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Denne_projektmappe" defaultThemeVersion="124226"/>
  <mc:AlternateContent xmlns:mc="http://schemas.openxmlformats.org/markup-compatibility/2006">
    <mc:Choice Requires="x15">
      <x15ac:absPath xmlns:x15ac="http://schemas.microsoft.com/office/spreadsheetml/2010/11/ac" url="X:\Ledighedsstatistik\AC m. CAs medlemmer\2020\Landsstatistik\"/>
    </mc:Choice>
  </mc:AlternateContent>
  <xr:revisionPtr revIDLastSave="0" documentId="8_{DCB7065D-C26E-4903-AA2A-9C7620783F43}" xr6:coauthVersionLast="45" xr6:coauthVersionMax="45" xr10:uidLastSave="{00000000-0000-0000-0000-000000000000}"/>
  <bookViews>
    <workbookView xWindow="-120" yWindow="-120" windowWidth="29040" windowHeight="15840" tabRatio="930" xr2:uid="{00000000-000D-0000-FFFF-FFFF00000000}"/>
  </bookViews>
  <sheets>
    <sheet name="Nøgletalstabeller" sheetId="1" r:id="rId1"/>
    <sheet name="Efterløn" sheetId="2" state="hidden" r:id="rId2"/>
    <sheet name="Tabel 1" sheetId="233" r:id="rId3"/>
    <sheet name="Tabel 2" sheetId="4" r:id="rId4"/>
    <sheet name="Tabel 3" sheetId="5" r:id="rId5"/>
    <sheet name="Tabel 4 F" sheetId="6" r:id="rId6"/>
    <sheet name="Tabel 4 Be" sheetId="7" r:id="rId7"/>
    <sheet name="Tabel 4 Br" sheetId="8" r:id="rId8"/>
    <sheet name="Tabel 4 p (Be)" sheetId="9" r:id="rId9"/>
    <sheet name="Tabel 4 p (Br)" sheetId="10" r:id="rId10"/>
    <sheet name="Tabel 5 F" sheetId="11" r:id="rId11"/>
    <sheet name="Tabel 5 Be" sheetId="12" r:id="rId12"/>
    <sheet name="Tabel 5 Br" sheetId="13" r:id="rId13"/>
    <sheet name="Tabel 5 p (Be)" sheetId="14" r:id="rId14"/>
    <sheet name="Tabel 5 p (Br)" sheetId="15" r:id="rId15"/>
    <sheet name="Tabel 5 Dim F" sheetId="230" r:id="rId16"/>
    <sheet name="Tabel 5 Dim Br" sheetId="231" r:id="rId17"/>
    <sheet name="Tabel 5 Dim p (Br)" sheetId="232" r:id="rId18"/>
    <sheet name="Tabel A F" sheetId="19" r:id="rId19"/>
    <sheet name="Tabel A Be" sheetId="20" r:id="rId20"/>
    <sheet name="Tabel A Br" sheetId="21" r:id="rId21"/>
    <sheet name="Tabel A p (Be)" sheetId="22" r:id="rId22"/>
    <sheet name="Tabel A p (Br)" sheetId="23" r:id="rId23"/>
    <sheet name="Tabel B1" sheetId="86" r:id="rId24"/>
    <sheet name="Udd.oversigt" sheetId="24" r:id="rId25"/>
  </sheets>
  <definedNames>
    <definedName name="_Toc364257418" localSheetId="24">Udd.oversigt!$A$3</definedName>
    <definedName name="solver_drv" localSheetId="4" hidden="1">1</definedName>
    <definedName name="solver_est" localSheetId="4" hidden="1">1</definedName>
    <definedName name="solver_itr" localSheetId="4" hidden="1">100</definedName>
    <definedName name="solver_lin" localSheetId="4" hidden="1">0</definedName>
    <definedName name="solver_num" localSheetId="4" hidden="1">0</definedName>
    <definedName name="solver_nwt" localSheetId="4" hidden="1">1</definedName>
    <definedName name="solver_opt" localSheetId="4" hidden="1">'Tabel 3'!#REF!</definedName>
    <definedName name="solver_pre" localSheetId="4" hidden="1">0.000001</definedName>
    <definedName name="solver_scl" localSheetId="4" hidden="1">0</definedName>
    <definedName name="solver_sho" localSheetId="4" hidden="1">0</definedName>
    <definedName name="solver_tim" localSheetId="4" hidden="1">100</definedName>
    <definedName name="solver_tol" localSheetId="4" hidden="1">0.05</definedName>
    <definedName name="solver_typ" localSheetId="4" hidden="1">1</definedName>
    <definedName name="solver_val" localSheetId="4" hidden="1">0</definedName>
    <definedName name="_xlnm.Print_Area" localSheetId="2">'Tabel 1'!$A$1:$K$50</definedName>
    <definedName name="_xlnm.Print_Area" localSheetId="3">'Tabel 2'!$A$1:$I$51</definedName>
    <definedName name="_xlnm.Print_Area" localSheetId="4">'Tabel 3'!$A$1:$J$52</definedName>
    <definedName name="_xlnm.Print_Area" localSheetId="6">'Tabel 4 Be'!$A$1:$I$51</definedName>
    <definedName name="_xlnm.Print_Area" localSheetId="7">'Tabel 4 Br'!$A$1:$I$51</definedName>
    <definedName name="_xlnm.Print_Area" localSheetId="5">'Tabel 4 F'!$A$1:$J$51</definedName>
    <definedName name="_xlnm.Print_Area" localSheetId="8">'Tabel 4 p (Be)'!$A$1:$I$48</definedName>
    <definedName name="_xlnm.Print_Area" localSheetId="9">'Tabel 4 p (Br)'!$A$1:$I$48</definedName>
    <definedName name="_xlnm.Print_Area" localSheetId="11">'Tabel 5 Be'!$A$1:$J$51</definedName>
    <definedName name="_xlnm.Print_Area" localSheetId="12">'Tabel 5 Br'!$A$1:$J$51</definedName>
    <definedName name="_xlnm.Print_Area" localSheetId="10">'Tabel 5 F'!$A$1:$J$51</definedName>
    <definedName name="_xlnm.Print_Area" localSheetId="19">'Tabel A Be'!$A$2:$I$11</definedName>
    <definedName name="_xlnm.Print_Area" localSheetId="20">'Tabel A Br'!$A$2:$J$48</definedName>
    <definedName name="_xlnm.Print_Area" localSheetId="18">'Tabel A F'!$A$3:$K$11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2" i="86" l="1"/>
  <c r="I50" i="86"/>
  <c r="H41" i="86"/>
  <c r="J44" i="86"/>
  <c r="L45" i="86"/>
  <c r="G41" i="86" l="1"/>
  <c r="J42" i="86"/>
  <c r="I44" i="86"/>
  <c r="I43" i="86"/>
  <c r="H42" i="86"/>
  <c r="L46" i="86"/>
  <c r="H45" i="86"/>
  <c r="I46" i="86"/>
  <c r="J43" i="86"/>
  <c r="G46" i="86"/>
  <c r="L44" i="86"/>
  <c r="J41" i="86"/>
  <c r="H50" i="86"/>
  <c r="L43" i="86"/>
  <c r="G45" i="86"/>
  <c r="I42" i="86"/>
  <c r="J45" i="86"/>
  <c r="H43" i="86"/>
  <c r="G42" i="86"/>
  <c r="J46" i="86"/>
  <c r="I45" i="86"/>
  <c r="H44" i="86"/>
  <c r="G43" i="86"/>
  <c r="L41" i="86"/>
  <c r="J50" i="86"/>
  <c r="H46" i="86"/>
  <c r="G44" i="86"/>
  <c r="I41" i="86"/>
  <c r="G50" i="86"/>
  <c r="L50" i="86"/>
  <c r="D45" i="23" l="1"/>
  <c r="D45" i="22"/>
  <c r="E44" i="22"/>
  <c r="E44" i="23"/>
  <c r="G42" i="22"/>
  <c r="G42" i="23"/>
  <c r="K46" i="23"/>
  <c r="B46" i="22"/>
  <c r="B46" i="23"/>
  <c r="C45" i="22"/>
  <c r="C45" i="23"/>
  <c r="D44" i="22"/>
  <c r="D44" i="23"/>
  <c r="E43" i="22"/>
  <c r="E43" i="23"/>
  <c r="F42" i="22"/>
  <c r="F42" i="23"/>
  <c r="G41" i="22"/>
  <c r="G41" i="23"/>
  <c r="C46" i="22"/>
  <c r="C46" i="23"/>
  <c r="F43" i="22"/>
  <c r="F43" i="23"/>
  <c r="H41" i="22"/>
  <c r="H41" i="23"/>
  <c r="I46" i="22"/>
  <c r="I46" i="23"/>
  <c r="K45" i="23"/>
  <c r="B45" i="23"/>
  <c r="B45" i="22"/>
  <c r="C44" i="22"/>
  <c r="C44" i="23"/>
  <c r="D43" i="23"/>
  <c r="D43" i="22"/>
  <c r="E42" i="23"/>
  <c r="E42" i="22"/>
  <c r="F41" i="22"/>
  <c r="F41" i="23"/>
  <c r="H46" i="23"/>
  <c r="H46" i="22"/>
  <c r="I45" i="23"/>
  <c r="I45" i="22"/>
  <c r="K44" i="23"/>
  <c r="B44" i="22"/>
  <c r="B44" i="23"/>
  <c r="C43" i="23"/>
  <c r="C43" i="22"/>
  <c r="D42" i="23"/>
  <c r="D42" i="22"/>
  <c r="E41" i="23"/>
  <c r="E41" i="22"/>
  <c r="G46" i="22"/>
  <c r="G46" i="23"/>
  <c r="H45" i="22"/>
  <c r="H45" i="23"/>
  <c r="I44" i="22"/>
  <c r="I44" i="23"/>
  <c r="K43" i="23"/>
  <c r="B43" i="22"/>
  <c r="B43" i="23"/>
  <c r="C42" i="22"/>
  <c r="C42" i="23"/>
  <c r="D41" i="22"/>
  <c r="D41" i="23"/>
  <c r="F46" i="23"/>
  <c r="F46" i="22"/>
  <c r="G45" i="22"/>
  <c r="G45" i="23"/>
  <c r="H44" i="23"/>
  <c r="H44" i="22"/>
  <c r="I43" i="23"/>
  <c r="I43" i="22"/>
  <c r="K42" i="23"/>
  <c r="B42" i="23"/>
  <c r="B42" i="22"/>
  <c r="C41" i="23"/>
  <c r="C41" i="22"/>
  <c r="E46" i="23"/>
  <c r="E46" i="22"/>
  <c r="F45" i="23"/>
  <c r="F45" i="22"/>
  <c r="G44" i="23"/>
  <c r="G44" i="22"/>
  <c r="H43" i="23"/>
  <c r="H43" i="22"/>
  <c r="I42" i="23"/>
  <c r="I42" i="22"/>
  <c r="K41" i="23"/>
  <c r="K41" i="22"/>
  <c r="B41" i="23"/>
  <c r="B41" i="22"/>
  <c r="D46" i="22"/>
  <c r="D46" i="23"/>
  <c r="E45" i="22"/>
  <c r="E45" i="23"/>
  <c r="F44" i="22"/>
  <c r="F44" i="23"/>
  <c r="G43" i="22"/>
  <c r="G43" i="23"/>
  <c r="H42" i="22"/>
  <c r="H42" i="23"/>
  <c r="I41" i="22"/>
  <c r="I41" i="23"/>
  <c r="D41" i="232"/>
  <c r="F41" i="232"/>
  <c r="B41" i="232" l="1"/>
  <c r="G41" i="232"/>
  <c r="H41" i="232"/>
  <c r="E41" i="232"/>
  <c r="C41" i="232"/>
  <c r="I41" i="232"/>
  <c r="H41" i="15"/>
  <c r="G51" i="15"/>
  <c r="H51" i="15"/>
  <c r="H52" i="15"/>
  <c r="C50" i="15"/>
  <c r="F41" i="15" l="1"/>
  <c r="F51" i="15"/>
  <c r="G52" i="15"/>
  <c r="B50" i="15"/>
  <c r="D50" i="15"/>
  <c r="B52" i="15"/>
  <c r="J41" i="13"/>
  <c r="G50" i="15"/>
  <c r="E52" i="15"/>
  <c r="D51" i="15"/>
  <c r="D41" i="15"/>
  <c r="C51" i="15"/>
  <c r="F50" i="15"/>
  <c r="D52" i="15"/>
  <c r="J41" i="12"/>
  <c r="H50" i="15"/>
  <c r="F52" i="15"/>
  <c r="E51" i="15"/>
  <c r="C41" i="14"/>
  <c r="C41" i="15"/>
  <c r="E50" i="15"/>
  <c r="C52" i="15"/>
  <c r="B51" i="15"/>
  <c r="J41" i="11"/>
  <c r="B41" i="15"/>
  <c r="G41" i="14"/>
  <c r="G41" i="15"/>
  <c r="E41" i="14"/>
  <c r="E41" i="15"/>
  <c r="F41" i="14"/>
  <c r="H41" i="14"/>
  <c r="D41" i="14"/>
  <c r="B41" i="14"/>
  <c r="C21" i="15"/>
  <c r="D21" i="15"/>
  <c r="E21" i="15"/>
  <c r="F21" i="15"/>
  <c r="G21" i="15"/>
  <c r="H21" i="15"/>
  <c r="B21" i="15"/>
  <c r="B43" i="15"/>
  <c r="C43" i="15"/>
  <c r="D43" i="15"/>
  <c r="E43" i="15"/>
  <c r="F43" i="15"/>
  <c r="G43" i="15"/>
  <c r="H43" i="15"/>
  <c r="B44" i="15"/>
  <c r="C44" i="15"/>
  <c r="D44" i="15"/>
  <c r="E44" i="15"/>
  <c r="F44" i="15"/>
  <c r="G44" i="15"/>
  <c r="H44" i="15"/>
  <c r="B45" i="15"/>
  <c r="C45" i="15"/>
  <c r="D45" i="15"/>
  <c r="E45" i="15"/>
  <c r="F45" i="15"/>
  <c r="G45" i="15"/>
  <c r="H45" i="15"/>
  <c r="B46" i="15"/>
  <c r="C46" i="15"/>
  <c r="D46" i="15"/>
  <c r="E46" i="15"/>
  <c r="F46" i="15"/>
  <c r="G46" i="15"/>
  <c r="H46" i="15"/>
  <c r="C42" i="15"/>
  <c r="D42" i="15"/>
  <c r="E42" i="15"/>
  <c r="F42" i="15"/>
  <c r="G42" i="15"/>
  <c r="H42" i="15"/>
  <c r="B42" i="15"/>
  <c r="H41" i="7" l="1"/>
  <c r="J41" i="14"/>
  <c r="J41" i="15"/>
  <c r="H41" i="8"/>
  <c r="F41" i="10"/>
  <c r="F41" i="9"/>
  <c r="B41" i="10"/>
  <c r="B41" i="9"/>
  <c r="E41" i="9"/>
  <c r="E41" i="10"/>
  <c r="C41" i="9"/>
  <c r="C41" i="10"/>
  <c r="D41" i="9"/>
  <c r="D41" i="10"/>
  <c r="H41" i="6"/>
  <c r="G21" i="5"/>
  <c r="F21" i="5"/>
  <c r="D21" i="5"/>
  <c r="C21" i="5"/>
  <c r="I41" i="4" l="1"/>
  <c r="W41" i="233"/>
  <c r="J41" i="4"/>
  <c r="C50" i="5"/>
  <c r="D50" i="5"/>
  <c r="D51" i="5"/>
  <c r="C51" i="5"/>
  <c r="H41" i="9"/>
  <c r="H41" i="10"/>
  <c r="G50" i="5"/>
  <c r="F50" i="5"/>
  <c r="C52" i="5"/>
  <c r="D52" i="5"/>
  <c r="G52" i="5"/>
  <c r="F52" i="5"/>
  <c r="F51" i="5"/>
  <c r="G51" i="5"/>
  <c r="W51" i="233"/>
  <c r="H48" i="233"/>
  <c r="W46" i="233"/>
  <c r="W44" i="233"/>
  <c r="W34" i="233"/>
  <c r="W30" i="233"/>
  <c r="W26" i="233"/>
  <c r="W24" i="233"/>
  <c r="W22" i="233"/>
  <c r="B48" i="233"/>
  <c r="W19" i="233"/>
  <c r="W18" i="233"/>
  <c r="C41" i="5" l="1"/>
  <c r="D41" i="5"/>
  <c r="J39" i="233"/>
  <c r="G41" i="5"/>
  <c r="F41" i="5"/>
  <c r="D42" i="5"/>
  <c r="C42" i="5"/>
  <c r="C43" i="5"/>
  <c r="D43" i="5"/>
  <c r="D44" i="5"/>
  <c r="C44" i="5"/>
  <c r="C45" i="5"/>
  <c r="D45" i="5"/>
  <c r="D46" i="5"/>
  <c r="C46" i="5"/>
  <c r="F42" i="5"/>
  <c r="G42" i="5"/>
  <c r="G43" i="5"/>
  <c r="F43" i="5"/>
  <c r="F44" i="5"/>
  <c r="G44" i="5"/>
  <c r="G45" i="5"/>
  <c r="F45" i="5"/>
  <c r="F46" i="5"/>
  <c r="G46" i="5"/>
  <c r="J17" i="233"/>
  <c r="J9" i="233"/>
  <c r="W11" i="233"/>
  <c r="J18" i="233"/>
  <c r="J37" i="233"/>
  <c r="W17" i="233"/>
  <c r="W29" i="233"/>
  <c r="W33" i="233"/>
  <c r="W37" i="233"/>
  <c r="W45" i="233"/>
  <c r="J50" i="233"/>
  <c r="J28" i="233"/>
  <c r="J32" i="233"/>
  <c r="J36" i="233"/>
  <c r="J40" i="233"/>
  <c r="W52" i="233"/>
  <c r="W15" i="233"/>
  <c r="J41" i="233"/>
  <c r="J51" i="233"/>
  <c r="W16" i="233"/>
  <c r="J52" i="233"/>
  <c r="J10" i="233"/>
  <c r="W27" i="233"/>
  <c r="W9" i="233"/>
  <c r="W13" i="233"/>
  <c r="J26" i="233"/>
  <c r="J33" i="233"/>
  <c r="J34" i="233"/>
  <c r="W35" i="233"/>
  <c r="W39" i="233"/>
  <c r="J11" i="233"/>
  <c r="J12" i="233"/>
  <c r="W28" i="233"/>
  <c r="W32" i="233"/>
  <c r="J38" i="233"/>
  <c r="W43" i="233"/>
  <c r="C48" i="233"/>
  <c r="W10" i="233"/>
  <c r="W14" i="233"/>
  <c r="J16" i="233"/>
  <c r="J20" i="233"/>
  <c r="W21" i="233"/>
  <c r="J46" i="233"/>
  <c r="T48" i="233"/>
  <c r="J15" i="233"/>
  <c r="J19" i="233"/>
  <c r="W20" i="233"/>
  <c r="J21" i="233"/>
  <c r="J22" i="233"/>
  <c r="W23" i="233"/>
  <c r="J25" i="233"/>
  <c r="W36" i="233"/>
  <c r="W40" i="233"/>
  <c r="J42" i="233"/>
  <c r="V48" i="233"/>
  <c r="G48" i="233"/>
  <c r="J31" i="233"/>
  <c r="J45" i="233"/>
  <c r="I48" i="233"/>
  <c r="P48" i="233"/>
  <c r="J13" i="233"/>
  <c r="J23" i="233"/>
  <c r="J35" i="233"/>
  <c r="Q48" i="233"/>
  <c r="W12" i="233"/>
  <c r="J14" i="233"/>
  <c r="J29" i="233"/>
  <c r="J30" i="233"/>
  <c r="W31" i="233"/>
  <c r="W38" i="233"/>
  <c r="J43" i="233"/>
  <c r="W50" i="233"/>
  <c r="F48" i="233"/>
  <c r="S48" i="233"/>
  <c r="J24" i="233"/>
  <c r="W25" i="233"/>
  <c r="J27" i="233"/>
  <c r="W42" i="233"/>
  <c r="J44" i="233"/>
  <c r="D48" i="233"/>
  <c r="I41" i="5" l="1"/>
  <c r="J41" i="5"/>
  <c r="W48" i="233"/>
  <c r="J48" i="233"/>
  <c r="K46" i="22" l="1"/>
  <c r="K45" i="22"/>
  <c r="K44" i="22"/>
  <c r="K43" i="22"/>
  <c r="K42" i="22"/>
  <c r="F40" i="15"/>
  <c r="E40" i="15"/>
  <c r="D40" i="15"/>
  <c r="E39" i="15"/>
  <c r="D39" i="15"/>
  <c r="C39" i="15"/>
  <c r="D38" i="15"/>
  <c r="C38" i="15"/>
  <c r="B38" i="15"/>
  <c r="C37" i="15"/>
  <c r="B37" i="15"/>
  <c r="H36" i="15"/>
  <c r="B36" i="15"/>
  <c r="H35" i="15"/>
  <c r="G35" i="15"/>
  <c r="H34" i="15"/>
  <c r="G34" i="15"/>
  <c r="F34" i="15"/>
  <c r="G33" i="15"/>
  <c r="F33" i="15"/>
  <c r="E33" i="15"/>
  <c r="F32" i="15"/>
  <c r="E32" i="15"/>
  <c r="D32" i="15"/>
  <c r="E31" i="15"/>
  <c r="D31" i="15"/>
  <c r="C31" i="15"/>
  <c r="D30" i="15"/>
  <c r="C30" i="15"/>
  <c r="B30" i="15"/>
  <c r="C29" i="15"/>
  <c r="B29" i="15"/>
  <c r="H28" i="15"/>
  <c r="B28" i="15"/>
  <c r="H27" i="15"/>
  <c r="G27" i="15"/>
  <c r="H26" i="15"/>
  <c r="G26" i="15"/>
  <c r="F26" i="15"/>
  <c r="G25" i="15"/>
  <c r="F25" i="15"/>
  <c r="E25" i="15"/>
  <c r="F24" i="15"/>
  <c r="E24" i="15"/>
  <c r="D24" i="15"/>
  <c r="E23" i="15"/>
  <c r="D23" i="15"/>
  <c r="C23" i="15"/>
  <c r="D22" i="15"/>
  <c r="C22" i="15"/>
  <c r="B22" i="15"/>
  <c r="D20" i="15"/>
  <c r="C20" i="15"/>
  <c r="B20" i="15"/>
  <c r="C19" i="15"/>
  <c r="B19" i="15"/>
  <c r="H18" i="15"/>
  <c r="B18" i="15"/>
  <c r="H17" i="15"/>
  <c r="G17" i="15"/>
  <c r="H16" i="15"/>
  <c r="G16" i="15"/>
  <c r="F16" i="15"/>
  <c r="G15" i="15"/>
  <c r="F15" i="15"/>
  <c r="E15" i="15"/>
  <c r="F14" i="15"/>
  <c r="E14" i="15"/>
  <c r="D14" i="15"/>
  <c r="E13" i="15"/>
  <c r="D13" i="15"/>
  <c r="C13" i="15"/>
  <c r="D12" i="15"/>
  <c r="C12" i="15"/>
  <c r="B12" i="15"/>
  <c r="C11" i="15"/>
  <c r="B11" i="15"/>
  <c r="H10" i="15"/>
  <c r="B10" i="15"/>
  <c r="H9" i="15"/>
  <c r="G9" i="15"/>
  <c r="G40" i="5"/>
  <c r="F40" i="5"/>
  <c r="D40" i="5"/>
  <c r="C40" i="5"/>
  <c r="G39" i="5"/>
  <c r="F39" i="5"/>
  <c r="D39" i="5"/>
  <c r="C39" i="5"/>
  <c r="G38" i="5"/>
  <c r="F38" i="5"/>
  <c r="D38" i="5"/>
  <c r="C38" i="5"/>
  <c r="G37" i="5"/>
  <c r="F37" i="5"/>
  <c r="D37" i="5"/>
  <c r="C37" i="5"/>
  <c r="G36" i="5"/>
  <c r="F36" i="5"/>
  <c r="D36" i="5"/>
  <c r="C36" i="5"/>
  <c r="G35" i="5"/>
  <c r="F35" i="5"/>
  <c r="D35" i="5"/>
  <c r="C35" i="5"/>
  <c r="G34" i="5"/>
  <c r="F34" i="5"/>
  <c r="D34" i="5"/>
  <c r="C34" i="5"/>
  <c r="G33" i="5"/>
  <c r="F33" i="5"/>
  <c r="D33" i="5"/>
  <c r="C33" i="5"/>
  <c r="G32" i="5"/>
  <c r="F32" i="5"/>
  <c r="D32" i="5"/>
  <c r="C32" i="5"/>
  <c r="G31" i="5"/>
  <c r="F31" i="5"/>
  <c r="D31" i="5"/>
  <c r="C31" i="5"/>
  <c r="G30" i="5"/>
  <c r="F30" i="5"/>
  <c r="D30" i="5"/>
  <c r="C30" i="5"/>
  <c r="G29" i="5"/>
  <c r="F29" i="5"/>
  <c r="D29" i="5"/>
  <c r="C29" i="5"/>
  <c r="G28" i="5"/>
  <c r="F28" i="5"/>
  <c r="D28" i="5"/>
  <c r="C28" i="5"/>
  <c r="G27" i="5"/>
  <c r="F27" i="5"/>
  <c r="D27" i="5"/>
  <c r="C27" i="5"/>
  <c r="G26" i="5"/>
  <c r="F26" i="5"/>
  <c r="D26" i="5"/>
  <c r="C26" i="5"/>
  <c r="G25" i="5"/>
  <c r="F25" i="5"/>
  <c r="D25" i="5"/>
  <c r="C25" i="5"/>
  <c r="G24" i="5"/>
  <c r="F24" i="5"/>
  <c r="D24" i="5"/>
  <c r="C24" i="5"/>
  <c r="G23" i="5"/>
  <c r="F23" i="5"/>
  <c r="D23" i="5"/>
  <c r="C23" i="5"/>
  <c r="G22" i="5"/>
  <c r="F22" i="5"/>
  <c r="D22" i="5"/>
  <c r="C22" i="5"/>
  <c r="G20" i="5"/>
  <c r="F20" i="5"/>
  <c r="D20" i="5"/>
  <c r="C20" i="5"/>
  <c r="G19" i="5"/>
  <c r="F19" i="5"/>
  <c r="D19" i="5"/>
  <c r="C19" i="5"/>
  <c r="G18" i="5"/>
  <c r="F18" i="5"/>
  <c r="D18" i="5"/>
  <c r="C18" i="5"/>
  <c r="G17" i="5"/>
  <c r="F17" i="5"/>
  <c r="D17" i="5"/>
  <c r="C17" i="5"/>
  <c r="G16" i="5"/>
  <c r="F16" i="5"/>
  <c r="D16" i="5"/>
  <c r="C16" i="5"/>
  <c r="G15" i="5"/>
  <c r="F15" i="5"/>
  <c r="D15" i="5"/>
  <c r="C15" i="5"/>
  <c r="G14" i="5"/>
  <c r="F14" i="5"/>
  <c r="D14" i="5"/>
  <c r="C14" i="5"/>
  <c r="G13" i="5"/>
  <c r="F13" i="5"/>
  <c r="D13" i="5"/>
  <c r="C13" i="5"/>
  <c r="G12" i="5"/>
  <c r="F12" i="5"/>
  <c r="D12" i="5"/>
  <c r="C12" i="5"/>
  <c r="G11" i="5"/>
  <c r="F11" i="5"/>
  <c r="D11" i="5"/>
  <c r="C11" i="5"/>
  <c r="G10" i="5"/>
  <c r="F10" i="5"/>
  <c r="D10" i="5"/>
  <c r="C10" i="5"/>
  <c r="G9" i="5"/>
  <c r="F9" i="5"/>
  <c r="D9" i="5"/>
  <c r="C9" i="5"/>
  <c r="D9" i="15" l="1"/>
  <c r="E10" i="15"/>
  <c r="F11" i="15"/>
  <c r="G12" i="15"/>
  <c r="H13" i="15"/>
  <c r="B15" i="15"/>
  <c r="C16" i="15"/>
  <c r="D17" i="15"/>
  <c r="E18" i="15"/>
  <c r="F19" i="15"/>
  <c r="G20" i="15"/>
  <c r="G22" i="15"/>
  <c r="H23" i="15"/>
  <c r="B25" i="15"/>
  <c r="C26" i="15"/>
  <c r="D27" i="15"/>
  <c r="E28" i="15"/>
  <c r="F29" i="15"/>
  <c r="G30" i="15"/>
  <c r="H31" i="15"/>
  <c r="B33" i="15"/>
  <c r="C34" i="15"/>
  <c r="D35" i="15"/>
  <c r="E36" i="15"/>
  <c r="F37" i="15"/>
  <c r="G38" i="15"/>
  <c r="H39" i="15"/>
  <c r="F22" i="15"/>
  <c r="G23" i="15"/>
  <c r="H24" i="15"/>
  <c r="B26" i="15"/>
  <c r="C27" i="15"/>
  <c r="D28" i="15"/>
  <c r="E29" i="15"/>
  <c r="F30" i="15"/>
  <c r="G31" i="15"/>
  <c r="H32" i="15"/>
  <c r="B34" i="15"/>
  <c r="C35" i="15"/>
  <c r="D36" i="15"/>
  <c r="E37" i="15"/>
  <c r="F38" i="15"/>
  <c r="G39" i="15"/>
  <c r="H40" i="15"/>
  <c r="C9" i="15"/>
  <c r="D10" i="15"/>
  <c r="E11" i="15"/>
  <c r="F12" i="15"/>
  <c r="G13" i="15"/>
  <c r="H14" i="15"/>
  <c r="B16" i="15"/>
  <c r="C17" i="15"/>
  <c r="D18" i="15"/>
  <c r="E19" i="15"/>
  <c r="F20" i="15"/>
  <c r="E22" i="15"/>
  <c r="F23" i="15"/>
  <c r="G24" i="15"/>
  <c r="H25" i="15"/>
  <c r="B27" i="15"/>
  <c r="C28" i="15"/>
  <c r="D29" i="15"/>
  <c r="E30" i="15"/>
  <c r="F31" i="15"/>
  <c r="G32" i="15"/>
  <c r="H33" i="15"/>
  <c r="B35" i="15"/>
  <c r="C36" i="15"/>
  <c r="D37" i="15"/>
  <c r="E38" i="15"/>
  <c r="F39" i="15"/>
  <c r="G40" i="15"/>
  <c r="B9" i="15"/>
  <c r="C10" i="15"/>
  <c r="D11" i="15"/>
  <c r="E12" i="15"/>
  <c r="F13" i="15"/>
  <c r="G14" i="15"/>
  <c r="H15" i="15"/>
  <c r="B17" i="15"/>
  <c r="C18" i="15"/>
  <c r="D19" i="15"/>
  <c r="E20" i="15"/>
  <c r="F9" i="15"/>
  <c r="G10" i="15"/>
  <c r="H11" i="15"/>
  <c r="B13" i="15"/>
  <c r="C14" i="15"/>
  <c r="D15" i="15"/>
  <c r="E16" i="15"/>
  <c r="F17" i="15"/>
  <c r="G18" i="15"/>
  <c r="H19" i="15"/>
  <c r="H22" i="15"/>
  <c r="B24" i="15"/>
  <c r="C25" i="15"/>
  <c r="D26" i="15"/>
  <c r="E27" i="15"/>
  <c r="F28" i="15"/>
  <c r="G29" i="15"/>
  <c r="H30" i="15"/>
  <c r="B32" i="15"/>
  <c r="C33" i="15"/>
  <c r="D34" i="15"/>
  <c r="E35" i="15"/>
  <c r="F36" i="15"/>
  <c r="G37" i="15"/>
  <c r="H38" i="15"/>
  <c r="B40" i="15"/>
  <c r="E9" i="15"/>
  <c r="F10" i="15"/>
  <c r="G11" i="15"/>
  <c r="H12" i="15"/>
  <c r="B14" i="15"/>
  <c r="C15" i="15"/>
  <c r="D16" i="15"/>
  <c r="E17" i="15"/>
  <c r="F18" i="15"/>
  <c r="G19" i="15"/>
  <c r="H20" i="15"/>
  <c r="B23" i="15"/>
  <c r="C24" i="15"/>
  <c r="D25" i="15"/>
  <c r="E26" i="15"/>
  <c r="F27" i="15"/>
  <c r="G28" i="15"/>
  <c r="H29" i="15"/>
  <c r="B31" i="15"/>
  <c r="C32" i="15"/>
  <c r="D33" i="15"/>
  <c r="E34" i="15"/>
  <c r="F35" i="15"/>
  <c r="G36" i="15"/>
  <c r="H37" i="15"/>
  <c r="B39" i="15"/>
  <c r="C40" i="15"/>
  <c r="S7" i="233"/>
  <c r="C7" i="233"/>
  <c r="I7" i="233"/>
  <c r="P7" i="233"/>
  <c r="F7" i="233"/>
  <c r="V7" i="233"/>
  <c r="Q7" i="233"/>
  <c r="J7" i="233"/>
  <c r="W7" i="233"/>
  <c r="G7" i="233"/>
  <c r="T7" i="233"/>
  <c r="D7" i="233"/>
  <c r="T15" i="2"/>
  <c r="N15" i="2"/>
  <c r="H15" i="2"/>
  <c r="J51" i="86" l="1"/>
  <c r="H21" i="86"/>
  <c r="E50" i="232"/>
  <c r="F50" i="232"/>
  <c r="G50" i="232"/>
  <c r="F51" i="232"/>
  <c r="G51" i="232"/>
  <c r="H51" i="232"/>
  <c r="G52" i="232"/>
  <c r="H52" i="232"/>
  <c r="I52" i="232"/>
  <c r="G21" i="86" l="1"/>
  <c r="I51" i="86"/>
  <c r="E52" i="232"/>
  <c r="C50" i="232"/>
  <c r="D51" i="232"/>
  <c r="B52" i="232"/>
  <c r="I51" i="232"/>
  <c r="H50" i="232"/>
  <c r="G51" i="86"/>
  <c r="L52" i="86"/>
  <c r="F51" i="22"/>
  <c r="F51" i="23"/>
  <c r="D52" i="10"/>
  <c r="D52" i="9"/>
  <c r="G50" i="14"/>
  <c r="B52" i="10"/>
  <c r="B52" i="9"/>
  <c r="C51" i="10"/>
  <c r="C51" i="9"/>
  <c r="F52" i="14"/>
  <c r="D51" i="14"/>
  <c r="D21" i="23"/>
  <c r="D21" i="22"/>
  <c r="D50" i="23"/>
  <c r="D50" i="22"/>
  <c r="D51" i="23"/>
  <c r="D51" i="22"/>
  <c r="D52" i="23"/>
  <c r="D52" i="22"/>
  <c r="F52" i="9"/>
  <c r="F52" i="10"/>
  <c r="F50" i="10"/>
  <c r="F50" i="9"/>
  <c r="E52" i="14"/>
  <c r="C51" i="14"/>
  <c r="E21" i="22"/>
  <c r="E21" i="23"/>
  <c r="E50" i="22"/>
  <c r="E50" i="23"/>
  <c r="E51" i="23"/>
  <c r="E51" i="22"/>
  <c r="E52" i="23"/>
  <c r="E52" i="22"/>
  <c r="H51" i="86"/>
  <c r="E52" i="9"/>
  <c r="E52" i="10"/>
  <c r="D52" i="14"/>
  <c r="F52" i="23"/>
  <c r="F52" i="22"/>
  <c r="D50" i="10"/>
  <c r="D50" i="9"/>
  <c r="G51" i="23"/>
  <c r="G51" i="22"/>
  <c r="D50" i="232"/>
  <c r="C52" i="10"/>
  <c r="C52" i="9"/>
  <c r="B51" i="14"/>
  <c r="H50" i="22"/>
  <c r="H50" i="23"/>
  <c r="I21" i="86"/>
  <c r="F51" i="10"/>
  <c r="F51" i="9"/>
  <c r="B52" i="14"/>
  <c r="G51" i="14"/>
  <c r="E50" i="14"/>
  <c r="I21" i="22"/>
  <c r="I21" i="23"/>
  <c r="I50" i="23"/>
  <c r="I50" i="22"/>
  <c r="I51" i="23"/>
  <c r="I51" i="22"/>
  <c r="I52" i="23"/>
  <c r="I52" i="22"/>
  <c r="J21" i="86"/>
  <c r="H52" i="86"/>
  <c r="E50" i="10"/>
  <c r="E50" i="9"/>
  <c r="H50" i="14"/>
  <c r="F50" i="23"/>
  <c r="F50" i="22"/>
  <c r="C52" i="14"/>
  <c r="G50" i="23"/>
  <c r="G50" i="22"/>
  <c r="G52" i="23"/>
  <c r="G52" i="22"/>
  <c r="F52" i="232"/>
  <c r="C50" i="10"/>
  <c r="C50" i="9"/>
  <c r="H51" i="14"/>
  <c r="H21" i="22"/>
  <c r="H21" i="23"/>
  <c r="H51" i="22"/>
  <c r="H51" i="23"/>
  <c r="G52" i="86"/>
  <c r="B50" i="232"/>
  <c r="D52" i="232"/>
  <c r="C51" i="232"/>
  <c r="B50" i="9"/>
  <c r="B50" i="10"/>
  <c r="E51" i="9"/>
  <c r="E51" i="10"/>
  <c r="H52" i="14"/>
  <c r="F51" i="14"/>
  <c r="D50" i="14"/>
  <c r="B21" i="23"/>
  <c r="B21" i="22"/>
  <c r="B50" i="23"/>
  <c r="B50" i="22"/>
  <c r="B51" i="23"/>
  <c r="B51" i="22"/>
  <c r="B52" i="23"/>
  <c r="B52" i="22"/>
  <c r="L21" i="86"/>
  <c r="I52" i="86"/>
  <c r="F21" i="23"/>
  <c r="F21" i="22"/>
  <c r="B50" i="14"/>
  <c r="G21" i="22"/>
  <c r="G21" i="23"/>
  <c r="E51" i="232"/>
  <c r="F50" i="14"/>
  <c r="H52" i="22"/>
  <c r="H52" i="23"/>
  <c r="L51" i="86"/>
  <c r="B51" i="232"/>
  <c r="C52" i="232"/>
  <c r="I50" i="232"/>
  <c r="B51" i="9"/>
  <c r="B51" i="10"/>
  <c r="D51" i="9"/>
  <c r="D51" i="10"/>
  <c r="G52" i="14"/>
  <c r="E51" i="14"/>
  <c r="C50" i="14"/>
  <c r="C21" i="23"/>
  <c r="C21" i="22"/>
  <c r="C50" i="23"/>
  <c r="C50" i="22"/>
  <c r="C51" i="23"/>
  <c r="C51" i="22"/>
  <c r="C52" i="23"/>
  <c r="C52" i="22"/>
  <c r="J52" i="86"/>
  <c r="C21" i="232"/>
  <c r="D21" i="232"/>
  <c r="E21" i="232"/>
  <c r="F21" i="232"/>
  <c r="G21" i="232"/>
  <c r="H21" i="232"/>
  <c r="I21" i="232"/>
  <c r="B21" i="232"/>
  <c r="B21" i="9" l="1"/>
  <c r="B21" i="10"/>
  <c r="G21" i="14"/>
  <c r="C21" i="14"/>
  <c r="H21" i="14"/>
  <c r="C21" i="10"/>
  <c r="C21" i="9"/>
  <c r="D21" i="9"/>
  <c r="D21" i="10"/>
  <c r="B21" i="14"/>
  <c r="E21" i="14"/>
  <c r="F21" i="14"/>
  <c r="E21" i="10"/>
  <c r="E21" i="9"/>
  <c r="F21" i="10"/>
  <c r="F21" i="9"/>
  <c r="D21" i="14"/>
  <c r="G48" i="231"/>
  <c r="E48" i="231"/>
  <c r="C48" i="231"/>
  <c r="F48" i="231" l="1"/>
  <c r="H48" i="231"/>
  <c r="B48" i="231"/>
  <c r="I48" i="231"/>
  <c r="D48" i="231"/>
  <c r="C10" i="232"/>
  <c r="D10" i="232"/>
  <c r="E10" i="232"/>
  <c r="F10" i="232"/>
  <c r="G10" i="232"/>
  <c r="H10" i="232"/>
  <c r="I10" i="232"/>
  <c r="C11" i="232"/>
  <c r="D11" i="232"/>
  <c r="E11" i="232"/>
  <c r="F11" i="232"/>
  <c r="G11" i="232"/>
  <c r="H11" i="232"/>
  <c r="I11" i="232"/>
  <c r="C12" i="232"/>
  <c r="D12" i="232"/>
  <c r="E12" i="232"/>
  <c r="F12" i="232"/>
  <c r="G12" i="232"/>
  <c r="H12" i="232"/>
  <c r="I12" i="232"/>
  <c r="C13" i="232"/>
  <c r="D13" i="232"/>
  <c r="E13" i="232"/>
  <c r="F13" i="232"/>
  <c r="G13" i="232"/>
  <c r="H13" i="232"/>
  <c r="I13" i="232"/>
  <c r="C14" i="232"/>
  <c r="D14" i="232"/>
  <c r="E14" i="232"/>
  <c r="F14" i="232"/>
  <c r="G14" i="232"/>
  <c r="H14" i="232"/>
  <c r="I14" i="232"/>
  <c r="C15" i="232"/>
  <c r="D15" i="232"/>
  <c r="E15" i="232"/>
  <c r="F15" i="232"/>
  <c r="G15" i="232"/>
  <c r="H15" i="232"/>
  <c r="I15" i="232"/>
  <c r="C16" i="232"/>
  <c r="D16" i="232"/>
  <c r="E16" i="232"/>
  <c r="F16" i="232"/>
  <c r="G16" i="232"/>
  <c r="H16" i="232"/>
  <c r="I16" i="232"/>
  <c r="C17" i="232"/>
  <c r="D17" i="232"/>
  <c r="E17" i="232"/>
  <c r="F17" i="232"/>
  <c r="G17" i="232"/>
  <c r="H17" i="232"/>
  <c r="I17" i="232"/>
  <c r="C18" i="232"/>
  <c r="D18" i="232"/>
  <c r="E18" i="232"/>
  <c r="F18" i="232"/>
  <c r="G18" i="232"/>
  <c r="H18" i="232"/>
  <c r="I18" i="232"/>
  <c r="C19" i="232"/>
  <c r="D19" i="232"/>
  <c r="E19" i="232"/>
  <c r="F19" i="232"/>
  <c r="G19" i="232"/>
  <c r="H19" i="232"/>
  <c r="I19" i="232"/>
  <c r="C20" i="232"/>
  <c r="D20" i="232"/>
  <c r="E20" i="232"/>
  <c r="F20" i="232"/>
  <c r="G20" i="232"/>
  <c r="H20" i="232"/>
  <c r="I20" i="232"/>
  <c r="C22" i="232"/>
  <c r="D22" i="232"/>
  <c r="E22" i="232"/>
  <c r="F22" i="232"/>
  <c r="G22" i="232"/>
  <c r="H22" i="232"/>
  <c r="I22" i="232"/>
  <c r="C23" i="232"/>
  <c r="D23" i="232"/>
  <c r="E23" i="232"/>
  <c r="F23" i="232"/>
  <c r="G23" i="232"/>
  <c r="H23" i="232"/>
  <c r="I23" i="232"/>
  <c r="C24" i="232"/>
  <c r="D24" i="232"/>
  <c r="E24" i="232"/>
  <c r="F24" i="232"/>
  <c r="G24" i="232"/>
  <c r="H24" i="232"/>
  <c r="I24" i="232"/>
  <c r="C25" i="232"/>
  <c r="D25" i="232"/>
  <c r="E25" i="232"/>
  <c r="F25" i="232"/>
  <c r="G25" i="232"/>
  <c r="H25" i="232"/>
  <c r="I25" i="232"/>
  <c r="C26" i="232"/>
  <c r="D26" i="232"/>
  <c r="E26" i="232"/>
  <c r="F26" i="232"/>
  <c r="G26" i="232"/>
  <c r="H26" i="232"/>
  <c r="I26" i="232"/>
  <c r="C27" i="232"/>
  <c r="D27" i="232"/>
  <c r="E27" i="232"/>
  <c r="F27" i="232"/>
  <c r="G27" i="232"/>
  <c r="H27" i="232"/>
  <c r="I27" i="232"/>
  <c r="C28" i="232"/>
  <c r="D28" i="232"/>
  <c r="E28" i="232"/>
  <c r="F28" i="232"/>
  <c r="G28" i="232"/>
  <c r="H28" i="232"/>
  <c r="I28" i="232"/>
  <c r="C29" i="232"/>
  <c r="D29" i="232"/>
  <c r="E29" i="232"/>
  <c r="F29" i="232"/>
  <c r="G29" i="232"/>
  <c r="H29" i="232"/>
  <c r="I29" i="232"/>
  <c r="C30" i="232"/>
  <c r="D30" i="232"/>
  <c r="E30" i="232"/>
  <c r="F30" i="232"/>
  <c r="G30" i="232"/>
  <c r="H30" i="232"/>
  <c r="I30" i="232"/>
  <c r="C31" i="232"/>
  <c r="D31" i="232"/>
  <c r="E31" i="232"/>
  <c r="F31" i="232"/>
  <c r="G31" i="232"/>
  <c r="H31" i="232"/>
  <c r="I31" i="232"/>
  <c r="C32" i="232"/>
  <c r="D32" i="232"/>
  <c r="E32" i="232"/>
  <c r="F32" i="232"/>
  <c r="G32" i="232"/>
  <c r="H32" i="232"/>
  <c r="I32" i="232"/>
  <c r="C33" i="232"/>
  <c r="D33" i="232"/>
  <c r="E33" i="232"/>
  <c r="F33" i="232"/>
  <c r="G33" i="232"/>
  <c r="H33" i="232"/>
  <c r="I33" i="232"/>
  <c r="C34" i="232"/>
  <c r="D34" i="232"/>
  <c r="E34" i="232"/>
  <c r="F34" i="232"/>
  <c r="G34" i="232"/>
  <c r="H34" i="232"/>
  <c r="I34" i="232"/>
  <c r="C35" i="232"/>
  <c r="D35" i="232"/>
  <c r="E35" i="232"/>
  <c r="F35" i="232"/>
  <c r="G35" i="232"/>
  <c r="H35" i="232"/>
  <c r="I35" i="232"/>
  <c r="C36" i="232"/>
  <c r="D36" i="232"/>
  <c r="E36" i="232"/>
  <c r="F36" i="232"/>
  <c r="G36" i="232"/>
  <c r="H36" i="232"/>
  <c r="I36" i="232"/>
  <c r="C37" i="232"/>
  <c r="D37" i="232"/>
  <c r="E37" i="232"/>
  <c r="F37" i="232"/>
  <c r="G37" i="232"/>
  <c r="H37" i="232"/>
  <c r="I37" i="232"/>
  <c r="C38" i="232"/>
  <c r="D38" i="232"/>
  <c r="E38" i="232"/>
  <c r="F38" i="232"/>
  <c r="G38" i="232"/>
  <c r="H38" i="232"/>
  <c r="I38" i="232"/>
  <c r="C39" i="232"/>
  <c r="D39" i="232"/>
  <c r="E39" i="232"/>
  <c r="F39" i="232"/>
  <c r="G39" i="232"/>
  <c r="H39" i="232"/>
  <c r="I39" i="232"/>
  <c r="C40" i="232"/>
  <c r="D40" i="232"/>
  <c r="E40" i="232"/>
  <c r="F40" i="232"/>
  <c r="G40" i="232"/>
  <c r="H40" i="232"/>
  <c r="I40" i="232"/>
  <c r="C42" i="232"/>
  <c r="D42" i="232"/>
  <c r="E42" i="232"/>
  <c r="F42" i="232"/>
  <c r="G42" i="232"/>
  <c r="H42" i="232"/>
  <c r="I42" i="232"/>
  <c r="C43" i="232"/>
  <c r="D43" i="232"/>
  <c r="E43" i="232"/>
  <c r="F43" i="232"/>
  <c r="G43" i="232"/>
  <c r="H43" i="232"/>
  <c r="I43" i="232"/>
  <c r="C44" i="232"/>
  <c r="D44" i="232"/>
  <c r="E44" i="232"/>
  <c r="F44" i="232"/>
  <c r="G44" i="232"/>
  <c r="H44" i="232"/>
  <c r="I44" i="232"/>
  <c r="C45" i="232"/>
  <c r="D45" i="232"/>
  <c r="E45" i="232"/>
  <c r="F45" i="232"/>
  <c r="G45" i="232"/>
  <c r="H45" i="232"/>
  <c r="I45" i="232"/>
  <c r="C46" i="232"/>
  <c r="D46" i="232"/>
  <c r="E46" i="232"/>
  <c r="F46" i="232"/>
  <c r="G46" i="232"/>
  <c r="H46" i="232"/>
  <c r="I46" i="232"/>
  <c r="B22" i="232"/>
  <c r="B23" i="232"/>
  <c r="B24" i="232"/>
  <c r="B25" i="232"/>
  <c r="B26" i="232"/>
  <c r="B27" i="232"/>
  <c r="B28" i="232"/>
  <c r="B29" i="232"/>
  <c r="B30" i="232"/>
  <c r="B31" i="232"/>
  <c r="B32" i="232"/>
  <c r="B33" i="232"/>
  <c r="B34" i="232"/>
  <c r="B35" i="232"/>
  <c r="B36" i="232"/>
  <c r="B37" i="232"/>
  <c r="B38" i="232"/>
  <c r="B39" i="232"/>
  <c r="B40" i="232"/>
  <c r="B42" i="232"/>
  <c r="B43" i="232"/>
  <c r="B44" i="232"/>
  <c r="B45" i="232"/>
  <c r="B46" i="232"/>
  <c r="B10" i="232"/>
  <c r="B11" i="232"/>
  <c r="B12" i="232"/>
  <c r="B13" i="232"/>
  <c r="B14" i="232"/>
  <c r="B15" i="232"/>
  <c r="B16" i="232"/>
  <c r="B17" i="232"/>
  <c r="B18" i="232"/>
  <c r="B19" i="232"/>
  <c r="B20" i="232"/>
  <c r="H9" i="232" l="1"/>
  <c r="H48" i="230"/>
  <c r="H48" i="232" s="1"/>
  <c r="G9" i="232"/>
  <c r="G48" i="230"/>
  <c r="G48" i="232" s="1"/>
  <c r="D9" i="232"/>
  <c r="D48" i="230"/>
  <c r="D48" i="232" s="1"/>
  <c r="C9" i="232"/>
  <c r="C48" i="230"/>
  <c r="C48" i="232" s="1"/>
  <c r="B9" i="232"/>
  <c r="B48" i="230"/>
  <c r="B48" i="232" s="1"/>
  <c r="F9" i="232"/>
  <c r="F48" i="230"/>
  <c r="F48" i="232" s="1"/>
  <c r="E9" i="232"/>
  <c r="E48" i="230"/>
  <c r="E48" i="232" s="1"/>
  <c r="I9" i="232"/>
  <c r="I48" i="230"/>
  <c r="I48" i="232" s="1"/>
  <c r="I48" i="11" l="1"/>
  <c r="B48" i="24" l="1"/>
  <c r="F48" i="86"/>
  <c r="B48" i="5"/>
  <c r="B48" i="4"/>
  <c r="J50" i="4"/>
  <c r="J50" i="5" s="1"/>
  <c r="I50" i="4"/>
  <c r="I50" i="5" s="1"/>
  <c r="I51" i="4"/>
  <c r="I51" i="5" s="1"/>
  <c r="J52" i="4"/>
  <c r="J52" i="5" s="1"/>
  <c r="B47" i="1"/>
  <c r="F40" i="10" l="1"/>
  <c r="F40" i="9"/>
  <c r="D34" i="10"/>
  <c r="D34" i="9"/>
  <c r="D26" i="10"/>
  <c r="D26" i="9"/>
  <c r="F45" i="14"/>
  <c r="H38" i="14"/>
  <c r="C33" i="14"/>
  <c r="G29" i="14"/>
  <c r="C25" i="14"/>
  <c r="G39" i="23"/>
  <c r="G39" i="22"/>
  <c r="G35" i="23"/>
  <c r="G35" i="22"/>
  <c r="G32" i="22"/>
  <c r="G32" i="23"/>
  <c r="G29" i="23"/>
  <c r="G29" i="22"/>
  <c r="G25" i="22"/>
  <c r="G25" i="23"/>
  <c r="F44" i="9"/>
  <c r="F44" i="10"/>
  <c r="D37" i="9"/>
  <c r="D37" i="10"/>
  <c r="B31" i="9"/>
  <c r="B31" i="10"/>
  <c r="E24" i="9"/>
  <c r="E24" i="10"/>
  <c r="D44" i="14"/>
  <c r="H39" i="14"/>
  <c r="E36" i="14"/>
  <c r="H31" i="14"/>
  <c r="D27" i="14"/>
  <c r="F38" i="23"/>
  <c r="F38" i="22"/>
  <c r="F34" i="22"/>
  <c r="F34" i="23"/>
  <c r="F30" i="22"/>
  <c r="F30" i="23"/>
  <c r="F27" i="23"/>
  <c r="F27" i="22"/>
  <c r="F23" i="23"/>
  <c r="F23" i="22"/>
  <c r="C46" i="10"/>
  <c r="C46" i="9"/>
  <c r="F38" i="9"/>
  <c r="F38" i="10"/>
  <c r="F30" i="10"/>
  <c r="F30" i="9"/>
  <c r="D24" i="9"/>
  <c r="D24" i="10"/>
  <c r="C44" i="14"/>
  <c r="F38" i="14"/>
  <c r="B34" i="14"/>
  <c r="D28" i="14"/>
  <c r="G23" i="14"/>
  <c r="E39" i="22"/>
  <c r="E39" i="23"/>
  <c r="E35" i="23"/>
  <c r="E35" i="22"/>
  <c r="E30" i="22"/>
  <c r="E30" i="23"/>
  <c r="E24" i="23"/>
  <c r="E24" i="22"/>
  <c r="D44" i="10"/>
  <c r="D44" i="9"/>
  <c r="B37" i="9"/>
  <c r="B37" i="10"/>
  <c r="C32" i="10"/>
  <c r="C32" i="9"/>
  <c r="F25" i="10"/>
  <c r="F25" i="9"/>
  <c r="H42" i="14"/>
  <c r="D37" i="14"/>
  <c r="G32" i="14"/>
  <c r="B27" i="14"/>
  <c r="F23" i="14"/>
  <c r="D36" i="23"/>
  <c r="D36" i="22"/>
  <c r="D32" i="23"/>
  <c r="D32" i="22"/>
  <c r="D30" i="23"/>
  <c r="D30" i="22"/>
  <c r="D25" i="23"/>
  <c r="D25" i="22"/>
  <c r="C38" i="10"/>
  <c r="C38" i="9"/>
  <c r="B27" i="10"/>
  <c r="B27" i="9"/>
  <c r="F46" i="9"/>
  <c r="F46" i="10"/>
  <c r="C45" i="9"/>
  <c r="C45" i="10"/>
  <c r="E43" i="9"/>
  <c r="E43" i="10"/>
  <c r="B42" i="9"/>
  <c r="B42" i="10"/>
  <c r="D39" i="9"/>
  <c r="D39" i="10"/>
  <c r="F37" i="10"/>
  <c r="F37" i="9"/>
  <c r="C36" i="10"/>
  <c r="C36" i="9"/>
  <c r="E34" i="10"/>
  <c r="E34" i="9"/>
  <c r="B33" i="9"/>
  <c r="B33" i="10"/>
  <c r="D31" i="9"/>
  <c r="D31" i="10"/>
  <c r="F29" i="9"/>
  <c r="F29" i="10"/>
  <c r="C28" i="9"/>
  <c r="C28" i="10"/>
  <c r="E26" i="9"/>
  <c r="E26" i="10"/>
  <c r="B25" i="10"/>
  <c r="B25" i="9"/>
  <c r="D23" i="10"/>
  <c r="D23" i="9"/>
  <c r="H46" i="14"/>
  <c r="G45" i="14"/>
  <c r="F44" i="14"/>
  <c r="E43" i="14"/>
  <c r="D42" i="14"/>
  <c r="C40" i="14"/>
  <c r="B39" i="14"/>
  <c r="H37" i="14"/>
  <c r="G36" i="14"/>
  <c r="F35" i="14"/>
  <c r="E34" i="14"/>
  <c r="D33" i="14"/>
  <c r="C32" i="14"/>
  <c r="B31" i="14"/>
  <c r="H29" i="14"/>
  <c r="G28" i="14"/>
  <c r="F27" i="14"/>
  <c r="E26" i="14"/>
  <c r="D25" i="14"/>
  <c r="C24" i="14"/>
  <c r="B23" i="14"/>
  <c r="H40" i="23"/>
  <c r="H40" i="22"/>
  <c r="H39" i="23"/>
  <c r="H39" i="22"/>
  <c r="H38" i="23"/>
  <c r="H38" i="22"/>
  <c r="H37" i="23"/>
  <c r="H37" i="22"/>
  <c r="H36" i="23"/>
  <c r="H36" i="22"/>
  <c r="H35" i="22"/>
  <c r="H35" i="23"/>
  <c r="H34" i="22"/>
  <c r="H34" i="23"/>
  <c r="H33" i="23"/>
  <c r="H33" i="22"/>
  <c r="H32" i="23"/>
  <c r="H32" i="22"/>
  <c r="H31" i="23"/>
  <c r="H31" i="22"/>
  <c r="H30" i="23"/>
  <c r="H30" i="22"/>
  <c r="H29" i="23"/>
  <c r="H29" i="22"/>
  <c r="H28" i="22"/>
  <c r="H28" i="23"/>
  <c r="H27" i="22"/>
  <c r="H27" i="23"/>
  <c r="H26" i="22"/>
  <c r="H26" i="23"/>
  <c r="H25" i="22"/>
  <c r="H25" i="23"/>
  <c r="H24" i="22"/>
  <c r="H24" i="23"/>
  <c r="H23" i="22"/>
  <c r="H23" i="23"/>
  <c r="H22" i="22"/>
  <c r="H22" i="23"/>
  <c r="D43" i="10"/>
  <c r="D43" i="9"/>
  <c r="B36" i="10"/>
  <c r="B36" i="9"/>
  <c r="B28" i="10"/>
  <c r="B28" i="9"/>
  <c r="D43" i="14"/>
  <c r="E35" i="14"/>
  <c r="H30" i="14"/>
  <c r="D26" i="14"/>
  <c r="G40" i="22"/>
  <c r="G40" i="23"/>
  <c r="G36" i="22"/>
  <c r="G36" i="23"/>
  <c r="G31" i="23"/>
  <c r="G31" i="22"/>
  <c r="G27" i="22"/>
  <c r="G27" i="23"/>
  <c r="G22" i="22"/>
  <c r="G22" i="23"/>
  <c r="C43" i="9"/>
  <c r="C43" i="10"/>
  <c r="F35" i="9"/>
  <c r="F35" i="10"/>
  <c r="D29" i="9"/>
  <c r="D29" i="10"/>
  <c r="B23" i="9"/>
  <c r="B23" i="10"/>
  <c r="F46" i="14"/>
  <c r="B42" i="14"/>
  <c r="D35" i="14"/>
  <c r="G30" i="14"/>
  <c r="B25" i="14"/>
  <c r="F40" i="22"/>
  <c r="F40" i="23"/>
  <c r="F35" i="23"/>
  <c r="F35" i="22"/>
  <c r="F31" i="23"/>
  <c r="F31" i="22"/>
  <c r="F25" i="23"/>
  <c r="F25" i="22"/>
  <c r="D40" i="9"/>
  <c r="D40" i="10"/>
  <c r="B34" i="10"/>
  <c r="B34" i="9"/>
  <c r="E27" i="9"/>
  <c r="E27" i="10"/>
  <c r="G39" i="14"/>
  <c r="C35" i="14"/>
  <c r="F30" i="14"/>
  <c r="B26" i="14"/>
  <c r="E37" i="23"/>
  <c r="E37" i="22"/>
  <c r="E33" i="23"/>
  <c r="E33" i="22"/>
  <c r="E28" i="22"/>
  <c r="E28" i="23"/>
  <c r="E23" i="22"/>
  <c r="E23" i="23"/>
  <c r="C40" i="10"/>
  <c r="C40" i="9"/>
  <c r="F33" i="10"/>
  <c r="F33" i="9"/>
  <c r="D27" i="10"/>
  <c r="D27" i="9"/>
  <c r="G40" i="14"/>
  <c r="B35" i="14"/>
  <c r="E30" i="14"/>
  <c r="G24" i="14"/>
  <c r="D40" i="23"/>
  <c r="D40" i="22"/>
  <c r="D38" i="23"/>
  <c r="D38" i="22"/>
  <c r="D35" i="23"/>
  <c r="D35" i="22"/>
  <c r="D31" i="23"/>
  <c r="D31" i="22"/>
  <c r="D27" i="23"/>
  <c r="D27" i="22"/>
  <c r="D26" i="23"/>
  <c r="D26" i="22"/>
  <c r="D22" i="23"/>
  <c r="D22" i="22"/>
  <c r="F45" i="10"/>
  <c r="F45" i="9"/>
  <c r="C44" i="10"/>
  <c r="C44" i="9"/>
  <c r="E42" i="10"/>
  <c r="E42" i="9"/>
  <c r="B40" i="10"/>
  <c r="B40" i="9"/>
  <c r="D38" i="10"/>
  <c r="D38" i="9"/>
  <c r="F36" i="10"/>
  <c r="F36" i="9"/>
  <c r="C35" i="9"/>
  <c r="C35" i="10"/>
  <c r="E33" i="10"/>
  <c r="E33" i="9"/>
  <c r="B32" i="10"/>
  <c r="B32" i="9"/>
  <c r="D30" i="10"/>
  <c r="D30" i="9"/>
  <c r="F28" i="10"/>
  <c r="F28" i="9"/>
  <c r="C27" i="10"/>
  <c r="C27" i="9"/>
  <c r="E25" i="10"/>
  <c r="E25" i="9"/>
  <c r="B24" i="9"/>
  <c r="B24" i="10"/>
  <c r="D22" i="9"/>
  <c r="D22" i="10"/>
  <c r="C46" i="14"/>
  <c r="B45" i="14"/>
  <c r="H43" i="14"/>
  <c r="G42" i="14"/>
  <c r="F40" i="14"/>
  <c r="E39" i="14"/>
  <c r="D38" i="14"/>
  <c r="C37" i="14"/>
  <c r="B36" i="14"/>
  <c r="H34" i="14"/>
  <c r="G33" i="14"/>
  <c r="F32" i="14"/>
  <c r="E31" i="14"/>
  <c r="D30" i="14"/>
  <c r="C29" i="14"/>
  <c r="B28" i="14"/>
  <c r="H26" i="14"/>
  <c r="G25" i="14"/>
  <c r="F24" i="14"/>
  <c r="E23" i="14"/>
  <c r="D22" i="14"/>
  <c r="C40" i="23"/>
  <c r="C40" i="22"/>
  <c r="C39" i="23"/>
  <c r="C39" i="22"/>
  <c r="C38" i="23"/>
  <c r="C38" i="22"/>
  <c r="C37" i="23"/>
  <c r="C37" i="22"/>
  <c r="C36" i="23"/>
  <c r="C36" i="22"/>
  <c r="C35" i="23"/>
  <c r="C35" i="22"/>
  <c r="C34" i="23"/>
  <c r="C34" i="22"/>
  <c r="C33" i="23"/>
  <c r="C33" i="22"/>
  <c r="C32" i="23"/>
  <c r="C32" i="22"/>
  <c r="C31" i="23"/>
  <c r="C31" i="22"/>
  <c r="C30" i="23"/>
  <c r="C30" i="22"/>
  <c r="C29" i="23"/>
  <c r="C29" i="22"/>
  <c r="C28" i="23"/>
  <c r="C28" i="22"/>
  <c r="C27" i="23"/>
  <c r="C27" i="22"/>
  <c r="C26" i="23"/>
  <c r="C26" i="22"/>
  <c r="C25" i="23"/>
  <c r="C25" i="22"/>
  <c r="C24" i="23"/>
  <c r="C24" i="22"/>
  <c r="C23" i="23"/>
  <c r="C23" i="22"/>
  <c r="C22" i="23"/>
  <c r="C22" i="22"/>
  <c r="E46" i="10"/>
  <c r="E46" i="9"/>
  <c r="C39" i="10"/>
  <c r="C39" i="9"/>
  <c r="F32" i="10"/>
  <c r="F32" i="9"/>
  <c r="E29" i="10"/>
  <c r="E29" i="9"/>
  <c r="C23" i="10"/>
  <c r="C23" i="9"/>
  <c r="E44" i="14"/>
  <c r="B40" i="14"/>
  <c r="G37" i="14"/>
  <c r="D34" i="14"/>
  <c r="F28" i="14"/>
  <c r="B24" i="14"/>
  <c r="G38" i="22"/>
  <c r="G38" i="23"/>
  <c r="G33" i="23"/>
  <c r="G33" i="22"/>
  <c r="G28" i="23"/>
  <c r="G28" i="22"/>
  <c r="G23" i="22"/>
  <c r="G23" i="23"/>
  <c r="B39" i="9"/>
  <c r="B39" i="10"/>
  <c r="E32" i="10"/>
  <c r="E32" i="9"/>
  <c r="C26" i="9"/>
  <c r="C26" i="10"/>
  <c r="C43" i="14"/>
  <c r="F37" i="14"/>
  <c r="B33" i="14"/>
  <c r="E28" i="14"/>
  <c r="H23" i="14"/>
  <c r="F37" i="23"/>
  <c r="F37" i="22"/>
  <c r="F33" i="23"/>
  <c r="F33" i="22"/>
  <c r="F28" i="22"/>
  <c r="F28" i="23"/>
  <c r="F24" i="22"/>
  <c r="F24" i="23"/>
  <c r="B43" i="10"/>
  <c r="B43" i="9"/>
  <c r="C37" i="9"/>
  <c r="C37" i="10"/>
  <c r="D32" i="10"/>
  <c r="D32" i="9"/>
  <c r="B26" i="9"/>
  <c r="B26" i="10"/>
  <c r="E46" i="14"/>
  <c r="B43" i="14"/>
  <c r="E37" i="14"/>
  <c r="H32" i="14"/>
  <c r="E29" i="14"/>
  <c r="H24" i="14"/>
  <c r="E40" i="22"/>
  <c r="E40" i="23"/>
  <c r="E36" i="22"/>
  <c r="E36" i="23"/>
  <c r="E31" i="22"/>
  <c r="E31" i="23"/>
  <c r="E27" i="22"/>
  <c r="E27" i="23"/>
  <c r="E25" i="22"/>
  <c r="E25" i="23"/>
  <c r="F42" i="10"/>
  <c r="F42" i="9"/>
  <c r="D35" i="10"/>
  <c r="D35" i="9"/>
  <c r="B29" i="10"/>
  <c r="B29" i="9"/>
  <c r="E22" i="10"/>
  <c r="E22" i="9"/>
  <c r="D46" i="14"/>
  <c r="B44" i="14"/>
  <c r="E38" i="14"/>
  <c r="H33" i="14"/>
  <c r="D29" i="14"/>
  <c r="E22" i="14"/>
  <c r="D39" i="23"/>
  <c r="D39" i="22"/>
  <c r="D33" i="23"/>
  <c r="D33" i="22"/>
  <c r="D29" i="23"/>
  <c r="D29" i="22"/>
  <c r="D24" i="23"/>
  <c r="D24" i="22"/>
  <c r="D42" i="10"/>
  <c r="D42" i="9"/>
  <c r="B35" i="9"/>
  <c r="B35" i="10"/>
  <c r="C30" i="10"/>
  <c r="C30" i="9"/>
  <c r="F23" i="10"/>
  <c r="F23" i="9"/>
  <c r="B46" i="14"/>
  <c r="H44" i="14"/>
  <c r="G43" i="14"/>
  <c r="F42" i="14"/>
  <c r="E40" i="14"/>
  <c r="D39" i="14"/>
  <c r="C38" i="14"/>
  <c r="B37" i="14"/>
  <c r="H35" i="14"/>
  <c r="G34" i="14"/>
  <c r="F33" i="14"/>
  <c r="E32" i="14"/>
  <c r="C30" i="14"/>
  <c r="B29" i="14"/>
  <c r="H27" i="14"/>
  <c r="G26" i="14"/>
  <c r="F25" i="14"/>
  <c r="E24" i="14"/>
  <c r="D23" i="14"/>
  <c r="C22" i="14"/>
  <c r="B40" i="23"/>
  <c r="B40" i="22"/>
  <c r="B39" i="23"/>
  <c r="B39" i="22"/>
  <c r="B38" i="23"/>
  <c r="B38" i="22"/>
  <c r="B37" i="23"/>
  <c r="B37" i="22"/>
  <c r="B36" i="23"/>
  <c r="B36" i="22"/>
  <c r="B35" i="23"/>
  <c r="B35" i="22"/>
  <c r="B34" i="23"/>
  <c r="B34" i="22"/>
  <c r="B33" i="23"/>
  <c r="B33" i="22"/>
  <c r="B32" i="23"/>
  <c r="B32" i="22"/>
  <c r="B31" i="23"/>
  <c r="B31" i="22"/>
  <c r="B30" i="23"/>
  <c r="B30" i="22"/>
  <c r="B29" i="23"/>
  <c r="B29" i="22"/>
  <c r="B28" i="23"/>
  <c r="B28" i="22"/>
  <c r="B27" i="23"/>
  <c r="B27" i="22"/>
  <c r="B26" i="23"/>
  <c r="B26" i="22"/>
  <c r="B25" i="23"/>
  <c r="B25" i="22"/>
  <c r="B24" i="23"/>
  <c r="B24" i="22"/>
  <c r="B23" i="23"/>
  <c r="B23" i="22"/>
  <c r="B22" i="23"/>
  <c r="B22" i="22"/>
  <c r="B45" i="10"/>
  <c r="B45" i="9"/>
  <c r="E37" i="10"/>
  <c r="E37" i="9"/>
  <c r="C31" i="10"/>
  <c r="C31" i="9"/>
  <c r="F24" i="10"/>
  <c r="F24" i="9"/>
  <c r="G46" i="14"/>
  <c r="C42" i="14"/>
  <c r="F36" i="14"/>
  <c r="B32" i="14"/>
  <c r="E27" i="14"/>
  <c r="H22" i="14"/>
  <c r="G37" i="23"/>
  <c r="G37" i="22"/>
  <c r="G34" i="22"/>
  <c r="G34" i="23"/>
  <c r="G30" i="22"/>
  <c r="G30" i="23"/>
  <c r="G26" i="22"/>
  <c r="G26" i="23"/>
  <c r="G24" i="22"/>
  <c r="G24" i="23"/>
  <c r="D46" i="10"/>
  <c r="D46" i="9"/>
  <c r="E40" i="9"/>
  <c r="E40" i="10"/>
  <c r="C34" i="9"/>
  <c r="C34" i="10"/>
  <c r="F27" i="9"/>
  <c r="F27" i="10"/>
  <c r="E45" i="14"/>
  <c r="G38" i="14"/>
  <c r="C34" i="14"/>
  <c r="F29" i="14"/>
  <c r="C26" i="14"/>
  <c r="G22" i="14"/>
  <c r="F39" i="23"/>
  <c r="F39" i="22"/>
  <c r="F36" i="22"/>
  <c r="F36" i="23"/>
  <c r="F32" i="22"/>
  <c r="F32" i="23"/>
  <c r="F29" i="23"/>
  <c r="F29" i="22"/>
  <c r="F26" i="22"/>
  <c r="F26" i="23"/>
  <c r="F22" i="22"/>
  <c r="F22" i="23"/>
  <c r="E44" i="10"/>
  <c r="E44" i="9"/>
  <c r="E35" i="9"/>
  <c r="E35" i="10"/>
  <c r="C29" i="10"/>
  <c r="C29" i="9"/>
  <c r="F22" i="9"/>
  <c r="F22" i="10"/>
  <c r="D45" i="14"/>
  <c r="H40" i="14"/>
  <c r="D36" i="14"/>
  <c r="G31" i="14"/>
  <c r="C27" i="14"/>
  <c r="F22" i="14"/>
  <c r="E38" i="22"/>
  <c r="E38" i="23"/>
  <c r="E34" i="22"/>
  <c r="E34" i="23"/>
  <c r="E32" i="22"/>
  <c r="E32" i="23"/>
  <c r="E29" i="23"/>
  <c r="E29" i="22"/>
  <c r="E26" i="23"/>
  <c r="E26" i="22"/>
  <c r="E22" i="23"/>
  <c r="E22" i="22"/>
  <c r="B46" i="10"/>
  <c r="B46" i="9"/>
  <c r="E38" i="10"/>
  <c r="E38" i="9"/>
  <c r="E30" i="10"/>
  <c r="E30" i="9"/>
  <c r="C24" i="9"/>
  <c r="C24" i="10"/>
  <c r="C45" i="14"/>
  <c r="F39" i="14"/>
  <c r="C36" i="14"/>
  <c r="F31" i="14"/>
  <c r="C28" i="14"/>
  <c r="H25" i="14"/>
  <c r="D37" i="23"/>
  <c r="D37" i="22"/>
  <c r="D34" i="23"/>
  <c r="D34" i="22"/>
  <c r="D28" i="23"/>
  <c r="D28" i="22"/>
  <c r="D23" i="23"/>
  <c r="D23" i="22"/>
  <c r="E45" i="10"/>
  <c r="E45" i="9"/>
  <c r="B44" i="9"/>
  <c r="B44" i="10"/>
  <c r="F39" i="10"/>
  <c r="F39" i="9"/>
  <c r="E36" i="10"/>
  <c r="E36" i="9"/>
  <c r="D33" i="9"/>
  <c r="D33" i="10"/>
  <c r="F31" i="9"/>
  <c r="F31" i="10"/>
  <c r="E28" i="10"/>
  <c r="E28" i="9"/>
  <c r="D25" i="10"/>
  <c r="D25" i="9"/>
  <c r="C22" i="10"/>
  <c r="C22" i="9"/>
  <c r="D31" i="14"/>
  <c r="D45" i="10"/>
  <c r="D45" i="9"/>
  <c r="F43" i="9"/>
  <c r="F43" i="10"/>
  <c r="C42" i="10"/>
  <c r="C42" i="9"/>
  <c r="E39" i="10"/>
  <c r="E39" i="9"/>
  <c r="B38" i="10"/>
  <c r="B38" i="9"/>
  <c r="D36" i="10"/>
  <c r="D36" i="9"/>
  <c r="F34" i="10"/>
  <c r="F34" i="9"/>
  <c r="C33" i="9"/>
  <c r="C33" i="10"/>
  <c r="E31" i="9"/>
  <c r="E31" i="10"/>
  <c r="B30" i="9"/>
  <c r="B30" i="10"/>
  <c r="D28" i="10"/>
  <c r="D28" i="9"/>
  <c r="F26" i="10"/>
  <c r="F26" i="9"/>
  <c r="C25" i="10"/>
  <c r="C25" i="9"/>
  <c r="E23" i="10"/>
  <c r="E23" i="9"/>
  <c r="B22" i="10"/>
  <c r="B22" i="9"/>
  <c r="H45" i="14"/>
  <c r="G44" i="14"/>
  <c r="F43" i="14"/>
  <c r="E42" i="14"/>
  <c r="D40" i="14"/>
  <c r="C39" i="14"/>
  <c r="B38" i="14"/>
  <c r="H36" i="14"/>
  <c r="G35" i="14"/>
  <c r="F34" i="14"/>
  <c r="E33" i="14"/>
  <c r="D32" i="14"/>
  <c r="C31" i="14"/>
  <c r="B30" i="14"/>
  <c r="H28" i="14"/>
  <c r="G27" i="14"/>
  <c r="F26" i="14"/>
  <c r="E25" i="14"/>
  <c r="D24" i="14"/>
  <c r="C23" i="14"/>
  <c r="B22" i="14"/>
  <c r="I40" i="23"/>
  <c r="I40" i="22"/>
  <c r="I39" i="23"/>
  <c r="I39" i="22"/>
  <c r="I38" i="23"/>
  <c r="I38" i="22"/>
  <c r="I37" i="23"/>
  <c r="I37" i="22"/>
  <c r="I36" i="23"/>
  <c r="I36" i="22"/>
  <c r="I35" i="23"/>
  <c r="I35" i="22"/>
  <c r="I34" i="23"/>
  <c r="I34" i="22"/>
  <c r="I33" i="23"/>
  <c r="I33" i="22"/>
  <c r="I32" i="23"/>
  <c r="I32" i="22"/>
  <c r="I31" i="23"/>
  <c r="I31" i="22"/>
  <c r="I30" i="23"/>
  <c r="I30" i="22"/>
  <c r="I29" i="23"/>
  <c r="I29" i="22"/>
  <c r="I28" i="22"/>
  <c r="I28" i="23"/>
  <c r="I27" i="22"/>
  <c r="I27" i="23"/>
  <c r="I26" i="22"/>
  <c r="I26" i="23"/>
  <c r="I25" i="22"/>
  <c r="I25" i="23"/>
  <c r="I24" i="22"/>
  <c r="I24" i="23"/>
  <c r="I23" i="22"/>
  <c r="I23" i="23"/>
  <c r="I22" i="22"/>
  <c r="I22" i="23"/>
  <c r="I46" i="4"/>
  <c r="I46" i="5" s="1"/>
  <c r="J26" i="4"/>
  <c r="J26" i="5" s="1"/>
  <c r="J45" i="4"/>
  <c r="J45" i="5" s="1"/>
  <c r="I43" i="4"/>
  <c r="I43" i="5" s="1"/>
  <c r="I34" i="4"/>
  <c r="I34" i="5" s="1"/>
  <c r="I32" i="4"/>
  <c r="I32" i="5" s="1"/>
  <c r="J31" i="4"/>
  <c r="J31" i="5" s="1"/>
  <c r="I28" i="4"/>
  <c r="I28" i="5" s="1"/>
  <c r="J27" i="4"/>
  <c r="J27" i="5" s="1"/>
  <c r="I26" i="4"/>
  <c r="I26" i="5" s="1"/>
  <c r="H37" i="6"/>
  <c r="H52" i="7"/>
  <c r="I33" i="4"/>
  <c r="I33" i="5" s="1"/>
  <c r="H44" i="6"/>
  <c r="I40" i="4"/>
  <c r="I40" i="5" s="1"/>
  <c r="I38" i="4"/>
  <c r="I38" i="5" s="1"/>
  <c r="J37" i="4"/>
  <c r="J37" i="5" s="1"/>
  <c r="J33" i="4"/>
  <c r="J33" i="5" s="1"/>
  <c r="J32" i="4"/>
  <c r="J32" i="5" s="1"/>
  <c r="I29" i="4"/>
  <c r="I29" i="5" s="1"/>
  <c r="J28" i="4"/>
  <c r="J28" i="5" s="1"/>
  <c r="J51" i="12"/>
  <c r="J44" i="12"/>
  <c r="J39" i="12"/>
  <c r="J31" i="12"/>
  <c r="J27" i="12"/>
  <c r="J23" i="12"/>
  <c r="J21" i="12"/>
  <c r="J45" i="13"/>
  <c r="J40" i="13"/>
  <c r="I45" i="4"/>
  <c r="I45" i="5" s="1"/>
  <c r="J44" i="4"/>
  <c r="J44" i="5" s="1"/>
  <c r="J43" i="4"/>
  <c r="J43" i="5" s="1"/>
  <c r="I39" i="4"/>
  <c r="I39" i="5" s="1"/>
  <c r="J38" i="4"/>
  <c r="J38" i="5" s="1"/>
  <c r="I35" i="4"/>
  <c r="I35" i="5" s="1"/>
  <c r="I24" i="4"/>
  <c r="I24" i="5" s="1"/>
  <c r="J23" i="4"/>
  <c r="J23" i="5" s="1"/>
  <c r="J21" i="4"/>
  <c r="J21" i="5" s="1"/>
  <c r="H21" i="7"/>
  <c r="H50" i="8"/>
  <c r="H43" i="8"/>
  <c r="H38" i="8"/>
  <c r="H34" i="8"/>
  <c r="H30" i="8"/>
  <c r="H21" i="8"/>
  <c r="J50" i="11"/>
  <c r="J30" i="11"/>
  <c r="J26" i="11"/>
  <c r="J22" i="11"/>
  <c r="J35" i="12"/>
  <c r="J36" i="13"/>
  <c r="H26" i="8"/>
  <c r="H22" i="8"/>
  <c r="H29" i="6"/>
  <c r="H23" i="7"/>
  <c r="H46" i="8"/>
  <c r="H42" i="8"/>
  <c r="H37" i="8"/>
  <c r="H33" i="8"/>
  <c r="H29" i="8"/>
  <c r="H25" i="8"/>
  <c r="J21" i="11"/>
  <c r="J43" i="11"/>
  <c r="J38" i="11"/>
  <c r="J34" i="11"/>
  <c r="J52" i="13"/>
  <c r="I22" i="4"/>
  <c r="I22" i="5" s="1"/>
  <c r="J46" i="11"/>
  <c r="J42" i="11"/>
  <c r="J37" i="11"/>
  <c r="J33" i="11"/>
  <c r="J29" i="11"/>
  <c r="J25" i="11"/>
  <c r="J50" i="12"/>
  <c r="J43" i="12"/>
  <c r="J38" i="12"/>
  <c r="J34" i="12"/>
  <c r="J30" i="12"/>
  <c r="J26" i="12"/>
  <c r="J22" i="12"/>
  <c r="J51" i="13"/>
  <c r="J44" i="13"/>
  <c r="J39" i="13"/>
  <c r="J35" i="13"/>
  <c r="J31" i="13"/>
  <c r="J27" i="13"/>
  <c r="J23" i="13"/>
  <c r="J32" i="13"/>
  <c r="J28" i="13"/>
  <c r="J46" i="4"/>
  <c r="J46" i="5" s="1"/>
  <c r="I42" i="4"/>
  <c r="I42" i="5" s="1"/>
  <c r="J39" i="4"/>
  <c r="J39" i="5" s="1"/>
  <c r="I36" i="4"/>
  <c r="I36" i="5" s="1"/>
  <c r="J35" i="4"/>
  <c r="J35" i="5" s="1"/>
  <c r="J34" i="4"/>
  <c r="J34" i="5" s="1"/>
  <c r="I30" i="4"/>
  <c r="I30" i="5" s="1"/>
  <c r="J29" i="4"/>
  <c r="J29" i="5" s="1"/>
  <c r="I25" i="4"/>
  <c r="I25" i="5" s="1"/>
  <c r="J22" i="4"/>
  <c r="J22" i="5" s="1"/>
  <c r="H52" i="8"/>
  <c r="H45" i="8"/>
  <c r="H40" i="8"/>
  <c r="H36" i="8"/>
  <c r="H32" i="8"/>
  <c r="H28" i="8"/>
  <c r="H24" i="8"/>
  <c r="J51" i="11"/>
  <c r="J44" i="11"/>
  <c r="J39" i="11"/>
  <c r="J35" i="11"/>
  <c r="J31" i="11"/>
  <c r="J27" i="11"/>
  <c r="J23" i="11"/>
  <c r="J52" i="12"/>
  <c r="J45" i="12"/>
  <c r="J40" i="12"/>
  <c r="J36" i="12"/>
  <c r="J32" i="12"/>
  <c r="J28" i="12"/>
  <c r="J24" i="12"/>
  <c r="J46" i="13"/>
  <c r="J42" i="13"/>
  <c r="J37" i="13"/>
  <c r="J33" i="13"/>
  <c r="J29" i="13"/>
  <c r="J25" i="13"/>
  <c r="J21" i="13"/>
  <c r="J24" i="13"/>
  <c r="I44" i="4"/>
  <c r="I44" i="5" s="1"/>
  <c r="J42" i="4"/>
  <c r="J42" i="5" s="1"/>
  <c r="J40" i="4"/>
  <c r="J40" i="5" s="1"/>
  <c r="I37" i="4"/>
  <c r="I37" i="5" s="1"/>
  <c r="J36" i="4"/>
  <c r="J36" i="5" s="1"/>
  <c r="I31" i="4"/>
  <c r="I31" i="5" s="1"/>
  <c r="J30" i="4"/>
  <c r="J30" i="5" s="1"/>
  <c r="I27" i="4"/>
  <c r="I27" i="5" s="1"/>
  <c r="J25" i="4"/>
  <c r="J25" i="5" s="1"/>
  <c r="J24" i="4"/>
  <c r="J24" i="5" s="1"/>
  <c r="H51" i="8"/>
  <c r="H44" i="8"/>
  <c r="H39" i="8"/>
  <c r="H35" i="8"/>
  <c r="H31" i="8"/>
  <c r="H27" i="8"/>
  <c r="H23" i="8"/>
  <c r="J52" i="11"/>
  <c r="J52" i="15" s="1"/>
  <c r="J45" i="11"/>
  <c r="J40" i="11"/>
  <c r="J36" i="11"/>
  <c r="J32" i="11"/>
  <c r="J28" i="11"/>
  <c r="J24" i="11"/>
  <c r="J24" i="15" s="1"/>
  <c r="J46" i="12"/>
  <c r="J42" i="12"/>
  <c r="J37" i="12"/>
  <c r="J33" i="12"/>
  <c r="J29" i="12"/>
  <c r="J25" i="12"/>
  <c r="J50" i="13"/>
  <c r="J43" i="13"/>
  <c r="J38" i="13"/>
  <c r="J34" i="13"/>
  <c r="J30" i="13"/>
  <c r="J26" i="13"/>
  <c r="J22" i="13"/>
  <c r="H46" i="6"/>
  <c r="H27" i="6"/>
  <c r="H50" i="7"/>
  <c r="H44" i="7"/>
  <c r="H43" i="7"/>
  <c r="H38" i="7"/>
  <c r="H34" i="7"/>
  <c r="H26" i="7"/>
  <c r="I52" i="4"/>
  <c r="I52" i="5" s="1"/>
  <c r="J51" i="4"/>
  <c r="J51" i="5" s="1"/>
  <c r="I23" i="4"/>
  <c r="I23" i="5" s="1"/>
  <c r="H51" i="7"/>
  <c r="I21" i="4"/>
  <c r="I21" i="5" s="1"/>
  <c r="H39" i="7"/>
  <c r="H35" i="7"/>
  <c r="H31" i="7"/>
  <c r="H27" i="7"/>
  <c r="H24" i="6"/>
  <c r="H50" i="6"/>
  <c r="H42" i="6"/>
  <c r="H38" i="6"/>
  <c r="H33" i="6"/>
  <c r="H30" i="6"/>
  <c r="H25" i="6"/>
  <c r="H23" i="6"/>
  <c r="H46" i="7"/>
  <c r="H42" i="7"/>
  <c r="H37" i="7"/>
  <c r="H33" i="7"/>
  <c r="H29" i="7"/>
  <c r="H25" i="7"/>
  <c r="H22" i="7"/>
  <c r="H43" i="6"/>
  <c r="H34" i="6"/>
  <c r="H26" i="6"/>
  <c r="H52" i="6"/>
  <c r="H40" i="6"/>
  <c r="H35" i="6"/>
  <c r="H32" i="6"/>
  <c r="H22" i="6"/>
  <c r="H30" i="7"/>
  <c r="B50" i="5"/>
  <c r="H51" i="6"/>
  <c r="H45" i="6"/>
  <c r="H39" i="6"/>
  <c r="H36" i="6"/>
  <c r="H31" i="6"/>
  <c r="H28" i="6"/>
  <c r="H21" i="6"/>
  <c r="H45" i="7"/>
  <c r="H40" i="7"/>
  <c r="H36" i="7"/>
  <c r="H32" i="7"/>
  <c r="H28" i="7"/>
  <c r="H24" i="7"/>
  <c r="J40" i="15" l="1"/>
  <c r="J35" i="15"/>
  <c r="J36" i="15"/>
  <c r="J39" i="15"/>
  <c r="J51" i="15"/>
  <c r="J32" i="15"/>
  <c r="J44" i="15"/>
  <c r="J37" i="15"/>
  <c r="J21" i="15"/>
  <c r="J50" i="15"/>
  <c r="J42" i="15"/>
  <c r="J46" i="15"/>
  <c r="J23" i="15"/>
  <c r="J27" i="15"/>
  <c r="J28" i="15"/>
  <c r="J31" i="15"/>
  <c r="J33" i="15"/>
  <c r="J43" i="15"/>
  <c r="J30" i="15"/>
  <c r="J45" i="15"/>
  <c r="J25" i="15"/>
  <c r="J34" i="15"/>
  <c r="J22" i="15"/>
  <c r="J29" i="15"/>
  <c r="J38" i="15"/>
  <c r="J26" i="15"/>
  <c r="H28" i="10"/>
  <c r="H28" i="9"/>
  <c r="J31" i="14"/>
  <c r="J22" i="14"/>
  <c r="K27" i="23"/>
  <c r="K27" i="22"/>
  <c r="K21" i="23"/>
  <c r="K21" i="22"/>
  <c r="K33" i="22"/>
  <c r="K33" i="23"/>
  <c r="H40" i="9"/>
  <c r="H40" i="10"/>
  <c r="H38" i="10"/>
  <c r="H38" i="9"/>
  <c r="K34" i="23"/>
  <c r="K34" i="22"/>
  <c r="J28" i="14"/>
  <c r="J23" i="14"/>
  <c r="J29" i="14"/>
  <c r="K52" i="22"/>
  <c r="K52" i="23"/>
  <c r="K35" i="23"/>
  <c r="K35" i="22"/>
  <c r="K25" i="22"/>
  <c r="K25" i="23"/>
  <c r="K40" i="22"/>
  <c r="K40" i="23"/>
  <c r="K22" i="23"/>
  <c r="K22" i="22"/>
  <c r="H21" i="9"/>
  <c r="H21" i="10"/>
  <c r="H52" i="9"/>
  <c r="H52" i="10"/>
  <c r="H42" i="9"/>
  <c r="H42" i="10"/>
  <c r="J32" i="14"/>
  <c r="K24" i="22"/>
  <c r="K24" i="23"/>
  <c r="J27" i="14"/>
  <c r="J33" i="14"/>
  <c r="K50" i="23"/>
  <c r="K50" i="22"/>
  <c r="H34" i="9"/>
  <c r="H34" i="10"/>
  <c r="J42" i="14"/>
  <c r="J26" i="14"/>
  <c r="H43" i="9"/>
  <c r="H43" i="10"/>
  <c r="H44" i="9"/>
  <c r="H44" i="10"/>
  <c r="K37" i="22"/>
  <c r="K37" i="23"/>
  <c r="H39" i="10"/>
  <c r="H39" i="9"/>
  <c r="H22" i="9"/>
  <c r="H22" i="10"/>
  <c r="H25" i="10"/>
  <c r="H25" i="9"/>
  <c r="H46" i="10"/>
  <c r="H46" i="9"/>
  <c r="J52" i="14"/>
  <c r="J44" i="14"/>
  <c r="J21" i="14"/>
  <c r="H29" i="10"/>
  <c r="H29" i="9"/>
  <c r="J50" i="14"/>
  <c r="K38" i="22"/>
  <c r="K38" i="23"/>
  <c r="H26" i="10"/>
  <c r="H26" i="9"/>
  <c r="J37" i="14"/>
  <c r="K31" i="23"/>
  <c r="K31" i="22"/>
  <c r="J40" i="14"/>
  <c r="J38" i="14"/>
  <c r="H36" i="10"/>
  <c r="H36" i="9"/>
  <c r="H23" i="10"/>
  <c r="H23" i="9"/>
  <c r="J43" i="14"/>
  <c r="K28" i="23"/>
  <c r="K28" i="22"/>
  <c r="H45" i="10"/>
  <c r="H45" i="9"/>
  <c r="H32" i="9"/>
  <c r="H32" i="10"/>
  <c r="H30" i="10"/>
  <c r="H30" i="9"/>
  <c r="H24" i="10"/>
  <c r="H24" i="9"/>
  <c r="J51" i="14"/>
  <c r="K36" i="23"/>
  <c r="K36" i="22"/>
  <c r="H50" i="10"/>
  <c r="H50" i="9"/>
  <c r="J36" i="14"/>
  <c r="J34" i="14"/>
  <c r="H31" i="10"/>
  <c r="H31" i="9"/>
  <c r="J35" i="14"/>
  <c r="K39" i="22"/>
  <c r="K39" i="23"/>
  <c r="K26" i="23"/>
  <c r="K26" i="22"/>
  <c r="J45" i="14"/>
  <c r="J39" i="14"/>
  <c r="J46" i="14"/>
  <c r="J30" i="14"/>
  <c r="K23" i="22"/>
  <c r="K29" i="22"/>
  <c r="K29" i="23"/>
  <c r="K32" i="22"/>
  <c r="K32" i="23"/>
  <c r="H51" i="10"/>
  <c r="H51" i="9"/>
  <c r="H35" i="10"/>
  <c r="H35" i="9"/>
  <c r="H33" i="9"/>
  <c r="H33" i="10"/>
  <c r="K30" i="23"/>
  <c r="K30" i="22"/>
  <c r="H27" i="10"/>
  <c r="H27" i="9"/>
  <c r="J24" i="14"/>
  <c r="J25" i="14"/>
  <c r="K51" i="22"/>
  <c r="K51" i="23"/>
  <c r="H37" i="10"/>
  <c r="H37" i="9"/>
  <c r="F18" i="9" l="1"/>
  <c r="D18" i="9"/>
  <c r="B17" i="9"/>
  <c r="E18" i="9"/>
  <c r="F19" i="9"/>
  <c r="E17" i="9"/>
  <c r="F17" i="9"/>
  <c r="B19" i="9"/>
  <c r="C17" i="9"/>
  <c r="D17" i="9"/>
  <c r="B18" i="9"/>
  <c r="C19" i="9"/>
  <c r="E19" i="9"/>
  <c r="C18" i="9"/>
  <c r="D19" i="9"/>
  <c r="L48" i="86" l="1"/>
  <c r="L10" i="86" l="1"/>
  <c r="L38" i="86"/>
  <c r="L37" i="86"/>
  <c r="L36" i="86"/>
  <c r="L35" i="86"/>
  <c r="L30" i="86"/>
  <c r="L29" i="86"/>
  <c r="L28" i="86"/>
  <c r="L27" i="86"/>
  <c r="L22" i="86"/>
  <c r="L20" i="86"/>
  <c r="L19" i="86"/>
  <c r="L18" i="86"/>
  <c r="L13" i="86"/>
  <c r="L12" i="86"/>
  <c r="L11" i="86"/>
  <c r="L9" i="86"/>
  <c r="L17" i="86" l="1"/>
  <c r="L31" i="86"/>
  <c r="L39" i="86"/>
  <c r="L14" i="86"/>
  <c r="L15" i="86"/>
  <c r="L24" i="86"/>
  <c r="L32" i="86"/>
  <c r="L40" i="86"/>
  <c r="L23" i="86"/>
  <c r="L16" i="86"/>
  <c r="L25" i="86"/>
  <c r="L33" i="86"/>
  <c r="L26" i="86"/>
  <c r="L34" i="86"/>
  <c r="E48" i="86"/>
  <c r="J48" i="86" s="1"/>
  <c r="B48" i="86"/>
  <c r="G48" i="86" s="1"/>
  <c r="C48" i="86"/>
  <c r="H48" i="86" s="1"/>
  <c r="D48" i="86"/>
  <c r="I48" i="86" s="1"/>
  <c r="G23" i="86" l="1"/>
  <c r="H23" i="86"/>
  <c r="I23" i="86"/>
  <c r="J23" i="86"/>
  <c r="G24" i="86"/>
  <c r="H24" i="86"/>
  <c r="I24" i="86"/>
  <c r="J24" i="86"/>
  <c r="G25" i="86"/>
  <c r="H25" i="86"/>
  <c r="I25" i="86"/>
  <c r="J25" i="86"/>
  <c r="G26" i="86"/>
  <c r="H26" i="86"/>
  <c r="I26" i="86"/>
  <c r="J26" i="86"/>
  <c r="G27" i="86"/>
  <c r="H27" i="86"/>
  <c r="I27" i="86"/>
  <c r="J27" i="86"/>
  <c r="G28" i="86"/>
  <c r="H28" i="86"/>
  <c r="I28" i="86"/>
  <c r="J28" i="86"/>
  <c r="G29" i="86"/>
  <c r="H29" i="86"/>
  <c r="I29" i="86"/>
  <c r="J29" i="86"/>
  <c r="G30" i="86"/>
  <c r="H30" i="86"/>
  <c r="I30" i="86"/>
  <c r="J30" i="86"/>
  <c r="G31" i="86"/>
  <c r="H31" i="86"/>
  <c r="I31" i="86"/>
  <c r="J31" i="86"/>
  <c r="G32" i="86"/>
  <c r="H32" i="86"/>
  <c r="I32" i="86"/>
  <c r="J32" i="86"/>
  <c r="G33" i="86"/>
  <c r="H33" i="86"/>
  <c r="I33" i="86"/>
  <c r="J33" i="86"/>
  <c r="G34" i="86"/>
  <c r="H34" i="86"/>
  <c r="I34" i="86"/>
  <c r="J34" i="86"/>
  <c r="G35" i="86"/>
  <c r="H35" i="86"/>
  <c r="I35" i="86"/>
  <c r="J35" i="86"/>
  <c r="G36" i="86"/>
  <c r="H36" i="86"/>
  <c r="I36" i="86"/>
  <c r="J36" i="86"/>
  <c r="G37" i="86"/>
  <c r="H37" i="86"/>
  <c r="I37" i="86"/>
  <c r="J37" i="86"/>
  <c r="G38" i="86"/>
  <c r="H38" i="86"/>
  <c r="I38" i="86"/>
  <c r="J38" i="86"/>
  <c r="G39" i="86"/>
  <c r="H39" i="86"/>
  <c r="I39" i="86"/>
  <c r="J39" i="86"/>
  <c r="G40" i="86"/>
  <c r="H40" i="86"/>
  <c r="I40" i="86"/>
  <c r="J40" i="86"/>
  <c r="H22" i="86"/>
  <c r="I22" i="86"/>
  <c r="J22" i="86"/>
  <c r="G22" i="86"/>
  <c r="H20" i="86"/>
  <c r="I20" i="86"/>
  <c r="J20" i="86"/>
  <c r="G20" i="86"/>
  <c r="G19" i="86"/>
  <c r="G10" i="86"/>
  <c r="G9" i="86"/>
  <c r="H10" i="86"/>
  <c r="I10" i="86"/>
  <c r="J10" i="86"/>
  <c r="G11" i="86"/>
  <c r="H11" i="86"/>
  <c r="I11" i="86"/>
  <c r="J11" i="86"/>
  <c r="G12" i="86"/>
  <c r="H12" i="86"/>
  <c r="I12" i="86"/>
  <c r="J12" i="86"/>
  <c r="G13" i="86"/>
  <c r="H13" i="86"/>
  <c r="I13" i="86"/>
  <c r="J13" i="86"/>
  <c r="G14" i="86"/>
  <c r="H14" i="86"/>
  <c r="I14" i="86"/>
  <c r="J14" i="86"/>
  <c r="G15" i="86"/>
  <c r="H15" i="86"/>
  <c r="I15" i="86"/>
  <c r="J15" i="86"/>
  <c r="G16" i="86"/>
  <c r="H16" i="86"/>
  <c r="I16" i="86"/>
  <c r="J16" i="86"/>
  <c r="G17" i="86"/>
  <c r="H17" i="86"/>
  <c r="I17" i="86"/>
  <c r="J17" i="86"/>
  <c r="G18" i="86"/>
  <c r="H18" i="86"/>
  <c r="I18" i="86"/>
  <c r="J18" i="86"/>
  <c r="H19" i="86"/>
  <c r="I19" i="86"/>
  <c r="J19" i="86"/>
  <c r="H9" i="86"/>
  <c r="I9" i="86"/>
  <c r="J9" i="86"/>
  <c r="E48" i="21"/>
  <c r="H48" i="20"/>
  <c r="E48" i="20"/>
  <c r="D48" i="20" l="1"/>
  <c r="D48" i="21"/>
  <c r="C48" i="21"/>
  <c r="C48" i="20"/>
  <c r="B48" i="21"/>
  <c r="B48" i="20"/>
  <c r="D15" i="23"/>
  <c r="D15" i="22"/>
  <c r="H15" i="22"/>
  <c r="H15" i="23"/>
  <c r="C18" i="23"/>
  <c r="C18" i="22"/>
  <c r="E10" i="23"/>
  <c r="E10" i="22"/>
  <c r="F14" i="22"/>
  <c r="F14" i="23"/>
  <c r="G10" i="22"/>
  <c r="G10" i="23"/>
  <c r="I18" i="22"/>
  <c r="I18" i="23"/>
  <c r="B17" i="23"/>
  <c r="B17" i="22"/>
  <c r="B9" i="23"/>
  <c r="B9" i="22"/>
  <c r="C13" i="23"/>
  <c r="C13" i="22"/>
  <c r="D17" i="23"/>
  <c r="D17" i="22"/>
  <c r="D9" i="23"/>
  <c r="D9" i="22"/>
  <c r="E13" i="22"/>
  <c r="E13" i="23"/>
  <c r="F17" i="23"/>
  <c r="F17" i="22"/>
  <c r="F9" i="23"/>
  <c r="F9" i="22"/>
  <c r="G13" i="22"/>
  <c r="G13" i="23"/>
  <c r="H17" i="22"/>
  <c r="H17" i="23"/>
  <c r="H9" i="22"/>
  <c r="H9" i="23"/>
  <c r="I13" i="22"/>
  <c r="I13" i="23"/>
  <c r="B16" i="23"/>
  <c r="B16" i="22"/>
  <c r="C20" i="23"/>
  <c r="C20" i="22"/>
  <c r="C12" i="23"/>
  <c r="C12" i="22"/>
  <c r="D16" i="23"/>
  <c r="D16" i="22"/>
  <c r="E20" i="23"/>
  <c r="E20" i="22"/>
  <c r="E12" i="22"/>
  <c r="E12" i="23"/>
  <c r="F16" i="22"/>
  <c r="F16" i="23"/>
  <c r="G20" i="22"/>
  <c r="G20" i="23"/>
  <c r="G12" i="22"/>
  <c r="G12" i="23"/>
  <c r="H16" i="22"/>
  <c r="H16" i="23"/>
  <c r="I20" i="22"/>
  <c r="I20" i="23"/>
  <c r="I12" i="22"/>
  <c r="I12" i="23"/>
  <c r="C11" i="23"/>
  <c r="C11" i="22"/>
  <c r="F15" i="23"/>
  <c r="F15" i="22"/>
  <c r="I19" i="22"/>
  <c r="I19" i="23"/>
  <c r="C10" i="23"/>
  <c r="C10" i="22"/>
  <c r="B13" i="23"/>
  <c r="B13" i="22"/>
  <c r="C17" i="23"/>
  <c r="C17" i="22"/>
  <c r="C9" i="23"/>
  <c r="C9" i="22"/>
  <c r="D13" i="23"/>
  <c r="D13" i="22"/>
  <c r="E17" i="22"/>
  <c r="E17" i="23"/>
  <c r="E9" i="23"/>
  <c r="E9" i="22"/>
  <c r="F13" i="23"/>
  <c r="F13" i="22"/>
  <c r="G17" i="22"/>
  <c r="G17" i="23"/>
  <c r="G9" i="23"/>
  <c r="G9" i="22"/>
  <c r="H13" i="22"/>
  <c r="H13" i="23"/>
  <c r="I17" i="22"/>
  <c r="I17" i="23"/>
  <c r="I9" i="22"/>
  <c r="I9" i="23"/>
  <c r="C19" i="23"/>
  <c r="C19" i="22"/>
  <c r="E11" i="22"/>
  <c r="E11" i="23"/>
  <c r="G19" i="22"/>
  <c r="G19" i="23"/>
  <c r="I11" i="22"/>
  <c r="I11" i="23"/>
  <c r="B14" i="23"/>
  <c r="B14" i="22"/>
  <c r="E18" i="23"/>
  <c r="E18" i="22"/>
  <c r="G18" i="22"/>
  <c r="G18" i="23"/>
  <c r="I10" i="22"/>
  <c r="I10" i="23"/>
  <c r="C16" i="23"/>
  <c r="C16" i="22"/>
  <c r="F12" i="22"/>
  <c r="F12" i="23"/>
  <c r="B19" i="23"/>
  <c r="B19" i="22"/>
  <c r="C15" i="23"/>
  <c r="C15" i="22"/>
  <c r="D19" i="23"/>
  <c r="D19" i="22"/>
  <c r="D11" i="23"/>
  <c r="D11" i="22"/>
  <c r="E15" i="22"/>
  <c r="E15" i="23"/>
  <c r="F19" i="23"/>
  <c r="F19" i="22"/>
  <c r="F11" i="23"/>
  <c r="F11" i="22"/>
  <c r="G15" i="22"/>
  <c r="G15" i="23"/>
  <c r="H19" i="22"/>
  <c r="H19" i="23"/>
  <c r="H11" i="22"/>
  <c r="H11" i="23"/>
  <c r="I15" i="22"/>
  <c r="I15" i="23"/>
  <c r="B15" i="23"/>
  <c r="B15" i="22"/>
  <c r="E19" i="22"/>
  <c r="E19" i="23"/>
  <c r="G11" i="22"/>
  <c r="G11" i="23"/>
  <c r="D14" i="23"/>
  <c r="D14" i="22"/>
  <c r="H14" i="22"/>
  <c r="H14" i="23"/>
  <c r="B20" i="23"/>
  <c r="B20" i="22"/>
  <c r="B12" i="23"/>
  <c r="B12" i="22"/>
  <c r="D20" i="23"/>
  <c r="D20" i="22"/>
  <c r="D12" i="23"/>
  <c r="D12" i="22"/>
  <c r="E16" i="23"/>
  <c r="E16" i="22"/>
  <c r="F20" i="22"/>
  <c r="F20" i="23"/>
  <c r="G16" i="22"/>
  <c r="G16" i="23"/>
  <c r="H20" i="22"/>
  <c r="H20" i="23"/>
  <c r="H12" i="22"/>
  <c r="H12" i="23"/>
  <c r="I16" i="22"/>
  <c r="I16" i="23"/>
  <c r="B11" i="23"/>
  <c r="B11" i="22"/>
  <c r="B18" i="23"/>
  <c r="B18" i="22"/>
  <c r="B10" i="23"/>
  <c r="B10" i="22"/>
  <c r="C14" i="23"/>
  <c r="C14" i="22"/>
  <c r="D18" i="23"/>
  <c r="D18" i="22"/>
  <c r="D10" i="23"/>
  <c r="D10" i="22"/>
  <c r="E14" i="23"/>
  <c r="E14" i="22"/>
  <c r="F18" i="22"/>
  <c r="F18" i="23"/>
  <c r="F10" i="22"/>
  <c r="F10" i="23"/>
  <c r="G14" i="22"/>
  <c r="G14" i="23"/>
  <c r="H18" i="22"/>
  <c r="H18" i="23"/>
  <c r="H10" i="22"/>
  <c r="H10" i="23"/>
  <c r="I14" i="22"/>
  <c r="I14" i="23"/>
  <c r="H48" i="21"/>
  <c r="I48" i="20"/>
  <c r="F48" i="20"/>
  <c r="G48" i="20"/>
  <c r="G48" i="21"/>
  <c r="F48" i="21"/>
  <c r="I48" i="21"/>
  <c r="C48" i="19"/>
  <c r="D48" i="19"/>
  <c r="E48" i="19"/>
  <c r="F48" i="19"/>
  <c r="G48" i="19"/>
  <c r="H48" i="19"/>
  <c r="I48" i="19"/>
  <c r="B48" i="19"/>
  <c r="B17" i="10"/>
  <c r="C17" i="10"/>
  <c r="D17" i="10"/>
  <c r="E17" i="10"/>
  <c r="F17" i="10"/>
  <c r="B18" i="10"/>
  <c r="C18" i="10"/>
  <c r="D18" i="10"/>
  <c r="E18" i="10"/>
  <c r="F18" i="10"/>
  <c r="B19" i="10"/>
  <c r="C19" i="10"/>
  <c r="D19" i="10"/>
  <c r="E19" i="10"/>
  <c r="F19" i="10"/>
  <c r="E18" i="14" l="1"/>
  <c r="H13" i="14"/>
  <c r="E10" i="14"/>
  <c r="K20" i="23"/>
  <c r="K20" i="22"/>
  <c r="F20" i="14"/>
  <c r="B16" i="14"/>
  <c r="F12" i="14"/>
  <c r="C18" i="14"/>
  <c r="F13" i="14"/>
  <c r="H18" i="14"/>
  <c r="F16" i="14"/>
  <c r="D14" i="14"/>
  <c r="H10" i="14"/>
  <c r="D48" i="23"/>
  <c r="D48" i="22"/>
  <c r="H19" i="14"/>
  <c r="G18" i="14"/>
  <c r="F17" i="14"/>
  <c r="E16" i="14"/>
  <c r="D15" i="14"/>
  <c r="C14" i="14"/>
  <c r="B13" i="14"/>
  <c r="H11" i="14"/>
  <c r="G10" i="14"/>
  <c r="F9" i="14"/>
  <c r="K12" i="23"/>
  <c r="K12" i="22"/>
  <c r="K19" i="23"/>
  <c r="K19" i="22"/>
  <c r="C48" i="23"/>
  <c r="C48" i="22"/>
  <c r="G20" i="14"/>
  <c r="B15" i="14"/>
  <c r="F11" i="14"/>
  <c r="E19" i="14"/>
  <c r="H14" i="14"/>
  <c r="C9" i="14"/>
  <c r="H48" i="22"/>
  <c r="H48" i="23"/>
  <c r="B17" i="14"/>
  <c r="B20" i="14"/>
  <c r="G17" i="14"/>
  <c r="E15" i="14"/>
  <c r="C13" i="14"/>
  <c r="B12" i="14"/>
  <c r="G9" i="14"/>
  <c r="K17" i="22"/>
  <c r="K17" i="23"/>
  <c r="K15" i="23"/>
  <c r="K15" i="22"/>
  <c r="H20" i="14"/>
  <c r="G19" i="14"/>
  <c r="F18" i="14"/>
  <c r="E17" i="14"/>
  <c r="D16" i="14"/>
  <c r="C15" i="14"/>
  <c r="B14" i="14"/>
  <c r="H12" i="14"/>
  <c r="G11" i="14"/>
  <c r="F10" i="14"/>
  <c r="E9" i="14"/>
  <c r="K16" i="22"/>
  <c r="K16" i="23"/>
  <c r="B48" i="23"/>
  <c r="B48" i="22"/>
  <c r="D17" i="14"/>
  <c r="G12" i="14"/>
  <c r="I48" i="23"/>
  <c r="I48" i="22"/>
  <c r="D18" i="14"/>
  <c r="G13" i="14"/>
  <c r="D10" i="14"/>
  <c r="D19" i="14"/>
  <c r="H15" i="14"/>
  <c r="E12" i="14"/>
  <c r="C10" i="14"/>
  <c r="K18" i="23"/>
  <c r="K18" i="22"/>
  <c r="D20" i="14"/>
  <c r="C19" i="14"/>
  <c r="B18" i="14"/>
  <c r="H16" i="14"/>
  <c r="G15" i="14"/>
  <c r="F14" i="14"/>
  <c r="E13" i="14"/>
  <c r="D12" i="14"/>
  <c r="C11" i="14"/>
  <c r="B10" i="14"/>
  <c r="K9" i="22"/>
  <c r="K9" i="23"/>
  <c r="K14" i="23"/>
  <c r="K14" i="22"/>
  <c r="F48" i="23"/>
  <c r="F48" i="22"/>
  <c r="F19" i="14"/>
  <c r="C16" i="14"/>
  <c r="D9" i="14"/>
  <c r="C17" i="14"/>
  <c r="E11" i="14"/>
  <c r="K10" i="23"/>
  <c r="K10" i="22"/>
  <c r="E20" i="14"/>
  <c r="G14" i="14"/>
  <c r="D11" i="14"/>
  <c r="B9" i="14"/>
  <c r="G48" i="22"/>
  <c r="G48" i="23"/>
  <c r="C20" i="14"/>
  <c r="B19" i="14"/>
  <c r="H17" i="14"/>
  <c r="G16" i="14"/>
  <c r="F15" i="14"/>
  <c r="E14" i="14"/>
  <c r="D13" i="14"/>
  <c r="C12" i="14"/>
  <c r="B11" i="14"/>
  <c r="H9" i="14"/>
  <c r="K13" i="22"/>
  <c r="K13" i="23"/>
  <c r="K11" i="23"/>
  <c r="K11" i="22"/>
  <c r="E48" i="23"/>
  <c r="E48" i="22"/>
  <c r="H20" i="8"/>
  <c r="H16" i="8"/>
  <c r="H12" i="8"/>
  <c r="J18" i="11"/>
  <c r="J14" i="11"/>
  <c r="J10" i="11"/>
  <c r="J18" i="12"/>
  <c r="J14" i="12"/>
  <c r="J10" i="12"/>
  <c r="J18" i="13"/>
  <c r="J14" i="13"/>
  <c r="J10" i="13"/>
  <c r="K48" i="20"/>
  <c r="H19" i="8"/>
  <c r="H15" i="8"/>
  <c r="H11" i="8"/>
  <c r="J19" i="11"/>
  <c r="J15" i="11"/>
  <c r="J11" i="11"/>
  <c r="H48" i="11"/>
  <c r="J19" i="12"/>
  <c r="J15" i="12"/>
  <c r="J11" i="12"/>
  <c r="H48" i="12"/>
  <c r="J19" i="13"/>
  <c r="J15" i="13"/>
  <c r="J11" i="13"/>
  <c r="H48" i="13"/>
  <c r="K48" i="19"/>
  <c r="H18" i="8"/>
  <c r="H14" i="8"/>
  <c r="H10" i="8"/>
  <c r="J20" i="11"/>
  <c r="J16" i="11"/>
  <c r="J12" i="11"/>
  <c r="J20" i="12"/>
  <c r="J16" i="12"/>
  <c r="J12" i="12"/>
  <c r="J20" i="13"/>
  <c r="J16" i="13"/>
  <c r="J12" i="13"/>
  <c r="H17" i="8"/>
  <c r="H13" i="8"/>
  <c r="H9" i="8"/>
  <c r="J17" i="11"/>
  <c r="J13" i="11"/>
  <c r="J9" i="11"/>
  <c r="J17" i="12"/>
  <c r="J13" i="12"/>
  <c r="J9" i="12"/>
  <c r="J17" i="13"/>
  <c r="J13" i="13"/>
  <c r="J9" i="13"/>
  <c r="C48" i="11"/>
  <c r="G48" i="12"/>
  <c r="F48" i="8"/>
  <c r="B48" i="11"/>
  <c r="B48" i="12"/>
  <c r="B48" i="13"/>
  <c r="E48" i="8"/>
  <c r="E48" i="11"/>
  <c r="E48" i="12"/>
  <c r="E48" i="13"/>
  <c r="C48" i="8"/>
  <c r="G48" i="11"/>
  <c r="C48" i="12"/>
  <c r="G48" i="13"/>
  <c r="C48" i="13"/>
  <c r="B48" i="8"/>
  <c r="F48" i="11"/>
  <c r="F48" i="12"/>
  <c r="F48" i="13"/>
  <c r="D48" i="8"/>
  <c r="D48" i="11"/>
  <c r="D48" i="12"/>
  <c r="D48" i="13"/>
  <c r="Q51" i="1"/>
  <c r="Q52" i="1"/>
  <c r="Q53" i="1"/>
  <c r="N51" i="1"/>
  <c r="N52" i="1"/>
  <c r="N53" i="1"/>
  <c r="Q47" i="1"/>
  <c r="Q48" i="1"/>
  <c r="Q49" i="1"/>
  <c r="N47" i="1"/>
  <c r="N48" i="1"/>
  <c r="N49" i="1"/>
  <c r="Q43" i="1"/>
  <c r="Q44" i="1"/>
  <c r="Q45" i="1"/>
  <c r="N43" i="1"/>
  <c r="N44" i="1"/>
  <c r="N45" i="1"/>
  <c r="Q38" i="1"/>
  <c r="Q39" i="1"/>
  <c r="Q40" i="1"/>
  <c r="N38" i="1"/>
  <c r="N39" i="1"/>
  <c r="N40" i="1"/>
  <c r="Q35" i="1"/>
  <c r="N35" i="1"/>
  <c r="Q24" i="1"/>
  <c r="Q25" i="1"/>
  <c r="Q26" i="1"/>
  <c r="N24" i="1"/>
  <c r="N25" i="1"/>
  <c r="N26" i="1"/>
  <c r="Q20" i="1"/>
  <c r="Q21" i="1"/>
  <c r="Q22" i="1"/>
  <c r="N20" i="1"/>
  <c r="N21" i="1"/>
  <c r="N22" i="1"/>
  <c r="Q16" i="1"/>
  <c r="Q17" i="1"/>
  <c r="Q18" i="1"/>
  <c r="N16" i="1"/>
  <c r="N17" i="1"/>
  <c r="N18" i="1"/>
  <c r="Q11" i="1"/>
  <c r="Q12" i="1"/>
  <c r="Q13" i="1"/>
  <c r="N11" i="1"/>
  <c r="N12" i="1"/>
  <c r="N13" i="1"/>
  <c r="Q8" i="1"/>
  <c r="N8" i="1"/>
  <c r="J18" i="15" l="1"/>
  <c r="J9" i="15"/>
  <c r="D48" i="15"/>
  <c r="G48" i="15"/>
  <c r="J20" i="15"/>
  <c r="J17" i="15"/>
  <c r="J16" i="15"/>
  <c r="F48" i="15"/>
  <c r="J14" i="15"/>
  <c r="J13" i="15"/>
  <c r="J12" i="15"/>
  <c r="E48" i="15"/>
  <c r="H48" i="15"/>
  <c r="B48" i="15"/>
  <c r="C48" i="15"/>
  <c r="J11" i="15"/>
  <c r="J15" i="15"/>
  <c r="J10" i="15"/>
  <c r="J19" i="15"/>
  <c r="I17" i="4"/>
  <c r="I17" i="5" s="1"/>
  <c r="E15" i="10"/>
  <c r="E15" i="9"/>
  <c r="C9" i="10"/>
  <c r="C9" i="9"/>
  <c r="C48" i="14"/>
  <c r="B16" i="10"/>
  <c r="B16" i="9"/>
  <c r="D14" i="10"/>
  <c r="D14" i="9"/>
  <c r="F12" i="10"/>
  <c r="F12" i="9"/>
  <c r="C11" i="10"/>
  <c r="C11" i="9"/>
  <c r="E9" i="9"/>
  <c r="E9" i="10"/>
  <c r="B20" i="10"/>
  <c r="B20" i="9"/>
  <c r="F48" i="14"/>
  <c r="J20" i="14"/>
  <c r="F15" i="10"/>
  <c r="F15" i="9"/>
  <c r="C14" i="10"/>
  <c r="C14" i="9"/>
  <c r="E12" i="10"/>
  <c r="E12" i="9"/>
  <c r="B11" i="9"/>
  <c r="B11" i="10"/>
  <c r="D9" i="9"/>
  <c r="D9" i="10"/>
  <c r="E48" i="14"/>
  <c r="H48" i="14"/>
  <c r="D12" i="10"/>
  <c r="D12" i="9"/>
  <c r="D15" i="9"/>
  <c r="D15" i="10"/>
  <c r="F13" i="9"/>
  <c r="F13" i="10"/>
  <c r="C12" i="9"/>
  <c r="C12" i="10"/>
  <c r="E10" i="9"/>
  <c r="E10" i="10"/>
  <c r="B9" i="10"/>
  <c r="B9" i="9"/>
  <c r="J15" i="14"/>
  <c r="J10" i="14"/>
  <c r="F16" i="9"/>
  <c r="F16" i="10"/>
  <c r="C15" i="9"/>
  <c r="C15" i="10"/>
  <c r="E13" i="9"/>
  <c r="E13" i="10"/>
  <c r="B12" i="9"/>
  <c r="B12" i="10"/>
  <c r="D10" i="9"/>
  <c r="D10" i="10"/>
  <c r="F20" i="10"/>
  <c r="F20" i="9"/>
  <c r="D48" i="14"/>
  <c r="K48" i="22"/>
  <c r="J19" i="14"/>
  <c r="J14" i="14"/>
  <c r="F10" i="9"/>
  <c r="F10" i="10"/>
  <c r="J11" i="14"/>
  <c r="B15" i="9"/>
  <c r="B15" i="10"/>
  <c r="F11" i="9"/>
  <c r="F11" i="10"/>
  <c r="E20" i="9"/>
  <c r="E20" i="10"/>
  <c r="G48" i="14"/>
  <c r="J9" i="14"/>
  <c r="D16" i="10"/>
  <c r="D16" i="9"/>
  <c r="F14" i="10"/>
  <c r="F14" i="9"/>
  <c r="C13" i="10"/>
  <c r="C13" i="9"/>
  <c r="E11" i="10"/>
  <c r="E11" i="9"/>
  <c r="B10" i="10"/>
  <c r="B10" i="9"/>
  <c r="D20" i="9"/>
  <c r="D20" i="10"/>
  <c r="J13" i="14"/>
  <c r="J12" i="14"/>
  <c r="B14" i="9"/>
  <c r="B14" i="10"/>
  <c r="E16" i="9"/>
  <c r="E16" i="10"/>
  <c r="D13" i="9"/>
  <c r="D13" i="10"/>
  <c r="C10" i="9"/>
  <c r="C10" i="10"/>
  <c r="J18" i="14"/>
  <c r="C16" i="10"/>
  <c r="C16" i="9"/>
  <c r="E14" i="10"/>
  <c r="E14" i="9"/>
  <c r="B13" i="10"/>
  <c r="B13" i="9"/>
  <c r="D11" i="10"/>
  <c r="D11" i="9"/>
  <c r="F9" i="9"/>
  <c r="F9" i="10"/>
  <c r="C20" i="9"/>
  <c r="C20" i="10"/>
  <c r="B48" i="14"/>
  <c r="J17" i="14"/>
  <c r="J16" i="14"/>
  <c r="H48" i="8"/>
  <c r="H9" i="2"/>
  <c r="D48" i="4"/>
  <c r="D48" i="5" s="1"/>
  <c r="G48" i="4"/>
  <c r="G48" i="5" s="1"/>
  <c r="F48" i="4"/>
  <c r="F48" i="5" s="1"/>
  <c r="J48" i="11"/>
  <c r="J48" i="12"/>
  <c r="J48" i="13"/>
  <c r="E48" i="7"/>
  <c r="D48" i="7"/>
  <c r="F48" i="6"/>
  <c r="B48" i="6"/>
  <c r="C48" i="7"/>
  <c r="C48" i="4"/>
  <c r="C48" i="5" s="1"/>
  <c r="D48" i="6"/>
  <c r="C48" i="6"/>
  <c r="E48" i="6"/>
  <c r="F48" i="7"/>
  <c r="B48" i="7"/>
  <c r="H17" i="2"/>
  <c r="N9" i="2"/>
  <c r="T10" i="2"/>
  <c r="H10" i="7"/>
  <c r="H9" i="7"/>
  <c r="H11" i="7"/>
  <c r="E48" i="4"/>
  <c r="H48" i="4"/>
  <c r="J48" i="15" l="1"/>
  <c r="B48" i="9"/>
  <c r="B48" i="10"/>
  <c r="D48" i="9"/>
  <c r="D48" i="10"/>
  <c r="J48" i="14"/>
  <c r="F48" i="10"/>
  <c r="F48" i="9"/>
  <c r="E48" i="9"/>
  <c r="E48" i="10"/>
  <c r="C48" i="9"/>
  <c r="C48" i="10"/>
  <c r="H48" i="5"/>
  <c r="E48" i="5"/>
  <c r="H14" i="7" l="1"/>
  <c r="H18" i="7"/>
  <c r="J10" i="4"/>
  <c r="J10" i="5" s="1"/>
  <c r="I11" i="4"/>
  <c r="I11" i="5" s="1"/>
  <c r="J14" i="4"/>
  <c r="J14" i="5" s="1"/>
  <c r="I15" i="4"/>
  <c r="I15" i="5" s="1"/>
  <c r="J18" i="4"/>
  <c r="J18" i="5" s="1"/>
  <c r="I19" i="4"/>
  <c r="I19" i="5" s="1"/>
  <c r="J11" i="4"/>
  <c r="J11" i="5" s="1"/>
  <c r="I12" i="4"/>
  <c r="I12" i="5" s="1"/>
  <c r="J15" i="4"/>
  <c r="J15" i="5" s="1"/>
  <c r="I16" i="4"/>
  <c r="I16" i="5" s="1"/>
  <c r="J19" i="4"/>
  <c r="J19" i="5" s="1"/>
  <c r="I9" i="4"/>
  <c r="I9" i="5" s="1"/>
  <c r="J12" i="4"/>
  <c r="J12" i="5" s="1"/>
  <c r="I13" i="4"/>
  <c r="I13" i="5" s="1"/>
  <c r="J16" i="4"/>
  <c r="J16" i="5" s="1"/>
  <c r="J20" i="4"/>
  <c r="J20" i="5" s="1"/>
  <c r="H12" i="7"/>
  <c r="H16" i="7"/>
  <c r="H20" i="7"/>
  <c r="J9" i="4"/>
  <c r="J9" i="5" s="1"/>
  <c r="I10" i="4"/>
  <c r="I10" i="5" s="1"/>
  <c r="J13" i="4"/>
  <c r="J13" i="5" s="1"/>
  <c r="I14" i="4"/>
  <c r="I14" i="5" s="1"/>
  <c r="J17" i="4"/>
  <c r="J17" i="5" s="1"/>
  <c r="I18" i="4"/>
  <c r="I18" i="5" s="1"/>
  <c r="I20" i="4"/>
  <c r="I20" i="5" s="1"/>
  <c r="H9" i="6"/>
  <c r="H11" i="6"/>
  <c r="H13" i="6"/>
  <c r="H15" i="6"/>
  <c r="H17" i="6"/>
  <c r="H10" i="2"/>
  <c r="N10" i="2"/>
  <c r="H12" i="2"/>
  <c r="N12" i="2"/>
  <c r="T12" i="2"/>
  <c r="H14" i="2"/>
  <c r="N14" i="2"/>
  <c r="T14" i="2"/>
  <c r="H19" i="6"/>
  <c r="T9" i="2"/>
  <c r="H11" i="2"/>
  <c r="N11" i="2"/>
  <c r="T11" i="2"/>
  <c r="H13" i="2"/>
  <c r="N13" i="2"/>
  <c r="T13" i="2"/>
  <c r="H13" i="7"/>
  <c r="H15" i="7"/>
  <c r="H17" i="7"/>
  <c r="H19" i="7"/>
  <c r="T17" i="2"/>
  <c r="H10" i="6"/>
  <c r="H12" i="6"/>
  <c r="H14" i="6"/>
  <c r="H16" i="6"/>
  <c r="H18" i="6"/>
  <c r="H20" i="6"/>
  <c r="H14" i="10" l="1"/>
  <c r="H14" i="9"/>
  <c r="H11" i="9"/>
  <c r="H11" i="10"/>
  <c r="H12" i="9"/>
  <c r="H12" i="10"/>
  <c r="H9" i="9"/>
  <c r="H9" i="10"/>
  <c r="H20" i="9"/>
  <c r="H20" i="10"/>
  <c r="H17" i="10"/>
  <c r="H17" i="9"/>
  <c r="H19" i="9"/>
  <c r="H19" i="10"/>
  <c r="H18" i="9"/>
  <c r="H18" i="10"/>
  <c r="H15" i="10"/>
  <c r="H15" i="9"/>
  <c r="H10" i="9"/>
  <c r="H10" i="10"/>
  <c r="H16" i="10"/>
  <c r="H16" i="9"/>
  <c r="H13" i="10"/>
  <c r="H13" i="9"/>
  <c r="J48" i="4"/>
  <c r="J48" i="5" s="1"/>
  <c r="I48" i="4"/>
  <c r="I48" i="5" s="1"/>
  <c r="H48" i="7"/>
  <c r="H48" i="6"/>
  <c r="H48" i="10" s="1"/>
  <c r="N17" i="2"/>
  <c r="H48" i="9" l="1"/>
  <c r="K48" i="21"/>
  <c r="K48" i="23" l="1"/>
  <c r="K23" i="23"/>
</calcChain>
</file>

<file path=xl/sharedStrings.xml><?xml version="1.0" encoding="utf-8"?>
<sst xmlns="http://schemas.openxmlformats.org/spreadsheetml/2006/main" count="1454" uniqueCount="221">
  <si>
    <t>Nøgletal 1: Ledighed (sæsonkorrigeret)</t>
  </si>
  <si>
    <t>Seneste udvikling</t>
  </si>
  <si>
    <t>Årlig udvikling</t>
  </si>
  <si>
    <t>Fordelt på kandidatalder</t>
  </si>
  <si>
    <t>Kandidatalder</t>
  </si>
  <si>
    <t>- mellem 1 - 2 år</t>
  </si>
  <si>
    <t>- øvrige</t>
  </si>
  <si>
    <t>Fordelt på akademiske hovedgrupper</t>
  </si>
  <si>
    <t>DJØF'ere</t>
  </si>
  <si>
    <t>Magistre</t>
  </si>
  <si>
    <t>Ingeniører</t>
  </si>
  <si>
    <t>Nøgletal 2: Ledighed (ikke sæsonkorrigeret)</t>
  </si>
  <si>
    <t>Efterlønsmodtagere i forhold til samlet antal medlemmer</t>
  </si>
  <si>
    <t>I alt</t>
  </si>
  <si>
    <t>Mænd</t>
  </si>
  <si>
    <t>Kvinder</t>
  </si>
  <si>
    <t>Alder</t>
  </si>
  <si>
    <t>Antal Medlemmer i a-kasse</t>
  </si>
  <si>
    <t>Antal på efterløn</t>
  </si>
  <si>
    <t>Pct. på efterløn</t>
  </si>
  <si>
    <t>Total</t>
  </si>
  <si>
    <t>Landstatistik</t>
  </si>
  <si>
    <t>Tabel 1. Forsikrede medlemmer</t>
  </si>
  <si>
    <t>Tabel 1. Forsikrede medlemmer inkl. efterlønnere</t>
  </si>
  <si>
    <t>Civ. ing.</t>
  </si>
  <si>
    <t>Diplom ing.</t>
  </si>
  <si>
    <t>MA. Hum.</t>
  </si>
  <si>
    <t>MA. Nat.</t>
  </si>
  <si>
    <t>MA. Ph.d.</t>
  </si>
  <si>
    <t>MA. Samf.</t>
  </si>
  <si>
    <t>Øvrige Mag.</t>
  </si>
  <si>
    <t>Agronom</t>
  </si>
  <si>
    <t>Landsk. Arkt.</t>
  </si>
  <si>
    <t>Hortonom</t>
  </si>
  <si>
    <t>Forstkand.</t>
  </si>
  <si>
    <t>Jordbrugsakad.</t>
  </si>
  <si>
    <t>Mejeriing.</t>
  </si>
  <si>
    <t>Levn.m.kand.</t>
  </si>
  <si>
    <t>Dyrlæge</t>
  </si>
  <si>
    <t>Farmaceut</t>
  </si>
  <si>
    <t>Læge</t>
  </si>
  <si>
    <t>Tandlæge</t>
  </si>
  <si>
    <t>Arkitekt</t>
  </si>
  <si>
    <t>Landinspek.</t>
  </si>
  <si>
    <t>Bibliotekar</t>
  </si>
  <si>
    <t>Musikudd.</t>
  </si>
  <si>
    <t>Teolog</t>
  </si>
  <si>
    <t>Psykolog</t>
  </si>
  <si>
    <t>Jurist</t>
  </si>
  <si>
    <t>Økonom</t>
  </si>
  <si>
    <t>Samf. Adm.</t>
  </si>
  <si>
    <t>Cand. Merc.</t>
  </si>
  <si>
    <t>HA</t>
  </si>
  <si>
    <t>HD</t>
  </si>
  <si>
    <t>Komm. og Sprog</t>
  </si>
  <si>
    <t>Cand. IT.</t>
  </si>
  <si>
    <t>Bac. Samf.</t>
  </si>
  <si>
    <t>Bac. Hum.</t>
  </si>
  <si>
    <t>Bac. Nat.</t>
  </si>
  <si>
    <t>Andre</t>
  </si>
  <si>
    <t>Ingeniører i alt</t>
  </si>
  <si>
    <t>Magistre i alt</t>
  </si>
  <si>
    <t>DJØF'ere i alt</t>
  </si>
  <si>
    <t>Se sidste del af statistikken for en oversigt over uddannelsesgrupperingernes indhold</t>
  </si>
  <si>
    <t>Under 30 år</t>
  </si>
  <si>
    <t>30 - 39 år</t>
  </si>
  <si>
    <t>40 - 49 år</t>
  </si>
  <si>
    <t>50 - 59 år</t>
  </si>
  <si>
    <t>Over 60 år</t>
  </si>
  <si>
    <t>Ledighedsprocenten er ikke angivet, når antallet af observationer er mindre end 10</t>
  </si>
  <si>
    <t>Under 1 år</t>
  </si>
  <si>
    <t>Ml. 1 - 2 år</t>
  </si>
  <si>
    <t>2 - 4 år</t>
  </si>
  <si>
    <t>5 - 9 år</t>
  </si>
  <si>
    <t>10 - 14 år</t>
  </si>
  <si>
    <t>Over 15 år</t>
  </si>
  <si>
    <t>Uoplyst</t>
  </si>
  <si>
    <t>Sjælland</t>
  </si>
  <si>
    <t>Syd-</t>
  </si>
  <si>
    <t>Nord-</t>
  </si>
  <si>
    <t>København</t>
  </si>
  <si>
    <t>Århus</t>
  </si>
  <si>
    <t>Aalborg</t>
  </si>
  <si>
    <t>Odense</t>
  </si>
  <si>
    <t>Hele</t>
  </si>
  <si>
    <t>Landet</t>
  </si>
  <si>
    <t>staden</t>
  </si>
  <si>
    <t>Oversigt over uddannelsesgrupperingernes indhold</t>
  </si>
  <si>
    <t>Indhold</t>
  </si>
  <si>
    <t>Civilingeniører og levnedsmiddelingeniører</t>
  </si>
  <si>
    <t xml:space="preserve">Diplomingeniører, akademiingeniører og teknikumingeniører </t>
  </si>
  <si>
    <r>
      <t>MA.Hum.</t>
    </r>
    <r>
      <rPr>
        <b/>
        <sz val="8"/>
        <color rgb="FF000000"/>
        <rFont val="Calibri"/>
        <family val="2"/>
      </rPr>
      <t xml:space="preserve"> </t>
    </r>
  </si>
  <si>
    <r>
      <t>MA.Nat</t>
    </r>
    <r>
      <rPr>
        <b/>
        <sz val="8"/>
        <color rgb="FF000000"/>
        <rFont val="Calibri"/>
        <family val="2"/>
      </rPr>
      <t xml:space="preserve"> </t>
    </r>
  </si>
  <si>
    <t>Kandidatretninger indenfor biologi, geologi, geografi og legemsøvelser, matematik, datalogi, fysik, kemi og biokemi</t>
  </si>
  <si>
    <t>MA.Ph.d.</t>
  </si>
  <si>
    <t>Medlemmer af Magistrenes A-kasse med en Ph.d.-grad</t>
  </si>
  <si>
    <r>
      <t>Mag.Samf.</t>
    </r>
    <r>
      <rPr>
        <b/>
        <sz val="8"/>
        <color rgb="FF000000"/>
        <rFont val="Calibri"/>
        <family val="2"/>
      </rPr>
      <t xml:space="preserve"> </t>
    </r>
  </si>
  <si>
    <t xml:space="preserve">Kandidatretninger indenfor kultursociologi, antropologi, samfundsfag og aktuarer </t>
  </si>
  <si>
    <r>
      <t>Øvrige Mag.</t>
    </r>
    <r>
      <rPr>
        <b/>
        <sz val="8"/>
        <color rgb="FF000000"/>
        <rFont val="Calibri"/>
        <family val="2"/>
      </rPr>
      <t xml:space="preserve"> </t>
    </r>
  </si>
  <si>
    <t xml:space="preserve">Medlemmer af Magistrenes Arbejdsløshedskasse, som ikke kan placeres under de andre magisterkategorier </t>
  </si>
  <si>
    <t xml:space="preserve">Bachelorer og kandidater uddannet fra KULIFE (tidligere KVL) - Cand.agro., cand.silv., cand.hort., cand.hort.arch., cand.oecon.agro., cand.scient., cand.scient.oecon. med mange forskellige tillægstitler inden for de nævnte kandidattitler. </t>
  </si>
  <si>
    <r>
      <t>Mejeriing.</t>
    </r>
    <r>
      <rPr>
        <b/>
        <sz val="8"/>
        <color rgb="FF000000"/>
        <rFont val="Calibri"/>
        <family val="2"/>
      </rPr>
      <t xml:space="preserve"> </t>
    </r>
  </si>
  <si>
    <t xml:space="preserve">Cand.lact. </t>
  </si>
  <si>
    <t xml:space="preserve">Levnedsmiddelkandidater (tidligere bromatologer) </t>
  </si>
  <si>
    <r>
      <t>Dyrlæge</t>
    </r>
    <r>
      <rPr>
        <b/>
        <sz val="8"/>
        <color rgb="FF000000"/>
        <rFont val="Calibri"/>
        <family val="2"/>
      </rPr>
      <t xml:space="preserve"> </t>
    </r>
  </si>
  <si>
    <t xml:space="preserve">Cand.med.vet. </t>
  </si>
  <si>
    <r>
      <t>Farmaceut</t>
    </r>
    <r>
      <rPr>
        <b/>
        <sz val="8"/>
        <color rgb="FF000000"/>
        <rFont val="Calibri"/>
        <family val="2"/>
      </rPr>
      <t xml:space="preserve"> </t>
    </r>
  </si>
  <si>
    <r>
      <t>Læge</t>
    </r>
    <r>
      <rPr>
        <b/>
        <sz val="8"/>
        <color rgb="FF000000"/>
        <rFont val="Calibri"/>
        <family val="2"/>
      </rPr>
      <t xml:space="preserve"> </t>
    </r>
  </si>
  <si>
    <t xml:space="preserve">Cand.med. </t>
  </si>
  <si>
    <r>
      <t>Tandlæge</t>
    </r>
    <r>
      <rPr>
        <b/>
        <sz val="8"/>
        <color rgb="FF000000"/>
        <rFont val="Calibri"/>
        <family val="2"/>
      </rPr>
      <t xml:space="preserve"> </t>
    </r>
  </si>
  <si>
    <t xml:space="preserve">Cand.odont. </t>
  </si>
  <si>
    <r>
      <t>Landinspek.</t>
    </r>
    <r>
      <rPr>
        <b/>
        <sz val="8"/>
        <color rgb="FF000000"/>
        <rFont val="Calibri"/>
        <family val="2"/>
      </rPr>
      <t xml:space="preserve"> </t>
    </r>
  </si>
  <si>
    <t xml:space="preserve">Cand.geom. </t>
  </si>
  <si>
    <r>
      <t>Bibliotekar</t>
    </r>
    <r>
      <rPr>
        <b/>
        <sz val="8"/>
        <color rgb="FF000000"/>
        <rFont val="Calibri"/>
        <family val="2"/>
      </rPr>
      <t xml:space="preserve"> </t>
    </r>
  </si>
  <si>
    <t xml:space="preserve">Bibliotekar D.B. og cand.scient.bibl. </t>
  </si>
  <si>
    <r>
      <t>Musikudd.</t>
    </r>
    <r>
      <rPr>
        <b/>
        <sz val="8"/>
        <color rgb="FF000000"/>
        <rFont val="Calibri"/>
        <family val="2"/>
      </rPr>
      <t xml:space="preserve"> </t>
    </r>
  </si>
  <si>
    <r>
      <t>Teolog</t>
    </r>
    <r>
      <rPr>
        <b/>
        <sz val="8"/>
        <color rgb="FF000000"/>
        <rFont val="Calibri"/>
        <family val="2"/>
      </rPr>
      <t xml:space="preserve"> </t>
    </r>
  </si>
  <si>
    <t xml:space="preserve">Cand.teol. </t>
  </si>
  <si>
    <r>
      <t>Psykolog</t>
    </r>
    <r>
      <rPr>
        <b/>
        <sz val="8"/>
        <color rgb="FF000000"/>
        <rFont val="Calibri"/>
        <family val="2"/>
      </rPr>
      <t xml:space="preserve"> </t>
    </r>
  </si>
  <si>
    <t xml:space="preserve">Cand.psych. </t>
  </si>
  <si>
    <r>
      <t>Jurist</t>
    </r>
    <r>
      <rPr>
        <b/>
        <sz val="8"/>
        <color rgb="FF000000"/>
        <rFont val="Calibri"/>
        <family val="2"/>
      </rPr>
      <t xml:space="preserve"> </t>
    </r>
  </si>
  <si>
    <t xml:space="preserve">Cand.jur. </t>
  </si>
  <si>
    <r>
      <t>Økonom</t>
    </r>
    <r>
      <rPr>
        <b/>
        <sz val="8"/>
        <color rgb="FF000000"/>
        <rFont val="Calibri"/>
        <family val="2"/>
      </rPr>
      <t xml:space="preserve"> </t>
    </r>
  </si>
  <si>
    <t xml:space="preserve">Cand.oecon., cand.polit. og cand.scient.oecon. </t>
  </si>
  <si>
    <r>
      <t>Samf.Adm.</t>
    </r>
    <r>
      <rPr>
        <b/>
        <sz val="8"/>
        <color rgb="FF000000"/>
        <rFont val="Calibri"/>
        <family val="2"/>
      </rPr>
      <t xml:space="preserve"> </t>
    </r>
  </si>
  <si>
    <t xml:space="preserve">Cand.scient.pol., cand.rer.soc., cand.tech.soc., cand. scient.adm., cand.adm.pol., cand.negot., cand.comm., kand.-samf. og cand.-scient.soc. </t>
  </si>
  <si>
    <r>
      <t>Cand.Merc.</t>
    </r>
    <r>
      <rPr>
        <b/>
        <sz val="8"/>
        <color rgb="FF000000"/>
        <rFont val="Calibri"/>
        <family val="2"/>
      </rPr>
      <t xml:space="preserve"> </t>
    </r>
  </si>
  <si>
    <t xml:space="preserve">Alle retninger indenfor cand.merc-uddannelserne. </t>
  </si>
  <si>
    <r>
      <t>HA</t>
    </r>
    <r>
      <rPr>
        <b/>
        <sz val="8"/>
        <color rgb="FF000000"/>
        <rFont val="Calibri"/>
        <family val="2"/>
      </rPr>
      <t xml:space="preserve"> </t>
    </r>
  </si>
  <si>
    <t>Alle retninger indenfor HA-uddannelserne</t>
  </si>
  <si>
    <t xml:space="preserve">Alle retninger indenfor HD-uddannelserne </t>
  </si>
  <si>
    <r>
      <t>Komm. og sprog</t>
    </r>
    <r>
      <rPr>
        <b/>
        <sz val="8"/>
        <color rgb="FF000000"/>
        <rFont val="Calibri"/>
        <family val="2"/>
      </rPr>
      <t xml:space="preserve"> </t>
    </r>
  </si>
  <si>
    <t xml:space="preserve">Alle medlemmer af arbejdsløshedskassen for Journalistisk, Kommunikation og Sprog bortset fra journalisterne.  </t>
  </si>
  <si>
    <t xml:space="preserve">Cand.IT </t>
  </si>
  <si>
    <r>
      <t>Bac.Samf.</t>
    </r>
    <r>
      <rPr>
        <b/>
        <sz val="8"/>
        <color rgb="FF000000"/>
        <rFont val="Calibri"/>
        <family val="2"/>
      </rPr>
      <t xml:space="preserve"> </t>
    </r>
  </si>
  <si>
    <t xml:space="preserve">Bacheloruddannelse indenfor det samfundsvidenskabelige område </t>
  </si>
  <si>
    <r>
      <t>Bac.Hum.</t>
    </r>
    <r>
      <rPr>
        <b/>
        <sz val="8"/>
        <color rgb="FF000000"/>
        <rFont val="Calibri"/>
        <family val="2"/>
      </rPr>
      <t xml:space="preserve"> </t>
    </r>
  </si>
  <si>
    <t xml:space="preserve">Bacheloruddannelse indenfor det humanistiske område </t>
  </si>
  <si>
    <r>
      <t>Bac.Nat.</t>
    </r>
    <r>
      <rPr>
        <b/>
        <sz val="8"/>
        <color rgb="FF000000"/>
        <rFont val="Calibri"/>
        <family val="2"/>
      </rPr>
      <t xml:space="preserve"> </t>
    </r>
  </si>
  <si>
    <t xml:space="preserve">Bacheloruddannelse indenfor det naturvidenskabelige område </t>
  </si>
  <si>
    <r>
      <t>Andre</t>
    </r>
    <r>
      <rPr>
        <b/>
        <sz val="8"/>
        <color rgb="FF000000"/>
        <rFont val="Calibri"/>
        <family val="2"/>
      </rPr>
      <t xml:space="preserve"> </t>
    </r>
  </si>
  <si>
    <t>Bornholm</t>
  </si>
  <si>
    <t>Cand.scient.tek.</t>
  </si>
  <si>
    <t>Jylland</t>
  </si>
  <si>
    <t>Vest-</t>
  </si>
  <si>
    <t>Øst-</t>
  </si>
  <si>
    <t>Fyn</t>
  </si>
  <si>
    <t>Hoved-</t>
  </si>
  <si>
    <t xml:space="preserve">Hele </t>
  </si>
  <si>
    <t>Lande</t>
  </si>
  <si>
    <t>Ing</t>
  </si>
  <si>
    <t>Mag</t>
  </si>
  <si>
    <t>Djøf</t>
  </si>
  <si>
    <t>Jord.</t>
  </si>
  <si>
    <t>&lt;</t>
  </si>
  <si>
    <t>Bruttoledighed</t>
  </si>
  <si>
    <t>Gennemsnitlig bruttoledighed</t>
  </si>
  <si>
    <t xml:space="preserve"> </t>
  </si>
  <si>
    <t>Hele landet</t>
  </si>
  <si>
    <t>0 -  3 mdr.</t>
  </si>
  <si>
    <t>3 - 6 mdr.</t>
  </si>
  <si>
    <t>6 - 9 mdr.</t>
  </si>
  <si>
    <t>9 - 12 mdr.</t>
  </si>
  <si>
    <t>12 - 15 mdr.</t>
  </si>
  <si>
    <t>15 - 18 mdr.</t>
  </si>
  <si>
    <t>18 - 21 mdr.</t>
  </si>
  <si>
    <t>21 - 24 mdr.</t>
  </si>
  <si>
    <t>60 år</t>
  </si>
  <si>
    <t>61 år</t>
  </si>
  <si>
    <t>62 år</t>
  </si>
  <si>
    <t>63 år</t>
  </si>
  <si>
    <t>64 år</t>
  </si>
  <si>
    <t>65 år</t>
  </si>
  <si>
    <t>66 år +</t>
  </si>
  <si>
    <t>Fuldtidspersoner</t>
  </si>
  <si>
    <t>Ledighedspct.</t>
  </si>
  <si>
    <t>Fuldtids-personer</t>
  </si>
  <si>
    <t>Ledigheds-berørte</t>
  </si>
  <si>
    <t>Tabel 2. Antal bruttoledige målt i berørte og opregnet til fuldtidspersoner</t>
  </si>
  <si>
    <t>Tabel 3. Antal bruttoledige i procent af antal forsikrede</t>
  </si>
  <si>
    <t>Tabel 4. Antal bruttoledige målt i berørte medlemmer - aldersfordelt</t>
  </si>
  <si>
    <t>Tabel 4. Antal bruttoledige målt i fuldtidspersoner - aldersfordelt</t>
  </si>
  <si>
    <t>Tabel 5. Antal bruttoledige målt i fuldtidspersoner - fordelt på kandidatalder (år siden dimission)</t>
  </si>
  <si>
    <t>Tabel 5. Antal bruttoledige målt i berørte medlemmer - fordelt på kandidatalder (år siden dimission)</t>
  </si>
  <si>
    <t>Tabel 4.2 Bruttoledighedsprocenten målt i fuldtidspersoner - aldersfordelt</t>
  </si>
  <si>
    <t>Tabel 4.2 Bruttoledighedsprocenten målt i ledighedsberørte - aldersfordelt</t>
  </si>
  <si>
    <t>Tabel 5.2 Bruttoledighedsprocenten målt i ledighedsberørte - fordelt efter kandidatalder (år siden dimission)</t>
  </si>
  <si>
    <t>Tabel 5.3 Bruttoledighedsprocenten målt i fuldtidspersoner - fordelt efter kandidatalder (år siden dimission)</t>
  </si>
  <si>
    <t>Tabel 4. Antal forsikrede medlemmer - aldersfordelt</t>
  </si>
  <si>
    <t>Tabel 5. Antal forsikrede medlemmer - fordelt på kandidatalder (år siden dimission)</t>
  </si>
  <si>
    <t>Tabel 5. Antal forsikrede medlemmer med dimission indenfor de seneste 2 år</t>
  </si>
  <si>
    <t>Tabel 5. Antal bruttoledige målt i fuldtidspersoner - akademikere med dimission indenfor de seneste 2 år</t>
  </si>
  <si>
    <t>Tabel 5.4 Bruttoledighedsprocenten målt i fuldtidspersoner - akademikere med dimission indenfor de seneste 2 år</t>
  </si>
  <si>
    <t>Tabel A1: Forsikrede medlemmer fordelt på regioner</t>
  </si>
  <si>
    <t>Tabel A2: Antal bruttoledige målt i fuldtidspersoner fordelt på regioner</t>
  </si>
  <si>
    <t>Tabel A1: Antal bruttoledige målt i berørte medlemmer fordelt på regioner</t>
  </si>
  <si>
    <t xml:space="preserve">Tabel A3 - Bruttoledigheden målt i fuldtidspersoner i de store kommuner </t>
  </si>
  <si>
    <t>Antal fuldtidspersoner</t>
  </si>
  <si>
    <t>Tabel B1: Bruttoledighedsprocenten målt i ledighedsberørte fordelt på regioner</t>
  </si>
  <si>
    <t>Tabel B2: Bruttoledighedsprocenten målt i fuldtidspersoner fordelt på regioner</t>
  </si>
  <si>
    <t>Kandidater indenfor det tekniske naturvidenskabelige område (Ny katagori oprettet i januar 2015)</t>
  </si>
  <si>
    <t>Kandidatretninger indenfor det humanistiske område</t>
  </si>
  <si>
    <t>Musikuddannede kandidater</t>
  </si>
  <si>
    <t>- op til 1 år</t>
  </si>
  <si>
    <t>- kandidatalder op til 1 år</t>
  </si>
  <si>
    <t>1 - 2 år</t>
  </si>
  <si>
    <t>0 - 1 år</t>
  </si>
  <si>
    <t>Civ. Ing.</t>
  </si>
  <si>
    <t>Diplom Ing.</t>
  </si>
  <si>
    <t>Cand.Scient.Tech.</t>
  </si>
  <si>
    <r>
      <t>Civ. Ing.</t>
    </r>
    <r>
      <rPr>
        <b/>
        <sz val="8"/>
        <color rgb="FF000000"/>
        <rFont val="Calibri"/>
        <family val="2"/>
      </rPr>
      <t xml:space="preserve"> </t>
    </r>
  </si>
  <si>
    <r>
      <t>Diplom Ing.</t>
    </r>
    <r>
      <rPr>
        <b/>
        <sz val="8"/>
        <color rgb="FF000000"/>
        <rFont val="Calibri"/>
        <family val="2"/>
      </rPr>
      <t xml:space="preserve"> </t>
    </r>
  </si>
  <si>
    <t>Kiropraktorer og medlemmer af AAK, CA og IAK som ikke kan placeres indenfor en af de øvrige uddannelseskategorier. Cand.design, ph.d. i arkitektur og design samt master of architecture and design indgår også her</t>
  </si>
  <si>
    <t>Cand.arch.</t>
  </si>
  <si>
    <t>Bygningskonst.</t>
  </si>
  <si>
    <t>Cand. pharm., cand. scient lægemiddelvidenskab, cand. scient medicinalkemi, cand. scient medicinalbiologi, cand. scient molekylær medicin, humanbiologer, Ph.d. farmaceuter</t>
  </si>
  <si>
    <t>Bygningskonstruktør</t>
  </si>
  <si>
    <t>Juli</t>
  </si>
  <si>
    <t>Aug</t>
  </si>
  <si>
    <t>Sep</t>
  </si>
  <si>
    <t>Okt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</si>
</sst>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#,##0.0"/>
    <numFmt numFmtId="166" formatCode="0.0"/>
    <numFmt numFmtId="167" formatCode="0;0;"/>
  </numFmts>
  <fonts count="2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8"/>
      <color rgb="FF000000"/>
      <name val="Arial"/>
      <family val="2"/>
    </font>
    <font>
      <i/>
      <sz val="10"/>
      <name val="Arial"/>
      <family val="2"/>
    </font>
    <font>
      <b/>
      <sz val="8"/>
      <color rgb="FF000000"/>
      <name val="Calibri"/>
      <family val="2"/>
    </font>
    <font>
      <sz val="10"/>
      <color theme="1"/>
      <name val="Verdana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8"/>
      <color theme="0"/>
      <name val="Arial"/>
      <family val="2"/>
    </font>
    <font>
      <b/>
      <sz val="10"/>
      <color theme="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2D4D8"/>
        <bgColor indexed="64"/>
      </patternFill>
    </fill>
    <fill>
      <patternFill patternType="solid">
        <fgColor rgb="FF6FC1C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52D2C"/>
        <bgColor indexed="64"/>
      </patternFill>
    </fill>
    <fill>
      <patternFill patternType="solid">
        <fgColor rgb="FF79CAD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0" fontId="14" fillId="0" borderId="0"/>
    <xf numFmtId="0" fontId="15" fillId="0" borderId="0"/>
    <xf numFmtId="0" fontId="2" fillId="0" borderId="0"/>
    <xf numFmtId="0" fontId="1" fillId="0" borderId="0"/>
  </cellStyleXfs>
  <cellXfs count="194">
    <xf numFmtId="0" fontId="0" fillId="0" borderId="0" xfId="0"/>
    <xf numFmtId="0" fontId="0" fillId="2" borderId="0" xfId="0" applyFill="1"/>
    <xf numFmtId="3" fontId="4" fillId="2" borderId="0" xfId="0" applyNumberFormat="1" applyFont="1" applyFill="1"/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8" fillId="2" borderId="0" xfId="0" quotePrefix="1" applyFont="1" applyFill="1" applyAlignment="1">
      <alignment vertical="center"/>
    </xf>
    <xf numFmtId="3" fontId="8" fillId="2" borderId="0" xfId="0" applyNumberFormat="1" applyFont="1" applyFill="1" applyAlignment="1">
      <alignment horizontal="right" vertical="center"/>
    </xf>
    <xf numFmtId="165" fontId="8" fillId="2" borderId="0" xfId="0" applyNumberFormat="1" applyFont="1" applyFill="1" applyAlignment="1">
      <alignment horizontal="right" vertical="center"/>
    </xf>
    <xf numFmtId="3" fontId="0" fillId="2" borderId="0" xfId="0" applyNumberFormat="1" applyFill="1"/>
    <xf numFmtId="0" fontId="8" fillId="2" borderId="0" xfId="0" applyFont="1" applyFill="1" applyAlignment="1">
      <alignment vertical="center"/>
    </xf>
    <xf numFmtId="164" fontId="8" fillId="2" borderId="0" xfId="1" applyFont="1" applyFill="1" applyAlignment="1">
      <alignment horizontal="right" vertical="center"/>
    </xf>
    <xf numFmtId="164" fontId="8" fillId="2" borderId="0" xfId="1" applyFont="1" applyFill="1" applyAlignment="1">
      <alignment horizontal="center" vertical="center"/>
    </xf>
    <xf numFmtId="3" fontId="8" fillId="2" borderId="0" xfId="0" applyNumberFormat="1" applyFont="1" applyFill="1" applyAlignment="1">
      <alignment vertical="center"/>
    </xf>
    <xf numFmtId="164" fontId="8" fillId="2" borderId="0" xfId="1" applyFont="1" applyFill="1" applyAlignment="1">
      <alignment vertical="center"/>
    </xf>
    <xf numFmtId="0" fontId="3" fillId="0" borderId="0" xfId="0" applyFont="1"/>
    <xf numFmtId="49" fontId="0" fillId="0" borderId="0" xfId="0" applyNumberFormat="1" applyAlignment="1">
      <alignment wrapText="1"/>
    </xf>
    <xf numFmtId="0" fontId="9" fillId="3" borderId="0" xfId="0" applyFont="1" applyFill="1"/>
    <xf numFmtId="3" fontId="2" fillId="3" borderId="0" xfId="0" applyNumberFormat="1" applyFont="1" applyFill="1"/>
    <xf numFmtId="3" fontId="2" fillId="2" borderId="0" xfId="0" applyNumberFormat="1" applyFont="1" applyFill="1"/>
    <xf numFmtId="0" fontId="9" fillId="0" borderId="0" xfId="0" applyFont="1"/>
    <xf numFmtId="3" fontId="2" fillId="0" borderId="0" xfId="0" applyNumberFormat="1" applyFont="1"/>
    <xf numFmtId="3" fontId="4" fillId="0" borderId="0" xfId="0" applyNumberFormat="1" applyFont="1"/>
    <xf numFmtId="0" fontId="10" fillId="0" borderId="0" xfId="0" applyFont="1"/>
    <xf numFmtId="0" fontId="10" fillId="4" borderId="0" xfId="0" applyFont="1" applyFill="1"/>
    <xf numFmtId="0" fontId="0" fillId="4" borderId="0" xfId="0" applyFill="1"/>
    <xf numFmtId="0" fontId="8" fillId="0" borderId="0" xfId="0" applyFont="1"/>
    <xf numFmtId="0" fontId="8" fillId="4" borderId="0" xfId="0" applyFont="1" applyFill="1"/>
    <xf numFmtId="0" fontId="9" fillId="0" borderId="0" xfId="0" applyFont="1" applyAlignment="1">
      <alignment horizontal="center"/>
    </xf>
    <xf numFmtId="0" fontId="2" fillId="0" borderId="0" xfId="0" applyFont="1"/>
    <xf numFmtId="3" fontId="9" fillId="3" borderId="0" xfId="0" applyNumberFormat="1" applyFont="1" applyFill="1"/>
    <xf numFmtId="3" fontId="0" fillId="0" borderId="0" xfId="0" applyNumberFormat="1"/>
    <xf numFmtId="3" fontId="9" fillId="0" borderId="0" xfId="0" applyNumberFormat="1" applyFont="1"/>
    <xf numFmtId="0" fontId="4" fillId="0" borderId="0" xfId="0" applyFont="1"/>
    <xf numFmtId="0" fontId="4" fillId="4" borderId="0" xfId="0" applyFont="1" applyFill="1"/>
    <xf numFmtId="3" fontId="2" fillId="3" borderId="0" xfId="0" applyNumberFormat="1" applyFont="1" applyFill="1" applyAlignment="1">
      <alignment horizontal="right"/>
    </xf>
    <xf numFmtId="3" fontId="2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5" fontId="2" fillId="3" borderId="0" xfId="0" applyNumberFormat="1" applyFont="1" applyFill="1" applyAlignment="1">
      <alignment horizontal="right"/>
    </xf>
    <xf numFmtId="165" fontId="2" fillId="0" borderId="0" xfId="0" applyNumberFormat="1" applyFont="1" applyAlignment="1">
      <alignment horizontal="right"/>
    </xf>
    <xf numFmtId="165" fontId="0" fillId="0" borderId="0" xfId="0" applyNumberFormat="1"/>
    <xf numFmtId="21" fontId="11" fillId="0" borderId="0" xfId="0" applyNumberFormat="1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166" fontId="0" fillId="0" borderId="0" xfId="0" applyNumberFormat="1" applyAlignment="1">
      <alignment horizontal="right"/>
    </xf>
    <xf numFmtId="0" fontId="8" fillId="0" borderId="0" xfId="0" applyFont="1" applyAlignment="1">
      <alignment vertical="center"/>
    </xf>
    <xf numFmtId="0" fontId="12" fillId="0" borderId="0" xfId="0" applyFont="1"/>
    <xf numFmtId="167" fontId="0" fillId="0" borderId="0" xfId="0" applyNumberFormat="1"/>
    <xf numFmtId="167" fontId="4" fillId="0" borderId="0" xfId="0" applyNumberFormat="1" applyFont="1"/>
    <xf numFmtId="0" fontId="10" fillId="5" borderId="0" xfId="0" applyFont="1" applyFill="1"/>
    <xf numFmtId="0" fontId="9" fillId="5" borderId="0" xfId="0" applyFont="1" applyFill="1" applyAlignment="1">
      <alignment horizontal="center"/>
    </xf>
    <xf numFmtId="0" fontId="0" fillId="5" borderId="0" xfId="0" applyFill="1"/>
    <xf numFmtId="0" fontId="2" fillId="5" borderId="0" xfId="0" applyFont="1" applyFill="1"/>
    <xf numFmtId="0" fontId="8" fillId="5" borderId="0" xfId="0" applyFont="1" applyFill="1"/>
    <xf numFmtId="166" fontId="4" fillId="0" borderId="0" xfId="0" applyNumberFormat="1" applyFont="1" applyAlignment="1">
      <alignment horizontal="right"/>
    </xf>
    <xf numFmtId="166" fontId="8" fillId="0" borderId="0" xfId="0" applyNumberFormat="1" applyFont="1"/>
    <xf numFmtId="0" fontId="2" fillId="2" borderId="0" xfId="2" applyFill="1"/>
    <xf numFmtId="0" fontId="8" fillId="2" borderId="0" xfId="0" applyFont="1" applyFill="1"/>
    <xf numFmtId="0" fontId="10" fillId="2" borderId="0" xfId="0" applyFont="1" applyFill="1"/>
    <xf numFmtId="0" fontId="2" fillId="2" borderId="0" xfId="0" applyFont="1" applyFill="1"/>
    <xf numFmtId="3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165" fontId="2" fillId="0" borderId="0" xfId="0" applyNumberFormat="1" applyFont="1"/>
    <xf numFmtId="167" fontId="0" fillId="0" borderId="0" xfId="0" applyNumberFormat="1" applyAlignment="1">
      <alignment horizontal="right"/>
    </xf>
    <xf numFmtId="165" fontId="9" fillId="0" borderId="0" xfId="0" applyNumberFormat="1" applyFont="1" applyAlignment="1">
      <alignment horizontal="right"/>
    </xf>
    <xf numFmtId="0" fontId="9" fillId="5" borderId="0" xfId="0" applyFont="1" applyFill="1" applyAlignment="1">
      <alignment horizontal="right"/>
    </xf>
    <xf numFmtId="165" fontId="0" fillId="3" borderId="0" xfId="0" applyNumberFormat="1" applyFill="1" applyAlignment="1">
      <alignment horizontal="right"/>
    </xf>
    <xf numFmtId="165" fontId="0" fillId="0" borderId="0" xfId="0" applyNumberFormat="1" applyAlignment="1">
      <alignment horizontal="right"/>
    </xf>
    <xf numFmtId="1" fontId="4" fillId="0" borderId="0" xfId="0" applyNumberFormat="1" applyFont="1" applyAlignment="1">
      <alignment horizontal="right"/>
    </xf>
    <xf numFmtId="3" fontId="0" fillId="3" borderId="0" xfId="0" applyNumberFormat="1" applyFill="1" applyAlignment="1">
      <alignment horizontal="right"/>
    </xf>
    <xf numFmtId="165" fontId="4" fillId="0" borderId="0" xfId="0" applyNumberFormat="1" applyFont="1"/>
    <xf numFmtId="165" fontId="2" fillId="2" borderId="0" xfId="2" applyNumberFormat="1" applyFill="1"/>
    <xf numFmtId="3" fontId="0" fillId="0" borderId="0" xfId="0" applyNumberFormat="1" applyAlignment="1">
      <alignment horizontal="right"/>
    </xf>
    <xf numFmtId="165" fontId="4" fillId="0" borderId="0" xfId="0" applyNumberFormat="1" applyFont="1" applyAlignment="1">
      <alignment horizontal="right"/>
    </xf>
    <xf numFmtId="166" fontId="2" fillId="2" borderId="0" xfId="0" applyNumberFormat="1" applyFont="1" applyFill="1" applyAlignment="1">
      <alignment horizontal="right"/>
    </xf>
    <xf numFmtId="3" fontId="9" fillId="0" borderId="0" xfId="0" applyNumberFormat="1" applyFont="1" applyAlignment="1">
      <alignment horizontal="right"/>
    </xf>
    <xf numFmtId="0" fontId="0" fillId="2" borderId="0" xfId="2" applyFont="1" applyFill="1"/>
    <xf numFmtId="3" fontId="19" fillId="6" borderId="0" xfId="0" applyNumberFormat="1" applyFont="1" applyFill="1"/>
    <xf numFmtId="3" fontId="16" fillId="6" borderId="0" xfId="0" applyNumberFormat="1" applyFont="1" applyFill="1" applyAlignment="1">
      <alignment horizontal="right"/>
    </xf>
    <xf numFmtId="3" fontId="19" fillId="7" borderId="0" xfId="0" applyNumberFormat="1" applyFont="1" applyFill="1"/>
    <xf numFmtId="3" fontId="16" fillId="7" borderId="0" xfId="0" applyNumberFormat="1" applyFont="1" applyFill="1" applyAlignment="1">
      <alignment horizontal="right"/>
    </xf>
    <xf numFmtId="3" fontId="19" fillId="0" borderId="0" xfId="0" applyNumberFormat="1" applyFont="1" applyFill="1"/>
    <xf numFmtId="3" fontId="16" fillId="0" borderId="0" xfId="0" applyNumberFormat="1" applyFont="1" applyFill="1" applyAlignment="1">
      <alignment horizontal="right"/>
    </xf>
    <xf numFmtId="0" fontId="0" fillId="8" borderId="0" xfId="0" applyFill="1"/>
    <xf numFmtId="3" fontId="0" fillId="0" borderId="0" xfId="0" applyNumberFormat="1" applyBorder="1"/>
    <xf numFmtId="0" fontId="0" fillId="0" borderId="0" xfId="0" applyBorder="1"/>
    <xf numFmtId="0" fontId="17" fillId="9" borderId="0" xfId="0" applyFont="1" applyFill="1"/>
    <xf numFmtId="3" fontId="18" fillId="9" borderId="0" xfId="0" applyNumberFormat="1" applyFont="1" applyFill="1" applyAlignment="1">
      <alignment horizontal="right"/>
    </xf>
    <xf numFmtId="3" fontId="19" fillId="10" borderId="0" xfId="0" applyNumberFormat="1" applyFont="1" applyFill="1"/>
    <xf numFmtId="3" fontId="16" fillId="10" borderId="0" xfId="0" applyNumberFormat="1" applyFont="1" applyFill="1" applyAlignment="1">
      <alignment horizontal="right"/>
    </xf>
    <xf numFmtId="165" fontId="18" fillId="9" borderId="0" xfId="0" applyNumberFormat="1" applyFont="1" applyFill="1" applyAlignment="1">
      <alignment horizontal="right"/>
    </xf>
    <xf numFmtId="165" fontId="16" fillId="6" borderId="0" xfId="0" applyNumberFormat="1" applyFont="1" applyFill="1" applyAlignment="1">
      <alignment horizontal="right"/>
    </xf>
    <xf numFmtId="165" fontId="16" fillId="10" borderId="0" xfId="0" applyNumberFormat="1" applyFont="1" applyFill="1" applyAlignment="1">
      <alignment horizontal="right"/>
    </xf>
    <xf numFmtId="165" fontId="16" fillId="0" borderId="0" xfId="0" applyNumberFormat="1" applyFont="1" applyFill="1" applyAlignment="1">
      <alignment horizontal="right"/>
    </xf>
    <xf numFmtId="165" fontId="16" fillId="7" borderId="0" xfId="0" applyNumberFormat="1" applyFont="1" applyFill="1" applyAlignment="1">
      <alignment horizontal="right"/>
    </xf>
    <xf numFmtId="3" fontId="4" fillId="2" borderId="0" xfId="0" applyNumberFormat="1" applyFont="1" applyFill="1" applyAlignment="1">
      <alignment horizontal="right" indent="1"/>
    </xf>
    <xf numFmtId="3" fontId="20" fillId="2" borderId="0" xfId="0" applyNumberFormat="1" applyFont="1" applyFill="1"/>
    <xf numFmtId="3" fontId="18" fillId="2" borderId="0" xfId="0" applyNumberFormat="1" applyFont="1" applyFill="1"/>
    <xf numFmtId="165" fontId="20" fillId="2" borderId="0" xfId="0" applyNumberFormat="1" applyFont="1" applyFill="1" applyAlignment="1">
      <alignment horizontal="right"/>
    </xf>
    <xf numFmtId="165" fontId="16" fillId="2" borderId="0" xfId="0" applyNumberFormat="1" applyFont="1" applyFill="1" applyAlignment="1">
      <alignment horizontal="right"/>
    </xf>
    <xf numFmtId="3" fontId="18" fillId="2" borderId="0" xfId="0" applyNumberFormat="1" applyFont="1" applyFill="1" applyAlignment="1">
      <alignment horizontal="right"/>
    </xf>
    <xf numFmtId="3" fontId="20" fillId="2" borderId="0" xfId="0" applyNumberFormat="1" applyFont="1" applyFill="1" applyAlignment="1">
      <alignment horizontal="right"/>
    </xf>
    <xf numFmtId="3" fontId="16" fillId="2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/>
    </xf>
    <xf numFmtId="3" fontId="2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165" fontId="18" fillId="2" borderId="0" xfId="0" applyNumberFormat="1" applyFont="1" applyFill="1" applyAlignment="1">
      <alignment horizontal="right"/>
    </xf>
    <xf numFmtId="165" fontId="19" fillId="10" borderId="0" xfId="0" applyNumberFormat="1" applyFont="1" applyFill="1"/>
    <xf numFmtId="165" fontId="20" fillId="2" borderId="0" xfId="0" applyNumberFormat="1" applyFont="1" applyFill="1"/>
    <xf numFmtId="165" fontId="19" fillId="0" borderId="0" xfId="0" applyNumberFormat="1" applyFont="1" applyFill="1"/>
    <xf numFmtId="165" fontId="19" fillId="6" borderId="0" xfId="0" applyNumberFormat="1" applyFont="1" applyFill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right"/>
    </xf>
    <xf numFmtId="3" fontId="2" fillId="2" borderId="0" xfId="0" applyNumberFormat="1" applyFont="1" applyFill="1" applyAlignment="1">
      <alignment horizontal="right"/>
    </xf>
    <xf numFmtId="3" fontId="4" fillId="2" borderId="0" xfId="0" applyNumberFormat="1" applyFont="1" applyFill="1" applyAlignment="1">
      <alignment horizontal="right"/>
    </xf>
    <xf numFmtId="165" fontId="2" fillId="2" borderId="0" xfId="0" applyNumberFormat="1" applyFont="1" applyFill="1" applyAlignment="1">
      <alignment horizontal="right"/>
    </xf>
    <xf numFmtId="165" fontId="4" fillId="2" borderId="0" xfId="0" applyNumberFormat="1" applyFont="1" applyFill="1"/>
    <xf numFmtId="165" fontId="4" fillId="2" borderId="0" xfId="0" applyNumberFormat="1" applyFont="1" applyFill="1" applyAlignment="1">
      <alignment horizontal="right"/>
    </xf>
    <xf numFmtId="0" fontId="10" fillId="0" borderId="0" xfId="0" applyFont="1" applyFill="1"/>
    <xf numFmtId="0" fontId="0" fillId="0" borderId="0" xfId="0" applyFill="1"/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horizontal="right"/>
    </xf>
    <xf numFmtId="3" fontId="9" fillId="0" borderId="0" xfId="0" applyNumberFormat="1" applyFont="1" applyFill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0" fillId="0" borderId="0" xfId="0" applyNumberFormat="1" applyFill="1"/>
    <xf numFmtId="165" fontId="4" fillId="0" borderId="0" xfId="0" applyNumberFormat="1" applyFont="1" applyFill="1" applyAlignment="1">
      <alignment horizontal="right"/>
    </xf>
    <xf numFmtId="0" fontId="8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3" fillId="2" borderId="0" xfId="0" applyFont="1" applyFill="1" applyAlignment="1">
      <alignment horizontal="left"/>
    </xf>
    <xf numFmtId="0" fontId="4" fillId="2" borderId="0" xfId="0" applyFont="1" applyFill="1"/>
    <xf numFmtId="165" fontId="0" fillId="2" borderId="0" xfId="0" applyNumberFormat="1" applyFill="1" applyAlignment="1">
      <alignment horizontal="right"/>
    </xf>
    <xf numFmtId="166" fontId="0" fillId="2" borderId="0" xfId="0" applyNumberFormat="1" applyFill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166" fontId="4" fillId="2" borderId="0" xfId="0" applyNumberFormat="1" applyFont="1" applyFill="1"/>
    <xf numFmtId="3" fontId="9" fillId="6" borderId="0" xfId="0" applyNumberFormat="1" applyFont="1" applyFill="1" applyAlignment="1">
      <alignment vertical="center"/>
    </xf>
    <xf numFmtId="3" fontId="8" fillId="6" borderId="0" xfId="0" applyNumberFormat="1" applyFont="1" applyFill="1" applyAlignment="1">
      <alignment horizontal="right" vertical="center"/>
    </xf>
    <xf numFmtId="165" fontId="8" fillId="6" borderId="0" xfId="0" applyNumberFormat="1" applyFont="1" applyFill="1" applyAlignment="1">
      <alignment horizontal="right" vertical="center"/>
    </xf>
    <xf numFmtId="3" fontId="9" fillId="10" borderId="0" xfId="0" applyNumberFormat="1" applyFont="1" applyFill="1" applyAlignment="1">
      <alignment vertical="center"/>
    </xf>
    <xf numFmtId="3" fontId="8" fillId="10" borderId="0" xfId="0" applyNumberFormat="1" applyFont="1" applyFill="1" applyAlignment="1">
      <alignment horizontal="right" vertical="center"/>
    </xf>
    <xf numFmtId="165" fontId="8" fillId="10" borderId="0" xfId="0" applyNumberFormat="1" applyFont="1" applyFill="1" applyAlignment="1">
      <alignment horizontal="right" vertical="center"/>
    </xf>
    <xf numFmtId="3" fontId="8" fillId="6" borderId="0" xfId="0" quotePrefix="1" applyNumberFormat="1" applyFont="1" applyFill="1" applyAlignment="1">
      <alignment vertical="center"/>
    </xf>
    <xf numFmtId="0" fontId="8" fillId="10" borderId="0" xfId="0" quotePrefix="1" applyFont="1" applyFill="1" applyAlignment="1">
      <alignment vertical="center"/>
    </xf>
    <xf numFmtId="3" fontId="8" fillId="8" borderId="0" xfId="0" applyNumberFormat="1" applyFont="1" applyFill="1" applyAlignment="1">
      <alignment vertical="center"/>
    </xf>
    <xf numFmtId="3" fontId="9" fillId="8" borderId="0" xfId="0" applyNumberFormat="1" applyFont="1" applyFill="1" applyAlignment="1">
      <alignment vertical="center"/>
    </xf>
    <xf numFmtId="3" fontId="8" fillId="8" borderId="0" xfId="0" applyNumberFormat="1" applyFont="1" applyFill="1" applyAlignment="1">
      <alignment horizontal="right" vertical="center"/>
    </xf>
    <xf numFmtId="3" fontId="9" fillId="8" borderId="0" xfId="0" applyNumberFormat="1" applyFont="1" applyFill="1" applyAlignment="1">
      <alignment horizontal="right" vertical="center"/>
    </xf>
    <xf numFmtId="165" fontId="8" fillId="8" borderId="0" xfId="0" applyNumberFormat="1" applyFont="1" applyFill="1" applyAlignment="1">
      <alignment horizontal="right" vertical="center"/>
    </xf>
    <xf numFmtId="3" fontId="4" fillId="8" borderId="0" xfId="0" applyNumberFormat="1" applyFont="1" applyFill="1"/>
    <xf numFmtId="3" fontId="5" fillId="8" borderId="0" xfId="0" applyNumberFormat="1" applyFont="1" applyFill="1" applyAlignment="1">
      <alignment vertical="center"/>
    </xf>
    <xf numFmtId="3" fontId="6" fillId="8" borderId="0" xfId="0" applyNumberFormat="1" applyFont="1" applyFill="1" applyAlignment="1">
      <alignment vertical="center"/>
    </xf>
    <xf numFmtId="3" fontId="7" fillId="8" borderId="0" xfId="0" applyNumberFormat="1" applyFont="1" applyFill="1" applyAlignment="1">
      <alignment vertical="center"/>
    </xf>
    <xf numFmtId="3" fontId="9" fillId="8" borderId="0" xfId="0" applyNumberFormat="1" applyFont="1" applyFill="1"/>
    <xf numFmtId="3" fontId="6" fillId="8" borderId="0" xfId="0" applyNumberFormat="1" applyFont="1" applyFill="1" applyAlignment="1">
      <alignment horizontal="center" vertical="center"/>
    </xf>
    <xf numFmtId="3" fontId="7" fillId="8" borderId="0" xfId="0" applyNumberFormat="1" applyFont="1" applyFill="1" applyAlignment="1">
      <alignment horizontal="center" vertical="center"/>
    </xf>
    <xf numFmtId="3" fontId="9" fillId="8" borderId="0" xfId="0" applyNumberFormat="1" applyFont="1" applyFill="1" applyAlignment="1">
      <alignment horizontal="center"/>
    </xf>
    <xf numFmtId="165" fontId="8" fillId="8" borderId="0" xfId="0" applyNumberFormat="1" applyFont="1" applyFill="1" applyAlignment="1">
      <alignment vertical="center"/>
    </xf>
    <xf numFmtId="0" fontId="0" fillId="6" borderId="0" xfId="0" applyFill="1"/>
    <xf numFmtId="3" fontId="8" fillId="10" borderId="0" xfId="0" applyNumberFormat="1" applyFont="1" applyFill="1" applyAlignment="1">
      <alignment vertical="center"/>
    </xf>
    <xf numFmtId="165" fontId="8" fillId="10" borderId="0" xfId="0" applyNumberFormat="1" applyFont="1" applyFill="1" applyAlignment="1">
      <alignment vertical="center"/>
    </xf>
    <xf numFmtId="0" fontId="0" fillId="10" borderId="0" xfId="0" applyFill="1"/>
    <xf numFmtId="165" fontId="8" fillId="6" borderId="0" xfId="0" applyNumberFormat="1" applyFont="1" applyFill="1" applyAlignment="1">
      <alignment vertical="center"/>
    </xf>
    <xf numFmtId="3" fontId="8" fillId="6" borderId="0" xfId="0" applyNumberFormat="1" applyFont="1" applyFill="1" applyAlignment="1">
      <alignment vertical="center"/>
    </xf>
    <xf numFmtId="3" fontId="8" fillId="8" borderId="0" xfId="0" quotePrefix="1" applyNumberFormat="1" applyFont="1" applyFill="1" applyAlignment="1">
      <alignment vertical="center"/>
    </xf>
    <xf numFmtId="0" fontId="6" fillId="8" borderId="0" xfId="0" applyFont="1" applyFill="1" applyAlignment="1">
      <alignment horizontal="center" vertical="center"/>
    </xf>
    <xf numFmtId="0" fontId="4" fillId="2" borderId="0" xfId="2" applyFont="1" applyFill="1" applyAlignment="1">
      <alignment horizontal="left"/>
    </xf>
    <xf numFmtId="3" fontId="20" fillId="6" borderId="0" xfId="0" applyNumberFormat="1" applyFont="1" applyFill="1" applyAlignment="1">
      <alignment vertical="center"/>
    </xf>
    <xf numFmtId="0" fontId="4" fillId="2" borderId="0" xfId="2" applyFont="1" applyFill="1" applyAlignment="1">
      <alignment vertical="center"/>
    </xf>
    <xf numFmtId="3" fontId="16" fillId="6" borderId="0" xfId="0" applyNumberFormat="1" applyFont="1" applyFill="1" applyAlignment="1">
      <alignment vertical="center"/>
    </xf>
    <xf numFmtId="3" fontId="20" fillId="10" borderId="0" xfId="0" applyNumberFormat="1" applyFont="1" applyFill="1" applyAlignment="1">
      <alignment vertical="center"/>
    </xf>
    <xf numFmtId="3" fontId="16" fillId="10" borderId="0" xfId="0" applyNumberFormat="1" applyFont="1" applyFill="1" applyAlignment="1">
      <alignment vertical="center"/>
    </xf>
    <xf numFmtId="3" fontId="20" fillId="0" borderId="0" xfId="0" applyNumberFormat="1" applyFont="1" applyAlignment="1">
      <alignment vertical="center"/>
    </xf>
    <xf numFmtId="3" fontId="16" fillId="0" borderId="0" xfId="0" applyNumberFormat="1" applyFont="1" applyAlignment="1">
      <alignment vertical="center"/>
    </xf>
    <xf numFmtId="3" fontId="16" fillId="0" borderId="0" xfId="0" applyNumberFormat="1" applyFont="1" applyAlignment="1">
      <alignment vertical="center" wrapText="1"/>
    </xf>
    <xf numFmtId="0" fontId="0" fillId="0" borderId="0" xfId="2" applyFont="1" applyAlignment="1">
      <alignment vertical="center"/>
    </xf>
    <xf numFmtId="3" fontId="16" fillId="6" borderId="0" xfId="0" applyNumberFormat="1" applyFont="1" applyFill="1" applyAlignment="1">
      <alignment vertical="center" wrapText="1"/>
    </xf>
    <xf numFmtId="0" fontId="3" fillId="2" borderId="0" xfId="0" applyFont="1" applyFill="1" applyAlignment="1">
      <alignment horizontal="center"/>
    </xf>
    <xf numFmtId="3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" fontId="6" fillId="2" borderId="2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9" fontId="0" fillId="0" borderId="0" xfId="0" applyNumberFormat="1" applyAlignment="1">
      <alignment wrapText="1"/>
    </xf>
    <xf numFmtId="0" fontId="3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3" fillId="2" borderId="0" xfId="2" applyFont="1" applyFill="1" applyAlignment="1">
      <alignment horizontal="left"/>
    </xf>
  </cellXfs>
  <cellStyles count="7">
    <cellStyle name="Komma" xfId="1" builtinId="3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00000000-0005-0000-0000-000004000000}"/>
    <cellStyle name="Normal 4 2" xfId="5" xr:uid="{00000000-0005-0000-0000-000005000000}"/>
    <cellStyle name="Normal 5" xfId="6" xr:uid="{00000000-0005-0000-0000-000006000000}"/>
  </cellStyles>
  <dxfs count="0"/>
  <tableStyles count="0" defaultTableStyle="TableStyleMedium2" defaultPivotStyle="PivotStyleLight16"/>
  <colors>
    <mruColors>
      <color rgb="FFFFFFFF"/>
      <color rgb="FF79CAD9"/>
      <color rgb="FFD2D4D8"/>
      <color rgb="FFE52D2C"/>
      <color rgb="FF76BE80"/>
      <color rgb="FF02778A"/>
      <color rgb="FFD65755"/>
      <color rgb="FFD31313"/>
      <color rgb="FFED3A38"/>
      <color rgb="FF6FC1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1"/>
  <dimension ref="A1:EKG54"/>
  <sheetViews>
    <sheetView tabSelected="1" zoomScaleNormal="100" zoomScaleSheetLayoutView="100" workbookViewId="0">
      <selection activeCell="EKF24" sqref="EKF24"/>
    </sheetView>
  </sheetViews>
  <sheetFormatPr defaultRowHeight="12.75" x14ac:dyDescent="0.2"/>
  <cols>
    <col min="1" max="1" width="19.140625" style="1" bestFit="1" customWidth="1"/>
    <col min="2" max="2" width="0.7109375" style="151" customWidth="1"/>
    <col min="3" max="3" width="5.7109375" style="1" customWidth="1"/>
    <col min="4" max="6" width="5.7109375" style="1" bestFit="1" customWidth="1"/>
    <col min="7" max="7" width="0.7109375" style="151" customWidth="1"/>
    <col min="8" max="8" width="5.28515625" style="1" customWidth="1"/>
    <col min="9" max="11" width="5" style="1" bestFit="1" customWidth="1"/>
    <col min="12" max="12" width="0.5703125" style="151" customWidth="1"/>
    <col min="13" max="14" width="6.7109375" style="1" customWidth="1"/>
    <col min="15" max="15" width="0.7109375" style="151" customWidth="1"/>
    <col min="16" max="17" width="6.7109375" style="1" customWidth="1"/>
    <col min="18" max="16384" width="9.140625" style="1"/>
  </cols>
  <sheetData>
    <row r="1" spans="1:3673" ht="15.75" x14ac:dyDescent="0.25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</row>
    <row r="2" spans="1:3673" ht="6" customHeight="1" x14ac:dyDescent="0.2"/>
    <row r="3" spans="1:3673" ht="15" x14ac:dyDescent="0.2">
      <c r="C3" s="180" t="s">
        <v>1</v>
      </c>
      <c r="D3" s="180"/>
      <c r="E3" s="180"/>
      <c r="F3" s="180"/>
      <c r="G3" s="180"/>
      <c r="H3" s="180"/>
      <c r="I3" s="180"/>
      <c r="J3" s="180"/>
      <c r="K3" s="180"/>
      <c r="L3" s="152"/>
      <c r="M3" s="181" t="s">
        <v>2</v>
      </c>
      <c r="N3" s="181"/>
      <c r="O3" s="181"/>
      <c r="P3" s="181"/>
      <c r="Q3" s="181"/>
    </row>
    <row r="4" spans="1:3673" x14ac:dyDescent="0.2">
      <c r="C4" s="182" t="s">
        <v>174</v>
      </c>
      <c r="D4" s="182"/>
      <c r="E4" s="182"/>
      <c r="F4" s="182"/>
      <c r="G4" s="156"/>
      <c r="H4" s="182" t="s">
        <v>175</v>
      </c>
      <c r="I4" s="182"/>
      <c r="J4" s="182"/>
      <c r="K4" s="182"/>
      <c r="L4" s="153"/>
      <c r="M4" s="182" t="s">
        <v>174</v>
      </c>
      <c r="N4" s="182"/>
      <c r="O4" s="167"/>
      <c r="P4" s="182" t="s">
        <v>175</v>
      </c>
      <c r="Q4" s="182"/>
    </row>
    <row r="5" spans="1:3673" x14ac:dyDescent="0.2">
      <c r="C5" s="4">
        <v>2020</v>
      </c>
      <c r="D5" s="4">
        <v>2020</v>
      </c>
      <c r="E5" s="4">
        <v>2020</v>
      </c>
      <c r="F5" s="4">
        <v>2020</v>
      </c>
      <c r="G5" s="157"/>
      <c r="H5" s="4">
        <v>2020</v>
      </c>
      <c r="I5" s="4">
        <v>2020</v>
      </c>
      <c r="J5" s="4">
        <v>2020</v>
      </c>
      <c r="K5" s="4">
        <v>2020</v>
      </c>
      <c r="L5" s="154"/>
      <c r="M5" s="5">
        <v>2019</v>
      </c>
      <c r="N5" s="5">
        <v>2020</v>
      </c>
      <c r="O5" s="157"/>
      <c r="P5" s="5">
        <v>2019</v>
      </c>
      <c r="Q5" s="5">
        <v>2020</v>
      </c>
    </row>
    <row r="6" spans="1:3673" x14ac:dyDescent="0.2">
      <c r="C6" s="3" t="s">
        <v>217</v>
      </c>
      <c r="D6" s="3" t="s">
        <v>218</v>
      </c>
      <c r="E6" s="3" t="s">
        <v>219</v>
      </c>
      <c r="F6" s="3" t="s">
        <v>220</v>
      </c>
      <c r="G6" s="157"/>
      <c r="H6" s="3" t="s">
        <v>217</v>
      </c>
      <c r="I6" s="3" t="s">
        <v>218</v>
      </c>
      <c r="J6" s="3" t="s">
        <v>219</v>
      </c>
      <c r="K6" s="3" t="s">
        <v>220</v>
      </c>
      <c r="L6" s="154"/>
      <c r="M6" s="3" t="s">
        <v>220</v>
      </c>
      <c r="N6" s="3" t="s">
        <v>220</v>
      </c>
      <c r="O6" s="157"/>
      <c r="P6" s="3" t="s">
        <v>220</v>
      </c>
      <c r="Q6" s="3" t="s">
        <v>220</v>
      </c>
    </row>
    <row r="7" spans="1:3673" ht="5.25" customHeight="1" x14ac:dyDescent="0.2">
      <c r="C7" s="6"/>
      <c r="D7" s="6"/>
      <c r="E7" s="6"/>
      <c r="F7" s="6"/>
      <c r="G7" s="158"/>
      <c r="H7" s="6"/>
      <c r="I7" s="6"/>
      <c r="J7" s="6"/>
      <c r="K7" s="6"/>
      <c r="L7" s="155"/>
      <c r="M7" s="6"/>
      <c r="N7" s="6"/>
      <c r="O7" s="158"/>
      <c r="P7" s="6"/>
      <c r="Q7" s="6"/>
    </row>
    <row r="8" spans="1:3673" x14ac:dyDescent="0.2">
      <c r="A8" s="138" t="s">
        <v>155</v>
      </c>
      <c r="B8" s="147"/>
      <c r="C8" s="139">
        <v>22703.8822</v>
      </c>
      <c r="D8" s="139">
        <v>22338.6774</v>
      </c>
      <c r="E8" s="139">
        <v>21864.6149</v>
      </c>
      <c r="F8" s="139">
        <v>21265.6515</v>
      </c>
      <c r="G8" s="149"/>
      <c r="H8" s="140">
        <v>6.4770775299999999</v>
      </c>
      <c r="I8" s="140">
        <v>6.3266480500000002</v>
      </c>
      <c r="J8" s="140">
        <v>6.1541403700000004</v>
      </c>
      <c r="K8" s="140">
        <v>5.9673246000000004</v>
      </c>
      <c r="L8" s="149"/>
      <c r="M8" s="139">
        <v>16787.884399999999</v>
      </c>
      <c r="N8" s="139">
        <f>F8</f>
        <v>21265.6515</v>
      </c>
      <c r="O8" s="149"/>
      <c r="P8" s="140">
        <v>5.05064578</v>
      </c>
      <c r="Q8" s="140">
        <f>K8</f>
        <v>5.9673246000000004</v>
      </c>
    </row>
    <row r="9" spans="1:3673" x14ac:dyDescent="0.2">
      <c r="A9" s="183" t="s">
        <v>3</v>
      </c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3"/>
      <c r="P9" s="183"/>
      <c r="Q9" s="183"/>
    </row>
    <row r="10" spans="1:3673" x14ac:dyDescent="0.2">
      <c r="A10" s="141" t="s">
        <v>4</v>
      </c>
      <c r="B10" s="147"/>
      <c r="C10" s="142"/>
      <c r="D10" s="142"/>
      <c r="E10" s="142"/>
      <c r="F10" s="142"/>
      <c r="G10" s="149"/>
      <c r="H10" s="143"/>
      <c r="I10" s="143"/>
      <c r="J10" s="143"/>
      <c r="K10" s="143"/>
      <c r="L10" s="149"/>
      <c r="M10" s="142"/>
      <c r="N10" s="142"/>
      <c r="O10" s="149"/>
      <c r="P10" s="143"/>
      <c r="Q10" s="143"/>
    </row>
    <row r="11" spans="1:3673" x14ac:dyDescent="0.2">
      <c r="A11" s="7" t="s">
        <v>203</v>
      </c>
      <c r="B11" s="147"/>
      <c r="C11" s="8">
        <v>7534.9296899999999</v>
      </c>
      <c r="D11" s="8">
        <v>7235.66255</v>
      </c>
      <c r="E11" s="8">
        <v>7076.4664400000001</v>
      </c>
      <c r="F11" s="8">
        <v>6779.1891500000002</v>
      </c>
      <c r="G11" s="149"/>
      <c r="H11" s="9">
        <v>34.103993899999999</v>
      </c>
      <c r="I11" s="9">
        <v>33.6391542</v>
      </c>
      <c r="J11" s="9">
        <v>32.915106399999999</v>
      </c>
      <c r="K11" s="9">
        <v>31.702308599999999</v>
      </c>
      <c r="L11" s="149"/>
      <c r="M11" s="8">
        <v>6109.5977700000003</v>
      </c>
      <c r="N11" s="8">
        <f>F11</f>
        <v>6779.1891500000002</v>
      </c>
      <c r="O11" s="149"/>
      <c r="P11" s="9">
        <v>31.046837799999999</v>
      </c>
      <c r="Q11" s="9">
        <f>K11</f>
        <v>31.702308599999999</v>
      </c>
    </row>
    <row r="12" spans="1:3673" x14ac:dyDescent="0.2">
      <c r="A12" s="144" t="s">
        <v>5</v>
      </c>
      <c r="B12" s="147"/>
      <c r="C12" s="139">
        <v>3221.58241</v>
      </c>
      <c r="D12" s="139">
        <v>2989.0703899999999</v>
      </c>
      <c r="E12" s="139">
        <v>2904.4638399999999</v>
      </c>
      <c r="F12" s="139">
        <v>2811.9861799999999</v>
      </c>
      <c r="G12" s="149"/>
      <c r="H12" s="140">
        <v>16.697465900000001</v>
      </c>
      <c r="I12" s="140">
        <v>15.9299667</v>
      </c>
      <c r="J12" s="140">
        <v>14.989667300000001</v>
      </c>
      <c r="K12" s="140">
        <v>14.609923</v>
      </c>
      <c r="L12" s="149"/>
      <c r="M12" s="139">
        <v>2350.8364999999999</v>
      </c>
      <c r="N12" s="139">
        <f t="shared" ref="N12:N13" si="0">F12</f>
        <v>2811.9861799999999</v>
      </c>
      <c r="O12" s="149"/>
      <c r="P12" s="140">
        <v>13.305183700000001</v>
      </c>
      <c r="Q12" s="140">
        <f t="shared" ref="Q12:Q13" si="1">K12</f>
        <v>14.609923</v>
      </c>
      <c r="T12" s="10"/>
    </row>
    <row r="13" spans="1:3673" x14ac:dyDescent="0.2">
      <c r="A13" s="145" t="s">
        <v>6</v>
      </c>
      <c r="B13" s="147"/>
      <c r="C13" s="142">
        <v>10958.2752</v>
      </c>
      <c r="D13" s="142">
        <v>10832.804700000001</v>
      </c>
      <c r="E13" s="142">
        <v>10663.4825</v>
      </c>
      <c r="F13" s="142">
        <v>10490.6991</v>
      </c>
      <c r="G13" s="149"/>
      <c r="H13" s="143">
        <v>3.9746447200000001</v>
      </c>
      <c r="I13" s="143">
        <v>3.9070215400000001</v>
      </c>
      <c r="J13" s="143">
        <v>3.8407287800000001</v>
      </c>
      <c r="K13" s="143">
        <v>3.7716700200000002</v>
      </c>
      <c r="L13" s="149"/>
      <c r="M13" s="142">
        <v>7310.4344499999997</v>
      </c>
      <c r="N13" s="142">
        <f t="shared" si="0"/>
        <v>10490.6991</v>
      </c>
      <c r="O13" s="149"/>
      <c r="P13" s="143">
        <v>2.8027982300000001</v>
      </c>
      <c r="Q13" s="143">
        <f t="shared" si="1"/>
        <v>3.7716700200000002</v>
      </c>
    </row>
    <row r="14" spans="1:3673" x14ac:dyDescent="0.2">
      <c r="A14" s="146"/>
      <c r="B14" s="147"/>
      <c r="C14" s="148"/>
      <c r="D14" s="148"/>
      <c r="E14" s="148"/>
      <c r="F14" s="148"/>
      <c r="G14" s="149"/>
      <c r="H14" s="150"/>
      <c r="I14" s="150"/>
      <c r="J14" s="150"/>
      <c r="K14" s="150"/>
      <c r="L14" s="149"/>
      <c r="M14" s="148"/>
      <c r="N14" s="148"/>
      <c r="O14" s="149"/>
      <c r="P14" s="150"/>
      <c r="Q14" s="150"/>
    </row>
    <row r="15" spans="1:3673" x14ac:dyDescent="0.2">
      <c r="A15" s="183" t="s">
        <v>7</v>
      </c>
      <c r="B15" s="183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</row>
    <row r="16" spans="1:3673" s="160" customFormat="1" x14ac:dyDescent="0.2">
      <c r="A16" s="138" t="s">
        <v>8</v>
      </c>
      <c r="B16" s="147"/>
      <c r="C16" s="139">
        <v>5237.5453600000001</v>
      </c>
      <c r="D16" s="139">
        <v>5269.7608499999997</v>
      </c>
      <c r="E16" s="139">
        <v>5129.9491399999997</v>
      </c>
      <c r="F16" s="139">
        <v>4913.4197599999998</v>
      </c>
      <c r="G16" s="149"/>
      <c r="H16" s="140">
        <v>5.5506055600000002</v>
      </c>
      <c r="I16" s="164">
        <v>5.5494960500000001</v>
      </c>
      <c r="J16" s="164">
        <v>5.3987314800000004</v>
      </c>
      <c r="K16" s="164">
        <v>5.14536237</v>
      </c>
      <c r="L16" s="147"/>
      <c r="M16" s="165">
        <v>3934.9485300000001</v>
      </c>
      <c r="N16" s="165">
        <f>F16</f>
        <v>4913.4197599999998</v>
      </c>
      <c r="O16" s="147"/>
      <c r="P16" s="164">
        <v>4.3293191799999997</v>
      </c>
      <c r="Q16" s="164">
        <f>K16</f>
        <v>5.14536237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</row>
    <row r="17" spans="1:3673" s="163" customFormat="1" x14ac:dyDescent="0.2">
      <c r="A17" s="145" t="s">
        <v>204</v>
      </c>
      <c r="B17" s="147"/>
      <c r="C17" s="142">
        <v>2052.2003100000002</v>
      </c>
      <c r="D17" s="142">
        <v>1870.71046</v>
      </c>
      <c r="E17" s="142">
        <v>1810.9007899999999</v>
      </c>
      <c r="F17" s="142">
        <v>1667.5215499999999</v>
      </c>
      <c r="G17" s="149"/>
      <c r="H17" s="143">
        <v>34.768299599999999</v>
      </c>
      <c r="I17" s="143">
        <v>31.1961081</v>
      </c>
      <c r="J17" s="143">
        <v>29.933344600000002</v>
      </c>
      <c r="K17" s="143">
        <v>28.335672800000001</v>
      </c>
      <c r="L17" s="147"/>
      <c r="M17" s="142">
        <v>1467.70354</v>
      </c>
      <c r="N17" s="142">
        <f t="shared" ref="N17:N18" si="2">F17</f>
        <v>1667.5215499999999</v>
      </c>
      <c r="O17" s="147"/>
      <c r="P17" s="143">
        <v>26.523020899999999</v>
      </c>
      <c r="Q17" s="143">
        <f t="shared" ref="Q17:Q18" si="3">K17</f>
        <v>28.335672800000001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</row>
    <row r="18" spans="1:3673" s="85" customFormat="1" x14ac:dyDescent="0.2">
      <c r="A18" s="166" t="s">
        <v>6</v>
      </c>
      <c r="B18" s="147"/>
      <c r="C18" s="148">
        <v>2981.3176100000001</v>
      </c>
      <c r="D18" s="148">
        <v>3021.9731999999999</v>
      </c>
      <c r="E18" s="148">
        <v>2954.4440500000001</v>
      </c>
      <c r="F18" s="148">
        <v>2855.5562500000001</v>
      </c>
      <c r="G18" s="149"/>
      <c r="H18" s="150">
        <v>3.8821032</v>
      </c>
      <c r="I18" s="150">
        <v>3.9402820599999999</v>
      </c>
      <c r="J18" s="150">
        <v>3.8447828799999999</v>
      </c>
      <c r="K18" s="150">
        <v>3.70941601</v>
      </c>
      <c r="L18" s="147"/>
      <c r="M18" s="148">
        <v>2189.69695</v>
      </c>
      <c r="N18" s="146">
        <f t="shared" si="2"/>
        <v>2855.5562500000001</v>
      </c>
      <c r="O18" s="147"/>
      <c r="P18" s="150">
        <v>2.9742370400000002</v>
      </c>
      <c r="Q18" s="159">
        <f t="shared" si="3"/>
        <v>3.70941601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</row>
    <row r="19" spans="1:3673" x14ac:dyDescent="0.2">
      <c r="A19" s="11"/>
      <c r="B19" s="147"/>
      <c r="C19" s="8"/>
      <c r="D19" s="8"/>
      <c r="E19" s="8"/>
      <c r="F19" s="8"/>
      <c r="G19" s="147"/>
      <c r="H19" s="12"/>
      <c r="I19" s="12"/>
      <c r="J19" s="12"/>
      <c r="K19" s="12"/>
      <c r="L19" s="147"/>
      <c r="M19" s="8"/>
      <c r="N19" s="8"/>
      <c r="O19" s="147"/>
      <c r="P19" s="13"/>
      <c r="Q19" s="13"/>
    </row>
    <row r="20" spans="1:3673" s="160" customFormat="1" x14ac:dyDescent="0.2">
      <c r="A20" s="138" t="s">
        <v>9</v>
      </c>
      <c r="B20" s="147"/>
      <c r="C20" s="165">
        <v>6349.7686400000002</v>
      </c>
      <c r="D20" s="165">
        <v>6207.4207399999996</v>
      </c>
      <c r="E20" s="165">
        <v>5992.1534600000005</v>
      </c>
      <c r="F20" s="165">
        <v>5877.5809099999997</v>
      </c>
      <c r="G20" s="147"/>
      <c r="H20" s="140">
        <v>9.4249942600000001</v>
      </c>
      <c r="I20" s="164">
        <v>9.2194793700000002</v>
      </c>
      <c r="J20" s="164">
        <v>8.7816538299999998</v>
      </c>
      <c r="K20" s="164">
        <v>8.6505560100000007</v>
      </c>
      <c r="L20" s="147"/>
      <c r="M20" s="165">
        <v>4793.3187799999996</v>
      </c>
      <c r="N20" s="165">
        <f>F20</f>
        <v>5877.5809099999997</v>
      </c>
      <c r="O20" s="147"/>
      <c r="P20" s="164">
        <v>7.2999603300000002</v>
      </c>
      <c r="Q20" s="164">
        <f>K20</f>
        <v>8.6505560100000007</v>
      </c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</row>
    <row r="21" spans="1:3673" s="163" customFormat="1" x14ac:dyDescent="0.2">
      <c r="A21" s="145" t="s">
        <v>204</v>
      </c>
      <c r="B21" s="148">
        <v>21049</v>
      </c>
      <c r="C21" s="142">
        <v>1675.10572</v>
      </c>
      <c r="D21" s="142">
        <v>1720.49342</v>
      </c>
      <c r="E21" s="142">
        <v>1681.9898000000001</v>
      </c>
      <c r="F21" s="142">
        <v>1635.3396499999999</v>
      </c>
      <c r="G21" s="149"/>
      <c r="H21" s="143">
        <v>47.169159899999997</v>
      </c>
      <c r="I21" s="143">
        <v>47.296982300000003</v>
      </c>
      <c r="J21" s="143">
        <v>45.314866299999998</v>
      </c>
      <c r="K21" s="143">
        <v>43.849072999999997</v>
      </c>
      <c r="L21" s="147"/>
      <c r="M21" s="142">
        <v>1577.7086200000001</v>
      </c>
      <c r="N21" s="142">
        <f t="shared" ref="N21:N22" si="4">F21</f>
        <v>1635.3396499999999</v>
      </c>
      <c r="O21" s="147"/>
      <c r="P21" s="143">
        <v>42.361701699999998</v>
      </c>
      <c r="Q21" s="143">
        <f t="shared" ref="Q21:Q22" si="5">K21</f>
        <v>43.849072999999997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</row>
    <row r="22" spans="1:3673" s="85" customFormat="1" x14ac:dyDescent="0.2">
      <c r="A22" s="166" t="s">
        <v>6</v>
      </c>
      <c r="B22" s="147"/>
      <c r="C22" s="148">
        <v>4424.74557</v>
      </c>
      <c r="D22" s="148">
        <v>4194.0673800000004</v>
      </c>
      <c r="E22" s="148">
        <v>4082.1128100000001</v>
      </c>
      <c r="F22" s="148">
        <v>4056.2215700000002</v>
      </c>
      <c r="G22" s="149"/>
      <c r="H22" s="150">
        <v>7.4095186200000001</v>
      </c>
      <c r="I22" s="150">
        <v>7.0813579100000004</v>
      </c>
      <c r="J22" s="150">
        <v>6.8068644599999999</v>
      </c>
      <c r="K22" s="150">
        <v>6.79496331</v>
      </c>
      <c r="L22" s="147"/>
      <c r="M22" s="148">
        <v>3019.3521500000002</v>
      </c>
      <c r="N22" s="146">
        <f t="shared" si="4"/>
        <v>4056.2215700000002</v>
      </c>
      <c r="O22" s="147"/>
      <c r="P22" s="150">
        <v>5.2418773099999996</v>
      </c>
      <c r="Q22" s="159">
        <f t="shared" si="5"/>
        <v>6.79496331</v>
      </c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</row>
    <row r="23" spans="1:3673" x14ac:dyDescent="0.2">
      <c r="A23" s="11"/>
      <c r="B23" s="147"/>
      <c r="C23" s="14"/>
      <c r="D23" s="14"/>
      <c r="E23" s="14"/>
      <c r="F23" s="14"/>
      <c r="G23" s="147"/>
      <c r="H23" s="15"/>
      <c r="I23" s="15"/>
      <c r="J23" s="15"/>
      <c r="K23" s="15"/>
      <c r="L23" s="147"/>
      <c r="M23" s="14"/>
      <c r="N23" s="14"/>
      <c r="O23" s="147"/>
      <c r="P23" s="13"/>
      <c r="Q23" s="13"/>
    </row>
    <row r="24" spans="1:3673" s="160" customFormat="1" x14ac:dyDescent="0.2">
      <c r="A24" s="138" t="s">
        <v>10</v>
      </c>
      <c r="B24" s="147"/>
      <c r="C24" s="165">
        <v>2406.19778</v>
      </c>
      <c r="D24" s="165">
        <v>2442.9366199999999</v>
      </c>
      <c r="E24" s="165">
        <v>2441.2224000000001</v>
      </c>
      <c r="F24" s="165">
        <v>2415.6641199999999</v>
      </c>
      <c r="G24" s="147"/>
      <c r="H24" s="140">
        <v>3.6241851600000001</v>
      </c>
      <c r="I24" s="164">
        <v>3.6721932000000002</v>
      </c>
      <c r="J24" s="164">
        <v>3.6615460299999998</v>
      </c>
      <c r="K24" s="164">
        <v>3.6216162299999999</v>
      </c>
      <c r="L24" s="147"/>
      <c r="M24" s="165">
        <v>1714.7195899999999</v>
      </c>
      <c r="N24" s="165">
        <f>F24</f>
        <v>2415.6641199999999</v>
      </c>
      <c r="O24" s="147"/>
      <c r="P24" s="164">
        <v>2.6432782800000001</v>
      </c>
      <c r="Q24" s="164">
        <f>K24</f>
        <v>3.6216162299999999</v>
      </c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</row>
    <row r="25" spans="1:3673" s="163" customFormat="1" x14ac:dyDescent="0.2">
      <c r="A25" s="145" t="s">
        <v>204</v>
      </c>
      <c r="B25" s="147"/>
      <c r="C25" s="142">
        <v>860.20495400000004</v>
      </c>
      <c r="D25" s="142">
        <v>861.46418400000005</v>
      </c>
      <c r="E25" s="142">
        <v>880.301198</v>
      </c>
      <c r="F25" s="142">
        <v>849.96401500000002</v>
      </c>
      <c r="G25" s="149"/>
      <c r="H25" s="143">
        <v>31.6635344</v>
      </c>
      <c r="I25" s="143">
        <v>31.600009</v>
      </c>
      <c r="J25" s="143">
        <v>32.0076459</v>
      </c>
      <c r="K25" s="143">
        <v>31.625875499999999</v>
      </c>
      <c r="L25" s="147"/>
      <c r="M25" s="142">
        <v>669.29631400000005</v>
      </c>
      <c r="N25" s="142">
        <f t="shared" ref="N25:N26" si="6">F25</f>
        <v>849.96401500000002</v>
      </c>
      <c r="O25" s="147"/>
      <c r="P25" s="143">
        <v>26.925112899999998</v>
      </c>
      <c r="Q25" s="143">
        <f t="shared" ref="Q25:Q26" si="7">K25</f>
        <v>31.625875499999999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</row>
    <row r="26" spans="1:3673" s="85" customFormat="1" x14ac:dyDescent="0.2">
      <c r="A26" s="166" t="s">
        <v>6</v>
      </c>
      <c r="B26" s="147"/>
      <c r="C26" s="148">
        <v>1496.8544199999999</v>
      </c>
      <c r="D26" s="148">
        <v>1542.6196</v>
      </c>
      <c r="E26" s="148">
        <v>1512.0417399999999</v>
      </c>
      <c r="F26" s="148">
        <v>1510.51703</v>
      </c>
      <c r="G26" s="149"/>
      <c r="H26" s="150">
        <v>2.4254590999999999</v>
      </c>
      <c r="I26" s="150">
        <v>2.4972089400000002</v>
      </c>
      <c r="J26" s="150">
        <v>2.4439295099999998</v>
      </c>
      <c r="K26" s="150">
        <v>2.4388871499999998</v>
      </c>
      <c r="L26" s="147"/>
      <c r="M26" s="148">
        <v>1005.22405</v>
      </c>
      <c r="N26" s="146">
        <f t="shared" si="6"/>
        <v>1510.51703</v>
      </c>
      <c r="O26" s="147"/>
      <c r="P26" s="150">
        <v>1.65694743</v>
      </c>
      <c r="Q26" s="159">
        <f t="shared" si="7"/>
        <v>2.4388871499999998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</row>
    <row r="28" spans="1:3673" ht="15.75" x14ac:dyDescent="0.25">
      <c r="A28" s="179" t="s">
        <v>11</v>
      </c>
      <c r="B28" s="179"/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79"/>
    </row>
    <row r="29" spans="1:3673" ht="5.25" customHeight="1" x14ac:dyDescent="0.2"/>
    <row r="30" spans="1:3673" ht="15" x14ac:dyDescent="0.2">
      <c r="C30" s="180" t="s">
        <v>1</v>
      </c>
      <c r="D30" s="180"/>
      <c r="E30" s="180"/>
      <c r="F30" s="180"/>
      <c r="G30" s="180"/>
      <c r="H30" s="180"/>
      <c r="I30" s="180"/>
      <c r="J30" s="180"/>
      <c r="K30" s="180"/>
      <c r="L30" s="152"/>
      <c r="M30" s="181" t="s">
        <v>2</v>
      </c>
      <c r="N30" s="181"/>
      <c r="O30" s="181"/>
      <c r="P30" s="181"/>
      <c r="Q30" s="181"/>
    </row>
    <row r="31" spans="1:3673" x14ac:dyDescent="0.2">
      <c r="C31" s="182" t="s">
        <v>174</v>
      </c>
      <c r="D31" s="182"/>
      <c r="E31" s="182"/>
      <c r="F31" s="182"/>
      <c r="G31" s="156"/>
      <c r="H31" s="182" t="s">
        <v>175</v>
      </c>
      <c r="I31" s="182"/>
      <c r="J31" s="182"/>
      <c r="K31" s="182"/>
      <c r="L31" s="153"/>
      <c r="M31" s="182" t="s">
        <v>174</v>
      </c>
      <c r="N31" s="182"/>
      <c r="O31" s="167"/>
      <c r="P31" s="182" t="s">
        <v>175</v>
      </c>
      <c r="Q31" s="182"/>
    </row>
    <row r="32" spans="1:3673" x14ac:dyDescent="0.2">
      <c r="C32" s="4">
        <v>2020</v>
      </c>
      <c r="D32" s="4">
        <v>2020</v>
      </c>
      <c r="E32" s="4">
        <v>2020</v>
      </c>
      <c r="F32" s="4">
        <v>2020</v>
      </c>
      <c r="G32" s="157"/>
      <c r="H32" s="4">
        <v>2020</v>
      </c>
      <c r="I32" s="4">
        <v>2020</v>
      </c>
      <c r="J32" s="4">
        <v>2020</v>
      </c>
      <c r="K32" s="4">
        <v>2020</v>
      </c>
      <c r="L32" s="154"/>
      <c r="M32" s="5">
        <v>2019</v>
      </c>
      <c r="N32" s="4">
        <v>2020</v>
      </c>
      <c r="O32" s="157"/>
      <c r="P32" s="5">
        <v>2019</v>
      </c>
      <c r="Q32" s="5">
        <v>2020</v>
      </c>
    </row>
    <row r="33" spans="1:3673" x14ac:dyDescent="0.2">
      <c r="C33" s="3" t="s">
        <v>217</v>
      </c>
      <c r="D33" s="3" t="s">
        <v>218</v>
      </c>
      <c r="E33" s="3" t="s">
        <v>219</v>
      </c>
      <c r="F33" s="3" t="s">
        <v>220</v>
      </c>
      <c r="G33" s="157"/>
      <c r="H33" s="3" t="s">
        <v>217</v>
      </c>
      <c r="I33" s="3" t="s">
        <v>218</v>
      </c>
      <c r="J33" s="3" t="s">
        <v>219</v>
      </c>
      <c r="K33" s="3" t="s">
        <v>220</v>
      </c>
      <c r="L33" s="154"/>
      <c r="M33" s="3" t="s">
        <v>220</v>
      </c>
      <c r="N33" s="3" t="s">
        <v>220</v>
      </c>
      <c r="O33" s="157"/>
      <c r="P33" s="3" t="s">
        <v>220</v>
      </c>
      <c r="Q33" s="3" t="s">
        <v>220</v>
      </c>
    </row>
    <row r="34" spans="1:3673" ht="5.25" customHeight="1" x14ac:dyDescent="0.2">
      <c r="C34" s="6"/>
      <c r="D34" s="6"/>
      <c r="E34" s="6"/>
      <c r="F34" s="6"/>
      <c r="G34" s="158"/>
      <c r="H34" s="6"/>
      <c r="I34" s="6"/>
      <c r="J34" s="6"/>
      <c r="K34" s="6"/>
      <c r="L34" s="155"/>
      <c r="M34" s="6"/>
      <c r="N34" s="6"/>
      <c r="O34" s="158"/>
      <c r="P34" s="6"/>
      <c r="Q34" s="6"/>
    </row>
    <row r="35" spans="1:3673" s="160" customFormat="1" x14ac:dyDescent="0.2">
      <c r="A35" s="138" t="s">
        <v>155</v>
      </c>
      <c r="B35" s="147"/>
      <c r="C35" s="139">
        <v>24230.3037</v>
      </c>
      <c r="D35" s="139">
        <v>25284.2742</v>
      </c>
      <c r="E35" s="139">
        <v>23600.6312</v>
      </c>
      <c r="F35" s="139">
        <v>22266.748</v>
      </c>
      <c r="G35" s="149"/>
      <c r="H35" s="140">
        <v>6.8041818000000003</v>
      </c>
      <c r="I35" s="140">
        <v>7.1088539700000002</v>
      </c>
      <c r="J35" s="140">
        <v>6.6220061299999999</v>
      </c>
      <c r="K35" s="140">
        <v>6.24896458</v>
      </c>
      <c r="L35" s="149"/>
      <c r="M35" s="139">
        <v>17589.1443</v>
      </c>
      <c r="N35" s="139">
        <f>F35</f>
        <v>22266.748</v>
      </c>
      <c r="O35" s="149"/>
      <c r="P35" s="140">
        <v>5.2902227699999997</v>
      </c>
      <c r="Q35" s="140">
        <f>K35</f>
        <v>6.24896458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</row>
    <row r="36" spans="1:3673" x14ac:dyDescent="0.2">
      <c r="A36" s="183" t="s">
        <v>3</v>
      </c>
      <c r="B36" s="183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</row>
    <row r="37" spans="1:3673" s="163" customFormat="1" x14ac:dyDescent="0.2">
      <c r="A37" s="141" t="s">
        <v>4</v>
      </c>
      <c r="B37" s="147"/>
      <c r="C37" s="142"/>
      <c r="D37" s="142"/>
      <c r="E37" s="142"/>
      <c r="F37" s="142"/>
      <c r="G37" s="149"/>
      <c r="H37" s="143"/>
      <c r="I37" s="143"/>
      <c r="J37" s="143"/>
      <c r="K37" s="143"/>
      <c r="L37" s="149"/>
      <c r="M37" s="142"/>
      <c r="N37" s="142"/>
      <c r="O37" s="149"/>
      <c r="P37" s="143"/>
      <c r="Q37" s="14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</row>
    <row r="38" spans="1:3673" x14ac:dyDescent="0.2">
      <c r="A38" s="7" t="s">
        <v>203</v>
      </c>
      <c r="B38" s="147"/>
      <c r="C38" s="8">
        <v>9380.4757699999991</v>
      </c>
      <c r="D38" s="8">
        <v>8984.6793500000003</v>
      </c>
      <c r="E38" s="8">
        <v>7926.79324</v>
      </c>
      <c r="F38" s="8">
        <v>7393.9489800000001</v>
      </c>
      <c r="G38" s="149"/>
      <c r="H38" s="9">
        <v>40.3339888</v>
      </c>
      <c r="I38" s="9">
        <v>40.067246500000003</v>
      </c>
      <c r="J38" s="9">
        <v>35.962223199999997</v>
      </c>
      <c r="K38" s="9">
        <v>33.490121299999998</v>
      </c>
      <c r="L38" s="149"/>
      <c r="M38" s="8">
        <v>6704.8705799999998</v>
      </c>
      <c r="N38" s="8">
        <f>F38</f>
        <v>7393.9489800000001</v>
      </c>
      <c r="O38" s="149"/>
      <c r="P38" s="9">
        <v>33.051713399999997</v>
      </c>
      <c r="Q38" s="9">
        <f>K38</f>
        <v>33.490121299999998</v>
      </c>
    </row>
    <row r="39" spans="1:3673" s="160" customFormat="1" x14ac:dyDescent="0.2">
      <c r="A39" s="144" t="s">
        <v>5</v>
      </c>
      <c r="B39" s="147"/>
      <c r="C39" s="139">
        <v>3440.9582700000001</v>
      </c>
      <c r="D39" s="139">
        <v>3264.2552900000001</v>
      </c>
      <c r="E39" s="139">
        <v>3127.73461</v>
      </c>
      <c r="F39" s="139">
        <v>2938.5284700000002</v>
      </c>
      <c r="G39" s="149"/>
      <c r="H39" s="140">
        <v>17.223737499999999</v>
      </c>
      <c r="I39" s="140">
        <v>17.1325003</v>
      </c>
      <c r="J39" s="140">
        <v>15.881662499999999</v>
      </c>
      <c r="K39" s="140">
        <v>15.207413300000001</v>
      </c>
      <c r="L39" s="149"/>
      <c r="M39" s="139">
        <v>2449.5895999999998</v>
      </c>
      <c r="N39" s="139">
        <f t="shared" ref="N39:N40" si="8">F39</f>
        <v>2938.5284700000002</v>
      </c>
      <c r="O39" s="149"/>
      <c r="P39" s="140">
        <v>13.8082841</v>
      </c>
      <c r="Q39" s="140">
        <f>K39</f>
        <v>15.207413300000001</v>
      </c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</row>
    <row r="40" spans="1:3673" s="163" customFormat="1" x14ac:dyDescent="0.2">
      <c r="A40" s="145" t="s">
        <v>6</v>
      </c>
      <c r="B40" s="147"/>
      <c r="C40" s="142">
        <v>10029.414699999999</v>
      </c>
      <c r="D40" s="142">
        <v>11397.860199999999</v>
      </c>
      <c r="E40" s="142">
        <v>11226.0887</v>
      </c>
      <c r="F40" s="142">
        <v>10695.3542</v>
      </c>
      <c r="G40" s="149"/>
      <c r="H40" s="143">
        <v>3.6187415999999999</v>
      </c>
      <c r="I40" s="143">
        <v>4.0977681800000001</v>
      </c>
      <c r="J40" s="143">
        <v>4.0282357099999997</v>
      </c>
      <c r="K40" s="143">
        <v>3.8372838200000001</v>
      </c>
      <c r="L40" s="149"/>
      <c r="M40" s="142">
        <v>7449.4648500000003</v>
      </c>
      <c r="N40" s="142">
        <f t="shared" si="8"/>
        <v>10695.3542</v>
      </c>
      <c r="O40" s="149"/>
      <c r="P40" s="143">
        <v>2.8502369700000001</v>
      </c>
      <c r="Q40" s="143">
        <f t="shared" ref="Q40" si="9">K40</f>
        <v>3.8372838200000001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</row>
    <row r="41" spans="1:3673" s="85" customFormat="1" x14ac:dyDescent="0.2">
      <c r="A41" s="146"/>
      <c r="B41" s="147"/>
      <c r="C41" s="148"/>
      <c r="D41" s="148"/>
      <c r="E41" s="148"/>
      <c r="F41" s="148"/>
      <c r="G41" s="149"/>
      <c r="H41" s="150"/>
      <c r="I41" s="150"/>
      <c r="J41" s="150"/>
      <c r="K41" s="150"/>
      <c r="L41" s="149"/>
      <c r="M41" s="148"/>
      <c r="N41" s="148"/>
      <c r="O41" s="149"/>
      <c r="P41" s="150"/>
      <c r="Q41" s="150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</row>
    <row r="42" spans="1:3673" x14ac:dyDescent="0.2">
      <c r="A42" s="183" t="s">
        <v>7</v>
      </c>
      <c r="B42" s="183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</row>
    <row r="43" spans="1:3673" s="160" customFormat="1" x14ac:dyDescent="0.2">
      <c r="A43" s="138" t="s">
        <v>8</v>
      </c>
      <c r="B43" s="147"/>
      <c r="C43" s="165">
        <v>5934.1121400000002</v>
      </c>
      <c r="D43" s="165">
        <v>6285.1437699999997</v>
      </c>
      <c r="E43" s="165">
        <v>5590.1840000000002</v>
      </c>
      <c r="F43" s="165">
        <v>5168.8972700000004</v>
      </c>
      <c r="G43" s="147"/>
      <c r="H43" s="140">
        <v>6.1988656999999998</v>
      </c>
      <c r="I43" s="164">
        <v>6.5582284</v>
      </c>
      <c r="J43" s="164">
        <v>5.8342907200000003</v>
      </c>
      <c r="K43" s="164">
        <v>5.3796168700000004</v>
      </c>
      <c r="L43" s="147"/>
      <c r="M43" s="165">
        <v>4165.91842</v>
      </c>
      <c r="N43" s="165">
        <f>F43</f>
        <v>5168.8972700000004</v>
      </c>
      <c r="O43" s="147"/>
      <c r="P43" s="164">
        <v>4.5523690200000004</v>
      </c>
      <c r="Q43" s="164">
        <f>K43</f>
        <v>5.3796168700000004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</row>
    <row r="44" spans="1:3673" s="163" customFormat="1" x14ac:dyDescent="0.2">
      <c r="A44" s="145" t="s">
        <v>204</v>
      </c>
      <c r="B44" s="147"/>
      <c r="C44" s="142">
        <v>2711.4813199999999</v>
      </c>
      <c r="D44" s="142">
        <v>2601.1825600000002</v>
      </c>
      <c r="E44" s="142">
        <v>2064.8930300000002</v>
      </c>
      <c r="F44" s="142">
        <v>1851.17632</v>
      </c>
      <c r="G44" s="149"/>
      <c r="H44" s="143">
        <v>42.215184800000003</v>
      </c>
      <c r="I44" s="143">
        <v>41.459715699999997</v>
      </c>
      <c r="J44" s="143">
        <v>33.5918828</v>
      </c>
      <c r="K44" s="143">
        <v>30.198634999999999</v>
      </c>
      <c r="L44" s="147"/>
      <c r="M44" s="142">
        <v>1639.5833600000001</v>
      </c>
      <c r="N44" s="161">
        <f t="shared" ref="N44:N53" si="10">F44</f>
        <v>1851.17632</v>
      </c>
      <c r="O44" s="147"/>
      <c r="P44" s="143">
        <v>28.3175019</v>
      </c>
      <c r="Q44" s="162">
        <f t="shared" ref="Q44:Q53" si="11">K44</f>
        <v>30.198634999999999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</row>
    <row r="45" spans="1:3673" s="85" customFormat="1" x14ac:dyDescent="0.2">
      <c r="A45" s="166" t="s">
        <v>6</v>
      </c>
      <c r="B45" s="147"/>
      <c r="C45" s="148">
        <v>2855.1930400000001</v>
      </c>
      <c r="D45" s="148">
        <v>3208.9870900000001</v>
      </c>
      <c r="E45" s="148">
        <v>3147.8195000000001</v>
      </c>
      <c r="F45" s="148">
        <v>2966.8059600000001</v>
      </c>
      <c r="G45" s="149"/>
      <c r="H45" s="150">
        <v>3.6984365800000001</v>
      </c>
      <c r="I45" s="150">
        <v>4.1545126200000002</v>
      </c>
      <c r="J45" s="150">
        <v>4.0664248799999996</v>
      </c>
      <c r="K45" s="150">
        <v>3.8261125900000001</v>
      </c>
      <c r="L45" s="147"/>
      <c r="M45" s="148">
        <v>2274.8668400000001</v>
      </c>
      <c r="N45" s="146">
        <f t="shared" si="10"/>
        <v>2966.8059600000001</v>
      </c>
      <c r="O45" s="147"/>
      <c r="P45" s="150">
        <v>3.06796698</v>
      </c>
      <c r="Q45" s="159">
        <f t="shared" si="11"/>
        <v>3.8261125900000001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</row>
    <row r="46" spans="1:3673" x14ac:dyDescent="0.2">
      <c r="A46" s="11"/>
      <c r="B46" s="147"/>
      <c r="C46" s="8"/>
      <c r="D46" s="8"/>
      <c r="E46" s="8"/>
      <c r="F46" s="8"/>
      <c r="G46" s="147"/>
      <c r="H46" s="12"/>
      <c r="I46" s="12"/>
      <c r="J46" s="12"/>
      <c r="K46" s="12"/>
      <c r="L46" s="147"/>
      <c r="M46" s="8"/>
      <c r="N46" s="13"/>
      <c r="O46" s="147"/>
      <c r="P46" s="13"/>
      <c r="Q46" s="63"/>
    </row>
    <row r="47" spans="1:3673" s="160" customFormat="1" x14ac:dyDescent="0.2">
      <c r="A47" s="138" t="s">
        <v>9</v>
      </c>
      <c r="B47" s="147">
        <f>SUM(B9:B45)-SUM(B17:B20)</f>
        <v>21049</v>
      </c>
      <c r="C47" s="165">
        <v>6409.4318000000003</v>
      </c>
      <c r="D47" s="165">
        <v>6619.4773299999997</v>
      </c>
      <c r="E47" s="165">
        <v>6397.4122100000004</v>
      </c>
      <c r="F47" s="165">
        <v>6221.4588700000004</v>
      </c>
      <c r="G47" s="146">
        <v>0</v>
      </c>
      <c r="H47" s="164">
        <v>9.4357645699999999</v>
      </c>
      <c r="I47" s="164">
        <v>9.7704462400000001</v>
      </c>
      <c r="J47" s="164">
        <v>9.3422883399999996</v>
      </c>
      <c r="K47" s="164">
        <v>9.1420787699999995</v>
      </c>
      <c r="L47" s="147"/>
      <c r="M47" s="165">
        <v>5067.6716800000004</v>
      </c>
      <c r="N47" s="165">
        <f t="shared" si="10"/>
        <v>6221.4588700000004</v>
      </c>
      <c r="O47" s="147"/>
      <c r="P47" s="164">
        <v>7.7045559499999996</v>
      </c>
      <c r="Q47" s="164">
        <f t="shared" si="11"/>
        <v>9.1420787699999995</v>
      </c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</row>
    <row r="48" spans="1:3673" s="163" customFormat="1" x14ac:dyDescent="0.2">
      <c r="A48" s="145" t="s">
        <v>204</v>
      </c>
      <c r="B48" s="147"/>
      <c r="C48" s="142">
        <v>1891.6559600000001</v>
      </c>
      <c r="D48" s="142">
        <v>1847.38789</v>
      </c>
      <c r="E48" s="142">
        <v>1778.2317700000001</v>
      </c>
      <c r="F48" s="142">
        <v>1807.9392499999999</v>
      </c>
      <c r="G48" s="149"/>
      <c r="H48" s="143">
        <v>50.660309599999998</v>
      </c>
      <c r="I48" s="143">
        <v>48.034006400000003</v>
      </c>
      <c r="J48" s="143">
        <v>47.609953699999998</v>
      </c>
      <c r="K48" s="143">
        <v>47.930520999999999</v>
      </c>
      <c r="L48" s="147"/>
      <c r="M48" s="142">
        <v>1750.3586399999999</v>
      </c>
      <c r="N48" s="161">
        <f t="shared" si="10"/>
        <v>1807.9392499999999</v>
      </c>
      <c r="O48" s="147"/>
      <c r="P48" s="143">
        <v>46.220191100000001</v>
      </c>
      <c r="Q48" s="162">
        <f t="shared" si="11"/>
        <v>47.930520999999999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</row>
    <row r="49" spans="1:3673" s="85" customFormat="1" x14ac:dyDescent="0.2">
      <c r="A49" s="166" t="s">
        <v>6</v>
      </c>
      <c r="B49" s="148">
        <v>3113.8913499999999</v>
      </c>
      <c r="C49" s="148">
        <v>4222.8672100000003</v>
      </c>
      <c r="D49" s="148">
        <v>4484.3709799999997</v>
      </c>
      <c r="E49" s="148">
        <v>4388.4818800000003</v>
      </c>
      <c r="F49" s="148">
        <v>4195.50864</v>
      </c>
      <c r="G49" s="149"/>
      <c r="H49" s="150">
        <v>7.0967787199999997</v>
      </c>
      <c r="I49" s="150">
        <v>7.5386584599999997</v>
      </c>
      <c r="J49" s="150">
        <v>7.2697907400000004</v>
      </c>
      <c r="K49" s="150">
        <v>6.9971791799999998</v>
      </c>
      <c r="L49" s="147"/>
      <c r="M49" s="148">
        <v>3113.8913499999999</v>
      </c>
      <c r="N49" s="146">
        <f t="shared" si="10"/>
        <v>4195.50864</v>
      </c>
      <c r="O49" s="147"/>
      <c r="P49" s="150">
        <v>5.3842812000000002</v>
      </c>
      <c r="Q49" s="159">
        <f t="shared" si="11"/>
        <v>6.9971791799999998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</row>
    <row r="50" spans="1:3673" x14ac:dyDescent="0.2">
      <c r="A50" s="11"/>
      <c r="B50" s="147"/>
      <c r="C50" s="14"/>
      <c r="D50" s="14"/>
      <c r="E50" s="14"/>
      <c r="F50" s="14"/>
      <c r="G50" s="147"/>
      <c r="H50" s="15"/>
      <c r="I50" s="15"/>
      <c r="J50" s="15"/>
      <c r="K50" s="15"/>
      <c r="L50" s="147"/>
      <c r="M50" s="14"/>
      <c r="N50" s="62"/>
      <c r="O50" s="147"/>
      <c r="P50" s="13"/>
      <c r="Q50" s="63"/>
    </row>
    <row r="51" spans="1:3673" s="160" customFormat="1" x14ac:dyDescent="0.2">
      <c r="A51" s="138" t="s">
        <v>10</v>
      </c>
      <c r="B51" s="147"/>
      <c r="C51" s="165">
        <v>2613.93064</v>
      </c>
      <c r="D51" s="165">
        <v>2847.1209399999998</v>
      </c>
      <c r="E51" s="165">
        <v>2679.1255500000002</v>
      </c>
      <c r="F51" s="165">
        <v>2480.20084</v>
      </c>
      <c r="G51" s="147"/>
      <c r="H51" s="140">
        <v>3.9111962</v>
      </c>
      <c r="I51" s="164">
        <v>4.2612640099999997</v>
      </c>
      <c r="J51" s="164">
        <v>4.0114476699999999</v>
      </c>
      <c r="K51" s="164">
        <v>3.7161020599999999</v>
      </c>
      <c r="L51" s="147"/>
      <c r="M51" s="165">
        <v>1764.2593400000001</v>
      </c>
      <c r="N51" s="165">
        <f>F51</f>
        <v>2480.20084</v>
      </c>
      <c r="O51" s="147"/>
      <c r="P51" s="164">
        <v>2.71771545</v>
      </c>
      <c r="Q51" s="164">
        <f t="shared" si="11"/>
        <v>3.7161020599999999</v>
      </c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</row>
    <row r="52" spans="1:3673" s="163" customFormat="1" x14ac:dyDescent="0.2">
      <c r="A52" s="145" t="s">
        <v>204</v>
      </c>
      <c r="B52" s="147"/>
      <c r="C52" s="142">
        <v>1143.9250300000001</v>
      </c>
      <c r="D52" s="142">
        <v>1132.3987999999999</v>
      </c>
      <c r="E52" s="142">
        <v>1022.95017</v>
      </c>
      <c r="F52" s="142">
        <v>882.23726099999999</v>
      </c>
      <c r="G52" s="149"/>
      <c r="H52" s="143">
        <v>39.692055199999999</v>
      </c>
      <c r="I52" s="143">
        <v>41.1034048</v>
      </c>
      <c r="J52" s="143">
        <v>36.691182400000002</v>
      </c>
      <c r="K52" s="143">
        <v>31.780881099999998</v>
      </c>
      <c r="L52" s="147"/>
      <c r="M52" s="142">
        <v>699.86028799999997</v>
      </c>
      <c r="N52" s="161">
        <f>F52</f>
        <v>882.23726099999999</v>
      </c>
      <c r="O52" s="147"/>
      <c r="P52" s="143">
        <v>27.0948621</v>
      </c>
      <c r="Q52" s="162">
        <f t="shared" si="11"/>
        <v>31.780881099999998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</row>
    <row r="53" spans="1:3673" s="85" customFormat="1" x14ac:dyDescent="0.2">
      <c r="A53" s="166" t="s">
        <v>6</v>
      </c>
      <c r="B53" s="147"/>
      <c r="C53" s="148">
        <v>1400.87445</v>
      </c>
      <c r="D53" s="148">
        <v>1623.7740899999999</v>
      </c>
      <c r="E53" s="148">
        <v>1605.5298399999999</v>
      </c>
      <c r="F53" s="148">
        <v>1553.56203</v>
      </c>
      <c r="G53" s="149"/>
      <c r="H53" s="150">
        <v>2.2600581499999999</v>
      </c>
      <c r="I53" s="150">
        <v>2.61865258</v>
      </c>
      <c r="J53" s="150">
        <v>2.59023271</v>
      </c>
      <c r="K53" s="150">
        <v>2.5087800200000001</v>
      </c>
      <c r="L53" s="147"/>
      <c r="M53" s="148">
        <v>1034.44022</v>
      </c>
      <c r="N53" s="146">
        <f t="shared" si="10"/>
        <v>1553.56203</v>
      </c>
      <c r="O53" s="147"/>
      <c r="P53" s="150">
        <v>1.70550544</v>
      </c>
      <c r="Q53" s="159">
        <f t="shared" si="11"/>
        <v>2.5087800200000001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</row>
    <row r="54" spans="1:3673" x14ac:dyDescent="0.2">
      <c r="A54" s="27"/>
    </row>
  </sheetData>
  <mergeCells count="18">
    <mergeCell ref="A36:Q36"/>
    <mergeCell ref="A42:Q42"/>
    <mergeCell ref="A9:Q9"/>
    <mergeCell ref="A15:Q15"/>
    <mergeCell ref="A28:Q28"/>
    <mergeCell ref="C30:K30"/>
    <mergeCell ref="M30:Q30"/>
    <mergeCell ref="C31:F31"/>
    <mergeCell ref="H31:K31"/>
    <mergeCell ref="M31:N31"/>
    <mergeCell ref="P31:Q31"/>
    <mergeCell ref="A1:Q1"/>
    <mergeCell ref="C3:K3"/>
    <mergeCell ref="M3:Q3"/>
    <mergeCell ref="C4:F4"/>
    <mergeCell ref="H4:K4"/>
    <mergeCell ref="M4:N4"/>
    <mergeCell ref="P4:Q4"/>
  </mergeCells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2"/>
  <dimension ref="A1:T48"/>
  <sheetViews>
    <sheetView showGridLines="0" workbookViewId="0">
      <selection activeCell="R18" sqref="R18"/>
    </sheetView>
  </sheetViews>
  <sheetFormatPr defaultRowHeight="12.75" x14ac:dyDescent="0.2"/>
  <cols>
    <col min="2" max="2" width="7.140625" bestFit="1" customWidth="1"/>
    <col min="3" max="3" width="0.7109375" customWidth="1"/>
    <col min="4" max="4" width="15.7109375" bestFit="1" customWidth="1"/>
    <col min="5" max="5" width="0.7109375" customWidth="1"/>
    <col min="6" max="6" width="11" customWidth="1"/>
    <col min="7" max="7" width="0.7109375" customWidth="1"/>
    <col min="8" max="8" width="10.28515625" customWidth="1"/>
    <col min="9" max="9" width="0.7109375" customWidth="1"/>
    <col min="10" max="10" width="15.7109375" bestFit="1" customWidth="1"/>
    <col min="11" max="11" width="0.7109375" customWidth="1"/>
    <col min="12" max="12" width="11" customWidth="1"/>
    <col min="13" max="13" width="0.7109375" customWidth="1"/>
    <col min="15" max="15" width="0.7109375" customWidth="1"/>
    <col min="16" max="16" width="15.7109375" bestFit="1" customWidth="1"/>
    <col min="17" max="17" width="0.7109375" customWidth="1"/>
    <col min="18" max="18" width="11" customWidth="1"/>
    <col min="19" max="19" width="0.7109375" customWidth="1"/>
  </cols>
  <sheetData>
    <row r="1" spans="1:20" ht="15.75" x14ac:dyDescent="0.25">
      <c r="A1" s="16" t="s">
        <v>12</v>
      </c>
    </row>
    <row r="4" spans="1:20" ht="15.75" x14ac:dyDescent="0.25">
      <c r="D4" s="185" t="s">
        <v>13</v>
      </c>
      <c r="E4" s="185"/>
      <c r="F4" s="185"/>
      <c r="G4" s="185"/>
      <c r="H4" s="185"/>
      <c r="J4" s="185" t="s">
        <v>14</v>
      </c>
      <c r="K4" s="185"/>
      <c r="L4" s="185"/>
      <c r="M4" s="185"/>
      <c r="N4" s="185"/>
      <c r="P4" s="185" t="s">
        <v>15</v>
      </c>
      <c r="Q4" s="185"/>
      <c r="R4" s="185"/>
      <c r="S4" s="185"/>
      <c r="T4" s="185"/>
    </row>
    <row r="6" spans="1:20" x14ac:dyDescent="0.2">
      <c r="B6" t="s">
        <v>16</v>
      </c>
      <c r="D6" s="184" t="s">
        <v>17</v>
      </c>
      <c r="F6" s="184" t="s">
        <v>18</v>
      </c>
      <c r="H6" s="184" t="s">
        <v>19</v>
      </c>
      <c r="J6" s="184" t="s">
        <v>17</v>
      </c>
      <c r="L6" s="184" t="s">
        <v>18</v>
      </c>
      <c r="N6" s="184" t="s">
        <v>19</v>
      </c>
      <c r="P6" s="184" t="s">
        <v>17</v>
      </c>
      <c r="R6" s="184" t="s">
        <v>18</v>
      </c>
      <c r="T6" s="184" t="s">
        <v>19</v>
      </c>
    </row>
    <row r="7" spans="1:20" x14ac:dyDescent="0.2">
      <c r="D7" s="184"/>
      <c r="F7" s="184"/>
      <c r="H7" s="184"/>
      <c r="J7" s="184"/>
      <c r="L7" s="184"/>
      <c r="N7" s="184"/>
      <c r="P7" s="184"/>
      <c r="R7" s="184"/>
      <c r="T7" s="184"/>
    </row>
    <row r="8" spans="1:20" x14ac:dyDescent="0.2">
      <c r="D8" s="17"/>
      <c r="J8" s="17"/>
      <c r="P8" s="17"/>
    </row>
    <row r="9" spans="1:20" x14ac:dyDescent="0.2">
      <c r="B9" s="18" t="s">
        <v>167</v>
      </c>
      <c r="D9" s="19">
        <v>4530</v>
      </c>
      <c r="E9" s="20"/>
      <c r="F9" s="19">
        <v>0</v>
      </c>
      <c r="H9" s="19">
        <f>IF(D9&lt;10,"-",F9/D9*100)</f>
        <v>0</v>
      </c>
      <c r="I9" s="20"/>
      <c r="J9" s="19">
        <v>2806</v>
      </c>
      <c r="L9" s="19">
        <v>0</v>
      </c>
      <c r="M9" s="20"/>
      <c r="N9" s="19">
        <f>IF(J9&lt;10,"-",L9/J9*100)</f>
        <v>0</v>
      </c>
      <c r="P9" s="19">
        <v>1724</v>
      </c>
      <c r="Q9" s="20"/>
      <c r="R9" s="19">
        <v>0</v>
      </c>
      <c r="T9" s="19">
        <f>IF(P9&lt;10,"-",R9/P9*100)</f>
        <v>0</v>
      </c>
    </row>
    <row r="10" spans="1:20" x14ac:dyDescent="0.2">
      <c r="B10" s="21" t="s">
        <v>168</v>
      </c>
      <c r="D10" s="22">
        <v>4282</v>
      </c>
      <c r="F10" s="22">
        <v>0</v>
      </c>
      <c r="H10" s="22">
        <f t="shared" ref="H10:H17" si="0">IF(D10&lt;10,"-",F10/D10*100)</f>
        <v>0</v>
      </c>
      <c r="J10" s="22">
        <v>2678</v>
      </c>
      <c r="L10" s="22">
        <v>0</v>
      </c>
      <c r="N10" s="22">
        <f t="shared" ref="N10:N17" si="1">IF(J10&lt;10,"-",L10/J10*100)</f>
        <v>0</v>
      </c>
      <c r="P10" s="22">
        <v>1604</v>
      </c>
      <c r="R10" s="22">
        <v>0</v>
      </c>
      <c r="T10" s="22">
        <f>IF(P10&lt;10,"-",R10/P10*100)</f>
        <v>0</v>
      </c>
    </row>
    <row r="11" spans="1:20" x14ac:dyDescent="0.2">
      <c r="B11" s="18" t="s">
        <v>169</v>
      </c>
      <c r="D11" s="19">
        <v>4149</v>
      </c>
      <c r="F11" s="19">
        <v>0</v>
      </c>
      <c r="H11" s="19">
        <f t="shared" si="0"/>
        <v>0</v>
      </c>
      <c r="J11" s="19">
        <v>2585</v>
      </c>
      <c r="L11" s="19">
        <v>0</v>
      </c>
      <c r="N11" s="19">
        <f t="shared" si="1"/>
        <v>0</v>
      </c>
      <c r="P11" s="19">
        <v>1564</v>
      </c>
      <c r="R11" s="19">
        <v>0</v>
      </c>
      <c r="T11" s="19">
        <f t="shared" ref="T11:T17" si="2">IF(P11&lt;10,"-",R11/P11*100)</f>
        <v>0</v>
      </c>
    </row>
    <row r="12" spans="1:20" x14ac:dyDescent="0.2">
      <c r="B12" s="21" t="s">
        <v>170</v>
      </c>
      <c r="D12" s="22">
        <v>3978</v>
      </c>
      <c r="F12" s="22">
        <v>265</v>
      </c>
      <c r="H12" s="22">
        <f t="shared" si="0"/>
        <v>6.6616390145801914</v>
      </c>
      <c r="J12" s="22">
        <v>2511</v>
      </c>
      <c r="L12" s="22">
        <v>107</v>
      </c>
      <c r="N12" s="22">
        <f t="shared" si="1"/>
        <v>4.2612504978096375</v>
      </c>
      <c r="P12" s="22">
        <v>1467</v>
      </c>
      <c r="R12" s="22">
        <v>158</v>
      </c>
      <c r="T12" s="22">
        <f t="shared" si="2"/>
        <v>10.770279481935924</v>
      </c>
    </row>
    <row r="13" spans="1:20" x14ac:dyDescent="0.2">
      <c r="B13" s="18" t="s">
        <v>171</v>
      </c>
      <c r="D13" s="19">
        <v>3575</v>
      </c>
      <c r="F13" s="19">
        <v>542</v>
      </c>
      <c r="H13" s="19">
        <f t="shared" si="0"/>
        <v>15.16083916083916</v>
      </c>
      <c r="J13" s="19">
        <v>2274</v>
      </c>
      <c r="L13" s="19">
        <v>263</v>
      </c>
      <c r="N13" s="19">
        <f t="shared" si="1"/>
        <v>11.565523306948108</v>
      </c>
      <c r="P13" s="19">
        <v>1301</v>
      </c>
      <c r="R13" s="19">
        <v>279</v>
      </c>
      <c r="T13" s="19">
        <f t="shared" si="2"/>
        <v>21.445042275172945</v>
      </c>
    </row>
    <row r="14" spans="1:20" x14ac:dyDescent="0.2">
      <c r="B14" s="21" t="s">
        <v>172</v>
      </c>
      <c r="D14" s="22">
        <v>3633</v>
      </c>
      <c r="F14" s="22">
        <v>1229</v>
      </c>
      <c r="H14" s="22">
        <f t="shared" si="0"/>
        <v>33.828791632259843</v>
      </c>
      <c r="J14" s="22">
        <v>2348</v>
      </c>
      <c r="L14" s="22">
        <v>636</v>
      </c>
      <c r="N14" s="22">
        <f t="shared" si="1"/>
        <v>27.086882453151617</v>
      </c>
      <c r="P14" s="22">
        <v>1285</v>
      </c>
      <c r="R14" s="22">
        <v>593</v>
      </c>
      <c r="T14" s="22">
        <f t="shared" si="2"/>
        <v>46.147859922178988</v>
      </c>
    </row>
    <row r="15" spans="1:20" x14ac:dyDescent="0.2">
      <c r="B15" s="18" t="s">
        <v>173</v>
      </c>
      <c r="D15" s="19">
        <v>347</v>
      </c>
      <c r="F15" s="19">
        <v>121</v>
      </c>
      <c r="H15" s="19">
        <f t="shared" ref="H15" si="3">IF(D15&lt;10,"-",F15/D15*100)</f>
        <v>34.870317002881848</v>
      </c>
      <c r="J15" s="19">
        <v>248</v>
      </c>
      <c r="L15" s="19">
        <v>73</v>
      </c>
      <c r="N15" s="19">
        <f t="shared" ref="N15" si="4">IF(J15&lt;10,"-",L15/J15*100)</f>
        <v>29.435483870967744</v>
      </c>
      <c r="P15" s="19">
        <v>99</v>
      </c>
      <c r="R15" s="19">
        <v>48</v>
      </c>
      <c r="T15" s="19">
        <f t="shared" ref="T15" si="5">IF(P15&lt;10,"-",R15/P15*100)</f>
        <v>48.484848484848484</v>
      </c>
    </row>
    <row r="17" spans="2:20" x14ac:dyDescent="0.2">
      <c r="B17" s="19" t="s">
        <v>20</v>
      </c>
      <c r="D17" s="19">
        <v>1</v>
      </c>
      <c r="F17" s="19">
        <v>0</v>
      </c>
      <c r="H17" s="19" t="str">
        <f t="shared" si="0"/>
        <v>-</v>
      </c>
      <c r="J17" s="19">
        <v>1</v>
      </c>
      <c r="L17" s="19">
        <v>0</v>
      </c>
      <c r="N17" s="19" t="str">
        <f t="shared" si="1"/>
        <v>-</v>
      </c>
      <c r="P17" s="19">
        <v>0</v>
      </c>
      <c r="R17" s="19">
        <v>0</v>
      </c>
      <c r="T17" s="19" t="str">
        <f t="shared" si="2"/>
        <v>-</v>
      </c>
    </row>
    <row r="19" spans="2:20" x14ac:dyDescent="0.2">
      <c r="B19" s="21"/>
      <c r="D19" s="22"/>
      <c r="F19" s="22"/>
    </row>
    <row r="48" spans="4:11" x14ac:dyDescent="0.2">
      <c r="D48" s="32"/>
      <c r="H48" s="42"/>
      <c r="I48" s="42"/>
      <c r="J48" s="42"/>
      <c r="K48" s="42"/>
    </row>
  </sheetData>
  <mergeCells count="12">
    <mergeCell ref="R6:R7"/>
    <mergeCell ref="T6:T7"/>
    <mergeCell ref="D4:H4"/>
    <mergeCell ref="J4:N4"/>
    <mergeCell ref="P4:T4"/>
    <mergeCell ref="D6:D7"/>
    <mergeCell ref="F6:F7"/>
    <mergeCell ref="H6:H7"/>
    <mergeCell ref="J6:J7"/>
    <mergeCell ref="L6:L7"/>
    <mergeCell ref="N6:N7"/>
    <mergeCell ref="P6:P7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3C925-0382-47D0-BF45-644F2138F44B}">
  <dimension ref="A1:AC53"/>
  <sheetViews>
    <sheetView showGridLines="0" topLeftCell="A4" zoomScaleNormal="100" workbookViewId="0">
      <selection activeCell="C21" sqref="C21"/>
    </sheetView>
  </sheetViews>
  <sheetFormatPr defaultRowHeight="12.75" x14ac:dyDescent="0.2"/>
  <cols>
    <col min="1" max="1" width="17.140625" style="27" customWidth="1"/>
    <col min="2" max="2" width="0.7109375" style="2" customWidth="1"/>
    <col min="3" max="4" width="9.7109375" bestFit="1" customWidth="1"/>
    <col min="5" max="5" width="0.7109375" style="2" customWidth="1"/>
    <col min="6" max="7" width="9.7109375" customWidth="1"/>
    <col min="8" max="8" width="0.7109375" style="2" customWidth="1"/>
    <col min="9" max="10" width="9.7109375" customWidth="1"/>
    <col min="11" max="11" width="5.42578125" customWidth="1"/>
    <col min="12" max="12" width="2.42578125" customWidth="1"/>
    <col min="13" max="13" width="5.42578125" customWidth="1"/>
    <col min="14" max="14" width="17.140625" customWidth="1"/>
    <col min="15" max="15" width="0.85546875" style="1" customWidth="1"/>
    <col min="16" max="17" width="9.7109375" customWidth="1"/>
    <col min="18" max="18" width="0.7109375" style="1" customWidth="1"/>
    <col min="19" max="20" width="9.7109375" customWidth="1"/>
    <col min="21" max="21" width="0.7109375" style="1" customWidth="1"/>
    <col min="22" max="23" width="9.7109375" customWidth="1"/>
    <col min="26" max="26" width="12.28515625" customWidth="1"/>
    <col min="27" max="27" width="11.7109375" customWidth="1"/>
  </cols>
  <sheetData>
    <row r="1" spans="1:25" s="24" customFormat="1" ht="15.75" customHeight="1" x14ac:dyDescent="0.25">
      <c r="A1" s="16" t="s">
        <v>21</v>
      </c>
      <c r="B1" s="2"/>
      <c r="E1" s="2"/>
      <c r="H1" s="2"/>
      <c r="L1" s="25"/>
      <c r="N1" s="16" t="s">
        <v>21</v>
      </c>
      <c r="O1" s="20"/>
      <c r="R1" s="2"/>
      <c r="U1" s="2"/>
    </row>
    <row r="2" spans="1:25" ht="15.75" customHeight="1" x14ac:dyDescent="0.2">
      <c r="L2" s="26"/>
      <c r="O2" s="20"/>
      <c r="R2" s="2"/>
      <c r="U2" s="2"/>
    </row>
    <row r="3" spans="1:25" ht="15.75" customHeight="1" x14ac:dyDescent="0.25">
      <c r="A3" s="16" t="s">
        <v>22</v>
      </c>
      <c r="L3" s="26"/>
      <c r="N3" s="16" t="s">
        <v>23</v>
      </c>
      <c r="O3" s="20"/>
      <c r="R3" s="2"/>
      <c r="U3" s="2"/>
    </row>
    <row r="4" spans="1:25" ht="15.75" customHeight="1" x14ac:dyDescent="0.2">
      <c r="L4" s="26"/>
      <c r="N4" s="27"/>
      <c r="O4" s="20"/>
      <c r="R4" s="2"/>
      <c r="U4" s="2"/>
    </row>
    <row r="5" spans="1:25" ht="15.75" customHeight="1" x14ac:dyDescent="0.2">
      <c r="L5" s="26"/>
      <c r="N5" s="27"/>
      <c r="O5" s="20"/>
      <c r="R5" s="2"/>
      <c r="U5" s="2"/>
    </row>
    <row r="6" spans="1:25" s="27" customFormat="1" ht="15.75" customHeight="1" x14ac:dyDescent="0.2">
      <c r="B6" s="2"/>
      <c r="C6" s="186" t="s">
        <v>14</v>
      </c>
      <c r="D6" s="187"/>
      <c r="E6" s="2"/>
      <c r="F6" s="186" t="s">
        <v>15</v>
      </c>
      <c r="G6" s="187"/>
      <c r="H6" s="2"/>
      <c r="I6" s="186" t="s">
        <v>13</v>
      </c>
      <c r="J6" s="187"/>
      <c r="L6" s="28"/>
      <c r="O6" s="106"/>
      <c r="P6" s="186" t="s">
        <v>14</v>
      </c>
      <c r="Q6" s="187"/>
      <c r="R6" s="2"/>
      <c r="S6" s="186" t="s">
        <v>15</v>
      </c>
      <c r="T6" s="187"/>
      <c r="U6" s="2"/>
      <c r="V6" s="186" t="s">
        <v>13</v>
      </c>
      <c r="W6" s="187"/>
    </row>
    <row r="7" spans="1:25" s="27" customFormat="1" ht="15.75" customHeight="1" x14ac:dyDescent="0.2">
      <c r="B7" s="2"/>
      <c r="C7" s="29">
        <f>Nøgletalstabeller!$M$5</f>
        <v>2019</v>
      </c>
      <c r="D7" s="29">
        <f>Nøgletalstabeller!$N$5</f>
        <v>2020</v>
      </c>
      <c r="E7" s="2"/>
      <c r="F7" s="29">
        <f>Nøgletalstabeller!$M$5</f>
        <v>2019</v>
      </c>
      <c r="G7" s="29">
        <f>Nøgletalstabeller!$N$5</f>
        <v>2020</v>
      </c>
      <c r="H7" s="2"/>
      <c r="I7" s="29">
        <f>Nøgletalstabeller!$M$5</f>
        <v>2019</v>
      </c>
      <c r="J7" s="29">
        <f>Nøgletalstabeller!$N$5</f>
        <v>2020</v>
      </c>
      <c r="L7" s="28"/>
      <c r="O7" s="107"/>
      <c r="P7" s="29">
        <f>Nøgletalstabeller!$M$5</f>
        <v>2019</v>
      </c>
      <c r="Q7" s="29">
        <f>Nøgletalstabeller!$N$5</f>
        <v>2020</v>
      </c>
      <c r="R7" s="2"/>
      <c r="S7" s="29">
        <f>Nøgletalstabeller!$M$5</f>
        <v>2019</v>
      </c>
      <c r="T7" s="29">
        <f>Nøgletalstabeller!$N$5</f>
        <v>2020</v>
      </c>
      <c r="U7" s="2"/>
      <c r="V7" s="29">
        <f>Nøgletalstabeller!$M$5</f>
        <v>2019</v>
      </c>
      <c r="W7" s="29">
        <f>Nøgletalstabeller!$N$5</f>
        <v>2020</v>
      </c>
    </row>
    <row r="8" spans="1:25" ht="15.75" customHeight="1" x14ac:dyDescent="0.2">
      <c r="C8" s="30"/>
      <c r="D8" s="30"/>
      <c r="F8" s="30"/>
      <c r="G8" s="30"/>
      <c r="I8" s="30"/>
      <c r="J8" s="30"/>
      <c r="L8" s="26"/>
      <c r="N8" s="27"/>
      <c r="O8" s="20"/>
      <c r="P8" s="30"/>
      <c r="Q8" s="30"/>
      <c r="R8" s="2"/>
      <c r="S8" s="30"/>
      <c r="T8" s="30"/>
      <c r="U8" s="2"/>
      <c r="V8" s="30"/>
      <c r="W8" s="30"/>
    </row>
    <row r="9" spans="1:25" ht="15.75" customHeight="1" x14ac:dyDescent="0.2">
      <c r="A9" s="79" t="s">
        <v>207</v>
      </c>
      <c r="B9" s="98"/>
      <c r="C9" s="80">
        <v>23067</v>
      </c>
      <c r="D9" s="80">
        <v>24052</v>
      </c>
      <c r="E9" s="103"/>
      <c r="F9" s="80">
        <v>8136</v>
      </c>
      <c r="G9" s="80">
        <v>8631</v>
      </c>
      <c r="H9" s="103"/>
      <c r="I9" s="80">
        <v>31203</v>
      </c>
      <c r="J9" s="80">
        <f>D9+G9</f>
        <v>32683</v>
      </c>
      <c r="K9" s="32"/>
      <c r="L9" s="26"/>
      <c r="N9" s="79" t="s">
        <v>207</v>
      </c>
      <c r="O9" s="98"/>
      <c r="P9" s="80">
        <v>23151</v>
      </c>
      <c r="Q9" s="80">
        <v>24139</v>
      </c>
      <c r="R9" s="103"/>
      <c r="S9" s="80">
        <v>8155</v>
      </c>
      <c r="T9" s="80">
        <v>8652</v>
      </c>
      <c r="U9" s="103"/>
      <c r="V9" s="80">
        <v>31306</v>
      </c>
      <c r="W9" s="80">
        <f>Q9+T9</f>
        <v>32791</v>
      </c>
      <c r="Y9" s="32"/>
    </row>
    <row r="10" spans="1:25" ht="15.75" customHeight="1" x14ac:dyDescent="0.2">
      <c r="A10" s="90" t="s">
        <v>208</v>
      </c>
      <c r="B10" s="98"/>
      <c r="C10" s="91">
        <v>27441</v>
      </c>
      <c r="D10" s="91">
        <v>27653</v>
      </c>
      <c r="E10" s="103"/>
      <c r="F10" s="91">
        <v>6273</v>
      </c>
      <c r="G10" s="91">
        <v>6406</v>
      </c>
      <c r="H10" s="103"/>
      <c r="I10" s="91">
        <v>33714</v>
      </c>
      <c r="J10" s="91">
        <f>D10+G10</f>
        <v>34059</v>
      </c>
      <c r="K10" s="32"/>
      <c r="L10" s="26"/>
      <c r="N10" s="90" t="s">
        <v>208</v>
      </c>
      <c r="O10" s="98"/>
      <c r="P10" s="91">
        <v>27714</v>
      </c>
      <c r="Q10" s="91">
        <v>27938</v>
      </c>
      <c r="R10" s="103"/>
      <c r="S10" s="91">
        <v>6293</v>
      </c>
      <c r="T10" s="91">
        <v>6433</v>
      </c>
      <c r="U10" s="103"/>
      <c r="V10" s="91">
        <v>34007</v>
      </c>
      <c r="W10" s="91">
        <f t="shared" ref="W10:W46" si="0">Q10+T10</f>
        <v>34371</v>
      </c>
      <c r="Y10" s="32"/>
    </row>
    <row r="11" spans="1:25" ht="15.75" customHeight="1" x14ac:dyDescent="0.2">
      <c r="A11" s="83" t="s">
        <v>209</v>
      </c>
      <c r="B11" s="98"/>
      <c r="C11" s="84">
        <v>9505</v>
      </c>
      <c r="D11" s="84">
        <v>10458</v>
      </c>
      <c r="E11" s="103"/>
      <c r="F11" s="84">
        <v>7757</v>
      </c>
      <c r="G11" s="84">
        <v>8582</v>
      </c>
      <c r="H11" s="103"/>
      <c r="I11" s="84">
        <v>17262</v>
      </c>
      <c r="J11" s="84">
        <f>D11+G11</f>
        <v>19040</v>
      </c>
      <c r="K11" s="32"/>
      <c r="L11" s="26"/>
      <c r="N11" s="83" t="s">
        <v>209</v>
      </c>
      <c r="O11" s="98"/>
      <c r="P11" s="84">
        <v>9513</v>
      </c>
      <c r="Q11" s="84">
        <v>10466</v>
      </c>
      <c r="R11" s="103"/>
      <c r="S11" s="84">
        <v>7761</v>
      </c>
      <c r="T11" s="84">
        <v>8585</v>
      </c>
      <c r="U11" s="103"/>
      <c r="V11" s="84">
        <v>17274</v>
      </c>
      <c r="W11" s="84">
        <f t="shared" si="0"/>
        <v>19051</v>
      </c>
      <c r="Y11" s="32"/>
    </row>
    <row r="12" spans="1:25" ht="15.75" customHeight="1" x14ac:dyDescent="0.2">
      <c r="A12" s="79" t="s">
        <v>26</v>
      </c>
      <c r="B12" s="98"/>
      <c r="C12" s="80">
        <v>12896</v>
      </c>
      <c r="D12" s="80">
        <v>13201</v>
      </c>
      <c r="E12" s="103"/>
      <c r="F12" s="80">
        <v>27569</v>
      </c>
      <c r="G12" s="80">
        <v>28655</v>
      </c>
      <c r="H12" s="103"/>
      <c r="I12" s="80">
        <v>40465</v>
      </c>
      <c r="J12" s="80">
        <f t="shared" ref="J12:J46" si="1">D12+G12</f>
        <v>41856</v>
      </c>
      <c r="K12" s="32"/>
      <c r="L12" s="26"/>
      <c r="N12" s="79" t="s">
        <v>26</v>
      </c>
      <c r="O12" s="98"/>
      <c r="P12" s="80">
        <v>13018</v>
      </c>
      <c r="Q12" s="80">
        <v>13323</v>
      </c>
      <c r="R12" s="103"/>
      <c r="S12" s="80">
        <v>27760</v>
      </c>
      <c r="T12" s="80">
        <v>28861</v>
      </c>
      <c r="U12" s="103"/>
      <c r="V12" s="80">
        <v>40778</v>
      </c>
      <c r="W12" s="80">
        <f t="shared" si="0"/>
        <v>42184</v>
      </c>
      <c r="Y12" s="32"/>
    </row>
    <row r="13" spans="1:25" ht="15.75" customHeight="1" x14ac:dyDescent="0.2">
      <c r="A13" s="90" t="s">
        <v>27</v>
      </c>
      <c r="B13" s="98"/>
      <c r="C13" s="91">
        <v>7746</v>
      </c>
      <c r="D13" s="91">
        <v>7694</v>
      </c>
      <c r="E13" s="103"/>
      <c r="F13" s="91">
        <v>7122</v>
      </c>
      <c r="G13" s="91">
        <v>7173</v>
      </c>
      <c r="H13" s="103"/>
      <c r="I13" s="91">
        <v>14868</v>
      </c>
      <c r="J13" s="91">
        <f t="shared" si="1"/>
        <v>14867</v>
      </c>
      <c r="K13" s="32"/>
      <c r="L13" s="26"/>
      <c r="N13" s="90" t="s">
        <v>27</v>
      </c>
      <c r="O13" s="98"/>
      <c r="P13" s="91">
        <v>7843</v>
      </c>
      <c r="Q13" s="91">
        <v>7787</v>
      </c>
      <c r="R13" s="103"/>
      <c r="S13" s="91">
        <v>7172</v>
      </c>
      <c r="T13" s="91">
        <v>7222</v>
      </c>
      <c r="U13" s="103"/>
      <c r="V13" s="91">
        <v>15015</v>
      </c>
      <c r="W13" s="91">
        <f t="shared" si="0"/>
        <v>15009</v>
      </c>
      <c r="Y13" s="32"/>
    </row>
    <row r="14" spans="1:25" ht="15.75" customHeight="1" x14ac:dyDescent="0.2">
      <c r="A14" s="83" t="s">
        <v>28</v>
      </c>
      <c r="B14" s="98"/>
      <c r="C14" s="84">
        <v>1336</v>
      </c>
      <c r="D14" s="84">
        <v>1380</v>
      </c>
      <c r="E14" s="103"/>
      <c r="F14" s="84">
        <v>1076</v>
      </c>
      <c r="G14" s="84">
        <v>1118</v>
      </c>
      <c r="H14" s="103"/>
      <c r="I14" s="84">
        <v>2412</v>
      </c>
      <c r="J14" s="84">
        <f t="shared" si="1"/>
        <v>2498</v>
      </c>
      <c r="K14" s="32"/>
      <c r="L14" s="26"/>
      <c r="N14" s="83" t="s">
        <v>28</v>
      </c>
      <c r="O14" s="98"/>
      <c r="P14" s="84">
        <v>1339</v>
      </c>
      <c r="Q14" s="84">
        <v>1383</v>
      </c>
      <c r="R14" s="103"/>
      <c r="S14" s="84">
        <v>1079</v>
      </c>
      <c r="T14" s="84">
        <v>1123</v>
      </c>
      <c r="U14" s="103"/>
      <c r="V14" s="84">
        <v>2418</v>
      </c>
      <c r="W14" s="84">
        <f t="shared" si="0"/>
        <v>2506</v>
      </c>
      <c r="Y14" s="32"/>
    </row>
    <row r="15" spans="1:25" ht="15.75" customHeight="1" x14ac:dyDescent="0.2">
      <c r="A15" s="79" t="s">
        <v>29</v>
      </c>
      <c r="B15" s="98"/>
      <c r="C15" s="80">
        <v>1306</v>
      </c>
      <c r="D15" s="80">
        <v>1422</v>
      </c>
      <c r="E15" s="103"/>
      <c r="F15" s="80">
        <v>3498</v>
      </c>
      <c r="G15" s="80">
        <v>3860</v>
      </c>
      <c r="H15" s="103"/>
      <c r="I15" s="80">
        <v>4804</v>
      </c>
      <c r="J15" s="80">
        <f t="shared" si="1"/>
        <v>5282</v>
      </c>
      <c r="K15" s="32"/>
      <c r="L15" s="26"/>
      <c r="N15" s="79" t="s">
        <v>29</v>
      </c>
      <c r="O15" s="98"/>
      <c r="P15" s="80">
        <v>1309</v>
      </c>
      <c r="Q15" s="80">
        <v>1426</v>
      </c>
      <c r="R15" s="103"/>
      <c r="S15" s="80">
        <v>3504</v>
      </c>
      <c r="T15" s="80">
        <v>3868</v>
      </c>
      <c r="U15" s="103"/>
      <c r="V15" s="80">
        <v>4813</v>
      </c>
      <c r="W15" s="80">
        <f t="shared" si="0"/>
        <v>5294</v>
      </c>
      <c r="Y15" s="32"/>
    </row>
    <row r="16" spans="1:25" ht="15.75" customHeight="1" x14ac:dyDescent="0.2">
      <c r="A16" s="90" t="s">
        <v>30</v>
      </c>
      <c r="B16" s="98"/>
      <c r="C16" s="91">
        <v>1132</v>
      </c>
      <c r="D16" s="91">
        <v>1278</v>
      </c>
      <c r="E16" s="103"/>
      <c r="F16" s="91">
        <v>2094</v>
      </c>
      <c r="G16" s="91">
        <v>2272</v>
      </c>
      <c r="H16" s="103"/>
      <c r="I16" s="91">
        <v>3226</v>
      </c>
      <c r="J16" s="91">
        <f t="shared" si="1"/>
        <v>3550</v>
      </c>
      <c r="K16" s="32"/>
      <c r="L16" s="26"/>
      <c r="N16" s="90" t="s">
        <v>30</v>
      </c>
      <c r="O16" s="98"/>
      <c r="P16" s="91">
        <v>1153</v>
      </c>
      <c r="Q16" s="91">
        <v>1301</v>
      </c>
      <c r="R16" s="103"/>
      <c r="S16" s="91">
        <v>2132</v>
      </c>
      <c r="T16" s="91">
        <v>2319</v>
      </c>
      <c r="U16" s="103"/>
      <c r="V16" s="91">
        <v>3285</v>
      </c>
      <c r="W16" s="91">
        <f t="shared" si="0"/>
        <v>3620</v>
      </c>
      <c r="Y16" s="32"/>
    </row>
    <row r="17" spans="1:29" ht="15.75" hidden="1" customHeight="1" x14ac:dyDescent="0.2">
      <c r="A17" s="83" t="s">
        <v>31</v>
      </c>
      <c r="B17" s="98"/>
      <c r="C17" s="84">
        <v>1231</v>
      </c>
      <c r="D17" s="84">
        <v>1189</v>
      </c>
      <c r="E17" s="103"/>
      <c r="F17" s="84">
        <v>1164</v>
      </c>
      <c r="G17" s="84">
        <v>1177</v>
      </c>
      <c r="H17" s="103"/>
      <c r="I17" s="84">
        <v>2395</v>
      </c>
      <c r="J17" s="84">
        <f t="shared" si="1"/>
        <v>2366</v>
      </c>
      <c r="K17" s="32"/>
      <c r="L17" s="26"/>
      <c r="N17" s="83" t="s">
        <v>31</v>
      </c>
      <c r="O17" s="98"/>
      <c r="P17" s="84">
        <v>1248</v>
      </c>
      <c r="Q17" s="84">
        <v>1205</v>
      </c>
      <c r="R17" s="103"/>
      <c r="S17" s="84">
        <v>1173</v>
      </c>
      <c r="T17" s="84">
        <v>1190</v>
      </c>
      <c r="U17" s="103"/>
      <c r="V17" s="84">
        <v>2421</v>
      </c>
      <c r="W17" s="84">
        <f t="shared" si="0"/>
        <v>2395</v>
      </c>
      <c r="Y17" s="32"/>
      <c r="AA17" s="32"/>
      <c r="AC17" s="32"/>
    </row>
    <row r="18" spans="1:29" ht="15.75" hidden="1" customHeight="1" x14ac:dyDescent="0.2">
      <c r="A18" s="79" t="s">
        <v>32</v>
      </c>
      <c r="B18" s="98"/>
      <c r="C18" s="80">
        <v>193</v>
      </c>
      <c r="D18" s="80">
        <v>201</v>
      </c>
      <c r="E18" s="103"/>
      <c r="F18" s="80">
        <v>495</v>
      </c>
      <c r="G18" s="80">
        <v>505</v>
      </c>
      <c r="H18" s="103"/>
      <c r="I18" s="80">
        <v>688</v>
      </c>
      <c r="J18" s="80">
        <f t="shared" si="1"/>
        <v>706</v>
      </c>
      <c r="K18" s="32"/>
      <c r="L18" s="26"/>
      <c r="N18" s="79" t="s">
        <v>32</v>
      </c>
      <c r="O18" s="98"/>
      <c r="P18" s="80">
        <v>195</v>
      </c>
      <c r="Q18" s="80">
        <v>202</v>
      </c>
      <c r="R18" s="103"/>
      <c r="S18" s="80">
        <v>497</v>
      </c>
      <c r="T18" s="80">
        <v>505</v>
      </c>
      <c r="U18" s="103"/>
      <c r="V18" s="80">
        <v>692</v>
      </c>
      <c r="W18" s="80">
        <f t="shared" si="0"/>
        <v>707</v>
      </c>
      <c r="Y18" s="32"/>
    </row>
    <row r="19" spans="1:29" ht="15.75" hidden="1" customHeight="1" x14ac:dyDescent="0.2">
      <c r="A19" s="81" t="s">
        <v>33</v>
      </c>
      <c r="B19" s="98"/>
      <c r="C19" s="82">
        <v>124</v>
      </c>
      <c r="D19" s="82">
        <v>117</v>
      </c>
      <c r="E19" s="103"/>
      <c r="F19" s="82">
        <v>205</v>
      </c>
      <c r="G19" s="82">
        <v>196</v>
      </c>
      <c r="H19" s="103"/>
      <c r="I19" s="82">
        <v>329</v>
      </c>
      <c r="J19" s="82">
        <f t="shared" si="1"/>
        <v>313</v>
      </c>
      <c r="K19" s="32"/>
      <c r="L19" s="26"/>
      <c r="N19" s="81" t="s">
        <v>33</v>
      </c>
      <c r="O19" s="98"/>
      <c r="P19" s="82">
        <v>128</v>
      </c>
      <c r="Q19" s="82">
        <v>119</v>
      </c>
      <c r="R19" s="103"/>
      <c r="S19" s="82">
        <v>209</v>
      </c>
      <c r="T19" s="82">
        <v>200</v>
      </c>
      <c r="U19" s="103"/>
      <c r="V19" s="82">
        <v>337</v>
      </c>
      <c r="W19" s="82">
        <f t="shared" si="0"/>
        <v>319</v>
      </c>
      <c r="Y19" s="32"/>
    </row>
    <row r="20" spans="1:29" ht="15.75" hidden="1" customHeight="1" x14ac:dyDescent="0.2">
      <c r="A20" s="83" t="s">
        <v>34</v>
      </c>
      <c r="B20" s="98"/>
      <c r="C20" s="84">
        <v>387</v>
      </c>
      <c r="D20" s="84">
        <v>383</v>
      </c>
      <c r="E20" s="103"/>
      <c r="F20" s="84">
        <v>127</v>
      </c>
      <c r="G20" s="84">
        <v>129</v>
      </c>
      <c r="H20" s="103"/>
      <c r="I20" s="84">
        <v>514</v>
      </c>
      <c r="J20" s="84">
        <f t="shared" si="1"/>
        <v>512</v>
      </c>
      <c r="K20" s="32"/>
      <c r="L20" s="26"/>
      <c r="N20" s="83" t="s">
        <v>34</v>
      </c>
      <c r="O20" s="98"/>
      <c r="P20" s="84">
        <v>391</v>
      </c>
      <c r="Q20" s="84">
        <v>387</v>
      </c>
      <c r="R20" s="103"/>
      <c r="S20" s="84">
        <v>127</v>
      </c>
      <c r="T20" s="84">
        <v>130</v>
      </c>
      <c r="U20" s="103"/>
      <c r="V20" s="84">
        <v>518</v>
      </c>
      <c r="W20" s="84">
        <f t="shared" si="0"/>
        <v>517</v>
      </c>
      <c r="Y20" s="32"/>
    </row>
    <row r="21" spans="1:29" ht="15.75" customHeight="1" x14ac:dyDescent="0.2">
      <c r="A21" s="83" t="s">
        <v>35</v>
      </c>
      <c r="B21" s="98">
        <v>21049</v>
      </c>
      <c r="C21" s="84">
        <v>1935</v>
      </c>
      <c r="D21" s="84">
        <v>1890</v>
      </c>
      <c r="E21" s="103"/>
      <c r="F21" s="84">
        <v>1991</v>
      </c>
      <c r="G21" s="84">
        <v>2007</v>
      </c>
      <c r="H21" s="103"/>
      <c r="I21" s="84">
        <v>3926</v>
      </c>
      <c r="J21" s="84">
        <f>D21+G21</f>
        <v>3897</v>
      </c>
      <c r="K21" s="32"/>
      <c r="L21" s="26"/>
      <c r="N21" s="83" t="s">
        <v>35</v>
      </c>
      <c r="O21" s="98"/>
      <c r="P21" s="84">
        <v>1962</v>
      </c>
      <c r="Q21" s="84">
        <v>1913</v>
      </c>
      <c r="R21" s="103"/>
      <c r="S21" s="84">
        <v>2006</v>
      </c>
      <c r="T21" s="84">
        <v>2025</v>
      </c>
      <c r="U21" s="103"/>
      <c r="V21" s="84">
        <v>3968</v>
      </c>
      <c r="W21" s="84">
        <f t="shared" si="0"/>
        <v>3938</v>
      </c>
      <c r="Y21" s="32"/>
    </row>
    <row r="22" spans="1:29" ht="15.75" customHeight="1" x14ac:dyDescent="0.2">
      <c r="A22" s="79" t="s">
        <v>36</v>
      </c>
      <c r="B22" s="98"/>
      <c r="C22" s="80">
        <v>189</v>
      </c>
      <c r="D22" s="80">
        <v>185</v>
      </c>
      <c r="E22" s="103"/>
      <c r="F22" s="80">
        <v>165</v>
      </c>
      <c r="G22" s="80">
        <v>178</v>
      </c>
      <c r="H22" s="103"/>
      <c r="I22" s="80">
        <v>354</v>
      </c>
      <c r="J22" s="80">
        <f t="shared" si="1"/>
        <v>363</v>
      </c>
      <c r="K22" s="32"/>
      <c r="L22" s="26"/>
      <c r="N22" s="79" t="s">
        <v>36</v>
      </c>
      <c r="O22" s="98"/>
      <c r="P22" s="80">
        <v>192</v>
      </c>
      <c r="Q22" s="80">
        <v>188</v>
      </c>
      <c r="R22" s="103"/>
      <c r="S22" s="80">
        <v>165</v>
      </c>
      <c r="T22" s="80">
        <v>179</v>
      </c>
      <c r="U22" s="103"/>
      <c r="V22" s="80">
        <v>357</v>
      </c>
      <c r="W22" s="80">
        <f t="shared" si="0"/>
        <v>367</v>
      </c>
      <c r="Y22" s="32"/>
    </row>
    <row r="23" spans="1:29" ht="15.75" customHeight="1" x14ac:dyDescent="0.2">
      <c r="A23" s="90" t="s">
        <v>37</v>
      </c>
      <c r="B23" s="98"/>
      <c r="C23" s="91">
        <v>52</v>
      </c>
      <c r="D23" s="91">
        <v>64</v>
      </c>
      <c r="E23" s="103"/>
      <c r="F23" s="91">
        <v>352</v>
      </c>
      <c r="G23" s="91">
        <v>372</v>
      </c>
      <c r="H23" s="103"/>
      <c r="I23" s="91">
        <v>404</v>
      </c>
      <c r="J23" s="91">
        <f t="shared" si="1"/>
        <v>436</v>
      </c>
      <c r="K23" s="32"/>
      <c r="L23" s="26"/>
      <c r="N23" s="90" t="s">
        <v>37</v>
      </c>
      <c r="O23" s="98"/>
      <c r="P23" s="91">
        <v>52</v>
      </c>
      <c r="Q23" s="91">
        <v>64</v>
      </c>
      <c r="R23" s="103"/>
      <c r="S23" s="91">
        <v>352</v>
      </c>
      <c r="T23" s="91">
        <v>372</v>
      </c>
      <c r="U23" s="103"/>
      <c r="V23" s="91">
        <v>404</v>
      </c>
      <c r="W23" s="91">
        <f>Q23+T23</f>
        <v>436</v>
      </c>
      <c r="Y23" s="32"/>
    </row>
    <row r="24" spans="1:29" ht="15.75" customHeight="1" x14ac:dyDescent="0.2">
      <c r="A24" s="83" t="s">
        <v>38</v>
      </c>
      <c r="B24" s="98"/>
      <c r="C24" s="84">
        <v>445</v>
      </c>
      <c r="D24" s="84">
        <v>452</v>
      </c>
      <c r="E24" s="103"/>
      <c r="F24" s="84">
        <v>1860</v>
      </c>
      <c r="G24" s="84">
        <v>1938</v>
      </c>
      <c r="H24" s="103"/>
      <c r="I24" s="84">
        <v>2305</v>
      </c>
      <c r="J24" s="84">
        <f t="shared" si="1"/>
        <v>2390</v>
      </c>
      <c r="K24" s="32"/>
      <c r="L24" s="26"/>
      <c r="N24" s="83" t="s">
        <v>38</v>
      </c>
      <c r="O24" s="98"/>
      <c r="P24" s="84">
        <v>447</v>
      </c>
      <c r="Q24" s="84">
        <v>456</v>
      </c>
      <c r="R24" s="103"/>
      <c r="S24" s="84">
        <v>1873</v>
      </c>
      <c r="T24" s="84">
        <v>1950</v>
      </c>
      <c r="U24" s="103"/>
      <c r="V24" s="84">
        <v>2320</v>
      </c>
      <c r="W24" s="84">
        <f t="shared" si="0"/>
        <v>2406</v>
      </c>
      <c r="Y24" s="32"/>
    </row>
    <row r="25" spans="1:29" ht="15.75" customHeight="1" x14ac:dyDescent="0.2">
      <c r="A25" s="79" t="s">
        <v>39</v>
      </c>
      <c r="B25" s="98"/>
      <c r="C25" s="80">
        <v>1382</v>
      </c>
      <c r="D25" s="80">
        <v>1413</v>
      </c>
      <c r="E25" s="103"/>
      <c r="F25" s="80">
        <v>3884</v>
      </c>
      <c r="G25" s="80">
        <v>3987</v>
      </c>
      <c r="H25" s="103"/>
      <c r="I25" s="80">
        <v>5266</v>
      </c>
      <c r="J25" s="80">
        <f t="shared" si="1"/>
        <v>5400</v>
      </c>
      <c r="K25" s="32"/>
      <c r="L25" s="26"/>
      <c r="N25" s="79" t="s">
        <v>39</v>
      </c>
      <c r="O25" s="98"/>
      <c r="P25" s="80">
        <v>1388</v>
      </c>
      <c r="Q25" s="80">
        <v>1420</v>
      </c>
      <c r="R25" s="103"/>
      <c r="S25" s="80">
        <v>3916</v>
      </c>
      <c r="T25" s="80">
        <v>4014</v>
      </c>
      <c r="U25" s="103"/>
      <c r="V25" s="80">
        <v>5304</v>
      </c>
      <c r="W25" s="80">
        <f t="shared" si="0"/>
        <v>5434</v>
      </c>
      <c r="Y25" s="32"/>
    </row>
    <row r="26" spans="1:29" ht="15.75" customHeight="1" x14ac:dyDescent="0.2">
      <c r="A26" s="90" t="s">
        <v>40</v>
      </c>
      <c r="B26" s="98"/>
      <c r="C26" s="91">
        <v>3518</v>
      </c>
      <c r="D26" s="91">
        <v>3651</v>
      </c>
      <c r="E26" s="103"/>
      <c r="F26" s="91">
        <v>7867</v>
      </c>
      <c r="G26" s="91">
        <v>8301</v>
      </c>
      <c r="H26" s="103"/>
      <c r="I26" s="91">
        <v>11385</v>
      </c>
      <c r="J26" s="91">
        <f t="shared" si="1"/>
        <v>11952</v>
      </c>
      <c r="K26" s="32"/>
      <c r="L26" s="26"/>
      <c r="N26" s="90" t="s">
        <v>40</v>
      </c>
      <c r="O26" s="98"/>
      <c r="P26" s="91">
        <v>3525</v>
      </c>
      <c r="Q26" s="91">
        <v>3660</v>
      </c>
      <c r="R26" s="103"/>
      <c r="S26" s="91">
        <v>7894</v>
      </c>
      <c r="T26" s="91">
        <v>8318</v>
      </c>
      <c r="U26" s="103"/>
      <c r="V26" s="91">
        <v>11419</v>
      </c>
      <c r="W26" s="91">
        <f t="shared" si="0"/>
        <v>11978</v>
      </c>
      <c r="Y26" s="32"/>
    </row>
    <row r="27" spans="1:29" ht="15.75" customHeight="1" x14ac:dyDescent="0.2">
      <c r="A27" s="83" t="s">
        <v>41</v>
      </c>
      <c r="B27" s="98"/>
      <c r="C27" s="84">
        <v>305</v>
      </c>
      <c r="D27" s="84">
        <v>301</v>
      </c>
      <c r="E27" s="103"/>
      <c r="F27" s="84">
        <v>1727</v>
      </c>
      <c r="G27" s="84">
        <v>1764</v>
      </c>
      <c r="H27" s="103"/>
      <c r="I27" s="84">
        <v>2032</v>
      </c>
      <c r="J27" s="84">
        <f t="shared" si="1"/>
        <v>2065</v>
      </c>
      <c r="K27" s="32"/>
      <c r="L27" s="26"/>
      <c r="N27" s="83" t="s">
        <v>41</v>
      </c>
      <c r="O27" s="98"/>
      <c r="P27" s="84">
        <v>306</v>
      </c>
      <c r="Q27" s="84">
        <v>305</v>
      </c>
      <c r="R27" s="103"/>
      <c r="S27" s="84">
        <v>1745</v>
      </c>
      <c r="T27" s="84">
        <v>1782</v>
      </c>
      <c r="U27" s="103"/>
      <c r="V27" s="84">
        <v>2051</v>
      </c>
      <c r="W27" s="84">
        <f t="shared" si="0"/>
        <v>2087</v>
      </c>
      <c r="Y27" s="32"/>
    </row>
    <row r="28" spans="1:29" ht="15.75" customHeight="1" x14ac:dyDescent="0.2">
      <c r="A28" s="79" t="s">
        <v>42</v>
      </c>
      <c r="B28" s="98"/>
      <c r="C28" s="80">
        <v>2739</v>
      </c>
      <c r="D28" s="80">
        <v>2761</v>
      </c>
      <c r="E28" s="103"/>
      <c r="F28" s="80">
        <v>3293</v>
      </c>
      <c r="G28" s="80">
        <v>3337</v>
      </c>
      <c r="H28" s="103"/>
      <c r="I28" s="80">
        <v>6032</v>
      </c>
      <c r="J28" s="80">
        <f t="shared" si="1"/>
        <v>6098</v>
      </c>
      <c r="K28" s="32"/>
      <c r="L28" s="26"/>
      <c r="N28" s="79" t="s">
        <v>42</v>
      </c>
      <c r="O28" s="98"/>
      <c r="P28" s="80">
        <v>2778</v>
      </c>
      <c r="Q28" s="80">
        <v>2804</v>
      </c>
      <c r="R28" s="103"/>
      <c r="S28" s="80">
        <v>3328</v>
      </c>
      <c r="T28" s="80">
        <v>3372</v>
      </c>
      <c r="U28" s="103"/>
      <c r="V28" s="80">
        <v>6106</v>
      </c>
      <c r="W28" s="80">
        <f t="shared" si="0"/>
        <v>6176</v>
      </c>
      <c r="Y28" s="32"/>
    </row>
    <row r="29" spans="1:29" ht="15.75" customHeight="1" x14ac:dyDescent="0.2">
      <c r="A29" s="90" t="s">
        <v>43</v>
      </c>
      <c r="B29" s="98"/>
      <c r="C29" s="91">
        <v>604</v>
      </c>
      <c r="D29" s="91">
        <v>600</v>
      </c>
      <c r="E29" s="103"/>
      <c r="F29" s="91">
        <v>251</v>
      </c>
      <c r="G29" s="91">
        <v>255</v>
      </c>
      <c r="H29" s="103"/>
      <c r="I29" s="91">
        <v>855</v>
      </c>
      <c r="J29" s="91">
        <f t="shared" si="1"/>
        <v>855</v>
      </c>
      <c r="K29" s="32"/>
      <c r="L29" s="26"/>
      <c r="N29" s="90" t="s">
        <v>43</v>
      </c>
      <c r="O29" s="98"/>
      <c r="P29" s="91">
        <v>614</v>
      </c>
      <c r="Q29" s="91">
        <v>612</v>
      </c>
      <c r="R29" s="103"/>
      <c r="S29" s="91">
        <v>254</v>
      </c>
      <c r="T29" s="91">
        <v>258</v>
      </c>
      <c r="U29" s="103"/>
      <c r="V29" s="91">
        <v>868</v>
      </c>
      <c r="W29" s="91">
        <f t="shared" si="0"/>
        <v>870</v>
      </c>
      <c r="Y29" s="32"/>
    </row>
    <row r="30" spans="1:29" ht="15.75" customHeight="1" x14ac:dyDescent="0.2">
      <c r="A30" s="83" t="s">
        <v>44</v>
      </c>
      <c r="B30" s="98"/>
      <c r="C30" s="84">
        <v>917</v>
      </c>
      <c r="D30" s="84">
        <v>886</v>
      </c>
      <c r="E30" s="103"/>
      <c r="F30" s="84">
        <v>2615</v>
      </c>
      <c r="G30" s="84">
        <v>2540</v>
      </c>
      <c r="H30" s="103"/>
      <c r="I30" s="84">
        <v>3532</v>
      </c>
      <c r="J30" s="84">
        <f t="shared" si="1"/>
        <v>3426</v>
      </c>
      <c r="K30" s="32"/>
      <c r="L30" s="26"/>
      <c r="N30" s="83" t="s">
        <v>44</v>
      </c>
      <c r="O30" s="98"/>
      <c r="P30" s="84">
        <v>953</v>
      </c>
      <c r="Q30" s="84">
        <v>921</v>
      </c>
      <c r="R30" s="103"/>
      <c r="S30" s="84">
        <v>2729</v>
      </c>
      <c r="T30" s="84">
        <v>2666</v>
      </c>
      <c r="U30" s="103"/>
      <c r="V30" s="84">
        <v>3682</v>
      </c>
      <c r="W30" s="84">
        <f t="shared" si="0"/>
        <v>3587</v>
      </c>
      <c r="Y30" s="32"/>
    </row>
    <row r="31" spans="1:29" ht="15.75" customHeight="1" x14ac:dyDescent="0.2">
      <c r="A31" s="79" t="s">
        <v>45</v>
      </c>
      <c r="B31" s="98"/>
      <c r="C31" s="80">
        <v>419</v>
      </c>
      <c r="D31" s="80">
        <v>407</v>
      </c>
      <c r="E31" s="103"/>
      <c r="F31" s="80">
        <v>538</v>
      </c>
      <c r="G31" s="80">
        <v>523</v>
      </c>
      <c r="H31" s="103"/>
      <c r="I31" s="80">
        <v>957</v>
      </c>
      <c r="J31" s="80">
        <f t="shared" si="1"/>
        <v>930</v>
      </c>
      <c r="K31" s="32"/>
      <c r="L31" s="26"/>
      <c r="N31" s="79" t="s">
        <v>45</v>
      </c>
      <c r="O31" s="98"/>
      <c r="P31" s="80">
        <v>426</v>
      </c>
      <c r="Q31" s="80">
        <v>412</v>
      </c>
      <c r="R31" s="103"/>
      <c r="S31" s="80">
        <v>549</v>
      </c>
      <c r="T31" s="80">
        <v>535</v>
      </c>
      <c r="U31" s="103"/>
      <c r="V31" s="80">
        <v>975</v>
      </c>
      <c r="W31" s="80">
        <f t="shared" si="0"/>
        <v>947</v>
      </c>
      <c r="Y31" s="32"/>
    </row>
    <row r="32" spans="1:29" ht="15.75" customHeight="1" x14ac:dyDescent="0.2">
      <c r="A32" s="90" t="s">
        <v>46</v>
      </c>
      <c r="B32" s="98"/>
      <c r="C32" s="91">
        <v>675</v>
      </c>
      <c r="D32" s="91">
        <v>658</v>
      </c>
      <c r="E32" s="103"/>
      <c r="F32" s="91">
        <v>1076</v>
      </c>
      <c r="G32" s="91">
        <v>1070</v>
      </c>
      <c r="H32" s="103"/>
      <c r="I32" s="91">
        <v>1751</v>
      </c>
      <c r="J32" s="91">
        <f t="shared" si="1"/>
        <v>1728</v>
      </c>
      <c r="K32" s="32"/>
      <c r="L32" s="26"/>
      <c r="N32" s="90" t="s">
        <v>46</v>
      </c>
      <c r="O32" s="98"/>
      <c r="P32" s="91">
        <v>680</v>
      </c>
      <c r="Q32" s="91">
        <v>662</v>
      </c>
      <c r="R32" s="103"/>
      <c r="S32" s="91">
        <v>1081</v>
      </c>
      <c r="T32" s="91">
        <v>1075</v>
      </c>
      <c r="U32" s="103"/>
      <c r="V32" s="91">
        <v>1761</v>
      </c>
      <c r="W32" s="91">
        <f t="shared" si="0"/>
        <v>1737</v>
      </c>
      <c r="Y32" s="86"/>
    </row>
    <row r="33" spans="1:28" ht="15.75" customHeight="1" x14ac:dyDescent="0.2">
      <c r="A33" s="83" t="s">
        <v>47</v>
      </c>
      <c r="B33" s="98"/>
      <c r="C33" s="84">
        <v>1429</v>
      </c>
      <c r="D33" s="84">
        <v>1489</v>
      </c>
      <c r="E33" s="103"/>
      <c r="F33" s="84">
        <v>6465</v>
      </c>
      <c r="G33" s="84">
        <v>6732</v>
      </c>
      <c r="H33" s="103"/>
      <c r="I33" s="84">
        <v>7894</v>
      </c>
      <c r="J33" s="84">
        <f t="shared" si="1"/>
        <v>8221</v>
      </c>
      <c r="K33" s="32"/>
      <c r="L33" s="26"/>
      <c r="N33" s="83" t="s">
        <v>47</v>
      </c>
      <c r="O33" s="98"/>
      <c r="P33" s="84">
        <v>1444</v>
      </c>
      <c r="Q33" s="84">
        <v>1505</v>
      </c>
      <c r="R33" s="103"/>
      <c r="S33" s="84">
        <v>6494</v>
      </c>
      <c r="T33" s="84">
        <v>6767</v>
      </c>
      <c r="U33" s="103"/>
      <c r="V33" s="84">
        <v>7938</v>
      </c>
      <c r="W33" s="84">
        <f t="shared" si="0"/>
        <v>8272</v>
      </c>
      <c r="Y33" s="86"/>
    </row>
    <row r="34" spans="1:28" ht="15.75" customHeight="1" x14ac:dyDescent="0.2">
      <c r="A34" s="79" t="s">
        <v>48</v>
      </c>
      <c r="B34" s="98"/>
      <c r="C34" s="80">
        <v>5038</v>
      </c>
      <c r="D34" s="80">
        <v>5264</v>
      </c>
      <c r="E34" s="103"/>
      <c r="F34" s="80">
        <v>10146</v>
      </c>
      <c r="G34" s="80">
        <v>10518</v>
      </c>
      <c r="H34" s="103"/>
      <c r="I34" s="80">
        <v>15184</v>
      </c>
      <c r="J34" s="80">
        <f t="shared" si="1"/>
        <v>15782</v>
      </c>
      <c r="K34" s="32"/>
      <c r="L34" s="26"/>
      <c r="N34" s="79" t="s">
        <v>48</v>
      </c>
      <c r="O34" s="98"/>
      <c r="P34" s="80">
        <v>5069</v>
      </c>
      <c r="Q34" s="80">
        <v>5295</v>
      </c>
      <c r="R34" s="103"/>
      <c r="S34" s="80">
        <v>10178</v>
      </c>
      <c r="T34" s="80">
        <v>10552</v>
      </c>
      <c r="U34" s="103"/>
      <c r="V34" s="80">
        <v>15247</v>
      </c>
      <c r="W34" s="80">
        <f t="shared" si="0"/>
        <v>15847</v>
      </c>
      <c r="Y34" s="86"/>
    </row>
    <row r="35" spans="1:28" ht="15.75" customHeight="1" x14ac:dyDescent="0.2">
      <c r="A35" s="90" t="s">
        <v>49</v>
      </c>
      <c r="B35" s="98"/>
      <c r="C35" s="91">
        <v>5552</v>
      </c>
      <c r="D35" s="91">
        <v>5709</v>
      </c>
      <c r="E35" s="103"/>
      <c r="F35" s="91">
        <v>3526</v>
      </c>
      <c r="G35" s="91">
        <v>3690</v>
      </c>
      <c r="H35" s="103"/>
      <c r="I35" s="91">
        <v>9078</v>
      </c>
      <c r="J35" s="91">
        <f t="shared" si="1"/>
        <v>9399</v>
      </c>
      <c r="K35" s="32"/>
      <c r="L35" s="26"/>
      <c r="N35" s="90" t="s">
        <v>49</v>
      </c>
      <c r="O35" s="98"/>
      <c r="P35" s="91">
        <v>5570</v>
      </c>
      <c r="Q35" s="91">
        <v>5735</v>
      </c>
      <c r="R35" s="103"/>
      <c r="S35" s="91">
        <v>3531</v>
      </c>
      <c r="T35" s="91">
        <v>3695</v>
      </c>
      <c r="U35" s="103"/>
      <c r="V35" s="91">
        <v>9101</v>
      </c>
      <c r="W35" s="91">
        <f t="shared" si="0"/>
        <v>9430</v>
      </c>
      <c r="Y35" s="86"/>
    </row>
    <row r="36" spans="1:28" ht="15.75" customHeight="1" x14ac:dyDescent="0.2">
      <c r="A36" s="83" t="s">
        <v>50</v>
      </c>
      <c r="B36" s="98"/>
      <c r="C36" s="84">
        <v>10716</v>
      </c>
      <c r="D36" s="84">
        <v>11150</v>
      </c>
      <c r="E36" s="103"/>
      <c r="F36" s="84">
        <v>15552</v>
      </c>
      <c r="G36" s="84">
        <v>16348</v>
      </c>
      <c r="H36" s="103"/>
      <c r="I36" s="84">
        <v>26268</v>
      </c>
      <c r="J36" s="84">
        <f t="shared" si="1"/>
        <v>27498</v>
      </c>
      <c r="K36" s="32"/>
      <c r="L36" s="26"/>
      <c r="N36" s="83" t="s">
        <v>50</v>
      </c>
      <c r="O36" s="98"/>
      <c r="P36" s="84">
        <v>10764</v>
      </c>
      <c r="Q36" s="84">
        <v>11188</v>
      </c>
      <c r="R36" s="103"/>
      <c r="S36" s="84">
        <v>15575</v>
      </c>
      <c r="T36" s="84">
        <v>16372</v>
      </c>
      <c r="U36" s="103"/>
      <c r="V36" s="84">
        <v>26339</v>
      </c>
      <c r="W36" s="84">
        <f t="shared" si="0"/>
        <v>27560</v>
      </c>
      <c r="Y36" s="86"/>
      <c r="Z36" s="87"/>
      <c r="AA36" s="87"/>
      <c r="AB36" s="87"/>
    </row>
    <row r="37" spans="1:28" ht="15.75" customHeight="1" x14ac:dyDescent="0.2">
      <c r="A37" s="79" t="s">
        <v>51</v>
      </c>
      <c r="B37" s="98"/>
      <c r="C37" s="80">
        <v>18128</v>
      </c>
      <c r="D37" s="80">
        <v>19136</v>
      </c>
      <c r="E37" s="103"/>
      <c r="F37" s="80">
        <v>17093</v>
      </c>
      <c r="G37" s="80">
        <v>18150</v>
      </c>
      <c r="H37" s="103"/>
      <c r="I37" s="80">
        <v>35221</v>
      </c>
      <c r="J37" s="80">
        <f t="shared" si="1"/>
        <v>37286</v>
      </c>
      <c r="K37" s="32"/>
      <c r="L37" s="26"/>
      <c r="N37" s="79" t="s">
        <v>51</v>
      </c>
      <c r="O37" s="98"/>
      <c r="P37" s="80">
        <v>18172</v>
      </c>
      <c r="Q37" s="80">
        <v>19184</v>
      </c>
      <c r="R37" s="103"/>
      <c r="S37" s="80">
        <v>17100</v>
      </c>
      <c r="T37" s="80">
        <v>18161</v>
      </c>
      <c r="U37" s="103"/>
      <c r="V37" s="80">
        <v>35272</v>
      </c>
      <c r="W37" s="80">
        <f t="shared" si="0"/>
        <v>37345</v>
      </c>
      <c r="Y37" s="32"/>
    </row>
    <row r="38" spans="1:28" ht="15.75" customHeight="1" x14ac:dyDescent="0.2">
      <c r="A38" s="90" t="s">
        <v>52</v>
      </c>
      <c r="B38" s="98"/>
      <c r="C38" s="91">
        <v>3154</v>
      </c>
      <c r="D38" s="91">
        <v>3325</v>
      </c>
      <c r="E38" s="103"/>
      <c r="F38" s="91">
        <v>2606</v>
      </c>
      <c r="G38" s="91">
        <v>2793</v>
      </c>
      <c r="H38" s="103"/>
      <c r="I38" s="91">
        <v>5760</v>
      </c>
      <c r="J38" s="91">
        <f t="shared" si="1"/>
        <v>6118</v>
      </c>
      <c r="K38" s="32"/>
      <c r="L38" s="26"/>
      <c r="N38" s="90" t="s">
        <v>52</v>
      </c>
      <c r="O38" s="98"/>
      <c r="P38" s="91">
        <v>3199</v>
      </c>
      <c r="Q38" s="91">
        <v>3365</v>
      </c>
      <c r="R38" s="103"/>
      <c r="S38" s="91">
        <v>2613</v>
      </c>
      <c r="T38" s="91">
        <v>2802</v>
      </c>
      <c r="U38" s="103"/>
      <c r="V38" s="91">
        <v>5812</v>
      </c>
      <c r="W38" s="91">
        <f t="shared" si="0"/>
        <v>6167</v>
      </c>
      <c r="Y38" s="32"/>
    </row>
    <row r="39" spans="1:28" ht="15.75" customHeight="1" x14ac:dyDescent="0.2">
      <c r="A39" s="83" t="s">
        <v>53</v>
      </c>
      <c r="B39" s="98"/>
      <c r="C39" s="84">
        <v>2959</v>
      </c>
      <c r="D39" s="84">
        <v>2941</v>
      </c>
      <c r="E39" s="103"/>
      <c r="F39" s="84">
        <v>2369</v>
      </c>
      <c r="G39" s="84">
        <v>2435</v>
      </c>
      <c r="H39" s="103"/>
      <c r="I39" s="84">
        <v>5328</v>
      </c>
      <c r="J39" s="84">
        <f t="shared" si="1"/>
        <v>5376</v>
      </c>
      <c r="K39" s="32"/>
      <c r="L39" s="26"/>
      <c r="N39" s="83" t="s">
        <v>53</v>
      </c>
      <c r="O39" s="98"/>
      <c r="P39" s="84">
        <v>3001</v>
      </c>
      <c r="Q39" s="84">
        <v>2981</v>
      </c>
      <c r="R39" s="103"/>
      <c r="S39" s="84">
        <v>2393</v>
      </c>
      <c r="T39" s="84">
        <v>2460</v>
      </c>
      <c r="U39" s="103"/>
      <c r="V39" s="84">
        <v>5394</v>
      </c>
      <c r="W39" s="84">
        <f t="shared" si="0"/>
        <v>5441</v>
      </c>
      <c r="Y39" s="32"/>
    </row>
    <row r="40" spans="1:28" ht="15.75" customHeight="1" x14ac:dyDescent="0.2">
      <c r="A40" s="79" t="s">
        <v>54</v>
      </c>
      <c r="B40" s="98"/>
      <c r="C40" s="80">
        <v>1057</v>
      </c>
      <c r="D40" s="80">
        <v>1100</v>
      </c>
      <c r="E40" s="103"/>
      <c r="F40" s="80">
        <v>6419</v>
      </c>
      <c r="G40" s="80">
        <v>6421</v>
      </c>
      <c r="H40" s="103"/>
      <c r="I40" s="80">
        <v>7476</v>
      </c>
      <c r="J40" s="80">
        <f t="shared" si="1"/>
        <v>7521</v>
      </c>
      <c r="K40" s="32"/>
      <c r="L40" s="26"/>
      <c r="N40" s="79" t="s">
        <v>54</v>
      </c>
      <c r="O40" s="98"/>
      <c r="P40" s="80">
        <v>1063</v>
      </c>
      <c r="Q40" s="80">
        <v>1105</v>
      </c>
      <c r="R40" s="103"/>
      <c r="S40" s="80">
        <v>6578</v>
      </c>
      <c r="T40" s="80">
        <v>6607</v>
      </c>
      <c r="U40" s="103"/>
      <c r="V40" s="80">
        <v>7641</v>
      </c>
      <c r="W40" s="80">
        <f t="shared" si="0"/>
        <v>7712</v>
      </c>
      <c r="Y40" s="32"/>
      <c r="Z40" s="85"/>
    </row>
    <row r="41" spans="1:28" ht="15.75" customHeight="1" x14ac:dyDescent="0.2">
      <c r="A41" s="90" t="s">
        <v>214</v>
      </c>
      <c r="B41" s="98"/>
      <c r="C41" s="91">
        <v>6935</v>
      </c>
      <c r="D41" s="91">
        <v>7648</v>
      </c>
      <c r="E41" s="103"/>
      <c r="F41" s="91">
        <v>1131</v>
      </c>
      <c r="G41" s="91">
        <v>1267</v>
      </c>
      <c r="H41" s="103"/>
      <c r="I41" s="91">
        <v>8066</v>
      </c>
      <c r="J41" s="91">
        <f t="shared" si="1"/>
        <v>8915</v>
      </c>
      <c r="K41" s="32"/>
      <c r="L41" s="26"/>
      <c r="N41" s="90" t="s">
        <v>214</v>
      </c>
      <c r="O41" s="98"/>
      <c r="P41" s="91">
        <v>6935</v>
      </c>
      <c r="Q41" s="91">
        <v>7648</v>
      </c>
      <c r="R41" s="103"/>
      <c r="S41" s="91">
        <v>1131</v>
      </c>
      <c r="T41" s="91">
        <v>1267</v>
      </c>
      <c r="U41" s="103"/>
      <c r="V41" s="91">
        <v>8066</v>
      </c>
      <c r="W41" s="91">
        <f t="shared" si="0"/>
        <v>8915</v>
      </c>
      <c r="Y41" s="32"/>
    </row>
    <row r="42" spans="1:28" ht="15.75" customHeight="1" x14ac:dyDescent="0.2">
      <c r="A42" s="83" t="s">
        <v>55</v>
      </c>
      <c r="B42" s="98"/>
      <c r="C42" s="84">
        <v>2428</v>
      </c>
      <c r="D42" s="84">
        <v>2650</v>
      </c>
      <c r="E42" s="103"/>
      <c r="F42" s="84">
        <v>1965</v>
      </c>
      <c r="G42" s="84">
        <v>2253</v>
      </c>
      <c r="H42" s="103"/>
      <c r="I42" s="84">
        <v>4393</v>
      </c>
      <c r="J42" s="84">
        <f t="shared" si="1"/>
        <v>4903</v>
      </c>
      <c r="K42" s="32"/>
      <c r="L42" s="26"/>
      <c r="N42" s="83" t="s">
        <v>55</v>
      </c>
      <c r="O42" s="98"/>
      <c r="P42" s="84">
        <v>2428</v>
      </c>
      <c r="Q42" s="84">
        <v>2650</v>
      </c>
      <c r="R42" s="103"/>
      <c r="S42" s="84">
        <v>1965</v>
      </c>
      <c r="T42" s="84">
        <v>2253</v>
      </c>
      <c r="U42" s="103"/>
      <c r="V42" s="84">
        <v>4393</v>
      </c>
      <c r="W42" s="84">
        <f t="shared" si="0"/>
        <v>4903</v>
      </c>
      <c r="Y42" s="32"/>
    </row>
    <row r="43" spans="1:28" ht="15.75" customHeight="1" x14ac:dyDescent="0.2">
      <c r="A43" s="79" t="s">
        <v>56</v>
      </c>
      <c r="B43" s="98"/>
      <c r="C43" s="80">
        <v>591</v>
      </c>
      <c r="D43" s="80">
        <v>669</v>
      </c>
      <c r="E43" s="103"/>
      <c r="F43" s="80">
        <v>669</v>
      </c>
      <c r="G43" s="80">
        <v>725</v>
      </c>
      <c r="H43" s="103"/>
      <c r="I43" s="80">
        <v>1260</v>
      </c>
      <c r="J43" s="80">
        <f t="shared" si="1"/>
        <v>1394</v>
      </c>
      <c r="K43" s="32"/>
      <c r="L43" s="26"/>
      <c r="N43" s="79" t="s">
        <v>56</v>
      </c>
      <c r="O43" s="98"/>
      <c r="P43" s="80">
        <v>592</v>
      </c>
      <c r="Q43" s="80">
        <v>672</v>
      </c>
      <c r="R43" s="103"/>
      <c r="S43" s="80">
        <v>670</v>
      </c>
      <c r="T43" s="80">
        <v>727</v>
      </c>
      <c r="U43" s="103"/>
      <c r="V43" s="80">
        <v>1262</v>
      </c>
      <c r="W43" s="80">
        <f t="shared" si="0"/>
        <v>1399</v>
      </c>
      <c r="Y43" s="32"/>
    </row>
    <row r="44" spans="1:28" ht="15.75" customHeight="1" x14ac:dyDescent="0.2">
      <c r="A44" s="90" t="s">
        <v>57</v>
      </c>
      <c r="B44" s="98"/>
      <c r="C44" s="91">
        <v>1325</v>
      </c>
      <c r="D44" s="91">
        <v>1472</v>
      </c>
      <c r="E44" s="103"/>
      <c r="F44" s="91">
        <v>2195</v>
      </c>
      <c r="G44" s="91">
        <v>2469</v>
      </c>
      <c r="H44" s="103"/>
      <c r="I44" s="91">
        <v>3520</v>
      </c>
      <c r="J44" s="91">
        <f t="shared" si="1"/>
        <v>3941</v>
      </c>
      <c r="K44" s="32"/>
      <c r="L44" s="26"/>
      <c r="N44" s="90" t="s">
        <v>57</v>
      </c>
      <c r="O44" s="98"/>
      <c r="P44" s="91">
        <v>1333</v>
      </c>
      <c r="Q44" s="91">
        <v>1480</v>
      </c>
      <c r="R44" s="103"/>
      <c r="S44" s="91">
        <v>2215</v>
      </c>
      <c r="T44" s="91">
        <v>2493</v>
      </c>
      <c r="U44" s="103"/>
      <c r="V44" s="91">
        <v>3548</v>
      </c>
      <c r="W44" s="91">
        <f t="shared" si="0"/>
        <v>3973</v>
      </c>
      <c r="Y44" s="32"/>
    </row>
    <row r="45" spans="1:28" ht="15.75" customHeight="1" x14ac:dyDescent="0.2">
      <c r="A45" s="83" t="s">
        <v>58</v>
      </c>
      <c r="B45" s="98"/>
      <c r="C45" s="84">
        <v>1541</v>
      </c>
      <c r="D45" s="84">
        <v>1985</v>
      </c>
      <c r="E45" s="103"/>
      <c r="F45" s="84">
        <v>911</v>
      </c>
      <c r="G45" s="84">
        <v>1095</v>
      </c>
      <c r="H45" s="103"/>
      <c r="I45" s="84">
        <v>2452</v>
      </c>
      <c r="J45" s="84">
        <f t="shared" si="1"/>
        <v>3080</v>
      </c>
      <c r="K45" s="32"/>
      <c r="L45" s="26"/>
      <c r="N45" s="83" t="s">
        <v>58</v>
      </c>
      <c r="O45" s="98"/>
      <c r="P45" s="84">
        <v>1541</v>
      </c>
      <c r="Q45" s="84">
        <v>1985</v>
      </c>
      <c r="R45" s="103"/>
      <c r="S45" s="84">
        <v>911</v>
      </c>
      <c r="T45" s="84">
        <v>1095</v>
      </c>
      <c r="U45" s="103"/>
      <c r="V45" s="84">
        <v>2452</v>
      </c>
      <c r="W45" s="84">
        <f t="shared" si="0"/>
        <v>3080</v>
      </c>
      <c r="Y45" s="32"/>
    </row>
    <row r="46" spans="1:28" ht="15.75" customHeight="1" x14ac:dyDescent="0.2">
      <c r="A46" s="79" t="s">
        <v>59</v>
      </c>
      <c r="B46" s="98"/>
      <c r="C46" s="80">
        <v>10920</v>
      </c>
      <c r="D46" s="80">
        <v>11656</v>
      </c>
      <c r="E46" s="103"/>
      <c r="F46" s="80">
        <v>10977</v>
      </c>
      <c r="G46" s="80">
        <v>11862</v>
      </c>
      <c r="H46" s="103"/>
      <c r="I46" s="80">
        <v>21897</v>
      </c>
      <c r="J46" s="80">
        <f t="shared" si="1"/>
        <v>23518</v>
      </c>
      <c r="L46" s="26"/>
      <c r="N46" s="79" t="s">
        <v>59</v>
      </c>
      <c r="O46" s="98"/>
      <c r="P46" s="80">
        <v>11085</v>
      </c>
      <c r="Q46" s="80">
        <v>11834</v>
      </c>
      <c r="R46" s="103"/>
      <c r="S46" s="80">
        <v>11096</v>
      </c>
      <c r="T46" s="80">
        <v>11998</v>
      </c>
      <c r="U46" s="103"/>
      <c r="V46" s="80">
        <v>22181</v>
      </c>
      <c r="W46" s="80">
        <f t="shared" si="0"/>
        <v>23832</v>
      </c>
    </row>
    <row r="47" spans="1:28" ht="15.75" customHeight="1" x14ac:dyDescent="0.2">
      <c r="A47" s="38"/>
      <c r="K47" s="34"/>
      <c r="L47" s="35"/>
      <c r="M47" s="34"/>
      <c r="N47" s="38"/>
      <c r="O47" s="2"/>
      <c r="R47" s="2"/>
      <c r="U47" s="2"/>
    </row>
    <row r="48" spans="1:28" ht="15.75" customHeight="1" x14ac:dyDescent="0.2">
      <c r="A48" s="88" t="s">
        <v>20</v>
      </c>
      <c r="B48" s="99">
        <f>SUM(B9:B46)-SUM(B17:B20)</f>
        <v>21049</v>
      </c>
      <c r="C48" s="89">
        <f>SUM(C9:C46)-SUM(C17:C20)</f>
        <v>169382</v>
      </c>
      <c r="D48" s="89">
        <f>SUM(D9:D46)-SUM(D17:D20)</f>
        <v>176600</v>
      </c>
      <c r="E48" s="102"/>
      <c r="F48" s="89">
        <f>SUM(F9:F46)-SUM(F17:F20)</f>
        <v>171168</v>
      </c>
      <c r="G48" s="89">
        <f>SUM(G9:G46)-SUM(G17:G20)</f>
        <v>179727</v>
      </c>
      <c r="H48" s="105">
        <f>SUM(H9:H46)-SUM(H17:H20)</f>
        <v>0</v>
      </c>
      <c r="I48" s="89">
        <f>SUM(I9:I46)-SUM(I17:I20)</f>
        <v>340550</v>
      </c>
      <c r="J48" s="89">
        <f>SUM(J9:J46)-SUM(J17:J20)</f>
        <v>356327</v>
      </c>
      <c r="L48" s="26"/>
      <c r="N48" s="88" t="s">
        <v>20</v>
      </c>
      <c r="O48" s="99"/>
      <c r="P48" s="89">
        <f>SUM(P9:P46)-SUM(P17:P20)</f>
        <v>170559</v>
      </c>
      <c r="Q48" s="89">
        <f>SUM(Q9:Q46)-SUM(Q17:Q20)</f>
        <v>177807</v>
      </c>
      <c r="R48" s="102"/>
      <c r="S48" s="89">
        <f>SUM(S9:S46)-SUM(S17:S20)</f>
        <v>172198</v>
      </c>
      <c r="T48" s="89">
        <f>SUM(T9:T46)-SUM(T17:T20)</f>
        <v>180858</v>
      </c>
      <c r="U48" s="105"/>
      <c r="V48" s="89">
        <f>SUM(V9:V46)-SUM(V17:V20)</f>
        <v>342757</v>
      </c>
      <c r="W48" s="89">
        <f>SUM(W9:W46)-SUM(W17:W20)</f>
        <v>358665</v>
      </c>
    </row>
    <row r="49" spans="1:23" ht="15.75" customHeight="1" x14ac:dyDescent="0.2">
      <c r="K49" s="34"/>
      <c r="L49" s="35"/>
      <c r="M49" s="34"/>
      <c r="N49" s="27"/>
      <c r="O49" s="2"/>
      <c r="R49" s="2"/>
      <c r="U49" s="2"/>
    </row>
    <row r="50" spans="1:23" s="34" customFormat="1" ht="15.75" customHeight="1" x14ac:dyDescent="0.2">
      <c r="A50" s="90" t="s">
        <v>60</v>
      </c>
      <c r="B50" s="98"/>
      <c r="C50" s="91">
        <v>50508</v>
      </c>
      <c r="D50" s="91">
        <v>51705</v>
      </c>
      <c r="E50" s="103"/>
      <c r="F50" s="91">
        <v>14409</v>
      </c>
      <c r="G50" s="91">
        <v>15037</v>
      </c>
      <c r="H50" s="103"/>
      <c r="I50" s="91">
        <v>64917</v>
      </c>
      <c r="J50" s="91">
        <f>D50+G50</f>
        <v>66742</v>
      </c>
      <c r="L50" s="35"/>
      <c r="N50" s="90" t="s">
        <v>60</v>
      </c>
      <c r="O50" s="98"/>
      <c r="P50" s="91">
        <v>50865</v>
      </c>
      <c r="Q50" s="91">
        <v>52077</v>
      </c>
      <c r="R50" s="103"/>
      <c r="S50" s="91">
        <v>14448</v>
      </c>
      <c r="T50" s="91">
        <v>15085</v>
      </c>
      <c r="U50" s="103"/>
      <c r="V50" s="91">
        <v>65313</v>
      </c>
      <c r="W50" s="91">
        <f>Q50+T50</f>
        <v>67162</v>
      </c>
    </row>
    <row r="51" spans="1:23" ht="15" x14ac:dyDescent="0.2">
      <c r="A51" s="83" t="s">
        <v>61</v>
      </c>
      <c r="B51" s="98"/>
      <c r="C51" s="84">
        <v>24416</v>
      </c>
      <c r="D51" s="84">
        <v>24975</v>
      </c>
      <c r="E51" s="104"/>
      <c r="F51" s="84">
        <v>41359</v>
      </c>
      <c r="G51" s="84">
        <v>43078</v>
      </c>
      <c r="H51" s="104"/>
      <c r="I51" s="84">
        <v>65775</v>
      </c>
      <c r="J51" s="84">
        <f>D51+G51</f>
        <v>68053</v>
      </c>
      <c r="K51" s="24"/>
      <c r="L51" s="25"/>
      <c r="M51" s="24"/>
      <c r="N51" s="83" t="s">
        <v>61</v>
      </c>
      <c r="O51" s="98"/>
      <c r="P51" s="84">
        <v>24662</v>
      </c>
      <c r="Q51" s="84">
        <v>25220</v>
      </c>
      <c r="R51" s="104"/>
      <c r="S51" s="84">
        <v>41647</v>
      </c>
      <c r="T51" s="84">
        <v>43393</v>
      </c>
      <c r="U51" s="104"/>
      <c r="V51" s="84">
        <v>66309</v>
      </c>
      <c r="W51" s="84">
        <f t="shared" ref="W51:W52" si="2">Q51+T51</f>
        <v>68613</v>
      </c>
    </row>
    <row r="52" spans="1:23" x14ac:dyDescent="0.2">
      <c r="A52" s="79" t="s">
        <v>62</v>
      </c>
      <c r="B52" s="98"/>
      <c r="C52" s="80">
        <v>42588</v>
      </c>
      <c r="D52" s="80">
        <v>44584</v>
      </c>
      <c r="E52" s="104"/>
      <c r="F52" s="80">
        <v>48923</v>
      </c>
      <c r="G52" s="80">
        <v>51499</v>
      </c>
      <c r="H52" s="104"/>
      <c r="I52" s="80">
        <v>91511</v>
      </c>
      <c r="J52" s="80">
        <f>D52+G52</f>
        <v>96083</v>
      </c>
      <c r="L52" s="35"/>
      <c r="N52" s="79" t="s">
        <v>62</v>
      </c>
      <c r="O52" s="98"/>
      <c r="P52" s="80">
        <v>42774</v>
      </c>
      <c r="Q52" s="80">
        <v>44767</v>
      </c>
      <c r="R52" s="104"/>
      <c r="S52" s="80">
        <v>48997</v>
      </c>
      <c r="T52" s="80">
        <v>51582</v>
      </c>
      <c r="U52" s="104"/>
      <c r="V52" s="80">
        <v>91771</v>
      </c>
      <c r="W52" s="80">
        <f t="shared" si="2"/>
        <v>96349</v>
      </c>
    </row>
    <row r="53" spans="1:23" x14ac:dyDescent="0.2">
      <c r="A53" s="27" t="s">
        <v>63</v>
      </c>
    </row>
  </sheetData>
  <mergeCells count="6">
    <mergeCell ref="V6:W6"/>
    <mergeCell ref="C6:D6"/>
    <mergeCell ref="F6:G6"/>
    <mergeCell ref="I6:J6"/>
    <mergeCell ref="P6:Q6"/>
    <mergeCell ref="S6:T6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4"/>
  <dimension ref="A1:L53"/>
  <sheetViews>
    <sheetView showGridLines="0" workbookViewId="0">
      <selection activeCell="K21" sqref="K21"/>
    </sheetView>
  </sheetViews>
  <sheetFormatPr defaultRowHeight="12.75" x14ac:dyDescent="0.2"/>
  <cols>
    <col min="1" max="1" width="17.140625" style="27" customWidth="1"/>
    <col min="2" max="2" width="0.7109375" style="2" customWidth="1"/>
    <col min="3" max="3" width="9.7109375" customWidth="1"/>
    <col min="4" max="4" width="9.7109375" style="23" customWidth="1"/>
    <col min="5" max="5" width="0.7109375" style="2" customWidth="1"/>
    <col min="6" max="6" width="9.7109375" customWidth="1"/>
    <col min="7" max="7" width="9.7109375" style="23" customWidth="1"/>
    <col min="8" max="8" width="0.7109375" style="2" customWidth="1"/>
    <col min="9" max="10" width="9.7109375" customWidth="1"/>
  </cols>
  <sheetData>
    <row r="1" spans="1:12" s="24" customFormat="1" ht="15.75" customHeight="1" x14ac:dyDescent="0.25">
      <c r="A1" s="16" t="s">
        <v>21</v>
      </c>
      <c r="B1" s="2"/>
      <c r="C1" s="16"/>
      <c r="D1" s="16"/>
      <c r="E1" s="2"/>
      <c r="F1" s="16"/>
      <c r="G1" s="16"/>
      <c r="H1" s="2"/>
      <c r="I1" s="16"/>
      <c r="J1" s="16"/>
    </row>
    <row r="2" spans="1:12" ht="15.75" customHeight="1" x14ac:dyDescent="0.25">
      <c r="C2" s="16"/>
      <c r="D2" s="16"/>
      <c r="F2" s="16"/>
      <c r="G2" s="16"/>
      <c r="I2" s="16"/>
      <c r="J2" s="16"/>
    </row>
    <row r="3" spans="1:12" ht="15.75" customHeight="1" x14ac:dyDescent="0.25">
      <c r="A3" s="16" t="s">
        <v>178</v>
      </c>
      <c r="C3" s="16"/>
      <c r="D3" s="16"/>
      <c r="F3" s="16"/>
      <c r="G3" s="16"/>
      <c r="I3" s="16"/>
      <c r="J3" s="16"/>
    </row>
    <row r="4" spans="1:12" ht="15.75" customHeight="1" x14ac:dyDescent="0.25">
      <c r="A4" s="24"/>
      <c r="C4" s="16"/>
      <c r="D4" s="16"/>
      <c r="F4" s="16"/>
      <c r="G4" s="16"/>
      <c r="I4" s="16"/>
      <c r="J4" s="16"/>
    </row>
    <row r="5" spans="1:12" ht="15.75" customHeight="1" x14ac:dyDescent="0.2">
      <c r="C5" s="186" t="s">
        <v>14</v>
      </c>
      <c r="D5" s="186"/>
      <c r="F5" s="186" t="s">
        <v>15</v>
      </c>
      <c r="G5" s="186"/>
      <c r="I5" s="186" t="s">
        <v>13</v>
      </c>
      <c r="J5" s="186"/>
    </row>
    <row r="6" spans="1:12" s="27" customFormat="1" ht="15.75" customHeight="1" x14ac:dyDescent="0.2">
      <c r="B6" s="2"/>
      <c r="C6" s="188" t="s">
        <v>177</v>
      </c>
      <c r="D6" s="188" t="s">
        <v>176</v>
      </c>
      <c r="E6" s="2"/>
      <c r="F6" s="188" t="s">
        <v>177</v>
      </c>
      <c r="G6" s="188" t="s">
        <v>176</v>
      </c>
      <c r="H6" s="2"/>
      <c r="I6" s="188" t="s">
        <v>177</v>
      </c>
      <c r="J6" s="188" t="s">
        <v>176</v>
      </c>
    </row>
    <row r="7" spans="1:12" s="27" customFormat="1" ht="15.75" customHeight="1" x14ac:dyDescent="0.2">
      <c r="B7" s="2"/>
      <c r="C7" s="190"/>
      <c r="D7" s="189"/>
      <c r="E7" s="2"/>
      <c r="F7" s="190"/>
      <c r="G7" s="189"/>
      <c r="H7" s="2"/>
      <c r="I7" s="190"/>
      <c r="J7" s="189"/>
    </row>
    <row r="8" spans="1:12" ht="15.75" customHeight="1" x14ac:dyDescent="0.2">
      <c r="C8" s="190"/>
      <c r="D8" s="189"/>
      <c r="F8" s="190"/>
      <c r="G8" s="189"/>
      <c r="I8" s="190"/>
      <c r="J8" s="189"/>
    </row>
    <row r="9" spans="1:12" ht="15.75" customHeight="1" x14ac:dyDescent="0.2">
      <c r="A9" s="79" t="s">
        <v>207</v>
      </c>
      <c r="B9" s="98"/>
      <c r="C9" s="80">
        <v>987</v>
      </c>
      <c r="D9" s="80">
        <v>898.90225999999996</v>
      </c>
      <c r="E9" s="103"/>
      <c r="F9" s="80">
        <v>449</v>
      </c>
      <c r="G9" s="80">
        <v>402.72251</v>
      </c>
      <c r="H9" s="103">
        <v>854</v>
      </c>
      <c r="I9" s="80">
        <f>C9+F9</f>
        <v>1436</v>
      </c>
      <c r="J9" s="80">
        <f>D9+G9</f>
        <v>1301.6247699999999</v>
      </c>
      <c r="L9" s="32"/>
    </row>
    <row r="10" spans="1:12" ht="15.75" customHeight="1" x14ac:dyDescent="0.2">
      <c r="A10" s="90" t="s">
        <v>208</v>
      </c>
      <c r="B10" s="98"/>
      <c r="C10" s="91">
        <v>993</v>
      </c>
      <c r="D10" s="91">
        <v>908.10951999999997</v>
      </c>
      <c r="E10" s="103"/>
      <c r="F10" s="91">
        <v>303</v>
      </c>
      <c r="G10" s="91">
        <v>270.46654000000001</v>
      </c>
      <c r="H10" s="103">
        <v>738</v>
      </c>
      <c r="I10" s="91">
        <f t="shared" ref="I10:J44" si="0">C10+F10</f>
        <v>1296</v>
      </c>
      <c r="J10" s="91">
        <f t="shared" si="0"/>
        <v>1178.5760599999999</v>
      </c>
      <c r="L10" s="32"/>
    </row>
    <row r="11" spans="1:12" ht="15.75" customHeight="1" x14ac:dyDescent="0.2">
      <c r="A11" s="83" t="s">
        <v>209</v>
      </c>
      <c r="B11" s="98"/>
      <c r="C11" s="84">
        <v>1022</v>
      </c>
      <c r="D11" s="84">
        <v>919.74302999999998</v>
      </c>
      <c r="E11" s="103"/>
      <c r="F11" s="84">
        <v>933</v>
      </c>
      <c r="G11" s="84">
        <v>808.22928000000002</v>
      </c>
      <c r="H11" s="103">
        <v>2239</v>
      </c>
      <c r="I11" s="84">
        <f t="shared" si="0"/>
        <v>1955</v>
      </c>
      <c r="J11" s="84">
        <f t="shared" si="0"/>
        <v>1727.9723100000001</v>
      </c>
      <c r="L11" s="32"/>
    </row>
    <row r="12" spans="1:12" ht="15.75" customHeight="1" x14ac:dyDescent="0.2">
      <c r="A12" s="79" t="s">
        <v>26</v>
      </c>
      <c r="B12" s="98"/>
      <c r="C12" s="80">
        <v>1592</v>
      </c>
      <c r="D12" s="80">
        <v>1410.1902299999999</v>
      </c>
      <c r="E12" s="103"/>
      <c r="F12" s="80">
        <v>3506</v>
      </c>
      <c r="G12" s="80">
        <v>3055.13067</v>
      </c>
      <c r="H12" s="103">
        <v>550</v>
      </c>
      <c r="I12" s="80">
        <f t="shared" si="0"/>
        <v>5098</v>
      </c>
      <c r="J12" s="80">
        <f t="shared" si="0"/>
        <v>4465.3208999999997</v>
      </c>
      <c r="L12" s="32"/>
    </row>
    <row r="13" spans="1:12" ht="15.75" customHeight="1" x14ac:dyDescent="0.2">
      <c r="A13" s="90" t="s">
        <v>27</v>
      </c>
      <c r="B13" s="98"/>
      <c r="C13" s="91">
        <v>313</v>
      </c>
      <c r="D13" s="91">
        <v>270.86820999999998</v>
      </c>
      <c r="E13" s="103"/>
      <c r="F13" s="91">
        <v>395</v>
      </c>
      <c r="G13" s="91">
        <v>339.34323000000001</v>
      </c>
      <c r="H13" s="103">
        <v>91</v>
      </c>
      <c r="I13" s="91">
        <f t="shared" si="0"/>
        <v>708</v>
      </c>
      <c r="J13" s="91">
        <f t="shared" si="0"/>
        <v>610.21144000000004</v>
      </c>
      <c r="L13" s="32"/>
    </row>
    <row r="14" spans="1:12" ht="15.75" customHeight="1" x14ac:dyDescent="0.2">
      <c r="A14" s="83" t="s">
        <v>28</v>
      </c>
      <c r="B14" s="98"/>
      <c r="C14" s="84">
        <v>55</v>
      </c>
      <c r="D14" s="84">
        <v>48.67897</v>
      </c>
      <c r="E14" s="103"/>
      <c r="F14" s="84">
        <v>73</v>
      </c>
      <c r="G14" s="84">
        <v>64.251859999999994</v>
      </c>
      <c r="H14" s="103">
        <v>349</v>
      </c>
      <c r="I14" s="84">
        <f t="shared" si="0"/>
        <v>128</v>
      </c>
      <c r="J14" s="84">
        <f t="shared" si="0"/>
        <v>112.93082999999999</v>
      </c>
      <c r="L14" s="32"/>
    </row>
    <row r="15" spans="1:12" ht="15.75" customHeight="1" x14ac:dyDescent="0.2">
      <c r="A15" s="79" t="s">
        <v>29</v>
      </c>
      <c r="B15" s="98"/>
      <c r="C15" s="80">
        <v>242</v>
      </c>
      <c r="D15" s="80">
        <v>221.39961</v>
      </c>
      <c r="E15" s="103"/>
      <c r="F15" s="80">
        <v>580</v>
      </c>
      <c r="G15" s="80">
        <v>514.58304999999996</v>
      </c>
      <c r="H15" s="103">
        <v>204</v>
      </c>
      <c r="I15" s="80">
        <f t="shared" si="0"/>
        <v>822</v>
      </c>
      <c r="J15" s="80">
        <f t="shared" si="0"/>
        <v>735.9826599999999</v>
      </c>
      <c r="L15" s="32"/>
    </row>
    <row r="16" spans="1:12" ht="15.75" customHeight="1" x14ac:dyDescent="0.2">
      <c r="A16" s="90" t="s">
        <v>30</v>
      </c>
      <c r="B16" s="98"/>
      <c r="C16" s="91">
        <v>113</v>
      </c>
      <c r="D16" s="91">
        <v>99.323269999999994</v>
      </c>
      <c r="E16" s="103"/>
      <c r="F16" s="91">
        <v>220</v>
      </c>
      <c r="G16" s="91">
        <v>197.68976000000001</v>
      </c>
      <c r="H16" s="103">
        <v>66</v>
      </c>
      <c r="I16" s="91">
        <f t="shared" si="0"/>
        <v>333</v>
      </c>
      <c r="J16" s="91">
        <f t="shared" si="0"/>
        <v>297.01303000000001</v>
      </c>
      <c r="L16" s="32"/>
    </row>
    <row r="17" spans="1:12" ht="15.75" hidden="1" customHeight="1" x14ac:dyDescent="0.2">
      <c r="A17" s="83" t="s">
        <v>31</v>
      </c>
      <c r="B17" s="98"/>
      <c r="C17" s="84">
        <v>30</v>
      </c>
      <c r="D17" s="84">
        <v>25.74004</v>
      </c>
      <c r="E17" s="103"/>
      <c r="F17" s="84">
        <v>59</v>
      </c>
      <c r="G17" s="84">
        <v>52.495480000000001</v>
      </c>
      <c r="H17" s="103">
        <v>40</v>
      </c>
      <c r="I17" s="84">
        <f>C17+F17</f>
        <v>89</v>
      </c>
      <c r="J17" s="84">
        <f t="shared" si="0"/>
        <v>78.235520000000008</v>
      </c>
      <c r="L17" s="32"/>
    </row>
    <row r="18" spans="1:12" ht="15.75" hidden="1" customHeight="1" x14ac:dyDescent="0.2">
      <c r="A18" s="79" t="s">
        <v>32</v>
      </c>
      <c r="B18" s="98"/>
      <c r="C18" s="80">
        <v>13</v>
      </c>
      <c r="D18" s="80">
        <v>11.8437</v>
      </c>
      <c r="E18" s="103"/>
      <c r="F18" s="80">
        <v>32</v>
      </c>
      <c r="G18" s="80">
        <v>28.1432</v>
      </c>
      <c r="H18" s="103">
        <v>16</v>
      </c>
      <c r="I18" s="80">
        <f t="shared" si="0"/>
        <v>45</v>
      </c>
      <c r="J18" s="80">
        <f t="shared" si="0"/>
        <v>39.986899999999999</v>
      </c>
      <c r="L18" s="32"/>
    </row>
    <row r="19" spans="1:12" ht="15.75" hidden="1" customHeight="1" x14ac:dyDescent="0.2">
      <c r="A19" s="81" t="s">
        <v>33</v>
      </c>
      <c r="B19" s="98"/>
      <c r="C19" s="82">
        <v>1</v>
      </c>
      <c r="D19" s="82">
        <v>0.85011999999999999</v>
      </c>
      <c r="E19" s="103"/>
      <c r="F19" s="82">
        <v>8</v>
      </c>
      <c r="G19" s="82">
        <v>7.3997400000000004</v>
      </c>
      <c r="H19" s="103">
        <v>14</v>
      </c>
      <c r="I19" s="82">
        <f t="shared" si="0"/>
        <v>9</v>
      </c>
      <c r="J19" s="82">
        <f t="shared" si="0"/>
        <v>8.24986</v>
      </c>
      <c r="L19" s="32"/>
    </row>
    <row r="20" spans="1:12" ht="15.75" hidden="1" customHeight="1" x14ac:dyDescent="0.2">
      <c r="A20" s="83" t="s">
        <v>34</v>
      </c>
      <c r="B20" s="98"/>
      <c r="C20" s="84">
        <v>16</v>
      </c>
      <c r="D20" s="84">
        <v>15.07391</v>
      </c>
      <c r="E20" s="103">
        <v>83</v>
      </c>
      <c r="F20" s="84">
        <v>6</v>
      </c>
      <c r="G20" s="84">
        <v>5.9988799999999998</v>
      </c>
      <c r="H20" s="103">
        <v>136</v>
      </c>
      <c r="I20" s="84">
        <f t="shared" si="0"/>
        <v>22</v>
      </c>
      <c r="J20" s="84">
        <f t="shared" si="0"/>
        <v>21.072789999999998</v>
      </c>
      <c r="L20" s="32"/>
    </row>
    <row r="21" spans="1:12" ht="15.75" customHeight="1" x14ac:dyDescent="0.2">
      <c r="A21" s="83" t="s">
        <v>35</v>
      </c>
      <c r="B21" s="98">
        <v>21049</v>
      </c>
      <c r="C21" s="84">
        <v>60</v>
      </c>
      <c r="D21" s="84">
        <v>53.507770000000001</v>
      </c>
      <c r="E21" s="103"/>
      <c r="F21" s="84">
        <v>105</v>
      </c>
      <c r="G21" s="84">
        <v>94.037300000000002</v>
      </c>
      <c r="H21" s="103"/>
      <c r="I21" s="84">
        <f>C21+F21</f>
        <v>165</v>
      </c>
      <c r="J21" s="84">
        <f>D21+G21</f>
        <v>147.54507000000001</v>
      </c>
      <c r="L21" s="32"/>
    </row>
    <row r="22" spans="1:12" ht="15.75" customHeight="1" x14ac:dyDescent="0.2">
      <c r="A22" s="79" t="s">
        <v>36</v>
      </c>
      <c r="B22" s="98"/>
      <c r="C22" s="80">
        <v>7</v>
      </c>
      <c r="D22" s="80">
        <v>6.5758099999999997</v>
      </c>
      <c r="E22" s="103"/>
      <c r="F22" s="80">
        <v>3</v>
      </c>
      <c r="G22" s="80">
        <v>2.0713499999999998</v>
      </c>
      <c r="H22" s="103">
        <v>17</v>
      </c>
      <c r="I22" s="80">
        <f t="shared" si="0"/>
        <v>10</v>
      </c>
      <c r="J22" s="80">
        <f t="shared" si="0"/>
        <v>8.6471599999999995</v>
      </c>
      <c r="L22" s="32"/>
    </row>
    <row r="23" spans="1:12" ht="15.75" customHeight="1" x14ac:dyDescent="0.2">
      <c r="A23" s="90" t="s">
        <v>37</v>
      </c>
      <c r="B23" s="98"/>
      <c r="C23" s="91">
        <v>7</v>
      </c>
      <c r="D23" s="91">
        <v>6.0419099999999997</v>
      </c>
      <c r="E23" s="103"/>
      <c r="F23" s="91">
        <v>30</v>
      </c>
      <c r="G23" s="91">
        <v>24.283660000000001</v>
      </c>
      <c r="H23" s="103">
        <v>110</v>
      </c>
      <c r="I23" s="91">
        <f t="shared" si="0"/>
        <v>37</v>
      </c>
      <c r="J23" s="91">
        <f t="shared" si="0"/>
        <v>30.325569999999999</v>
      </c>
      <c r="L23" s="32"/>
    </row>
    <row r="24" spans="1:12" ht="15.75" customHeight="1" x14ac:dyDescent="0.2">
      <c r="A24" s="83" t="s">
        <v>38</v>
      </c>
      <c r="B24" s="98"/>
      <c r="C24" s="84">
        <v>10</v>
      </c>
      <c r="D24" s="84">
        <v>6.58704</v>
      </c>
      <c r="E24" s="103"/>
      <c r="F24" s="84">
        <v>60</v>
      </c>
      <c r="G24" s="84">
        <v>52.770539999999997</v>
      </c>
      <c r="H24" s="103">
        <v>143</v>
      </c>
      <c r="I24" s="84">
        <f t="shared" si="0"/>
        <v>70</v>
      </c>
      <c r="J24" s="84">
        <f t="shared" si="0"/>
        <v>59.357579999999999</v>
      </c>
      <c r="L24" s="32"/>
    </row>
    <row r="25" spans="1:12" ht="15.75" customHeight="1" x14ac:dyDescent="0.2">
      <c r="A25" s="79" t="s">
        <v>39</v>
      </c>
      <c r="B25" s="98"/>
      <c r="C25" s="80">
        <v>78</v>
      </c>
      <c r="D25" s="80">
        <v>69.300190000000001</v>
      </c>
      <c r="E25" s="103"/>
      <c r="F25" s="80">
        <v>167</v>
      </c>
      <c r="G25" s="80">
        <v>149.02202</v>
      </c>
      <c r="H25" s="103">
        <v>66</v>
      </c>
      <c r="I25" s="80">
        <f t="shared" si="0"/>
        <v>245</v>
      </c>
      <c r="J25" s="80">
        <f t="shared" si="0"/>
        <v>218.32220999999998</v>
      </c>
      <c r="L25" s="32"/>
    </row>
    <row r="26" spans="1:12" ht="15.75" customHeight="1" x14ac:dyDescent="0.2">
      <c r="A26" s="90" t="s">
        <v>40</v>
      </c>
      <c r="B26" s="98"/>
      <c r="C26" s="91">
        <v>70</v>
      </c>
      <c r="D26" s="91">
        <v>58.213679999999997</v>
      </c>
      <c r="E26" s="103"/>
      <c r="F26" s="91">
        <v>150</v>
      </c>
      <c r="G26" s="91">
        <v>122.69880999999999</v>
      </c>
      <c r="H26" s="103">
        <v>55</v>
      </c>
      <c r="I26" s="91">
        <f t="shared" si="0"/>
        <v>220</v>
      </c>
      <c r="J26" s="91">
        <f t="shared" si="0"/>
        <v>180.91248999999999</v>
      </c>
      <c r="L26" s="32"/>
    </row>
    <row r="27" spans="1:12" ht="15.75" customHeight="1" x14ac:dyDescent="0.2">
      <c r="A27" s="83" t="s">
        <v>41</v>
      </c>
      <c r="B27" s="98"/>
      <c r="C27" s="84">
        <v>6</v>
      </c>
      <c r="D27" s="84">
        <v>4.9822199999999999</v>
      </c>
      <c r="E27" s="103"/>
      <c r="F27" s="84">
        <v>50</v>
      </c>
      <c r="G27" s="84">
        <v>38.144449999999999</v>
      </c>
      <c r="H27" s="103">
        <v>345</v>
      </c>
      <c r="I27" s="84">
        <f t="shared" si="0"/>
        <v>56</v>
      </c>
      <c r="J27" s="84">
        <f t="shared" si="0"/>
        <v>43.126669999999997</v>
      </c>
      <c r="L27" s="32"/>
    </row>
    <row r="28" spans="1:12" ht="15.75" customHeight="1" x14ac:dyDescent="0.2">
      <c r="A28" s="79" t="s">
        <v>42</v>
      </c>
      <c r="B28" s="98"/>
      <c r="C28" s="80">
        <v>220</v>
      </c>
      <c r="D28" s="80">
        <v>199.97755000000001</v>
      </c>
      <c r="E28" s="103"/>
      <c r="F28" s="80">
        <v>285</v>
      </c>
      <c r="G28" s="80">
        <v>252.12125</v>
      </c>
      <c r="H28" s="103">
        <v>7</v>
      </c>
      <c r="I28" s="80">
        <f t="shared" si="0"/>
        <v>505</v>
      </c>
      <c r="J28" s="80">
        <f t="shared" si="0"/>
        <v>452.09879999999998</v>
      </c>
      <c r="L28" s="32"/>
    </row>
    <row r="29" spans="1:12" ht="15.75" customHeight="1" x14ac:dyDescent="0.2">
      <c r="A29" s="90" t="s">
        <v>43</v>
      </c>
      <c r="B29" s="98"/>
      <c r="C29" s="91">
        <v>9</v>
      </c>
      <c r="D29" s="91">
        <v>7.8930999999999996</v>
      </c>
      <c r="E29" s="103"/>
      <c r="F29" s="91">
        <v>4</v>
      </c>
      <c r="G29" s="91">
        <v>3.99925</v>
      </c>
      <c r="H29" s="103">
        <v>276</v>
      </c>
      <c r="I29" s="91">
        <f t="shared" si="0"/>
        <v>13</v>
      </c>
      <c r="J29" s="91">
        <f t="shared" si="0"/>
        <v>11.89235</v>
      </c>
      <c r="L29" s="32"/>
    </row>
    <row r="30" spans="1:12" ht="15.75" customHeight="1" x14ac:dyDescent="0.2">
      <c r="A30" s="83" t="s">
        <v>44</v>
      </c>
      <c r="B30" s="98"/>
      <c r="C30" s="84">
        <v>50</v>
      </c>
      <c r="D30" s="84">
        <v>42.937690000000003</v>
      </c>
      <c r="E30" s="103"/>
      <c r="F30" s="84">
        <v>136</v>
      </c>
      <c r="G30" s="84">
        <v>118.64467</v>
      </c>
      <c r="H30" s="103">
        <v>32</v>
      </c>
      <c r="I30" s="84">
        <f t="shared" si="0"/>
        <v>186</v>
      </c>
      <c r="J30" s="84">
        <f t="shared" si="0"/>
        <v>161.58235999999999</v>
      </c>
      <c r="L30" s="32"/>
    </row>
    <row r="31" spans="1:12" ht="15.75" customHeight="1" x14ac:dyDescent="0.2">
      <c r="A31" s="79" t="s">
        <v>45</v>
      </c>
      <c r="B31" s="98"/>
      <c r="C31" s="80">
        <v>17</v>
      </c>
      <c r="D31" s="80">
        <v>13.608180000000001</v>
      </c>
      <c r="E31" s="103"/>
      <c r="F31" s="80">
        <v>26</v>
      </c>
      <c r="G31" s="80">
        <v>19.00019</v>
      </c>
      <c r="H31" s="103">
        <v>59</v>
      </c>
      <c r="I31" s="80">
        <f t="shared" si="0"/>
        <v>43</v>
      </c>
      <c r="J31" s="80">
        <f t="shared" si="0"/>
        <v>32.608370000000001</v>
      </c>
      <c r="L31" s="32"/>
    </row>
    <row r="32" spans="1:12" ht="15.75" customHeight="1" x14ac:dyDescent="0.2">
      <c r="A32" s="90" t="s">
        <v>46</v>
      </c>
      <c r="B32" s="98"/>
      <c r="C32" s="91">
        <v>14</v>
      </c>
      <c r="D32" s="91">
        <v>12.24849</v>
      </c>
      <c r="E32" s="103"/>
      <c r="F32" s="91">
        <v>25</v>
      </c>
      <c r="G32" s="91">
        <v>20.140339999999998</v>
      </c>
      <c r="H32" s="103">
        <v>279</v>
      </c>
      <c r="I32" s="91">
        <f t="shared" si="0"/>
        <v>39</v>
      </c>
      <c r="J32" s="91">
        <f t="shared" si="0"/>
        <v>32.388829999999999</v>
      </c>
      <c r="L32" s="32"/>
    </row>
    <row r="33" spans="1:12" ht="15.75" customHeight="1" x14ac:dyDescent="0.2">
      <c r="A33" s="83" t="s">
        <v>47</v>
      </c>
      <c r="B33" s="98"/>
      <c r="C33" s="84">
        <v>120</v>
      </c>
      <c r="D33" s="84">
        <v>104.70155</v>
      </c>
      <c r="E33" s="103"/>
      <c r="F33" s="84">
        <v>459</v>
      </c>
      <c r="G33" s="84">
        <v>391.51999000000001</v>
      </c>
      <c r="H33" s="103">
        <v>372</v>
      </c>
      <c r="I33" s="84">
        <f t="shared" si="0"/>
        <v>579</v>
      </c>
      <c r="J33" s="84">
        <f t="shared" si="0"/>
        <v>496.22154</v>
      </c>
      <c r="L33" s="32"/>
    </row>
    <row r="34" spans="1:12" ht="15.75" customHeight="1" x14ac:dyDescent="0.2">
      <c r="A34" s="79" t="s">
        <v>48</v>
      </c>
      <c r="B34" s="98"/>
      <c r="C34" s="80">
        <v>132</v>
      </c>
      <c r="D34" s="80">
        <v>121.36157</v>
      </c>
      <c r="E34" s="103"/>
      <c r="F34" s="80">
        <v>252</v>
      </c>
      <c r="G34" s="80">
        <v>218.69644</v>
      </c>
      <c r="H34" s="103">
        <v>263</v>
      </c>
      <c r="I34" s="80">
        <f t="shared" si="0"/>
        <v>384</v>
      </c>
      <c r="J34" s="80">
        <f t="shared" si="0"/>
        <v>340.05800999999997</v>
      </c>
      <c r="L34" s="32"/>
    </row>
    <row r="35" spans="1:12" ht="15.75" customHeight="1" x14ac:dyDescent="0.2">
      <c r="A35" s="90" t="s">
        <v>49</v>
      </c>
      <c r="B35" s="98"/>
      <c r="C35" s="91">
        <v>213</v>
      </c>
      <c r="D35" s="91">
        <v>194.09280999999999</v>
      </c>
      <c r="E35" s="103"/>
      <c r="F35" s="91">
        <v>100</v>
      </c>
      <c r="G35" s="91">
        <v>90.086699999999993</v>
      </c>
      <c r="H35" s="103">
        <v>1004</v>
      </c>
      <c r="I35" s="91">
        <f t="shared" si="0"/>
        <v>313</v>
      </c>
      <c r="J35" s="91">
        <f t="shared" si="0"/>
        <v>284.17950999999999</v>
      </c>
      <c r="L35" s="32"/>
    </row>
    <row r="36" spans="1:12" ht="15.75" customHeight="1" x14ac:dyDescent="0.2">
      <c r="A36" s="83" t="s">
        <v>50</v>
      </c>
      <c r="B36" s="98"/>
      <c r="C36" s="84">
        <v>783</v>
      </c>
      <c r="D36" s="84">
        <v>704.92670999999996</v>
      </c>
      <c r="E36" s="103"/>
      <c r="F36" s="84">
        <v>1309</v>
      </c>
      <c r="G36" s="84">
        <v>1136.61635</v>
      </c>
      <c r="H36" s="103">
        <v>1657</v>
      </c>
      <c r="I36" s="84">
        <f t="shared" si="0"/>
        <v>2092</v>
      </c>
      <c r="J36" s="84">
        <f t="shared" si="0"/>
        <v>1841.54306</v>
      </c>
      <c r="L36" s="32"/>
    </row>
    <row r="37" spans="1:12" ht="15.75" customHeight="1" x14ac:dyDescent="0.2">
      <c r="A37" s="79" t="s">
        <v>51</v>
      </c>
      <c r="B37" s="98"/>
      <c r="C37" s="80">
        <v>1202</v>
      </c>
      <c r="D37" s="80">
        <v>1083.7716</v>
      </c>
      <c r="E37" s="103"/>
      <c r="F37" s="80">
        <v>1328</v>
      </c>
      <c r="G37" s="80">
        <v>1172.8166900000001</v>
      </c>
      <c r="H37" s="103">
        <v>333</v>
      </c>
      <c r="I37" s="80">
        <f t="shared" si="0"/>
        <v>2530</v>
      </c>
      <c r="J37" s="80">
        <f t="shared" si="0"/>
        <v>2256.5882900000001</v>
      </c>
      <c r="L37" s="32"/>
    </row>
    <row r="38" spans="1:12" ht="15.75" customHeight="1" x14ac:dyDescent="0.2">
      <c r="A38" s="90" t="s">
        <v>52</v>
      </c>
      <c r="B38" s="98"/>
      <c r="C38" s="91">
        <v>252</v>
      </c>
      <c r="D38" s="91">
        <v>227.72345000000001</v>
      </c>
      <c r="E38" s="103"/>
      <c r="F38" s="91">
        <v>243</v>
      </c>
      <c r="G38" s="91">
        <v>218.80495999999999</v>
      </c>
      <c r="H38" s="103">
        <v>272</v>
      </c>
      <c r="I38" s="91">
        <f t="shared" si="0"/>
        <v>495</v>
      </c>
      <c r="J38" s="91">
        <f t="shared" si="0"/>
        <v>446.52841000000001</v>
      </c>
      <c r="L38" s="32"/>
    </row>
    <row r="39" spans="1:12" ht="15.75" customHeight="1" x14ac:dyDescent="0.2">
      <c r="A39" s="83" t="s">
        <v>53</v>
      </c>
      <c r="B39" s="98"/>
      <c r="C39" s="84">
        <v>213</v>
      </c>
      <c r="D39" s="84">
        <v>193.18155999999999</v>
      </c>
      <c r="E39" s="103"/>
      <c r="F39" s="84">
        <v>231</v>
      </c>
      <c r="G39" s="84">
        <v>199.81725</v>
      </c>
      <c r="H39" s="103">
        <v>457</v>
      </c>
      <c r="I39" s="84">
        <f t="shared" si="0"/>
        <v>444</v>
      </c>
      <c r="J39" s="84">
        <f t="shared" si="0"/>
        <v>392.99880999999999</v>
      </c>
      <c r="L39" s="32"/>
    </row>
    <row r="40" spans="1:12" ht="15.75" customHeight="1" x14ac:dyDescent="0.2">
      <c r="A40" s="79" t="s">
        <v>54</v>
      </c>
      <c r="B40" s="98"/>
      <c r="C40" s="80">
        <v>147</v>
      </c>
      <c r="D40" s="80">
        <v>128.81931</v>
      </c>
      <c r="E40" s="103"/>
      <c r="F40" s="80">
        <v>608</v>
      </c>
      <c r="G40" s="80">
        <v>532.39505999999994</v>
      </c>
      <c r="H40" s="103">
        <v>241</v>
      </c>
      <c r="I40" s="80">
        <f>C40+F40</f>
        <v>755</v>
      </c>
      <c r="J40" s="80">
        <f t="shared" si="0"/>
        <v>661.21436999999992</v>
      </c>
      <c r="L40" s="32"/>
    </row>
    <row r="41" spans="1:12" ht="15.75" customHeight="1" x14ac:dyDescent="0.2">
      <c r="A41" s="90" t="s">
        <v>214</v>
      </c>
      <c r="B41" s="98"/>
      <c r="C41" s="91">
        <v>374</v>
      </c>
      <c r="D41" s="91">
        <v>337.26414</v>
      </c>
      <c r="E41" s="104"/>
      <c r="F41" s="91">
        <v>111</v>
      </c>
      <c r="G41" s="91">
        <v>98.412959999999998</v>
      </c>
      <c r="H41" s="103"/>
      <c r="I41" s="91">
        <f>C41+F41</f>
        <v>485</v>
      </c>
      <c r="J41" s="91">
        <f t="shared" si="0"/>
        <v>435.6771</v>
      </c>
      <c r="L41" s="32"/>
    </row>
    <row r="42" spans="1:12" ht="15.75" customHeight="1" x14ac:dyDescent="0.2">
      <c r="A42" s="83" t="s">
        <v>55</v>
      </c>
      <c r="B42" s="98"/>
      <c r="C42" s="84">
        <v>233</v>
      </c>
      <c r="D42" s="84">
        <v>212.09630000000001</v>
      </c>
      <c r="E42" s="103"/>
      <c r="F42" s="84">
        <v>300</v>
      </c>
      <c r="G42" s="84">
        <v>261.22746999999998</v>
      </c>
      <c r="H42" s="103">
        <v>78</v>
      </c>
      <c r="I42" s="84">
        <f t="shared" si="0"/>
        <v>533</v>
      </c>
      <c r="J42" s="84">
        <f t="shared" si="0"/>
        <v>473.32376999999997</v>
      </c>
      <c r="L42" s="32"/>
    </row>
    <row r="43" spans="1:12" ht="15.75" customHeight="1" x14ac:dyDescent="0.2">
      <c r="A43" s="79" t="s">
        <v>56</v>
      </c>
      <c r="B43" s="98"/>
      <c r="C43" s="80">
        <v>55</v>
      </c>
      <c r="D43" s="80">
        <v>50.850119999999997</v>
      </c>
      <c r="E43" s="103"/>
      <c r="F43" s="80">
        <v>79</v>
      </c>
      <c r="G43" s="80">
        <v>69.093119999999999</v>
      </c>
      <c r="H43" s="103">
        <v>326</v>
      </c>
      <c r="I43" s="80">
        <f t="shared" si="0"/>
        <v>134</v>
      </c>
      <c r="J43" s="80">
        <f t="shared" si="0"/>
        <v>119.94324</v>
      </c>
      <c r="L43" s="32"/>
    </row>
    <row r="44" spans="1:12" ht="15.75" customHeight="1" x14ac:dyDescent="0.2">
      <c r="A44" s="90" t="s">
        <v>57</v>
      </c>
      <c r="B44" s="98"/>
      <c r="C44" s="91">
        <v>225</v>
      </c>
      <c r="D44" s="91">
        <v>202.52292</v>
      </c>
      <c r="E44" s="103"/>
      <c r="F44" s="91">
        <v>389</v>
      </c>
      <c r="G44" s="91">
        <v>330.75531999999998</v>
      </c>
      <c r="H44" s="103">
        <v>12</v>
      </c>
      <c r="I44" s="91">
        <f t="shared" si="0"/>
        <v>614</v>
      </c>
      <c r="J44" s="91">
        <f t="shared" si="0"/>
        <v>533.27823999999998</v>
      </c>
      <c r="L44" s="32"/>
    </row>
    <row r="45" spans="1:12" ht="15.75" customHeight="1" x14ac:dyDescent="0.2">
      <c r="A45" s="83" t="s">
        <v>58</v>
      </c>
      <c r="B45" s="98"/>
      <c r="C45" s="84">
        <v>234</v>
      </c>
      <c r="D45" s="84">
        <v>215.64773</v>
      </c>
      <c r="E45" s="103"/>
      <c r="F45" s="84">
        <v>154</v>
      </c>
      <c r="G45" s="84">
        <v>129.88524000000001</v>
      </c>
      <c r="H45" s="103">
        <v>2761</v>
      </c>
      <c r="I45" s="84">
        <f>C45+F45</f>
        <v>388</v>
      </c>
      <c r="J45" s="84">
        <f>D45+G45</f>
        <v>345.53296999999998</v>
      </c>
      <c r="L45" s="32"/>
    </row>
    <row r="46" spans="1:12" ht="15.75" customHeight="1" x14ac:dyDescent="0.2">
      <c r="A46" s="79" t="s">
        <v>59</v>
      </c>
      <c r="B46" s="98"/>
      <c r="C46" s="80">
        <v>797</v>
      </c>
      <c r="D46" s="80">
        <v>710.91810999999996</v>
      </c>
      <c r="E46" s="103"/>
      <c r="F46" s="80">
        <v>1296</v>
      </c>
      <c r="G46" s="80">
        <v>1120.30312</v>
      </c>
      <c r="H46" s="103"/>
      <c r="I46" s="80">
        <f>C46+F46</f>
        <v>2093</v>
      </c>
      <c r="J46" s="80">
        <f>D46+G46</f>
        <v>1831.2212300000001</v>
      </c>
      <c r="L46" s="32"/>
    </row>
    <row r="47" spans="1:12" ht="15.75" customHeight="1" x14ac:dyDescent="0.2">
      <c r="A47" s="38"/>
      <c r="D47"/>
      <c r="G47"/>
      <c r="L47" s="32"/>
    </row>
    <row r="48" spans="1:12" ht="15.75" customHeight="1" x14ac:dyDescent="0.2">
      <c r="A48" s="88" t="s">
        <v>20</v>
      </c>
      <c r="B48" s="99">
        <f>SUM(B9:B46)-SUM(B17:B20)</f>
        <v>21049</v>
      </c>
      <c r="C48" s="89">
        <f>SUM(C9:C46)-SUM(C17:C20)</f>
        <v>10845</v>
      </c>
      <c r="D48" s="89">
        <f>SUM(D9:D46)-SUM(D17:D20)</f>
        <v>9746.9666099999977</v>
      </c>
      <c r="E48" s="102">
        <f t="shared" ref="E48:J48" si="1">SUM(E9:E46)-SUM(E17:E20)</f>
        <v>0</v>
      </c>
      <c r="F48" s="89">
        <f t="shared" si="1"/>
        <v>14359</v>
      </c>
      <c r="G48" s="89">
        <f t="shared" si="1"/>
        <v>12519.7814</v>
      </c>
      <c r="H48" s="105">
        <f t="shared" si="1"/>
        <v>14256</v>
      </c>
      <c r="I48" s="89">
        <f t="shared" si="1"/>
        <v>25204</v>
      </c>
      <c r="J48" s="89">
        <f t="shared" si="1"/>
        <v>22266.748010000003</v>
      </c>
      <c r="K48" s="72"/>
      <c r="L48" s="32"/>
    </row>
    <row r="49" spans="1:12" ht="15.75" customHeight="1" x14ac:dyDescent="0.2">
      <c r="D49"/>
      <c r="G49"/>
      <c r="L49" s="32"/>
    </row>
    <row r="50" spans="1:12" ht="15.75" customHeight="1" x14ac:dyDescent="0.2">
      <c r="A50" s="90" t="s">
        <v>60</v>
      </c>
      <c r="B50" s="98"/>
      <c r="C50" s="91">
        <v>1980</v>
      </c>
      <c r="D50" s="91">
        <v>1807.01179</v>
      </c>
      <c r="E50" s="103"/>
      <c r="F50" s="91">
        <v>752</v>
      </c>
      <c r="G50" s="91">
        <v>673.18904999999995</v>
      </c>
      <c r="H50" s="103"/>
      <c r="I50" s="91">
        <f t="shared" ref="I50:I52" si="2">C50+F50</f>
        <v>2732</v>
      </c>
      <c r="J50" s="91">
        <f t="shared" ref="J50:J52" si="3">D50+G50</f>
        <v>2480.20084</v>
      </c>
      <c r="L50" s="32"/>
    </row>
    <row r="51" spans="1:12" s="34" customFormat="1" ht="15.75" customHeight="1" x14ac:dyDescent="0.2">
      <c r="A51" s="83" t="s">
        <v>61</v>
      </c>
      <c r="B51" s="98"/>
      <c r="C51" s="84">
        <v>2315</v>
      </c>
      <c r="D51" s="84">
        <v>2050.4603000000002</v>
      </c>
      <c r="E51" s="104"/>
      <c r="F51" s="84">
        <v>4774</v>
      </c>
      <c r="G51" s="84">
        <v>4170.9985699999997</v>
      </c>
      <c r="H51" s="104"/>
      <c r="I51" s="84">
        <f t="shared" si="2"/>
        <v>7089</v>
      </c>
      <c r="J51" s="84">
        <f t="shared" si="3"/>
        <v>6221.4588700000004</v>
      </c>
      <c r="L51" s="32"/>
    </row>
    <row r="52" spans="1:12" ht="15.75" customHeight="1" x14ac:dyDescent="0.2">
      <c r="A52" s="79" t="s">
        <v>62</v>
      </c>
      <c r="B52" s="98"/>
      <c r="C52" s="80">
        <v>2582</v>
      </c>
      <c r="D52" s="80">
        <v>2331.8761300000001</v>
      </c>
      <c r="E52" s="104"/>
      <c r="F52" s="80">
        <v>3232</v>
      </c>
      <c r="G52" s="80">
        <v>2837.0211399999998</v>
      </c>
      <c r="H52" s="104"/>
      <c r="I52" s="80">
        <f t="shared" si="2"/>
        <v>5814</v>
      </c>
      <c r="J52" s="80">
        <f t="shared" si="3"/>
        <v>5168.8972699999995</v>
      </c>
      <c r="L52" s="32"/>
    </row>
    <row r="53" spans="1:12" x14ac:dyDescent="0.2">
      <c r="A53" s="27" t="s">
        <v>63</v>
      </c>
    </row>
  </sheetData>
  <mergeCells count="9">
    <mergeCell ref="C5:D5"/>
    <mergeCell ref="F5:G5"/>
    <mergeCell ref="I5:J5"/>
    <mergeCell ref="D6:D8"/>
    <mergeCell ref="G6:G8"/>
    <mergeCell ref="J6:J8"/>
    <mergeCell ref="C6:C8"/>
    <mergeCell ref="F6:F8"/>
    <mergeCell ref="I6:I8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5"/>
  <dimension ref="A1:S53"/>
  <sheetViews>
    <sheetView showGridLines="0" zoomScaleNormal="100" workbookViewId="0">
      <selection activeCell="C21" sqref="C21"/>
    </sheetView>
  </sheetViews>
  <sheetFormatPr defaultRowHeight="12.75" x14ac:dyDescent="0.2"/>
  <cols>
    <col min="1" max="1" width="17.140625" style="27" customWidth="1"/>
    <col min="2" max="2" width="0.7109375" style="97" customWidth="1"/>
    <col min="3" max="4" width="9.7109375" customWidth="1"/>
    <col min="5" max="5" width="0.7109375" style="97" customWidth="1"/>
    <col min="6" max="7" width="9.7109375" customWidth="1"/>
    <col min="8" max="8" width="0.7109375" style="97" customWidth="1"/>
    <col min="9" max="10" width="9.7109375" customWidth="1"/>
  </cols>
  <sheetData>
    <row r="1" spans="1:19" s="24" customFormat="1" ht="15.75" customHeight="1" x14ac:dyDescent="0.25">
      <c r="A1" s="16" t="s">
        <v>21</v>
      </c>
      <c r="B1" s="97"/>
      <c r="E1" s="97"/>
      <c r="H1" s="97"/>
    </row>
    <row r="2" spans="1:19" ht="15.75" customHeight="1" x14ac:dyDescent="0.2"/>
    <row r="3" spans="1:19" ht="15.75" customHeight="1" x14ac:dyDescent="0.25">
      <c r="A3" s="16" t="s">
        <v>179</v>
      </c>
    </row>
    <row r="4" spans="1:19" ht="15.75" customHeight="1" x14ac:dyDescent="0.2"/>
    <row r="5" spans="1:19" ht="15.75" customHeight="1" x14ac:dyDescent="0.2">
      <c r="C5" s="186" t="s">
        <v>14</v>
      </c>
      <c r="D5" s="186"/>
      <c r="F5" s="186" t="s">
        <v>15</v>
      </c>
      <c r="G5" s="186" t="s">
        <v>15</v>
      </c>
      <c r="I5" s="186" t="s">
        <v>13</v>
      </c>
      <c r="J5" s="186" t="s">
        <v>13</v>
      </c>
    </row>
    <row r="6" spans="1:19" s="27" customFormat="1" ht="15.75" customHeight="1" x14ac:dyDescent="0.2">
      <c r="B6" s="97"/>
      <c r="C6" s="188" t="s">
        <v>177</v>
      </c>
      <c r="D6" s="188" t="s">
        <v>176</v>
      </c>
      <c r="E6" s="97"/>
      <c r="F6" s="188" t="s">
        <v>177</v>
      </c>
      <c r="G6" s="188" t="s">
        <v>176</v>
      </c>
      <c r="H6" s="97"/>
      <c r="I6" s="188" t="s">
        <v>177</v>
      </c>
      <c r="J6" s="188" t="s">
        <v>176</v>
      </c>
    </row>
    <row r="7" spans="1:19" s="27" customFormat="1" ht="15.75" customHeight="1" x14ac:dyDescent="0.2">
      <c r="B7" s="97"/>
      <c r="C7" s="190"/>
      <c r="D7" s="189"/>
      <c r="E7" s="97"/>
      <c r="F7" s="190"/>
      <c r="G7" s="189"/>
      <c r="H7" s="97"/>
      <c r="I7" s="190"/>
      <c r="J7" s="189"/>
    </row>
    <row r="8" spans="1:19" ht="15.75" customHeight="1" x14ac:dyDescent="0.2">
      <c r="C8" s="190"/>
      <c r="D8" s="189"/>
      <c r="F8" s="190"/>
      <c r="G8" s="189"/>
      <c r="I8" s="190"/>
      <c r="J8" s="189"/>
    </row>
    <row r="9" spans="1:19" ht="15.75" customHeight="1" x14ac:dyDescent="0.2">
      <c r="A9" s="79" t="s">
        <v>207</v>
      </c>
      <c r="B9" s="98"/>
      <c r="C9" s="93">
        <f>IF(OR('Tabel 1'!$D9&lt;5,'Tabel 2'!C9&lt;0.5),"-",IFERROR('Tabel 2'!C9/'Tabel 1'!$D9*100,"-"))</f>
        <v>4.1036088474970898</v>
      </c>
      <c r="D9" s="93">
        <f>IF(OR('Tabel 1'!$D9&lt;5,'Tabel 2'!D9&lt;0.5),"-",IFERROR('Tabel 2'!D9/'Tabel 1'!$D9*100,"-"))</f>
        <v>3.7373285381673038</v>
      </c>
      <c r="E9" s="100"/>
      <c r="F9" s="93">
        <f>IF(OR('Tabel 1'!$G9&lt;5,'Tabel 2'!F9&lt;0.5),"-",IFERROR('Tabel 2'!F9/'Tabel 1'!$G9*100,"-"))</f>
        <v>5.2021781948789245</v>
      </c>
      <c r="G9" s="93">
        <f>IF(OR('Tabel 1'!$G9&lt;5,'Tabel 2'!G9&lt;0.5),"-",IFERROR('Tabel 2'!G9/'Tabel 1'!$G9*100,"-"))</f>
        <v>4.6660005793071484</v>
      </c>
      <c r="H9" s="100"/>
      <c r="I9" s="93">
        <f>IF(OR('Tabel 1'!$J9&lt;5,'Tabel 2'!I9&lt;0.5),"-",IFERROR('Tabel 2'!I9/'Tabel 1'!$J9*100,"-"))</f>
        <v>4.3937215065936419</v>
      </c>
      <c r="J9" s="93">
        <f>IF(OR('Tabel 1'!$J9&lt;5,'Tabel 2'!J9&lt;0.5),"-",IFERROR('Tabel 2'!J9/'Tabel 1'!$J9*100,"-"))</f>
        <v>3.9825743352813388</v>
      </c>
      <c r="L9" s="42"/>
      <c r="P9" s="42"/>
    </row>
    <row r="10" spans="1:19" ht="15.75" customHeight="1" x14ac:dyDescent="0.2">
      <c r="A10" s="90" t="s">
        <v>208</v>
      </c>
      <c r="B10" s="98"/>
      <c r="C10" s="94">
        <f>IF(OR('Tabel 1'!$D10&lt;5,'Tabel 2'!C10&lt;0.5),"-",IFERROR('Tabel 2'!C10/'Tabel 1'!$D10*100,"-"))</f>
        <v>3.5909304596246341</v>
      </c>
      <c r="D10" s="94">
        <f>IF(OR('Tabel 1'!$D10&lt;5,'Tabel 2'!D10&lt;0.5),"-",IFERROR('Tabel 2'!D10/'Tabel 1'!$D10*100,"-"))</f>
        <v>3.2839457563374674</v>
      </c>
      <c r="E10" s="100"/>
      <c r="F10" s="94">
        <f>IF(OR('Tabel 1'!$G10&lt;5,'Tabel 2'!F10&lt;0.5),"-",IFERROR('Tabel 2'!F10/'Tabel 1'!$G10*100,"-"))</f>
        <v>4.729940680611926</v>
      </c>
      <c r="G10" s="94">
        <f>IF(OR('Tabel 1'!$G10&lt;5,'Tabel 2'!G10&lt;0.5),"-",IFERROR('Tabel 2'!G10/'Tabel 1'!$G10*100,"-"))</f>
        <v>4.2220814861067746</v>
      </c>
      <c r="H10" s="100"/>
      <c r="I10" s="94">
        <f>IF(OR('Tabel 1'!$J10&lt;5,'Tabel 2'!I10&lt;0.5),"-",IFERROR('Tabel 2'!I10/'Tabel 1'!$J10*100,"-"))</f>
        <v>3.8051616312868846</v>
      </c>
      <c r="J10" s="94">
        <f>IF(OR('Tabel 1'!$J10&lt;5,'Tabel 2'!J10&lt;0.5),"-",IFERROR('Tabel 2'!J10/'Tabel 1'!$J10*100,"-"))</f>
        <v>3.4603953727355465</v>
      </c>
      <c r="L10" s="42"/>
      <c r="P10" s="42"/>
    </row>
    <row r="11" spans="1:19" ht="15.75" customHeight="1" x14ac:dyDescent="0.2">
      <c r="A11" s="83" t="s">
        <v>209</v>
      </c>
      <c r="B11" s="98"/>
      <c r="C11" s="95">
        <f>IF(OR('Tabel 1'!$D11&lt;5,'Tabel 2'!C11&lt;0.5),"-",IFERROR('Tabel 2'!C11/'Tabel 1'!$D11*100,"-"))</f>
        <v>9.7724230254350726</v>
      </c>
      <c r="D11" s="95">
        <f>IF(OR('Tabel 1'!$D11&lt;5,'Tabel 2'!D11&lt;0.5),"-",IFERROR('Tabel 2'!D11/'Tabel 1'!$D11*100,"-"))</f>
        <v>8.7946359724612737</v>
      </c>
      <c r="E11" s="100"/>
      <c r="F11" s="95">
        <f>IF(OR('Tabel 1'!$G11&lt;5,'Tabel 2'!F11&lt;0.5),"-",IFERROR('Tabel 2'!F11/'Tabel 1'!$G11*100,"-"))</f>
        <v>10.871591703565603</v>
      </c>
      <c r="G11" s="95">
        <f>IF(OR('Tabel 1'!$G11&lt;5,'Tabel 2'!G11&lt;0.5),"-",IFERROR('Tabel 2'!G11/'Tabel 1'!$G11*100,"-"))</f>
        <v>9.4177264041016073</v>
      </c>
      <c r="H11" s="100"/>
      <c r="I11" s="95">
        <f>IF(OR('Tabel 1'!$J11&lt;5,'Tabel 2'!I11&lt;0.5),"-",IFERROR('Tabel 2'!I11/'Tabel 1'!$J11*100,"-"))</f>
        <v>10.267857142857142</v>
      </c>
      <c r="J11" s="95">
        <f>IF(OR('Tabel 1'!$J11&lt;5,'Tabel 2'!J11&lt;0.5),"-",IFERROR('Tabel 2'!J11/'Tabel 1'!$J11*100,"-"))</f>
        <v>9.0754848214285708</v>
      </c>
      <c r="L11" s="42"/>
      <c r="P11" s="42"/>
    </row>
    <row r="12" spans="1:19" ht="15.75" customHeight="1" x14ac:dyDescent="0.2">
      <c r="A12" s="79" t="s">
        <v>26</v>
      </c>
      <c r="B12" s="98"/>
      <c r="C12" s="93">
        <f>IF(OR('Tabel 1'!$D12&lt;5,'Tabel 2'!C12&lt;0.5),"-",IFERROR('Tabel 2'!C12/'Tabel 1'!$D12*100,"-"))</f>
        <v>12.059692447541853</v>
      </c>
      <c r="D12" s="93">
        <f>IF(OR('Tabel 1'!$D12&lt;5,'Tabel 2'!D12&lt;0.5),"-",IFERROR('Tabel 2'!D12/'Tabel 1'!$D12*100,"-"))</f>
        <v>10.682450041663511</v>
      </c>
      <c r="E12" s="100"/>
      <c r="F12" s="93">
        <f>IF(OR('Tabel 1'!$G12&lt;5,'Tabel 2'!F12&lt;0.5),"-",IFERROR('Tabel 2'!F12/'Tabel 1'!$G12*100,"-"))</f>
        <v>12.23521200488571</v>
      </c>
      <c r="G12" s="93">
        <f>IF(OR('Tabel 1'!$G12&lt;5,'Tabel 2'!G12&lt;0.5),"-",IFERROR('Tabel 2'!G12/'Tabel 1'!$G12*100,"-"))</f>
        <v>10.661771662886059</v>
      </c>
      <c r="H12" s="100"/>
      <c r="I12" s="93">
        <f>IF(OR('Tabel 1'!$J12&lt;5,'Tabel 2'!I12&lt;0.5),"-",IFERROR('Tabel 2'!I12/'Tabel 1'!$J12*100,"-"))</f>
        <v>12.179854740061161</v>
      </c>
      <c r="J12" s="93">
        <f>IF(OR('Tabel 1'!$J12&lt;5,'Tabel 2'!J12&lt;0.5),"-",IFERROR('Tabel 2'!J12/'Tabel 1'!$J12*100,"-"))</f>
        <v>10.668293434633027</v>
      </c>
      <c r="L12" s="42"/>
      <c r="P12" s="42"/>
    </row>
    <row r="13" spans="1:19" ht="15.75" customHeight="1" x14ac:dyDescent="0.2">
      <c r="A13" s="90" t="s">
        <v>27</v>
      </c>
      <c r="B13" s="98"/>
      <c r="C13" s="94">
        <f>IF(OR('Tabel 1'!$D13&lt;5,'Tabel 2'!C13&lt;0.5),"-",IFERROR('Tabel 2'!C13/'Tabel 1'!$D13*100,"-"))</f>
        <v>4.0681050168962827</v>
      </c>
      <c r="D13" s="94">
        <f>IF(OR('Tabel 1'!$D13&lt;5,'Tabel 2'!D13&lt;0.5),"-",IFERROR('Tabel 2'!D13/'Tabel 1'!$D13*100,"-"))</f>
        <v>3.520512217312191</v>
      </c>
      <c r="E13" s="100"/>
      <c r="F13" s="94">
        <f>IF(OR('Tabel 1'!$G13&lt;5,'Tabel 2'!F13&lt;0.5),"-",IFERROR('Tabel 2'!F13/'Tabel 1'!$G13*100,"-"))</f>
        <v>5.5067614666109019</v>
      </c>
      <c r="G13" s="94">
        <f>IF(OR('Tabel 1'!$G13&lt;5,'Tabel 2'!G13&lt;0.5),"-",IFERROR('Tabel 2'!G13/'Tabel 1'!$G13*100,"-"))</f>
        <v>4.7308410706817234</v>
      </c>
      <c r="H13" s="100"/>
      <c r="I13" s="94">
        <f>IF(OR('Tabel 1'!$J13&lt;5,'Tabel 2'!I13&lt;0.5),"-",IFERROR('Tabel 2'!I13/'Tabel 1'!$J13*100,"-"))</f>
        <v>4.7622250622183362</v>
      </c>
      <c r="J13" s="94">
        <f>IF(OR('Tabel 1'!$J13&lt;5,'Tabel 2'!J13&lt;0.5),"-",IFERROR('Tabel 2'!J13/'Tabel 1'!$J13*100,"-"))</f>
        <v>4.1044692271473737</v>
      </c>
      <c r="L13" s="42"/>
      <c r="P13" s="42"/>
      <c r="S13" s="43"/>
    </row>
    <row r="14" spans="1:19" ht="15.75" customHeight="1" x14ac:dyDescent="0.2">
      <c r="A14" s="83" t="s">
        <v>28</v>
      </c>
      <c r="B14" s="98"/>
      <c r="C14" s="95">
        <f>IF(OR('Tabel 1'!$D14&lt;5,'Tabel 2'!C14&lt;0.5),"-",IFERROR('Tabel 2'!C14/'Tabel 1'!$D14*100,"-"))</f>
        <v>3.9855072463768111</v>
      </c>
      <c r="D14" s="95">
        <f>IF(OR('Tabel 1'!$D14&lt;5,'Tabel 2'!D14&lt;0.5),"-",IFERROR('Tabel 2'!D14/'Tabel 1'!$D14*100,"-"))</f>
        <v>3.5274615942028986</v>
      </c>
      <c r="E14" s="100"/>
      <c r="F14" s="95">
        <f>IF(OR('Tabel 1'!$G14&lt;5,'Tabel 2'!F14&lt;0.5),"-",IFERROR('Tabel 2'!F14/'Tabel 1'!$G14*100,"-"))</f>
        <v>6.5295169946332736</v>
      </c>
      <c r="G14" s="95">
        <f>IF(OR('Tabel 1'!$G14&lt;5,'Tabel 2'!G14&lt;0.5),"-",IFERROR('Tabel 2'!G14/'Tabel 1'!$G14*100,"-"))</f>
        <v>5.747035778175313</v>
      </c>
      <c r="H14" s="100"/>
      <c r="I14" s="95">
        <f>IF(OR('Tabel 1'!$J14&lt;5,'Tabel 2'!I14&lt;0.5),"-",IFERROR('Tabel 2'!I14/'Tabel 1'!$J14*100,"-"))</f>
        <v>5.1240992794235387</v>
      </c>
      <c r="J14" s="95">
        <f>IF(OR('Tabel 1'!$J14&lt;5,'Tabel 2'!J14&lt;0.5),"-",IFERROR('Tabel 2'!J14/'Tabel 1'!$J14*100,"-"))</f>
        <v>4.5208498799039223</v>
      </c>
      <c r="L14" s="42"/>
      <c r="P14" s="42"/>
    </row>
    <row r="15" spans="1:19" ht="15.75" customHeight="1" x14ac:dyDescent="0.2">
      <c r="A15" s="79" t="s">
        <v>29</v>
      </c>
      <c r="B15" s="98"/>
      <c r="C15" s="93">
        <f>IF(OR('Tabel 1'!$D15&lt;5,'Tabel 2'!C15&lt;0.5),"-",IFERROR('Tabel 2'!C15/'Tabel 1'!$D15*100,"-"))</f>
        <v>17.018284106891702</v>
      </c>
      <c r="D15" s="93">
        <f>IF(OR('Tabel 1'!$D15&lt;5,'Tabel 2'!D15&lt;0.5),"-",IFERROR('Tabel 2'!D15/'Tabel 1'!$D15*100,"-"))</f>
        <v>15.56959282700422</v>
      </c>
      <c r="E15" s="100"/>
      <c r="F15" s="93">
        <f>IF(OR('Tabel 1'!$G15&lt;5,'Tabel 2'!F15&lt;0.5),"-",IFERROR('Tabel 2'!F15/'Tabel 1'!$G15*100,"-"))</f>
        <v>15.025906735751295</v>
      </c>
      <c r="G15" s="93">
        <f>IF(OR('Tabel 1'!$G15&lt;5,'Tabel 2'!G15&lt;0.5),"-",IFERROR('Tabel 2'!G15/'Tabel 1'!$G15*100,"-"))</f>
        <v>13.331167098445595</v>
      </c>
      <c r="H15" s="100"/>
      <c r="I15" s="93">
        <f>IF(OR('Tabel 1'!$J15&lt;5,'Tabel 2'!I15&lt;0.5),"-",IFERROR('Tabel 2'!I15/'Tabel 1'!$J15*100,"-"))</f>
        <v>15.562287012495265</v>
      </c>
      <c r="J15" s="93">
        <f>IF(OR('Tabel 1'!$J15&lt;5,'Tabel 2'!J15&lt;0.5),"-",IFERROR('Tabel 2'!J15/'Tabel 1'!$J15*100,"-"))</f>
        <v>13.933787580461946</v>
      </c>
      <c r="L15" s="42"/>
      <c r="P15" s="42"/>
    </row>
    <row r="16" spans="1:19" ht="15.75" customHeight="1" x14ac:dyDescent="0.2">
      <c r="A16" s="90" t="s">
        <v>30</v>
      </c>
      <c r="B16" s="98"/>
      <c r="C16" s="94">
        <f>IF(OR('Tabel 1'!$D16&lt;5,'Tabel 2'!C16&lt;0.5),"-",IFERROR('Tabel 2'!C16/'Tabel 1'!$D16*100,"-"))</f>
        <v>8.8419405320813773</v>
      </c>
      <c r="D16" s="94">
        <f>IF(OR('Tabel 1'!$D16&lt;5,'Tabel 2'!D16&lt;0.5),"-",IFERROR('Tabel 2'!D16/'Tabel 1'!$D16*100,"-"))</f>
        <v>7.7717738654147102</v>
      </c>
      <c r="E16" s="100"/>
      <c r="F16" s="94">
        <f>IF(OR('Tabel 1'!$G16&lt;5,'Tabel 2'!F16&lt;0.5),"-",IFERROR('Tabel 2'!F16/'Tabel 1'!$G16*100,"-"))</f>
        <v>9.683098591549296</v>
      </c>
      <c r="G16" s="94">
        <f>IF(OR('Tabel 1'!$G16&lt;5,'Tabel 2'!G16&lt;0.5),"-",IFERROR('Tabel 2'!G16/'Tabel 1'!$G16*100,"-"))</f>
        <v>8.7011338028169014</v>
      </c>
      <c r="H16" s="100"/>
      <c r="I16" s="94">
        <f>IF(OR('Tabel 1'!$J16&lt;5,'Tabel 2'!I16&lt;0.5),"-",IFERROR('Tabel 2'!I16/'Tabel 1'!$J16*100,"-"))</f>
        <v>9.3802816901408441</v>
      </c>
      <c r="J16" s="94">
        <f>IF(OR('Tabel 1'!$J16&lt;5,'Tabel 2'!J16&lt;0.5),"-",IFERROR('Tabel 2'!J16/'Tabel 1'!$J16*100,"-"))</f>
        <v>8.3665642253521142</v>
      </c>
      <c r="L16" s="42"/>
      <c r="P16" s="42"/>
    </row>
    <row r="17" spans="1:16" ht="15.75" hidden="1" customHeight="1" x14ac:dyDescent="0.2">
      <c r="A17" s="83" t="s">
        <v>31</v>
      </c>
      <c r="B17" s="98"/>
      <c r="C17" s="95">
        <f>IF(OR('Tabel 1'!$D17&lt;5,'Tabel 2'!C17&lt;0.5),"-",IFERROR('Tabel 2'!C17/'Tabel 1'!$D17*100,"-"))</f>
        <v>2.5231286795626575</v>
      </c>
      <c r="D17" s="95">
        <f>IF(OR('Tabel 1'!$D17&lt;5,'Tabel 2'!D17&lt;0.5),"-",IFERROR('Tabel 2'!D17/'Tabel 1'!$D17*100,"-"))</f>
        <v>2.164847771236333</v>
      </c>
      <c r="E17" s="100"/>
      <c r="F17" s="95">
        <f>IF(OR('Tabel 1'!$G17&lt;5,'Tabel 2'!F17&lt;0.5),"-",IFERROR('Tabel 2'!F17/'Tabel 1'!$G17*100,"-"))</f>
        <v>5.0127442650807135</v>
      </c>
      <c r="G17" s="95">
        <f>IF(OR('Tabel 1'!$G17&lt;5,'Tabel 2'!G17&lt;0.5),"-",IFERROR('Tabel 2'!G17/'Tabel 1'!$G17*100,"-"))</f>
        <v>4.4601087510620223</v>
      </c>
      <c r="H17" s="100"/>
      <c r="I17" s="95">
        <f>IF(OR('Tabel 1'!$J17&lt;5,'Tabel 2'!I17&lt;0.5),"-",IFERROR('Tabel 2'!I17/'Tabel 1'!$J17*100,"-"))</f>
        <v>3.7616229923922231</v>
      </c>
      <c r="J17" s="95">
        <f>IF(OR('Tabel 1'!$J17&lt;5,'Tabel 2'!J17&lt;0.5),"-",IFERROR('Tabel 2'!J17/'Tabel 1'!$J17*100,"-"))</f>
        <v>3.3066576500422653</v>
      </c>
      <c r="L17" s="42"/>
      <c r="P17" s="42"/>
    </row>
    <row r="18" spans="1:16" ht="15.75" hidden="1" customHeight="1" x14ac:dyDescent="0.2">
      <c r="A18" s="79" t="s">
        <v>32</v>
      </c>
      <c r="B18" s="98"/>
      <c r="C18" s="93">
        <f>IF(OR('Tabel 1'!$D18&lt;5,'Tabel 2'!C18&lt;0.5),"-",IFERROR('Tabel 2'!C18/'Tabel 1'!$D18*100,"-"))</f>
        <v>6.467661691542288</v>
      </c>
      <c r="D18" s="93">
        <f>IF(OR('Tabel 1'!$D18&lt;5,'Tabel 2'!D18&lt;0.5),"-",IFERROR('Tabel 2'!D18/'Tabel 1'!$D18*100,"-"))</f>
        <v>5.892388059701493</v>
      </c>
      <c r="E18" s="100"/>
      <c r="F18" s="93">
        <f>IF(OR('Tabel 1'!$G18&lt;5,'Tabel 2'!F18&lt;0.5),"-",IFERROR('Tabel 2'!F18/'Tabel 1'!$G18*100,"-"))</f>
        <v>6.3366336633663369</v>
      </c>
      <c r="G18" s="93">
        <f>IF(OR('Tabel 1'!$G18&lt;5,'Tabel 2'!G18&lt;0.5),"-",IFERROR('Tabel 2'!G18/'Tabel 1'!$G18*100,"-"))</f>
        <v>5.5729108910891094</v>
      </c>
      <c r="H18" s="100"/>
      <c r="I18" s="93">
        <f>IF(OR('Tabel 1'!$J18&lt;5,'Tabel 2'!I18&lt;0.5),"-",IFERROR('Tabel 2'!I18/'Tabel 1'!$J18*100,"-"))</f>
        <v>6.3739376770538243</v>
      </c>
      <c r="J18" s="93">
        <f>IF(OR('Tabel 1'!$J18&lt;5,'Tabel 2'!J18&lt;0.5),"-",IFERROR('Tabel 2'!J18/'Tabel 1'!$J18*100,"-"))</f>
        <v>5.6638668555240796</v>
      </c>
      <c r="L18" s="42"/>
      <c r="P18" s="42"/>
    </row>
    <row r="19" spans="1:16" ht="15.75" hidden="1" customHeight="1" x14ac:dyDescent="0.2">
      <c r="A19" s="81" t="s">
        <v>33</v>
      </c>
      <c r="B19" s="98"/>
      <c r="C19" s="96">
        <f>IF(OR('Tabel 1'!$D19&lt;5,'Tabel 2'!C19&lt;0.5),"-",IFERROR('Tabel 2'!C19/'Tabel 1'!$D19*100,"-"))</f>
        <v>0.85470085470085477</v>
      </c>
      <c r="D19" s="96">
        <f>IF(OR('Tabel 1'!$D19&lt;5,'Tabel 2'!D19&lt;0.5),"-",IFERROR('Tabel 2'!D19/'Tabel 1'!$D19*100,"-"))</f>
        <v>0.72659829059829062</v>
      </c>
      <c r="E19" s="100"/>
      <c r="F19" s="96">
        <f>IF(OR('Tabel 1'!$G19&lt;5,'Tabel 2'!F19&lt;0.5),"-",IFERROR('Tabel 2'!F19/'Tabel 1'!$G19*100,"-"))</f>
        <v>4.0816326530612246</v>
      </c>
      <c r="G19" s="96">
        <f>IF(OR('Tabel 1'!$G19&lt;5,'Tabel 2'!G19&lt;0.5),"-",IFERROR('Tabel 2'!G19/'Tabel 1'!$G19*100,"-"))</f>
        <v>3.7753775510204082</v>
      </c>
      <c r="H19" s="100"/>
      <c r="I19" s="96">
        <f>IF(OR('Tabel 1'!$J19&lt;5,'Tabel 2'!I19&lt;0.5),"-",IFERROR('Tabel 2'!I19/'Tabel 1'!$J19*100,"-"))</f>
        <v>2.8753993610223643</v>
      </c>
      <c r="J19" s="96">
        <f>IF(OR('Tabel 1'!$J19&lt;5,'Tabel 2'!J19&lt;0.5),"-",IFERROR('Tabel 2'!J19/'Tabel 1'!$J19*100,"-"))</f>
        <v>2.6357380191693291</v>
      </c>
      <c r="L19" s="42"/>
      <c r="P19" s="42"/>
    </row>
    <row r="20" spans="1:16" ht="15.75" hidden="1" customHeight="1" x14ac:dyDescent="0.2">
      <c r="A20" s="83" t="s">
        <v>34</v>
      </c>
      <c r="B20" s="98"/>
      <c r="C20" s="95">
        <f>IF(OR('Tabel 1'!$D20&lt;5,'Tabel 2'!C20&lt;0.5),"-",IFERROR('Tabel 2'!C20/'Tabel 1'!$D20*100,"-"))</f>
        <v>4.1775456919060057</v>
      </c>
      <c r="D20" s="95">
        <f>IF(OR('Tabel 1'!$D20&lt;5,'Tabel 2'!D20&lt;0.5),"-",IFERROR('Tabel 2'!D20/'Tabel 1'!$D20*100,"-"))</f>
        <v>3.9357467362924279</v>
      </c>
      <c r="E20" s="100"/>
      <c r="F20" s="95">
        <f>IF(OR('Tabel 1'!$G20&lt;5,'Tabel 2'!F20&lt;0.5),"-",IFERROR('Tabel 2'!F20/'Tabel 1'!$G20*100,"-"))</f>
        <v>4.6511627906976747</v>
      </c>
      <c r="G20" s="95">
        <f>IF(OR('Tabel 1'!$G20&lt;5,'Tabel 2'!G20&lt;0.5),"-",IFERROR('Tabel 2'!G20/'Tabel 1'!$G20*100,"-"))</f>
        <v>4.6502945736434107</v>
      </c>
      <c r="H20" s="100"/>
      <c r="I20" s="95">
        <f>IF(OR('Tabel 1'!$J20&lt;5,'Tabel 2'!I20&lt;0.5),"-",IFERROR('Tabel 2'!I20/'Tabel 1'!$J20*100,"-"))</f>
        <v>4.296875</v>
      </c>
      <c r="J20" s="95">
        <f>IF(OR('Tabel 1'!$J20&lt;5,'Tabel 2'!J20&lt;0.5),"-",IFERROR('Tabel 2'!J20/'Tabel 1'!$J20*100,"-"))</f>
        <v>4.1157792968749991</v>
      </c>
      <c r="L20" s="42"/>
      <c r="P20" s="42"/>
    </row>
    <row r="21" spans="1:16" ht="15.75" customHeight="1" x14ac:dyDescent="0.2">
      <c r="A21" s="83" t="s">
        <v>35</v>
      </c>
      <c r="B21" s="98">
        <v>21049</v>
      </c>
      <c r="C21" s="95">
        <f>IF(OR('Tabel 1'!$D21&lt;5,'Tabel 2'!C21&lt;0.5),"-",IFERROR('Tabel 2'!C21/'Tabel 1'!$D21*100,"-"))</f>
        <v>3.1746031746031744</v>
      </c>
      <c r="D21" s="95">
        <f>IF(OR('Tabel 1'!$D21&lt;5,'Tabel 2'!D21&lt;0.5),"-",IFERROR('Tabel 2'!D21/'Tabel 1'!$D21*100,"-"))</f>
        <v>2.8310989417989418</v>
      </c>
      <c r="E21" s="100"/>
      <c r="F21" s="95">
        <f>IF(OR('Tabel 1'!$G21&lt;5,'Tabel 2'!F21&lt;0.5),"-",IFERROR('Tabel 2'!F21/'Tabel 1'!$G21*100,"-"))</f>
        <v>5.2316890881913301</v>
      </c>
      <c r="G21" s="95">
        <f>IF(OR('Tabel 1'!$G21&lt;5,'Tabel 2'!G21&lt;0.5),"-",IFERROR('Tabel 2'!G21/'Tabel 1'!$G21*100,"-"))</f>
        <v>4.6854658694569009</v>
      </c>
      <c r="H21" s="100"/>
      <c r="I21" s="95">
        <f>IF(OR('Tabel 1'!$J21&lt;5,'Tabel 2'!I21&lt;0.5),"-",IFERROR('Tabel 2'!I21/'Tabel 1'!$J21*100,"-"))</f>
        <v>4.2340261739799843</v>
      </c>
      <c r="J21" s="95">
        <f>IF(OR('Tabel 1'!$J21&lt;5,'Tabel 2'!J21&lt;0.5),"-",IFERROR('Tabel 2'!J21/'Tabel 1'!$J21*100,"-"))</f>
        <v>3.7861193225558121</v>
      </c>
      <c r="L21" s="42"/>
      <c r="P21" s="42"/>
    </row>
    <row r="22" spans="1:16" ht="15.75" customHeight="1" x14ac:dyDescent="0.2">
      <c r="A22" s="79" t="s">
        <v>36</v>
      </c>
      <c r="B22" s="98"/>
      <c r="C22" s="93">
        <f>IF(OR('Tabel 1'!$D22&lt;5,'Tabel 2'!C22&lt;0.5),"-",IFERROR('Tabel 2'!C22/'Tabel 1'!$D22*100,"-"))</f>
        <v>3.7837837837837842</v>
      </c>
      <c r="D22" s="93">
        <f>IF(OR('Tabel 1'!$D22&lt;5,'Tabel 2'!D22&lt;0.5),"-",IFERROR('Tabel 2'!D22/'Tabel 1'!$D22*100,"-"))</f>
        <v>3.5544918918918915</v>
      </c>
      <c r="E22" s="100"/>
      <c r="F22" s="93">
        <f>IF(OR('Tabel 1'!$G22&lt;5,'Tabel 2'!F22&lt;0.5),"-",IFERROR('Tabel 2'!F22/'Tabel 1'!$G22*100,"-"))</f>
        <v>1.6853932584269662</v>
      </c>
      <c r="G22" s="93">
        <f>IF(OR('Tabel 1'!$G22&lt;5,'Tabel 2'!G22&lt;0.5),"-",IFERROR('Tabel 2'!G22/'Tabel 1'!$G22*100,"-"))</f>
        <v>1.1636797752808987</v>
      </c>
      <c r="H22" s="100"/>
      <c r="I22" s="93">
        <f>IF(OR('Tabel 1'!$J22&lt;5,'Tabel 2'!I22&lt;0.5),"-",IFERROR('Tabel 2'!I22/'Tabel 1'!$J22*100,"-"))</f>
        <v>2.7548209366391188</v>
      </c>
      <c r="J22" s="93">
        <f>IF(OR('Tabel 1'!$J22&lt;5,'Tabel 2'!J22&lt;0.5),"-",IFERROR('Tabel 2'!J22/'Tabel 1'!$J22*100,"-"))</f>
        <v>2.3821377410468316</v>
      </c>
      <c r="L22" s="42"/>
      <c r="P22" s="42"/>
    </row>
    <row r="23" spans="1:16" ht="15.75" customHeight="1" x14ac:dyDescent="0.2">
      <c r="A23" s="90" t="s">
        <v>37</v>
      </c>
      <c r="B23" s="98"/>
      <c r="C23" s="94">
        <f>IF(OR('Tabel 1'!$D23&lt;5,'Tabel 2'!C23&lt;0.5),"-",IFERROR('Tabel 2'!C23/'Tabel 1'!$D23*100,"-"))</f>
        <v>10.9375</v>
      </c>
      <c r="D23" s="94">
        <f>IF(OR('Tabel 1'!$D23&lt;5,'Tabel 2'!D23&lt;0.5),"-",IFERROR('Tabel 2'!D23/'Tabel 1'!$D23*100,"-"))</f>
        <v>9.4404843749999987</v>
      </c>
      <c r="E23" s="100"/>
      <c r="F23" s="94">
        <f>IF(OR('Tabel 1'!$G23&lt;5,'Tabel 2'!F23&lt;0.5),"-",IFERROR('Tabel 2'!F23/'Tabel 1'!$G23*100,"-"))</f>
        <v>8.064516129032258</v>
      </c>
      <c r="G23" s="94">
        <f>IF(OR('Tabel 1'!$G23&lt;5,'Tabel 2'!G23&lt;0.5),"-",IFERROR('Tabel 2'!G23/'Tabel 1'!$G23*100,"-"))</f>
        <v>6.5278655913978492</v>
      </c>
      <c r="H23" s="100"/>
      <c r="I23" s="94">
        <f>IF(OR('Tabel 1'!$J23&lt;5,'Tabel 2'!I23&lt;0.5),"-",IFERROR('Tabel 2'!I23/'Tabel 1'!$J23*100,"-"))</f>
        <v>8.486238532110093</v>
      </c>
      <c r="J23" s="94">
        <f>IF(OR('Tabel 1'!$J23&lt;5,'Tabel 2'!J23&lt;0.5),"-",IFERROR('Tabel 2'!J23/'Tabel 1'!$J23*100,"-"))</f>
        <v>6.9554059633027521</v>
      </c>
      <c r="L23" s="42"/>
      <c r="P23" s="42"/>
    </row>
    <row r="24" spans="1:16" ht="15.75" customHeight="1" x14ac:dyDescent="0.2">
      <c r="A24" s="83" t="s">
        <v>38</v>
      </c>
      <c r="B24" s="98"/>
      <c r="C24" s="95">
        <f>IF(OR('Tabel 1'!$D24&lt;5,'Tabel 2'!C24&lt;0.5),"-",IFERROR('Tabel 2'!C24/'Tabel 1'!$D24*100,"-"))</f>
        <v>2.2123893805309733</v>
      </c>
      <c r="D24" s="95">
        <f>IF(OR('Tabel 1'!$D24&lt;5,'Tabel 2'!D24&lt;0.5),"-",IFERROR('Tabel 2'!D24/'Tabel 1'!$D24*100,"-"))</f>
        <v>1.4573097345132744</v>
      </c>
      <c r="E24" s="100"/>
      <c r="F24" s="95">
        <f>IF(OR('Tabel 1'!$G24&lt;5,'Tabel 2'!F24&lt;0.5),"-",IFERROR('Tabel 2'!F24/'Tabel 1'!$G24*100,"-"))</f>
        <v>3.0959752321981426</v>
      </c>
      <c r="G24" s="95">
        <f>IF(OR('Tabel 1'!$G24&lt;5,'Tabel 2'!G24&lt;0.5),"-",IFERROR('Tabel 2'!G24/'Tabel 1'!$G24*100,"-"))</f>
        <v>2.7229380804953558</v>
      </c>
      <c r="H24" s="100"/>
      <c r="I24" s="95">
        <f>IF(OR('Tabel 1'!$J24&lt;5,'Tabel 2'!I24&lt;0.5),"-",IFERROR('Tabel 2'!I24/'Tabel 1'!$J24*100,"-"))</f>
        <v>2.9288702928870292</v>
      </c>
      <c r="J24" s="95">
        <f>IF(OR('Tabel 1'!$J24&lt;5,'Tabel 2'!J24&lt;0.5),"-",IFERROR('Tabel 2'!J24/'Tabel 1'!$J24*100,"-"))</f>
        <v>2.4835807531380754</v>
      </c>
      <c r="L24" s="42"/>
      <c r="P24" s="42"/>
    </row>
    <row r="25" spans="1:16" ht="15.75" customHeight="1" x14ac:dyDescent="0.2">
      <c r="A25" s="79" t="s">
        <v>39</v>
      </c>
      <c r="B25" s="98"/>
      <c r="C25" s="93">
        <f>IF(OR('Tabel 1'!$D25&lt;5,'Tabel 2'!C25&lt;0.5),"-",IFERROR('Tabel 2'!C25/'Tabel 1'!$D25*100,"-"))</f>
        <v>5.520169851380043</v>
      </c>
      <c r="D25" s="93">
        <f>IF(OR('Tabel 1'!$D25&lt;5,'Tabel 2'!D25&lt;0.5),"-",IFERROR('Tabel 2'!D25/'Tabel 1'!$D25*100,"-"))</f>
        <v>4.9044720452937014</v>
      </c>
      <c r="E25" s="100"/>
      <c r="F25" s="93">
        <f>IF(OR('Tabel 1'!$G25&lt;5,'Tabel 2'!F25&lt;0.5),"-",IFERROR('Tabel 2'!F25/'Tabel 1'!$G25*100,"-"))</f>
        <v>4.1886129922247299</v>
      </c>
      <c r="G25" s="93">
        <f>IF(OR('Tabel 1'!$G25&lt;5,'Tabel 2'!G25&lt;0.5),"-",IFERROR('Tabel 2'!G25/'Tabel 1'!$G25*100,"-"))</f>
        <v>3.7376980185603212</v>
      </c>
      <c r="H25" s="100"/>
      <c r="I25" s="93">
        <f>IF(OR('Tabel 1'!$J25&lt;5,'Tabel 2'!I25&lt;0.5),"-",IFERROR('Tabel 2'!I25/'Tabel 1'!$J25*100,"-"))</f>
        <v>4.5370370370370372</v>
      </c>
      <c r="J25" s="93">
        <f>IF(OR('Tabel 1'!$J25&lt;5,'Tabel 2'!J25&lt;0.5),"-",IFERROR('Tabel 2'!J25/'Tabel 1'!$J25*100,"-"))</f>
        <v>4.0430038888888884</v>
      </c>
      <c r="L25" s="42"/>
      <c r="P25" s="42"/>
    </row>
    <row r="26" spans="1:16" ht="15.75" customHeight="1" x14ac:dyDescent="0.2">
      <c r="A26" s="90" t="s">
        <v>40</v>
      </c>
      <c r="B26" s="98"/>
      <c r="C26" s="94">
        <f>IF(OR('Tabel 1'!$D26&lt;5,'Tabel 2'!C26&lt;0.5),"-",IFERROR('Tabel 2'!C26/'Tabel 1'!$D26*100,"-"))</f>
        <v>1.9172829361818682</v>
      </c>
      <c r="D26" s="94">
        <f>IF(OR('Tabel 1'!$D26&lt;5,'Tabel 2'!D26&lt;0.5),"-",IFERROR('Tabel 2'!D26/'Tabel 1'!$D26*100,"-"))</f>
        <v>1.5944585045193096</v>
      </c>
      <c r="E26" s="100"/>
      <c r="F26" s="94">
        <f>IF(OR('Tabel 1'!$G26&lt;5,'Tabel 2'!F26&lt;0.5),"-",IFERROR('Tabel 2'!F26/'Tabel 1'!$G26*100,"-"))</f>
        <v>1.8070112034694614</v>
      </c>
      <c r="G26" s="94">
        <f>IF(OR('Tabel 1'!$G26&lt;5,'Tabel 2'!G26&lt;0.5),"-",IFERROR('Tabel 2'!G26/'Tabel 1'!$G26*100,"-"))</f>
        <v>1.4781208288158052</v>
      </c>
      <c r="H26" s="100"/>
      <c r="I26" s="94">
        <f>IF(OR('Tabel 1'!$J26&lt;5,'Tabel 2'!I26&lt;0.5),"-",IFERROR('Tabel 2'!I26/'Tabel 1'!$J26*100,"-"))</f>
        <v>1.8406961178045516</v>
      </c>
      <c r="J26" s="94">
        <f>IF(OR('Tabel 1'!$J26&lt;5,'Tabel 2'!J26&lt;0.5),"-",IFERROR('Tabel 2'!J26/'Tabel 1'!$J26*100,"-"))</f>
        <v>1.5136587182061578</v>
      </c>
      <c r="L26" s="42"/>
      <c r="P26" s="42"/>
    </row>
    <row r="27" spans="1:16" ht="15.75" customHeight="1" x14ac:dyDescent="0.2">
      <c r="A27" s="83" t="s">
        <v>41</v>
      </c>
      <c r="B27" s="98"/>
      <c r="C27" s="95">
        <f>IF(OR('Tabel 1'!$D27&lt;5,'Tabel 2'!C27&lt;0.5),"-",IFERROR('Tabel 2'!C27/'Tabel 1'!$D27*100,"-"))</f>
        <v>1.9933554817275747</v>
      </c>
      <c r="D27" s="95">
        <f>IF(OR('Tabel 1'!$D27&lt;5,'Tabel 2'!D27&lt;0.5),"-",IFERROR('Tabel 2'!D27/'Tabel 1'!$D27*100,"-"))</f>
        <v>1.6552225913621261</v>
      </c>
      <c r="E27" s="100"/>
      <c r="F27" s="95">
        <f>IF(OR('Tabel 1'!$G27&lt;5,'Tabel 2'!F27&lt;0.5),"-",IFERROR('Tabel 2'!F27/'Tabel 1'!$G27*100,"-"))</f>
        <v>2.8344671201814062</v>
      </c>
      <c r="G27" s="95">
        <f>IF(OR('Tabel 1'!$G27&lt;5,'Tabel 2'!G27&lt;0.5),"-",IFERROR('Tabel 2'!G27/'Tabel 1'!$G27*100,"-"))</f>
        <v>2.1623837868480726</v>
      </c>
      <c r="H27" s="100"/>
      <c r="I27" s="95">
        <f>IF(OR('Tabel 1'!$J27&lt;5,'Tabel 2'!I27&lt;0.5),"-",IFERROR('Tabel 2'!I27/'Tabel 1'!$J27*100,"-"))</f>
        <v>2.7118644067796609</v>
      </c>
      <c r="J27" s="95">
        <f>IF(OR('Tabel 1'!$J27&lt;5,'Tabel 2'!J27&lt;0.5),"-",IFERROR('Tabel 2'!J27/'Tabel 1'!$J27*100,"-"))</f>
        <v>2.0884585956416464</v>
      </c>
      <c r="L27" s="42"/>
      <c r="P27" s="42"/>
    </row>
    <row r="28" spans="1:16" ht="15.75" customHeight="1" x14ac:dyDescent="0.2">
      <c r="A28" s="79" t="s">
        <v>42</v>
      </c>
      <c r="B28" s="98"/>
      <c r="C28" s="93">
        <f>IF(OR('Tabel 1'!$D28&lt;5,'Tabel 2'!C28&lt;0.5),"-",IFERROR('Tabel 2'!C28/'Tabel 1'!$D28*100,"-"))</f>
        <v>7.9681274900398407</v>
      </c>
      <c r="D28" s="93">
        <f>IF(OR('Tabel 1'!$D28&lt;5,'Tabel 2'!D28&lt;0.5),"-",IFERROR('Tabel 2'!D28/'Tabel 1'!$D28*100,"-"))</f>
        <v>7.2429391524809859</v>
      </c>
      <c r="E28" s="100"/>
      <c r="F28" s="93">
        <f>IF(OR('Tabel 1'!$G28&lt;5,'Tabel 2'!F28&lt;0.5),"-",IFERROR('Tabel 2'!F28/'Tabel 1'!$G28*100,"-"))</f>
        <v>8.5406053341324544</v>
      </c>
      <c r="G28" s="93">
        <f>IF(OR('Tabel 1'!$G28&lt;5,'Tabel 2'!G28&lt;0.5),"-",IFERROR('Tabel 2'!G28/'Tabel 1'!$G28*100,"-"))</f>
        <v>7.5553266406952355</v>
      </c>
      <c r="H28" s="100"/>
      <c r="I28" s="93">
        <f>IF(OR('Tabel 1'!$J28&lt;5,'Tabel 2'!I28&lt;0.5),"-",IFERROR('Tabel 2'!I28/'Tabel 1'!$J28*100,"-"))</f>
        <v>8.2814037389307966</v>
      </c>
      <c r="J28" s="93">
        <f>IF(OR('Tabel 1'!$J28&lt;5,'Tabel 2'!J28&lt;0.5),"-",IFERROR('Tabel 2'!J28/'Tabel 1'!$J28*100,"-"))</f>
        <v>7.4138865201705473</v>
      </c>
      <c r="L28" s="42"/>
      <c r="P28" s="42"/>
    </row>
    <row r="29" spans="1:16" ht="15.75" customHeight="1" x14ac:dyDescent="0.2">
      <c r="A29" s="90" t="s">
        <v>43</v>
      </c>
      <c r="B29" s="98"/>
      <c r="C29" s="94">
        <f>IF(OR('Tabel 1'!$D29&lt;5,'Tabel 2'!C29&lt;0.5),"-",IFERROR('Tabel 2'!C29/'Tabel 1'!$D29*100,"-"))</f>
        <v>1.5</v>
      </c>
      <c r="D29" s="94">
        <f>IF(OR('Tabel 1'!$D29&lt;5,'Tabel 2'!D29&lt;0.5),"-",IFERROR('Tabel 2'!D29/'Tabel 1'!$D29*100,"-"))</f>
        <v>1.3155166666666667</v>
      </c>
      <c r="E29" s="100"/>
      <c r="F29" s="94">
        <f>IF(OR('Tabel 1'!$G29&lt;5,'Tabel 2'!F29&lt;0.5),"-",IFERROR('Tabel 2'!F29/'Tabel 1'!$G29*100,"-"))</f>
        <v>1.5686274509803921</v>
      </c>
      <c r="G29" s="94">
        <f>IF(OR('Tabel 1'!$G29&lt;5,'Tabel 2'!G29&lt;0.5),"-",IFERROR('Tabel 2'!G29/'Tabel 1'!$G29*100,"-"))</f>
        <v>1.5683333333333334</v>
      </c>
      <c r="H29" s="100"/>
      <c r="I29" s="94">
        <f>IF(OR('Tabel 1'!$J29&lt;5,'Tabel 2'!I29&lt;0.5),"-",IFERROR('Tabel 2'!I29/'Tabel 1'!$J29*100,"-"))</f>
        <v>1.5204678362573099</v>
      </c>
      <c r="J29" s="94">
        <f>IF(OR('Tabel 1'!$J29&lt;5,'Tabel 2'!J29&lt;0.5),"-",IFERROR('Tabel 2'!J29/'Tabel 1'!$J29*100,"-"))</f>
        <v>1.390918128654971</v>
      </c>
      <c r="L29" s="42"/>
      <c r="P29" s="42"/>
    </row>
    <row r="30" spans="1:16" ht="15.75" customHeight="1" x14ac:dyDescent="0.2">
      <c r="A30" s="83" t="s">
        <v>44</v>
      </c>
      <c r="B30" s="98"/>
      <c r="C30" s="95">
        <f>IF(OR('Tabel 1'!$D30&lt;5,'Tabel 2'!C30&lt;0.5),"-",IFERROR('Tabel 2'!C30/'Tabel 1'!$D30*100,"-"))</f>
        <v>5.6433408577878108</v>
      </c>
      <c r="D30" s="95">
        <f>IF(OR('Tabel 1'!$D30&lt;5,'Tabel 2'!D30&lt;0.5),"-",IFERROR('Tabel 2'!D30/'Tabel 1'!$D30*100,"-"))</f>
        <v>4.8462404063205424</v>
      </c>
      <c r="E30" s="100"/>
      <c r="F30" s="95">
        <f>IF(OR('Tabel 1'!$G30&lt;5,'Tabel 2'!F30&lt;0.5),"-",IFERROR('Tabel 2'!F30/'Tabel 1'!$G30*100,"-"))</f>
        <v>5.3543307086614176</v>
      </c>
      <c r="G30" s="95">
        <f>IF(OR('Tabel 1'!$G30&lt;5,'Tabel 2'!G30&lt;0.5),"-",IFERROR('Tabel 2'!G30/'Tabel 1'!$G30*100,"-"))</f>
        <v>4.6710500000000001</v>
      </c>
      <c r="H30" s="100"/>
      <c r="I30" s="95">
        <f>IF(OR('Tabel 1'!$J30&lt;5,'Tabel 2'!I30&lt;0.5),"-",IFERROR('Tabel 2'!I30/'Tabel 1'!$J30*100,"-"))</f>
        <v>5.4290718038528896</v>
      </c>
      <c r="J30" s="95">
        <f>IF(OR('Tabel 1'!$J30&lt;5,'Tabel 2'!J30&lt;0.5),"-",IFERROR('Tabel 2'!J30/'Tabel 1'!$J30*100,"-"))</f>
        <v>4.7163561004086398</v>
      </c>
      <c r="L30" s="42"/>
      <c r="P30" s="42"/>
    </row>
    <row r="31" spans="1:16" ht="15.75" customHeight="1" x14ac:dyDescent="0.2">
      <c r="A31" s="79" t="s">
        <v>45</v>
      </c>
      <c r="B31" s="98"/>
      <c r="C31" s="93">
        <f>IF(OR('Tabel 1'!$D31&lt;5,'Tabel 2'!C31&lt;0.5),"-",IFERROR('Tabel 2'!C31/'Tabel 1'!$D31*100,"-"))</f>
        <v>4.176904176904177</v>
      </c>
      <c r="D31" s="93">
        <f>IF(OR('Tabel 1'!$D31&lt;5,'Tabel 2'!D31&lt;0.5),"-",IFERROR('Tabel 2'!D31/'Tabel 1'!$D31*100,"-"))</f>
        <v>3.34353316953317</v>
      </c>
      <c r="E31" s="100"/>
      <c r="F31" s="93">
        <f>IF(OR('Tabel 1'!$G31&lt;5,'Tabel 2'!F31&lt;0.5),"-",IFERROR('Tabel 2'!F31/'Tabel 1'!$G31*100,"-"))</f>
        <v>4.9713193116634802</v>
      </c>
      <c r="G31" s="93">
        <f>IF(OR('Tabel 1'!$G31&lt;5,'Tabel 2'!G31&lt;0.5),"-",IFERROR('Tabel 2'!G31/'Tabel 1'!$G31*100,"-"))</f>
        <v>3.6329235181644361</v>
      </c>
      <c r="H31" s="100"/>
      <c r="I31" s="93">
        <f>IF(OR('Tabel 1'!$J31&lt;5,'Tabel 2'!I31&lt;0.5),"-",IFERROR('Tabel 2'!I31/'Tabel 1'!$J31*100,"-"))</f>
        <v>4.6236559139784941</v>
      </c>
      <c r="J31" s="93">
        <f>IF(OR('Tabel 1'!$J31&lt;5,'Tabel 2'!J31&lt;0.5),"-",IFERROR('Tabel 2'!J31/'Tabel 1'!$J31*100,"-"))</f>
        <v>3.5062763440860212</v>
      </c>
      <c r="L31" s="42"/>
      <c r="P31" s="42"/>
    </row>
    <row r="32" spans="1:16" ht="15.75" customHeight="1" x14ac:dyDescent="0.2">
      <c r="A32" s="90" t="s">
        <v>46</v>
      </c>
      <c r="B32" s="98"/>
      <c r="C32" s="94">
        <f>IF(OR('Tabel 1'!$D32&lt;5,'Tabel 2'!C32&lt;0.5),"-",IFERROR('Tabel 2'!C32/'Tabel 1'!$D32*100,"-"))</f>
        <v>2.1276595744680851</v>
      </c>
      <c r="D32" s="94">
        <f>IF(OR('Tabel 1'!$D32&lt;5,'Tabel 2'!D32&lt;0.5),"-",IFERROR('Tabel 2'!D32/'Tabel 1'!$D32*100,"-"))</f>
        <v>1.8614726443768999</v>
      </c>
      <c r="E32" s="100"/>
      <c r="F32" s="94">
        <f>IF(OR('Tabel 1'!$G32&lt;5,'Tabel 2'!F32&lt;0.5),"-",IFERROR('Tabel 2'!F32/'Tabel 1'!$G32*100,"-"))</f>
        <v>2.3364485981308412</v>
      </c>
      <c r="G32" s="94">
        <f>IF(OR('Tabel 1'!$G32&lt;5,'Tabel 2'!G32&lt;0.5),"-",IFERROR('Tabel 2'!G32/'Tabel 1'!$G32*100,"-"))</f>
        <v>1.8822747663551398</v>
      </c>
      <c r="H32" s="100"/>
      <c r="I32" s="94">
        <f>IF(OR('Tabel 1'!$J32&lt;5,'Tabel 2'!I32&lt;0.5),"-",IFERROR('Tabel 2'!I32/'Tabel 1'!$J32*100,"-"))</f>
        <v>2.2569444444444442</v>
      </c>
      <c r="J32" s="94">
        <f>IF(OR('Tabel 1'!$J32&lt;5,'Tabel 2'!J32&lt;0.5),"-",IFERROR('Tabel 2'!J32/'Tabel 1'!$J32*100,"-"))</f>
        <v>1.8743535879629629</v>
      </c>
      <c r="L32" s="42"/>
      <c r="P32" s="42"/>
    </row>
    <row r="33" spans="1:16" ht="15.75" customHeight="1" x14ac:dyDescent="0.2">
      <c r="A33" s="83" t="s">
        <v>47</v>
      </c>
      <c r="B33" s="98"/>
      <c r="C33" s="95">
        <f>IF(OR('Tabel 1'!$D33&lt;5,'Tabel 2'!C33&lt;0.5),"-",IFERROR('Tabel 2'!C33/'Tabel 1'!$D33*100,"-"))</f>
        <v>8.0591000671591662</v>
      </c>
      <c r="D33" s="95">
        <f>IF(OR('Tabel 1'!$D33&lt;5,'Tabel 2'!D33&lt;0.5),"-",IFERROR('Tabel 2'!D33/'Tabel 1'!$D33*100,"-"))</f>
        <v>7.0316689053055743</v>
      </c>
      <c r="E33" s="100"/>
      <c r="F33" s="95">
        <f>IF(OR('Tabel 1'!$G33&lt;5,'Tabel 2'!F33&lt;0.5),"-",IFERROR('Tabel 2'!F33/'Tabel 1'!$G33*100,"-"))</f>
        <v>6.8181818181818175</v>
      </c>
      <c r="G33" s="95">
        <f>IF(OR('Tabel 1'!$G33&lt;5,'Tabel 2'!G33&lt;0.5),"-",IFERROR('Tabel 2'!G33/'Tabel 1'!$G33*100,"-"))</f>
        <v>5.8158049613784906</v>
      </c>
      <c r="H33" s="100"/>
      <c r="I33" s="95">
        <f>IF(OR('Tabel 1'!$J33&lt;5,'Tabel 2'!I33&lt;0.5),"-",IFERROR('Tabel 2'!I33/'Tabel 1'!$J33*100,"-"))</f>
        <v>7.0429388152292907</v>
      </c>
      <c r="J33" s="95">
        <f>IF(OR('Tabel 1'!$J33&lt;5,'Tabel 2'!J33&lt;0.5),"-",IFERROR('Tabel 2'!J33/'Tabel 1'!$J33*100,"-"))</f>
        <v>6.036024084661233</v>
      </c>
      <c r="L33" s="42"/>
      <c r="P33" s="42"/>
    </row>
    <row r="34" spans="1:16" ht="15.75" customHeight="1" x14ac:dyDescent="0.2">
      <c r="A34" s="79" t="s">
        <v>48</v>
      </c>
      <c r="B34" s="98"/>
      <c r="C34" s="93">
        <f>IF(OR('Tabel 1'!$D34&lt;5,'Tabel 2'!C34&lt;0.5),"-",IFERROR('Tabel 2'!C34/'Tabel 1'!$D34*100,"-"))</f>
        <v>2.5075987841945291</v>
      </c>
      <c r="D34" s="93">
        <f>IF(OR('Tabel 1'!$D34&lt;5,'Tabel 2'!D34&lt;0.5),"-",IFERROR('Tabel 2'!D34/'Tabel 1'!$D34*100,"-"))</f>
        <v>2.3055009498480246</v>
      </c>
      <c r="E34" s="100"/>
      <c r="F34" s="93">
        <f>IF(OR('Tabel 1'!$G34&lt;5,'Tabel 2'!F34&lt;0.5),"-",IFERROR('Tabel 2'!F34/'Tabel 1'!$G34*100,"-"))</f>
        <v>2.3958927552766687</v>
      </c>
      <c r="G34" s="93">
        <f>IF(OR('Tabel 1'!$G34&lt;5,'Tabel 2'!G34&lt;0.5),"-",IFERROR('Tabel 2'!G34/'Tabel 1'!$G34*100,"-"))</f>
        <v>2.0792587944476137</v>
      </c>
      <c r="H34" s="100"/>
      <c r="I34" s="93">
        <f>IF(OR('Tabel 1'!$J34&lt;5,'Tabel 2'!I34&lt;0.5),"-",IFERROR('Tabel 2'!I34/'Tabel 1'!$J34*100,"-"))</f>
        <v>2.4331516918007856</v>
      </c>
      <c r="J34" s="93">
        <f>IF(OR('Tabel 1'!$J34&lt;5,'Tabel 2'!J34&lt;0.5),"-",IFERROR('Tabel 2'!J34/'Tabel 1'!$J34*100,"-"))</f>
        <v>2.1547206310987197</v>
      </c>
      <c r="L34" s="42"/>
      <c r="P34" s="42"/>
    </row>
    <row r="35" spans="1:16" ht="15.75" customHeight="1" x14ac:dyDescent="0.2">
      <c r="A35" s="90" t="s">
        <v>49</v>
      </c>
      <c r="B35" s="98"/>
      <c r="C35" s="94">
        <f>IF(OR('Tabel 1'!$D35&lt;5,'Tabel 2'!C35&lt;0.5),"-",IFERROR('Tabel 2'!C35/'Tabel 1'!$D35*100,"-"))</f>
        <v>3.7309511297950606</v>
      </c>
      <c r="D35" s="94">
        <f>IF(OR('Tabel 1'!$D35&lt;5,'Tabel 2'!D35&lt;0.5),"-",IFERROR('Tabel 2'!D35/'Tabel 1'!$D35*100,"-"))</f>
        <v>3.3997689612891921</v>
      </c>
      <c r="E35" s="100"/>
      <c r="F35" s="94">
        <f>IF(OR('Tabel 1'!$G35&lt;5,'Tabel 2'!F35&lt;0.5),"-",IFERROR('Tabel 2'!F35/'Tabel 1'!$G35*100,"-"))</f>
        <v>2.7100271002710028</v>
      </c>
      <c r="G35" s="94">
        <f>IF(OR('Tabel 1'!$G35&lt;5,'Tabel 2'!G35&lt;0.5),"-",IFERROR('Tabel 2'!G35/'Tabel 1'!$G35*100,"-"))</f>
        <v>2.4413739837398372</v>
      </c>
      <c r="H35" s="100"/>
      <c r="I35" s="94">
        <f>IF(OR('Tabel 1'!$J35&lt;5,'Tabel 2'!I35&lt;0.5),"-",IFERROR('Tabel 2'!I35/'Tabel 1'!$J35*100,"-"))</f>
        <v>3.3301415044153635</v>
      </c>
      <c r="J35" s="94">
        <f>IF(OR('Tabel 1'!$J35&lt;5,'Tabel 2'!J35&lt;0.5),"-",IFERROR('Tabel 2'!J35/'Tabel 1'!$J35*100,"-"))</f>
        <v>3.0235079263751463</v>
      </c>
      <c r="L35" s="42"/>
      <c r="P35" s="42"/>
    </row>
    <row r="36" spans="1:16" ht="15.75" customHeight="1" x14ac:dyDescent="0.2">
      <c r="A36" s="83" t="s">
        <v>50</v>
      </c>
      <c r="B36" s="98"/>
      <c r="C36" s="95">
        <f>IF(OR('Tabel 1'!$D36&lt;5,'Tabel 2'!C36&lt;0.5),"-",IFERROR('Tabel 2'!C36/'Tabel 1'!$D36*100,"-"))</f>
        <v>7.0224215246636774</v>
      </c>
      <c r="D36" s="95">
        <f>IF(OR('Tabel 1'!$D36&lt;5,'Tabel 2'!D36&lt;0.5),"-",IFERROR('Tabel 2'!D36/'Tabel 1'!$D36*100,"-"))</f>
        <v>6.322212645739909</v>
      </c>
      <c r="E36" s="100"/>
      <c r="F36" s="95">
        <f>IF(OR('Tabel 1'!$G36&lt;5,'Tabel 2'!F36&lt;0.5),"-",IFERROR('Tabel 2'!F36/'Tabel 1'!$G36*100,"-"))</f>
        <v>8.0070956691950084</v>
      </c>
      <c r="G36" s="95">
        <f>IF(OR('Tabel 1'!$G36&lt;5,'Tabel 2'!G36&lt;0.5),"-",IFERROR('Tabel 2'!G36/'Tabel 1'!$G36*100,"-"))</f>
        <v>6.9526324321017867</v>
      </c>
      <c r="H36" s="100"/>
      <c r="I36" s="95">
        <f>IF(OR('Tabel 1'!$J36&lt;5,'Tabel 2'!I36&lt;0.5),"-",IFERROR('Tabel 2'!I36/'Tabel 1'!$J36*100,"-"))</f>
        <v>7.6078260237108148</v>
      </c>
      <c r="J36" s="95">
        <f>IF(OR('Tabel 1'!$J36&lt;5,'Tabel 2'!J36&lt;0.5),"-",IFERROR('Tabel 2'!J36/'Tabel 1'!$J36*100,"-"))</f>
        <v>6.6970072732562365</v>
      </c>
      <c r="L36" s="42"/>
      <c r="P36" s="42"/>
    </row>
    <row r="37" spans="1:16" ht="15.75" customHeight="1" x14ac:dyDescent="0.2">
      <c r="A37" s="79" t="s">
        <v>51</v>
      </c>
      <c r="B37" s="98"/>
      <c r="C37" s="93">
        <f>IF(OR('Tabel 1'!$D37&lt;5,'Tabel 2'!C37&lt;0.5),"-",IFERROR('Tabel 2'!C37/'Tabel 1'!$D37*100,"-"))</f>
        <v>6.2813545150501682</v>
      </c>
      <c r="D37" s="93">
        <f>IF(OR('Tabel 1'!$D37&lt;5,'Tabel 2'!D37&lt;0.5),"-",IFERROR('Tabel 2'!D37/'Tabel 1'!$D37*100,"-"))</f>
        <v>5.6635221571906351</v>
      </c>
      <c r="E37" s="100"/>
      <c r="F37" s="93">
        <f>IF(OR('Tabel 1'!$G37&lt;5,'Tabel 2'!F37&lt;0.5),"-",IFERROR('Tabel 2'!F37/'Tabel 1'!$G37*100,"-"))</f>
        <v>7.3168044077134979</v>
      </c>
      <c r="G37" s="93">
        <f>IF(OR('Tabel 1'!$G37&lt;5,'Tabel 2'!G37&lt;0.5),"-",IFERROR('Tabel 2'!G37/'Tabel 1'!$G37*100,"-"))</f>
        <v>6.4617999449035821</v>
      </c>
      <c r="H37" s="100"/>
      <c r="I37" s="93">
        <f>IF(OR('Tabel 1'!$J37&lt;5,'Tabel 2'!I37&lt;0.5),"-",IFERROR('Tabel 2'!I37/'Tabel 1'!$J37*100,"-"))</f>
        <v>6.7853886177117424</v>
      </c>
      <c r="J37" s="93">
        <f>IF(OR('Tabel 1'!$J37&lt;5,'Tabel 2'!J37&lt;0.5),"-",IFERROR('Tabel 2'!J37/'Tabel 1'!$J37*100,"-"))</f>
        <v>6.0521061256235589</v>
      </c>
      <c r="L37" s="42"/>
      <c r="P37" s="42"/>
    </row>
    <row r="38" spans="1:16" ht="15.75" customHeight="1" x14ac:dyDescent="0.2">
      <c r="A38" s="90" t="s">
        <v>52</v>
      </c>
      <c r="B38" s="98"/>
      <c r="C38" s="94">
        <f>IF(OR('Tabel 1'!$D38&lt;5,'Tabel 2'!C38&lt;0.5),"-",IFERROR('Tabel 2'!C38/'Tabel 1'!$D38*100,"-"))</f>
        <v>7.5789473684210531</v>
      </c>
      <c r="D38" s="94">
        <f>IF(OR('Tabel 1'!$D38&lt;5,'Tabel 2'!D38&lt;0.5),"-",IFERROR('Tabel 2'!D38/'Tabel 1'!$D38*100,"-"))</f>
        <v>6.8488255639097746</v>
      </c>
      <c r="E38" s="100"/>
      <c r="F38" s="94">
        <f>IF(OR('Tabel 1'!$G38&lt;5,'Tabel 2'!F38&lt;0.5),"-",IFERROR('Tabel 2'!F38/'Tabel 1'!$G38*100,"-"))</f>
        <v>8.7003222341568218</v>
      </c>
      <c r="G38" s="94">
        <f>IF(OR('Tabel 1'!$G38&lt;5,'Tabel 2'!G38&lt;0.5),"-",IFERROR('Tabel 2'!G38/'Tabel 1'!$G38*100,"-"))</f>
        <v>7.8340479770855707</v>
      </c>
      <c r="H38" s="100"/>
      <c r="I38" s="94">
        <f>IF(OR('Tabel 1'!$J38&lt;5,'Tabel 2'!I38&lt;0.5),"-",IFERROR('Tabel 2'!I38/'Tabel 1'!$J38*100,"-"))</f>
        <v>8.0908793723439043</v>
      </c>
      <c r="J38" s="94">
        <f>IF(OR('Tabel 1'!$J38&lt;5,'Tabel 2'!J38&lt;0.5),"-",IFERROR('Tabel 2'!J38/'Tabel 1'!$J38*100,"-"))</f>
        <v>7.2986010134030739</v>
      </c>
      <c r="L38" s="42"/>
      <c r="P38" s="42"/>
    </row>
    <row r="39" spans="1:16" ht="15.75" customHeight="1" x14ac:dyDescent="0.2">
      <c r="A39" s="83" t="s">
        <v>53</v>
      </c>
      <c r="B39" s="98"/>
      <c r="C39" s="95">
        <f>IF(OR('Tabel 1'!$D39&lt;5,'Tabel 2'!C39&lt;0.5),"-",IFERROR('Tabel 2'!C39/'Tabel 1'!$D39*100,"-"))</f>
        <v>7.2424345460727642</v>
      </c>
      <c r="D39" s="95">
        <f>IF(OR('Tabel 1'!$D39&lt;5,'Tabel 2'!D39&lt;0.5),"-",IFERROR('Tabel 2'!D39/'Tabel 1'!$D39*100,"-"))</f>
        <v>6.5685671540292407</v>
      </c>
      <c r="E39" s="100"/>
      <c r="F39" s="95">
        <f>IF(OR('Tabel 1'!$G39&lt;5,'Tabel 2'!F39&lt;0.5),"-",IFERROR('Tabel 2'!F39/'Tabel 1'!$G39*100,"-"))</f>
        <v>9.4866529774127315</v>
      </c>
      <c r="G39" s="95">
        <f>IF(OR('Tabel 1'!$G39&lt;5,'Tabel 2'!G39&lt;0.5),"-",IFERROR('Tabel 2'!G39/'Tabel 1'!$G39*100,"-"))</f>
        <v>8.2060472279260779</v>
      </c>
      <c r="H39" s="100"/>
      <c r="I39" s="95">
        <f>IF(OR('Tabel 1'!$J39&lt;5,'Tabel 2'!I39&lt;0.5),"-",IFERROR('Tabel 2'!I39/'Tabel 1'!$J39*100,"-"))</f>
        <v>8.2589285714285712</v>
      </c>
      <c r="J39" s="95">
        <f>IF(OR('Tabel 1'!$J39&lt;5,'Tabel 2'!J39&lt;0.5),"-",IFERROR('Tabel 2'!J39/'Tabel 1'!$J39*100,"-"))</f>
        <v>7.31024572172619</v>
      </c>
      <c r="L39" s="42"/>
      <c r="P39" s="42"/>
    </row>
    <row r="40" spans="1:16" ht="15.75" customHeight="1" x14ac:dyDescent="0.2">
      <c r="A40" s="79" t="s">
        <v>54</v>
      </c>
      <c r="B40" s="98"/>
      <c r="C40" s="93">
        <f>IF(OR('Tabel 1'!$D40&lt;5,'Tabel 2'!C40&lt;0.5),"-",IFERROR('Tabel 2'!C40/'Tabel 1'!$D40*100,"-"))</f>
        <v>13.363636363636363</v>
      </c>
      <c r="D40" s="93">
        <f>IF(OR('Tabel 1'!$D40&lt;5,'Tabel 2'!D40&lt;0.5),"-",IFERROR('Tabel 2'!D40/'Tabel 1'!$D40*100,"-"))</f>
        <v>11.710846363636364</v>
      </c>
      <c r="E40" s="100"/>
      <c r="F40" s="93">
        <f>IF(OR('Tabel 1'!$G40&lt;5,'Tabel 2'!F40&lt;0.5),"-",IFERROR('Tabel 2'!F40/'Tabel 1'!$G40*100,"-"))</f>
        <v>9.4689300731973205</v>
      </c>
      <c r="G40" s="93">
        <f>IF(OR('Tabel 1'!$G40&lt;5,'Tabel 2'!G40&lt;0.5),"-",IFERROR('Tabel 2'!G40/'Tabel 1'!$G40*100,"-"))</f>
        <v>8.2914664382494916</v>
      </c>
      <c r="H40" s="100"/>
      <c r="I40" s="93">
        <f>IF(OR('Tabel 1'!$J40&lt;5,'Tabel 2'!I40&lt;0.5),"-",IFERROR('Tabel 2'!I40/'Tabel 1'!$J40*100,"-"))</f>
        <v>10.038558702300227</v>
      </c>
      <c r="J40" s="93">
        <f>IF(OR('Tabel 1'!$J40&lt;5,'Tabel 2'!J40&lt;0.5),"-",IFERROR('Tabel 2'!J40/'Tabel 1'!$J40*100,"-"))</f>
        <v>8.7915751894694854</v>
      </c>
      <c r="L40" s="42"/>
      <c r="P40" s="42"/>
    </row>
    <row r="41" spans="1:16" ht="15.75" customHeight="1" x14ac:dyDescent="0.2">
      <c r="A41" s="90" t="s">
        <v>214</v>
      </c>
      <c r="B41" s="98"/>
      <c r="C41" s="94">
        <f>IF(OR('Tabel 1'!$D41&lt;5,'Tabel 2'!C41&lt;0.5),"-",IFERROR('Tabel 2'!C41/'Tabel 1'!$D41*100,"-"))</f>
        <v>4.8901673640167367</v>
      </c>
      <c r="D41" s="94">
        <f>IF(OR('Tabel 1'!$D41&lt;5,'Tabel 2'!D41&lt;0.5),"-",IFERROR('Tabel 2'!D41/'Tabel 1'!$D41*100,"-"))</f>
        <v>4.4098344665271965</v>
      </c>
      <c r="E41" s="101"/>
      <c r="F41" s="94">
        <f>IF(OR('Tabel 1'!$G41&lt;5,'Tabel 2'!F41&lt;0.5),"-",IFERROR('Tabel 2'!F41/'Tabel 1'!$G41*100,"-"))</f>
        <v>8.7608524072612468</v>
      </c>
      <c r="G41" s="94">
        <f>IF(OR('Tabel 1'!$G41&lt;5,'Tabel 2'!G41&lt;0.5),"-",IFERROR('Tabel 2'!G41/'Tabel 1'!$G41*100,"-"))</f>
        <v>7.7674001578531966</v>
      </c>
      <c r="H41" s="100"/>
      <c r="I41" s="94">
        <f>IF(OR('Tabel 1'!$J41&lt;5,'Tabel 2'!I41&lt;0.5),"-",IFERROR('Tabel 2'!I41/'Tabel 1'!$J41*100,"-"))</f>
        <v>5.4402692091979805</v>
      </c>
      <c r="J41" s="94">
        <f>IF(OR('Tabel 1'!$J41&lt;5,'Tabel 2'!J41&lt;0.5),"-",IFERROR('Tabel 2'!J41/'Tabel 1'!$J41*100,"-"))</f>
        <v>4.8870117779024111</v>
      </c>
      <c r="L41" s="42"/>
      <c r="P41" s="42"/>
    </row>
    <row r="42" spans="1:16" ht="15.75" customHeight="1" x14ac:dyDescent="0.2">
      <c r="A42" s="83" t="s">
        <v>55</v>
      </c>
      <c r="B42" s="98"/>
      <c r="C42" s="95">
        <f>IF(OR('Tabel 1'!$D42&lt;5,'Tabel 2'!C42&lt;0.5),"-",IFERROR('Tabel 2'!C42/'Tabel 1'!$D42*100,"-"))</f>
        <v>8.7924528301886795</v>
      </c>
      <c r="D42" s="95">
        <f>IF(OR('Tabel 1'!$D42&lt;5,'Tabel 2'!D42&lt;0.5),"-",IFERROR('Tabel 2'!D42/'Tabel 1'!$D42*100,"-"))</f>
        <v>8.0036339622641517</v>
      </c>
      <c r="E42" s="100"/>
      <c r="F42" s="95">
        <f>IF(OR('Tabel 1'!$G42&lt;5,'Tabel 2'!F42&lt;0.5),"-",IFERROR('Tabel 2'!F42/'Tabel 1'!$G42*100,"-"))</f>
        <v>13.315579227696405</v>
      </c>
      <c r="G42" s="95">
        <f>IF(OR('Tabel 1'!$G42&lt;5,'Tabel 2'!G42&lt;0.5),"-",IFERROR('Tabel 2'!G42/'Tabel 1'!$G42*100,"-"))</f>
        <v>11.594650244118952</v>
      </c>
      <c r="H42" s="100"/>
      <c r="I42" s="95">
        <f>IF(OR('Tabel 1'!$J42&lt;5,'Tabel 2'!I42&lt;0.5),"-",IFERROR('Tabel 2'!I42/'Tabel 1'!$J42*100,"-"))</f>
        <v>10.870895370181522</v>
      </c>
      <c r="J42" s="95">
        <f>IF(OR('Tabel 1'!$J42&lt;5,'Tabel 2'!J42&lt;0.5),"-",IFERROR('Tabel 2'!J42/'Tabel 1'!$J42*100,"-"))</f>
        <v>9.6537583112380165</v>
      </c>
      <c r="L42" s="42"/>
      <c r="P42" s="42"/>
    </row>
    <row r="43" spans="1:16" ht="15.75" customHeight="1" x14ac:dyDescent="0.2">
      <c r="A43" s="79" t="s">
        <v>56</v>
      </c>
      <c r="B43" s="98"/>
      <c r="C43" s="93">
        <f>IF(OR('Tabel 1'!$D43&lt;5,'Tabel 2'!C43&lt;0.5),"-",IFERROR('Tabel 2'!C43/'Tabel 1'!$D43*100,"-"))</f>
        <v>8.2212257100149486</v>
      </c>
      <c r="D43" s="93">
        <f>IF(OR('Tabel 1'!$D43&lt;5,'Tabel 2'!D43&lt;0.5),"-",IFERROR('Tabel 2'!D43/'Tabel 1'!$D43*100,"-"))</f>
        <v>7.6009147982062775</v>
      </c>
      <c r="E43" s="100"/>
      <c r="F43" s="93">
        <f>IF(OR('Tabel 1'!$G43&lt;5,'Tabel 2'!F43&lt;0.5),"-",IFERROR('Tabel 2'!F43/'Tabel 1'!$G43*100,"-"))</f>
        <v>10.896551724137932</v>
      </c>
      <c r="G43" s="93">
        <f>IF(OR('Tabel 1'!$G43&lt;5,'Tabel 2'!G43&lt;0.5),"-",IFERROR('Tabel 2'!G43/'Tabel 1'!$G43*100,"-"))</f>
        <v>9.5300855172413801</v>
      </c>
      <c r="H43" s="100"/>
      <c r="I43" s="93">
        <f>IF(OR('Tabel 1'!$J43&lt;5,'Tabel 2'!I43&lt;0.5),"-",IFERROR('Tabel 2'!I43/'Tabel 1'!$J43*100,"-"))</f>
        <v>9.6126255380200867</v>
      </c>
      <c r="J43" s="93">
        <f>IF(OR('Tabel 1'!$J43&lt;5,'Tabel 2'!J43&lt;0.5),"-",IFERROR('Tabel 2'!J43/'Tabel 1'!$J43*100,"-"))</f>
        <v>8.6042496413199423</v>
      </c>
      <c r="L43" s="42"/>
      <c r="P43" s="42"/>
    </row>
    <row r="44" spans="1:16" ht="15.75" customHeight="1" x14ac:dyDescent="0.2">
      <c r="A44" s="90" t="s">
        <v>57</v>
      </c>
      <c r="B44" s="98"/>
      <c r="C44" s="94">
        <f>IF(OR('Tabel 1'!$D44&lt;5,'Tabel 2'!C44&lt;0.5),"-",IFERROR('Tabel 2'!C44/'Tabel 1'!$D44*100,"-"))</f>
        <v>15.285326086956522</v>
      </c>
      <c r="D44" s="94">
        <f>IF(OR('Tabel 1'!$D44&lt;5,'Tabel 2'!D44&lt;0.5),"-",IFERROR('Tabel 2'!D44/'Tabel 1'!$D44*100,"-"))</f>
        <v>13.758350543478262</v>
      </c>
      <c r="E44" s="100"/>
      <c r="F44" s="94">
        <f>IF(OR('Tabel 1'!$G44&lt;5,'Tabel 2'!F44&lt;0.5),"-",IFERROR('Tabel 2'!F44/'Tabel 1'!$G44*100,"-"))</f>
        <v>15.755366545159985</v>
      </c>
      <c r="G44" s="94">
        <f>IF(OR('Tabel 1'!$G44&lt;5,'Tabel 2'!G44&lt;0.5),"-",IFERROR('Tabel 2'!G44/'Tabel 1'!$G44*100,"-"))</f>
        <v>13.396327257999188</v>
      </c>
      <c r="H44" s="100"/>
      <c r="I44" s="94">
        <f>IF(OR('Tabel 1'!$J44&lt;5,'Tabel 2'!I44&lt;0.5),"-",IFERROR('Tabel 2'!I44/'Tabel 1'!$J44*100,"-"))</f>
        <v>15.579802080690181</v>
      </c>
      <c r="J44" s="94">
        <f>IF(OR('Tabel 1'!$J44&lt;5,'Tabel 2'!J44&lt;0.5),"-",IFERROR('Tabel 2'!J44/'Tabel 1'!$J44*100,"-"))</f>
        <v>13.531546308043643</v>
      </c>
      <c r="L44" s="42"/>
      <c r="P44" s="42"/>
    </row>
    <row r="45" spans="1:16" ht="15.75" customHeight="1" x14ac:dyDescent="0.2">
      <c r="A45" s="83" t="s">
        <v>58</v>
      </c>
      <c r="B45" s="98"/>
      <c r="C45" s="95">
        <f>IF(OR('Tabel 1'!$D45&lt;5,'Tabel 2'!C45&lt;0.5),"-",IFERROR('Tabel 2'!C45/'Tabel 1'!$D45*100,"-"))</f>
        <v>11.788413098236775</v>
      </c>
      <c r="D45" s="95">
        <f>IF(OR('Tabel 1'!$D45&lt;5,'Tabel 2'!D45&lt;0.5),"-",IFERROR('Tabel 2'!D45/'Tabel 1'!$D45*100,"-"))</f>
        <v>10.863865491183878</v>
      </c>
      <c r="E45" s="100"/>
      <c r="F45" s="95">
        <f>IF(OR('Tabel 1'!$G45&lt;5,'Tabel 2'!F45&lt;0.5),"-",IFERROR('Tabel 2'!F45/'Tabel 1'!$G45*100,"-"))</f>
        <v>14.063926940639268</v>
      </c>
      <c r="G45" s="95">
        <f>IF(OR('Tabel 1'!$G45&lt;5,'Tabel 2'!G45&lt;0.5),"-",IFERROR('Tabel 2'!G45/'Tabel 1'!$G45*100,"-"))</f>
        <v>11.861665753424658</v>
      </c>
      <c r="H45" s="100"/>
      <c r="I45" s="95">
        <f>IF(OR('Tabel 1'!$J45&lt;5,'Tabel 2'!I45&lt;0.5),"-",IFERROR('Tabel 2'!I45/'Tabel 1'!$J45*100,"-"))</f>
        <v>12.597402597402596</v>
      </c>
      <c r="J45" s="95">
        <f>IF(OR('Tabel 1'!$J45&lt;5,'Tabel 2'!J45&lt;0.5),"-",IFERROR('Tabel 2'!J45/'Tabel 1'!$J45*100,"-"))</f>
        <v>11.21860292207792</v>
      </c>
      <c r="L45" s="42"/>
      <c r="P45" s="42"/>
    </row>
    <row r="46" spans="1:16" ht="15.75" customHeight="1" x14ac:dyDescent="0.2">
      <c r="A46" s="79" t="s">
        <v>59</v>
      </c>
      <c r="B46" s="98"/>
      <c r="C46" s="93">
        <f>IF(OR('Tabel 1'!$D46&lt;5,'Tabel 2'!C46&lt;0.5),"-",IFERROR('Tabel 2'!C46/'Tabel 1'!$D46*100,"-"))</f>
        <v>6.8376801647220322</v>
      </c>
      <c r="D46" s="93">
        <f>IF(OR('Tabel 1'!$D46&lt;5,'Tabel 2'!D46&lt;0.5),"-",IFERROR('Tabel 2'!D46/'Tabel 1'!$D46*100,"-"))</f>
        <v>6.0991601750171585</v>
      </c>
      <c r="E46" s="100"/>
      <c r="F46" s="93">
        <f>IF(OR('Tabel 1'!$G46&lt;5,'Tabel 2'!F46&lt;0.5),"-",IFERROR('Tabel 2'!F46/'Tabel 1'!$G46*100,"-"))</f>
        <v>10.925644916540213</v>
      </c>
      <c r="G46" s="93">
        <f>IF(OR('Tabel 1'!$G46&lt;5,'Tabel 2'!G46&lt;0.5),"-",IFERROR('Tabel 2'!G46/'Tabel 1'!$G46*100,"-"))</f>
        <v>9.4444707469229474</v>
      </c>
      <c r="H46" s="100"/>
      <c r="I46" s="93">
        <f>IF(OR('Tabel 1'!$J46&lt;5,'Tabel 2'!I46&lt;0.5),"-",IFERROR('Tabel 2'!I46/'Tabel 1'!$J46*100,"-"))</f>
        <v>8.8995662896504797</v>
      </c>
      <c r="J46" s="93">
        <f>IF(OR('Tabel 1'!$J46&lt;5,'Tabel 2'!J46&lt;0.5),"-",IFERROR('Tabel 2'!J46/'Tabel 1'!$J46*100,"-"))</f>
        <v>7.7864666638319591</v>
      </c>
      <c r="L46" s="42"/>
      <c r="P46" s="42"/>
    </row>
    <row r="47" spans="1:16" ht="15.75" customHeight="1" x14ac:dyDescent="0.2">
      <c r="A47" s="38"/>
      <c r="B47" s="2"/>
      <c r="E47" s="2"/>
      <c r="H47" s="2"/>
      <c r="L47" s="42"/>
      <c r="P47" s="42"/>
    </row>
    <row r="48" spans="1:16" ht="15.75" customHeight="1" x14ac:dyDescent="0.2">
      <c r="A48" s="88" t="s">
        <v>20</v>
      </c>
      <c r="B48" s="99">
        <f>SUM(B9:B46)-SUM(B17:B20)</f>
        <v>21049</v>
      </c>
      <c r="C48" s="92">
        <f>IF(OR('Tabel 1'!$D48&lt;5,'Tabel 2'!C48&lt;0.5),"-",IFERROR('Tabel 2'!C48/'Tabel 1'!$D48*100,"-"))</f>
        <v>6.1409966024915059</v>
      </c>
      <c r="D48" s="92">
        <f>IF(OR('Tabel 1'!$D48&lt;5,'Tabel 2'!D48&lt;0.5),"-",IFERROR('Tabel 2'!D48/'Tabel 1'!$D48*100,"-"))</f>
        <v>5.5192336409966014</v>
      </c>
      <c r="E48" s="108" t="e">
        <f>IF(#REF!&lt;10,"-",'Tabel 2'!E48/#REF!*100)</f>
        <v>#REF!</v>
      </c>
      <c r="F48" s="92">
        <f>IF(OR('Tabel 1'!$G48&lt;5,'Tabel 2'!F48&lt;0.5),"-",IFERROR('Tabel 2'!F48/'Tabel 1'!$G48*100,"-"))</f>
        <v>7.9893393869591103</v>
      </c>
      <c r="G48" s="92">
        <f>IF(OR('Tabel 1'!$G48&lt;5,'Tabel 2'!G48&lt;0.5),"-",IFERROR('Tabel 2'!G48/'Tabel 1'!$G48*100,"-"))</f>
        <v>6.9659992099128125</v>
      </c>
      <c r="H48" s="108" t="e">
        <f>IF(#REF!&lt;10,"-",'Tabel 2'!H48/#REF!*100)</f>
        <v>#REF!</v>
      </c>
      <c r="I48" s="92">
        <f>IF(OR('Tabel 1'!$J48&lt;5,'Tabel 2'!I48&lt;0.5),"-",IFERROR('Tabel 2'!I48/'Tabel 1'!$J48*100,"-"))</f>
        <v>7.0732781967125709</v>
      </c>
      <c r="J48" s="92">
        <f>IF(OR('Tabel 1'!$J48&lt;5,'Tabel 2'!J48&lt;0.5),"-",IFERROR('Tabel 2'!J48/'Tabel 1'!$J48*100,"-"))</f>
        <v>6.2489645774807983</v>
      </c>
      <c r="K48" s="72"/>
      <c r="L48" s="42"/>
      <c r="P48" s="42"/>
    </row>
    <row r="49" spans="1:17" ht="15.75" customHeight="1" x14ac:dyDescent="0.2">
      <c r="B49" s="2"/>
      <c r="E49" s="2"/>
      <c r="H49" s="2"/>
      <c r="L49" s="42"/>
      <c r="P49" s="42"/>
    </row>
    <row r="50" spans="1:17" ht="15.75" customHeight="1" x14ac:dyDescent="0.2">
      <c r="A50" s="109" t="s">
        <v>60</v>
      </c>
      <c r="B50" s="110" t="e">
        <f>IF(#REF!&lt;10,"-",'Tabel 2'!B50/#REF!*100)</f>
        <v>#REF!</v>
      </c>
      <c r="C50" s="94">
        <f>IF(OR('Tabel 1'!$D50&lt;5,'Tabel 2'!C50&lt;0.5),"-",IFERROR('Tabel 2'!C50/'Tabel 1'!$D50*100,"-"))</f>
        <v>3.8294168842471712</v>
      </c>
      <c r="D50" s="94">
        <f>IF(OR('Tabel 1'!$D50&lt;5,'Tabel 2'!D50&lt;0.5),"-",IFERROR('Tabel 2'!D50/'Tabel 1'!$D50*100,"-"))</f>
        <v>3.4948492215453051</v>
      </c>
      <c r="E50" s="100"/>
      <c r="F50" s="94">
        <f>IF(OR('Tabel 1'!$G50&lt;5,'Tabel 2'!F50&lt;0.5),"-",IFERROR('Tabel 2'!F50/'Tabel 1'!$G50*100,"-"))</f>
        <v>5.0009975394028068</v>
      </c>
      <c r="G50" s="94">
        <f>IF(OR('Tabel 1'!$G50&lt;5,'Tabel 2'!G50&lt;0.5),"-",IFERROR('Tabel 2'!G50/'Tabel 1'!$G50*100,"-"))</f>
        <v>4.4768840194187671</v>
      </c>
      <c r="H50" s="100"/>
      <c r="I50" s="94">
        <f>IF(OR('Tabel 1'!$J50&lt;5,'Tabel 2'!I50&lt;0.5),"-",IFERROR('Tabel 2'!I50/'Tabel 1'!$J50*100,"-"))</f>
        <v>4.093374486829882</v>
      </c>
      <c r="J50" s="94">
        <f>IF(OR('Tabel 1'!$J50&lt;5,'Tabel 2'!J50&lt;0.5),"-",IFERROR('Tabel 2'!J50/'Tabel 1'!$J50*100,"-"))</f>
        <v>3.7161020646669263</v>
      </c>
      <c r="K50" s="34"/>
      <c r="L50" s="42"/>
      <c r="M50" s="34"/>
      <c r="N50" s="34"/>
      <c r="P50" s="42"/>
    </row>
    <row r="51" spans="1:17" ht="15.75" customHeight="1" x14ac:dyDescent="0.2">
      <c r="A51" s="111" t="s">
        <v>61</v>
      </c>
      <c r="B51" s="110"/>
      <c r="C51" s="95">
        <f>IF(OR('Tabel 1'!$D51&lt;5,'Tabel 2'!C51&lt;0.5),"-",IFERROR('Tabel 2'!C51/'Tabel 1'!$D51*100,"-"))</f>
        <v>9.2692692692692695</v>
      </c>
      <c r="D51" s="95">
        <f>IF(OR('Tabel 1'!$D51&lt;5,'Tabel 2'!D51&lt;0.5),"-",IFERROR('Tabel 2'!D51/'Tabel 1'!$D51*100,"-"))</f>
        <v>8.2100512512512527</v>
      </c>
      <c r="E51" s="101"/>
      <c r="F51" s="95">
        <f>IF(OR('Tabel 1'!$G51&lt;5,'Tabel 2'!F51&lt;0.5),"-",IFERROR('Tabel 2'!F51/'Tabel 1'!$G51*100,"-"))</f>
        <v>11.082222944426389</v>
      </c>
      <c r="G51" s="95">
        <f>IF(OR('Tabel 1'!$G51&lt;5,'Tabel 2'!G51&lt;0.5),"-",IFERROR('Tabel 2'!G51/'Tabel 1'!$G51*100,"-"))</f>
        <v>9.6824331909559405</v>
      </c>
      <c r="H51" s="101"/>
      <c r="I51" s="95">
        <f>IF(OR('Tabel 1'!$J51&lt;5,'Tabel 2'!I51&lt;0.5),"-",IFERROR('Tabel 2'!I51/'Tabel 1'!$J51*100,"-"))</f>
        <v>10.416880960427902</v>
      </c>
      <c r="J51" s="95">
        <f>IF(OR('Tabel 1'!$J51&lt;5,'Tabel 2'!J51&lt;0.5),"-",IFERROR('Tabel 2'!J51/'Tabel 1'!$J51*100,"-"))</f>
        <v>9.1420787768357012</v>
      </c>
      <c r="K51" s="34"/>
      <c r="L51" s="42"/>
      <c r="M51" s="34"/>
      <c r="N51" s="34"/>
      <c r="O51" s="24"/>
      <c r="P51" s="42"/>
      <c r="Q51" s="24"/>
    </row>
    <row r="52" spans="1:17" ht="15.75" customHeight="1" x14ac:dyDescent="0.2">
      <c r="A52" s="112" t="s">
        <v>62</v>
      </c>
      <c r="B52" s="110"/>
      <c r="C52" s="93">
        <f>IF(OR('Tabel 1'!$D52&lt;5,'Tabel 2'!C52&lt;0.5),"-",IFERROR('Tabel 2'!C52/'Tabel 1'!$D52*100,"-"))</f>
        <v>5.7913152700520367</v>
      </c>
      <c r="D52" s="93">
        <f>IF(OR('Tabel 1'!$D52&lt;5,'Tabel 2'!D52&lt;0.5),"-",IFERROR('Tabel 2'!D52/'Tabel 1'!$D52*100,"-"))</f>
        <v>5.2302981562892521</v>
      </c>
      <c r="E52" s="101"/>
      <c r="F52" s="93">
        <f>IF(OR('Tabel 1'!$G52&lt;5,'Tabel 2'!F52&lt;0.5),"-",IFERROR('Tabel 2'!F52/'Tabel 1'!$G52*100,"-"))</f>
        <v>6.2758500165051743</v>
      </c>
      <c r="G52" s="93">
        <f>IF(OR('Tabel 1'!$G52&lt;5,'Tabel 2'!G52&lt;0.5),"-",IFERROR('Tabel 2'!G52/'Tabel 1'!$G52*100,"-"))</f>
        <v>5.5088858812792481</v>
      </c>
      <c r="H52" s="101"/>
      <c r="I52" s="93">
        <f>IF(OR('Tabel 1'!$J52&lt;5,'Tabel 2'!I52&lt;0.5),"-",IFERROR('Tabel 2'!I52/'Tabel 1'!$J52*100,"-"))</f>
        <v>6.0510183903500092</v>
      </c>
      <c r="J52" s="93">
        <f>IF(OR('Tabel 1'!$J52&lt;5,'Tabel 2'!J52&lt;0.5),"-",IFERROR('Tabel 2'!J52/'Tabel 1'!$J52*100,"-"))</f>
        <v>5.3796168625042924</v>
      </c>
      <c r="L52" s="42"/>
      <c r="P52" s="42"/>
    </row>
    <row r="53" spans="1:17" x14ac:dyDescent="0.2">
      <c r="A53" s="27" t="s">
        <v>63</v>
      </c>
      <c r="B53" s="2"/>
      <c r="D53" s="23"/>
      <c r="E53" s="2"/>
      <c r="G53" s="23"/>
      <c r="H53" s="2"/>
      <c r="P53" s="42"/>
    </row>
  </sheetData>
  <mergeCells count="9">
    <mergeCell ref="C5:D5"/>
    <mergeCell ref="F5:G5"/>
    <mergeCell ref="I5:J5"/>
    <mergeCell ref="C6:C8"/>
    <mergeCell ref="D6:D8"/>
    <mergeCell ref="F6:F8"/>
    <mergeCell ref="G6:G8"/>
    <mergeCell ref="I6:I8"/>
    <mergeCell ref="J6:J8"/>
  </mergeCells>
  <pageMargins left="0.70866141732283472" right="0.11811023622047245" top="0.39370078740157483" bottom="0.19685039370078741" header="0" footer="0.19685039370078741"/>
  <pageSetup paperSize="9" scale="95" orientation="portrait" r:id="rId1"/>
  <headerFooter alignWithMargins="0"/>
  <ignoredErrors>
    <ignoredError sqref="H48 E48 B50" evalError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6"/>
  <dimension ref="A1:U53"/>
  <sheetViews>
    <sheetView showGridLines="0" topLeftCell="A24" workbookViewId="0">
      <selection activeCell="B52" sqref="B52"/>
    </sheetView>
  </sheetViews>
  <sheetFormatPr defaultRowHeight="12.75" x14ac:dyDescent="0.2"/>
  <cols>
    <col min="1" max="1" width="17.140625" style="27" customWidth="1"/>
    <col min="2" max="6" width="9.7109375" customWidth="1"/>
    <col min="7" max="7" width="1.140625" style="1" customWidth="1"/>
    <col min="8" max="8" width="9.7109375" customWidth="1"/>
    <col min="9" max="12" width="1" customWidth="1"/>
  </cols>
  <sheetData>
    <row r="1" spans="1:8" s="24" customFormat="1" ht="15.75" customHeight="1" x14ac:dyDescent="0.25">
      <c r="A1" s="16" t="s">
        <v>21</v>
      </c>
      <c r="G1" s="60"/>
    </row>
    <row r="2" spans="1:8" ht="15.75" customHeight="1" x14ac:dyDescent="0.2"/>
    <row r="3" spans="1:8" ht="15.75" customHeight="1" x14ac:dyDescent="0.25">
      <c r="A3" s="16" t="s">
        <v>188</v>
      </c>
    </row>
    <row r="4" spans="1:8" ht="15.75" customHeight="1" x14ac:dyDescent="0.2"/>
    <row r="5" spans="1:8" ht="15.75" customHeight="1" x14ac:dyDescent="0.2"/>
    <row r="6" spans="1:8" s="27" customFormat="1" ht="15.75" customHeight="1" x14ac:dyDescent="0.2">
      <c r="B6" s="44"/>
      <c r="C6" s="44"/>
      <c r="D6" s="44"/>
      <c r="E6" s="44"/>
      <c r="F6" s="44"/>
      <c r="G6" s="113"/>
      <c r="H6" s="45"/>
    </row>
    <row r="7" spans="1:8" s="27" customFormat="1" ht="15.75" customHeight="1" x14ac:dyDescent="0.2">
      <c r="B7" s="45" t="s">
        <v>64</v>
      </c>
      <c r="C7" s="45" t="s">
        <v>65</v>
      </c>
      <c r="D7" s="45" t="s">
        <v>66</v>
      </c>
      <c r="E7" s="45" t="s">
        <v>67</v>
      </c>
      <c r="F7" s="45" t="s">
        <v>68</v>
      </c>
      <c r="G7" s="114"/>
      <c r="H7" s="45" t="s">
        <v>13</v>
      </c>
    </row>
    <row r="8" spans="1:8" s="27" customFormat="1" ht="15.75" customHeight="1" x14ac:dyDescent="0.2">
      <c r="B8" s="45"/>
      <c r="C8" s="45"/>
      <c r="D8" s="45"/>
      <c r="E8" s="45"/>
      <c r="F8" s="45"/>
      <c r="G8" s="114"/>
      <c r="H8" s="45"/>
    </row>
    <row r="9" spans="1:8" ht="15.75" customHeight="1" x14ac:dyDescent="0.2">
      <c r="A9" s="79" t="s">
        <v>207</v>
      </c>
      <c r="B9" s="80">
        <v>5431</v>
      </c>
      <c r="C9" s="80">
        <v>10771</v>
      </c>
      <c r="D9" s="80">
        <v>7961</v>
      </c>
      <c r="E9" s="80">
        <v>6584</v>
      </c>
      <c r="F9" s="80">
        <v>1936</v>
      </c>
      <c r="G9" s="115"/>
      <c r="H9" s="80">
        <f>B9+C9+D9+E9+F9</f>
        <v>32683</v>
      </c>
    </row>
    <row r="10" spans="1:8" ht="15.75" customHeight="1" x14ac:dyDescent="0.2">
      <c r="A10" s="90" t="s">
        <v>208</v>
      </c>
      <c r="B10" s="91">
        <v>2998</v>
      </c>
      <c r="C10" s="91">
        <v>5996</v>
      </c>
      <c r="D10" s="91">
        <v>8849</v>
      </c>
      <c r="E10" s="91">
        <v>12295</v>
      </c>
      <c r="F10" s="91">
        <v>3921</v>
      </c>
      <c r="G10" s="115"/>
      <c r="H10" s="91">
        <f t="shared" ref="H10:H46" si="0">B10+C10+D10+E10+F10</f>
        <v>34059</v>
      </c>
    </row>
    <row r="11" spans="1:8" ht="15.75" customHeight="1" x14ac:dyDescent="0.2">
      <c r="A11" s="83" t="s">
        <v>209</v>
      </c>
      <c r="B11" s="84">
        <v>5778</v>
      </c>
      <c r="C11" s="84">
        <v>9145</v>
      </c>
      <c r="D11" s="84">
        <v>2879</v>
      </c>
      <c r="E11" s="84">
        <v>1035</v>
      </c>
      <c r="F11" s="84">
        <v>203</v>
      </c>
      <c r="G11" s="115"/>
      <c r="H11" s="84">
        <f t="shared" si="0"/>
        <v>19040</v>
      </c>
    </row>
    <row r="12" spans="1:8" ht="15.75" customHeight="1" x14ac:dyDescent="0.2">
      <c r="A12" s="79" t="s">
        <v>26</v>
      </c>
      <c r="B12" s="80">
        <v>5782</v>
      </c>
      <c r="C12" s="80">
        <v>14363</v>
      </c>
      <c r="D12" s="80">
        <v>13657</v>
      </c>
      <c r="E12" s="80">
        <v>5684</v>
      </c>
      <c r="F12" s="80">
        <v>2370</v>
      </c>
      <c r="G12" s="115"/>
      <c r="H12" s="80">
        <f t="shared" si="0"/>
        <v>41856</v>
      </c>
    </row>
    <row r="13" spans="1:8" ht="15.75" customHeight="1" x14ac:dyDescent="0.2">
      <c r="A13" s="90" t="s">
        <v>27</v>
      </c>
      <c r="B13" s="91">
        <v>1092</v>
      </c>
      <c r="C13" s="91">
        <v>3269</v>
      </c>
      <c r="D13" s="91">
        <v>5069</v>
      </c>
      <c r="E13" s="91">
        <v>3875</v>
      </c>
      <c r="F13" s="91">
        <v>1562</v>
      </c>
      <c r="G13" s="115"/>
      <c r="H13" s="91">
        <f t="shared" si="0"/>
        <v>14867</v>
      </c>
    </row>
    <row r="14" spans="1:8" ht="15.75" customHeight="1" x14ac:dyDescent="0.2">
      <c r="A14" s="83" t="s">
        <v>28</v>
      </c>
      <c r="B14" s="84">
        <v>47</v>
      </c>
      <c r="C14" s="84">
        <v>732</v>
      </c>
      <c r="D14" s="84">
        <v>933</v>
      </c>
      <c r="E14" s="84">
        <v>631</v>
      </c>
      <c r="F14" s="84">
        <v>155</v>
      </c>
      <c r="G14" s="115"/>
      <c r="H14" s="84">
        <f t="shared" si="0"/>
        <v>2498</v>
      </c>
    </row>
    <row r="15" spans="1:8" ht="15.75" customHeight="1" x14ac:dyDescent="0.2">
      <c r="A15" s="79" t="s">
        <v>29</v>
      </c>
      <c r="B15" s="80">
        <v>1401</v>
      </c>
      <c r="C15" s="80">
        <v>2620</v>
      </c>
      <c r="D15" s="80">
        <v>830</v>
      </c>
      <c r="E15" s="80">
        <v>352</v>
      </c>
      <c r="F15" s="80">
        <v>79</v>
      </c>
      <c r="G15" s="115"/>
      <c r="H15" s="80">
        <f t="shared" si="0"/>
        <v>5282</v>
      </c>
    </row>
    <row r="16" spans="1:8" ht="15.75" customHeight="1" x14ac:dyDescent="0.2">
      <c r="A16" s="90" t="s">
        <v>30</v>
      </c>
      <c r="B16" s="91">
        <v>618</v>
      </c>
      <c r="C16" s="91">
        <v>707</v>
      </c>
      <c r="D16" s="91">
        <v>999</v>
      </c>
      <c r="E16" s="91">
        <v>881</v>
      </c>
      <c r="F16" s="91">
        <v>345</v>
      </c>
      <c r="G16" s="115"/>
      <c r="H16" s="91">
        <f t="shared" si="0"/>
        <v>3550</v>
      </c>
    </row>
    <row r="17" spans="1:8" ht="15.75" hidden="1" customHeight="1" x14ac:dyDescent="0.2">
      <c r="A17" s="31" t="s">
        <v>31</v>
      </c>
      <c r="B17" s="36">
        <v>157</v>
      </c>
      <c r="C17" s="36">
        <v>303</v>
      </c>
      <c r="D17" s="36">
        <v>626</v>
      </c>
      <c r="E17" s="36">
        <v>899</v>
      </c>
      <c r="F17" s="36">
        <v>381</v>
      </c>
      <c r="G17" s="115"/>
      <c r="H17" s="36">
        <f t="shared" si="0"/>
        <v>2366</v>
      </c>
    </row>
    <row r="18" spans="1:8" ht="15.75" hidden="1" customHeight="1" x14ac:dyDescent="0.2">
      <c r="A18" s="33" t="s">
        <v>32</v>
      </c>
      <c r="B18" s="37">
        <v>62</v>
      </c>
      <c r="C18" s="37">
        <v>242</v>
      </c>
      <c r="D18" s="37">
        <v>225</v>
      </c>
      <c r="E18" s="37">
        <v>137</v>
      </c>
      <c r="F18" s="37">
        <v>40</v>
      </c>
      <c r="G18" s="115"/>
      <c r="H18" s="37">
        <f t="shared" si="0"/>
        <v>706</v>
      </c>
    </row>
    <row r="19" spans="1:8" ht="15.75" hidden="1" customHeight="1" x14ac:dyDescent="0.2">
      <c r="A19" s="31" t="s">
        <v>33</v>
      </c>
      <c r="B19" s="36">
        <v>1</v>
      </c>
      <c r="C19" s="36">
        <v>24</v>
      </c>
      <c r="D19" s="36">
        <v>81</v>
      </c>
      <c r="E19" s="36">
        <v>139</v>
      </c>
      <c r="F19" s="36">
        <v>68</v>
      </c>
      <c r="G19" s="115"/>
      <c r="H19" s="36">
        <f t="shared" si="0"/>
        <v>313</v>
      </c>
    </row>
    <row r="20" spans="1:8" ht="15.75" hidden="1" customHeight="1" x14ac:dyDescent="0.2">
      <c r="A20" s="33" t="s">
        <v>34</v>
      </c>
      <c r="B20" s="37">
        <v>28</v>
      </c>
      <c r="C20" s="37">
        <v>84</v>
      </c>
      <c r="D20" s="37">
        <v>211</v>
      </c>
      <c r="E20" s="37">
        <v>125</v>
      </c>
      <c r="F20" s="37">
        <v>64</v>
      </c>
      <c r="G20" s="115"/>
      <c r="H20" s="37">
        <f t="shared" si="0"/>
        <v>512</v>
      </c>
    </row>
    <row r="21" spans="1:8" ht="15.75" customHeight="1" x14ac:dyDescent="0.2">
      <c r="A21" s="83" t="s">
        <v>35</v>
      </c>
      <c r="B21" s="84">
        <v>248</v>
      </c>
      <c r="C21" s="84">
        <v>653</v>
      </c>
      <c r="D21" s="84">
        <v>1143</v>
      </c>
      <c r="E21" s="84">
        <v>1300</v>
      </c>
      <c r="F21" s="84">
        <v>553</v>
      </c>
      <c r="G21" s="115"/>
      <c r="H21" s="84">
        <f>B21+C21+D21+E21+F21</f>
        <v>3897</v>
      </c>
    </row>
    <row r="22" spans="1:8" ht="15.75" customHeight="1" x14ac:dyDescent="0.2">
      <c r="A22" s="79" t="s">
        <v>36</v>
      </c>
      <c r="B22" s="80">
        <v>37</v>
      </c>
      <c r="C22" s="80">
        <v>67</v>
      </c>
      <c r="D22" s="80">
        <v>70</v>
      </c>
      <c r="E22" s="80">
        <v>134</v>
      </c>
      <c r="F22" s="80">
        <v>55</v>
      </c>
      <c r="G22" s="115"/>
      <c r="H22" s="80">
        <f t="shared" si="0"/>
        <v>363</v>
      </c>
    </row>
    <row r="23" spans="1:8" ht="15.75" customHeight="1" x14ac:dyDescent="0.2">
      <c r="A23" s="90" t="s">
        <v>37</v>
      </c>
      <c r="B23" s="91">
        <v>97</v>
      </c>
      <c r="C23" s="91">
        <v>221</v>
      </c>
      <c r="D23" s="91">
        <v>101</v>
      </c>
      <c r="E23" s="91">
        <v>13</v>
      </c>
      <c r="F23" s="91">
        <v>4</v>
      </c>
      <c r="G23" s="115"/>
      <c r="H23" s="91">
        <f t="shared" si="0"/>
        <v>436</v>
      </c>
    </row>
    <row r="24" spans="1:8" ht="15.75" customHeight="1" x14ac:dyDescent="0.2">
      <c r="A24" s="83" t="s">
        <v>38</v>
      </c>
      <c r="B24" s="84">
        <v>288</v>
      </c>
      <c r="C24" s="84">
        <v>821</v>
      </c>
      <c r="D24" s="84">
        <v>640</v>
      </c>
      <c r="E24" s="84">
        <v>482</v>
      </c>
      <c r="F24" s="84">
        <v>159</v>
      </c>
      <c r="G24" s="115"/>
      <c r="H24" s="84">
        <f t="shared" si="0"/>
        <v>2390</v>
      </c>
    </row>
    <row r="25" spans="1:8" ht="15.75" customHeight="1" x14ac:dyDescent="0.2">
      <c r="A25" s="79" t="s">
        <v>39</v>
      </c>
      <c r="B25" s="80">
        <v>932</v>
      </c>
      <c r="C25" s="80">
        <v>1801</v>
      </c>
      <c r="D25" s="80">
        <v>1440</v>
      </c>
      <c r="E25" s="80">
        <v>921</v>
      </c>
      <c r="F25" s="80">
        <v>306</v>
      </c>
      <c r="G25" s="115"/>
      <c r="H25" s="80">
        <f t="shared" si="0"/>
        <v>5400</v>
      </c>
    </row>
    <row r="26" spans="1:8" ht="15.75" customHeight="1" x14ac:dyDescent="0.2">
      <c r="A26" s="90" t="s">
        <v>40</v>
      </c>
      <c r="B26" s="91">
        <v>2010</v>
      </c>
      <c r="C26" s="91">
        <v>4995</v>
      </c>
      <c r="D26" s="91">
        <v>2468</v>
      </c>
      <c r="E26" s="91">
        <v>1591</v>
      </c>
      <c r="F26" s="91">
        <v>888</v>
      </c>
      <c r="G26" s="115"/>
      <c r="H26" s="91">
        <f t="shared" si="0"/>
        <v>11952</v>
      </c>
    </row>
    <row r="27" spans="1:8" ht="15.75" customHeight="1" x14ac:dyDescent="0.2">
      <c r="A27" s="83" t="s">
        <v>41</v>
      </c>
      <c r="B27" s="84">
        <v>369</v>
      </c>
      <c r="C27" s="84">
        <v>665</v>
      </c>
      <c r="D27" s="84">
        <v>459</v>
      </c>
      <c r="E27" s="84">
        <v>357</v>
      </c>
      <c r="F27" s="84">
        <v>215</v>
      </c>
      <c r="G27" s="115"/>
      <c r="H27" s="84">
        <f t="shared" si="0"/>
        <v>2065</v>
      </c>
    </row>
    <row r="28" spans="1:8" ht="15.75" customHeight="1" x14ac:dyDescent="0.2">
      <c r="A28" s="79" t="s">
        <v>42</v>
      </c>
      <c r="B28" s="80">
        <v>481</v>
      </c>
      <c r="C28" s="80">
        <v>1791</v>
      </c>
      <c r="D28" s="80">
        <v>1949</v>
      </c>
      <c r="E28" s="80">
        <v>1213</v>
      </c>
      <c r="F28" s="80">
        <v>664</v>
      </c>
      <c r="G28" s="115"/>
      <c r="H28" s="80">
        <f t="shared" si="0"/>
        <v>6098</v>
      </c>
    </row>
    <row r="29" spans="1:8" ht="15.75" customHeight="1" x14ac:dyDescent="0.2">
      <c r="A29" s="90" t="s">
        <v>43</v>
      </c>
      <c r="B29" s="91">
        <v>71</v>
      </c>
      <c r="C29" s="91">
        <v>202</v>
      </c>
      <c r="D29" s="91">
        <v>241</v>
      </c>
      <c r="E29" s="91">
        <v>242</v>
      </c>
      <c r="F29" s="91">
        <v>99</v>
      </c>
      <c r="G29" s="115"/>
      <c r="H29" s="91">
        <f t="shared" si="0"/>
        <v>855</v>
      </c>
    </row>
    <row r="30" spans="1:8" ht="15.75" customHeight="1" x14ac:dyDescent="0.2">
      <c r="A30" s="83" t="s">
        <v>44</v>
      </c>
      <c r="B30" s="84">
        <v>90</v>
      </c>
      <c r="C30" s="84">
        <v>698</v>
      </c>
      <c r="D30" s="84">
        <v>1148</v>
      </c>
      <c r="E30" s="84">
        <v>896</v>
      </c>
      <c r="F30" s="84">
        <v>594</v>
      </c>
      <c r="G30" s="115"/>
      <c r="H30" s="84">
        <f t="shared" si="0"/>
        <v>3426</v>
      </c>
    </row>
    <row r="31" spans="1:8" ht="15.75" customHeight="1" x14ac:dyDescent="0.2">
      <c r="A31" s="79" t="s">
        <v>45</v>
      </c>
      <c r="B31" s="80">
        <v>25</v>
      </c>
      <c r="C31" s="80">
        <v>119</v>
      </c>
      <c r="D31" s="80">
        <v>192</v>
      </c>
      <c r="E31" s="80">
        <v>370</v>
      </c>
      <c r="F31" s="80">
        <v>224</v>
      </c>
      <c r="G31" s="115"/>
      <c r="H31" s="80">
        <f t="shared" si="0"/>
        <v>930</v>
      </c>
    </row>
    <row r="32" spans="1:8" ht="15.75" customHeight="1" x14ac:dyDescent="0.2">
      <c r="A32" s="90" t="s">
        <v>46</v>
      </c>
      <c r="B32" s="91">
        <v>40</v>
      </c>
      <c r="C32" s="91">
        <v>283</v>
      </c>
      <c r="D32" s="91">
        <v>555</v>
      </c>
      <c r="E32" s="91">
        <v>603</v>
      </c>
      <c r="F32" s="91">
        <v>247</v>
      </c>
      <c r="G32" s="115"/>
      <c r="H32" s="91">
        <f t="shared" si="0"/>
        <v>1728</v>
      </c>
    </row>
    <row r="33" spans="1:19" ht="15.75" customHeight="1" x14ac:dyDescent="0.2">
      <c r="A33" s="83" t="s">
        <v>47</v>
      </c>
      <c r="B33" s="84">
        <v>1500</v>
      </c>
      <c r="C33" s="84">
        <v>3034</v>
      </c>
      <c r="D33" s="84">
        <v>2029</v>
      </c>
      <c r="E33" s="84">
        <v>1123</v>
      </c>
      <c r="F33" s="84">
        <v>535</v>
      </c>
      <c r="G33" s="115"/>
      <c r="H33" s="84">
        <f t="shared" si="0"/>
        <v>8221</v>
      </c>
    </row>
    <row r="34" spans="1:19" ht="15.75" customHeight="1" x14ac:dyDescent="0.2">
      <c r="A34" s="79" t="s">
        <v>48</v>
      </c>
      <c r="B34" s="80">
        <v>2824</v>
      </c>
      <c r="C34" s="80">
        <v>5053</v>
      </c>
      <c r="D34" s="80">
        <v>4152</v>
      </c>
      <c r="E34" s="80">
        <v>2916</v>
      </c>
      <c r="F34" s="80">
        <v>837</v>
      </c>
      <c r="G34" s="115"/>
      <c r="H34" s="80">
        <f t="shared" si="0"/>
        <v>15782</v>
      </c>
    </row>
    <row r="35" spans="1:19" ht="15.75" customHeight="1" x14ac:dyDescent="0.2">
      <c r="A35" s="90" t="s">
        <v>49</v>
      </c>
      <c r="B35" s="91">
        <v>1683</v>
      </c>
      <c r="C35" s="91">
        <v>2750</v>
      </c>
      <c r="D35" s="91">
        <v>2320</v>
      </c>
      <c r="E35" s="91">
        <v>2156</v>
      </c>
      <c r="F35" s="91">
        <v>490</v>
      </c>
      <c r="G35" s="115"/>
      <c r="H35" s="91">
        <f t="shared" si="0"/>
        <v>9399</v>
      </c>
    </row>
    <row r="36" spans="1:19" ht="15.75" customHeight="1" x14ac:dyDescent="0.2">
      <c r="A36" s="83" t="s">
        <v>50</v>
      </c>
      <c r="B36" s="84">
        <v>4394</v>
      </c>
      <c r="C36" s="84">
        <v>11004</v>
      </c>
      <c r="D36" s="84">
        <v>7498</v>
      </c>
      <c r="E36" s="84">
        <v>3779</v>
      </c>
      <c r="F36" s="84">
        <v>823</v>
      </c>
      <c r="G36" s="115"/>
      <c r="H36" s="84">
        <f t="shared" si="0"/>
        <v>27498</v>
      </c>
    </row>
    <row r="37" spans="1:19" ht="15.75" customHeight="1" x14ac:dyDescent="0.2">
      <c r="A37" s="79" t="s">
        <v>51</v>
      </c>
      <c r="B37" s="80">
        <v>8688</v>
      </c>
      <c r="C37" s="80">
        <v>14377</v>
      </c>
      <c r="D37" s="80">
        <v>7999</v>
      </c>
      <c r="E37" s="80">
        <v>5464</v>
      </c>
      <c r="F37" s="80">
        <v>758</v>
      </c>
      <c r="G37" s="115"/>
      <c r="H37" s="80">
        <f t="shared" si="0"/>
        <v>37286</v>
      </c>
    </row>
    <row r="38" spans="1:19" ht="15.75" customHeight="1" x14ac:dyDescent="0.2">
      <c r="A38" s="90" t="s">
        <v>52</v>
      </c>
      <c r="B38" s="91">
        <v>1443</v>
      </c>
      <c r="C38" s="91">
        <v>1162</v>
      </c>
      <c r="D38" s="91">
        <v>1167</v>
      </c>
      <c r="E38" s="91">
        <v>1875</v>
      </c>
      <c r="F38" s="91">
        <v>471</v>
      </c>
      <c r="G38" s="115"/>
      <c r="H38" s="91">
        <f t="shared" si="0"/>
        <v>6118</v>
      </c>
    </row>
    <row r="39" spans="1:19" ht="15.75" customHeight="1" x14ac:dyDescent="0.2">
      <c r="A39" s="83" t="s">
        <v>53</v>
      </c>
      <c r="B39" s="84">
        <v>1015</v>
      </c>
      <c r="C39" s="84">
        <v>1043</v>
      </c>
      <c r="D39" s="84">
        <v>884</v>
      </c>
      <c r="E39" s="84">
        <v>1777</v>
      </c>
      <c r="F39" s="84">
        <v>657</v>
      </c>
      <c r="G39" s="115"/>
      <c r="H39" s="84">
        <f t="shared" si="0"/>
        <v>5376</v>
      </c>
    </row>
    <row r="40" spans="1:19" ht="15.75" customHeight="1" x14ac:dyDescent="0.2">
      <c r="A40" s="79" t="s">
        <v>54</v>
      </c>
      <c r="B40" s="80">
        <v>1098</v>
      </c>
      <c r="C40" s="80">
        <v>1866</v>
      </c>
      <c r="D40" s="80">
        <v>2126</v>
      </c>
      <c r="E40" s="80">
        <v>1748</v>
      </c>
      <c r="F40" s="80">
        <v>683</v>
      </c>
      <c r="G40" s="115"/>
      <c r="H40" s="80">
        <f t="shared" si="0"/>
        <v>7521</v>
      </c>
    </row>
    <row r="41" spans="1:19" ht="15.75" customHeight="1" x14ac:dyDescent="0.2">
      <c r="A41" s="90" t="s">
        <v>214</v>
      </c>
      <c r="B41" s="91">
        <v>1537</v>
      </c>
      <c r="C41" s="91">
        <v>3728</v>
      </c>
      <c r="D41" s="91">
        <v>2269</v>
      </c>
      <c r="E41" s="91">
        <v>1101</v>
      </c>
      <c r="F41" s="91">
        <v>280</v>
      </c>
      <c r="G41" s="115"/>
      <c r="H41" s="91">
        <f t="shared" si="0"/>
        <v>8915</v>
      </c>
    </row>
    <row r="42" spans="1:19" ht="15.75" customHeight="1" x14ac:dyDescent="0.2">
      <c r="A42" s="83" t="s">
        <v>55</v>
      </c>
      <c r="B42" s="84">
        <v>1326</v>
      </c>
      <c r="C42" s="84">
        <v>2356</v>
      </c>
      <c r="D42" s="84">
        <v>1079</v>
      </c>
      <c r="E42" s="84">
        <v>129</v>
      </c>
      <c r="F42" s="84">
        <v>13</v>
      </c>
      <c r="G42" s="115"/>
      <c r="H42" s="84">
        <f t="shared" si="0"/>
        <v>4903</v>
      </c>
    </row>
    <row r="43" spans="1:19" ht="15.75" customHeight="1" x14ac:dyDescent="0.2">
      <c r="A43" s="79" t="s">
        <v>56</v>
      </c>
      <c r="B43" s="80">
        <v>321</v>
      </c>
      <c r="C43" s="80">
        <v>369</v>
      </c>
      <c r="D43" s="80">
        <v>414</v>
      </c>
      <c r="E43" s="80">
        <v>254</v>
      </c>
      <c r="F43" s="80">
        <v>36</v>
      </c>
      <c r="G43" s="115"/>
      <c r="H43" s="80">
        <f t="shared" si="0"/>
        <v>1394</v>
      </c>
    </row>
    <row r="44" spans="1:19" ht="15.75" customHeight="1" x14ac:dyDescent="0.2">
      <c r="A44" s="90" t="s">
        <v>57</v>
      </c>
      <c r="B44" s="91">
        <v>1333</v>
      </c>
      <c r="C44" s="91">
        <v>879</v>
      </c>
      <c r="D44" s="91">
        <v>852</v>
      </c>
      <c r="E44" s="91">
        <v>676</v>
      </c>
      <c r="F44" s="91">
        <v>201</v>
      </c>
      <c r="G44" s="115"/>
      <c r="H44" s="91">
        <f t="shared" si="0"/>
        <v>3941</v>
      </c>
    </row>
    <row r="45" spans="1:19" ht="15.75" customHeight="1" x14ac:dyDescent="0.2">
      <c r="A45" s="83" t="s">
        <v>58</v>
      </c>
      <c r="B45" s="84">
        <v>1191</v>
      </c>
      <c r="C45" s="84">
        <v>1116</v>
      </c>
      <c r="D45" s="84">
        <v>503</v>
      </c>
      <c r="E45" s="84">
        <v>217</v>
      </c>
      <c r="F45" s="84">
        <v>53</v>
      </c>
      <c r="G45" s="115"/>
      <c r="H45" s="84">
        <f t="shared" si="0"/>
        <v>3080</v>
      </c>
    </row>
    <row r="46" spans="1:19" ht="15.75" customHeight="1" x14ac:dyDescent="0.2">
      <c r="A46" s="79" t="s">
        <v>59</v>
      </c>
      <c r="B46" s="80">
        <v>3069</v>
      </c>
      <c r="C46" s="80">
        <v>8515</v>
      </c>
      <c r="D46" s="80">
        <v>6172</v>
      </c>
      <c r="E46" s="80">
        <v>4007</v>
      </c>
      <c r="F46" s="80">
        <v>1755</v>
      </c>
      <c r="G46" s="115"/>
      <c r="H46" s="80">
        <f t="shared" si="0"/>
        <v>23518</v>
      </c>
      <c r="I46" s="37"/>
    </row>
    <row r="47" spans="1:19" ht="15.75" customHeight="1" x14ac:dyDescent="0.2">
      <c r="A47" s="38"/>
      <c r="B47" s="32"/>
      <c r="C47" s="23"/>
      <c r="D47" s="23"/>
      <c r="E47" s="32"/>
      <c r="F47" s="23"/>
      <c r="G47" s="2"/>
      <c r="H47" s="32"/>
    </row>
    <row r="48" spans="1:19" ht="15.75" customHeight="1" x14ac:dyDescent="0.2">
      <c r="A48" s="88" t="s">
        <v>20</v>
      </c>
      <c r="B48" s="89">
        <f t="shared" ref="B48:F48" si="1">SUM(B9:B46)-SUM(B17:B20)</f>
        <v>59257</v>
      </c>
      <c r="C48" s="89">
        <f t="shared" si="1"/>
        <v>117171</v>
      </c>
      <c r="D48" s="89">
        <f t="shared" si="1"/>
        <v>91047</v>
      </c>
      <c r="E48" s="89">
        <f t="shared" si="1"/>
        <v>66681</v>
      </c>
      <c r="F48" s="89">
        <f t="shared" si="1"/>
        <v>22171</v>
      </c>
      <c r="G48" s="116"/>
      <c r="H48" s="89">
        <f>SUM(H9:H46)-SUM(H17:H20)</f>
        <v>356327</v>
      </c>
      <c r="I48" s="23"/>
      <c r="K48" s="34"/>
      <c r="M48" s="23"/>
      <c r="N48" s="34"/>
      <c r="O48" s="34"/>
      <c r="P48" s="34"/>
      <c r="Q48" s="34"/>
      <c r="R48" s="34"/>
      <c r="S48" s="34"/>
    </row>
    <row r="49" spans="1:21" ht="15.75" customHeight="1" x14ac:dyDescent="0.2">
      <c r="B49" s="32"/>
      <c r="C49" s="23"/>
      <c r="D49" s="23"/>
      <c r="E49" s="32"/>
      <c r="F49" s="23"/>
      <c r="G49" s="2"/>
      <c r="H49" s="32"/>
    </row>
    <row r="50" spans="1:21" ht="15.75" customHeight="1" x14ac:dyDescent="0.2">
      <c r="A50" s="109" t="s">
        <v>60</v>
      </c>
      <c r="B50" s="91">
        <v>8429</v>
      </c>
      <c r="C50" s="91">
        <v>16767</v>
      </c>
      <c r="D50" s="91">
        <v>16810</v>
      </c>
      <c r="E50" s="91">
        <v>18879</v>
      </c>
      <c r="F50" s="91">
        <v>5857</v>
      </c>
      <c r="G50" s="104"/>
      <c r="H50" s="91">
        <f>B50+C50+D50+E50+F50</f>
        <v>66742</v>
      </c>
      <c r="I50" s="37"/>
      <c r="J50" s="34"/>
      <c r="K50" s="34"/>
      <c r="L50" s="34"/>
      <c r="M50" s="34"/>
      <c r="N50" s="34"/>
      <c r="O50" s="34"/>
      <c r="P50" s="34"/>
      <c r="Q50" s="34"/>
      <c r="R50" s="34"/>
    </row>
    <row r="51" spans="1:21" s="34" customFormat="1" ht="15.75" customHeight="1" x14ac:dyDescent="0.2">
      <c r="A51" s="111" t="s">
        <v>61</v>
      </c>
      <c r="B51" s="84">
        <v>8940</v>
      </c>
      <c r="C51" s="84">
        <v>21691</v>
      </c>
      <c r="D51" s="84">
        <v>21488</v>
      </c>
      <c r="E51" s="84">
        <v>11423</v>
      </c>
      <c r="F51" s="84">
        <v>4511</v>
      </c>
      <c r="G51" s="104"/>
      <c r="H51" s="84">
        <f>B51+C51+D51+E51+F51</f>
        <v>68053</v>
      </c>
      <c r="I51" s="37"/>
      <c r="S51" s="24"/>
      <c r="T51" s="24"/>
      <c r="U51" s="24"/>
    </row>
    <row r="52" spans="1:21" ht="15" x14ac:dyDescent="0.2">
      <c r="A52" s="112" t="s">
        <v>62</v>
      </c>
      <c r="B52" s="80">
        <v>19032</v>
      </c>
      <c r="C52" s="80">
        <v>34346</v>
      </c>
      <c r="D52" s="80">
        <v>23136</v>
      </c>
      <c r="E52" s="80">
        <v>16190</v>
      </c>
      <c r="F52" s="80">
        <v>3379</v>
      </c>
      <c r="G52" s="104"/>
      <c r="H52" s="80">
        <f>B52+C52+D52+E52+F52</f>
        <v>96083</v>
      </c>
      <c r="I52" s="37"/>
      <c r="J52" s="24"/>
      <c r="K52" s="24"/>
    </row>
    <row r="53" spans="1:21" x14ac:dyDescent="0.2">
      <c r="A53" s="27" t="s">
        <v>63</v>
      </c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Ark7"/>
  <dimension ref="A1:U53"/>
  <sheetViews>
    <sheetView showGridLines="0" topLeftCell="A21" zoomScaleNormal="100" workbookViewId="0">
      <selection activeCell="B52" sqref="B52"/>
    </sheetView>
  </sheetViews>
  <sheetFormatPr defaultRowHeight="12.75" x14ac:dyDescent="0.2"/>
  <cols>
    <col min="1" max="1" width="17.140625" style="27" customWidth="1"/>
    <col min="2" max="6" width="9.7109375" customWidth="1"/>
    <col min="7" max="7" width="1.140625" customWidth="1"/>
    <col min="8" max="8" width="9.7109375" customWidth="1"/>
    <col min="9" max="12" width="1" customWidth="1"/>
  </cols>
  <sheetData>
    <row r="1" spans="1:8" s="24" customFormat="1" ht="15.75" customHeight="1" x14ac:dyDescent="0.25">
      <c r="A1" s="16" t="s">
        <v>21</v>
      </c>
    </row>
    <row r="2" spans="1:8" ht="15.75" customHeight="1" x14ac:dyDescent="0.2"/>
    <row r="3" spans="1:8" ht="15.75" customHeight="1" x14ac:dyDescent="0.25">
      <c r="A3" s="16" t="s">
        <v>180</v>
      </c>
    </row>
    <row r="4" spans="1:8" ht="15.75" customHeight="1" x14ac:dyDescent="0.2"/>
    <row r="5" spans="1:8" ht="15.75" customHeight="1" x14ac:dyDescent="0.2"/>
    <row r="6" spans="1:8" s="27" customFormat="1" ht="15.75" customHeight="1" x14ac:dyDescent="0.2">
      <c r="B6" s="44"/>
      <c r="C6" s="44"/>
      <c r="D6" s="44"/>
      <c r="E6" s="44"/>
      <c r="F6" s="44"/>
      <c r="G6" s="44"/>
      <c r="H6" s="45"/>
    </row>
    <row r="7" spans="1:8" s="27" customFormat="1" ht="15.75" customHeight="1" x14ac:dyDescent="0.2">
      <c r="B7" s="45" t="s">
        <v>64</v>
      </c>
      <c r="C7" s="45" t="s">
        <v>65</v>
      </c>
      <c r="D7" s="45" t="s">
        <v>66</v>
      </c>
      <c r="E7" s="45" t="s">
        <v>67</v>
      </c>
      <c r="F7" s="45" t="s">
        <v>68</v>
      </c>
      <c r="G7" s="45"/>
      <c r="H7" s="45" t="s">
        <v>13</v>
      </c>
    </row>
    <row r="8" spans="1:8" s="27" customFormat="1" ht="15.75" customHeight="1" x14ac:dyDescent="0.2">
      <c r="B8" s="45"/>
      <c r="C8" s="45"/>
      <c r="D8" s="45"/>
      <c r="E8" s="45"/>
      <c r="F8" s="45"/>
      <c r="G8" s="45"/>
      <c r="H8" s="45"/>
    </row>
    <row r="9" spans="1:8" ht="15.75" customHeight="1" x14ac:dyDescent="0.2">
      <c r="A9" s="79" t="s">
        <v>207</v>
      </c>
      <c r="B9" s="80">
        <v>788</v>
      </c>
      <c r="C9" s="80">
        <v>306</v>
      </c>
      <c r="D9" s="80">
        <v>136</v>
      </c>
      <c r="E9" s="80">
        <v>133</v>
      </c>
      <c r="F9" s="80">
        <v>73</v>
      </c>
      <c r="G9" s="115"/>
      <c r="H9" s="80">
        <f t="shared" ref="H9:H46" si="0">B9+C9+D9+E9+F9</f>
        <v>1436</v>
      </c>
    </row>
    <row r="10" spans="1:8" ht="15.75" customHeight="1" x14ac:dyDescent="0.2">
      <c r="A10" s="90" t="s">
        <v>208</v>
      </c>
      <c r="B10" s="91">
        <v>366</v>
      </c>
      <c r="C10" s="91">
        <v>227</v>
      </c>
      <c r="D10" s="91">
        <v>181</v>
      </c>
      <c r="E10" s="91">
        <v>351</v>
      </c>
      <c r="F10" s="91">
        <v>171</v>
      </c>
      <c r="G10" s="115"/>
      <c r="H10" s="91">
        <f t="shared" si="0"/>
        <v>1296</v>
      </c>
    </row>
    <row r="11" spans="1:8" ht="15.75" customHeight="1" x14ac:dyDescent="0.2">
      <c r="A11" s="83" t="s">
        <v>209</v>
      </c>
      <c r="B11" s="84">
        <v>1195</v>
      </c>
      <c r="C11" s="84">
        <v>601</v>
      </c>
      <c r="D11" s="84">
        <v>95</v>
      </c>
      <c r="E11" s="84">
        <v>49</v>
      </c>
      <c r="F11" s="84">
        <v>15</v>
      </c>
      <c r="G11" s="115"/>
      <c r="H11" s="84">
        <f t="shared" si="0"/>
        <v>1955</v>
      </c>
    </row>
    <row r="12" spans="1:8" ht="15.75" customHeight="1" x14ac:dyDescent="0.2">
      <c r="A12" s="79" t="s">
        <v>26</v>
      </c>
      <c r="B12" s="80">
        <v>1902</v>
      </c>
      <c r="C12" s="80">
        <v>1844</v>
      </c>
      <c r="D12" s="80">
        <v>777</v>
      </c>
      <c r="E12" s="80">
        <v>386</v>
      </c>
      <c r="F12" s="80">
        <v>189</v>
      </c>
      <c r="G12" s="115"/>
      <c r="H12" s="80">
        <f t="shared" si="0"/>
        <v>5098</v>
      </c>
    </row>
    <row r="13" spans="1:8" ht="15.75" customHeight="1" x14ac:dyDescent="0.2">
      <c r="A13" s="90" t="s">
        <v>27</v>
      </c>
      <c r="B13" s="91">
        <v>230</v>
      </c>
      <c r="C13" s="91">
        <v>226</v>
      </c>
      <c r="D13" s="91">
        <v>108</v>
      </c>
      <c r="E13" s="91">
        <v>98</v>
      </c>
      <c r="F13" s="91">
        <v>46</v>
      </c>
      <c r="G13" s="115"/>
      <c r="H13" s="91">
        <f t="shared" si="0"/>
        <v>708</v>
      </c>
    </row>
    <row r="14" spans="1:8" ht="15.75" customHeight="1" x14ac:dyDescent="0.2">
      <c r="A14" s="83" t="s">
        <v>28</v>
      </c>
      <c r="B14" s="84">
        <v>4</v>
      </c>
      <c r="C14" s="84">
        <v>42</v>
      </c>
      <c r="D14" s="84">
        <v>47</v>
      </c>
      <c r="E14" s="84">
        <v>27</v>
      </c>
      <c r="F14" s="84">
        <v>8</v>
      </c>
      <c r="G14" s="115"/>
      <c r="H14" s="84">
        <f t="shared" si="0"/>
        <v>128</v>
      </c>
    </row>
    <row r="15" spans="1:8" ht="15.75" customHeight="1" x14ac:dyDescent="0.2">
      <c r="A15" s="79" t="s">
        <v>29</v>
      </c>
      <c r="B15" s="80">
        <v>387</v>
      </c>
      <c r="C15" s="80">
        <v>338</v>
      </c>
      <c r="D15" s="80">
        <v>63</v>
      </c>
      <c r="E15" s="80">
        <v>26</v>
      </c>
      <c r="F15" s="80">
        <v>8</v>
      </c>
      <c r="G15" s="115"/>
      <c r="H15" s="80">
        <f t="shared" si="0"/>
        <v>822</v>
      </c>
    </row>
    <row r="16" spans="1:8" ht="15.75" customHeight="1" x14ac:dyDescent="0.2">
      <c r="A16" s="90" t="s">
        <v>30</v>
      </c>
      <c r="B16" s="91">
        <v>131</v>
      </c>
      <c r="C16" s="91">
        <v>91</v>
      </c>
      <c r="D16" s="91">
        <v>52</v>
      </c>
      <c r="E16" s="91">
        <v>42</v>
      </c>
      <c r="F16" s="91">
        <v>17</v>
      </c>
      <c r="G16" s="115"/>
      <c r="H16" s="91">
        <f t="shared" si="0"/>
        <v>333</v>
      </c>
    </row>
    <row r="17" spans="1:8" ht="15.75" hidden="1" customHeight="1" x14ac:dyDescent="0.2">
      <c r="A17" s="31" t="s">
        <v>31</v>
      </c>
      <c r="B17" s="36">
        <v>29</v>
      </c>
      <c r="C17" s="36">
        <v>22</v>
      </c>
      <c r="D17" s="36">
        <v>8</v>
      </c>
      <c r="E17" s="36">
        <v>17</v>
      </c>
      <c r="F17" s="36">
        <v>13</v>
      </c>
      <c r="G17" s="115"/>
      <c r="H17" s="36">
        <f t="shared" si="0"/>
        <v>89</v>
      </c>
    </row>
    <row r="18" spans="1:8" ht="15.75" hidden="1" customHeight="1" x14ac:dyDescent="0.2">
      <c r="A18" s="33" t="s">
        <v>32</v>
      </c>
      <c r="B18" s="37">
        <v>14</v>
      </c>
      <c r="C18" s="37">
        <v>19</v>
      </c>
      <c r="D18" s="37">
        <v>7</v>
      </c>
      <c r="E18" s="37">
        <v>3</v>
      </c>
      <c r="F18" s="37">
        <v>2</v>
      </c>
      <c r="G18" s="115"/>
      <c r="H18" s="37">
        <f t="shared" si="0"/>
        <v>45</v>
      </c>
    </row>
    <row r="19" spans="1:8" ht="15.75" hidden="1" customHeight="1" x14ac:dyDescent="0.2">
      <c r="A19" s="31" t="s">
        <v>33</v>
      </c>
      <c r="B19" s="36">
        <v>0</v>
      </c>
      <c r="C19" s="36">
        <v>1</v>
      </c>
      <c r="D19" s="36">
        <v>3</v>
      </c>
      <c r="E19" s="36">
        <v>3</v>
      </c>
      <c r="F19" s="36">
        <v>2</v>
      </c>
      <c r="G19" s="115"/>
      <c r="H19" s="36">
        <f t="shared" si="0"/>
        <v>9</v>
      </c>
    </row>
    <row r="20" spans="1:8" ht="15.75" hidden="1" customHeight="1" x14ac:dyDescent="0.2">
      <c r="A20" s="33" t="s">
        <v>34</v>
      </c>
      <c r="B20" s="37">
        <v>7</v>
      </c>
      <c r="C20" s="37">
        <v>7</v>
      </c>
      <c r="D20" s="37">
        <v>3</v>
      </c>
      <c r="E20" s="37">
        <v>2</v>
      </c>
      <c r="F20" s="37">
        <v>3</v>
      </c>
      <c r="G20" s="115"/>
      <c r="H20" s="37">
        <f t="shared" si="0"/>
        <v>22</v>
      </c>
    </row>
    <row r="21" spans="1:8" ht="15.75" customHeight="1" x14ac:dyDescent="0.2">
      <c r="A21" s="83" t="s">
        <v>35</v>
      </c>
      <c r="B21" s="84">
        <v>50</v>
      </c>
      <c r="C21" s="84">
        <v>49</v>
      </c>
      <c r="D21" s="84">
        <v>21</v>
      </c>
      <c r="E21" s="84">
        <v>25</v>
      </c>
      <c r="F21" s="84">
        <v>20</v>
      </c>
      <c r="G21" s="115"/>
      <c r="H21" s="84">
        <f t="shared" si="0"/>
        <v>165</v>
      </c>
    </row>
    <row r="22" spans="1:8" ht="15.75" customHeight="1" x14ac:dyDescent="0.2">
      <c r="A22" s="79" t="s">
        <v>36</v>
      </c>
      <c r="B22" s="80">
        <v>3</v>
      </c>
      <c r="C22" s="80">
        <v>2</v>
      </c>
      <c r="D22" s="80">
        <v>0</v>
      </c>
      <c r="E22" s="80">
        <v>1</v>
      </c>
      <c r="F22" s="80">
        <v>4</v>
      </c>
      <c r="G22" s="115"/>
      <c r="H22" s="80">
        <f t="shared" si="0"/>
        <v>10</v>
      </c>
    </row>
    <row r="23" spans="1:8" ht="15.75" customHeight="1" x14ac:dyDescent="0.2">
      <c r="A23" s="90" t="s">
        <v>37</v>
      </c>
      <c r="B23" s="91">
        <v>16</v>
      </c>
      <c r="C23" s="91">
        <v>16</v>
      </c>
      <c r="D23" s="91">
        <v>4</v>
      </c>
      <c r="E23" s="91">
        <v>1</v>
      </c>
      <c r="F23" s="91">
        <v>0</v>
      </c>
      <c r="G23" s="115"/>
      <c r="H23" s="91">
        <f t="shared" si="0"/>
        <v>37</v>
      </c>
    </row>
    <row r="24" spans="1:8" ht="15.75" customHeight="1" x14ac:dyDescent="0.2">
      <c r="A24" s="83" t="s">
        <v>38</v>
      </c>
      <c r="B24" s="84">
        <v>22</v>
      </c>
      <c r="C24" s="84">
        <v>26</v>
      </c>
      <c r="D24" s="84">
        <v>13</v>
      </c>
      <c r="E24" s="84">
        <v>3</v>
      </c>
      <c r="F24" s="84">
        <v>6</v>
      </c>
      <c r="G24" s="115"/>
      <c r="H24" s="84">
        <f t="shared" si="0"/>
        <v>70</v>
      </c>
    </row>
    <row r="25" spans="1:8" ht="15.75" customHeight="1" x14ac:dyDescent="0.2">
      <c r="A25" s="79" t="s">
        <v>39</v>
      </c>
      <c r="B25" s="80">
        <v>140</v>
      </c>
      <c r="C25" s="80">
        <v>63</v>
      </c>
      <c r="D25" s="80">
        <v>18</v>
      </c>
      <c r="E25" s="80">
        <v>11</v>
      </c>
      <c r="F25" s="80">
        <v>13</v>
      </c>
      <c r="G25" s="115"/>
      <c r="H25" s="80">
        <f t="shared" si="0"/>
        <v>245</v>
      </c>
    </row>
    <row r="26" spans="1:8" ht="15.75" customHeight="1" x14ac:dyDescent="0.2">
      <c r="A26" s="90" t="s">
        <v>40</v>
      </c>
      <c r="B26" s="91">
        <v>91</v>
      </c>
      <c r="C26" s="91">
        <v>98</v>
      </c>
      <c r="D26" s="91">
        <v>15</v>
      </c>
      <c r="E26" s="91">
        <v>12</v>
      </c>
      <c r="F26" s="91">
        <v>4</v>
      </c>
      <c r="G26" s="115"/>
      <c r="H26" s="91">
        <f t="shared" si="0"/>
        <v>220</v>
      </c>
    </row>
    <row r="27" spans="1:8" ht="15.75" customHeight="1" x14ac:dyDescent="0.2">
      <c r="A27" s="83" t="s">
        <v>41</v>
      </c>
      <c r="B27" s="84">
        <v>32</v>
      </c>
      <c r="C27" s="84">
        <v>10</v>
      </c>
      <c r="D27" s="84">
        <v>4</v>
      </c>
      <c r="E27" s="84">
        <v>4</v>
      </c>
      <c r="F27" s="84">
        <v>6</v>
      </c>
      <c r="G27" s="115"/>
      <c r="H27" s="84">
        <f t="shared" si="0"/>
        <v>56</v>
      </c>
    </row>
    <row r="28" spans="1:8" ht="15.75" customHeight="1" x14ac:dyDescent="0.2">
      <c r="A28" s="79" t="s">
        <v>42</v>
      </c>
      <c r="B28" s="80">
        <v>154</v>
      </c>
      <c r="C28" s="80">
        <v>157</v>
      </c>
      <c r="D28" s="80">
        <v>88</v>
      </c>
      <c r="E28" s="80">
        <v>55</v>
      </c>
      <c r="F28" s="80">
        <v>51</v>
      </c>
      <c r="G28" s="115"/>
      <c r="H28" s="80">
        <f t="shared" si="0"/>
        <v>505</v>
      </c>
    </row>
    <row r="29" spans="1:8" ht="15.75" customHeight="1" x14ac:dyDescent="0.2">
      <c r="A29" s="90" t="s">
        <v>43</v>
      </c>
      <c r="B29" s="91">
        <v>3</v>
      </c>
      <c r="C29" s="91">
        <v>2</v>
      </c>
      <c r="D29" s="91">
        <v>4</v>
      </c>
      <c r="E29" s="91">
        <v>1</v>
      </c>
      <c r="F29" s="91">
        <v>3</v>
      </c>
      <c r="G29" s="115"/>
      <c r="H29" s="91">
        <f t="shared" si="0"/>
        <v>13</v>
      </c>
    </row>
    <row r="30" spans="1:8" ht="15.75" customHeight="1" x14ac:dyDescent="0.2">
      <c r="A30" s="83" t="s">
        <v>44</v>
      </c>
      <c r="B30" s="84">
        <v>24</v>
      </c>
      <c r="C30" s="84">
        <v>75</v>
      </c>
      <c r="D30" s="84">
        <v>39</v>
      </c>
      <c r="E30" s="84">
        <v>32</v>
      </c>
      <c r="F30" s="84">
        <v>16</v>
      </c>
      <c r="G30" s="115"/>
      <c r="H30" s="84">
        <f t="shared" si="0"/>
        <v>186</v>
      </c>
    </row>
    <row r="31" spans="1:8" ht="15.75" customHeight="1" x14ac:dyDescent="0.2">
      <c r="A31" s="79" t="s">
        <v>45</v>
      </c>
      <c r="B31" s="80">
        <v>8</v>
      </c>
      <c r="C31" s="80">
        <v>10</v>
      </c>
      <c r="D31" s="80">
        <v>5</v>
      </c>
      <c r="E31" s="80">
        <v>11</v>
      </c>
      <c r="F31" s="80">
        <v>9</v>
      </c>
      <c r="G31" s="115"/>
      <c r="H31" s="80">
        <f t="shared" si="0"/>
        <v>43</v>
      </c>
    </row>
    <row r="32" spans="1:8" ht="15.75" customHeight="1" x14ac:dyDescent="0.2">
      <c r="A32" s="90" t="s">
        <v>46</v>
      </c>
      <c r="B32" s="91">
        <v>6</v>
      </c>
      <c r="C32" s="91">
        <v>10</v>
      </c>
      <c r="D32" s="91">
        <v>11</v>
      </c>
      <c r="E32" s="91">
        <v>9</v>
      </c>
      <c r="F32" s="91">
        <v>3</v>
      </c>
      <c r="G32" s="115"/>
      <c r="H32" s="91">
        <f t="shared" si="0"/>
        <v>39</v>
      </c>
    </row>
    <row r="33" spans="1:19" ht="15.75" customHeight="1" x14ac:dyDescent="0.2">
      <c r="A33" s="83" t="s">
        <v>47</v>
      </c>
      <c r="B33" s="84">
        <v>284</v>
      </c>
      <c r="C33" s="84">
        <v>197</v>
      </c>
      <c r="D33" s="84">
        <v>58</v>
      </c>
      <c r="E33" s="84">
        <v>22</v>
      </c>
      <c r="F33" s="84">
        <v>18</v>
      </c>
      <c r="G33" s="115"/>
      <c r="H33" s="84">
        <f t="shared" si="0"/>
        <v>579</v>
      </c>
    </row>
    <row r="34" spans="1:19" ht="15.75" customHeight="1" x14ac:dyDescent="0.2">
      <c r="A34" s="79" t="s">
        <v>48</v>
      </c>
      <c r="B34" s="80">
        <v>142</v>
      </c>
      <c r="C34" s="80">
        <v>104</v>
      </c>
      <c r="D34" s="80">
        <v>55</v>
      </c>
      <c r="E34" s="80">
        <v>52</v>
      </c>
      <c r="F34" s="80">
        <v>31</v>
      </c>
      <c r="G34" s="115"/>
      <c r="H34" s="80">
        <f t="shared" si="0"/>
        <v>384</v>
      </c>
    </row>
    <row r="35" spans="1:19" ht="15.75" customHeight="1" x14ac:dyDescent="0.2">
      <c r="A35" s="90" t="s">
        <v>49</v>
      </c>
      <c r="B35" s="91">
        <v>136</v>
      </c>
      <c r="C35" s="91">
        <v>60</v>
      </c>
      <c r="D35" s="91">
        <v>36</v>
      </c>
      <c r="E35" s="91">
        <v>54</v>
      </c>
      <c r="F35" s="91">
        <v>27</v>
      </c>
      <c r="G35" s="115"/>
      <c r="H35" s="91">
        <f t="shared" si="0"/>
        <v>313</v>
      </c>
    </row>
    <row r="36" spans="1:19" ht="15.75" customHeight="1" x14ac:dyDescent="0.2">
      <c r="A36" s="83" t="s">
        <v>50</v>
      </c>
      <c r="B36" s="84">
        <v>917</v>
      </c>
      <c r="C36" s="84">
        <v>720</v>
      </c>
      <c r="D36" s="84">
        <v>271</v>
      </c>
      <c r="E36" s="84">
        <v>143</v>
      </c>
      <c r="F36" s="84">
        <v>41</v>
      </c>
      <c r="G36" s="115"/>
      <c r="H36" s="84">
        <f t="shared" si="0"/>
        <v>2092</v>
      </c>
    </row>
    <row r="37" spans="1:19" ht="15.75" customHeight="1" x14ac:dyDescent="0.2">
      <c r="A37" s="79" t="s">
        <v>51</v>
      </c>
      <c r="B37" s="80">
        <v>1251</v>
      </c>
      <c r="C37" s="80">
        <v>705</v>
      </c>
      <c r="D37" s="80">
        <v>286</v>
      </c>
      <c r="E37" s="80">
        <v>238</v>
      </c>
      <c r="F37" s="80">
        <v>50</v>
      </c>
      <c r="G37" s="115"/>
      <c r="H37" s="80">
        <f t="shared" si="0"/>
        <v>2530</v>
      </c>
    </row>
    <row r="38" spans="1:19" ht="15.75" customHeight="1" x14ac:dyDescent="0.2">
      <c r="A38" s="90" t="s">
        <v>52</v>
      </c>
      <c r="B38" s="91">
        <v>366</v>
      </c>
      <c r="C38" s="91">
        <v>74</v>
      </c>
      <c r="D38" s="91">
        <v>40</v>
      </c>
      <c r="E38" s="91">
        <v>84</v>
      </c>
      <c r="F38" s="91">
        <v>36</v>
      </c>
      <c r="G38" s="115"/>
      <c r="H38" s="91">
        <f>B38+C38+D38+E38+F38</f>
        <v>600</v>
      </c>
    </row>
    <row r="39" spans="1:19" ht="15.75" customHeight="1" x14ac:dyDescent="0.2">
      <c r="A39" s="83" t="s">
        <v>53</v>
      </c>
      <c r="B39" s="84">
        <v>239</v>
      </c>
      <c r="C39" s="84">
        <v>86</v>
      </c>
      <c r="D39" s="84">
        <v>22</v>
      </c>
      <c r="E39" s="84">
        <v>56</v>
      </c>
      <c r="F39" s="84">
        <v>41</v>
      </c>
      <c r="G39" s="115"/>
      <c r="H39" s="84">
        <f>B39+C39+D39+E39+F39</f>
        <v>444</v>
      </c>
    </row>
    <row r="40" spans="1:19" ht="15.75" customHeight="1" x14ac:dyDescent="0.2">
      <c r="A40" s="79" t="s">
        <v>54</v>
      </c>
      <c r="B40" s="80">
        <v>275</v>
      </c>
      <c r="C40" s="80">
        <v>192</v>
      </c>
      <c r="D40" s="80">
        <v>132</v>
      </c>
      <c r="E40" s="80">
        <v>105</v>
      </c>
      <c r="F40" s="80">
        <v>51</v>
      </c>
      <c r="G40" s="115"/>
      <c r="H40" s="80">
        <f>B40+C40+D40+E40+F40</f>
        <v>755</v>
      </c>
    </row>
    <row r="41" spans="1:19" ht="15.75" customHeight="1" x14ac:dyDescent="0.2">
      <c r="A41" s="90" t="s">
        <v>214</v>
      </c>
      <c r="B41" s="91">
        <v>214</v>
      </c>
      <c r="C41" s="91">
        <v>162</v>
      </c>
      <c r="D41" s="91">
        <v>72</v>
      </c>
      <c r="E41" s="91">
        <v>25</v>
      </c>
      <c r="F41" s="91">
        <v>12</v>
      </c>
      <c r="G41" s="115"/>
      <c r="H41" s="91">
        <f>B41+C41+D41+E41+F41</f>
        <v>485</v>
      </c>
    </row>
    <row r="42" spans="1:19" ht="15.75" customHeight="1" x14ac:dyDescent="0.2">
      <c r="A42" s="83" t="s">
        <v>55</v>
      </c>
      <c r="B42" s="84">
        <v>278</v>
      </c>
      <c r="C42" s="84">
        <v>192</v>
      </c>
      <c r="D42" s="84">
        <v>51</v>
      </c>
      <c r="E42" s="84">
        <v>8</v>
      </c>
      <c r="F42" s="84">
        <v>4</v>
      </c>
      <c r="G42" s="115"/>
      <c r="H42" s="84">
        <f t="shared" si="0"/>
        <v>533</v>
      </c>
    </row>
    <row r="43" spans="1:19" ht="15.75" customHeight="1" x14ac:dyDescent="0.2">
      <c r="A43" s="79" t="s">
        <v>56</v>
      </c>
      <c r="B43" s="80">
        <v>63</v>
      </c>
      <c r="C43" s="80">
        <v>25</v>
      </c>
      <c r="D43" s="80">
        <v>26</v>
      </c>
      <c r="E43" s="80">
        <v>17</v>
      </c>
      <c r="F43" s="80">
        <v>3</v>
      </c>
      <c r="G43" s="115"/>
      <c r="H43" s="80">
        <f t="shared" si="0"/>
        <v>134</v>
      </c>
    </row>
    <row r="44" spans="1:19" ht="15.75" customHeight="1" x14ac:dyDescent="0.2">
      <c r="A44" s="90" t="s">
        <v>57</v>
      </c>
      <c r="B44" s="91">
        <v>363</v>
      </c>
      <c r="C44" s="91">
        <v>120</v>
      </c>
      <c r="D44" s="91">
        <v>59</v>
      </c>
      <c r="E44" s="91">
        <v>51</v>
      </c>
      <c r="F44" s="91">
        <v>21</v>
      </c>
      <c r="G44" s="115"/>
      <c r="H44" s="91">
        <f t="shared" si="0"/>
        <v>614</v>
      </c>
    </row>
    <row r="45" spans="1:19" ht="15.75" customHeight="1" x14ac:dyDescent="0.2">
      <c r="A45" s="83" t="s">
        <v>58</v>
      </c>
      <c r="B45" s="84">
        <v>280</v>
      </c>
      <c r="C45" s="84">
        <v>73</v>
      </c>
      <c r="D45" s="84">
        <v>20</v>
      </c>
      <c r="E45" s="84">
        <v>14</v>
      </c>
      <c r="F45" s="84">
        <v>1</v>
      </c>
      <c r="G45" s="115"/>
      <c r="H45" s="84">
        <f t="shared" si="0"/>
        <v>388</v>
      </c>
    </row>
    <row r="46" spans="1:19" ht="15.75" customHeight="1" x14ac:dyDescent="0.2">
      <c r="A46" s="79" t="s">
        <v>59</v>
      </c>
      <c r="B46" s="80">
        <v>545</v>
      </c>
      <c r="C46" s="80">
        <v>726</v>
      </c>
      <c r="D46" s="80">
        <v>364</v>
      </c>
      <c r="E46" s="80">
        <v>298</v>
      </c>
      <c r="F46" s="80">
        <v>160</v>
      </c>
      <c r="G46" s="115"/>
      <c r="H46" s="80">
        <f t="shared" si="0"/>
        <v>2093</v>
      </c>
    </row>
    <row r="47" spans="1:19" ht="15.75" customHeight="1" x14ac:dyDescent="0.2">
      <c r="A47" s="38"/>
      <c r="B47" s="32"/>
      <c r="C47" s="23"/>
      <c r="D47" s="23"/>
      <c r="E47" s="32"/>
      <c r="F47" s="23"/>
      <c r="G47" s="2"/>
      <c r="H47" s="32"/>
    </row>
    <row r="48" spans="1:19" ht="15.75" customHeight="1" x14ac:dyDescent="0.2">
      <c r="A48" s="88" t="s">
        <v>20</v>
      </c>
      <c r="B48" s="89">
        <f>SUM(B9:B46)-SUM(B17:B20)</f>
        <v>10905</v>
      </c>
      <c r="C48" s="89">
        <f>SUM(C9:C46)-SUM(C17:C20)</f>
        <v>7629</v>
      </c>
      <c r="D48" s="89">
        <f>SUM(D9:D46)-SUM(D17:D20)</f>
        <v>3173</v>
      </c>
      <c r="E48" s="89">
        <f>SUM(E9:E46)-SUM(E17:E20)</f>
        <v>2444</v>
      </c>
      <c r="F48" s="89">
        <f>SUM(F9:F46)-SUM(F17:F20)</f>
        <v>1158</v>
      </c>
      <c r="G48" s="116"/>
      <c r="H48" s="89">
        <f>SUM(H9:H46)-SUM(H17:H20)</f>
        <v>25309</v>
      </c>
      <c r="I48" s="72">
        <v>9.7704462400000001</v>
      </c>
      <c r="J48" s="72">
        <v>9.3422883399999996</v>
      </c>
      <c r="K48" s="72">
        <v>9.1420787699999995</v>
      </c>
      <c r="L48" s="34"/>
      <c r="M48" s="23"/>
      <c r="N48" s="34"/>
      <c r="O48" s="34"/>
      <c r="P48" s="34"/>
      <c r="Q48" s="34"/>
      <c r="R48" s="34"/>
      <c r="S48" s="34"/>
    </row>
    <row r="49" spans="1:21" ht="15.75" customHeight="1" x14ac:dyDescent="0.2">
      <c r="B49" s="32"/>
      <c r="C49" s="23"/>
      <c r="D49" s="23"/>
      <c r="E49" s="32"/>
      <c r="F49" s="23"/>
      <c r="G49" s="2"/>
      <c r="H49" s="32"/>
    </row>
    <row r="50" spans="1:21" ht="15.75" customHeight="1" x14ac:dyDescent="0.2">
      <c r="A50" s="109" t="s">
        <v>60</v>
      </c>
      <c r="B50" s="91">
        <v>1154</v>
      </c>
      <c r="C50" s="91">
        <v>533</v>
      </c>
      <c r="D50" s="91">
        <v>317</v>
      </c>
      <c r="E50" s="91">
        <v>484</v>
      </c>
      <c r="F50" s="91">
        <v>244</v>
      </c>
      <c r="G50" s="104"/>
      <c r="H50" s="91">
        <f>B50+C50+D50+E50+F50</f>
        <v>2732</v>
      </c>
      <c r="I50" s="34"/>
      <c r="J50" s="34"/>
      <c r="K50" s="34"/>
      <c r="L50" s="34"/>
      <c r="M50" s="34"/>
      <c r="N50" s="34"/>
      <c r="O50" s="34"/>
      <c r="P50" s="34"/>
      <c r="Q50" s="34"/>
      <c r="R50" s="34"/>
    </row>
    <row r="51" spans="1:21" s="34" customFormat="1" ht="15.75" customHeight="1" x14ac:dyDescent="0.2">
      <c r="A51" s="111" t="s">
        <v>61</v>
      </c>
      <c r="B51" s="84">
        <v>2654</v>
      </c>
      <c r="C51" s="84">
        <v>2541</v>
      </c>
      <c r="D51" s="84">
        <v>1047</v>
      </c>
      <c r="E51" s="84">
        <v>579</v>
      </c>
      <c r="F51" s="84">
        <v>268</v>
      </c>
      <c r="G51" s="104"/>
      <c r="H51" s="84">
        <f>B51+C51+D51+E51+F51</f>
        <v>7089</v>
      </c>
      <c r="S51" s="24"/>
      <c r="T51" s="24"/>
      <c r="U51" s="24"/>
    </row>
    <row r="52" spans="1:21" ht="15" x14ac:dyDescent="0.2">
      <c r="A52" s="112" t="s">
        <v>62</v>
      </c>
      <c r="B52" s="80">
        <v>2707</v>
      </c>
      <c r="C52" s="80">
        <v>1663</v>
      </c>
      <c r="D52" s="80">
        <v>688</v>
      </c>
      <c r="E52" s="80">
        <v>571</v>
      </c>
      <c r="F52" s="80">
        <v>185</v>
      </c>
      <c r="G52" s="104"/>
      <c r="H52" s="80">
        <f>B52+C52+D52+E52+F52</f>
        <v>5814</v>
      </c>
      <c r="I52" s="24"/>
      <c r="J52" s="24"/>
      <c r="K52" s="24"/>
    </row>
    <row r="53" spans="1:21" x14ac:dyDescent="0.2">
      <c r="A53" s="27" t="s">
        <v>63</v>
      </c>
      <c r="G53" s="1"/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Ark8"/>
  <dimension ref="A1:U53"/>
  <sheetViews>
    <sheetView showGridLines="0" topLeftCell="A10" workbookViewId="0">
      <selection activeCell="B52" sqref="B52"/>
    </sheetView>
  </sheetViews>
  <sheetFormatPr defaultRowHeight="12.75" x14ac:dyDescent="0.2"/>
  <cols>
    <col min="1" max="1" width="17.140625" style="27" customWidth="1"/>
    <col min="2" max="6" width="9.7109375" customWidth="1"/>
    <col min="7" max="7" width="1.140625" customWidth="1"/>
    <col min="8" max="8" width="9.7109375" customWidth="1"/>
    <col min="9" max="12" width="1" customWidth="1"/>
  </cols>
  <sheetData>
    <row r="1" spans="1:8" s="24" customFormat="1" ht="15.75" customHeight="1" x14ac:dyDescent="0.25">
      <c r="A1" s="16" t="s">
        <v>21</v>
      </c>
    </row>
    <row r="2" spans="1:8" ht="15.75" customHeight="1" x14ac:dyDescent="0.2"/>
    <row r="3" spans="1:8" ht="15.75" customHeight="1" x14ac:dyDescent="0.25">
      <c r="A3" s="16" t="s">
        <v>181</v>
      </c>
    </row>
    <row r="4" spans="1:8" ht="15.75" customHeight="1" x14ac:dyDescent="0.2"/>
    <row r="5" spans="1:8" ht="15.75" customHeight="1" x14ac:dyDescent="0.2"/>
    <row r="6" spans="1:8" s="27" customFormat="1" ht="15.75" customHeight="1" x14ac:dyDescent="0.2">
      <c r="B6" s="44"/>
      <c r="C6" s="44"/>
      <c r="D6" s="44"/>
      <c r="E6" s="44"/>
      <c r="F6" s="44"/>
      <c r="G6" s="44"/>
      <c r="H6" s="45"/>
    </row>
    <row r="7" spans="1:8" s="27" customFormat="1" ht="15.75" customHeight="1" x14ac:dyDescent="0.2">
      <c r="B7" s="45" t="s">
        <v>64</v>
      </c>
      <c r="C7" s="45" t="s">
        <v>65</v>
      </c>
      <c r="D7" s="45" t="s">
        <v>66</v>
      </c>
      <c r="E7" s="45" t="s">
        <v>67</v>
      </c>
      <c r="F7" s="45" t="s">
        <v>68</v>
      </c>
      <c r="G7" s="45"/>
      <c r="H7" s="45" t="s">
        <v>13</v>
      </c>
    </row>
    <row r="8" spans="1:8" s="27" customFormat="1" ht="15.75" customHeight="1" x14ac:dyDescent="0.2">
      <c r="B8" s="45"/>
      <c r="C8" s="45"/>
      <c r="D8" s="45"/>
      <c r="E8" s="45"/>
      <c r="F8" s="45"/>
      <c r="G8" s="45"/>
      <c r="H8" s="45"/>
    </row>
    <row r="9" spans="1:8" ht="15.75" customHeight="1" x14ac:dyDescent="0.2">
      <c r="A9" s="79" t="s">
        <v>207</v>
      </c>
      <c r="B9" s="80">
        <v>722.88468</v>
      </c>
      <c r="C9" s="80">
        <v>276.09055999999998</v>
      </c>
      <c r="D9" s="80">
        <v>122.8747</v>
      </c>
      <c r="E9" s="80">
        <v>117.88934999999999</v>
      </c>
      <c r="F9" s="80">
        <v>61.885489999999997</v>
      </c>
      <c r="G9" s="115"/>
      <c r="H9" s="80">
        <f>SUM(B9:F9)</f>
        <v>1301.6247799999999</v>
      </c>
    </row>
    <row r="10" spans="1:8" ht="15.75" customHeight="1" x14ac:dyDescent="0.2">
      <c r="A10" s="90" t="s">
        <v>208</v>
      </c>
      <c r="B10" s="91">
        <v>334.51693</v>
      </c>
      <c r="C10" s="91">
        <v>206.77103</v>
      </c>
      <c r="D10" s="91">
        <v>165.08949999999999</v>
      </c>
      <c r="E10" s="91">
        <v>319.88835999999998</v>
      </c>
      <c r="F10" s="91">
        <v>152.31023999999999</v>
      </c>
      <c r="G10" s="115"/>
      <c r="H10" s="91">
        <f t="shared" ref="H10:H46" si="0">SUM(B10:F10)</f>
        <v>1178.5760599999999</v>
      </c>
    </row>
    <row r="11" spans="1:8" ht="15.75" customHeight="1" x14ac:dyDescent="0.2">
      <c r="A11" s="83" t="s">
        <v>209</v>
      </c>
      <c r="B11" s="84">
        <v>1057.16148</v>
      </c>
      <c r="C11" s="84">
        <v>526.37996999999996</v>
      </c>
      <c r="D11" s="84">
        <v>86.303250000000006</v>
      </c>
      <c r="E11" s="84">
        <v>46.35689</v>
      </c>
      <c r="F11" s="84">
        <v>11.770720000000001</v>
      </c>
      <c r="G11" s="115"/>
      <c r="H11" s="84">
        <f t="shared" si="0"/>
        <v>1727.9723099999999</v>
      </c>
    </row>
    <row r="12" spans="1:8" ht="15.75" customHeight="1" x14ac:dyDescent="0.2">
      <c r="A12" s="79" t="s">
        <v>26</v>
      </c>
      <c r="B12" s="80">
        <v>1674.90426</v>
      </c>
      <c r="C12" s="80">
        <v>1616.95316</v>
      </c>
      <c r="D12" s="80">
        <v>682.74184000000002</v>
      </c>
      <c r="E12" s="80">
        <v>332.68196999999998</v>
      </c>
      <c r="F12" s="80">
        <v>158.03967</v>
      </c>
      <c r="G12" s="115"/>
      <c r="H12" s="80">
        <f t="shared" si="0"/>
        <v>4465.3209000000006</v>
      </c>
    </row>
    <row r="13" spans="1:8" ht="15.75" customHeight="1" x14ac:dyDescent="0.2">
      <c r="A13" s="90" t="s">
        <v>27</v>
      </c>
      <c r="B13" s="91">
        <v>200.23015000000001</v>
      </c>
      <c r="C13" s="91">
        <v>192.08819</v>
      </c>
      <c r="D13" s="91">
        <v>97.651719999999997</v>
      </c>
      <c r="E13" s="91">
        <v>85.302189999999996</v>
      </c>
      <c r="F13" s="91">
        <v>34.939190000000004</v>
      </c>
      <c r="G13" s="115"/>
      <c r="H13" s="91">
        <f t="shared" si="0"/>
        <v>610.21144000000004</v>
      </c>
    </row>
    <row r="14" spans="1:8" ht="15.75" customHeight="1" x14ac:dyDescent="0.2">
      <c r="A14" s="83" t="s">
        <v>28</v>
      </c>
      <c r="B14" s="84">
        <v>3.6630699999999998</v>
      </c>
      <c r="C14" s="84">
        <v>38.375230000000002</v>
      </c>
      <c r="D14" s="84">
        <v>41.795050000000003</v>
      </c>
      <c r="E14" s="84">
        <v>22.342669999999998</v>
      </c>
      <c r="F14" s="84">
        <v>6.7548199999999996</v>
      </c>
      <c r="G14" s="115"/>
      <c r="H14" s="84">
        <f t="shared" si="0"/>
        <v>112.93083999999999</v>
      </c>
    </row>
    <row r="15" spans="1:8" ht="15.75" customHeight="1" x14ac:dyDescent="0.2">
      <c r="A15" s="79" t="s">
        <v>29</v>
      </c>
      <c r="B15" s="80">
        <v>345.61903999999998</v>
      </c>
      <c r="C15" s="80">
        <v>302.42561999999998</v>
      </c>
      <c r="D15" s="80">
        <v>56.816569999999999</v>
      </c>
      <c r="E15" s="80">
        <v>24.882429999999999</v>
      </c>
      <c r="F15" s="80">
        <v>6.2390100000000004</v>
      </c>
      <c r="G15" s="115"/>
      <c r="H15" s="80">
        <f t="shared" si="0"/>
        <v>735.98266999999998</v>
      </c>
    </row>
    <row r="16" spans="1:8" ht="15.75" customHeight="1" x14ac:dyDescent="0.2">
      <c r="A16" s="90" t="s">
        <v>30</v>
      </c>
      <c r="B16" s="91">
        <v>117.09972999999999</v>
      </c>
      <c r="C16" s="91">
        <v>80.910619999999994</v>
      </c>
      <c r="D16" s="91">
        <v>48.112020000000001</v>
      </c>
      <c r="E16" s="91">
        <v>36.779139999999998</v>
      </c>
      <c r="F16" s="91">
        <v>14.111520000000001</v>
      </c>
      <c r="G16" s="115"/>
      <c r="H16" s="91">
        <f t="shared" si="0"/>
        <v>297.01302999999996</v>
      </c>
    </row>
    <row r="17" spans="1:8" ht="15.75" hidden="1" customHeight="1" x14ac:dyDescent="0.2">
      <c r="A17" s="31" t="s">
        <v>31</v>
      </c>
      <c r="B17" s="36">
        <v>25.370799999999999</v>
      </c>
      <c r="C17" s="36">
        <v>20.332439999999998</v>
      </c>
      <c r="D17" s="36">
        <v>6.5801800000000004</v>
      </c>
      <c r="E17" s="36">
        <v>14.70717</v>
      </c>
      <c r="F17" s="36">
        <v>11.24493</v>
      </c>
      <c r="G17" s="115"/>
      <c r="H17" s="36">
        <f t="shared" si="0"/>
        <v>78.235519999999994</v>
      </c>
    </row>
    <row r="18" spans="1:8" ht="15.75" hidden="1" customHeight="1" x14ac:dyDescent="0.2">
      <c r="A18" s="33" t="s">
        <v>32</v>
      </c>
      <c r="B18" s="37">
        <v>11.682779999999999</v>
      </c>
      <c r="C18" s="37">
        <v>17.745280000000001</v>
      </c>
      <c r="D18" s="37">
        <v>5.6389899999999997</v>
      </c>
      <c r="E18" s="37">
        <v>2.9994399999999999</v>
      </c>
      <c r="F18" s="37">
        <v>1.92041</v>
      </c>
      <c r="G18" s="115"/>
      <c r="H18" s="37">
        <f t="shared" si="0"/>
        <v>39.986899999999999</v>
      </c>
    </row>
    <row r="19" spans="1:8" ht="15.75" hidden="1" customHeight="1" x14ac:dyDescent="0.2">
      <c r="A19" s="31" t="s">
        <v>33</v>
      </c>
      <c r="B19" s="36">
        <v>0</v>
      </c>
      <c r="C19" s="36">
        <v>0.86134999999999995</v>
      </c>
      <c r="D19" s="36">
        <v>2.7574399999999999</v>
      </c>
      <c r="E19" s="36">
        <v>2.6314500000000001</v>
      </c>
      <c r="F19" s="36">
        <v>1.99963</v>
      </c>
      <c r="G19" s="115"/>
      <c r="H19" s="36">
        <f t="shared" si="0"/>
        <v>8.2498699999999996</v>
      </c>
    </row>
    <row r="20" spans="1:8" ht="15.75" hidden="1" customHeight="1" x14ac:dyDescent="0.2">
      <c r="A20" s="33" t="s">
        <v>34</v>
      </c>
      <c r="B20" s="37">
        <v>6.9986899999999999</v>
      </c>
      <c r="C20" s="37">
        <v>6.1803800000000004</v>
      </c>
      <c r="D20" s="37">
        <v>2.8946499999999999</v>
      </c>
      <c r="E20" s="37">
        <v>1.99963</v>
      </c>
      <c r="F20" s="37">
        <v>2.9994399999999999</v>
      </c>
      <c r="G20" s="115"/>
      <c r="H20" s="37">
        <f t="shared" si="0"/>
        <v>21.072789999999998</v>
      </c>
    </row>
    <row r="21" spans="1:8" ht="15.75" customHeight="1" x14ac:dyDescent="0.2">
      <c r="A21" s="83" t="s">
        <v>35</v>
      </c>
      <c r="B21" s="84">
        <v>44.05227</v>
      </c>
      <c r="C21" s="84">
        <v>45.119439999999997</v>
      </c>
      <c r="D21" s="84">
        <v>17.871269999999999</v>
      </c>
      <c r="E21" s="84">
        <v>22.337679999999999</v>
      </c>
      <c r="F21" s="84">
        <v>18.16441</v>
      </c>
      <c r="G21" s="115"/>
      <c r="H21" s="84">
        <f t="shared" si="0"/>
        <v>147.54506999999998</v>
      </c>
    </row>
    <row r="22" spans="1:8" ht="15.75" customHeight="1" x14ac:dyDescent="0.2">
      <c r="A22" s="79" t="s">
        <v>36</v>
      </c>
      <c r="B22" s="80">
        <v>2.53789</v>
      </c>
      <c r="C22" s="80">
        <v>1.6765399999999999</v>
      </c>
      <c r="D22" s="80">
        <v>0</v>
      </c>
      <c r="E22" s="80">
        <v>0.99980999999999998</v>
      </c>
      <c r="F22" s="80">
        <v>3.4329200000000002</v>
      </c>
      <c r="G22" s="115"/>
      <c r="H22" s="80">
        <f t="shared" si="0"/>
        <v>8.6471599999999995</v>
      </c>
    </row>
    <row r="23" spans="1:8" ht="15.75" customHeight="1" x14ac:dyDescent="0.2">
      <c r="A23" s="90" t="s">
        <v>37</v>
      </c>
      <c r="B23" s="91">
        <v>12.6907</v>
      </c>
      <c r="C23" s="91">
        <v>13.48344</v>
      </c>
      <c r="D23" s="91">
        <v>3.1516199999999999</v>
      </c>
      <c r="E23" s="91">
        <v>0.99980999999999998</v>
      </c>
      <c r="F23" s="91">
        <v>0</v>
      </c>
      <c r="G23" s="115"/>
      <c r="H23" s="91">
        <f t="shared" si="0"/>
        <v>30.325570000000003</v>
      </c>
    </row>
    <row r="24" spans="1:8" ht="15.75" customHeight="1" x14ac:dyDescent="0.2">
      <c r="A24" s="83" t="s">
        <v>38</v>
      </c>
      <c r="B24" s="84">
        <v>18.536770000000001</v>
      </c>
      <c r="C24" s="84">
        <v>22.885919999999999</v>
      </c>
      <c r="D24" s="84">
        <v>10.70168</v>
      </c>
      <c r="E24" s="84">
        <v>2.90713</v>
      </c>
      <c r="F24" s="84">
        <v>4.3260800000000001</v>
      </c>
      <c r="G24" s="115"/>
      <c r="H24" s="84">
        <f t="shared" si="0"/>
        <v>59.357579999999999</v>
      </c>
    </row>
    <row r="25" spans="1:8" ht="15.75" customHeight="1" x14ac:dyDescent="0.2">
      <c r="A25" s="79" t="s">
        <v>39</v>
      </c>
      <c r="B25" s="80">
        <v>120.88131</v>
      </c>
      <c r="C25" s="80">
        <v>57.28622</v>
      </c>
      <c r="D25" s="80">
        <v>17.49267</v>
      </c>
      <c r="E25" s="80">
        <v>10.81706</v>
      </c>
      <c r="F25" s="80">
        <v>11.844939999999999</v>
      </c>
      <c r="G25" s="115"/>
      <c r="H25" s="80">
        <f t="shared" si="0"/>
        <v>218.32220000000001</v>
      </c>
    </row>
    <row r="26" spans="1:8" ht="15.75" customHeight="1" x14ac:dyDescent="0.2">
      <c r="A26" s="90" t="s">
        <v>40</v>
      </c>
      <c r="B26" s="91">
        <v>77.473339999999993</v>
      </c>
      <c r="C26" s="91">
        <v>78.05838</v>
      </c>
      <c r="D26" s="91">
        <v>12.068860000000001</v>
      </c>
      <c r="E26" s="91">
        <v>9.4654799999999994</v>
      </c>
      <c r="F26" s="91">
        <v>3.8464399999999999</v>
      </c>
      <c r="G26" s="115"/>
      <c r="H26" s="91">
        <f t="shared" si="0"/>
        <v>180.91249999999999</v>
      </c>
    </row>
    <row r="27" spans="1:8" ht="15.75" customHeight="1" x14ac:dyDescent="0.2">
      <c r="A27" s="83" t="s">
        <v>41</v>
      </c>
      <c r="B27" s="84">
        <v>23.683029999999999</v>
      </c>
      <c r="C27" s="84">
        <v>8.3976799999999994</v>
      </c>
      <c r="D27" s="84">
        <v>2.9033899999999999</v>
      </c>
      <c r="E27" s="84">
        <v>2.5678299999999998</v>
      </c>
      <c r="F27" s="84">
        <v>5.5747499999999999</v>
      </c>
      <c r="G27" s="115"/>
      <c r="H27" s="84">
        <f t="shared" si="0"/>
        <v>43.12668</v>
      </c>
    </row>
    <row r="28" spans="1:8" ht="15.75" customHeight="1" x14ac:dyDescent="0.2">
      <c r="A28" s="79" t="s">
        <v>42</v>
      </c>
      <c r="B28" s="80">
        <v>137.07603</v>
      </c>
      <c r="C28" s="80">
        <v>139.40933999999999</v>
      </c>
      <c r="D28" s="80">
        <v>76.872079999999997</v>
      </c>
      <c r="E28" s="80">
        <v>50.779640000000001</v>
      </c>
      <c r="F28" s="80">
        <v>47.9617</v>
      </c>
      <c r="G28" s="115"/>
      <c r="H28" s="80">
        <f t="shared" si="0"/>
        <v>452.09878999999995</v>
      </c>
    </row>
    <row r="29" spans="1:8" ht="15.75" customHeight="1" x14ac:dyDescent="0.2">
      <c r="A29" s="90" t="s">
        <v>43</v>
      </c>
      <c r="B29" s="91">
        <v>2.9994399999999999</v>
      </c>
      <c r="C29" s="91">
        <v>1.76885</v>
      </c>
      <c r="D29" s="91">
        <v>3.1248100000000001</v>
      </c>
      <c r="E29" s="91">
        <v>0.99980999999999998</v>
      </c>
      <c r="F29" s="91">
        <v>2.9994399999999999</v>
      </c>
      <c r="G29" s="115"/>
      <c r="H29" s="91">
        <f t="shared" si="0"/>
        <v>11.89235</v>
      </c>
    </row>
    <row r="30" spans="1:8" ht="15.75" customHeight="1" x14ac:dyDescent="0.2">
      <c r="A30" s="83" t="s">
        <v>44</v>
      </c>
      <c r="B30" s="84">
        <v>22.191109999999998</v>
      </c>
      <c r="C30" s="84">
        <v>62.499839999999999</v>
      </c>
      <c r="D30" s="84">
        <v>35.246679999999998</v>
      </c>
      <c r="E30" s="84">
        <v>28.839269999999999</v>
      </c>
      <c r="F30" s="84">
        <v>12.80546</v>
      </c>
      <c r="G30" s="115"/>
      <c r="H30" s="84">
        <f t="shared" si="0"/>
        <v>161.58236000000002</v>
      </c>
    </row>
    <row r="31" spans="1:8" ht="15.75" customHeight="1" x14ac:dyDescent="0.2">
      <c r="A31" s="79" t="s">
        <v>45</v>
      </c>
      <c r="B31" s="80">
        <v>6.1254900000000001</v>
      </c>
      <c r="C31" s="80">
        <v>7.4396599999999999</v>
      </c>
      <c r="D31" s="80">
        <v>2.9220999999999999</v>
      </c>
      <c r="E31" s="80">
        <v>9.69313</v>
      </c>
      <c r="F31" s="80">
        <v>6.4279900000000003</v>
      </c>
      <c r="G31" s="115"/>
      <c r="H31" s="80">
        <f t="shared" si="0"/>
        <v>32.608370000000001</v>
      </c>
    </row>
    <row r="32" spans="1:8" ht="15.75" customHeight="1" x14ac:dyDescent="0.2">
      <c r="A32" s="90" t="s">
        <v>46</v>
      </c>
      <c r="B32" s="91">
        <v>5.9290200000000004</v>
      </c>
      <c r="C32" s="91">
        <v>8.4675399999999996</v>
      </c>
      <c r="D32" s="91">
        <v>8.2723099999999992</v>
      </c>
      <c r="E32" s="91">
        <v>6.72051</v>
      </c>
      <c r="F32" s="91">
        <v>2.9994399999999999</v>
      </c>
      <c r="G32" s="115"/>
      <c r="H32" s="91">
        <f t="shared" si="0"/>
        <v>32.388819999999996</v>
      </c>
    </row>
    <row r="33" spans="1:19" ht="15.75" customHeight="1" x14ac:dyDescent="0.2">
      <c r="A33" s="83" t="s">
        <v>47</v>
      </c>
      <c r="B33" s="84">
        <v>247.42655999999999</v>
      </c>
      <c r="C33" s="84">
        <v>167.49766</v>
      </c>
      <c r="D33" s="84">
        <v>48.184370000000001</v>
      </c>
      <c r="E33" s="84">
        <v>17.129670000000001</v>
      </c>
      <c r="F33" s="84">
        <v>15.983280000000001</v>
      </c>
      <c r="G33" s="115"/>
      <c r="H33" s="84">
        <f t="shared" si="0"/>
        <v>496.22153999999995</v>
      </c>
    </row>
    <row r="34" spans="1:19" ht="15.75" customHeight="1" x14ac:dyDescent="0.2">
      <c r="A34" s="79" t="s">
        <v>48</v>
      </c>
      <c r="B34" s="80">
        <v>126.92821000000001</v>
      </c>
      <c r="C34" s="80">
        <v>92.701930000000004</v>
      </c>
      <c r="D34" s="80">
        <v>48.898519999999998</v>
      </c>
      <c r="E34" s="80">
        <v>44.883679999999998</v>
      </c>
      <c r="F34" s="80">
        <v>26.645669999999999</v>
      </c>
      <c r="G34" s="115"/>
      <c r="H34" s="80">
        <f t="shared" si="0"/>
        <v>340.05800999999997</v>
      </c>
    </row>
    <row r="35" spans="1:19" ht="15.75" customHeight="1" x14ac:dyDescent="0.2">
      <c r="A35" s="90" t="s">
        <v>49</v>
      </c>
      <c r="B35" s="91">
        <v>118.34529000000001</v>
      </c>
      <c r="C35" s="91">
        <v>56.14358</v>
      </c>
      <c r="D35" s="91">
        <v>34.618600000000001</v>
      </c>
      <c r="E35" s="91">
        <v>51.687150000000003</v>
      </c>
      <c r="F35" s="91">
        <v>23.384889999999999</v>
      </c>
      <c r="G35" s="115"/>
      <c r="H35" s="91">
        <f t="shared" si="0"/>
        <v>284.17950999999999</v>
      </c>
    </row>
    <row r="36" spans="1:19" ht="15.75" customHeight="1" x14ac:dyDescent="0.2">
      <c r="A36" s="83" t="s">
        <v>50</v>
      </c>
      <c r="B36" s="84">
        <v>811.17818999999997</v>
      </c>
      <c r="C36" s="84">
        <v>632.55597999999998</v>
      </c>
      <c r="D36" s="84">
        <v>235.47932</v>
      </c>
      <c r="E36" s="84">
        <v>124.68222</v>
      </c>
      <c r="F36" s="84">
        <v>37.647350000000003</v>
      </c>
      <c r="G36" s="115"/>
      <c r="H36" s="84">
        <f t="shared" si="0"/>
        <v>1841.5430599999997</v>
      </c>
    </row>
    <row r="37" spans="1:19" ht="15.75" customHeight="1" x14ac:dyDescent="0.2">
      <c r="A37" s="79" t="s">
        <v>51</v>
      </c>
      <c r="B37" s="80">
        <v>1105.3714199999999</v>
      </c>
      <c r="C37" s="80">
        <v>633.66057999999998</v>
      </c>
      <c r="D37" s="80">
        <v>254.92048</v>
      </c>
      <c r="E37" s="80">
        <v>216.69681</v>
      </c>
      <c r="F37" s="80">
        <v>45.939</v>
      </c>
      <c r="G37" s="115"/>
      <c r="H37" s="80">
        <f t="shared" si="0"/>
        <v>2256.5882899999997</v>
      </c>
    </row>
    <row r="38" spans="1:19" ht="15.75" customHeight="1" x14ac:dyDescent="0.2">
      <c r="A38" s="90" t="s">
        <v>52</v>
      </c>
      <c r="B38" s="91">
        <v>234.09780000000001</v>
      </c>
      <c r="C38" s="91">
        <v>66.432980000000001</v>
      </c>
      <c r="D38" s="91">
        <v>35.58099</v>
      </c>
      <c r="E38" s="91">
        <v>78.614729999999994</v>
      </c>
      <c r="F38" s="91">
        <v>31.801909999999999</v>
      </c>
      <c r="G38" s="115"/>
      <c r="H38" s="91">
        <f t="shared" si="0"/>
        <v>446.52841000000001</v>
      </c>
    </row>
    <row r="39" spans="1:19" ht="15.75" customHeight="1" x14ac:dyDescent="0.2">
      <c r="A39" s="83" t="s">
        <v>53</v>
      </c>
      <c r="B39" s="84">
        <v>216.25335000000001</v>
      </c>
      <c r="C39" s="84">
        <v>71.873009999999994</v>
      </c>
      <c r="D39" s="84">
        <v>20.280049999999999</v>
      </c>
      <c r="E39" s="84">
        <v>49.176699999999997</v>
      </c>
      <c r="F39" s="84">
        <v>35.415709999999997</v>
      </c>
      <c r="G39" s="115"/>
      <c r="H39" s="84">
        <f t="shared" si="0"/>
        <v>392.99881999999997</v>
      </c>
    </row>
    <row r="40" spans="1:19" ht="15.75" customHeight="1" x14ac:dyDescent="0.2">
      <c r="A40" s="79" t="s">
        <v>54</v>
      </c>
      <c r="B40" s="80">
        <v>236.80534</v>
      </c>
      <c r="C40" s="80">
        <v>168.65465</v>
      </c>
      <c r="D40" s="80">
        <v>117.78706</v>
      </c>
      <c r="E40" s="80">
        <v>91.559910000000002</v>
      </c>
      <c r="F40" s="80">
        <v>46.407409999999999</v>
      </c>
      <c r="G40" s="115"/>
      <c r="H40" s="80">
        <f t="shared" si="0"/>
        <v>661.21436999999992</v>
      </c>
    </row>
    <row r="41" spans="1:19" ht="15.75" customHeight="1" x14ac:dyDescent="0.2">
      <c r="A41" s="90" t="s">
        <v>214</v>
      </c>
      <c r="B41" s="91">
        <v>192.77359000000001</v>
      </c>
      <c r="C41" s="91">
        <v>144.79910000000001</v>
      </c>
      <c r="D41" s="91">
        <v>65.529160000000005</v>
      </c>
      <c r="E41" s="91">
        <v>21.477519999999998</v>
      </c>
      <c r="F41" s="91">
        <v>11.09774</v>
      </c>
      <c r="G41" s="115"/>
      <c r="H41" s="91">
        <f t="shared" si="0"/>
        <v>435.67711000000003</v>
      </c>
    </row>
    <row r="42" spans="1:19" ht="15.75" customHeight="1" x14ac:dyDescent="0.2">
      <c r="A42" s="83" t="s">
        <v>55</v>
      </c>
      <c r="B42" s="84">
        <v>245.5891</v>
      </c>
      <c r="C42" s="84">
        <v>171.08090000000001</v>
      </c>
      <c r="D42" s="84">
        <v>45.963949999999997</v>
      </c>
      <c r="E42" s="84">
        <v>7.9984999999999999</v>
      </c>
      <c r="F42" s="84">
        <v>2.6913200000000002</v>
      </c>
      <c r="G42" s="115"/>
      <c r="H42" s="84">
        <f t="shared" si="0"/>
        <v>473.32377000000002</v>
      </c>
    </row>
    <row r="43" spans="1:19" ht="15.75" customHeight="1" x14ac:dyDescent="0.2">
      <c r="A43" s="79" t="s">
        <v>56</v>
      </c>
      <c r="B43" s="80">
        <v>55.910310000000003</v>
      </c>
      <c r="C43" s="80">
        <v>21.737670000000001</v>
      </c>
      <c r="D43" s="80">
        <v>23.05433</v>
      </c>
      <c r="E43" s="80">
        <v>16.241499999999998</v>
      </c>
      <c r="F43" s="80">
        <v>2.9994399999999999</v>
      </c>
      <c r="G43" s="115"/>
      <c r="H43" s="80">
        <f t="shared" si="0"/>
        <v>119.94325000000001</v>
      </c>
    </row>
    <row r="44" spans="1:19" ht="15.75" customHeight="1" x14ac:dyDescent="0.2">
      <c r="A44" s="90" t="s">
        <v>57</v>
      </c>
      <c r="B44" s="91">
        <v>313.25080000000003</v>
      </c>
      <c r="C44" s="91">
        <v>106.56395999999999</v>
      </c>
      <c r="D44" s="91">
        <v>52.333939999999998</v>
      </c>
      <c r="E44" s="91">
        <v>43.026260000000001</v>
      </c>
      <c r="F44" s="91">
        <v>18.103290000000001</v>
      </c>
      <c r="G44" s="115"/>
      <c r="H44" s="91">
        <f t="shared" si="0"/>
        <v>533.27825000000007</v>
      </c>
    </row>
    <row r="45" spans="1:19" ht="15.75" customHeight="1" x14ac:dyDescent="0.2">
      <c r="A45" s="83" t="s">
        <v>58</v>
      </c>
      <c r="B45" s="84">
        <v>246.18849</v>
      </c>
      <c r="C45" s="84">
        <v>65.727559999999997</v>
      </c>
      <c r="D45" s="84">
        <v>18.78688</v>
      </c>
      <c r="E45" s="84">
        <v>13.92253</v>
      </c>
      <c r="F45" s="84">
        <v>0.90749999999999997</v>
      </c>
      <c r="G45" s="115"/>
      <c r="H45" s="84">
        <f t="shared" si="0"/>
        <v>345.53296</v>
      </c>
    </row>
    <row r="46" spans="1:19" ht="15.75" customHeight="1" x14ac:dyDescent="0.2">
      <c r="A46" s="79" t="s">
        <v>59</v>
      </c>
      <c r="B46" s="80">
        <v>486.74545999999998</v>
      </c>
      <c r="C46" s="80">
        <v>632.13809000000003</v>
      </c>
      <c r="D46" s="80">
        <v>316.02071000000001</v>
      </c>
      <c r="E46" s="80">
        <v>257.34609999999998</v>
      </c>
      <c r="F46" s="80">
        <v>138.97086999999999</v>
      </c>
      <c r="G46" s="115"/>
      <c r="H46" s="80">
        <f t="shared" si="0"/>
        <v>1831.2212300000001</v>
      </c>
    </row>
    <row r="47" spans="1:19" ht="15.75" customHeight="1" x14ac:dyDescent="0.2">
      <c r="A47" s="38"/>
      <c r="B47" s="32"/>
      <c r="C47" s="23"/>
      <c r="D47" s="23"/>
      <c r="E47" s="32"/>
      <c r="F47" s="23"/>
      <c r="G47" s="2"/>
      <c r="H47" s="32"/>
    </row>
    <row r="48" spans="1:19" ht="15.75" customHeight="1" x14ac:dyDescent="0.2">
      <c r="A48" s="88" t="s">
        <v>20</v>
      </c>
      <c r="B48" s="89">
        <f t="shared" ref="B48:H48" si="1">SUM(B9:B46)-SUM(B17:B20)</f>
        <v>9567.1196499999969</v>
      </c>
      <c r="C48" s="89">
        <f t="shared" si="1"/>
        <v>6718.0548800000015</v>
      </c>
      <c r="D48" s="89">
        <f t="shared" si="1"/>
        <v>2809.4504799999995</v>
      </c>
      <c r="E48" s="89">
        <f t="shared" si="1"/>
        <v>2167.6934400000005</v>
      </c>
      <c r="F48" s="89">
        <f t="shared" si="1"/>
        <v>1004.4296100000004</v>
      </c>
      <c r="G48" s="116"/>
      <c r="H48" s="89">
        <f t="shared" si="1"/>
        <v>22266.748060000002</v>
      </c>
      <c r="I48" s="72">
        <v>9.7704462400000001</v>
      </c>
      <c r="J48" s="72">
        <v>9.3422883399999996</v>
      </c>
      <c r="K48" s="72">
        <v>9.1420787699999995</v>
      </c>
      <c r="L48" s="34"/>
      <c r="M48" s="34"/>
      <c r="N48" s="34"/>
      <c r="O48" s="34"/>
      <c r="P48" s="34"/>
      <c r="Q48" s="34"/>
      <c r="R48" s="34"/>
      <c r="S48" s="34"/>
    </row>
    <row r="49" spans="1:21" ht="15.75" customHeight="1" x14ac:dyDescent="0.2">
      <c r="B49" s="32"/>
      <c r="C49" s="23"/>
      <c r="D49" s="23"/>
      <c r="E49" s="32"/>
      <c r="F49" s="23"/>
      <c r="G49" s="2"/>
      <c r="H49" s="32"/>
    </row>
    <row r="50" spans="1:21" ht="15.75" customHeight="1" x14ac:dyDescent="0.2">
      <c r="A50" s="109" t="s">
        <v>60</v>
      </c>
      <c r="B50" s="91">
        <v>1057.4016099999999</v>
      </c>
      <c r="C50" s="91">
        <v>482.86160000000001</v>
      </c>
      <c r="D50" s="91">
        <v>287.96420000000001</v>
      </c>
      <c r="E50" s="91">
        <v>437.77771000000001</v>
      </c>
      <c r="F50" s="91">
        <v>214.19571999999999</v>
      </c>
      <c r="G50" s="104"/>
      <c r="H50" s="91">
        <f>SUM(B50:F50)</f>
        <v>2480.20084</v>
      </c>
      <c r="I50" s="34"/>
      <c r="J50" s="34"/>
      <c r="K50" s="34"/>
      <c r="L50" s="34"/>
      <c r="M50" s="34"/>
      <c r="N50" s="34"/>
      <c r="O50" s="34"/>
      <c r="P50" s="34"/>
      <c r="Q50" s="34"/>
      <c r="R50" s="34"/>
    </row>
    <row r="51" spans="1:21" s="34" customFormat="1" ht="15.75" customHeight="1" x14ac:dyDescent="0.2">
      <c r="A51" s="111" t="s">
        <v>61</v>
      </c>
      <c r="B51" s="84">
        <v>2341.5162500000001</v>
      </c>
      <c r="C51" s="84">
        <v>2230.7528200000002</v>
      </c>
      <c r="D51" s="84">
        <v>927.11720000000003</v>
      </c>
      <c r="E51" s="84">
        <v>501.98840000000001</v>
      </c>
      <c r="F51" s="84">
        <v>220.08420000000001</v>
      </c>
      <c r="G51" s="104"/>
      <c r="H51" s="84">
        <f t="shared" ref="H51:H52" si="2">SUM(B51:F51)</f>
        <v>6221.4588700000004</v>
      </c>
      <c r="S51" s="24"/>
      <c r="T51" s="24"/>
      <c r="U51" s="24"/>
    </row>
    <row r="52" spans="1:21" ht="15" x14ac:dyDescent="0.2">
      <c r="A52" s="112" t="s">
        <v>62</v>
      </c>
      <c r="B52" s="80">
        <v>2395.9209099999998</v>
      </c>
      <c r="C52" s="80">
        <v>1481.49504</v>
      </c>
      <c r="D52" s="80">
        <v>609.49791000000005</v>
      </c>
      <c r="E52" s="80">
        <v>516.56458999999995</v>
      </c>
      <c r="F52" s="80">
        <v>165.41882000000001</v>
      </c>
      <c r="G52" s="104"/>
      <c r="H52" s="80">
        <f t="shared" si="2"/>
        <v>5168.8972699999995</v>
      </c>
      <c r="I52" s="24"/>
      <c r="J52" s="24"/>
      <c r="K52" s="24"/>
    </row>
    <row r="53" spans="1:21" x14ac:dyDescent="0.2">
      <c r="A53" s="27" t="s">
        <v>63</v>
      </c>
      <c r="G53" s="1"/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Ark9"/>
  <dimension ref="A1:U53"/>
  <sheetViews>
    <sheetView showGridLines="0" zoomScaleNormal="100" zoomScaleSheetLayoutView="50" workbookViewId="0">
      <selection activeCell="D25" sqref="D25"/>
    </sheetView>
  </sheetViews>
  <sheetFormatPr defaultRowHeight="12.75" x14ac:dyDescent="0.2"/>
  <cols>
    <col min="1" max="1" width="17.140625" style="27" customWidth="1"/>
    <col min="2" max="6" width="9.7109375" customWidth="1"/>
    <col min="7" max="7" width="1.140625" customWidth="1"/>
    <col min="8" max="8" width="9.7109375" customWidth="1"/>
    <col min="10" max="13" width="1" customWidth="1"/>
  </cols>
  <sheetData>
    <row r="1" spans="1:8" s="24" customFormat="1" ht="15.75" customHeight="1" x14ac:dyDescent="0.25">
      <c r="A1" s="16" t="s">
        <v>21</v>
      </c>
    </row>
    <row r="2" spans="1:8" ht="15.75" customHeight="1" x14ac:dyDescent="0.2"/>
    <row r="3" spans="1:8" ht="15.75" customHeight="1" x14ac:dyDescent="0.25">
      <c r="A3" s="16" t="s">
        <v>185</v>
      </c>
    </row>
    <row r="4" spans="1:8" ht="15.75" customHeight="1" x14ac:dyDescent="0.25">
      <c r="A4" s="16"/>
    </row>
    <row r="5" spans="1:8" ht="15.75" customHeight="1" x14ac:dyDescent="0.2"/>
    <row r="6" spans="1:8" s="27" customFormat="1" ht="15.75" customHeight="1" x14ac:dyDescent="0.2">
      <c r="B6" s="44"/>
      <c r="C6" s="44"/>
      <c r="D6" s="44"/>
      <c r="E6" s="44"/>
      <c r="F6" s="44"/>
      <c r="G6" s="44"/>
      <c r="H6" s="45"/>
    </row>
    <row r="7" spans="1:8" s="27" customFormat="1" ht="15.75" customHeight="1" x14ac:dyDescent="0.2">
      <c r="B7" s="45" t="s">
        <v>64</v>
      </c>
      <c r="C7" s="45" t="s">
        <v>65</v>
      </c>
      <c r="D7" s="45" t="s">
        <v>66</v>
      </c>
      <c r="E7" s="45" t="s">
        <v>67</v>
      </c>
      <c r="F7" s="45" t="s">
        <v>68</v>
      </c>
      <c r="G7" s="45"/>
      <c r="H7" s="45" t="s">
        <v>13</v>
      </c>
    </row>
    <row r="8" spans="1:8" s="27" customFormat="1" ht="15.75" customHeight="1" x14ac:dyDescent="0.2">
      <c r="B8" s="45"/>
      <c r="C8" s="45"/>
      <c r="D8" s="45"/>
      <c r="E8" s="45"/>
      <c r="F8" s="45"/>
      <c r="G8" s="45"/>
      <c r="H8" s="45"/>
    </row>
    <row r="9" spans="1:8" ht="15.75" customHeight="1" x14ac:dyDescent="0.2">
      <c r="A9" s="79" t="s">
        <v>207</v>
      </c>
      <c r="B9" s="93">
        <f>IF(OR('Tabel 4 F'!B9&lt;5,'Tabel 4 Be'!B9&lt;0.5),"-",IFERROR('Tabel 4 Be'!B9/'Tabel 4 F'!B9*100,"-"))</f>
        <v>14.509298471736329</v>
      </c>
      <c r="C9" s="93">
        <f>IF(OR('Tabel 4 F'!C9&lt;5,'Tabel 4 Be'!C9&lt;0.5),"-",IFERROR('Tabel 4 Be'!C9/'Tabel 4 F'!C9*100,"-"))</f>
        <v>2.8409618419831029</v>
      </c>
      <c r="D9" s="93">
        <f>IF(OR('Tabel 4 F'!D9&lt;5,'Tabel 4 Be'!D9&lt;0.5),"-",IFERROR('Tabel 4 Be'!D9/'Tabel 4 F'!D9*100,"-"))</f>
        <v>1.7083280994849892</v>
      </c>
      <c r="E9" s="93">
        <f>IF(OR('Tabel 4 F'!E9&lt;5,'Tabel 4 Be'!E9&lt;0.5),"-",IFERROR('Tabel 4 Be'!E9/'Tabel 4 F'!E9*100,"-"))</f>
        <v>2.020048602673147</v>
      </c>
      <c r="F9" s="93">
        <f>IF(OR('Tabel 4 F'!F9&lt;5,'Tabel 4 Be'!F9&lt;0.5),"-",IFERROR('Tabel 4 Be'!F9/'Tabel 4 F'!F9*100,"-"))</f>
        <v>3.7706611570247932</v>
      </c>
      <c r="G9" s="117"/>
      <c r="H9" s="93">
        <f>IF(OR('Tabel 4 F'!H9&lt;5,'Tabel 4 Be'!H9&lt;0.5),"-",IFERROR('Tabel 4 Be'!H9/'Tabel 4 F'!H9*100,"-"))</f>
        <v>4.3937215065936419</v>
      </c>
    </row>
    <row r="10" spans="1:8" ht="15.75" customHeight="1" x14ac:dyDescent="0.2">
      <c r="A10" s="90" t="s">
        <v>208</v>
      </c>
      <c r="B10" s="94">
        <f>IF(OR('Tabel 4 F'!B10&lt;5,'Tabel 4 Be'!B10&lt;0.5),"-",IFERROR('Tabel 4 Be'!B10/'Tabel 4 F'!B10*100,"-"))</f>
        <v>12.208138759172781</v>
      </c>
      <c r="C10" s="94">
        <f>IF(OR('Tabel 4 F'!C10&lt;5,'Tabel 4 Be'!C10&lt;0.5),"-",IFERROR('Tabel 4 Be'!C10/'Tabel 4 F'!C10*100,"-"))</f>
        <v>3.7858572381587727</v>
      </c>
      <c r="D10" s="94">
        <f>IF(OR('Tabel 4 F'!D10&lt;5,'Tabel 4 Be'!D10&lt;0.5),"-",IFERROR('Tabel 4 Be'!D10/'Tabel 4 F'!D10*100,"-"))</f>
        <v>2.0454288620183072</v>
      </c>
      <c r="E10" s="94">
        <f>IF(OR('Tabel 4 F'!E10&lt;5,'Tabel 4 Be'!E10&lt;0.5),"-",IFERROR('Tabel 4 Be'!E10/'Tabel 4 F'!E10*100,"-"))</f>
        <v>2.8548190321268807</v>
      </c>
      <c r="F10" s="94">
        <f>IF(OR('Tabel 4 F'!F10&lt;5,'Tabel 4 Be'!F10&lt;0.5),"-",IFERROR('Tabel 4 Be'!F10/'Tabel 4 F'!F10*100,"-"))</f>
        <v>4.3611323641928079</v>
      </c>
      <c r="G10" s="117"/>
      <c r="H10" s="94">
        <f>IF(OR('Tabel 4 F'!H10&lt;5,'Tabel 4 Be'!H10&lt;0.5),"-",IFERROR('Tabel 4 Be'!H10/'Tabel 4 F'!H10*100,"-"))</f>
        <v>3.8051616312868846</v>
      </c>
    </row>
    <row r="11" spans="1:8" ht="15.75" customHeight="1" x14ac:dyDescent="0.2">
      <c r="A11" s="83" t="s">
        <v>209</v>
      </c>
      <c r="B11" s="95">
        <f>IF(OR('Tabel 4 F'!B11&lt;5,'Tabel 4 Be'!B11&lt;0.5),"-",IFERROR('Tabel 4 Be'!B11/'Tabel 4 F'!B11*100,"-"))</f>
        <v>20.681896850121149</v>
      </c>
      <c r="C11" s="95">
        <f>IF(OR('Tabel 4 F'!C11&lt;5,'Tabel 4 Be'!C11&lt;0.5),"-",IFERROR('Tabel 4 Be'!C11/'Tabel 4 F'!C11*100,"-"))</f>
        <v>6.5718972115910335</v>
      </c>
      <c r="D11" s="95">
        <f>IF(OR('Tabel 4 F'!D11&lt;5,'Tabel 4 Be'!D11&lt;0.5),"-",IFERROR('Tabel 4 Be'!D11/'Tabel 4 F'!D11*100,"-"))</f>
        <v>3.2997568600208407</v>
      </c>
      <c r="E11" s="95">
        <f>IF(OR('Tabel 4 F'!E11&lt;5,'Tabel 4 Be'!E11&lt;0.5),"-",IFERROR('Tabel 4 Be'!E11/'Tabel 4 F'!E11*100,"-"))</f>
        <v>4.7342995169082132</v>
      </c>
      <c r="F11" s="95">
        <f>IF(OR('Tabel 4 F'!F11&lt;5,'Tabel 4 Be'!F11&lt;0.5),"-",IFERROR('Tabel 4 Be'!F11/'Tabel 4 F'!F11*100,"-"))</f>
        <v>7.389162561576355</v>
      </c>
      <c r="G11" s="117"/>
      <c r="H11" s="95">
        <f>IF(OR('Tabel 4 F'!H11&lt;5,'Tabel 4 Be'!H11&lt;0.5),"-",IFERROR('Tabel 4 Be'!H11/'Tabel 4 F'!H11*100,"-"))</f>
        <v>10.267857142857142</v>
      </c>
    </row>
    <row r="12" spans="1:8" ht="15.75" customHeight="1" x14ac:dyDescent="0.2">
      <c r="A12" s="79" t="s">
        <v>26</v>
      </c>
      <c r="B12" s="93">
        <f>IF(OR('Tabel 4 F'!B12&lt;5,'Tabel 4 Be'!B12&lt;0.5),"-",IFERROR('Tabel 4 Be'!B12/'Tabel 4 F'!B12*100,"-"))</f>
        <v>32.895191975095123</v>
      </c>
      <c r="C12" s="93">
        <f>IF(OR('Tabel 4 F'!C12&lt;5,'Tabel 4 Be'!C12&lt;0.5),"-",IFERROR('Tabel 4 Be'!C12/'Tabel 4 F'!C12*100,"-"))</f>
        <v>12.838543479774419</v>
      </c>
      <c r="D12" s="93">
        <f>IF(OR('Tabel 4 F'!D12&lt;5,'Tabel 4 Be'!D12&lt;0.5),"-",IFERROR('Tabel 4 Be'!D12/'Tabel 4 F'!D12*100,"-"))</f>
        <v>5.6893900563813427</v>
      </c>
      <c r="E12" s="93">
        <f>IF(OR('Tabel 4 F'!E12&lt;5,'Tabel 4 Be'!E12&lt;0.5),"-",IFERROR('Tabel 4 Be'!E12/'Tabel 4 F'!E12*100,"-"))</f>
        <v>6.7909922589725547</v>
      </c>
      <c r="F12" s="93">
        <f>IF(OR('Tabel 4 F'!F12&lt;5,'Tabel 4 Be'!F12&lt;0.5),"-",IFERROR('Tabel 4 Be'!F12/'Tabel 4 F'!F12*100,"-"))</f>
        <v>7.9746835443037973</v>
      </c>
      <c r="G12" s="117"/>
      <c r="H12" s="93">
        <f>IF(OR('Tabel 4 F'!H12&lt;5,'Tabel 4 Be'!H12&lt;0.5),"-",IFERROR('Tabel 4 Be'!H12/'Tabel 4 F'!H12*100,"-"))</f>
        <v>12.179854740061161</v>
      </c>
    </row>
    <row r="13" spans="1:8" ht="15.75" customHeight="1" x14ac:dyDescent="0.2">
      <c r="A13" s="90" t="s">
        <v>27</v>
      </c>
      <c r="B13" s="94">
        <f>IF(OR('Tabel 4 F'!B13&lt;5,'Tabel 4 Be'!B13&lt;0.5),"-",IFERROR('Tabel 4 Be'!B13/'Tabel 4 F'!B13*100,"-"))</f>
        <v>21.062271062271062</v>
      </c>
      <c r="C13" s="94">
        <f>IF(OR('Tabel 4 F'!C13&lt;5,'Tabel 4 Be'!C13&lt;0.5),"-",IFERROR('Tabel 4 Be'!C13/'Tabel 4 F'!C13*100,"-"))</f>
        <v>6.9134291832364632</v>
      </c>
      <c r="D13" s="94">
        <f>IF(OR('Tabel 4 F'!D13&lt;5,'Tabel 4 Be'!D13&lt;0.5),"-",IFERROR('Tabel 4 Be'!D13/'Tabel 4 F'!D13*100,"-"))</f>
        <v>2.1305977510357073</v>
      </c>
      <c r="E13" s="94">
        <f>IF(OR('Tabel 4 F'!E13&lt;5,'Tabel 4 Be'!E13&lt;0.5),"-",IFERROR('Tabel 4 Be'!E13/'Tabel 4 F'!E13*100,"-"))</f>
        <v>2.5290322580645159</v>
      </c>
      <c r="F13" s="94">
        <f>IF(OR('Tabel 4 F'!F13&lt;5,'Tabel 4 Be'!F13&lt;0.5),"-",IFERROR('Tabel 4 Be'!F13/'Tabel 4 F'!F13*100,"-"))</f>
        <v>2.9449423815620999</v>
      </c>
      <c r="G13" s="117"/>
      <c r="H13" s="94">
        <f>IF(OR('Tabel 4 F'!H13&lt;5,'Tabel 4 Be'!H13&lt;0.5),"-",IFERROR('Tabel 4 Be'!H13/'Tabel 4 F'!H13*100,"-"))</f>
        <v>4.7622250622183362</v>
      </c>
    </row>
    <row r="14" spans="1:8" ht="15.75" customHeight="1" x14ac:dyDescent="0.2">
      <c r="A14" s="83" t="s">
        <v>28</v>
      </c>
      <c r="B14" s="95">
        <f>IF(OR('Tabel 4 F'!B14&lt;5,'Tabel 4 Be'!B14&lt;0.5),"-",IFERROR('Tabel 4 Be'!B14/'Tabel 4 F'!B14*100,"-"))</f>
        <v>8.5106382978723403</v>
      </c>
      <c r="C14" s="95">
        <f>IF(OR('Tabel 4 F'!C14&lt;5,'Tabel 4 Be'!C14&lt;0.5),"-",IFERROR('Tabel 4 Be'!C14/'Tabel 4 F'!C14*100,"-"))</f>
        <v>5.7377049180327866</v>
      </c>
      <c r="D14" s="95">
        <f>IF(OR('Tabel 4 F'!D14&lt;5,'Tabel 4 Be'!D14&lt;0.5),"-",IFERROR('Tabel 4 Be'!D14/'Tabel 4 F'!D14*100,"-"))</f>
        <v>5.037513397642015</v>
      </c>
      <c r="E14" s="95">
        <f>IF(OR('Tabel 4 F'!E14&lt;5,'Tabel 4 Be'!E14&lt;0.5),"-",IFERROR('Tabel 4 Be'!E14/'Tabel 4 F'!E14*100,"-"))</f>
        <v>4.2789223454833598</v>
      </c>
      <c r="F14" s="95">
        <f>IF(OR('Tabel 4 F'!F14&lt;5,'Tabel 4 Be'!F14&lt;0.5),"-",IFERROR('Tabel 4 Be'!F14/'Tabel 4 F'!F14*100,"-"))</f>
        <v>5.161290322580645</v>
      </c>
      <c r="G14" s="117"/>
      <c r="H14" s="95">
        <f>IF(OR('Tabel 4 F'!H14&lt;5,'Tabel 4 Be'!H14&lt;0.5),"-",IFERROR('Tabel 4 Be'!H14/'Tabel 4 F'!H14*100,"-"))</f>
        <v>5.1240992794235387</v>
      </c>
    </row>
    <row r="15" spans="1:8" ht="15.75" customHeight="1" x14ac:dyDescent="0.2">
      <c r="A15" s="79" t="s">
        <v>29</v>
      </c>
      <c r="B15" s="93">
        <f>IF(OR('Tabel 4 F'!B15&lt;5,'Tabel 4 Be'!B15&lt;0.5),"-",IFERROR('Tabel 4 Be'!B15/'Tabel 4 F'!B15*100,"-"))</f>
        <v>27.623126338329762</v>
      </c>
      <c r="C15" s="93">
        <f>IF(OR('Tabel 4 F'!C15&lt;5,'Tabel 4 Be'!C15&lt;0.5),"-",IFERROR('Tabel 4 Be'!C15/'Tabel 4 F'!C15*100,"-"))</f>
        <v>12.900763358778624</v>
      </c>
      <c r="D15" s="93">
        <f>IF(OR('Tabel 4 F'!D15&lt;5,'Tabel 4 Be'!D15&lt;0.5),"-",IFERROR('Tabel 4 Be'!D15/'Tabel 4 F'!D15*100,"-"))</f>
        <v>7.5903614457831319</v>
      </c>
      <c r="E15" s="93">
        <f>IF(OR('Tabel 4 F'!E15&lt;5,'Tabel 4 Be'!E15&lt;0.5),"-",IFERROR('Tabel 4 Be'!E15/'Tabel 4 F'!E15*100,"-"))</f>
        <v>7.3863636363636367</v>
      </c>
      <c r="F15" s="93">
        <f>IF(OR('Tabel 4 F'!F15&lt;5,'Tabel 4 Be'!F15&lt;0.5),"-",IFERROR('Tabel 4 Be'!F15/'Tabel 4 F'!F15*100,"-"))</f>
        <v>10.126582278481013</v>
      </c>
      <c r="G15" s="117"/>
      <c r="H15" s="93">
        <f>IF(OR('Tabel 4 F'!H15&lt;5,'Tabel 4 Be'!H15&lt;0.5),"-",IFERROR('Tabel 4 Be'!H15/'Tabel 4 F'!H15*100,"-"))</f>
        <v>15.562287012495265</v>
      </c>
    </row>
    <row r="16" spans="1:8" ht="15.75" customHeight="1" x14ac:dyDescent="0.2">
      <c r="A16" s="90" t="s">
        <v>30</v>
      </c>
      <c r="B16" s="94">
        <f>IF(OR('Tabel 4 F'!B16&lt;5,'Tabel 4 Be'!B16&lt;0.5),"-",IFERROR('Tabel 4 Be'!B16/'Tabel 4 F'!B16*100,"-"))</f>
        <v>21.197411003236247</v>
      </c>
      <c r="C16" s="94">
        <f>IF(OR('Tabel 4 F'!C16&lt;5,'Tabel 4 Be'!C16&lt;0.5),"-",IFERROR('Tabel 4 Be'!C16/'Tabel 4 F'!C16*100,"-"))</f>
        <v>12.871287128712872</v>
      </c>
      <c r="D16" s="94">
        <f>IF(OR('Tabel 4 F'!D16&lt;5,'Tabel 4 Be'!D16&lt;0.5),"-",IFERROR('Tabel 4 Be'!D16/'Tabel 4 F'!D16*100,"-"))</f>
        <v>5.2052052052052051</v>
      </c>
      <c r="E16" s="94">
        <f>IF(OR('Tabel 4 F'!E16&lt;5,'Tabel 4 Be'!E16&lt;0.5),"-",IFERROR('Tabel 4 Be'!E16/'Tabel 4 F'!E16*100,"-"))</f>
        <v>4.7673098751418843</v>
      </c>
      <c r="F16" s="94">
        <f>IF(OR('Tabel 4 F'!F16&lt;5,'Tabel 4 Be'!F16&lt;0.5),"-",IFERROR('Tabel 4 Be'!F16/'Tabel 4 F'!F16*100,"-"))</f>
        <v>4.9275362318840585</v>
      </c>
      <c r="G16" s="117"/>
      <c r="H16" s="94">
        <f>IF(OR('Tabel 4 F'!H16&lt;5,'Tabel 4 Be'!H16&lt;0.5),"-",IFERROR('Tabel 4 Be'!H16/'Tabel 4 F'!H16*100,"-"))</f>
        <v>9.3802816901408441</v>
      </c>
    </row>
    <row r="17" spans="1:8" ht="15.75" hidden="1" customHeight="1" x14ac:dyDescent="0.2">
      <c r="A17" s="31" t="s">
        <v>31</v>
      </c>
      <c r="B17" s="40">
        <f>IF(OR('Tabel 4 F'!B17&lt;5,'Tabel 4 Be'!B17&lt;0.5),"-",IFERROR('Tabel 4 Be'!B17/'Tabel 4 F'!B17*100,"-"))</f>
        <v>18.471337579617835</v>
      </c>
      <c r="C17" s="40">
        <f>IF(OR('Tabel 4 F'!C17&lt;5,'Tabel 4 Be'!C17&lt;0.5),"-",IFERROR('Tabel 4 Be'!C17/'Tabel 4 F'!C17*100,"-"))</f>
        <v>7.2607260726072615</v>
      </c>
      <c r="D17" s="40">
        <f>IF(OR('Tabel 4 F'!D17&lt;5,'Tabel 4 Be'!D17&lt;0.5),"-",IFERROR('Tabel 4 Be'!D17/'Tabel 4 F'!D17*100,"-"))</f>
        <v>1.2779552715654952</v>
      </c>
      <c r="E17" s="40">
        <f>IF(OR('Tabel 4 F'!E17&lt;5,'Tabel 4 Be'!E17&lt;0.5),"-",IFERROR('Tabel 4 Be'!E17/'Tabel 4 F'!E17*100,"-"))</f>
        <v>1.8909899888765296</v>
      </c>
      <c r="F17" s="40">
        <f>IF(OR('Tabel 4 F'!F17&lt;5,'Tabel 4 Be'!F17&lt;0.5),"-",IFERROR('Tabel 4 Be'!F17/'Tabel 4 F'!F17*100,"-"))</f>
        <v>3.4120734908136483</v>
      </c>
      <c r="G17" s="117"/>
      <c r="H17" s="40">
        <f>IF(OR('Tabel 4 F'!H17&lt;5,'Tabel 4 Be'!H17&lt;0.5),"-",IFERROR('Tabel 4 Be'!H17/'Tabel 4 F'!H17*100,"-"))</f>
        <v>3.7616229923922231</v>
      </c>
    </row>
    <row r="18" spans="1:8" ht="15.75" hidden="1" customHeight="1" x14ac:dyDescent="0.2">
      <c r="A18" s="33" t="s">
        <v>32</v>
      </c>
      <c r="B18" s="41">
        <f>IF(OR('Tabel 4 F'!B18&lt;5,'Tabel 4 Be'!B18&lt;0.5),"-",IFERROR('Tabel 4 Be'!B18/'Tabel 4 F'!B18*100,"-"))</f>
        <v>22.58064516129032</v>
      </c>
      <c r="C18" s="41">
        <f>IF(OR('Tabel 4 F'!C18&lt;5,'Tabel 4 Be'!C18&lt;0.5),"-",IFERROR('Tabel 4 Be'!C18/'Tabel 4 F'!C18*100,"-"))</f>
        <v>7.8512396694214877</v>
      </c>
      <c r="D18" s="41">
        <f>IF(OR('Tabel 4 F'!D18&lt;5,'Tabel 4 Be'!D18&lt;0.5),"-",IFERROR('Tabel 4 Be'!D18/'Tabel 4 F'!D18*100,"-"))</f>
        <v>3.1111111111111112</v>
      </c>
      <c r="E18" s="41">
        <f>IF(OR('Tabel 4 F'!E18&lt;5,'Tabel 4 Be'!E18&lt;0.5),"-",IFERROR('Tabel 4 Be'!E18/'Tabel 4 F'!E18*100,"-"))</f>
        <v>2.1897810218978102</v>
      </c>
      <c r="F18" s="41">
        <f>IF(OR('Tabel 4 F'!F18&lt;5,'Tabel 4 Be'!F18&lt;0.5),"-",IFERROR('Tabel 4 Be'!F18/'Tabel 4 F'!F18*100,"-"))</f>
        <v>5</v>
      </c>
      <c r="G18" s="117"/>
      <c r="H18" s="41">
        <f>IF(OR('Tabel 4 F'!H18&lt;5,'Tabel 4 Be'!H18&lt;0.5),"-",IFERROR('Tabel 4 Be'!H18/'Tabel 4 F'!H18*100,"-"))</f>
        <v>6.3739376770538243</v>
      </c>
    </row>
    <row r="19" spans="1:8" ht="15.75" hidden="1" customHeight="1" x14ac:dyDescent="0.2">
      <c r="A19" s="31" t="s">
        <v>33</v>
      </c>
      <c r="B19" s="40" t="str">
        <f>IF(OR('Tabel 4 F'!B19&lt;5,'Tabel 4 Be'!B19&lt;0.5),"-",IFERROR('Tabel 4 Be'!B19/'Tabel 4 F'!B19*100,"-"))</f>
        <v>-</v>
      </c>
      <c r="C19" s="40">
        <f>IF(OR('Tabel 4 F'!C19&lt;5,'Tabel 4 Be'!C19&lt;0.5),"-",IFERROR('Tabel 4 Be'!C19/'Tabel 4 F'!C19*100,"-"))</f>
        <v>4.1666666666666661</v>
      </c>
      <c r="D19" s="40">
        <f>IF(OR('Tabel 4 F'!D19&lt;5,'Tabel 4 Be'!D19&lt;0.5),"-",IFERROR('Tabel 4 Be'!D19/'Tabel 4 F'!D19*100,"-"))</f>
        <v>3.7037037037037033</v>
      </c>
      <c r="E19" s="40">
        <f>IF(OR('Tabel 4 F'!E19&lt;5,'Tabel 4 Be'!E19&lt;0.5),"-",IFERROR('Tabel 4 Be'!E19/'Tabel 4 F'!E19*100,"-"))</f>
        <v>2.1582733812949639</v>
      </c>
      <c r="F19" s="40">
        <f>IF(OR('Tabel 4 F'!F19&lt;5,'Tabel 4 Be'!F19&lt;0.5),"-",IFERROR('Tabel 4 Be'!F19/'Tabel 4 F'!F19*100,"-"))</f>
        <v>2.9411764705882351</v>
      </c>
      <c r="G19" s="117"/>
      <c r="H19" s="40">
        <f>IF(OR('Tabel 4 F'!H19&lt;5,'Tabel 4 Be'!H19&lt;0.5),"-",IFERROR('Tabel 4 Be'!H19/'Tabel 4 F'!H19*100,"-"))</f>
        <v>2.8753993610223643</v>
      </c>
    </row>
    <row r="20" spans="1:8" ht="15.75" hidden="1" customHeight="1" x14ac:dyDescent="0.2">
      <c r="A20" s="33" t="s">
        <v>34</v>
      </c>
      <c r="B20" s="41">
        <f>IF(OR('Tabel 4 F'!B20&lt;5,'Tabel 4 Be'!B20&lt;0.5),"-",IFERROR('Tabel 4 Be'!B20/'Tabel 4 F'!B20*100,"-"))</f>
        <v>25</v>
      </c>
      <c r="C20" s="41">
        <f>IF(OR('Tabel 4 F'!C20&lt;5,'Tabel 4 Be'!C20&lt;0.5),"-",IFERROR('Tabel 4 Be'!C20/'Tabel 4 F'!C20*100,"-"))</f>
        <v>8.3333333333333321</v>
      </c>
      <c r="D20" s="41">
        <f>IF(OR('Tabel 4 F'!D20&lt;5,'Tabel 4 Be'!D20&lt;0.5),"-",IFERROR('Tabel 4 Be'!D20/'Tabel 4 F'!D20*100,"-"))</f>
        <v>1.4218009478672986</v>
      </c>
      <c r="E20" s="41">
        <f>IF(OR('Tabel 4 F'!E20&lt;5,'Tabel 4 Be'!E20&lt;0.5),"-",IFERROR('Tabel 4 Be'!E20/'Tabel 4 F'!E20*100,"-"))</f>
        <v>1.6</v>
      </c>
      <c r="F20" s="41">
        <f>IF(OR('Tabel 4 F'!F20&lt;5,'Tabel 4 Be'!F20&lt;0.5),"-",IFERROR('Tabel 4 Be'!F20/'Tabel 4 F'!F20*100,"-"))</f>
        <v>4.6875</v>
      </c>
      <c r="G20" s="117"/>
      <c r="H20" s="41">
        <f>IF(OR('Tabel 4 F'!H20&lt;5,'Tabel 4 Be'!H20&lt;0.5),"-",IFERROR('Tabel 4 Be'!H20/'Tabel 4 F'!H20*100,"-"))</f>
        <v>4.296875</v>
      </c>
    </row>
    <row r="21" spans="1:8" ht="15.75" customHeight="1" x14ac:dyDescent="0.2">
      <c r="A21" s="83" t="s">
        <v>35</v>
      </c>
      <c r="B21" s="95">
        <f>IF(OR('Tabel 4 F'!B21&lt;5,'Tabel 4 Be'!B21&lt;0.5),"-",IFERROR('Tabel 4 Be'!B21/'Tabel 4 F'!B21*100,"-"))</f>
        <v>20.161290322580644</v>
      </c>
      <c r="C21" s="95">
        <f>IF(OR('Tabel 4 F'!C21&lt;5,'Tabel 4 Be'!C21&lt;0.5),"-",IFERROR('Tabel 4 Be'!C21/'Tabel 4 F'!C21*100,"-"))</f>
        <v>7.5038284839203673</v>
      </c>
      <c r="D21" s="95">
        <f>IF(OR('Tabel 4 F'!D21&lt;5,'Tabel 4 Be'!D21&lt;0.5),"-",IFERROR('Tabel 4 Be'!D21/'Tabel 4 F'!D21*100,"-"))</f>
        <v>1.837270341207349</v>
      </c>
      <c r="E21" s="95">
        <f>IF(OR('Tabel 4 F'!E21&lt;5,'Tabel 4 Be'!E21&lt;0.5),"-",IFERROR('Tabel 4 Be'!E21/'Tabel 4 F'!E21*100,"-"))</f>
        <v>1.9230769230769231</v>
      </c>
      <c r="F21" s="95">
        <f>IF(OR('Tabel 4 F'!F21&lt;5,'Tabel 4 Be'!F21&lt;0.5),"-",IFERROR('Tabel 4 Be'!F21/'Tabel 4 F'!F21*100,"-"))</f>
        <v>3.6166365280289332</v>
      </c>
      <c r="G21" s="117"/>
      <c r="H21" s="95">
        <f>IF(OR('Tabel 4 F'!H21&lt;5,'Tabel 4 Be'!H21&lt;0.5),"-",IFERROR('Tabel 4 Be'!H21/'Tabel 4 F'!H21*100,"-"))</f>
        <v>4.2340261739799843</v>
      </c>
    </row>
    <row r="22" spans="1:8" ht="15.75" customHeight="1" x14ac:dyDescent="0.2">
      <c r="A22" s="79" t="s">
        <v>36</v>
      </c>
      <c r="B22" s="93">
        <f>IF(OR('Tabel 4 F'!B22&lt;5,'Tabel 4 Be'!B22&lt;0.5),"-",IFERROR('Tabel 4 Be'!B22/'Tabel 4 F'!B22*100,"-"))</f>
        <v>8.1081081081081088</v>
      </c>
      <c r="C22" s="93">
        <f>IF(OR('Tabel 4 F'!C22&lt;5,'Tabel 4 Be'!C22&lt;0.5),"-",IFERROR('Tabel 4 Be'!C22/'Tabel 4 F'!C22*100,"-"))</f>
        <v>2.9850746268656714</v>
      </c>
      <c r="D22" s="93" t="str">
        <f>IF(OR('Tabel 4 F'!D22&lt;5,'Tabel 4 Be'!D22&lt;0.5),"-",IFERROR('Tabel 4 Be'!D22/'Tabel 4 F'!D22*100,"-"))</f>
        <v>-</v>
      </c>
      <c r="E22" s="93">
        <f>IF(OR('Tabel 4 F'!E22&lt;5,'Tabel 4 Be'!E22&lt;0.5),"-",IFERROR('Tabel 4 Be'!E22/'Tabel 4 F'!E22*100,"-"))</f>
        <v>0.74626865671641784</v>
      </c>
      <c r="F22" s="93">
        <f>IF(OR('Tabel 4 F'!F22&lt;5,'Tabel 4 Be'!F22&lt;0.5),"-",IFERROR('Tabel 4 Be'!F22/'Tabel 4 F'!F22*100,"-"))</f>
        <v>7.2727272727272725</v>
      </c>
      <c r="G22" s="117"/>
      <c r="H22" s="93">
        <f>IF(OR('Tabel 4 F'!H22&lt;5,'Tabel 4 Be'!H22&lt;0.5),"-",IFERROR('Tabel 4 Be'!H22/'Tabel 4 F'!H22*100,"-"))</f>
        <v>2.7548209366391188</v>
      </c>
    </row>
    <row r="23" spans="1:8" ht="15.75" customHeight="1" x14ac:dyDescent="0.2">
      <c r="A23" s="90" t="s">
        <v>37</v>
      </c>
      <c r="B23" s="94">
        <f>IF(OR('Tabel 4 F'!B23&lt;5,'Tabel 4 Be'!B23&lt;0.5),"-",IFERROR('Tabel 4 Be'!B23/'Tabel 4 F'!B23*100,"-"))</f>
        <v>16.494845360824741</v>
      </c>
      <c r="C23" s="94">
        <f>IF(OR('Tabel 4 F'!C23&lt;5,'Tabel 4 Be'!C23&lt;0.5),"-",IFERROR('Tabel 4 Be'!C23/'Tabel 4 F'!C23*100,"-"))</f>
        <v>7.2398190045248878</v>
      </c>
      <c r="D23" s="94">
        <f>IF(OR('Tabel 4 F'!D23&lt;5,'Tabel 4 Be'!D23&lt;0.5),"-",IFERROR('Tabel 4 Be'!D23/'Tabel 4 F'!D23*100,"-"))</f>
        <v>3.9603960396039604</v>
      </c>
      <c r="E23" s="94">
        <f>IF(OR('Tabel 4 F'!E23&lt;5,'Tabel 4 Be'!E23&lt;0.5),"-",IFERROR('Tabel 4 Be'!E23/'Tabel 4 F'!E23*100,"-"))</f>
        <v>7.6923076923076925</v>
      </c>
      <c r="F23" s="94" t="str">
        <f>IF(OR('Tabel 4 F'!F23&lt;5,'Tabel 4 Be'!F23&lt;0.5),"-",IFERROR('Tabel 4 Be'!F23/'Tabel 4 F'!F23*100,"-"))</f>
        <v>-</v>
      </c>
      <c r="G23" s="117"/>
      <c r="H23" s="94">
        <f>IF(OR('Tabel 4 F'!H23&lt;5,'Tabel 4 Be'!H23&lt;0.5),"-",IFERROR('Tabel 4 Be'!H23/'Tabel 4 F'!H23*100,"-"))</f>
        <v>8.486238532110093</v>
      </c>
    </row>
    <row r="24" spans="1:8" ht="15.75" customHeight="1" x14ac:dyDescent="0.2">
      <c r="A24" s="83" t="s">
        <v>38</v>
      </c>
      <c r="B24" s="95">
        <f>IF(OR('Tabel 4 F'!B24&lt;5,'Tabel 4 Be'!B24&lt;0.5),"-",IFERROR('Tabel 4 Be'!B24/'Tabel 4 F'!B24*100,"-"))</f>
        <v>7.6388888888888893</v>
      </c>
      <c r="C24" s="95">
        <f>IF(OR('Tabel 4 F'!C24&lt;5,'Tabel 4 Be'!C24&lt;0.5),"-",IFERROR('Tabel 4 Be'!C24/'Tabel 4 F'!C24*100,"-"))</f>
        <v>3.1668696711327646</v>
      </c>
      <c r="D24" s="95">
        <f>IF(OR('Tabel 4 F'!D24&lt;5,'Tabel 4 Be'!D24&lt;0.5),"-",IFERROR('Tabel 4 Be'!D24/'Tabel 4 F'!D24*100,"-"))</f>
        <v>2.03125</v>
      </c>
      <c r="E24" s="95">
        <f>IF(OR('Tabel 4 F'!E24&lt;5,'Tabel 4 Be'!E24&lt;0.5),"-",IFERROR('Tabel 4 Be'!E24/'Tabel 4 F'!E24*100,"-"))</f>
        <v>0.62240663900414939</v>
      </c>
      <c r="F24" s="95">
        <f>IF(OR('Tabel 4 F'!F24&lt;5,'Tabel 4 Be'!F24&lt;0.5),"-",IFERROR('Tabel 4 Be'!F24/'Tabel 4 F'!F24*100,"-"))</f>
        <v>3.7735849056603774</v>
      </c>
      <c r="G24" s="117"/>
      <c r="H24" s="95">
        <f>IF(OR('Tabel 4 F'!H24&lt;5,'Tabel 4 Be'!H24&lt;0.5),"-",IFERROR('Tabel 4 Be'!H24/'Tabel 4 F'!H24*100,"-"))</f>
        <v>2.9288702928870292</v>
      </c>
    </row>
    <row r="25" spans="1:8" ht="15.75" customHeight="1" x14ac:dyDescent="0.2">
      <c r="A25" s="79" t="s">
        <v>39</v>
      </c>
      <c r="B25" s="93">
        <f>IF(OR('Tabel 4 F'!B25&lt;5,'Tabel 4 Be'!B25&lt;0.5),"-",IFERROR('Tabel 4 Be'!B25/'Tabel 4 F'!B25*100,"-"))</f>
        <v>15.021459227467812</v>
      </c>
      <c r="C25" s="93">
        <f>IF(OR('Tabel 4 F'!C25&lt;5,'Tabel 4 Be'!C25&lt;0.5),"-",IFERROR('Tabel 4 Be'!C25/'Tabel 4 F'!C25*100,"-"))</f>
        <v>3.4980566352026647</v>
      </c>
      <c r="D25" s="93">
        <f>IF(OR('Tabel 4 F'!D25&lt;5,'Tabel 4 Be'!D25&lt;0.5),"-",IFERROR('Tabel 4 Be'!D25/'Tabel 4 F'!D25*100,"-"))</f>
        <v>1.25</v>
      </c>
      <c r="E25" s="93">
        <f>IF(OR('Tabel 4 F'!E25&lt;5,'Tabel 4 Be'!E25&lt;0.5),"-",IFERROR('Tabel 4 Be'!E25/'Tabel 4 F'!E25*100,"-"))</f>
        <v>1.1943539630836049</v>
      </c>
      <c r="F25" s="93">
        <f>IF(OR('Tabel 4 F'!F25&lt;5,'Tabel 4 Be'!F25&lt;0.5),"-",IFERROR('Tabel 4 Be'!F25/'Tabel 4 F'!F25*100,"-"))</f>
        <v>4.2483660130718954</v>
      </c>
      <c r="G25" s="117"/>
      <c r="H25" s="93">
        <f>IF(OR('Tabel 4 F'!H25&lt;5,'Tabel 4 Be'!H25&lt;0.5),"-",IFERROR('Tabel 4 Be'!H25/'Tabel 4 F'!H25*100,"-"))</f>
        <v>4.5370370370370372</v>
      </c>
    </row>
    <row r="26" spans="1:8" ht="15.75" customHeight="1" x14ac:dyDescent="0.2">
      <c r="A26" s="90" t="s">
        <v>40</v>
      </c>
      <c r="B26" s="94">
        <f>IF(OR('Tabel 4 F'!B26&lt;5,'Tabel 4 Be'!B26&lt;0.5),"-",IFERROR('Tabel 4 Be'!B26/'Tabel 4 F'!B26*100,"-"))</f>
        <v>4.5273631840796016</v>
      </c>
      <c r="C26" s="94">
        <f>IF(OR('Tabel 4 F'!C26&lt;5,'Tabel 4 Be'!C26&lt;0.5),"-",IFERROR('Tabel 4 Be'!C26/'Tabel 4 F'!C26*100,"-"))</f>
        <v>1.9619619619619622</v>
      </c>
      <c r="D26" s="94">
        <f>IF(OR('Tabel 4 F'!D26&lt;5,'Tabel 4 Be'!D26&lt;0.5),"-",IFERROR('Tabel 4 Be'!D26/'Tabel 4 F'!D26*100,"-"))</f>
        <v>0.60777957860615883</v>
      </c>
      <c r="E26" s="94">
        <f>IF(OR('Tabel 4 F'!E26&lt;5,'Tabel 4 Be'!E26&lt;0.5),"-",IFERROR('Tabel 4 Be'!E26/'Tabel 4 F'!E26*100,"-"))</f>
        <v>0.75424261470773102</v>
      </c>
      <c r="F26" s="94">
        <f>IF(OR('Tabel 4 F'!F26&lt;5,'Tabel 4 Be'!F26&lt;0.5),"-",IFERROR('Tabel 4 Be'!F26/'Tabel 4 F'!F26*100,"-"))</f>
        <v>0.45045045045045046</v>
      </c>
      <c r="G26" s="117"/>
      <c r="H26" s="94">
        <f>IF(OR('Tabel 4 F'!H26&lt;5,'Tabel 4 Be'!H26&lt;0.5),"-",IFERROR('Tabel 4 Be'!H26/'Tabel 4 F'!H26*100,"-"))</f>
        <v>1.8406961178045516</v>
      </c>
    </row>
    <row r="27" spans="1:8" ht="15.75" customHeight="1" x14ac:dyDescent="0.2">
      <c r="A27" s="83" t="s">
        <v>41</v>
      </c>
      <c r="B27" s="95">
        <f>IF(OR('Tabel 4 F'!B27&lt;5,'Tabel 4 Be'!B27&lt;0.5),"-",IFERROR('Tabel 4 Be'!B27/'Tabel 4 F'!B27*100,"-"))</f>
        <v>8.6720867208672079</v>
      </c>
      <c r="C27" s="95">
        <f>IF(OR('Tabel 4 F'!C27&lt;5,'Tabel 4 Be'!C27&lt;0.5),"-",IFERROR('Tabel 4 Be'!C27/'Tabel 4 F'!C27*100,"-"))</f>
        <v>1.5037593984962405</v>
      </c>
      <c r="D27" s="95">
        <f>IF(OR('Tabel 4 F'!D27&lt;5,'Tabel 4 Be'!D27&lt;0.5),"-",IFERROR('Tabel 4 Be'!D27/'Tabel 4 F'!D27*100,"-"))</f>
        <v>0.8714596949891068</v>
      </c>
      <c r="E27" s="95">
        <f>IF(OR('Tabel 4 F'!E27&lt;5,'Tabel 4 Be'!E27&lt;0.5),"-",IFERROR('Tabel 4 Be'!E27/'Tabel 4 F'!E27*100,"-"))</f>
        <v>1.1204481792717087</v>
      </c>
      <c r="F27" s="95">
        <f>IF(OR('Tabel 4 F'!F27&lt;5,'Tabel 4 Be'!F27&lt;0.5),"-",IFERROR('Tabel 4 Be'!F27/'Tabel 4 F'!F27*100,"-"))</f>
        <v>2.7906976744186047</v>
      </c>
      <c r="G27" s="117"/>
      <c r="H27" s="95">
        <f>IF(OR('Tabel 4 F'!H27&lt;5,'Tabel 4 Be'!H27&lt;0.5),"-",IFERROR('Tabel 4 Be'!H27/'Tabel 4 F'!H27*100,"-"))</f>
        <v>2.7118644067796609</v>
      </c>
    </row>
    <row r="28" spans="1:8" ht="15.75" customHeight="1" x14ac:dyDescent="0.2">
      <c r="A28" s="79" t="s">
        <v>42</v>
      </c>
      <c r="B28" s="93">
        <f>IF(OR('Tabel 4 F'!B28&lt;5,'Tabel 4 Be'!B28&lt;0.5),"-",IFERROR('Tabel 4 Be'!B28/'Tabel 4 F'!B28*100,"-"))</f>
        <v>32.016632016632016</v>
      </c>
      <c r="C28" s="93">
        <f>IF(OR('Tabel 4 F'!C28&lt;5,'Tabel 4 Be'!C28&lt;0.5),"-",IFERROR('Tabel 4 Be'!C28/'Tabel 4 F'!C28*100,"-"))</f>
        <v>8.7660524846454493</v>
      </c>
      <c r="D28" s="93">
        <f>IF(OR('Tabel 4 F'!D28&lt;5,'Tabel 4 Be'!D28&lt;0.5),"-",IFERROR('Tabel 4 Be'!D28/'Tabel 4 F'!D28*100,"-"))</f>
        <v>4.5151359671626468</v>
      </c>
      <c r="E28" s="93">
        <f>IF(OR('Tabel 4 F'!E28&lt;5,'Tabel 4 Be'!E28&lt;0.5),"-",IFERROR('Tabel 4 Be'!E28/'Tabel 4 F'!E28*100,"-"))</f>
        <v>4.5342126957955484</v>
      </c>
      <c r="F28" s="93">
        <f>IF(OR('Tabel 4 F'!F28&lt;5,'Tabel 4 Be'!F28&lt;0.5),"-",IFERROR('Tabel 4 Be'!F28/'Tabel 4 F'!F28*100,"-"))</f>
        <v>7.6807228915662646</v>
      </c>
      <c r="G28" s="117"/>
      <c r="H28" s="93">
        <f>IF(OR('Tabel 4 F'!H28&lt;5,'Tabel 4 Be'!H28&lt;0.5),"-",IFERROR('Tabel 4 Be'!H28/'Tabel 4 F'!H28*100,"-"))</f>
        <v>8.2814037389307966</v>
      </c>
    </row>
    <row r="29" spans="1:8" ht="15.75" customHeight="1" x14ac:dyDescent="0.2">
      <c r="A29" s="90" t="s">
        <v>43</v>
      </c>
      <c r="B29" s="94">
        <f>IF(OR('Tabel 4 F'!B29&lt;5,'Tabel 4 Be'!B29&lt;0.5),"-",IFERROR('Tabel 4 Be'!B29/'Tabel 4 F'!B29*100,"-"))</f>
        <v>4.225352112676056</v>
      </c>
      <c r="C29" s="94">
        <f>IF(OR('Tabel 4 F'!C29&lt;5,'Tabel 4 Be'!C29&lt;0.5),"-",IFERROR('Tabel 4 Be'!C29/'Tabel 4 F'!C29*100,"-"))</f>
        <v>0.99009900990099009</v>
      </c>
      <c r="D29" s="94">
        <f>IF(OR('Tabel 4 F'!D29&lt;5,'Tabel 4 Be'!D29&lt;0.5),"-",IFERROR('Tabel 4 Be'!D29/'Tabel 4 F'!D29*100,"-"))</f>
        <v>1.6597510373443984</v>
      </c>
      <c r="E29" s="94">
        <f>IF(OR('Tabel 4 F'!E29&lt;5,'Tabel 4 Be'!E29&lt;0.5),"-",IFERROR('Tabel 4 Be'!E29/'Tabel 4 F'!E29*100,"-"))</f>
        <v>0.41322314049586778</v>
      </c>
      <c r="F29" s="94">
        <f>IF(OR('Tabel 4 F'!F29&lt;5,'Tabel 4 Be'!F29&lt;0.5),"-",IFERROR('Tabel 4 Be'!F29/'Tabel 4 F'!F29*100,"-"))</f>
        <v>3.0303030303030303</v>
      </c>
      <c r="G29" s="117"/>
      <c r="H29" s="94">
        <f>IF(OR('Tabel 4 F'!H29&lt;5,'Tabel 4 Be'!H29&lt;0.5),"-",IFERROR('Tabel 4 Be'!H29/'Tabel 4 F'!H29*100,"-"))</f>
        <v>1.5204678362573099</v>
      </c>
    </row>
    <row r="30" spans="1:8" ht="15.75" customHeight="1" x14ac:dyDescent="0.2">
      <c r="A30" s="83" t="s">
        <v>44</v>
      </c>
      <c r="B30" s="95">
        <f>IF(OR('Tabel 4 F'!B30&lt;5,'Tabel 4 Be'!B30&lt;0.5),"-",IFERROR('Tabel 4 Be'!B30/'Tabel 4 F'!B30*100,"-"))</f>
        <v>26.666666666666668</v>
      </c>
      <c r="C30" s="95">
        <f>IF(OR('Tabel 4 F'!C30&lt;5,'Tabel 4 Be'!C30&lt;0.5),"-",IFERROR('Tabel 4 Be'!C30/'Tabel 4 F'!C30*100,"-"))</f>
        <v>10.744985673352435</v>
      </c>
      <c r="D30" s="95">
        <f>IF(OR('Tabel 4 F'!D30&lt;5,'Tabel 4 Be'!D30&lt;0.5),"-",IFERROR('Tabel 4 Be'!D30/'Tabel 4 F'!D30*100,"-"))</f>
        <v>3.3972125435540068</v>
      </c>
      <c r="E30" s="95">
        <f>IF(OR('Tabel 4 F'!E30&lt;5,'Tabel 4 Be'!E30&lt;0.5),"-",IFERROR('Tabel 4 Be'!E30/'Tabel 4 F'!E30*100,"-"))</f>
        <v>3.5714285714285712</v>
      </c>
      <c r="F30" s="95">
        <f>IF(OR('Tabel 4 F'!F30&lt;5,'Tabel 4 Be'!F30&lt;0.5),"-",IFERROR('Tabel 4 Be'!F30/'Tabel 4 F'!F30*100,"-"))</f>
        <v>2.6936026936026933</v>
      </c>
      <c r="G30" s="117"/>
      <c r="H30" s="95">
        <f>IF(OR('Tabel 4 F'!H30&lt;5,'Tabel 4 Be'!H30&lt;0.5),"-",IFERROR('Tabel 4 Be'!H30/'Tabel 4 F'!H30*100,"-"))</f>
        <v>5.4290718038528896</v>
      </c>
    </row>
    <row r="31" spans="1:8" ht="15.75" customHeight="1" x14ac:dyDescent="0.2">
      <c r="A31" s="79" t="s">
        <v>45</v>
      </c>
      <c r="B31" s="93">
        <f>IF(OR('Tabel 4 F'!B31&lt;5,'Tabel 4 Be'!B31&lt;0.5),"-",IFERROR('Tabel 4 Be'!B31/'Tabel 4 F'!B31*100,"-"))</f>
        <v>32</v>
      </c>
      <c r="C31" s="93">
        <f>IF(OR('Tabel 4 F'!C31&lt;5,'Tabel 4 Be'!C31&lt;0.5),"-",IFERROR('Tabel 4 Be'!C31/'Tabel 4 F'!C31*100,"-"))</f>
        <v>8.4033613445378155</v>
      </c>
      <c r="D31" s="93">
        <f>IF(OR('Tabel 4 F'!D31&lt;5,'Tabel 4 Be'!D31&lt;0.5),"-",IFERROR('Tabel 4 Be'!D31/'Tabel 4 F'!D31*100,"-"))</f>
        <v>2.604166666666667</v>
      </c>
      <c r="E31" s="93">
        <f>IF(OR('Tabel 4 F'!E31&lt;5,'Tabel 4 Be'!E31&lt;0.5),"-",IFERROR('Tabel 4 Be'!E31/'Tabel 4 F'!E31*100,"-"))</f>
        <v>2.9729729729729732</v>
      </c>
      <c r="F31" s="93">
        <f>IF(OR('Tabel 4 F'!F31&lt;5,'Tabel 4 Be'!F31&lt;0.5),"-",IFERROR('Tabel 4 Be'!F31/'Tabel 4 F'!F31*100,"-"))</f>
        <v>4.0178571428571432</v>
      </c>
      <c r="G31" s="117"/>
      <c r="H31" s="93">
        <f>IF(OR('Tabel 4 F'!H31&lt;5,'Tabel 4 Be'!H31&lt;0.5),"-",IFERROR('Tabel 4 Be'!H31/'Tabel 4 F'!H31*100,"-"))</f>
        <v>4.6236559139784941</v>
      </c>
    </row>
    <row r="32" spans="1:8" ht="15.75" customHeight="1" x14ac:dyDescent="0.2">
      <c r="A32" s="90" t="s">
        <v>46</v>
      </c>
      <c r="B32" s="94">
        <f>IF(OR('Tabel 4 F'!B32&lt;5,'Tabel 4 Be'!B32&lt;0.5),"-",IFERROR('Tabel 4 Be'!B32/'Tabel 4 F'!B32*100,"-"))</f>
        <v>15</v>
      </c>
      <c r="C32" s="94">
        <f>IF(OR('Tabel 4 F'!C32&lt;5,'Tabel 4 Be'!C32&lt;0.5),"-",IFERROR('Tabel 4 Be'!C32/'Tabel 4 F'!C32*100,"-"))</f>
        <v>3.5335689045936398</v>
      </c>
      <c r="D32" s="94">
        <f>IF(OR('Tabel 4 F'!D32&lt;5,'Tabel 4 Be'!D32&lt;0.5),"-",IFERROR('Tabel 4 Be'!D32/'Tabel 4 F'!D32*100,"-"))</f>
        <v>1.9819819819819819</v>
      </c>
      <c r="E32" s="94">
        <f>IF(OR('Tabel 4 F'!E32&lt;5,'Tabel 4 Be'!E32&lt;0.5),"-",IFERROR('Tabel 4 Be'!E32/'Tabel 4 F'!E32*100,"-"))</f>
        <v>1.4925373134328357</v>
      </c>
      <c r="F32" s="94">
        <f>IF(OR('Tabel 4 F'!F32&lt;5,'Tabel 4 Be'!F32&lt;0.5),"-",IFERROR('Tabel 4 Be'!F32/'Tabel 4 F'!F32*100,"-"))</f>
        <v>1.214574898785425</v>
      </c>
      <c r="G32" s="117"/>
      <c r="H32" s="94">
        <f>IF(OR('Tabel 4 F'!H32&lt;5,'Tabel 4 Be'!H32&lt;0.5),"-",IFERROR('Tabel 4 Be'!H32/'Tabel 4 F'!H32*100,"-"))</f>
        <v>2.2569444444444442</v>
      </c>
    </row>
    <row r="33" spans="1:19" ht="15.75" customHeight="1" x14ac:dyDescent="0.2">
      <c r="A33" s="83" t="s">
        <v>47</v>
      </c>
      <c r="B33" s="95">
        <f>IF(OR('Tabel 4 F'!B33&lt;5,'Tabel 4 Be'!B33&lt;0.5),"-",IFERROR('Tabel 4 Be'!B33/'Tabel 4 F'!B33*100,"-"))</f>
        <v>18.933333333333334</v>
      </c>
      <c r="C33" s="95">
        <f>IF(OR('Tabel 4 F'!C33&lt;5,'Tabel 4 Be'!C33&lt;0.5),"-",IFERROR('Tabel 4 Be'!C33/'Tabel 4 F'!C33*100,"-"))</f>
        <v>6.4930784442979563</v>
      </c>
      <c r="D33" s="95">
        <f>IF(OR('Tabel 4 F'!D33&lt;5,'Tabel 4 Be'!D33&lt;0.5),"-",IFERROR('Tabel 4 Be'!D33/'Tabel 4 F'!D33*100,"-"))</f>
        <v>2.8585510103499261</v>
      </c>
      <c r="E33" s="95">
        <f>IF(OR('Tabel 4 F'!E33&lt;5,'Tabel 4 Be'!E33&lt;0.5),"-",IFERROR('Tabel 4 Be'!E33/'Tabel 4 F'!E33*100,"-"))</f>
        <v>1.9590382902938557</v>
      </c>
      <c r="F33" s="95">
        <f>IF(OR('Tabel 4 F'!F33&lt;5,'Tabel 4 Be'!F33&lt;0.5),"-",IFERROR('Tabel 4 Be'!F33/'Tabel 4 F'!F33*100,"-"))</f>
        <v>3.3644859813084111</v>
      </c>
      <c r="G33" s="117"/>
      <c r="H33" s="95">
        <f>IF(OR('Tabel 4 F'!H33&lt;5,'Tabel 4 Be'!H33&lt;0.5),"-",IFERROR('Tabel 4 Be'!H33/'Tabel 4 F'!H33*100,"-"))</f>
        <v>7.0429388152292907</v>
      </c>
    </row>
    <row r="34" spans="1:19" ht="15.75" customHeight="1" x14ac:dyDescent="0.2">
      <c r="A34" s="79" t="s">
        <v>48</v>
      </c>
      <c r="B34" s="93">
        <f>IF(OR('Tabel 4 F'!B34&lt;5,'Tabel 4 Be'!B34&lt;0.5),"-",IFERROR('Tabel 4 Be'!B34/'Tabel 4 F'!B34*100,"-"))</f>
        <v>5.0283286118980168</v>
      </c>
      <c r="C34" s="93">
        <f>IF(OR('Tabel 4 F'!C34&lt;5,'Tabel 4 Be'!C34&lt;0.5),"-",IFERROR('Tabel 4 Be'!C34/'Tabel 4 F'!C34*100,"-"))</f>
        <v>2.0581832574708097</v>
      </c>
      <c r="D34" s="93">
        <f>IF(OR('Tabel 4 F'!D34&lt;5,'Tabel 4 Be'!D34&lt;0.5),"-",IFERROR('Tabel 4 Be'!D34/'Tabel 4 F'!D34*100,"-"))</f>
        <v>1.3246628131021194</v>
      </c>
      <c r="E34" s="93">
        <f>IF(OR('Tabel 4 F'!E34&lt;5,'Tabel 4 Be'!E34&lt;0.5),"-",IFERROR('Tabel 4 Be'!E34/'Tabel 4 F'!E34*100,"-"))</f>
        <v>1.7832647462277091</v>
      </c>
      <c r="F34" s="93">
        <f>IF(OR('Tabel 4 F'!F34&lt;5,'Tabel 4 Be'!F34&lt;0.5),"-",IFERROR('Tabel 4 Be'!F34/'Tabel 4 F'!F34*100,"-"))</f>
        <v>3.7037037037037033</v>
      </c>
      <c r="G34" s="117"/>
      <c r="H34" s="93">
        <f>IF(OR('Tabel 4 F'!H34&lt;5,'Tabel 4 Be'!H34&lt;0.5),"-",IFERROR('Tabel 4 Be'!H34/'Tabel 4 F'!H34*100,"-"))</f>
        <v>2.4331516918007856</v>
      </c>
    </row>
    <row r="35" spans="1:19" ht="15.75" customHeight="1" x14ac:dyDescent="0.2">
      <c r="A35" s="90" t="s">
        <v>49</v>
      </c>
      <c r="B35" s="94">
        <f>IF(OR('Tabel 4 F'!B35&lt;5,'Tabel 4 Be'!B35&lt;0.5),"-",IFERROR('Tabel 4 Be'!B35/'Tabel 4 F'!B35*100,"-"))</f>
        <v>8.0808080808080813</v>
      </c>
      <c r="C35" s="94">
        <f>IF(OR('Tabel 4 F'!C35&lt;5,'Tabel 4 Be'!C35&lt;0.5),"-",IFERROR('Tabel 4 Be'!C35/'Tabel 4 F'!C35*100,"-"))</f>
        <v>2.1818181818181821</v>
      </c>
      <c r="D35" s="94">
        <f>IF(OR('Tabel 4 F'!D35&lt;5,'Tabel 4 Be'!D35&lt;0.5),"-",IFERROR('Tabel 4 Be'!D35/'Tabel 4 F'!D35*100,"-"))</f>
        <v>1.5517241379310345</v>
      </c>
      <c r="E35" s="94">
        <f>IF(OR('Tabel 4 F'!E35&lt;5,'Tabel 4 Be'!E35&lt;0.5),"-",IFERROR('Tabel 4 Be'!E35/'Tabel 4 F'!E35*100,"-"))</f>
        <v>2.5046382189239331</v>
      </c>
      <c r="F35" s="94">
        <f>IF(OR('Tabel 4 F'!F35&lt;5,'Tabel 4 Be'!F35&lt;0.5),"-",IFERROR('Tabel 4 Be'!F35/'Tabel 4 F'!F35*100,"-"))</f>
        <v>5.5102040816326534</v>
      </c>
      <c r="G35" s="117"/>
      <c r="H35" s="94">
        <f>IF(OR('Tabel 4 F'!H35&lt;5,'Tabel 4 Be'!H35&lt;0.5),"-",IFERROR('Tabel 4 Be'!H35/'Tabel 4 F'!H35*100,"-"))</f>
        <v>3.3301415044153635</v>
      </c>
    </row>
    <row r="36" spans="1:19" ht="15.75" customHeight="1" x14ac:dyDescent="0.2">
      <c r="A36" s="83" t="s">
        <v>50</v>
      </c>
      <c r="B36" s="95">
        <f>IF(OR('Tabel 4 F'!B36&lt;5,'Tabel 4 Be'!B36&lt;0.5),"-",IFERROR('Tabel 4 Be'!B36/'Tabel 4 F'!B36*100,"-"))</f>
        <v>20.869367319071461</v>
      </c>
      <c r="C36" s="95">
        <f>IF(OR('Tabel 4 F'!C36&lt;5,'Tabel 4 Be'!C36&lt;0.5),"-",IFERROR('Tabel 4 Be'!C36/'Tabel 4 F'!C36*100,"-"))</f>
        <v>6.5430752453653218</v>
      </c>
      <c r="D36" s="95">
        <f>IF(OR('Tabel 4 F'!D36&lt;5,'Tabel 4 Be'!D36&lt;0.5),"-",IFERROR('Tabel 4 Be'!D36/'Tabel 4 F'!D36*100,"-"))</f>
        <v>3.6142971459055748</v>
      </c>
      <c r="E36" s="95">
        <f>IF(OR('Tabel 4 F'!E36&lt;5,'Tabel 4 Be'!E36&lt;0.5),"-",IFERROR('Tabel 4 Be'!E36/'Tabel 4 F'!E36*100,"-"))</f>
        <v>3.7840698597512565</v>
      </c>
      <c r="F36" s="95">
        <f>IF(OR('Tabel 4 F'!F36&lt;5,'Tabel 4 Be'!F36&lt;0.5),"-",IFERROR('Tabel 4 Be'!F36/'Tabel 4 F'!F36*100,"-"))</f>
        <v>4.9817739975698663</v>
      </c>
      <c r="G36" s="117"/>
      <c r="H36" s="95">
        <f>IF(OR('Tabel 4 F'!H36&lt;5,'Tabel 4 Be'!H36&lt;0.5),"-",IFERROR('Tabel 4 Be'!H36/'Tabel 4 F'!H36*100,"-"))</f>
        <v>7.6078260237108148</v>
      </c>
    </row>
    <row r="37" spans="1:19" ht="15.75" customHeight="1" x14ac:dyDescent="0.2">
      <c r="A37" s="79" t="s">
        <v>51</v>
      </c>
      <c r="B37" s="93">
        <f>IF(OR('Tabel 4 F'!B37&lt;5,'Tabel 4 Be'!B37&lt;0.5),"-",IFERROR('Tabel 4 Be'!B37/'Tabel 4 F'!B37*100,"-"))</f>
        <v>14.399171270718231</v>
      </c>
      <c r="C37" s="93">
        <f>IF(OR('Tabel 4 F'!C37&lt;5,'Tabel 4 Be'!C37&lt;0.5),"-",IFERROR('Tabel 4 Be'!C37/'Tabel 4 F'!C37*100,"-"))</f>
        <v>4.9036655769632054</v>
      </c>
      <c r="D37" s="93">
        <f>IF(OR('Tabel 4 F'!D37&lt;5,'Tabel 4 Be'!D37&lt;0.5),"-",IFERROR('Tabel 4 Be'!D37/'Tabel 4 F'!D37*100,"-"))</f>
        <v>3.5754469308663586</v>
      </c>
      <c r="E37" s="93">
        <f>IF(OR('Tabel 4 F'!E37&lt;5,'Tabel 4 Be'!E37&lt;0.5),"-",IFERROR('Tabel 4 Be'!E37/'Tabel 4 F'!E37*100,"-"))</f>
        <v>4.3557833089311861</v>
      </c>
      <c r="F37" s="93">
        <f>IF(OR('Tabel 4 F'!F37&lt;5,'Tabel 4 Be'!F37&lt;0.5),"-",IFERROR('Tabel 4 Be'!F37/'Tabel 4 F'!F37*100,"-"))</f>
        <v>6.5963060686015833</v>
      </c>
      <c r="G37" s="117"/>
      <c r="H37" s="93">
        <f>IF(OR('Tabel 4 F'!H37&lt;5,'Tabel 4 Be'!H37&lt;0.5),"-",IFERROR('Tabel 4 Be'!H37/'Tabel 4 F'!H37*100,"-"))</f>
        <v>6.7853886177117424</v>
      </c>
    </row>
    <row r="38" spans="1:19" ht="15.75" customHeight="1" x14ac:dyDescent="0.2">
      <c r="A38" s="90" t="s">
        <v>52</v>
      </c>
      <c r="B38" s="94">
        <f>IF(OR('Tabel 4 F'!B38&lt;5,'Tabel 4 Be'!B38&lt;0.5),"-",IFERROR('Tabel 4 Be'!B38/'Tabel 4 F'!B38*100,"-"))</f>
        <v>25.363825363825367</v>
      </c>
      <c r="C38" s="94">
        <f>IF(OR('Tabel 4 F'!C38&lt;5,'Tabel 4 Be'!C38&lt;0.5),"-",IFERROR('Tabel 4 Be'!C38/'Tabel 4 F'!C38*100,"-"))</f>
        <v>6.3683304647160073</v>
      </c>
      <c r="D38" s="94">
        <f>IF(OR('Tabel 4 F'!D38&lt;5,'Tabel 4 Be'!D38&lt;0.5),"-",IFERROR('Tabel 4 Be'!D38/'Tabel 4 F'!D38*100,"-"))</f>
        <v>3.4275921165381322</v>
      </c>
      <c r="E38" s="94">
        <f>IF(OR('Tabel 4 F'!E38&lt;5,'Tabel 4 Be'!E38&lt;0.5),"-",IFERROR('Tabel 4 Be'!E38/'Tabel 4 F'!E38*100,"-"))</f>
        <v>4.4799999999999995</v>
      </c>
      <c r="F38" s="94">
        <f>IF(OR('Tabel 4 F'!F38&lt;5,'Tabel 4 Be'!F38&lt;0.5),"-",IFERROR('Tabel 4 Be'!F38/'Tabel 4 F'!F38*100,"-"))</f>
        <v>7.6433121019108281</v>
      </c>
      <c r="G38" s="117"/>
      <c r="H38" s="94">
        <f>IF(OR('Tabel 4 F'!H38&lt;5,'Tabel 4 Be'!H38&lt;0.5),"-",IFERROR('Tabel 4 Be'!H38/'Tabel 4 F'!H38*100,"-"))</f>
        <v>9.8071265119320046</v>
      </c>
    </row>
    <row r="39" spans="1:19" ht="15.75" customHeight="1" x14ac:dyDescent="0.2">
      <c r="A39" s="83" t="s">
        <v>53</v>
      </c>
      <c r="B39" s="95">
        <f>IF(OR('Tabel 4 F'!B39&lt;5,'Tabel 4 Be'!B39&lt;0.5),"-",IFERROR('Tabel 4 Be'!B39/'Tabel 4 F'!B39*100,"-"))</f>
        <v>23.546798029556651</v>
      </c>
      <c r="C39" s="95">
        <f>IF(OR('Tabel 4 F'!C39&lt;5,'Tabel 4 Be'!C39&lt;0.5),"-",IFERROR('Tabel 4 Be'!C39/'Tabel 4 F'!C39*100,"-"))</f>
        <v>8.2454458293384469</v>
      </c>
      <c r="D39" s="95">
        <f>IF(OR('Tabel 4 F'!D39&lt;5,'Tabel 4 Be'!D39&lt;0.5),"-",IFERROR('Tabel 4 Be'!D39/'Tabel 4 F'!D39*100,"-"))</f>
        <v>2.4886877828054299</v>
      </c>
      <c r="E39" s="95">
        <f>IF(OR('Tabel 4 F'!E39&lt;5,'Tabel 4 Be'!E39&lt;0.5),"-",IFERROR('Tabel 4 Be'!E39/'Tabel 4 F'!E39*100,"-"))</f>
        <v>3.1513787281935843</v>
      </c>
      <c r="F39" s="95">
        <f>IF(OR('Tabel 4 F'!F39&lt;5,'Tabel 4 Be'!F39&lt;0.5),"-",IFERROR('Tabel 4 Be'!F39/'Tabel 4 F'!F39*100,"-"))</f>
        <v>6.2404870624048705</v>
      </c>
      <c r="G39" s="117"/>
      <c r="H39" s="95">
        <f>IF(OR('Tabel 4 F'!H39&lt;5,'Tabel 4 Be'!H39&lt;0.5),"-",IFERROR('Tabel 4 Be'!H39/'Tabel 4 F'!H39*100,"-"))</f>
        <v>8.2589285714285712</v>
      </c>
    </row>
    <row r="40" spans="1:19" ht="15.75" customHeight="1" x14ac:dyDescent="0.2">
      <c r="A40" s="79" t="s">
        <v>54</v>
      </c>
      <c r="B40" s="93">
        <f>IF(OR('Tabel 4 F'!B40&lt;5,'Tabel 4 Be'!B40&lt;0.5),"-",IFERROR('Tabel 4 Be'!B40/'Tabel 4 F'!B40*100,"-"))</f>
        <v>25.045537340619305</v>
      </c>
      <c r="C40" s="93">
        <f>IF(OR('Tabel 4 F'!C40&lt;5,'Tabel 4 Be'!C40&lt;0.5),"-",IFERROR('Tabel 4 Be'!C40/'Tabel 4 F'!C40*100,"-"))</f>
        <v>10.289389067524116</v>
      </c>
      <c r="D40" s="93">
        <f>IF(OR('Tabel 4 F'!D40&lt;5,'Tabel 4 Be'!D40&lt;0.5),"-",IFERROR('Tabel 4 Be'!D40/'Tabel 4 F'!D40*100,"-"))</f>
        <v>6.2088428974600189</v>
      </c>
      <c r="E40" s="93">
        <f>IF(OR('Tabel 4 F'!E40&lt;5,'Tabel 4 Be'!E40&lt;0.5),"-",IFERROR('Tabel 4 Be'!E40/'Tabel 4 F'!E40*100,"-"))</f>
        <v>6.0068649885583527</v>
      </c>
      <c r="F40" s="93">
        <f>IF(OR('Tabel 4 F'!F40&lt;5,'Tabel 4 Be'!F40&lt;0.5),"-",IFERROR('Tabel 4 Be'!F40/'Tabel 4 F'!F40*100,"-"))</f>
        <v>7.4670571010248903</v>
      </c>
      <c r="G40" s="117"/>
      <c r="H40" s="93">
        <f>IF(OR('Tabel 4 F'!H40&lt;5,'Tabel 4 Be'!H40&lt;0.5),"-",IFERROR('Tabel 4 Be'!H40/'Tabel 4 F'!H40*100,"-"))</f>
        <v>10.038558702300227</v>
      </c>
    </row>
    <row r="41" spans="1:19" ht="15.75" customHeight="1" x14ac:dyDescent="0.2">
      <c r="A41" s="90" t="s">
        <v>214</v>
      </c>
      <c r="B41" s="94">
        <f>IF(OR('Tabel 4 F'!B41&lt;5,'Tabel 4 Be'!B41&lt;0.5),"-",IFERROR('Tabel 4 Be'!B41/'Tabel 4 F'!B41*100,"-"))</f>
        <v>13.923227065712426</v>
      </c>
      <c r="C41" s="94">
        <f>IF(OR('Tabel 4 F'!C41&lt;5,'Tabel 4 Be'!C41&lt;0.5),"-",IFERROR('Tabel 4 Be'!C41/'Tabel 4 F'!C41*100,"-"))</f>
        <v>4.3454935622317592</v>
      </c>
      <c r="D41" s="94">
        <f>IF(OR('Tabel 4 F'!D41&lt;5,'Tabel 4 Be'!D41&lt;0.5),"-",IFERROR('Tabel 4 Be'!D41/'Tabel 4 F'!D41*100,"-"))</f>
        <v>3.1732040546496254</v>
      </c>
      <c r="E41" s="94">
        <f>IF(OR('Tabel 4 F'!E41&lt;5,'Tabel 4 Be'!E41&lt;0.5),"-",IFERROR('Tabel 4 Be'!E41/'Tabel 4 F'!E41*100,"-"))</f>
        <v>2.2706630336058127</v>
      </c>
      <c r="F41" s="94">
        <f>IF(OR('Tabel 4 F'!F41&lt;5,'Tabel 4 Be'!F41&lt;0.5),"-",IFERROR('Tabel 4 Be'!F41/'Tabel 4 F'!F41*100,"-"))</f>
        <v>4.2857142857142856</v>
      </c>
      <c r="G41" s="117"/>
      <c r="H41" s="94">
        <f>IF(OR('Tabel 4 F'!H41&lt;5,'Tabel 4 Be'!H41&lt;0.5),"-",IFERROR('Tabel 4 Be'!H41/'Tabel 4 F'!H41*100,"-"))</f>
        <v>5.4402692091979805</v>
      </c>
    </row>
    <row r="42" spans="1:19" ht="15.75" customHeight="1" x14ac:dyDescent="0.2">
      <c r="A42" s="83" t="s">
        <v>55</v>
      </c>
      <c r="B42" s="95">
        <f>IF(OR('Tabel 4 F'!B42&lt;5,'Tabel 4 Be'!B42&lt;0.5),"-",IFERROR('Tabel 4 Be'!B42/'Tabel 4 F'!B42*100,"-"))</f>
        <v>20.965309200603318</v>
      </c>
      <c r="C42" s="95">
        <f>IF(OR('Tabel 4 F'!C42&lt;5,'Tabel 4 Be'!C42&lt;0.5),"-",IFERROR('Tabel 4 Be'!C42/'Tabel 4 F'!C42*100,"-"))</f>
        <v>8.149405772495756</v>
      </c>
      <c r="D42" s="95">
        <f>IF(OR('Tabel 4 F'!D42&lt;5,'Tabel 4 Be'!D42&lt;0.5),"-",IFERROR('Tabel 4 Be'!D42/'Tabel 4 F'!D42*100,"-"))</f>
        <v>4.7265987025023168</v>
      </c>
      <c r="E42" s="95">
        <f>IF(OR('Tabel 4 F'!E42&lt;5,'Tabel 4 Be'!E42&lt;0.5),"-",IFERROR('Tabel 4 Be'!E42/'Tabel 4 F'!E42*100,"-"))</f>
        <v>6.2015503875968996</v>
      </c>
      <c r="F42" s="95">
        <f>IF(OR('Tabel 4 F'!F42&lt;5,'Tabel 4 Be'!F42&lt;0.5),"-",IFERROR('Tabel 4 Be'!F42/'Tabel 4 F'!F42*100,"-"))</f>
        <v>30.76923076923077</v>
      </c>
      <c r="G42" s="117"/>
      <c r="H42" s="95">
        <f>IF(OR('Tabel 4 F'!H42&lt;5,'Tabel 4 Be'!H42&lt;0.5),"-",IFERROR('Tabel 4 Be'!H42/'Tabel 4 F'!H42*100,"-"))</f>
        <v>10.870895370181522</v>
      </c>
    </row>
    <row r="43" spans="1:19" ht="15.75" customHeight="1" x14ac:dyDescent="0.2">
      <c r="A43" s="79" t="s">
        <v>56</v>
      </c>
      <c r="B43" s="93">
        <f>IF(OR('Tabel 4 F'!B43&lt;5,'Tabel 4 Be'!B43&lt;0.5),"-",IFERROR('Tabel 4 Be'!B43/'Tabel 4 F'!B43*100,"-"))</f>
        <v>19.626168224299064</v>
      </c>
      <c r="C43" s="93">
        <f>IF(OR('Tabel 4 F'!C43&lt;5,'Tabel 4 Be'!C43&lt;0.5),"-",IFERROR('Tabel 4 Be'!C43/'Tabel 4 F'!C43*100,"-"))</f>
        <v>6.7750677506775059</v>
      </c>
      <c r="D43" s="93">
        <f>IF(OR('Tabel 4 F'!D43&lt;5,'Tabel 4 Be'!D43&lt;0.5),"-",IFERROR('Tabel 4 Be'!D43/'Tabel 4 F'!D43*100,"-"))</f>
        <v>6.2801932367149762</v>
      </c>
      <c r="E43" s="93">
        <f>IF(OR('Tabel 4 F'!E43&lt;5,'Tabel 4 Be'!E43&lt;0.5),"-",IFERROR('Tabel 4 Be'!E43/'Tabel 4 F'!E43*100,"-"))</f>
        <v>6.6929133858267722</v>
      </c>
      <c r="F43" s="93">
        <f>IF(OR('Tabel 4 F'!F43&lt;5,'Tabel 4 Be'!F43&lt;0.5),"-",IFERROR('Tabel 4 Be'!F43/'Tabel 4 F'!F43*100,"-"))</f>
        <v>8.3333333333333321</v>
      </c>
      <c r="G43" s="117"/>
      <c r="H43" s="93">
        <f>IF(OR('Tabel 4 F'!H43&lt;5,'Tabel 4 Be'!H43&lt;0.5),"-",IFERROR('Tabel 4 Be'!H43/'Tabel 4 F'!H43*100,"-"))</f>
        <v>9.6126255380200867</v>
      </c>
    </row>
    <row r="44" spans="1:19" ht="15.75" customHeight="1" x14ac:dyDescent="0.2">
      <c r="A44" s="90" t="s">
        <v>57</v>
      </c>
      <c r="B44" s="94">
        <f>IF(OR('Tabel 4 F'!B44&lt;5,'Tabel 4 Be'!B44&lt;0.5),"-",IFERROR('Tabel 4 Be'!B44/'Tabel 4 F'!B44*100,"-"))</f>
        <v>27.231807951987996</v>
      </c>
      <c r="C44" s="94">
        <f>IF(OR('Tabel 4 F'!C44&lt;5,'Tabel 4 Be'!C44&lt;0.5),"-",IFERROR('Tabel 4 Be'!C44/'Tabel 4 F'!C44*100,"-"))</f>
        <v>13.651877133105803</v>
      </c>
      <c r="D44" s="94">
        <f>IF(OR('Tabel 4 F'!D44&lt;5,'Tabel 4 Be'!D44&lt;0.5),"-",IFERROR('Tabel 4 Be'!D44/'Tabel 4 F'!D44*100,"-"))</f>
        <v>6.924882629107981</v>
      </c>
      <c r="E44" s="94">
        <f>IF(OR('Tabel 4 F'!E44&lt;5,'Tabel 4 Be'!E44&lt;0.5),"-",IFERROR('Tabel 4 Be'!E44/'Tabel 4 F'!E44*100,"-"))</f>
        <v>7.5443786982248522</v>
      </c>
      <c r="F44" s="94">
        <f>IF(OR('Tabel 4 F'!F44&lt;5,'Tabel 4 Be'!F44&lt;0.5),"-",IFERROR('Tabel 4 Be'!F44/'Tabel 4 F'!F44*100,"-"))</f>
        <v>10.44776119402985</v>
      </c>
      <c r="G44" s="117"/>
      <c r="H44" s="94">
        <f>IF(OR('Tabel 4 F'!H44&lt;5,'Tabel 4 Be'!H44&lt;0.5),"-",IFERROR('Tabel 4 Be'!H44/'Tabel 4 F'!H44*100,"-"))</f>
        <v>15.579802080690181</v>
      </c>
    </row>
    <row r="45" spans="1:19" ht="15.75" customHeight="1" x14ac:dyDescent="0.2">
      <c r="A45" s="83" t="s">
        <v>58</v>
      </c>
      <c r="B45" s="95">
        <f>IF(OR('Tabel 4 F'!B45&lt;5,'Tabel 4 Be'!B45&lt;0.5),"-",IFERROR('Tabel 4 Be'!B45/'Tabel 4 F'!B45*100,"-"))</f>
        <v>23.509655751469353</v>
      </c>
      <c r="C45" s="95">
        <f>IF(OR('Tabel 4 F'!C45&lt;5,'Tabel 4 Be'!C45&lt;0.5),"-",IFERROR('Tabel 4 Be'!C45/'Tabel 4 F'!C45*100,"-"))</f>
        <v>6.5412186379928325</v>
      </c>
      <c r="D45" s="95">
        <f>IF(OR('Tabel 4 F'!D45&lt;5,'Tabel 4 Be'!D45&lt;0.5),"-",IFERROR('Tabel 4 Be'!D45/'Tabel 4 F'!D45*100,"-"))</f>
        <v>3.9761431411530817</v>
      </c>
      <c r="E45" s="95">
        <f>IF(OR('Tabel 4 F'!E45&lt;5,'Tabel 4 Be'!E45&lt;0.5),"-",IFERROR('Tabel 4 Be'!E45/'Tabel 4 F'!E45*100,"-"))</f>
        <v>6.4516129032258061</v>
      </c>
      <c r="F45" s="95">
        <f>IF(OR('Tabel 4 F'!F45&lt;5,'Tabel 4 Be'!F45&lt;0.5),"-",IFERROR('Tabel 4 Be'!F45/'Tabel 4 F'!F45*100,"-"))</f>
        <v>1.8867924528301887</v>
      </c>
      <c r="G45" s="117"/>
      <c r="H45" s="95">
        <f>IF(OR('Tabel 4 F'!H45&lt;5,'Tabel 4 Be'!H45&lt;0.5),"-",IFERROR('Tabel 4 Be'!H45/'Tabel 4 F'!H45*100,"-"))</f>
        <v>12.597402597402596</v>
      </c>
    </row>
    <row r="46" spans="1:19" ht="15.75" customHeight="1" x14ac:dyDescent="0.2">
      <c r="A46" s="79" t="s">
        <v>59</v>
      </c>
      <c r="B46" s="93">
        <f>IF(OR('Tabel 4 F'!B46&lt;5,'Tabel 4 Be'!B46&lt;0.5),"-",IFERROR('Tabel 4 Be'!B46/'Tabel 4 F'!B46*100,"-"))</f>
        <v>17.758227435646788</v>
      </c>
      <c r="C46" s="93">
        <f>IF(OR('Tabel 4 F'!C46&lt;5,'Tabel 4 Be'!C46&lt;0.5),"-",IFERROR('Tabel 4 Be'!C46/'Tabel 4 F'!C46*100,"-"))</f>
        <v>8.526130358191427</v>
      </c>
      <c r="D46" s="93">
        <f>IF(OR('Tabel 4 F'!D46&lt;5,'Tabel 4 Be'!D46&lt;0.5),"-",IFERROR('Tabel 4 Be'!D46/'Tabel 4 F'!D46*100,"-"))</f>
        <v>5.897602073882048</v>
      </c>
      <c r="E46" s="93">
        <f>IF(OR('Tabel 4 F'!E46&lt;5,'Tabel 4 Be'!E46&lt;0.5),"-",IFERROR('Tabel 4 Be'!E46/'Tabel 4 F'!E46*100,"-"))</f>
        <v>7.436985275767408</v>
      </c>
      <c r="F46" s="93">
        <f>IF(OR('Tabel 4 F'!F46&lt;5,'Tabel 4 Be'!F46&lt;0.5),"-",IFERROR('Tabel 4 Be'!F46/'Tabel 4 F'!F46*100,"-"))</f>
        <v>9.116809116809117</v>
      </c>
      <c r="G46" s="117"/>
      <c r="H46" s="93">
        <f>IF(OR('Tabel 4 F'!H46&lt;5,'Tabel 4 Be'!H46&lt;0.5),"-",IFERROR('Tabel 4 Be'!H46/'Tabel 4 F'!H46*100,"-"))</f>
        <v>8.8995662896504797</v>
      </c>
    </row>
    <row r="47" spans="1:19" ht="15.75" customHeight="1" x14ac:dyDescent="0.2">
      <c r="A47" s="38"/>
      <c r="B47" s="42"/>
      <c r="C47" s="72"/>
      <c r="D47" s="72"/>
      <c r="E47" s="42"/>
      <c r="F47" s="72"/>
      <c r="G47" s="118"/>
      <c r="H47" s="42"/>
    </row>
    <row r="48" spans="1:19" ht="15.75" customHeight="1" x14ac:dyDescent="0.2">
      <c r="A48" s="88" t="s">
        <v>20</v>
      </c>
      <c r="B48" s="92">
        <f>IF(OR('Tabel 4 F'!B48&lt;5,'Tabel 4 Be'!B48&lt;0.5),"-",IFERROR('Tabel 4 Be'!B48/'Tabel 4 F'!B48*100,"-"))</f>
        <v>18.402889110147324</v>
      </c>
      <c r="C48" s="92">
        <f>IF(OR('Tabel 4 F'!C48&lt;5,'Tabel 4 Be'!C48&lt;0.5),"-",IFERROR('Tabel 4 Be'!C48/'Tabel 4 F'!C48*100,"-"))</f>
        <v>6.5109967483421665</v>
      </c>
      <c r="D48" s="92">
        <f>IF(OR('Tabel 4 F'!D48&lt;5,'Tabel 4 Be'!D48&lt;0.5),"-",IFERROR('Tabel 4 Be'!D48/'Tabel 4 F'!D48*100,"-"))</f>
        <v>3.4850132349226222</v>
      </c>
      <c r="E48" s="92">
        <f>IF(OR('Tabel 4 F'!E48&lt;5,'Tabel 4 Be'!E48&lt;0.5),"-",IFERROR('Tabel 4 Be'!E48/'Tabel 4 F'!E48*100,"-"))</f>
        <v>3.6652119794244236</v>
      </c>
      <c r="F48" s="92">
        <f>IF(OR('Tabel 4 F'!F48&lt;5,'Tabel 4 Be'!F48&lt;0.5),"-",IFERROR('Tabel 4 Be'!F48/'Tabel 4 F'!F48*100,"-"))</f>
        <v>5.2230391051373415</v>
      </c>
      <c r="G48" s="119"/>
      <c r="H48" s="92">
        <f>IF(OR('Tabel 4 F'!H48&lt;5,'Tabel 4 Be'!H48&lt;0.5),"-",IFERROR('Tabel 4 Be'!H48/'Tabel 4 F'!H48*100,"-"))</f>
        <v>7.1027455118472638</v>
      </c>
      <c r="I48" s="34"/>
      <c r="J48" s="34">
        <v>9.3422883399999996</v>
      </c>
      <c r="K48" s="72">
        <v>9.1420787699999995</v>
      </c>
      <c r="L48" s="34"/>
      <c r="M48" s="34"/>
      <c r="N48" s="34"/>
      <c r="O48" s="34"/>
      <c r="P48" s="34"/>
      <c r="Q48" s="34"/>
      <c r="R48" s="34"/>
      <c r="S48" s="34"/>
    </row>
    <row r="49" spans="1:21" ht="15.75" customHeight="1" x14ac:dyDescent="0.2">
      <c r="B49" s="42"/>
      <c r="C49" s="72"/>
      <c r="D49" s="72"/>
      <c r="E49" s="42"/>
      <c r="F49" s="72"/>
      <c r="G49" s="118"/>
      <c r="H49" s="42"/>
      <c r="I49" s="42"/>
    </row>
    <row r="50" spans="1:21" ht="15.75" customHeight="1" x14ac:dyDescent="0.2">
      <c r="A50" s="109" t="s">
        <v>60</v>
      </c>
      <c r="B50" s="94">
        <f>IF(OR('Tabel 4 F'!B50&lt;5,'Tabel 4 Be'!B50&lt;0.5),"-",IFERROR('Tabel 4 Be'!B50/'Tabel 4 F'!B50*100,"-"))</f>
        <v>13.690829279867126</v>
      </c>
      <c r="C50" s="94">
        <f>IF(OR('Tabel 4 F'!C50&lt;5,'Tabel 4 Be'!C50&lt;0.5),"-",IFERROR('Tabel 4 Be'!C50/'Tabel 4 F'!C50*100,"-"))</f>
        <v>3.1788632432754813</v>
      </c>
      <c r="D50" s="94">
        <f>IF(OR('Tabel 4 F'!D50&lt;5,'Tabel 4 Be'!D50&lt;0.5),"-",IFERROR('Tabel 4 Be'!D50/'Tabel 4 F'!D50*100,"-"))</f>
        <v>1.8857822724568711</v>
      </c>
      <c r="E50" s="94">
        <f>IF(OR('Tabel 4 F'!E50&lt;5,'Tabel 4 Be'!E50&lt;0.5),"-",IFERROR('Tabel 4 Be'!E50/'Tabel 4 F'!E50*100,"-"))</f>
        <v>2.5636951109698605</v>
      </c>
      <c r="F50" s="94">
        <f>IF(OR('Tabel 4 F'!F50&lt;5,'Tabel 4 Be'!F50&lt;0.5),"-",IFERROR('Tabel 4 Be'!F50/'Tabel 4 F'!F50*100,"-"))</f>
        <v>4.1659552672016389</v>
      </c>
      <c r="G50" s="101"/>
      <c r="H50" s="94">
        <f>IF(OR('Tabel 4 F'!H50&lt;5,'Tabel 4 Be'!H50&lt;0.5),"-",IFERROR('Tabel 4 Be'!H50/'Tabel 4 F'!H50*100,"-"))</f>
        <v>4.093374486829882</v>
      </c>
      <c r="I50" s="41"/>
      <c r="J50" s="34"/>
      <c r="K50" s="34"/>
      <c r="L50" s="34"/>
      <c r="M50" s="34"/>
      <c r="N50" s="34"/>
      <c r="O50" s="34"/>
      <c r="P50" s="34"/>
      <c r="Q50" s="34"/>
      <c r="R50" s="34"/>
    </row>
    <row r="51" spans="1:21" s="34" customFormat="1" ht="15.75" customHeight="1" x14ac:dyDescent="0.2">
      <c r="A51" s="111" t="s">
        <v>61</v>
      </c>
      <c r="B51" s="95">
        <f>IF(OR('Tabel 4 F'!B51&lt;5,'Tabel 4 Be'!B51&lt;0.5),"-",IFERROR('Tabel 4 Be'!B51/'Tabel 4 F'!B51*100,"-"))</f>
        <v>29.686800894854589</v>
      </c>
      <c r="C51" s="95">
        <f>IF(OR('Tabel 4 F'!C51&lt;5,'Tabel 4 Be'!C51&lt;0.5),"-",IFERROR('Tabel 4 Be'!C51/'Tabel 4 F'!C51*100,"-"))</f>
        <v>11.714535982665621</v>
      </c>
      <c r="D51" s="95">
        <f>IF(OR('Tabel 4 F'!D51&lt;5,'Tabel 4 Be'!D51&lt;0.5),"-",IFERROR('Tabel 4 Be'!D51/'Tabel 4 F'!D51*100,"-"))</f>
        <v>4.8724869694713329</v>
      </c>
      <c r="E51" s="95">
        <f>IF(OR('Tabel 4 F'!E51&lt;5,'Tabel 4 Be'!E51&lt;0.5),"-",IFERROR('Tabel 4 Be'!E51/'Tabel 4 F'!E51*100,"-"))</f>
        <v>5.0687210014882256</v>
      </c>
      <c r="F51" s="95">
        <f>IF(OR('Tabel 4 F'!F51&lt;5,'Tabel 4 Be'!F51&lt;0.5),"-",IFERROR('Tabel 4 Be'!F51/'Tabel 4 F'!F51*100,"-"))</f>
        <v>5.9410330303702059</v>
      </c>
      <c r="G51" s="101"/>
      <c r="H51" s="95">
        <f>IF(OR('Tabel 4 F'!H51&lt;5,'Tabel 4 Be'!H51&lt;0.5),"-",IFERROR('Tabel 4 Be'!H51/'Tabel 4 F'!H51*100,"-"))</f>
        <v>10.416880960427902</v>
      </c>
      <c r="I51" s="41"/>
      <c r="S51" s="24"/>
      <c r="T51" s="24"/>
      <c r="U51" s="24"/>
    </row>
    <row r="52" spans="1:21" ht="15" x14ac:dyDescent="0.2">
      <c r="A52" s="112" t="s">
        <v>62</v>
      </c>
      <c r="B52" s="93">
        <f>IF(OR('Tabel 4 F'!B52&lt;5,'Tabel 4 Be'!B52&lt;0.5),"-",IFERROR('Tabel 4 Be'!B52/'Tabel 4 F'!B52*100,"-"))</f>
        <v>14.223413198823035</v>
      </c>
      <c r="C52" s="93">
        <f>IF(OR('Tabel 4 F'!C52&lt;5,'Tabel 4 Be'!C52&lt;0.5),"-",IFERROR('Tabel 4 Be'!C52/'Tabel 4 F'!C52*100,"-"))</f>
        <v>4.8419029872474235</v>
      </c>
      <c r="D52" s="93">
        <f>IF(OR('Tabel 4 F'!D52&lt;5,'Tabel 4 Be'!D52&lt;0.5),"-",IFERROR('Tabel 4 Be'!D52/'Tabel 4 F'!D52*100,"-"))</f>
        <v>2.97372060857538</v>
      </c>
      <c r="E52" s="93">
        <f>IF(OR('Tabel 4 F'!E52&lt;5,'Tabel 4 Be'!E52&lt;0.5),"-",IFERROR('Tabel 4 Be'!E52/'Tabel 4 F'!E52*100,"-"))</f>
        <v>3.5268684373069799</v>
      </c>
      <c r="F52" s="93">
        <f>IF(OR('Tabel 4 F'!F52&lt;5,'Tabel 4 Be'!F52&lt;0.5),"-",IFERROR('Tabel 4 Be'!F52/'Tabel 4 F'!F52*100,"-"))</f>
        <v>5.4749926013613495</v>
      </c>
      <c r="G52" s="101"/>
      <c r="H52" s="93">
        <f>IF(OR('Tabel 4 F'!H52&lt;5,'Tabel 4 Be'!H52&lt;0.5),"-",IFERROR('Tabel 4 Be'!H52/'Tabel 4 F'!H52*100,"-"))</f>
        <v>6.0510183903500092</v>
      </c>
      <c r="I52" s="41"/>
      <c r="J52" s="24"/>
      <c r="K52" s="24"/>
      <c r="L52" s="24"/>
      <c r="M52" s="24"/>
    </row>
    <row r="53" spans="1:21" x14ac:dyDescent="0.2">
      <c r="A53" s="27" t="s">
        <v>63</v>
      </c>
      <c r="G53" s="1"/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Ark10"/>
  <dimension ref="A1:U54"/>
  <sheetViews>
    <sheetView showGridLines="0" zoomScaleNormal="100" zoomScaleSheetLayoutView="50" workbookViewId="0">
      <selection activeCell="C24" sqref="C24"/>
    </sheetView>
  </sheetViews>
  <sheetFormatPr defaultRowHeight="12.75" x14ac:dyDescent="0.2"/>
  <cols>
    <col min="1" max="1" width="17.140625" style="27" customWidth="1"/>
    <col min="2" max="6" width="9.7109375" customWidth="1"/>
    <col min="7" max="7" width="1.140625" customWidth="1"/>
    <col min="8" max="8" width="9.7109375" customWidth="1"/>
    <col min="10" max="13" width="1" customWidth="1"/>
  </cols>
  <sheetData>
    <row r="1" spans="1:8" s="24" customFormat="1" ht="15.75" customHeight="1" x14ac:dyDescent="0.25">
      <c r="A1" s="16" t="s">
        <v>21</v>
      </c>
    </row>
    <row r="2" spans="1:8" ht="15.75" customHeight="1" x14ac:dyDescent="0.2"/>
    <row r="3" spans="1:8" ht="15.75" customHeight="1" x14ac:dyDescent="0.25">
      <c r="A3" s="16" t="s">
        <v>184</v>
      </c>
    </row>
    <row r="4" spans="1:8" ht="15.75" customHeight="1" x14ac:dyDescent="0.25">
      <c r="A4" s="16"/>
    </row>
    <row r="5" spans="1:8" ht="15.75" customHeight="1" x14ac:dyDescent="0.2"/>
    <row r="6" spans="1:8" s="27" customFormat="1" ht="15.75" customHeight="1" x14ac:dyDescent="0.2">
      <c r="B6" s="44"/>
      <c r="C6" s="44"/>
      <c r="D6" s="44"/>
      <c r="E6" s="44"/>
      <c r="F6" s="44"/>
      <c r="G6" s="44"/>
      <c r="H6" s="45"/>
    </row>
    <row r="7" spans="1:8" s="27" customFormat="1" ht="15.75" customHeight="1" x14ac:dyDescent="0.2">
      <c r="B7" s="45" t="s">
        <v>64</v>
      </c>
      <c r="C7" s="45" t="s">
        <v>65</v>
      </c>
      <c r="D7" s="45" t="s">
        <v>66</v>
      </c>
      <c r="E7" s="45" t="s">
        <v>67</v>
      </c>
      <c r="F7" s="45" t="s">
        <v>68</v>
      </c>
      <c r="G7" s="45"/>
      <c r="H7" s="45" t="s">
        <v>13</v>
      </c>
    </row>
    <row r="8" spans="1:8" s="27" customFormat="1" ht="15.75" customHeight="1" x14ac:dyDescent="0.2">
      <c r="B8" s="45"/>
      <c r="C8" s="45"/>
      <c r="D8" s="45"/>
      <c r="E8" s="45"/>
      <c r="F8" s="45"/>
      <c r="G8" s="45"/>
      <c r="H8" s="45"/>
    </row>
    <row r="9" spans="1:8" ht="15.75" customHeight="1" x14ac:dyDescent="0.2">
      <c r="A9" s="79" t="s">
        <v>207</v>
      </c>
      <c r="B9" s="93">
        <f>IF(OR('Tabel 4 F'!B9&lt;5,'Tabel 4 Br'!B9&lt;0.5),"-",IFERROR('Tabel 4 Br'!B9/'Tabel 4 F'!B9*100,"-"))</f>
        <v>13.310342110108635</v>
      </c>
      <c r="C9" s="93">
        <f>IF(OR('Tabel 4 F'!C9&lt;5,'Tabel 4 Br'!C9&lt;0.5),"-",IFERROR('Tabel 4 Br'!C9/'Tabel 4 F'!C9*100,"-"))</f>
        <v>2.5632769473586481</v>
      </c>
      <c r="D9" s="93">
        <f>IF(OR('Tabel 4 F'!D9&lt;5,'Tabel 4 Br'!D9&lt;0.5),"-",IFERROR('Tabel 4 Br'!D9/'Tabel 4 F'!D9*100,"-"))</f>
        <v>1.5434581082778545</v>
      </c>
      <c r="E9" s="93">
        <f>IF(OR('Tabel 4 F'!E9&lt;5,'Tabel 4 Br'!E9&lt;0.5),"-",IFERROR('Tabel 4 Br'!E9/'Tabel 4 F'!E9*100,"-"))</f>
        <v>1.7905429829890642</v>
      </c>
      <c r="F9" s="93">
        <f>IF(OR('Tabel 4 F'!F9&lt;5,'Tabel 4 Br'!F9&lt;0.5),"-",IFERROR('Tabel 4 Br'!F9/'Tabel 4 F'!F9*100,"-"))</f>
        <v>3.1965645661157027</v>
      </c>
      <c r="G9" s="117"/>
      <c r="H9" s="93">
        <f>IF(OR('Tabel 4 F'!H9&lt;5,'Tabel 4 Br'!H9&lt;0.5),"-",IFERROR('Tabel 4 Br'!H9/'Tabel 4 F'!H9*100,"-"))</f>
        <v>3.9825743658782851</v>
      </c>
    </row>
    <row r="10" spans="1:8" ht="15.75" customHeight="1" x14ac:dyDescent="0.2">
      <c r="A10" s="90" t="s">
        <v>208</v>
      </c>
      <c r="B10" s="94">
        <f>IF(OR('Tabel 4 F'!B10&lt;5,'Tabel 4 Br'!B10&lt;0.5),"-",IFERROR('Tabel 4 Br'!B10/'Tabel 4 F'!B10*100,"-"))</f>
        <v>11.158003002001335</v>
      </c>
      <c r="C10" s="94">
        <f>IF(OR('Tabel 4 F'!C10&lt;5,'Tabel 4 Br'!C10&lt;0.5),"-",IFERROR('Tabel 4 Br'!C10/'Tabel 4 F'!C10*100,"-"))</f>
        <v>3.448482821881254</v>
      </c>
      <c r="D10" s="94">
        <f>IF(OR('Tabel 4 F'!D10&lt;5,'Tabel 4 Br'!D10&lt;0.5),"-",IFERROR('Tabel 4 Br'!D10/'Tabel 4 F'!D10*100,"-"))</f>
        <v>1.8656288846197311</v>
      </c>
      <c r="E10" s="94">
        <f>IF(OR('Tabel 4 F'!E10&lt;5,'Tabel 4 Br'!E10&lt;0.5),"-",IFERROR('Tabel 4 Br'!E10/'Tabel 4 F'!E10*100,"-"))</f>
        <v>2.6017760065067099</v>
      </c>
      <c r="F10" s="94">
        <f>IF(OR('Tabel 4 F'!F10&lt;5,'Tabel 4 Br'!F10&lt;0.5),"-",IFERROR('Tabel 4 Br'!F10/'Tabel 4 F'!F10*100,"-"))</f>
        <v>3.8844743687834735</v>
      </c>
      <c r="G10" s="117"/>
      <c r="H10" s="94">
        <f>IF(OR('Tabel 4 F'!H10&lt;5,'Tabel 4 Br'!H10&lt;0.5),"-",IFERROR('Tabel 4 Br'!H10/'Tabel 4 F'!H10*100,"-"))</f>
        <v>3.4603953727355465</v>
      </c>
    </row>
    <row r="11" spans="1:8" ht="15.75" customHeight="1" x14ac:dyDescent="0.2">
      <c r="A11" s="83" t="s">
        <v>209</v>
      </c>
      <c r="B11" s="95">
        <f>IF(OR('Tabel 4 F'!B11&lt;5,'Tabel 4 Br'!B11&lt;0.5),"-",IFERROR('Tabel 4 Br'!B11/'Tabel 4 F'!B11*100,"-"))</f>
        <v>18.296321910695742</v>
      </c>
      <c r="C11" s="95">
        <f>IF(OR('Tabel 4 F'!C11&lt;5,'Tabel 4 Br'!C11&lt;0.5),"-",IFERROR('Tabel 4 Br'!C11/'Tabel 4 F'!C11*100,"-"))</f>
        <v>5.7559318753417159</v>
      </c>
      <c r="D11" s="95">
        <f>IF(OR('Tabel 4 F'!D11&lt;5,'Tabel 4 Br'!D11&lt;0.5),"-",IFERROR('Tabel 4 Br'!D11/'Tabel 4 F'!D11*100,"-"))</f>
        <v>2.9976814866273012</v>
      </c>
      <c r="E11" s="95">
        <f>IF(OR('Tabel 4 F'!E11&lt;5,'Tabel 4 Br'!E11&lt;0.5),"-",IFERROR('Tabel 4 Br'!E11/'Tabel 4 F'!E11*100,"-"))</f>
        <v>4.4789265700483094</v>
      </c>
      <c r="F11" s="95">
        <f>IF(OR('Tabel 4 F'!F11&lt;5,'Tabel 4 Br'!F11&lt;0.5),"-",IFERROR('Tabel 4 Br'!F11/'Tabel 4 F'!F11*100,"-"))</f>
        <v>5.7983842364532023</v>
      </c>
      <c r="G11" s="117"/>
      <c r="H11" s="95">
        <f>IF(OR('Tabel 4 F'!H11&lt;5,'Tabel 4 Br'!H11&lt;0.5),"-",IFERROR('Tabel 4 Br'!H11/'Tabel 4 F'!H11*100,"-"))</f>
        <v>9.0754848214285708</v>
      </c>
    </row>
    <row r="12" spans="1:8" ht="15.75" customHeight="1" x14ac:dyDescent="0.2">
      <c r="A12" s="79" t="s">
        <v>26</v>
      </c>
      <c r="B12" s="93">
        <f>IF(OR('Tabel 4 F'!B12&lt;5,'Tabel 4 Br'!B12&lt;0.5),"-",IFERROR('Tabel 4 Br'!B12/'Tabel 4 F'!B12*100,"-"))</f>
        <v>28.967558976132828</v>
      </c>
      <c r="C12" s="93">
        <f>IF(OR('Tabel 4 F'!C12&lt;5,'Tabel 4 Br'!C12&lt;0.5),"-",IFERROR('Tabel 4 Br'!C12/'Tabel 4 F'!C12*100,"-"))</f>
        <v>11.257767597298615</v>
      </c>
      <c r="D12" s="93">
        <f>IF(OR('Tabel 4 F'!D12&lt;5,'Tabel 4 Br'!D12&lt;0.5),"-",IFERROR('Tabel 4 Br'!D12/'Tabel 4 F'!D12*100,"-"))</f>
        <v>4.9992080251885476</v>
      </c>
      <c r="E12" s="93">
        <f>IF(OR('Tabel 4 F'!E12&lt;5,'Tabel 4 Br'!E12&lt;0.5),"-",IFERROR('Tabel 4 Br'!E12/'Tabel 4 F'!E12*100,"-"))</f>
        <v>5.8529551372273048</v>
      </c>
      <c r="F12" s="93">
        <f>IF(OR('Tabel 4 F'!F12&lt;5,'Tabel 4 Br'!F12&lt;0.5),"-",IFERROR('Tabel 4 Br'!F12/'Tabel 4 F'!F12*100,"-"))</f>
        <v>6.6683405063291135</v>
      </c>
      <c r="G12" s="117"/>
      <c r="H12" s="93">
        <f>IF(OR('Tabel 4 F'!H12&lt;5,'Tabel 4 Br'!H12&lt;0.5),"-",IFERROR('Tabel 4 Br'!H12/'Tabel 4 F'!H12*100,"-"))</f>
        <v>10.668293434633028</v>
      </c>
    </row>
    <row r="13" spans="1:8" ht="15.75" customHeight="1" x14ac:dyDescent="0.2">
      <c r="A13" s="90" t="s">
        <v>27</v>
      </c>
      <c r="B13" s="94">
        <f>IF(OR('Tabel 4 F'!B13&lt;5,'Tabel 4 Br'!B13&lt;0.5),"-",IFERROR('Tabel 4 Br'!B13/'Tabel 4 F'!B13*100,"-"))</f>
        <v>18.336094322344323</v>
      </c>
      <c r="C13" s="94">
        <f>IF(OR('Tabel 4 F'!C13&lt;5,'Tabel 4 Br'!C13&lt;0.5),"-",IFERROR('Tabel 4 Br'!C13/'Tabel 4 F'!C13*100,"-"))</f>
        <v>5.8760535331905785</v>
      </c>
      <c r="D13" s="94">
        <f>IF(OR('Tabel 4 F'!D13&lt;5,'Tabel 4 Br'!D13&lt;0.5),"-",IFERROR('Tabel 4 Br'!D13/'Tabel 4 F'!D13*100,"-"))</f>
        <v>1.9264493983034128</v>
      </c>
      <c r="E13" s="94">
        <f>IF(OR('Tabel 4 F'!E13&lt;5,'Tabel 4 Br'!E13&lt;0.5),"-",IFERROR('Tabel 4 Br'!E13/'Tabel 4 F'!E13*100,"-"))</f>
        <v>2.2013468387096773</v>
      </c>
      <c r="F13" s="94">
        <f>IF(OR('Tabel 4 F'!F13&lt;5,'Tabel 4 Br'!F13&lt;0.5),"-",IFERROR('Tabel 4 Br'!F13/'Tabel 4 F'!F13*100,"-"))</f>
        <v>2.2368239436619719</v>
      </c>
      <c r="G13" s="117"/>
      <c r="H13" s="94">
        <f>IF(OR('Tabel 4 F'!H13&lt;5,'Tabel 4 Br'!H13&lt;0.5),"-",IFERROR('Tabel 4 Br'!H13/'Tabel 4 F'!H13*100,"-"))</f>
        <v>4.1044692271473737</v>
      </c>
    </row>
    <row r="14" spans="1:8" ht="15.75" customHeight="1" x14ac:dyDescent="0.2">
      <c r="A14" s="83" t="s">
        <v>28</v>
      </c>
      <c r="B14" s="95">
        <f>IF(OR('Tabel 4 F'!B14&lt;5,'Tabel 4 Br'!B14&lt;0.5),"-",IFERROR('Tabel 4 Br'!B14/'Tabel 4 F'!B14*100,"-"))</f>
        <v>7.7937659574468077</v>
      </c>
      <c r="C14" s="95">
        <f>IF(OR('Tabel 4 F'!C14&lt;5,'Tabel 4 Br'!C14&lt;0.5),"-",IFERROR('Tabel 4 Br'!C14/'Tabel 4 F'!C14*100,"-"))</f>
        <v>5.2425177595628414</v>
      </c>
      <c r="D14" s="95">
        <f>IF(OR('Tabel 4 F'!D14&lt;5,'Tabel 4 Br'!D14&lt;0.5),"-",IFERROR('Tabel 4 Br'!D14/'Tabel 4 F'!D14*100,"-"))</f>
        <v>4.4796409431939983</v>
      </c>
      <c r="E14" s="95">
        <f>IF(OR('Tabel 4 F'!E14&lt;5,'Tabel 4 Br'!E14&lt;0.5),"-",IFERROR('Tabel 4 Br'!E14/'Tabel 4 F'!E14*100,"-"))</f>
        <v>3.5408351822503956</v>
      </c>
      <c r="F14" s="95">
        <f>IF(OR('Tabel 4 F'!F14&lt;5,'Tabel 4 Br'!F14&lt;0.5),"-",IFERROR('Tabel 4 Br'!F14/'Tabel 4 F'!F14*100,"-"))</f>
        <v>4.3579483870967737</v>
      </c>
      <c r="G14" s="117"/>
      <c r="H14" s="95">
        <f>IF(OR('Tabel 4 F'!H14&lt;5,'Tabel 4 Br'!H14&lt;0.5),"-",IFERROR('Tabel 4 Br'!H14/'Tabel 4 F'!H14*100,"-"))</f>
        <v>4.5208502802241792</v>
      </c>
    </row>
    <row r="15" spans="1:8" ht="15.75" customHeight="1" x14ac:dyDescent="0.2">
      <c r="A15" s="79" t="s">
        <v>29</v>
      </c>
      <c r="B15" s="93">
        <f>IF(OR('Tabel 4 F'!B15&lt;5,'Tabel 4 Br'!B15&lt;0.5),"-",IFERROR('Tabel 4 Br'!B15/'Tabel 4 F'!B15*100,"-"))</f>
        <v>24.669453247680227</v>
      </c>
      <c r="C15" s="93">
        <f>IF(OR('Tabel 4 F'!C15&lt;5,'Tabel 4 Br'!C15&lt;0.5),"-",IFERROR('Tabel 4 Br'!C15/'Tabel 4 F'!C15*100,"-"))</f>
        <v>11.542962595419846</v>
      </c>
      <c r="D15" s="93">
        <f>IF(OR('Tabel 4 F'!D15&lt;5,'Tabel 4 Br'!D15&lt;0.5),"-",IFERROR('Tabel 4 Br'!D15/'Tabel 4 F'!D15*100,"-"))</f>
        <v>6.8453698795180724</v>
      </c>
      <c r="E15" s="93">
        <f>IF(OR('Tabel 4 F'!E15&lt;5,'Tabel 4 Br'!E15&lt;0.5),"-",IFERROR('Tabel 4 Br'!E15/'Tabel 4 F'!E15*100,"-"))</f>
        <v>7.0688721590909092</v>
      </c>
      <c r="F15" s="93">
        <f>IF(OR('Tabel 4 F'!F15&lt;5,'Tabel 4 Br'!F15&lt;0.5),"-",IFERROR('Tabel 4 Br'!F15/'Tabel 4 F'!F15*100,"-"))</f>
        <v>7.8974810126582282</v>
      </c>
      <c r="G15" s="117"/>
      <c r="H15" s="93">
        <f>IF(OR('Tabel 4 F'!H15&lt;5,'Tabel 4 Br'!H15&lt;0.5),"-",IFERROR('Tabel 4 Br'!H15/'Tabel 4 F'!H15*100,"-"))</f>
        <v>13.933787769784173</v>
      </c>
    </row>
    <row r="16" spans="1:8" ht="15.75" customHeight="1" x14ac:dyDescent="0.2">
      <c r="A16" s="90" t="s">
        <v>30</v>
      </c>
      <c r="B16" s="94">
        <f>IF(OR('Tabel 4 F'!B16&lt;5,'Tabel 4 Br'!B16&lt;0.5),"-",IFERROR('Tabel 4 Br'!B16/'Tabel 4 F'!B16*100,"-"))</f>
        <v>18.948176375404529</v>
      </c>
      <c r="C16" s="94">
        <f>IF(OR('Tabel 4 F'!C16&lt;5,'Tabel 4 Br'!C16&lt;0.5),"-",IFERROR('Tabel 4 Br'!C16/'Tabel 4 F'!C16*100,"-"))</f>
        <v>11.444217821782178</v>
      </c>
      <c r="D16" s="94">
        <f>IF(OR('Tabel 4 F'!D16&lt;5,'Tabel 4 Br'!D16&lt;0.5),"-",IFERROR('Tabel 4 Br'!D16/'Tabel 4 F'!D16*100,"-"))</f>
        <v>4.8160180180180179</v>
      </c>
      <c r="E16" s="94">
        <f>IF(OR('Tabel 4 F'!E16&lt;5,'Tabel 4 Br'!E16&lt;0.5),"-",IFERROR('Tabel 4 Br'!E16/'Tabel 4 F'!E16*100,"-"))</f>
        <v>4.1747037457434732</v>
      </c>
      <c r="F16" s="94">
        <f>IF(OR('Tabel 4 F'!F16&lt;5,'Tabel 4 Br'!F16&lt;0.5),"-",IFERROR('Tabel 4 Br'!F16/'Tabel 4 F'!F16*100,"-"))</f>
        <v>4.0902956521739133</v>
      </c>
      <c r="G16" s="117"/>
      <c r="H16" s="94">
        <f>IF(OR('Tabel 4 F'!H16&lt;5,'Tabel 4 Br'!H16&lt;0.5),"-",IFERROR('Tabel 4 Br'!H16/'Tabel 4 F'!H16*100,"-"))</f>
        <v>8.3665642253521124</v>
      </c>
    </row>
    <row r="17" spans="1:8" ht="15.75" hidden="1" customHeight="1" x14ac:dyDescent="0.2">
      <c r="A17" s="31" t="s">
        <v>31</v>
      </c>
      <c r="B17" s="40">
        <f>IF(OR('Tabel 4 F'!B17&lt;5,'Tabel 4 Br'!B17&lt;0.5),"-",IFERROR('Tabel 4 Br'!B17/'Tabel 4 F'!B17*100,"-"))</f>
        <v>16.159745222929935</v>
      </c>
      <c r="C17" s="40">
        <f>IF(OR('Tabel 4 F'!C17&lt;5,'Tabel 4 Br'!C17&lt;0.5),"-",IFERROR('Tabel 4 Br'!C17/'Tabel 4 F'!C17*100,"-"))</f>
        <v>6.7103762376237626</v>
      </c>
      <c r="D17" s="40">
        <f>IF(OR('Tabel 4 F'!D17&lt;5,'Tabel 4 Br'!D17&lt;0.5),"-",IFERROR('Tabel 4 Br'!D17/'Tabel 4 F'!D17*100,"-"))</f>
        <v>1.0511469648562299</v>
      </c>
      <c r="E17" s="40">
        <f>IF(OR('Tabel 4 F'!E17&lt;5,'Tabel 4 Br'!E17&lt;0.5),"-",IFERROR('Tabel 4 Br'!E17/'Tabel 4 F'!E17*100,"-"))</f>
        <v>1.6359477196885428</v>
      </c>
      <c r="F17" s="40">
        <f>IF(OR('Tabel 4 F'!F17&lt;5,'Tabel 4 Br'!F17&lt;0.5),"-",IFERROR('Tabel 4 Br'!F17/'Tabel 4 F'!F17*100,"-"))</f>
        <v>2.9514251968503937</v>
      </c>
      <c r="G17" s="117"/>
      <c r="H17" s="40">
        <f>IF(OR('Tabel 4 F'!H17&lt;5,'Tabel 4 Br'!H17&lt;0.5),"-",IFERROR('Tabel 4 Br'!H17/'Tabel 4 F'!H17*100,"-"))</f>
        <v>3.3066576500422653</v>
      </c>
    </row>
    <row r="18" spans="1:8" ht="15.75" hidden="1" customHeight="1" x14ac:dyDescent="0.2">
      <c r="A18" s="33" t="s">
        <v>32</v>
      </c>
      <c r="B18" s="41">
        <f>IF(OR('Tabel 4 F'!B18&lt;5,'Tabel 4 Br'!B18&lt;0.5),"-",IFERROR('Tabel 4 Br'!B18/'Tabel 4 F'!B18*100,"-"))</f>
        <v>18.843193548387095</v>
      </c>
      <c r="C18" s="41">
        <f>IF(OR('Tabel 4 F'!C18&lt;5,'Tabel 4 Br'!C18&lt;0.5),"-",IFERROR('Tabel 4 Br'!C18/'Tabel 4 F'!C18*100,"-"))</f>
        <v>7.3327603305785125</v>
      </c>
      <c r="D18" s="41">
        <f>IF(OR('Tabel 4 F'!D18&lt;5,'Tabel 4 Br'!D18&lt;0.5),"-",IFERROR('Tabel 4 Br'!D18/'Tabel 4 F'!D18*100,"-"))</f>
        <v>2.5062177777777777</v>
      </c>
      <c r="E18" s="41">
        <f>IF(OR('Tabel 4 F'!E18&lt;5,'Tabel 4 Br'!E18&lt;0.5),"-",IFERROR('Tabel 4 Br'!E18/'Tabel 4 F'!E18*100,"-"))</f>
        <v>2.1893722627737224</v>
      </c>
      <c r="F18" s="41">
        <f>IF(OR('Tabel 4 F'!F18&lt;5,'Tabel 4 Br'!F18&lt;0.5),"-",IFERROR('Tabel 4 Br'!F18/'Tabel 4 F'!F18*100,"-"))</f>
        <v>4.8010250000000001</v>
      </c>
      <c r="G18" s="117"/>
      <c r="H18" s="41">
        <f>IF(OR('Tabel 4 F'!H18&lt;5,'Tabel 4 Br'!H18&lt;0.5),"-",IFERROR('Tabel 4 Br'!H18/'Tabel 4 F'!H18*100,"-"))</f>
        <v>5.6638668555240796</v>
      </c>
    </row>
    <row r="19" spans="1:8" ht="15.75" hidden="1" customHeight="1" x14ac:dyDescent="0.2">
      <c r="A19" s="31" t="s">
        <v>33</v>
      </c>
      <c r="B19" s="40" t="str">
        <f>IF(OR('Tabel 4 F'!B19&lt;5,'Tabel 4 Br'!B19&lt;0.5),"-",IFERROR('Tabel 4 Br'!B19/'Tabel 4 F'!B19*100,"-"))</f>
        <v>-</v>
      </c>
      <c r="C19" s="40">
        <f>IF(OR('Tabel 4 F'!C19&lt;5,'Tabel 4 Br'!C19&lt;0.5),"-",IFERROR('Tabel 4 Br'!C19/'Tabel 4 F'!C19*100,"-"))</f>
        <v>3.5889583333333328</v>
      </c>
      <c r="D19" s="40">
        <f>IF(OR('Tabel 4 F'!D19&lt;5,'Tabel 4 Br'!D19&lt;0.5),"-",IFERROR('Tabel 4 Br'!D19/'Tabel 4 F'!D19*100,"-"))</f>
        <v>3.4042469135802467</v>
      </c>
      <c r="E19" s="40">
        <f>IF(OR('Tabel 4 F'!E19&lt;5,'Tabel 4 Br'!E19&lt;0.5),"-",IFERROR('Tabel 4 Br'!E19/'Tabel 4 F'!E19*100,"-"))</f>
        <v>1.8931294964028778</v>
      </c>
      <c r="F19" s="40">
        <f>IF(OR('Tabel 4 F'!F19&lt;5,'Tabel 4 Br'!F19&lt;0.5),"-",IFERROR('Tabel 4 Br'!F19/'Tabel 4 F'!F19*100,"-"))</f>
        <v>2.9406323529411766</v>
      </c>
      <c r="G19" s="117"/>
      <c r="H19" s="40">
        <f>IF(OR('Tabel 4 F'!H19&lt;5,'Tabel 4 Br'!H19&lt;0.5),"-",IFERROR('Tabel 4 Br'!H19/'Tabel 4 F'!H19*100,"-"))</f>
        <v>2.6357412140575081</v>
      </c>
    </row>
    <row r="20" spans="1:8" ht="15.75" hidden="1" customHeight="1" x14ac:dyDescent="0.2">
      <c r="A20" s="33" t="s">
        <v>34</v>
      </c>
      <c r="B20" s="41">
        <f>IF(OR('Tabel 4 F'!B20&lt;5,'Tabel 4 Br'!B20&lt;0.5),"-",IFERROR('Tabel 4 Br'!B20/'Tabel 4 F'!B20*100,"-"))</f>
        <v>24.99532142857143</v>
      </c>
      <c r="C20" s="41">
        <f>IF(OR('Tabel 4 F'!C20&lt;5,'Tabel 4 Br'!C20&lt;0.5),"-",IFERROR('Tabel 4 Br'!C20/'Tabel 4 F'!C20*100,"-"))</f>
        <v>7.3575952380952376</v>
      </c>
      <c r="D20" s="41">
        <f>IF(OR('Tabel 4 F'!D20&lt;5,'Tabel 4 Br'!D20&lt;0.5),"-",IFERROR('Tabel 4 Br'!D20/'Tabel 4 F'!D20*100,"-"))</f>
        <v>1.3718720379146918</v>
      </c>
      <c r="E20" s="41">
        <f>IF(OR('Tabel 4 F'!E20&lt;5,'Tabel 4 Br'!E20&lt;0.5),"-",IFERROR('Tabel 4 Br'!E20/'Tabel 4 F'!E20*100,"-"))</f>
        <v>1.599704</v>
      </c>
      <c r="F20" s="41">
        <f>IF(OR('Tabel 4 F'!F20&lt;5,'Tabel 4 Br'!F20&lt;0.5),"-",IFERROR('Tabel 4 Br'!F20/'Tabel 4 F'!F20*100,"-"))</f>
        <v>4.6866249999999994</v>
      </c>
      <c r="G20" s="117"/>
      <c r="H20" s="41">
        <f>IF(OR('Tabel 4 F'!H20&lt;5,'Tabel 4 Br'!H20&lt;0.5),"-",IFERROR('Tabel 4 Br'!H20/'Tabel 4 F'!H20*100,"-"))</f>
        <v>4.1157792968749991</v>
      </c>
    </row>
    <row r="21" spans="1:8" ht="15.75" customHeight="1" x14ac:dyDescent="0.2">
      <c r="A21" s="83" t="s">
        <v>35</v>
      </c>
      <c r="B21" s="95">
        <f>IF(OR('Tabel 4 F'!B21&lt;5,'Tabel 4 Br'!B21&lt;0.5),"-",IFERROR('Tabel 4 Br'!B21/'Tabel 4 F'!B21*100,"-"))</f>
        <v>17.763012096774194</v>
      </c>
      <c r="C21" s="95">
        <f>IF(OR('Tabel 4 F'!C21&lt;5,'Tabel 4 Br'!C21&lt;0.5),"-",IFERROR('Tabel 4 Br'!C21/'Tabel 4 F'!C21*100,"-"))</f>
        <v>6.9095620214395099</v>
      </c>
      <c r="D21" s="95">
        <f>IF(OR('Tabel 4 F'!D21&lt;5,'Tabel 4 Br'!D21&lt;0.5),"-",IFERROR('Tabel 4 Br'!D21/'Tabel 4 F'!D21*100,"-"))</f>
        <v>1.563540682414698</v>
      </c>
      <c r="E21" s="95">
        <f>IF(OR('Tabel 4 F'!E21&lt;5,'Tabel 4 Br'!E21&lt;0.5),"-",IFERROR('Tabel 4 Br'!E21/'Tabel 4 F'!E21*100,"-"))</f>
        <v>1.7182830769230768</v>
      </c>
      <c r="F21" s="95">
        <f>IF(OR('Tabel 4 F'!F21&lt;5,'Tabel 4 Br'!F21&lt;0.5),"-",IFERROR('Tabel 4 Br'!F21/'Tabel 4 F'!F21*100,"-"))</f>
        <v>3.284703435804702</v>
      </c>
      <c r="G21" s="117"/>
      <c r="H21" s="95">
        <f>IF(OR('Tabel 4 F'!H21&lt;5,'Tabel 4 Br'!H21&lt;0.5),"-",IFERROR('Tabel 4 Br'!H21/'Tabel 4 F'!H21*100,"-"))</f>
        <v>3.7861193225558116</v>
      </c>
    </row>
    <row r="22" spans="1:8" ht="15.75" customHeight="1" x14ac:dyDescent="0.2">
      <c r="A22" s="79" t="s">
        <v>36</v>
      </c>
      <c r="B22" s="93">
        <f>IF(OR('Tabel 4 F'!B22&lt;5,'Tabel 4 Br'!B22&lt;0.5),"-",IFERROR('Tabel 4 Br'!B22/'Tabel 4 F'!B22*100,"-"))</f>
        <v>6.8591621621621623</v>
      </c>
      <c r="C22" s="93">
        <f>IF(OR('Tabel 4 F'!C22&lt;5,'Tabel 4 Br'!C22&lt;0.5),"-",IFERROR('Tabel 4 Br'!C22/'Tabel 4 F'!C22*100,"-"))</f>
        <v>2.5022985074626867</v>
      </c>
      <c r="D22" s="93" t="str">
        <f>IF(OR('Tabel 4 F'!D22&lt;5,'Tabel 4 Br'!D22&lt;0.5),"-",IFERROR('Tabel 4 Br'!D22/'Tabel 4 F'!D22*100,"-"))</f>
        <v>-</v>
      </c>
      <c r="E22" s="93">
        <f>IF(OR('Tabel 4 F'!E22&lt;5,'Tabel 4 Br'!E22&lt;0.5),"-",IFERROR('Tabel 4 Br'!E22/'Tabel 4 F'!E22*100,"-"))</f>
        <v>0.74612686567164177</v>
      </c>
      <c r="F22" s="93">
        <f>IF(OR('Tabel 4 F'!F22&lt;5,'Tabel 4 Br'!F22&lt;0.5),"-",IFERROR('Tabel 4 Br'!F22/'Tabel 4 F'!F22*100,"-"))</f>
        <v>6.2416727272727277</v>
      </c>
      <c r="G22" s="117"/>
      <c r="H22" s="93">
        <f>IF(OR('Tabel 4 F'!H22&lt;5,'Tabel 4 Br'!H22&lt;0.5),"-",IFERROR('Tabel 4 Br'!H22/'Tabel 4 F'!H22*100,"-"))</f>
        <v>2.3821377410468316</v>
      </c>
    </row>
    <row r="23" spans="1:8" ht="15.75" customHeight="1" x14ac:dyDescent="0.2">
      <c r="A23" s="90" t="s">
        <v>37</v>
      </c>
      <c r="B23" s="94">
        <f>IF(OR('Tabel 4 F'!B23&lt;5,'Tabel 4 Br'!B23&lt;0.5),"-",IFERROR('Tabel 4 Br'!B23/'Tabel 4 F'!B23*100,"-"))</f>
        <v>13.083195876288659</v>
      </c>
      <c r="C23" s="94">
        <f>IF(OR('Tabel 4 F'!C23&lt;5,'Tabel 4 Br'!C23&lt;0.5),"-",IFERROR('Tabel 4 Br'!C23/'Tabel 4 F'!C23*100,"-"))</f>
        <v>6.10110407239819</v>
      </c>
      <c r="D23" s="94">
        <f>IF(OR('Tabel 4 F'!D23&lt;5,'Tabel 4 Br'!D23&lt;0.5),"-",IFERROR('Tabel 4 Br'!D23/'Tabel 4 F'!D23*100,"-"))</f>
        <v>3.1204158415841583</v>
      </c>
      <c r="E23" s="94">
        <f>IF(OR('Tabel 4 F'!E23&lt;5,'Tabel 4 Br'!E23&lt;0.5),"-",IFERROR('Tabel 4 Br'!E23/'Tabel 4 F'!E23*100,"-"))</f>
        <v>7.6908461538461541</v>
      </c>
      <c r="F23" s="94" t="str">
        <f>IF(OR('Tabel 4 F'!F23&lt;5,'Tabel 4 Br'!F23&lt;0.5),"-",IFERROR('Tabel 4 Br'!F23/'Tabel 4 F'!F23*100,"-"))</f>
        <v>-</v>
      </c>
      <c r="G23" s="117"/>
      <c r="H23" s="94">
        <f>IF(OR('Tabel 4 F'!H23&lt;5,'Tabel 4 Br'!H23&lt;0.5),"-",IFERROR('Tabel 4 Br'!H23/'Tabel 4 F'!H23*100,"-"))</f>
        <v>6.9554059633027538</v>
      </c>
    </row>
    <row r="24" spans="1:8" ht="15.75" customHeight="1" x14ac:dyDescent="0.2">
      <c r="A24" s="83" t="s">
        <v>38</v>
      </c>
      <c r="B24" s="95">
        <f>IF(OR('Tabel 4 F'!B24&lt;5,'Tabel 4 Br'!B24&lt;0.5),"-",IFERROR('Tabel 4 Br'!B24/'Tabel 4 F'!B24*100,"-"))</f>
        <v>6.4363784722222217</v>
      </c>
      <c r="C24" s="95">
        <f>IF(OR('Tabel 4 F'!C24&lt;5,'Tabel 4 Br'!C24&lt;0.5),"-",IFERROR('Tabel 4 Br'!C24/'Tabel 4 F'!C24*100,"-"))</f>
        <v>2.787566382460414</v>
      </c>
      <c r="D24" s="95">
        <f>IF(OR('Tabel 4 F'!D24&lt;5,'Tabel 4 Br'!D24&lt;0.5),"-",IFERROR('Tabel 4 Br'!D24/'Tabel 4 F'!D24*100,"-"))</f>
        <v>1.6721375000000001</v>
      </c>
      <c r="E24" s="95">
        <f>IF(OR('Tabel 4 F'!E24&lt;5,'Tabel 4 Br'!E24&lt;0.5),"-",IFERROR('Tabel 4 Br'!E24/'Tabel 4 F'!E24*100,"-"))</f>
        <v>0.6031390041493776</v>
      </c>
      <c r="F24" s="95">
        <f>IF(OR('Tabel 4 F'!F24&lt;5,'Tabel 4 Br'!F24&lt;0.5),"-",IFERROR('Tabel 4 Br'!F24/'Tabel 4 F'!F24*100,"-"))</f>
        <v>2.7208050314465408</v>
      </c>
      <c r="G24" s="117"/>
      <c r="H24" s="95">
        <f>IF(OR('Tabel 4 F'!H24&lt;5,'Tabel 4 Br'!H24&lt;0.5),"-",IFERROR('Tabel 4 Br'!H24/'Tabel 4 F'!H24*100,"-"))</f>
        <v>2.4835807531380754</v>
      </c>
    </row>
    <row r="25" spans="1:8" ht="15.75" customHeight="1" x14ac:dyDescent="0.2">
      <c r="A25" s="79" t="s">
        <v>39</v>
      </c>
      <c r="B25" s="93">
        <f>IF(OR('Tabel 4 F'!B25&lt;5,'Tabel 4 Br'!B25&lt;0.5),"-",IFERROR('Tabel 4 Br'!B25/'Tabel 4 F'!B25*100,"-"))</f>
        <v>12.97009763948498</v>
      </c>
      <c r="C25" s="93">
        <f>IF(OR('Tabel 4 F'!C25&lt;5,'Tabel 4 Br'!C25&lt;0.5),"-",IFERROR('Tabel 4 Br'!C25/'Tabel 4 F'!C25*100,"-"))</f>
        <v>3.1808006662965025</v>
      </c>
      <c r="D25" s="93">
        <f>IF(OR('Tabel 4 F'!D25&lt;5,'Tabel 4 Br'!D25&lt;0.5),"-",IFERROR('Tabel 4 Br'!D25/'Tabel 4 F'!D25*100,"-"))</f>
        <v>1.21476875</v>
      </c>
      <c r="E25" s="93">
        <f>IF(OR('Tabel 4 F'!E25&lt;5,'Tabel 4 Br'!E25&lt;0.5),"-",IFERROR('Tabel 4 Br'!E25/'Tabel 4 F'!E25*100,"-"))</f>
        <v>1.1744907709011942</v>
      </c>
      <c r="F25" s="93">
        <f>IF(OR('Tabel 4 F'!F25&lt;5,'Tabel 4 Br'!F25&lt;0.5),"-",IFERROR('Tabel 4 Br'!F25/'Tabel 4 F'!F25*100,"-"))</f>
        <v>3.8708954248366014</v>
      </c>
      <c r="G25" s="117"/>
      <c r="H25" s="93">
        <f>IF(OR('Tabel 4 F'!H25&lt;5,'Tabel 4 Br'!H25&lt;0.5),"-",IFERROR('Tabel 4 Br'!H25/'Tabel 4 F'!H25*100,"-"))</f>
        <v>4.0430037037037039</v>
      </c>
    </row>
    <row r="26" spans="1:8" ht="15.75" customHeight="1" x14ac:dyDescent="0.2">
      <c r="A26" s="90" t="s">
        <v>40</v>
      </c>
      <c r="B26" s="94">
        <f>IF(OR('Tabel 4 F'!B26&lt;5,'Tabel 4 Br'!B26&lt;0.5),"-",IFERROR('Tabel 4 Br'!B26/'Tabel 4 F'!B26*100,"-"))</f>
        <v>3.8543950248756218</v>
      </c>
      <c r="C26" s="94">
        <f>IF(OR('Tabel 4 F'!C26&lt;5,'Tabel 4 Br'!C26&lt;0.5),"-",IFERROR('Tabel 4 Br'!C26/'Tabel 4 F'!C26*100,"-"))</f>
        <v>1.5627303303303304</v>
      </c>
      <c r="D26" s="94">
        <f>IF(OR('Tabel 4 F'!D26&lt;5,'Tabel 4 Br'!D26&lt;0.5),"-",IFERROR('Tabel 4 Br'!D26/'Tabel 4 F'!D26*100,"-"))</f>
        <v>0.48901377633711512</v>
      </c>
      <c r="E26" s="94">
        <f>IF(OR('Tabel 4 F'!E26&lt;5,'Tabel 4 Br'!E26&lt;0.5),"-",IFERROR('Tabel 4 Br'!E26/'Tabel 4 F'!E26*100,"-"))</f>
        <v>0.59493903205531107</v>
      </c>
      <c r="F26" s="94">
        <f>IF(OR('Tabel 4 F'!F26&lt;5,'Tabel 4 Br'!F26&lt;0.5),"-",IFERROR('Tabel 4 Br'!F26/'Tabel 4 F'!F26*100,"-"))</f>
        <v>0.43315765765765768</v>
      </c>
      <c r="G26" s="117"/>
      <c r="H26" s="94">
        <f>IF(OR('Tabel 4 F'!H26&lt;5,'Tabel 4 Br'!H26&lt;0.5),"-",IFERROR('Tabel 4 Br'!H26/'Tabel 4 F'!H26*100,"-"))</f>
        <v>1.5136588018741632</v>
      </c>
    </row>
    <row r="27" spans="1:8" ht="15.75" customHeight="1" x14ac:dyDescent="0.2">
      <c r="A27" s="83" t="s">
        <v>41</v>
      </c>
      <c r="B27" s="95">
        <f>IF(OR('Tabel 4 F'!B27&lt;5,'Tabel 4 Br'!B27&lt;0.5),"-",IFERROR('Tabel 4 Br'!B27/'Tabel 4 F'!B27*100,"-"))</f>
        <v>6.4181653116531168</v>
      </c>
      <c r="C27" s="95">
        <f>IF(OR('Tabel 4 F'!C27&lt;5,'Tabel 4 Br'!C27&lt;0.5),"-",IFERROR('Tabel 4 Br'!C27/'Tabel 4 F'!C27*100,"-"))</f>
        <v>1.2628090225563908</v>
      </c>
      <c r="D27" s="95">
        <f>IF(OR('Tabel 4 F'!D27&lt;5,'Tabel 4 Br'!D27&lt;0.5),"-",IFERROR('Tabel 4 Br'!D27/'Tabel 4 F'!D27*100,"-"))</f>
        <v>0.63254684095860569</v>
      </c>
      <c r="E27" s="95">
        <f>IF(OR('Tabel 4 F'!E27&lt;5,'Tabel 4 Br'!E27&lt;0.5),"-",IFERROR('Tabel 4 Br'!E27/'Tabel 4 F'!E27*100,"-"))</f>
        <v>0.7192801120448179</v>
      </c>
      <c r="F27" s="95">
        <f>IF(OR('Tabel 4 F'!F27&lt;5,'Tabel 4 Br'!F27&lt;0.5),"-",IFERROR('Tabel 4 Br'!F27/'Tabel 4 F'!F27*100,"-"))</f>
        <v>2.5929069767441861</v>
      </c>
      <c r="G27" s="117"/>
      <c r="H27" s="95">
        <f>IF(OR('Tabel 4 F'!H27&lt;5,'Tabel 4 Br'!H27&lt;0.5),"-",IFERROR('Tabel 4 Br'!H27/'Tabel 4 F'!H27*100,"-"))</f>
        <v>2.0884590799031479</v>
      </c>
    </row>
    <row r="28" spans="1:8" ht="15.75" customHeight="1" x14ac:dyDescent="0.2">
      <c r="A28" s="79" t="s">
        <v>42</v>
      </c>
      <c r="B28" s="93">
        <f>IF(OR('Tabel 4 F'!B28&lt;5,'Tabel 4 Br'!B28&lt;0.5),"-",IFERROR('Tabel 4 Br'!B28/'Tabel 4 F'!B28*100,"-"))</f>
        <v>28.498135135135133</v>
      </c>
      <c r="C28" s="93">
        <f>IF(OR('Tabel 4 F'!C28&lt;5,'Tabel 4 Br'!C28&lt;0.5),"-",IFERROR('Tabel 4 Br'!C28/'Tabel 4 F'!C28*100,"-"))</f>
        <v>7.7838827470686756</v>
      </c>
      <c r="D28" s="93">
        <f>IF(OR('Tabel 4 F'!D28&lt;5,'Tabel 4 Br'!D28&lt;0.5),"-",IFERROR('Tabel 4 Br'!D28/'Tabel 4 F'!D28*100,"-"))</f>
        <v>3.9441806054386865</v>
      </c>
      <c r="E28" s="93">
        <f>IF(OR('Tabel 4 F'!E28&lt;5,'Tabel 4 Br'!E28&lt;0.5),"-",IFERROR('Tabel 4 Br'!E28/'Tabel 4 F'!E28*100,"-"))</f>
        <v>4.1862852431986814</v>
      </c>
      <c r="F28" s="93">
        <f>IF(OR('Tabel 4 F'!F28&lt;5,'Tabel 4 Br'!F28&lt;0.5),"-",IFERROR('Tabel 4 Br'!F28/'Tabel 4 F'!F28*100,"-"))</f>
        <v>7.2231475903614468</v>
      </c>
      <c r="G28" s="117"/>
      <c r="H28" s="93">
        <f>IF(OR('Tabel 4 F'!H28&lt;5,'Tabel 4 Br'!H28&lt;0.5),"-",IFERROR('Tabel 4 Br'!H28/'Tabel 4 F'!H28*100,"-"))</f>
        <v>7.4138863561823545</v>
      </c>
    </row>
    <row r="29" spans="1:8" ht="15.75" customHeight="1" x14ac:dyDescent="0.2">
      <c r="A29" s="90" t="s">
        <v>43</v>
      </c>
      <c r="B29" s="94">
        <f>IF(OR('Tabel 4 F'!B29&lt;5,'Tabel 4 Br'!B29&lt;0.5),"-",IFERROR('Tabel 4 Br'!B29/'Tabel 4 F'!B29*100,"-"))</f>
        <v>4.2245633802816904</v>
      </c>
      <c r="C29" s="94">
        <f>IF(OR('Tabel 4 F'!C29&lt;5,'Tabel 4 Br'!C29&lt;0.5),"-",IFERROR('Tabel 4 Br'!C29/'Tabel 4 F'!C29*100,"-"))</f>
        <v>0.87566831683168322</v>
      </c>
      <c r="D29" s="94">
        <f>IF(OR('Tabel 4 F'!D29&lt;5,'Tabel 4 Br'!D29&lt;0.5),"-",IFERROR('Tabel 4 Br'!D29/'Tabel 4 F'!D29*100,"-"))</f>
        <v>1.2966016597510372</v>
      </c>
      <c r="E29" s="94">
        <f>IF(OR('Tabel 4 F'!E29&lt;5,'Tabel 4 Br'!E29&lt;0.5),"-",IFERROR('Tabel 4 Br'!E29/'Tabel 4 F'!E29*100,"-"))</f>
        <v>0.41314462809917357</v>
      </c>
      <c r="F29" s="94">
        <f>IF(OR('Tabel 4 F'!F29&lt;5,'Tabel 4 Br'!F29&lt;0.5),"-",IFERROR('Tabel 4 Br'!F29/'Tabel 4 F'!F29*100,"-"))</f>
        <v>3.0297373737373738</v>
      </c>
      <c r="G29" s="117"/>
      <c r="H29" s="94">
        <f>IF(OR('Tabel 4 F'!H29&lt;5,'Tabel 4 Br'!H29&lt;0.5),"-",IFERROR('Tabel 4 Br'!H29/'Tabel 4 F'!H29*100,"-"))</f>
        <v>1.390918128654971</v>
      </c>
    </row>
    <row r="30" spans="1:8" ht="15.75" customHeight="1" x14ac:dyDescent="0.2">
      <c r="A30" s="83" t="s">
        <v>44</v>
      </c>
      <c r="B30" s="95">
        <f>IF(OR('Tabel 4 F'!B30&lt;5,'Tabel 4 Br'!B30&lt;0.5),"-",IFERROR('Tabel 4 Br'!B30/'Tabel 4 F'!B30*100,"-"))</f>
        <v>24.656788888888887</v>
      </c>
      <c r="C30" s="95">
        <f>IF(OR('Tabel 4 F'!C30&lt;5,'Tabel 4 Br'!C30&lt;0.5),"-",IFERROR('Tabel 4 Br'!C30/'Tabel 4 F'!C30*100,"-"))</f>
        <v>8.9541318051575924</v>
      </c>
      <c r="D30" s="95">
        <f>IF(OR('Tabel 4 F'!D30&lt;5,'Tabel 4 Br'!D30&lt;0.5),"-",IFERROR('Tabel 4 Br'!D30/'Tabel 4 F'!D30*100,"-"))</f>
        <v>3.0702682926829268</v>
      </c>
      <c r="E30" s="95">
        <f>IF(OR('Tabel 4 F'!E30&lt;5,'Tabel 4 Br'!E30&lt;0.5),"-",IFERROR('Tabel 4 Br'!E30/'Tabel 4 F'!E30*100,"-"))</f>
        <v>3.2186685267857138</v>
      </c>
      <c r="F30" s="95">
        <f>IF(OR('Tabel 4 F'!F30&lt;5,'Tabel 4 Br'!F30&lt;0.5),"-",IFERROR('Tabel 4 Br'!F30/'Tabel 4 F'!F30*100,"-"))</f>
        <v>2.1558013468013471</v>
      </c>
      <c r="G30" s="117"/>
      <c r="H30" s="95">
        <f>IF(OR('Tabel 4 F'!H30&lt;5,'Tabel 4 Br'!H30&lt;0.5),"-",IFERROR('Tabel 4 Br'!H30/'Tabel 4 F'!H30*100,"-"))</f>
        <v>4.7163561004086407</v>
      </c>
    </row>
    <row r="31" spans="1:8" ht="15.75" customHeight="1" x14ac:dyDescent="0.2">
      <c r="A31" s="79" t="s">
        <v>45</v>
      </c>
      <c r="B31" s="93">
        <f>IF(OR('Tabel 4 F'!B31&lt;5,'Tabel 4 Br'!B31&lt;0.5),"-",IFERROR('Tabel 4 Br'!B31/'Tabel 4 F'!B31*100,"-"))</f>
        <v>24.50196</v>
      </c>
      <c r="C31" s="93">
        <f>IF(OR('Tabel 4 F'!C31&lt;5,'Tabel 4 Br'!C31&lt;0.5),"-",IFERROR('Tabel 4 Br'!C31/'Tabel 4 F'!C31*100,"-"))</f>
        <v>6.2518151260504196</v>
      </c>
      <c r="D31" s="93">
        <f>IF(OR('Tabel 4 F'!D31&lt;5,'Tabel 4 Br'!D31&lt;0.5),"-",IFERROR('Tabel 4 Br'!D31/'Tabel 4 F'!D31*100,"-"))</f>
        <v>1.5219270833333334</v>
      </c>
      <c r="E31" s="93">
        <f>IF(OR('Tabel 4 F'!E31&lt;5,'Tabel 4 Br'!E31&lt;0.5),"-",IFERROR('Tabel 4 Br'!E31/'Tabel 4 F'!E31*100,"-"))</f>
        <v>2.619764864864865</v>
      </c>
      <c r="F31" s="93">
        <f>IF(OR('Tabel 4 F'!F31&lt;5,'Tabel 4 Br'!F31&lt;0.5),"-",IFERROR('Tabel 4 Br'!F31/'Tabel 4 F'!F31*100,"-"))</f>
        <v>2.869638392857143</v>
      </c>
      <c r="G31" s="117"/>
      <c r="H31" s="93">
        <f>IF(OR('Tabel 4 F'!H31&lt;5,'Tabel 4 Br'!H31&lt;0.5),"-",IFERROR('Tabel 4 Br'!H31/'Tabel 4 F'!H31*100,"-"))</f>
        <v>3.5062763440860212</v>
      </c>
    </row>
    <row r="32" spans="1:8" ht="15.75" customHeight="1" x14ac:dyDescent="0.2">
      <c r="A32" s="90" t="s">
        <v>46</v>
      </c>
      <c r="B32" s="94">
        <f>IF(OR('Tabel 4 F'!B32&lt;5,'Tabel 4 Br'!B32&lt;0.5),"-",IFERROR('Tabel 4 Br'!B32/'Tabel 4 F'!B32*100,"-"))</f>
        <v>14.822550000000001</v>
      </c>
      <c r="C32" s="94">
        <f>IF(OR('Tabel 4 F'!C32&lt;5,'Tabel 4 Br'!C32&lt;0.5),"-",IFERROR('Tabel 4 Br'!C32/'Tabel 4 F'!C32*100,"-"))</f>
        <v>2.9920636042402826</v>
      </c>
      <c r="D32" s="94">
        <f>IF(OR('Tabel 4 F'!D32&lt;5,'Tabel 4 Br'!D32&lt;0.5),"-",IFERROR('Tabel 4 Br'!D32/'Tabel 4 F'!D32*100,"-"))</f>
        <v>1.4905063063063062</v>
      </c>
      <c r="E32" s="94">
        <f>IF(OR('Tabel 4 F'!E32&lt;5,'Tabel 4 Br'!E32&lt;0.5),"-",IFERROR('Tabel 4 Br'!E32/'Tabel 4 F'!E32*100,"-"))</f>
        <v>1.1145124378109452</v>
      </c>
      <c r="F32" s="94">
        <f>IF(OR('Tabel 4 F'!F32&lt;5,'Tabel 4 Br'!F32&lt;0.5),"-",IFERROR('Tabel 4 Br'!F32/'Tabel 4 F'!F32*100,"-"))</f>
        <v>1.2143481781376519</v>
      </c>
      <c r="G32" s="117"/>
      <c r="H32" s="94">
        <f>IF(OR('Tabel 4 F'!H32&lt;5,'Tabel 4 Br'!H32&lt;0.5),"-",IFERROR('Tabel 4 Br'!H32/'Tabel 4 F'!H32*100,"-"))</f>
        <v>1.8743530092592591</v>
      </c>
    </row>
    <row r="33" spans="1:15" ht="15.75" customHeight="1" x14ac:dyDescent="0.2">
      <c r="A33" s="83" t="s">
        <v>47</v>
      </c>
      <c r="B33" s="95">
        <f>IF(OR('Tabel 4 F'!B33&lt;5,'Tabel 4 Br'!B33&lt;0.5),"-",IFERROR('Tabel 4 Br'!B33/'Tabel 4 F'!B33*100,"-"))</f>
        <v>16.495103999999998</v>
      </c>
      <c r="C33" s="95">
        <f>IF(OR('Tabel 4 F'!C33&lt;5,'Tabel 4 Br'!C33&lt;0.5),"-",IFERROR('Tabel 4 Br'!C33/'Tabel 4 F'!C33*100,"-"))</f>
        <v>5.5206875411997363</v>
      </c>
      <c r="D33" s="95">
        <f>IF(OR('Tabel 4 F'!D33&lt;5,'Tabel 4 Br'!D33&lt;0.5),"-",IFERROR('Tabel 4 Br'!D33/'Tabel 4 F'!D33*100,"-"))</f>
        <v>2.3747841301133565</v>
      </c>
      <c r="E33" s="95">
        <f>IF(OR('Tabel 4 F'!E33&lt;5,'Tabel 4 Br'!E33&lt;0.5),"-",IFERROR('Tabel 4 Br'!E33/'Tabel 4 F'!E33*100,"-"))</f>
        <v>1.5253490650044526</v>
      </c>
      <c r="F33" s="95">
        <f>IF(OR('Tabel 4 F'!F33&lt;5,'Tabel 4 Br'!F33&lt;0.5),"-",IFERROR('Tabel 4 Br'!F33/'Tabel 4 F'!F33*100,"-"))</f>
        <v>2.9875289719626172</v>
      </c>
      <c r="G33" s="117"/>
      <c r="H33" s="95">
        <f>IF(OR('Tabel 4 F'!H33&lt;5,'Tabel 4 Br'!H33&lt;0.5),"-",IFERROR('Tabel 4 Br'!H33/'Tabel 4 F'!H33*100,"-"))</f>
        <v>6.036024084661233</v>
      </c>
    </row>
    <row r="34" spans="1:15" ht="15.75" customHeight="1" x14ac:dyDescent="0.2">
      <c r="A34" s="79" t="s">
        <v>48</v>
      </c>
      <c r="B34" s="93">
        <f>IF(OR('Tabel 4 F'!B34&lt;5,'Tabel 4 Br'!B34&lt;0.5),"-",IFERROR('Tabel 4 Br'!B34/'Tabel 4 F'!B34*100,"-"))</f>
        <v>4.4946250000000001</v>
      </c>
      <c r="C34" s="93">
        <f>IF(OR('Tabel 4 F'!C34&lt;5,'Tabel 4 Br'!C34&lt;0.5),"-",IFERROR('Tabel 4 Br'!C34/'Tabel 4 F'!C34*100,"-"))</f>
        <v>1.8345919255887591</v>
      </c>
      <c r="D34" s="93">
        <f>IF(OR('Tabel 4 F'!D34&lt;5,'Tabel 4 Br'!D34&lt;0.5),"-",IFERROR('Tabel 4 Br'!D34/'Tabel 4 F'!D34*100,"-"))</f>
        <v>1.1777100192678227</v>
      </c>
      <c r="E34" s="93">
        <f>IF(OR('Tabel 4 F'!E34&lt;5,'Tabel 4 Br'!E34&lt;0.5),"-",IFERROR('Tabel 4 Br'!E34/'Tabel 4 F'!E34*100,"-"))</f>
        <v>1.5392208504801097</v>
      </c>
      <c r="F34" s="93">
        <f>IF(OR('Tabel 4 F'!F34&lt;5,'Tabel 4 Br'!F34&lt;0.5),"-",IFERROR('Tabel 4 Br'!F34/'Tabel 4 F'!F34*100,"-"))</f>
        <v>3.1834731182795699</v>
      </c>
      <c r="G34" s="117"/>
      <c r="H34" s="93">
        <f>IF(OR('Tabel 4 F'!H34&lt;5,'Tabel 4 Br'!H34&lt;0.5),"-",IFERROR('Tabel 4 Br'!H34/'Tabel 4 F'!H34*100,"-"))</f>
        <v>2.1547206310987197</v>
      </c>
    </row>
    <row r="35" spans="1:15" ht="15.75" customHeight="1" x14ac:dyDescent="0.2">
      <c r="A35" s="90" t="s">
        <v>49</v>
      </c>
      <c r="B35" s="94">
        <f>IF(OR('Tabel 4 F'!B35&lt;5,'Tabel 4 Br'!B35&lt;0.5),"-",IFERROR('Tabel 4 Br'!B35/'Tabel 4 F'!B35*100,"-"))</f>
        <v>7.0318057040998223</v>
      </c>
      <c r="C35" s="94">
        <f>IF(OR('Tabel 4 F'!C35&lt;5,'Tabel 4 Br'!C35&lt;0.5),"-",IFERROR('Tabel 4 Br'!C35/'Tabel 4 F'!C35*100,"-"))</f>
        <v>2.0415847272727272</v>
      </c>
      <c r="D35" s="94">
        <f>IF(OR('Tabel 4 F'!D35&lt;5,'Tabel 4 Br'!D35&lt;0.5),"-",IFERROR('Tabel 4 Br'!D35/'Tabel 4 F'!D35*100,"-"))</f>
        <v>1.4921810344827586</v>
      </c>
      <c r="E35" s="94">
        <f>IF(OR('Tabel 4 F'!E35&lt;5,'Tabel 4 Br'!E35&lt;0.5),"-",IFERROR('Tabel 4 Br'!E35/'Tabel 4 F'!E35*100,"-"))</f>
        <v>2.3973631725417439</v>
      </c>
      <c r="F35" s="94">
        <f>IF(OR('Tabel 4 F'!F35&lt;5,'Tabel 4 Br'!F35&lt;0.5),"-",IFERROR('Tabel 4 Br'!F35/'Tabel 4 F'!F35*100,"-"))</f>
        <v>4.7724265306122451</v>
      </c>
      <c r="G35" s="117"/>
      <c r="H35" s="94">
        <f>IF(OR('Tabel 4 F'!H35&lt;5,'Tabel 4 Br'!H35&lt;0.5),"-",IFERROR('Tabel 4 Br'!H35/'Tabel 4 F'!H35*100,"-"))</f>
        <v>3.0235079263751463</v>
      </c>
    </row>
    <row r="36" spans="1:15" ht="15.75" customHeight="1" x14ac:dyDescent="0.2">
      <c r="A36" s="83" t="s">
        <v>50</v>
      </c>
      <c r="B36" s="95">
        <f>IF(OR('Tabel 4 F'!B36&lt;5,'Tabel 4 Br'!B36&lt;0.5),"-",IFERROR('Tabel 4 Br'!B36/'Tabel 4 F'!B36*100,"-"))</f>
        <v>18.461042102867545</v>
      </c>
      <c r="C36" s="95">
        <f>IF(OR('Tabel 4 F'!C36&lt;5,'Tabel 4 Br'!C36&lt;0.5),"-",IFERROR('Tabel 4 Br'!C36/'Tabel 4 F'!C36*100,"-"))</f>
        <v>5.7484185750636128</v>
      </c>
      <c r="D36" s="95">
        <f>IF(OR('Tabel 4 F'!D36&lt;5,'Tabel 4 Br'!D36&lt;0.5),"-",IFERROR('Tabel 4 Br'!D36/'Tabel 4 F'!D36*100,"-"))</f>
        <v>3.1405617497999465</v>
      </c>
      <c r="E36" s="95">
        <f>IF(OR('Tabel 4 F'!E36&lt;5,'Tabel 4 Br'!E36&lt;0.5),"-",IFERROR('Tabel 4 Br'!E36/'Tabel 4 F'!E36*100,"-"))</f>
        <v>3.2993442709711567</v>
      </c>
      <c r="F36" s="95">
        <f>IF(OR('Tabel 4 F'!F36&lt;5,'Tabel 4 Br'!F36&lt;0.5),"-",IFERROR('Tabel 4 Br'!F36/'Tabel 4 F'!F36*100,"-"))</f>
        <v>4.5744046172539496</v>
      </c>
      <c r="G36" s="117"/>
      <c r="H36" s="95">
        <f>IF(OR('Tabel 4 F'!H36&lt;5,'Tabel 4 Br'!H36&lt;0.5),"-",IFERROR('Tabel 4 Br'!H36/'Tabel 4 F'!H36*100,"-"))</f>
        <v>6.6970072732562365</v>
      </c>
    </row>
    <row r="37" spans="1:15" ht="15.75" customHeight="1" x14ac:dyDescent="0.2">
      <c r="A37" s="79" t="s">
        <v>51</v>
      </c>
      <c r="B37" s="93">
        <f>IF(OR('Tabel 4 F'!B37&lt;5,'Tabel 4 Br'!B37&lt;0.5),"-",IFERROR('Tabel 4 Br'!B37/'Tabel 4 F'!B37*100,"-"))</f>
        <v>12.722967541436464</v>
      </c>
      <c r="C37" s="93">
        <f>IF(OR('Tabel 4 F'!C37&lt;5,'Tabel 4 Br'!C37&lt;0.5),"-",IFERROR('Tabel 4 Br'!C37/'Tabel 4 F'!C37*100,"-"))</f>
        <v>4.4074603881199135</v>
      </c>
      <c r="D37" s="93">
        <f>IF(OR('Tabel 4 F'!D37&lt;5,'Tabel 4 Br'!D37&lt;0.5),"-",IFERROR('Tabel 4 Br'!D37/'Tabel 4 F'!D37*100,"-"))</f>
        <v>3.1869043630453806</v>
      </c>
      <c r="E37" s="93">
        <f>IF(OR('Tabel 4 F'!E37&lt;5,'Tabel 4 Br'!E37&lt;0.5),"-",IFERROR('Tabel 4 Br'!E37/'Tabel 4 F'!E37*100,"-"))</f>
        <v>3.9659006222547579</v>
      </c>
      <c r="F37" s="93">
        <f>IF(OR('Tabel 4 F'!F37&lt;5,'Tabel 4 Br'!F37&lt;0.5),"-",IFERROR('Tabel 4 Br'!F37/'Tabel 4 F'!F37*100,"-"))</f>
        <v>6.0605540897097621</v>
      </c>
      <c r="G37" s="117"/>
      <c r="H37" s="93">
        <f>IF(OR('Tabel 4 F'!H37&lt;5,'Tabel 4 Br'!H37&lt;0.5),"-",IFERROR('Tabel 4 Br'!H37/'Tabel 4 F'!H37*100,"-"))</f>
        <v>6.052106125623558</v>
      </c>
    </row>
    <row r="38" spans="1:15" ht="15.75" customHeight="1" x14ac:dyDescent="0.2">
      <c r="A38" s="90" t="s">
        <v>52</v>
      </c>
      <c r="B38" s="94">
        <f>IF(OR('Tabel 4 F'!B38&lt;5,'Tabel 4 Br'!B38&lt;0.5),"-",IFERROR('Tabel 4 Br'!B38/'Tabel 4 F'!B38*100,"-"))</f>
        <v>16.222993762993767</v>
      </c>
      <c r="C38" s="94">
        <f>IF(OR('Tabel 4 F'!C38&lt;5,'Tabel 4 Br'!C38&lt;0.5),"-",IFERROR('Tabel 4 Br'!C38/'Tabel 4 F'!C38*100,"-"))</f>
        <v>5.7171239242685026</v>
      </c>
      <c r="D38" s="94">
        <f>IF(OR('Tabel 4 F'!D38&lt;5,'Tabel 4 Br'!D38&lt;0.5),"-",IFERROR('Tabel 4 Br'!D38/'Tabel 4 F'!D38*100,"-"))</f>
        <v>3.0489280205655529</v>
      </c>
      <c r="E38" s="94">
        <f>IF(OR('Tabel 4 F'!E38&lt;5,'Tabel 4 Br'!E38&lt;0.5),"-",IFERROR('Tabel 4 Br'!E38/'Tabel 4 F'!E38*100,"-"))</f>
        <v>4.1927855999999997</v>
      </c>
      <c r="F38" s="94">
        <f>IF(OR('Tabel 4 F'!F38&lt;5,'Tabel 4 Br'!F38&lt;0.5),"-",IFERROR('Tabel 4 Br'!F38/'Tabel 4 F'!F38*100,"-"))</f>
        <v>6.7519978768577484</v>
      </c>
      <c r="G38" s="117"/>
      <c r="H38" s="94">
        <f>IF(OR('Tabel 4 F'!H38&lt;5,'Tabel 4 Br'!H38&lt;0.5),"-",IFERROR('Tabel 4 Br'!H38/'Tabel 4 F'!H38*100,"-"))</f>
        <v>7.2986010134030739</v>
      </c>
    </row>
    <row r="39" spans="1:15" ht="15.75" customHeight="1" x14ac:dyDescent="0.2">
      <c r="A39" s="83" t="s">
        <v>53</v>
      </c>
      <c r="B39" s="95">
        <f>IF(OR('Tabel 4 F'!B39&lt;5,'Tabel 4 Br'!B39&lt;0.5),"-",IFERROR('Tabel 4 Br'!B39/'Tabel 4 F'!B39*100,"-"))</f>
        <v>21.305748768472906</v>
      </c>
      <c r="C39" s="95">
        <f>IF(OR('Tabel 4 F'!C39&lt;5,'Tabel 4 Br'!C39&lt;0.5),"-",IFERROR('Tabel 4 Br'!C39/'Tabel 4 F'!C39*100,"-"))</f>
        <v>6.8909884947267495</v>
      </c>
      <c r="D39" s="95">
        <f>IF(OR('Tabel 4 F'!D39&lt;5,'Tabel 4 Br'!D39&lt;0.5),"-",IFERROR('Tabel 4 Br'!D39/'Tabel 4 F'!D39*100,"-"))</f>
        <v>2.2941233031674209</v>
      </c>
      <c r="E39" s="95">
        <f>IF(OR('Tabel 4 F'!E39&lt;5,'Tabel 4 Br'!E39&lt;0.5),"-",IFERROR('Tabel 4 Br'!E39/'Tabel 4 F'!E39*100,"-"))</f>
        <v>2.76740011254924</v>
      </c>
      <c r="F39" s="95">
        <f>IF(OR('Tabel 4 F'!F39&lt;5,'Tabel 4 Br'!F39&lt;0.5),"-",IFERROR('Tabel 4 Br'!F39/'Tabel 4 F'!F39*100,"-"))</f>
        <v>5.3905190258751903</v>
      </c>
      <c r="G39" s="117"/>
      <c r="H39" s="95">
        <f>IF(OR('Tabel 4 F'!H39&lt;5,'Tabel 4 Br'!H39&lt;0.5),"-",IFERROR('Tabel 4 Br'!H39/'Tabel 4 F'!H39*100,"-"))</f>
        <v>7.3102459077380946</v>
      </c>
    </row>
    <row r="40" spans="1:15" ht="15.75" customHeight="1" x14ac:dyDescent="0.2">
      <c r="A40" s="79" t="s">
        <v>54</v>
      </c>
      <c r="B40" s="93">
        <f>IF(OR('Tabel 4 F'!B40&lt;5,'Tabel 4 Br'!B40&lt;0.5),"-",IFERROR('Tabel 4 Br'!B40/'Tabel 4 F'!B40*100,"-"))</f>
        <v>21.566970856102003</v>
      </c>
      <c r="C40" s="93">
        <f>IF(OR('Tabel 4 F'!C40&lt;5,'Tabel 4 Br'!C40&lt;0.5),"-",IFERROR('Tabel 4 Br'!C40/'Tabel 4 F'!C40*100,"-"))</f>
        <v>9.0382984994640942</v>
      </c>
      <c r="D40" s="93">
        <f>IF(OR('Tabel 4 F'!D40&lt;5,'Tabel 4 Br'!D40&lt;0.5),"-",IFERROR('Tabel 4 Br'!D40/'Tabel 4 F'!D40*100,"-"))</f>
        <v>5.5403132643461896</v>
      </c>
      <c r="E40" s="93">
        <f>IF(OR('Tabel 4 F'!E40&lt;5,'Tabel 4 Br'!E40&lt;0.5),"-",IFERROR('Tabel 4 Br'!E40/'Tabel 4 F'!E40*100,"-"))</f>
        <v>5.2379811212814644</v>
      </c>
      <c r="F40" s="93">
        <f>IF(OR('Tabel 4 F'!F40&lt;5,'Tabel 4 Br'!F40&lt;0.5),"-",IFERROR('Tabel 4 Br'!F40/'Tabel 4 F'!F40*100,"-"))</f>
        <v>6.7946427525622255</v>
      </c>
      <c r="G40" s="117"/>
      <c r="H40" s="93">
        <f>IF(OR('Tabel 4 F'!H40&lt;5,'Tabel 4 Br'!H40&lt;0.5),"-",IFERROR('Tabel 4 Br'!H40/'Tabel 4 F'!H40*100,"-"))</f>
        <v>8.7915751894694854</v>
      </c>
    </row>
    <row r="41" spans="1:15" ht="15.75" customHeight="1" x14ac:dyDescent="0.2">
      <c r="A41" s="90" t="s">
        <v>214</v>
      </c>
      <c r="B41" s="94">
        <f>IF(OR('Tabel 4 F'!B41&lt;5,'Tabel 4 Br'!B41&lt;0.5),"-",IFERROR('Tabel 4 Br'!B41/'Tabel 4 F'!B41*100,"-"))</f>
        <v>12.542198438516591</v>
      </c>
      <c r="C41" s="94">
        <f>IF(OR('Tabel 4 F'!C41&lt;5,'Tabel 4 Br'!C41&lt;0.5),"-",IFERROR('Tabel 4 Br'!C41/'Tabel 4 F'!C41*100,"-"))</f>
        <v>3.8840960300429188</v>
      </c>
      <c r="D41" s="94">
        <f>IF(OR('Tabel 4 F'!D41&lt;5,'Tabel 4 Br'!D41&lt;0.5),"-",IFERROR('Tabel 4 Br'!D41/'Tabel 4 F'!D41*100,"-"))</f>
        <v>2.8880193918025565</v>
      </c>
      <c r="E41" s="94">
        <f>IF(OR('Tabel 4 F'!E41&lt;5,'Tabel 4 Br'!E41&lt;0.5),"-",IFERROR('Tabel 4 Br'!E41/'Tabel 4 F'!E41*100,"-"))</f>
        <v>1.9507284287011806</v>
      </c>
      <c r="F41" s="94">
        <f>IF(OR('Tabel 4 F'!F41&lt;5,'Tabel 4 Br'!F41&lt;0.5),"-",IFERROR('Tabel 4 Br'!F41/'Tabel 4 F'!F41*100,"-"))</f>
        <v>3.9634785714285714</v>
      </c>
      <c r="G41" s="117"/>
      <c r="H41" s="94">
        <f>IF(OR('Tabel 4 F'!H41&lt;5,'Tabel 4 Br'!H41&lt;0.5),"-",IFERROR('Tabel 4 Br'!H41/'Tabel 4 F'!H41*100,"-"))</f>
        <v>4.8870118900729116</v>
      </c>
    </row>
    <row r="42" spans="1:15" ht="15.75" customHeight="1" x14ac:dyDescent="0.2">
      <c r="A42" s="83" t="s">
        <v>55</v>
      </c>
      <c r="B42" s="95">
        <f>IF(OR('Tabel 4 F'!B42&lt;5,'Tabel 4 Br'!B42&lt;0.5),"-",IFERROR('Tabel 4 Br'!B42/'Tabel 4 F'!B42*100,"-"))</f>
        <v>18.521048265460031</v>
      </c>
      <c r="C42" s="95">
        <f>IF(OR('Tabel 4 F'!C42&lt;5,'Tabel 4 Br'!C42&lt;0.5),"-",IFERROR('Tabel 4 Br'!C42/'Tabel 4 F'!C42*100,"-"))</f>
        <v>7.2614983022071309</v>
      </c>
      <c r="D42" s="95">
        <f>IF(OR('Tabel 4 F'!D42&lt;5,'Tabel 4 Br'!D42&lt;0.5),"-",IFERROR('Tabel 4 Br'!D42/'Tabel 4 F'!D42*100,"-"))</f>
        <v>4.2598656163113997</v>
      </c>
      <c r="E42" s="95">
        <f>IF(OR('Tabel 4 F'!E42&lt;5,'Tabel 4 Br'!E42&lt;0.5),"-",IFERROR('Tabel 4 Br'!E42/'Tabel 4 F'!E42*100,"-"))</f>
        <v>6.2003875968992244</v>
      </c>
      <c r="F42" s="95">
        <f>IF(OR('Tabel 4 F'!F42&lt;5,'Tabel 4 Br'!F42&lt;0.5),"-",IFERROR('Tabel 4 Br'!F42/'Tabel 4 F'!F42*100,"-"))</f>
        <v>20.702461538461538</v>
      </c>
      <c r="G42" s="117"/>
      <c r="H42" s="95">
        <f>IF(OR('Tabel 4 F'!H42&lt;5,'Tabel 4 Br'!H42&lt;0.5),"-",IFERROR('Tabel 4 Br'!H42/'Tabel 4 F'!H42*100,"-"))</f>
        <v>9.6537583112380183</v>
      </c>
    </row>
    <row r="43" spans="1:15" ht="15.75" customHeight="1" x14ac:dyDescent="0.2">
      <c r="A43" s="79" t="s">
        <v>56</v>
      </c>
      <c r="B43" s="93">
        <f>IF(OR('Tabel 4 F'!B43&lt;5,'Tabel 4 Br'!B43&lt;0.5),"-",IFERROR('Tabel 4 Br'!B43/'Tabel 4 F'!B43*100,"-"))</f>
        <v>17.417542056074765</v>
      </c>
      <c r="C43" s="93">
        <f>IF(OR('Tabel 4 F'!C43&lt;5,'Tabel 4 Br'!C43&lt;0.5),"-",IFERROR('Tabel 4 Br'!C43/'Tabel 4 F'!C43*100,"-"))</f>
        <v>5.8909674796747966</v>
      </c>
      <c r="D43" s="93">
        <f>IF(OR('Tabel 4 F'!D43&lt;5,'Tabel 4 Br'!D43&lt;0.5),"-",IFERROR('Tabel 4 Br'!D43/'Tabel 4 F'!D43*100,"-"))</f>
        <v>5.5686787439613532</v>
      </c>
      <c r="E43" s="93">
        <f>IF(OR('Tabel 4 F'!E43&lt;5,'Tabel 4 Br'!E43&lt;0.5),"-",IFERROR('Tabel 4 Br'!E43/'Tabel 4 F'!E43*100,"-"))</f>
        <v>6.3942913385826765</v>
      </c>
      <c r="F43" s="93">
        <f>IF(OR('Tabel 4 F'!F43&lt;5,'Tabel 4 Br'!F43&lt;0.5),"-",IFERROR('Tabel 4 Br'!F43/'Tabel 4 F'!F43*100,"-"))</f>
        <v>8.3317777777777771</v>
      </c>
      <c r="G43" s="117"/>
      <c r="H43" s="93">
        <f>IF(OR('Tabel 4 F'!H43&lt;5,'Tabel 4 Br'!H43&lt;0.5),"-",IFERROR('Tabel 4 Br'!H43/'Tabel 4 F'!H43*100,"-"))</f>
        <v>8.6042503586800567</v>
      </c>
    </row>
    <row r="44" spans="1:15" ht="15.75" customHeight="1" x14ac:dyDescent="0.2">
      <c r="A44" s="90" t="s">
        <v>57</v>
      </c>
      <c r="B44" s="94">
        <f>IF(OR('Tabel 4 F'!B44&lt;5,'Tabel 4 Br'!B44&lt;0.5),"-",IFERROR('Tabel 4 Br'!B44/'Tabel 4 F'!B44*100,"-"))</f>
        <v>23.499684921230308</v>
      </c>
      <c r="C44" s="94">
        <f>IF(OR('Tabel 4 F'!C44&lt;5,'Tabel 4 Br'!C44&lt;0.5),"-",IFERROR('Tabel 4 Br'!C44/'Tabel 4 F'!C44*100,"-"))</f>
        <v>12.123317406143345</v>
      </c>
      <c r="D44" s="94">
        <f>IF(OR('Tabel 4 F'!D44&lt;5,'Tabel 4 Br'!D44&lt;0.5),"-",IFERROR('Tabel 4 Br'!D44/'Tabel 4 F'!D44*100,"-"))</f>
        <v>6.1424812206572765</v>
      </c>
      <c r="E44" s="94">
        <f>IF(OR('Tabel 4 F'!E44&lt;5,'Tabel 4 Br'!E44&lt;0.5),"-",IFERROR('Tabel 4 Br'!E44/'Tabel 4 F'!E44*100,"-"))</f>
        <v>6.364831360946746</v>
      </c>
      <c r="F44" s="94">
        <f>IF(OR('Tabel 4 F'!F44&lt;5,'Tabel 4 Br'!F44&lt;0.5),"-",IFERROR('Tabel 4 Br'!F44/'Tabel 4 F'!F44*100,"-"))</f>
        <v>9.006611940298507</v>
      </c>
      <c r="G44" s="117"/>
      <c r="H44" s="94">
        <f>IF(OR('Tabel 4 F'!H44&lt;5,'Tabel 4 Br'!H44&lt;0.5),"-",IFERROR('Tabel 4 Br'!H44/'Tabel 4 F'!H44*100,"-"))</f>
        <v>13.531546561786351</v>
      </c>
    </row>
    <row r="45" spans="1:15" ht="15.75" customHeight="1" x14ac:dyDescent="0.2">
      <c r="A45" s="83" t="s">
        <v>58</v>
      </c>
      <c r="B45" s="95">
        <f>IF(OR('Tabel 4 F'!B45&lt;5,'Tabel 4 Br'!B45&lt;0.5),"-",IFERROR('Tabel 4 Br'!B45/'Tabel 4 F'!B45*100,"-"))</f>
        <v>20.670738035264481</v>
      </c>
      <c r="C45" s="95">
        <f>IF(OR('Tabel 4 F'!C45&lt;5,'Tabel 4 Br'!C45&lt;0.5),"-",IFERROR('Tabel 4 Br'!C45/'Tabel 4 F'!C45*100,"-"))</f>
        <v>5.8895663082437277</v>
      </c>
      <c r="D45" s="95">
        <f>IF(OR('Tabel 4 F'!D45&lt;5,'Tabel 4 Br'!D45&lt;0.5),"-",IFERROR('Tabel 4 Br'!D45/'Tabel 4 F'!D45*100,"-"))</f>
        <v>3.7349662027833004</v>
      </c>
      <c r="E45" s="95">
        <f>IF(OR('Tabel 4 F'!E45&lt;5,'Tabel 4 Br'!E45&lt;0.5),"-",IFERROR('Tabel 4 Br'!E45/'Tabel 4 F'!E45*100,"-"))</f>
        <v>6.4159124423963139</v>
      </c>
      <c r="F45" s="95">
        <f>IF(OR('Tabel 4 F'!F45&lt;5,'Tabel 4 Br'!F45&lt;0.5),"-",IFERROR('Tabel 4 Br'!F45/'Tabel 4 F'!F45*100,"-"))</f>
        <v>1.7122641509433962</v>
      </c>
      <c r="G45" s="117"/>
      <c r="H45" s="95">
        <f>IF(OR('Tabel 4 F'!H45&lt;5,'Tabel 4 Br'!H45&lt;0.5),"-",IFERROR('Tabel 4 Br'!H45/'Tabel 4 F'!H45*100,"-"))</f>
        <v>11.218602597402597</v>
      </c>
    </row>
    <row r="46" spans="1:15" ht="15.75" customHeight="1" x14ac:dyDescent="0.2">
      <c r="A46" s="79" t="s">
        <v>59</v>
      </c>
      <c r="B46" s="93">
        <f>IF(OR('Tabel 4 F'!B46&lt;5,'Tabel 4 Br'!B46&lt;0.5),"-",IFERROR('Tabel 4 Br'!B46/'Tabel 4 F'!B46*100,"-"))</f>
        <v>15.860067122841315</v>
      </c>
      <c r="C46" s="93">
        <f>IF(OR('Tabel 4 F'!C46&lt;5,'Tabel 4 Br'!C46&lt;0.5),"-",IFERROR('Tabel 4 Br'!C46/'Tabel 4 F'!C46*100,"-"))</f>
        <v>7.4238178508514387</v>
      </c>
      <c r="D46" s="93">
        <f>IF(OR('Tabel 4 F'!D46&lt;5,'Tabel 4 Br'!D46&lt;0.5),"-",IFERROR('Tabel 4 Br'!D46/'Tabel 4 F'!D46*100,"-"))</f>
        <v>5.1202318535320801</v>
      </c>
      <c r="E46" s="93">
        <f>IF(OR('Tabel 4 F'!E46&lt;5,'Tabel 4 Br'!E46&lt;0.5),"-",IFERROR('Tabel 4 Br'!E46/'Tabel 4 F'!E46*100,"-"))</f>
        <v>6.4224132767656599</v>
      </c>
      <c r="F46" s="93">
        <f>IF(OR('Tabel 4 F'!F46&lt;5,'Tabel 4 Br'!F46&lt;0.5),"-",IFERROR('Tabel 4 Br'!F46/'Tabel 4 F'!F46*100,"-"))</f>
        <v>7.9185680911680905</v>
      </c>
      <c r="G46" s="117"/>
      <c r="H46" s="93">
        <f>IF(OR('Tabel 4 F'!H46&lt;5,'Tabel 4 Br'!H46&lt;0.5),"-",IFERROR('Tabel 4 Br'!H46/'Tabel 4 F'!H46*100,"-"))</f>
        <v>7.7864666638319591</v>
      </c>
    </row>
    <row r="47" spans="1:15" ht="15.75" customHeight="1" x14ac:dyDescent="0.2">
      <c r="A47" s="38"/>
      <c r="B47" s="42"/>
      <c r="C47" s="72"/>
      <c r="D47" s="72"/>
      <c r="E47" s="42"/>
      <c r="F47" s="72"/>
      <c r="G47" s="118"/>
      <c r="H47" s="42"/>
    </row>
    <row r="48" spans="1:15" ht="15.75" customHeight="1" x14ac:dyDescent="0.2">
      <c r="A48" s="88" t="s">
        <v>20</v>
      </c>
      <c r="B48" s="92">
        <f>IF(OR('Tabel 4 F'!B48&lt;5,'Tabel 4 Br'!B48&lt;0.5),"-",IFERROR('Tabel 4 Br'!B48/'Tabel 4 F'!B48*100,"-"))</f>
        <v>16.145129942454052</v>
      </c>
      <c r="C48" s="92">
        <f>IF(OR('Tabel 4 F'!C48&lt;5,'Tabel 4 Br'!C48&lt;0.5),"-",IFERROR('Tabel 4 Br'!C48/'Tabel 4 F'!C48*100,"-"))</f>
        <v>5.733547447747311</v>
      </c>
      <c r="D48" s="92">
        <f>IF(OR('Tabel 4 F'!D48&lt;5,'Tabel 4 Br'!D48&lt;0.5),"-",IFERROR('Tabel 4 Br'!D48/'Tabel 4 F'!D48*100,"-"))</f>
        <v>3.0857144991048573</v>
      </c>
      <c r="E48" s="92">
        <f>IF(OR('Tabel 4 F'!E48&lt;5,'Tabel 4 Br'!E48&lt;0.5),"-",IFERROR('Tabel 4 Br'!E48/'Tabel 4 F'!E48*100,"-"))</f>
        <v>3.250841229135736</v>
      </c>
      <c r="F48" s="92">
        <f>IF(OR('Tabel 4 F'!F48&lt;5,'Tabel 4 Br'!F48&lt;0.5),"-",IFERROR('Tabel 4 Br'!F48/'Tabel 4 F'!F48*100,"-"))</f>
        <v>4.5303757611294051</v>
      </c>
      <c r="G48" s="119"/>
      <c r="H48" s="92">
        <f>IF(OR('Tabel 4 F'!H48&lt;5,'Tabel 4 Br'!H48&lt;0.5),"-",IFERROR('Tabel 4 Br'!H48/'Tabel 4 F'!H48*100,"-"))</f>
        <v>6.2489645915128529</v>
      </c>
      <c r="I48" s="34"/>
      <c r="J48" s="34"/>
      <c r="K48" s="34"/>
      <c r="L48" s="34"/>
      <c r="M48" s="34"/>
      <c r="N48" s="34"/>
      <c r="O48" s="34"/>
    </row>
    <row r="49" spans="1:21" ht="15.75" customHeight="1" x14ac:dyDescent="0.2">
      <c r="B49" s="42"/>
      <c r="C49" s="72"/>
      <c r="D49" s="72"/>
      <c r="E49" s="42"/>
      <c r="F49" s="72"/>
      <c r="G49" s="118"/>
      <c r="H49" s="42"/>
    </row>
    <row r="50" spans="1:21" ht="15.75" customHeight="1" x14ac:dyDescent="0.2">
      <c r="A50" s="109" t="s">
        <v>60</v>
      </c>
      <c r="B50" s="94">
        <f>IF(OR('Tabel 4 F'!B50&lt;5,'Tabel 4 Br'!B50&lt;0.5),"-",IFERROR('Tabel 4 Br'!B50/'Tabel 4 F'!B50*100,"-"))</f>
        <v>12.544804959069877</v>
      </c>
      <c r="C50" s="94">
        <f>IF(OR('Tabel 4 F'!C50&lt;5,'Tabel 4 Br'!C50&lt;0.5),"-",IFERROR('Tabel 4 Br'!C50/'Tabel 4 F'!C50*100,"-"))</f>
        <v>2.8798330053080456</v>
      </c>
      <c r="D50" s="94">
        <f>IF(OR('Tabel 4 F'!D50&lt;5,'Tabel 4 Br'!D50&lt;0.5),"-",IFERROR('Tabel 4 Br'!D50/'Tabel 4 F'!D50*100,"-"))</f>
        <v>1.7130529446757883</v>
      </c>
      <c r="E50" s="94">
        <f>IF(OR('Tabel 4 F'!E50&lt;5,'Tabel 4 Br'!E50&lt;0.5),"-",IFERROR('Tabel 4 Br'!E50/'Tabel 4 F'!E50*100,"-"))</f>
        <v>2.3188606917739287</v>
      </c>
      <c r="F50" s="94">
        <f>IF(OR('Tabel 4 F'!F50&lt;5,'Tabel 4 Br'!F50&lt;0.5),"-",IFERROR('Tabel 4 Br'!F50/'Tabel 4 F'!F50*100,"-"))</f>
        <v>3.6570892948608504</v>
      </c>
      <c r="G50" s="101"/>
      <c r="H50" s="94">
        <f>IF(OR('Tabel 4 F'!H50&lt;5,'Tabel 4 Br'!H50&lt;0.5),"-",IFERROR('Tabel 4 Br'!H50/'Tabel 4 F'!H50*100,"-"))</f>
        <v>3.7161020646669263</v>
      </c>
      <c r="I50" s="34"/>
      <c r="J50" s="34"/>
      <c r="K50" s="34"/>
      <c r="L50" s="34"/>
      <c r="M50" s="34"/>
      <c r="N50" s="34"/>
      <c r="O50" s="34"/>
      <c r="P50" s="34"/>
      <c r="Q50" s="34"/>
      <c r="R50" s="34"/>
    </row>
    <row r="51" spans="1:21" s="34" customFormat="1" ht="15.75" customHeight="1" x14ac:dyDescent="0.2">
      <c r="A51" s="111" t="s">
        <v>61</v>
      </c>
      <c r="B51" s="95">
        <f>IF(OR('Tabel 4 F'!B51&lt;5,'Tabel 4 Br'!B51&lt;0.5),"-",IFERROR('Tabel 4 Br'!B51/'Tabel 4 F'!B51*100,"-"))</f>
        <v>26.191456935123043</v>
      </c>
      <c r="C51" s="95">
        <f>IF(OR('Tabel 4 F'!C51&lt;5,'Tabel 4 Br'!C51&lt;0.5),"-",IFERROR('Tabel 4 Br'!C51/'Tabel 4 F'!C51*100,"-"))</f>
        <v>10.284232262228574</v>
      </c>
      <c r="D51" s="95">
        <f>IF(OR('Tabel 4 F'!D51&lt;5,'Tabel 4 Br'!D51&lt;0.5),"-",IFERROR('Tabel 4 Br'!D51/'Tabel 4 F'!D51*100,"-"))</f>
        <v>4.3145811615785554</v>
      </c>
      <c r="E51" s="95">
        <f>IF(OR('Tabel 4 F'!E51&lt;5,'Tabel 4 Br'!E51&lt;0.5),"-",IFERROR('Tabel 4 Br'!E51/'Tabel 4 F'!E51*100,"-"))</f>
        <v>4.3945408386588465</v>
      </c>
      <c r="F51" s="95">
        <f>IF(OR('Tabel 4 F'!F51&lt;5,'Tabel 4 Br'!F51&lt;0.5),"-",IFERROR('Tabel 4 Br'!F51/'Tabel 4 F'!F51*100,"-"))</f>
        <v>4.8788339614276213</v>
      </c>
      <c r="G51" s="101"/>
      <c r="H51" s="95">
        <f>IF(OR('Tabel 4 F'!H51&lt;5,'Tabel 4 Br'!H51&lt;0.5),"-",IFERROR('Tabel 4 Br'!H51/'Tabel 4 F'!H51*100,"-"))</f>
        <v>9.1420787768357012</v>
      </c>
      <c r="S51" s="24"/>
      <c r="T51" s="24"/>
      <c r="U51" s="24"/>
    </row>
    <row r="52" spans="1:21" ht="15" x14ac:dyDescent="0.2">
      <c r="A52" s="112" t="s">
        <v>62</v>
      </c>
      <c r="B52" s="93">
        <f>IF(OR('Tabel 4 F'!B52&lt;5,'Tabel 4 Br'!B52&lt;0.5),"-",IFERROR('Tabel 4 Br'!B52/'Tabel 4 F'!B52*100,"-"))</f>
        <v>12.588907681799075</v>
      </c>
      <c r="C52" s="93">
        <f>IF(OR('Tabel 4 F'!C52&lt;5,'Tabel 4 Br'!C52&lt;0.5),"-",IFERROR('Tabel 4 Br'!C52/'Tabel 4 F'!C52*100,"-"))</f>
        <v>4.3134427298666509</v>
      </c>
      <c r="D52" s="93">
        <f>IF(OR('Tabel 4 F'!D52&lt;5,'Tabel 4 Br'!D52&lt;0.5),"-",IFERROR('Tabel 4 Br'!D52/'Tabel 4 F'!D52*100,"-"))</f>
        <v>2.6344135114107887</v>
      </c>
      <c r="E52" s="93">
        <f>IF(OR('Tabel 4 F'!E52&lt;5,'Tabel 4 Br'!E52&lt;0.5),"-",IFERROR('Tabel 4 Br'!E52/'Tabel 4 F'!E52*100,"-"))</f>
        <v>3.1906398394070412</v>
      </c>
      <c r="F52" s="93">
        <f>IF(OR('Tabel 4 F'!F52&lt;5,'Tabel 4 Br'!F52&lt;0.5),"-",IFERROR('Tabel 4 Br'!F52/'Tabel 4 F'!F52*100,"-"))</f>
        <v>4.8954963006806755</v>
      </c>
      <c r="G52" s="101"/>
      <c r="H52" s="93">
        <f>IF(OR('Tabel 4 F'!H52&lt;5,'Tabel 4 Br'!H52&lt;0.5),"-",IFERROR('Tabel 4 Br'!H52/'Tabel 4 F'!H52*100,"-"))</f>
        <v>5.3796168625042924</v>
      </c>
      <c r="I52" s="24"/>
      <c r="J52" s="24"/>
      <c r="K52" s="24"/>
      <c r="L52" s="24"/>
      <c r="M52" s="24"/>
    </row>
    <row r="53" spans="1:21" x14ac:dyDescent="0.2">
      <c r="A53" s="27" t="s">
        <v>69</v>
      </c>
      <c r="G53" s="1"/>
    </row>
    <row r="54" spans="1:21" x14ac:dyDescent="0.2">
      <c r="A54" s="27" t="s">
        <v>63</v>
      </c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Ark11"/>
  <dimension ref="A1:W53"/>
  <sheetViews>
    <sheetView showGridLines="0" topLeftCell="A21" workbookViewId="0">
      <selection activeCell="B52" sqref="B52"/>
    </sheetView>
  </sheetViews>
  <sheetFormatPr defaultRowHeight="12.75" x14ac:dyDescent="0.2"/>
  <cols>
    <col min="1" max="1" width="17.140625" style="27" customWidth="1"/>
    <col min="2" max="2" width="9.7109375" style="27" customWidth="1"/>
    <col min="3" max="8" width="9.7109375" customWidth="1"/>
    <col min="9" max="9" width="0.85546875" style="121" customWidth="1"/>
    <col min="10" max="10" width="9.7109375" customWidth="1"/>
    <col min="11" max="13" width="1" customWidth="1"/>
  </cols>
  <sheetData>
    <row r="1" spans="1:10" s="24" customFormat="1" ht="15.75" customHeight="1" x14ac:dyDescent="0.25">
      <c r="A1" s="16" t="s">
        <v>21</v>
      </c>
      <c r="B1" s="16"/>
      <c r="I1" s="120"/>
    </row>
    <row r="2" spans="1:10" ht="15.75" customHeight="1" x14ac:dyDescent="0.2"/>
    <row r="3" spans="1:10" ht="15.75" customHeight="1" x14ac:dyDescent="0.25">
      <c r="A3" s="16" t="s">
        <v>189</v>
      </c>
      <c r="B3" s="16"/>
    </row>
    <row r="4" spans="1:10" ht="15.75" customHeight="1" x14ac:dyDescent="0.25">
      <c r="A4" s="16"/>
      <c r="B4" s="16"/>
    </row>
    <row r="5" spans="1:10" ht="15.75" customHeight="1" x14ac:dyDescent="0.2"/>
    <row r="6" spans="1:10" s="27" customFormat="1" ht="15.75" customHeight="1" x14ac:dyDescent="0.2">
      <c r="C6" s="44"/>
      <c r="D6" s="44"/>
      <c r="E6" s="44"/>
      <c r="F6" s="44"/>
      <c r="G6" s="44"/>
      <c r="H6" s="44"/>
      <c r="I6" s="122"/>
      <c r="J6" s="45"/>
    </row>
    <row r="7" spans="1:10" s="27" customFormat="1" ht="15.75" customHeight="1" x14ac:dyDescent="0.2">
      <c r="B7" s="45" t="s">
        <v>206</v>
      </c>
      <c r="C7" s="45" t="s">
        <v>205</v>
      </c>
      <c r="D7" s="45" t="s">
        <v>72</v>
      </c>
      <c r="E7" s="45" t="s">
        <v>73</v>
      </c>
      <c r="F7" s="45" t="s">
        <v>74</v>
      </c>
      <c r="G7" s="45" t="s">
        <v>75</v>
      </c>
      <c r="H7" s="45" t="s">
        <v>76</v>
      </c>
      <c r="I7" s="123"/>
      <c r="J7" s="45" t="s">
        <v>13</v>
      </c>
    </row>
    <row r="8" spans="1:10" s="27" customFormat="1" ht="15.75" customHeight="1" x14ac:dyDescent="0.2">
      <c r="C8" s="45"/>
      <c r="D8" s="45"/>
      <c r="E8" s="45"/>
      <c r="F8" s="45"/>
      <c r="G8" s="45"/>
      <c r="H8" s="45"/>
      <c r="I8" s="123"/>
      <c r="J8" s="45"/>
    </row>
    <row r="9" spans="1:10" ht="15.75" customHeight="1" x14ac:dyDescent="0.2">
      <c r="A9" s="79" t="s">
        <v>207</v>
      </c>
      <c r="B9" s="80">
        <v>1842</v>
      </c>
      <c r="C9" s="80">
        <v>1521</v>
      </c>
      <c r="D9" s="80">
        <v>3878</v>
      </c>
      <c r="E9" s="80">
        <v>5350</v>
      </c>
      <c r="F9" s="80">
        <v>4539</v>
      </c>
      <c r="G9" s="80">
        <v>14444</v>
      </c>
      <c r="H9" s="80">
        <v>1109</v>
      </c>
      <c r="I9" s="124"/>
      <c r="J9" s="80">
        <f>SUM(B9:H9)</f>
        <v>32683</v>
      </c>
    </row>
    <row r="10" spans="1:10" ht="15.75" customHeight="1" x14ac:dyDescent="0.2">
      <c r="A10" s="90" t="s">
        <v>208</v>
      </c>
      <c r="B10" s="91">
        <v>934</v>
      </c>
      <c r="C10" s="91">
        <v>904</v>
      </c>
      <c r="D10" s="91">
        <v>2241</v>
      </c>
      <c r="E10" s="91">
        <v>2770</v>
      </c>
      <c r="F10" s="91">
        <v>3153</v>
      </c>
      <c r="G10" s="91">
        <v>23125</v>
      </c>
      <c r="H10" s="91">
        <v>932</v>
      </c>
      <c r="I10" s="124"/>
      <c r="J10" s="91">
        <f t="shared" ref="J10:J46" si="0">SUM(B10:H10)</f>
        <v>34059</v>
      </c>
    </row>
    <row r="11" spans="1:10" ht="15.75" customHeight="1" x14ac:dyDescent="0.2">
      <c r="A11" s="83" t="s">
        <v>209</v>
      </c>
      <c r="B11" s="84">
        <v>1756</v>
      </c>
      <c r="C11" s="84">
        <v>1860</v>
      </c>
      <c r="D11" s="84">
        <v>4852</v>
      </c>
      <c r="E11" s="84">
        <v>3634</v>
      </c>
      <c r="F11" s="84">
        <v>1675</v>
      </c>
      <c r="G11" s="84">
        <v>2055</v>
      </c>
      <c r="H11" s="84">
        <v>3208</v>
      </c>
      <c r="I11" s="124"/>
      <c r="J11" s="84">
        <f t="shared" si="0"/>
        <v>19040</v>
      </c>
    </row>
    <row r="12" spans="1:10" ht="15.75" customHeight="1" x14ac:dyDescent="0.2">
      <c r="A12" s="79" t="s">
        <v>26</v>
      </c>
      <c r="B12" s="80">
        <v>2465</v>
      </c>
      <c r="C12" s="80">
        <v>2377</v>
      </c>
      <c r="D12" s="80">
        <v>6884</v>
      </c>
      <c r="E12" s="80">
        <v>7717</v>
      </c>
      <c r="F12" s="80">
        <v>6516</v>
      </c>
      <c r="G12" s="80">
        <v>12708</v>
      </c>
      <c r="H12" s="80">
        <v>3189</v>
      </c>
      <c r="I12" s="124"/>
      <c r="J12" s="80">
        <f t="shared" si="0"/>
        <v>41856</v>
      </c>
    </row>
    <row r="13" spans="1:10" ht="15.75" customHeight="1" x14ac:dyDescent="0.2">
      <c r="A13" s="90" t="s">
        <v>27</v>
      </c>
      <c r="B13" s="91">
        <v>467</v>
      </c>
      <c r="C13" s="91">
        <v>361</v>
      </c>
      <c r="D13" s="91">
        <v>1300</v>
      </c>
      <c r="E13" s="91">
        <v>1804</v>
      </c>
      <c r="F13" s="91">
        <v>1908</v>
      </c>
      <c r="G13" s="91">
        <v>8518</v>
      </c>
      <c r="H13" s="91">
        <v>509</v>
      </c>
      <c r="I13" s="124"/>
      <c r="J13" s="91">
        <f t="shared" si="0"/>
        <v>14867</v>
      </c>
    </row>
    <row r="14" spans="1:10" ht="15.75" customHeight="1" x14ac:dyDescent="0.2">
      <c r="A14" s="83" t="s">
        <v>28</v>
      </c>
      <c r="B14" s="84">
        <v>69</v>
      </c>
      <c r="C14" s="84">
        <v>61</v>
      </c>
      <c r="D14" s="84">
        <v>238</v>
      </c>
      <c r="E14" s="84">
        <v>619</v>
      </c>
      <c r="F14" s="84">
        <v>436</v>
      </c>
      <c r="G14" s="84">
        <v>971</v>
      </c>
      <c r="H14" s="84">
        <v>104</v>
      </c>
      <c r="I14" s="124"/>
      <c r="J14" s="84">
        <f t="shared" si="0"/>
        <v>2498</v>
      </c>
    </row>
    <row r="15" spans="1:10" ht="15.75" customHeight="1" x14ac:dyDescent="0.2">
      <c r="A15" s="79" t="s">
        <v>29</v>
      </c>
      <c r="B15" s="80">
        <v>545</v>
      </c>
      <c r="C15" s="80">
        <v>608</v>
      </c>
      <c r="D15" s="80">
        <v>1606</v>
      </c>
      <c r="E15" s="80">
        <v>1077</v>
      </c>
      <c r="F15" s="80">
        <v>406</v>
      </c>
      <c r="G15" s="80">
        <v>672</v>
      </c>
      <c r="H15" s="80">
        <v>368</v>
      </c>
      <c r="I15" s="124"/>
      <c r="J15" s="80">
        <f t="shared" si="0"/>
        <v>5282</v>
      </c>
    </row>
    <row r="16" spans="1:10" ht="15.75" customHeight="1" x14ac:dyDescent="0.2">
      <c r="A16" s="90" t="s">
        <v>30</v>
      </c>
      <c r="B16" s="91">
        <v>226</v>
      </c>
      <c r="C16" s="91">
        <v>351</v>
      </c>
      <c r="D16" s="91">
        <v>380</v>
      </c>
      <c r="E16" s="91">
        <v>495</v>
      </c>
      <c r="F16" s="91">
        <v>516</v>
      </c>
      <c r="G16" s="91">
        <v>1431</v>
      </c>
      <c r="H16" s="91">
        <v>151</v>
      </c>
      <c r="I16" s="124"/>
      <c r="J16" s="91">
        <f t="shared" si="0"/>
        <v>3550</v>
      </c>
    </row>
    <row r="17" spans="1:13" ht="15.75" hidden="1" customHeight="1" x14ac:dyDescent="0.2">
      <c r="A17" s="31" t="s">
        <v>31</v>
      </c>
      <c r="B17" s="36">
        <v>64</v>
      </c>
      <c r="C17" s="36">
        <v>53</v>
      </c>
      <c r="D17" s="36">
        <v>130</v>
      </c>
      <c r="E17" s="36">
        <v>132</v>
      </c>
      <c r="F17" s="36">
        <v>183</v>
      </c>
      <c r="G17" s="36">
        <v>1526</v>
      </c>
      <c r="H17" s="36">
        <v>278</v>
      </c>
      <c r="I17" s="124"/>
      <c r="J17" s="36">
        <f t="shared" si="0"/>
        <v>2366</v>
      </c>
    </row>
    <row r="18" spans="1:13" ht="15.75" hidden="1" customHeight="1" x14ac:dyDescent="0.2">
      <c r="A18" s="33" t="s">
        <v>32</v>
      </c>
      <c r="B18" s="37">
        <v>30</v>
      </c>
      <c r="C18" s="37">
        <v>44</v>
      </c>
      <c r="D18" s="37">
        <v>80</v>
      </c>
      <c r="E18" s="37">
        <v>134</v>
      </c>
      <c r="F18" s="37">
        <v>103</v>
      </c>
      <c r="G18" s="37">
        <v>264</v>
      </c>
      <c r="H18" s="37">
        <v>51</v>
      </c>
      <c r="I18" s="124"/>
      <c r="J18" s="37">
        <f t="shared" si="0"/>
        <v>706</v>
      </c>
    </row>
    <row r="19" spans="1:13" ht="15.75" hidden="1" customHeight="1" x14ac:dyDescent="0.2">
      <c r="A19" s="31" t="s">
        <v>33</v>
      </c>
      <c r="B19" s="36">
        <v>0</v>
      </c>
      <c r="C19" s="36">
        <v>0</v>
      </c>
      <c r="D19" s="36">
        <v>3</v>
      </c>
      <c r="E19" s="36">
        <v>16</v>
      </c>
      <c r="F19" s="36">
        <v>20</v>
      </c>
      <c r="G19" s="36">
        <v>246</v>
      </c>
      <c r="H19" s="36">
        <v>28</v>
      </c>
      <c r="I19" s="124"/>
      <c r="J19" s="36">
        <f t="shared" si="0"/>
        <v>313</v>
      </c>
    </row>
    <row r="20" spans="1:13" ht="15.75" hidden="1" customHeight="1" x14ac:dyDescent="0.2">
      <c r="A20" s="33" t="s">
        <v>34</v>
      </c>
      <c r="B20" s="37">
        <v>13</v>
      </c>
      <c r="C20" s="37">
        <v>18</v>
      </c>
      <c r="D20" s="37">
        <v>32</v>
      </c>
      <c r="E20" s="37">
        <v>33</v>
      </c>
      <c r="F20" s="37">
        <v>61</v>
      </c>
      <c r="G20" s="37">
        <v>305</v>
      </c>
      <c r="H20" s="37">
        <v>50</v>
      </c>
      <c r="I20" s="124"/>
      <c r="J20" s="37">
        <f t="shared" si="0"/>
        <v>512</v>
      </c>
    </row>
    <row r="21" spans="1:13" ht="15.75" customHeight="1" x14ac:dyDescent="0.2">
      <c r="A21" s="83" t="s">
        <v>35</v>
      </c>
      <c r="B21" s="84">
        <v>107</v>
      </c>
      <c r="C21" s="84">
        <v>115</v>
      </c>
      <c r="D21" s="84">
        <v>245</v>
      </c>
      <c r="E21" s="84">
        <v>315</v>
      </c>
      <c r="F21" s="84">
        <v>367</v>
      </c>
      <c r="G21" s="84">
        <v>2341</v>
      </c>
      <c r="H21" s="84">
        <v>407</v>
      </c>
      <c r="I21" s="124"/>
      <c r="J21" s="84">
        <f t="shared" si="0"/>
        <v>3897</v>
      </c>
    </row>
    <row r="22" spans="1:13" ht="15.75" customHeight="1" x14ac:dyDescent="0.2">
      <c r="A22" s="79" t="s">
        <v>36</v>
      </c>
      <c r="B22" s="80">
        <v>18</v>
      </c>
      <c r="C22" s="80">
        <v>15</v>
      </c>
      <c r="D22" s="80">
        <v>40</v>
      </c>
      <c r="E22" s="80">
        <v>24</v>
      </c>
      <c r="F22" s="80">
        <v>15</v>
      </c>
      <c r="G22" s="80">
        <v>225</v>
      </c>
      <c r="H22" s="80">
        <v>26</v>
      </c>
      <c r="I22" s="124"/>
      <c r="J22" s="80">
        <f t="shared" si="0"/>
        <v>363</v>
      </c>
    </row>
    <row r="23" spans="1:13" ht="15.75" customHeight="1" x14ac:dyDescent="0.2">
      <c r="A23" s="90" t="s">
        <v>37</v>
      </c>
      <c r="B23" s="91">
        <v>32</v>
      </c>
      <c r="C23" s="91">
        <v>42</v>
      </c>
      <c r="D23" s="91">
        <v>116</v>
      </c>
      <c r="E23" s="91">
        <v>107</v>
      </c>
      <c r="F23" s="91">
        <v>55</v>
      </c>
      <c r="G23" s="91">
        <v>48</v>
      </c>
      <c r="H23" s="91">
        <v>36</v>
      </c>
      <c r="I23" s="124"/>
      <c r="J23" s="91">
        <f t="shared" si="0"/>
        <v>436</v>
      </c>
    </row>
    <row r="24" spans="1:13" ht="15.75" customHeight="1" x14ac:dyDescent="0.2">
      <c r="A24" s="83" t="s">
        <v>38</v>
      </c>
      <c r="B24" s="84">
        <v>142</v>
      </c>
      <c r="C24" s="84">
        <v>129</v>
      </c>
      <c r="D24" s="84">
        <v>295</v>
      </c>
      <c r="E24" s="84">
        <v>400</v>
      </c>
      <c r="F24" s="84">
        <v>288</v>
      </c>
      <c r="G24" s="84">
        <v>900</v>
      </c>
      <c r="H24" s="84">
        <v>236</v>
      </c>
      <c r="I24" s="124"/>
      <c r="J24" s="84">
        <f t="shared" si="0"/>
        <v>2390</v>
      </c>
    </row>
    <row r="25" spans="1:13" ht="15.75" customHeight="1" x14ac:dyDescent="0.2">
      <c r="A25" s="79" t="s">
        <v>39</v>
      </c>
      <c r="B25" s="80">
        <v>244</v>
      </c>
      <c r="C25" s="80">
        <v>225</v>
      </c>
      <c r="D25" s="80">
        <v>751</v>
      </c>
      <c r="E25" s="80">
        <v>936</v>
      </c>
      <c r="F25" s="80">
        <v>680</v>
      </c>
      <c r="G25" s="80">
        <v>2088</v>
      </c>
      <c r="H25" s="80">
        <v>476</v>
      </c>
      <c r="I25" s="124"/>
      <c r="J25" s="80">
        <f t="shared" si="0"/>
        <v>5400</v>
      </c>
    </row>
    <row r="26" spans="1:13" ht="15.75" customHeight="1" x14ac:dyDescent="0.2">
      <c r="A26" s="90" t="s">
        <v>40</v>
      </c>
      <c r="B26" s="91">
        <v>1022</v>
      </c>
      <c r="C26" s="91">
        <v>911</v>
      </c>
      <c r="D26" s="91">
        <v>2309</v>
      </c>
      <c r="E26" s="91">
        <v>2047</v>
      </c>
      <c r="F26" s="91">
        <v>1026</v>
      </c>
      <c r="G26" s="91">
        <v>3075</v>
      </c>
      <c r="H26" s="91">
        <v>1562</v>
      </c>
      <c r="I26" s="124"/>
      <c r="J26" s="91">
        <f t="shared" si="0"/>
        <v>11952</v>
      </c>
    </row>
    <row r="27" spans="1:13" ht="15.75" customHeight="1" x14ac:dyDescent="0.2">
      <c r="A27" s="83" t="s">
        <v>41</v>
      </c>
      <c r="B27" s="84">
        <v>120</v>
      </c>
      <c r="C27" s="84">
        <v>100</v>
      </c>
      <c r="D27" s="84">
        <v>236</v>
      </c>
      <c r="E27" s="84">
        <v>397</v>
      </c>
      <c r="F27" s="84">
        <v>238</v>
      </c>
      <c r="G27" s="84">
        <v>803</v>
      </c>
      <c r="H27" s="84">
        <v>171</v>
      </c>
      <c r="I27" s="124"/>
      <c r="J27" s="84">
        <f t="shared" si="0"/>
        <v>2065</v>
      </c>
    </row>
    <row r="28" spans="1:13" ht="15.75" customHeight="1" x14ac:dyDescent="0.2">
      <c r="A28" s="79" t="s">
        <v>42</v>
      </c>
      <c r="B28" s="80">
        <v>227</v>
      </c>
      <c r="C28" s="80">
        <v>191</v>
      </c>
      <c r="D28" s="80">
        <v>530</v>
      </c>
      <c r="E28" s="80">
        <v>945</v>
      </c>
      <c r="F28" s="80">
        <v>882</v>
      </c>
      <c r="G28" s="80">
        <v>2663</v>
      </c>
      <c r="H28" s="80">
        <v>660</v>
      </c>
      <c r="I28" s="124"/>
      <c r="J28" s="80">
        <f t="shared" si="0"/>
        <v>6098</v>
      </c>
    </row>
    <row r="29" spans="1:13" ht="15.75" customHeight="1" x14ac:dyDescent="0.2">
      <c r="A29" s="90" t="s">
        <v>43</v>
      </c>
      <c r="B29" s="91">
        <v>24</v>
      </c>
      <c r="C29" s="91">
        <v>18</v>
      </c>
      <c r="D29" s="91">
        <v>53</v>
      </c>
      <c r="E29" s="91">
        <v>106</v>
      </c>
      <c r="F29" s="91">
        <v>100</v>
      </c>
      <c r="G29" s="91">
        <v>504</v>
      </c>
      <c r="H29" s="91">
        <v>50</v>
      </c>
      <c r="I29" s="124"/>
      <c r="J29" s="91">
        <f t="shared" si="0"/>
        <v>855</v>
      </c>
    </row>
    <row r="30" spans="1:13" ht="15.75" customHeight="1" x14ac:dyDescent="0.2">
      <c r="A30" s="83" t="s">
        <v>44</v>
      </c>
      <c r="B30" s="84">
        <v>55</v>
      </c>
      <c r="C30" s="84">
        <v>42</v>
      </c>
      <c r="D30" s="84">
        <v>171</v>
      </c>
      <c r="E30" s="84">
        <v>477</v>
      </c>
      <c r="F30" s="84">
        <v>352</v>
      </c>
      <c r="G30" s="84">
        <v>1259</v>
      </c>
      <c r="H30" s="84">
        <v>1070</v>
      </c>
      <c r="I30" s="124"/>
      <c r="J30" s="84">
        <f t="shared" si="0"/>
        <v>3426</v>
      </c>
    </row>
    <row r="31" spans="1:13" ht="15.75" customHeight="1" x14ac:dyDescent="0.2">
      <c r="A31" s="79" t="s">
        <v>45</v>
      </c>
      <c r="B31" s="80">
        <v>12</v>
      </c>
      <c r="C31" s="80">
        <v>12</v>
      </c>
      <c r="D31" s="80">
        <v>31</v>
      </c>
      <c r="E31" s="80">
        <v>60</v>
      </c>
      <c r="F31" s="80">
        <v>56</v>
      </c>
      <c r="G31" s="80">
        <v>505</v>
      </c>
      <c r="H31" s="80">
        <v>254</v>
      </c>
      <c r="I31" s="124"/>
      <c r="J31" s="80">
        <f t="shared" si="0"/>
        <v>930</v>
      </c>
      <c r="M31" s="48"/>
    </row>
    <row r="32" spans="1:13" ht="15.75" customHeight="1" x14ac:dyDescent="0.2">
      <c r="A32" s="90" t="s">
        <v>46</v>
      </c>
      <c r="B32" s="91">
        <v>42</v>
      </c>
      <c r="C32" s="91">
        <v>46</v>
      </c>
      <c r="D32" s="91">
        <v>98</v>
      </c>
      <c r="E32" s="91">
        <v>164</v>
      </c>
      <c r="F32" s="91">
        <v>303</v>
      </c>
      <c r="G32" s="91">
        <v>908</v>
      </c>
      <c r="H32" s="91">
        <v>167</v>
      </c>
      <c r="I32" s="124"/>
      <c r="J32" s="91">
        <f t="shared" si="0"/>
        <v>1728</v>
      </c>
    </row>
    <row r="33" spans="1:21" ht="15.75" customHeight="1" x14ac:dyDescent="0.2">
      <c r="A33" s="83" t="s">
        <v>47</v>
      </c>
      <c r="B33" s="84">
        <v>535</v>
      </c>
      <c r="C33" s="84">
        <v>598</v>
      </c>
      <c r="D33" s="84">
        <v>1631</v>
      </c>
      <c r="E33" s="84">
        <v>1619</v>
      </c>
      <c r="F33" s="84">
        <v>1189</v>
      </c>
      <c r="G33" s="84">
        <v>1933</v>
      </c>
      <c r="H33" s="84">
        <v>716</v>
      </c>
      <c r="I33" s="124"/>
      <c r="J33" s="84">
        <f t="shared" si="0"/>
        <v>8221</v>
      </c>
    </row>
    <row r="34" spans="1:21" ht="15.75" customHeight="1" x14ac:dyDescent="0.2">
      <c r="A34" s="79" t="s">
        <v>48</v>
      </c>
      <c r="B34" s="80">
        <v>783</v>
      </c>
      <c r="C34" s="80">
        <v>817</v>
      </c>
      <c r="D34" s="80">
        <v>2395</v>
      </c>
      <c r="E34" s="80">
        <v>2418</v>
      </c>
      <c r="F34" s="80">
        <v>1661</v>
      </c>
      <c r="G34" s="80">
        <v>5480</v>
      </c>
      <c r="H34" s="80">
        <v>2228</v>
      </c>
      <c r="I34" s="124"/>
      <c r="J34" s="80">
        <f t="shared" si="0"/>
        <v>15782</v>
      </c>
      <c r="L34" s="48"/>
    </row>
    <row r="35" spans="1:21" ht="15.75" customHeight="1" x14ac:dyDescent="0.2">
      <c r="A35" s="90" t="s">
        <v>49</v>
      </c>
      <c r="B35" s="91">
        <v>493</v>
      </c>
      <c r="C35" s="91">
        <v>457</v>
      </c>
      <c r="D35" s="91">
        <v>1339</v>
      </c>
      <c r="E35" s="91">
        <v>1361</v>
      </c>
      <c r="F35" s="91">
        <v>771</v>
      </c>
      <c r="G35" s="91">
        <v>3629</v>
      </c>
      <c r="H35" s="91">
        <v>1349</v>
      </c>
      <c r="I35" s="124"/>
      <c r="J35" s="91">
        <f t="shared" si="0"/>
        <v>9399</v>
      </c>
    </row>
    <row r="36" spans="1:21" ht="15.75" customHeight="1" x14ac:dyDescent="0.2">
      <c r="A36" s="83" t="s">
        <v>50</v>
      </c>
      <c r="B36" s="84">
        <v>1640</v>
      </c>
      <c r="C36" s="84">
        <v>1572</v>
      </c>
      <c r="D36" s="84">
        <v>4192</v>
      </c>
      <c r="E36" s="84">
        <v>5376</v>
      </c>
      <c r="F36" s="84">
        <v>3838</v>
      </c>
      <c r="G36" s="84">
        <v>6828</v>
      </c>
      <c r="H36" s="84">
        <v>4052</v>
      </c>
      <c r="I36" s="124"/>
      <c r="J36" s="84">
        <f t="shared" si="0"/>
        <v>27498</v>
      </c>
    </row>
    <row r="37" spans="1:21" ht="15.75" customHeight="1" x14ac:dyDescent="0.2">
      <c r="A37" s="79" t="s">
        <v>51</v>
      </c>
      <c r="B37" s="80">
        <v>2625</v>
      </c>
      <c r="C37" s="80">
        <v>2265</v>
      </c>
      <c r="D37" s="80">
        <v>6644</v>
      </c>
      <c r="E37" s="80">
        <v>7114</v>
      </c>
      <c r="F37" s="80">
        <v>4101</v>
      </c>
      <c r="G37" s="80">
        <v>10615</v>
      </c>
      <c r="H37" s="80">
        <v>3922</v>
      </c>
      <c r="I37" s="124"/>
      <c r="J37" s="80">
        <f t="shared" si="0"/>
        <v>37286</v>
      </c>
    </row>
    <row r="38" spans="1:21" ht="15.75" customHeight="1" x14ac:dyDescent="0.2">
      <c r="A38" s="90" t="s">
        <v>52</v>
      </c>
      <c r="B38" s="91">
        <v>589</v>
      </c>
      <c r="C38" s="91">
        <v>267</v>
      </c>
      <c r="D38" s="91">
        <v>548</v>
      </c>
      <c r="E38" s="91">
        <v>405</v>
      </c>
      <c r="F38" s="91">
        <v>138</v>
      </c>
      <c r="G38" s="91">
        <v>3310</v>
      </c>
      <c r="H38" s="91">
        <v>861</v>
      </c>
      <c r="I38" s="124"/>
      <c r="J38" s="91">
        <f t="shared" si="0"/>
        <v>6118</v>
      </c>
    </row>
    <row r="39" spans="1:21" ht="15.75" customHeight="1" x14ac:dyDescent="0.2">
      <c r="A39" s="83" t="s">
        <v>53</v>
      </c>
      <c r="B39" s="84">
        <v>283</v>
      </c>
      <c r="C39" s="84">
        <v>282</v>
      </c>
      <c r="D39" s="84">
        <v>746</v>
      </c>
      <c r="E39" s="84">
        <v>376</v>
      </c>
      <c r="F39" s="84">
        <v>75</v>
      </c>
      <c r="G39" s="84">
        <v>2935</v>
      </c>
      <c r="H39" s="84">
        <v>679</v>
      </c>
      <c r="I39" s="124"/>
      <c r="J39" s="84">
        <f t="shared" si="0"/>
        <v>5376</v>
      </c>
    </row>
    <row r="40" spans="1:21" ht="15.75" customHeight="1" x14ac:dyDescent="0.2">
      <c r="A40" s="79" t="s">
        <v>54</v>
      </c>
      <c r="B40" s="80">
        <v>329</v>
      </c>
      <c r="C40" s="80">
        <v>319</v>
      </c>
      <c r="D40" s="80">
        <v>982</v>
      </c>
      <c r="E40" s="80">
        <v>803</v>
      </c>
      <c r="F40" s="80">
        <v>1215</v>
      </c>
      <c r="G40" s="80">
        <v>3181</v>
      </c>
      <c r="H40" s="80">
        <v>692</v>
      </c>
      <c r="I40" s="124"/>
      <c r="J40" s="80">
        <f t="shared" si="0"/>
        <v>7521</v>
      </c>
    </row>
    <row r="41" spans="1:21" ht="15.75" customHeight="1" x14ac:dyDescent="0.2">
      <c r="A41" s="90" t="s">
        <v>214</v>
      </c>
      <c r="B41" s="91">
        <v>728</v>
      </c>
      <c r="C41" s="91">
        <v>661</v>
      </c>
      <c r="D41" s="91">
        <v>1605</v>
      </c>
      <c r="E41" s="91">
        <v>1886</v>
      </c>
      <c r="F41" s="91">
        <v>1451</v>
      </c>
      <c r="G41" s="91">
        <v>2274</v>
      </c>
      <c r="H41" s="91">
        <v>310</v>
      </c>
      <c r="I41" s="124"/>
      <c r="J41" s="91">
        <f t="shared" si="0"/>
        <v>8915</v>
      </c>
    </row>
    <row r="42" spans="1:21" ht="15.75" customHeight="1" x14ac:dyDescent="0.2">
      <c r="A42" s="83" t="s">
        <v>55</v>
      </c>
      <c r="B42" s="84">
        <v>519</v>
      </c>
      <c r="C42" s="84">
        <v>463</v>
      </c>
      <c r="D42" s="84">
        <v>1147</v>
      </c>
      <c r="E42" s="84">
        <v>1048</v>
      </c>
      <c r="F42" s="84">
        <v>560</v>
      </c>
      <c r="G42" s="84">
        <v>533</v>
      </c>
      <c r="H42" s="84">
        <v>633</v>
      </c>
      <c r="I42" s="124"/>
      <c r="J42" s="84">
        <f t="shared" si="0"/>
        <v>4903</v>
      </c>
    </row>
    <row r="43" spans="1:21" ht="15.75" customHeight="1" x14ac:dyDescent="0.2">
      <c r="A43" s="79" t="s">
        <v>56</v>
      </c>
      <c r="B43" s="80">
        <v>150</v>
      </c>
      <c r="C43" s="80">
        <v>57</v>
      </c>
      <c r="D43" s="80">
        <v>97</v>
      </c>
      <c r="E43" s="80">
        <v>95</v>
      </c>
      <c r="F43" s="80">
        <v>53</v>
      </c>
      <c r="G43" s="80">
        <v>192</v>
      </c>
      <c r="H43" s="80">
        <v>750</v>
      </c>
      <c r="I43" s="124"/>
      <c r="J43" s="80">
        <f t="shared" si="0"/>
        <v>1394</v>
      </c>
    </row>
    <row r="44" spans="1:21" ht="15.75" customHeight="1" x14ac:dyDescent="0.2">
      <c r="A44" s="90" t="s">
        <v>57</v>
      </c>
      <c r="B44" s="91">
        <v>708</v>
      </c>
      <c r="C44" s="91">
        <v>320</v>
      </c>
      <c r="D44" s="91">
        <v>546</v>
      </c>
      <c r="E44" s="91">
        <v>446</v>
      </c>
      <c r="F44" s="91">
        <v>306</v>
      </c>
      <c r="G44" s="91">
        <v>1212</v>
      </c>
      <c r="H44" s="91">
        <v>403</v>
      </c>
      <c r="I44" s="124"/>
      <c r="J44" s="91">
        <f t="shared" si="0"/>
        <v>3941</v>
      </c>
    </row>
    <row r="45" spans="1:21" ht="15.75" customHeight="1" x14ac:dyDescent="0.2">
      <c r="A45" s="83" t="s">
        <v>58</v>
      </c>
      <c r="B45" s="84">
        <v>640</v>
      </c>
      <c r="C45" s="84">
        <v>242</v>
      </c>
      <c r="D45" s="84">
        <v>484</v>
      </c>
      <c r="E45" s="84">
        <v>325</v>
      </c>
      <c r="F45" s="84">
        <v>155</v>
      </c>
      <c r="G45" s="84">
        <v>358</v>
      </c>
      <c r="H45" s="84">
        <v>876</v>
      </c>
      <c r="I45" s="124"/>
      <c r="J45" s="84">
        <f t="shared" si="0"/>
        <v>3080</v>
      </c>
    </row>
    <row r="46" spans="1:21" ht="15.75" customHeight="1" x14ac:dyDescent="0.2">
      <c r="A46" s="79" t="s">
        <v>59</v>
      </c>
      <c r="B46" s="80">
        <v>1707</v>
      </c>
      <c r="C46" s="80">
        <v>1114</v>
      </c>
      <c r="D46" s="80">
        <v>2952</v>
      </c>
      <c r="E46" s="80">
        <v>3743</v>
      </c>
      <c r="F46" s="80">
        <v>3250</v>
      </c>
      <c r="G46" s="80">
        <v>6704</v>
      </c>
      <c r="H46" s="80">
        <v>4048</v>
      </c>
      <c r="I46" s="124"/>
      <c r="J46" s="80">
        <f t="shared" si="0"/>
        <v>23518</v>
      </c>
    </row>
    <row r="47" spans="1:21" ht="15.75" customHeight="1" x14ac:dyDescent="0.2">
      <c r="A47" s="38"/>
      <c r="B47" s="22"/>
      <c r="C47" s="22"/>
      <c r="D47" s="22"/>
      <c r="E47" s="22"/>
      <c r="F47" s="22"/>
      <c r="G47" s="22"/>
      <c r="H47" s="22"/>
      <c r="I47" s="125"/>
      <c r="J47" s="22"/>
    </row>
    <row r="48" spans="1:21" ht="15.75" customHeight="1" x14ac:dyDescent="0.2">
      <c r="A48" s="88" t="s">
        <v>20</v>
      </c>
      <c r="B48" s="89">
        <f>SUM(B9:B46)-SUM(B17:B20)</f>
        <v>22078</v>
      </c>
      <c r="C48" s="89">
        <f>SUM(C9:C46)-SUM(C17:C20)</f>
        <v>19323</v>
      </c>
      <c r="D48" s="89">
        <f>SUM(D9:D46)-SUM(D17:D20)</f>
        <v>51562</v>
      </c>
      <c r="E48" s="89">
        <f t="shared" ref="E48:J48" si="1">SUM(E9:E46)-SUM(E17:E20)</f>
        <v>56459</v>
      </c>
      <c r="F48" s="89">
        <f t="shared" si="1"/>
        <v>42274</v>
      </c>
      <c r="G48" s="89">
        <f t="shared" si="1"/>
        <v>128427</v>
      </c>
      <c r="H48" s="89">
        <f t="shared" si="1"/>
        <v>36204</v>
      </c>
      <c r="I48" s="126">
        <f t="shared" si="1"/>
        <v>0</v>
      </c>
      <c r="J48" s="89">
        <f t="shared" si="1"/>
        <v>356327</v>
      </c>
      <c r="K48" s="72">
        <v>9.1420787699999995</v>
      </c>
      <c r="L48" s="34"/>
      <c r="M48" s="34"/>
      <c r="N48" s="34"/>
      <c r="O48" s="34"/>
      <c r="P48" s="34"/>
      <c r="Q48" s="34"/>
      <c r="R48" s="34"/>
      <c r="S48" s="34"/>
      <c r="T48" s="34"/>
      <c r="U48" s="34"/>
    </row>
    <row r="49" spans="1:23" ht="15.75" customHeight="1" x14ac:dyDescent="0.2">
      <c r="B49" s="32"/>
      <c r="C49" s="32"/>
      <c r="D49" s="32"/>
      <c r="E49" s="32"/>
      <c r="F49" s="32"/>
      <c r="G49" s="32"/>
      <c r="H49" s="32"/>
      <c r="I49" s="127"/>
      <c r="J49" s="32"/>
    </row>
    <row r="50" spans="1:23" ht="15.75" customHeight="1" x14ac:dyDescent="0.2">
      <c r="A50" s="90" t="s">
        <v>60</v>
      </c>
      <c r="B50" s="91">
        <v>2776</v>
      </c>
      <c r="C50" s="91">
        <v>2425</v>
      </c>
      <c r="D50" s="91">
        <v>6119</v>
      </c>
      <c r="E50" s="91">
        <v>8120</v>
      </c>
      <c r="F50" s="91">
        <v>7692</v>
      </c>
      <c r="G50" s="91">
        <v>37569</v>
      </c>
      <c r="H50" s="91">
        <v>2041</v>
      </c>
      <c r="I50" s="124"/>
      <c r="J50" s="91">
        <f>SUM(B50:H50)</f>
        <v>66742</v>
      </c>
      <c r="K50" s="34"/>
      <c r="L50" s="34"/>
      <c r="M50" s="34"/>
      <c r="N50" s="34"/>
      <c r="O50" s="34"/>
      <c r="P50" s="34"/>
      <c r="Q50" s="34"/>
      <c r="R50" s="34"/>
      <c r="S50" s="34"/>
      <c r="T50" s="34"/>
    </row>
    <row r="51" spans="1:23" s="34" customFormat="1" ht="15.75" customHeight="1" x14ac:dyDescent="0.2">
      <c r="A51" s="83" t="s">
        <v>61</v>
      </c>
      <c r="B51" s="84">
        <v>3772</v>
      </c>
      <c r="C51" s="84">
        <v>3758</v>
      </c>
      <c r="D51" s="84">
        <v>10408</v>
      </c>
      <c r="E51" s="84">
        <v>11712</v>
      </c>
      <c r="F51" s="84">
        <v>9782</v>
      </c>
      <c r="G51" s="84">
        <v>24300</v>
      </c>
      <c r="H51" s="84">
        <v>4321</v>
      </c>
      <c r="I51" s="124"/>
      <c r="J51" s="84">
        <f t="shared" ref="J51:J52" si="2">SUM(B51:H51)</f>
        <v>68053</v>
      </c>
      <c r="U51" s="24"/>
      <c r="V51" s="24"/>
      <c r="W51" s="24"/>
    </row>
    <row r="52" spans="1:23" ht="15" x14ac:dyDescent="0.2">
      <c r="A52" s="79" t="s">
        <v>62</v>
      </c>
      <c r="B52" s="80">
        <v>6130</v>
      </c>
      <c r="C52" s="80">
        <v>5378</v>
      </c>
      <c r="D52" s="80">
        <v>15118</v>
      </c>
      <c r="E52" s="80">
        <v>16674</v>
      </c>
      <c r="F52" s="80">
        <v>10509</v>
      </c>
      <c r="G52" s="80">
        <v>29862</v>
      </c>
      <c r="H52" s="80">
        <v>12412</v>
      </c>
      <c r="I52" s="124"/>
      <c r="J52" s="80">
        <f t="shared" si="2"/>
        <v>96083</v>
      </c>
      <c r="K52" s="24"/>
      <c r="L52" s="24"/>
      <c r="M52" s="24"/>
      <c r="N52" s="24"/>
      <c r="O52" s="24"/>
    </row>
    <row r="53" spans="1:23" x14ac:dyDescent="0.2">
      <c r="A53" s="27" t="s">
        <v>63</v>
      </c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Ark12"/>
  <dimension ref="A1:W53"/>
  <sheetViews>
    <sheetView showGridLines="0" topLeftCell="A16" workbookViewId="0">
      <selection activeCell="B52" sqref="B52"/>
    </sheetView>
  </sheetViews>
  <sheetFormatPr defaultRowHeight="12.75" x14ac:dyDescent="0.2"/>
  <cols>
    <col min="1" max="1" width="17.140625" style="27" customWidth="1"/>
    <col min="2" max="8" width="9.7109375" customWidth="1"/>
    <col min="9" max="9" width="1.140625" customWidth="1"/>
    <col min="10" max="10" width="9.7109375" customWidth="1"/>
    <col min="11" max="13" width="1" customWidth="1"/>
  </cols>
  <sheetData>
    <row r="1" spans="1:10" s="24" customFormat="1" ht="15.75" customHeight="1" x14ac:dyDescent="0.25">
      <c r="A1" s="16" t="s">
        <v>21</v>
      </c>
    </row>
    <row r="2" spans="1:10" ht="15.75" customHeight="1" x14ac:dyDescent="0.2"/>
    <row r="3" spans="1:10" ht="15.75" customHeight="1" x14ac:dyDescent="0.25">
      <c r="A3" s="16" t="s">
        <v>183</v>
      </c>
    </row>
    <row r="4" spans="1:10" ht="15.75" customHeight="1" x14ac:dyDescent="0.2"/>
    <row r="5" spans="1:10" ht="15.75" customHeight="1" x14ac:dyDescent="0.2"/>
    <row r="6" spans="1:10" s="27" customFormat="1" ht="15.75" customHeight="1" x14ac:dyDescent="0.2">
      <c r="B6" s="44"/>
      <c r="C6" s="44"/>
      <c r="D6" s="44"/>
      <c r="E6" s="44"/>
      <c r="F6" s="44"/>
      <c r="G6" s="44"/>
      <c r="H6" s="44"/>
      <c r="I6" s="44"/>
      <c r="J6" s="45"/>
    </row>
    <row r="7" spans="1:10" s="27" customFormat="1" ht="15.75" customHeight="1" x14ac:dyDescent="0.2">
      <c r="B7" s="45" t="s">
        <v>206</v>
      </c>
      <c r="C7" s="45" t="s">
        <v>205</v>
      </c>
      <c r="D7" s="45" t="s">
        <v>72</v>
      </c>
      <c r="E7" s="45" t="s">
        <v>73</v>
      </c>
      <c r="F7" s="45" t="s">
        <v>74</v>
      </c>
      <c r="G7" s="45" t="s">
        <v>75</v>
      </c>
      <c r="H7" s="45" t="s">
        <v>76</v>
      </c>
      <c r="I7" s="45"/>
      <c r="J7" s="45" t="s">
        <v>13</v>
      </c>
    </row>
    <row r="8" spans="1:10" s="27" customFormat="1" ht="15.75" customHeight="1" x14ac:dyDescent="0.2">
      <c r="B8" s="45"/>
      <c r="C8" s="45"/>
      <c r="D8" s="45"/>
      <c r="E8" s="45"/>
      <c r="F8" s="45"/>
      <c r="G8" s="45"/>
      <c r="H8" s="45"/>
      <c r="I8" s="45"/>
      <c r="J8" s="45"/>
    </row>
    <row r="9" spans="1:10" ht="15.75" customHeight="1" x14ac:dyDescent="0.2">
      <c r="A9" s="79" t="s">
        <v>207</v>
      </c>
      <c r="B9" s="80">
        <v>668</v>
      </c>
      <c r="C9" s="80">
        <v>147</v>
      </c>
      <c r="D9" s="80">
        <v>141</v>
      </c>
      <c r="E9" s="80">
        <v>123</v>
      </c>
      <c r="F9" s="80">
        <v>76</v>
      </c>
      <c r="G9" s="80">
        <v>259</v>
      </c>
      <c r="H9" s="80">
        <v>22</v>
      </c>
      <c r="I9" s="77"/>
      <c r="J9" s="80">
        <f>SUM(B9:H9)</f>
        <v>1436</v>
      </c>
    </row>
    <row r="10" spans="1:10" ht="15.75" customHeight="1" x14ac:dyDescent="0.2">
      <c r="A10" s="90" t="s">
        <v>208</v>
      </c>
      <c r="B10" s="91">
        <v>292</v>
      </c>
      <c r="C10" s="91">
        <v>103</v>
      </c>
      <c r="D10" s="91">
        <v>103</v>
      </c>
      <c r="E10" s="91">
        <v>99</v>
      </c>
      <c r="F10" s="91">
        <v>64</v>
      </c>
      <c r="G10" s="91">
        <v>609</v>
      </c>
      <c r="H10" s="91">
        <v>26</v>
      </c>
      <c r="I10" s="77"/>
      <c r="J10" s="91">
        <f t="shared" ref="J10:J46" si="0">SUM(B10:H10)</f>
        <v>1296</v>
      </c>
    </row>
    <row r="11" spans="1:10" ht="15.75" customHeight="1" x14ac:dyDescent="0.2">
      <c r="A11" s="83" t="s">
        <v>209</v>
      </c>
      <c r="B11" s="84">
        <v>865</v>
      </c>
      <c r="C11" s="84">
        <v>357</v>
      </c>
      <c r="D11" s="84">
        <v>366</v>
      </c>
      <c r="E11" s="84">
        <v>148</v>
      </c>
      <c r="F11" s="84">
        <v>38</v>
      </c>
      <c r="G11" s="84">
        <v>54</v>
      </c>
      <c r="H11" s="84">
        <v>127</v>
      </c>
      <c r="I11" s="77"/>
      <c r="J11" s="84">
        <f t="shared" si="0"/>
        <v>1955</v>
      </c>
    </row>
    <row r="12" spans="1:10" ht="15.75" customHeight="1" x14ac:dyDescent="0.2">
      <c r="A12" s="79" t="s">
        <v>26</v>
      </c>
      <c r="B12" s="80">
        <v>1404</v>
      </c>
      <c r="C12" s="80">
        <v>810</v>
      </c>
      <c r="D12" s="80">
        <v>1037</v>
      </c>
      <c r="E12" s="80">
        <v>700</v>
      </c>
      <c r="F12" s="80">
        <v>374</v>
      </c>
      <c r="G12" s="80">
        <v>574</v>
      </c>
      <c r="H12" s="80">
        <v>199</v>
      </c>
      <c r="I12" s="77"/>
      <c r="J12" s="80">
        <f t="shared" si="0"/>
        <v>5098</v>
      </c>
    </row>
    <row r="13" spans="1:10" ht="15.75" customHeight="1" x14ac:dyDescent="0.2">
      <c r="A13" s="90" t="s">
        <v>27</v>
      </c>
      <c r="B13" s="91">
        <v>207</v>
      </c>
      <c r="C13" s="91">
        <v>71</v>
      </c>
      <c r="D13" s="91">
        <v>101</v>
      </c>
      <c r="E13" s="91">
        <v>90</v>
      </c>
      <c r="F13" s="91">
        <v>54</v>
      </c>
      <c r="G13" s="91">
        <v>173</v>
      </c>
      <c r="H13" s="91">
        <v>12</v>
      </c>
      <c r="I13" s="77"/>
      <c r="J13" s="91">
        <f t="shared" si="0"/>
        <v>708</v>
      </c>
    </row>
    <row r="14" spans="1:10" ht="15.75" customHeight="1" x14ac:dyDescent="0.2">
      <c r="A14" s="83" t="s">
        <v>28</v>
      </c>
      <c r="B14" s="84">
        <v>18</v>
      </c>
      <c r="C14" s="84">
        <v>5</v>
      </c>
      <c r="D14" s="84">
        <v>16</v>
      </c>
      <c r="E14" s="84">
        <v>33</v>
      </c>
      <c r="F14" s="84">
        <v>21</v>
      </c>
      <c r="G14" s="84">
        <v>31</v>
      </c>
      <c r="H14" s="84">
        <v>4</v>
      </c>
      <c r="I14" s="77"/>
      <c r="J14" s="84">
        <f t="shared" si="0"/>
        <v>128</v>
      </c>
    </row>
    <row r="15" spans="1:10" ht="15.75" customHeight="1" x14ac:dyDescent="0.2">
      <c r="A15" s="79" t="s">
        <v>29</v>
      </c>
      <c r="B15" s="80">
        <v>290</v>
      </c>
      <c r="C15" s="80">
        <v>152</v>
      </c>
      <c r="D15" s="80">
        <v>199</v>
      </c>
      <c r="E15" s="80">
        <v>95</v>
      </c>
      <c r="F15" s="80">
        <v>24</v>
      </c>
      <c r="G15" s="80">
        <v>37</v>
      </c>
      <c r="H15" s="80">
        <v>25</v>
      </c>
      <c r="I15" s="77"/>
      <c r="J15" s="80">
        <f t="shared" si="0"/>
        <v>822</v>
      </c>
    </row>
    <row r="16" spans="1:10" ht="15.75" customHeight="1" x14ac:dyDescent="0.2">
      <c r="A16" s="90" t="s">
        <v>30</v>
      </c>
      <c r="B16" s="91">
        <v>112</v>
      </c>
      <c r="C16" s="91">
        <v>41</v>
      </c>
      <c r="D16" s="91">
        <v>53</v>
      </c>
      <c r="E16" s="91">
        <v>35</v>
      </c>
      <c r="F16" s="91">
        <v>34</v>
      </c>
      <c r="G16" s="91">
        <v>51</v>
      </c>
      <c r="H16" s="91">
        <v>7</v>
      </c>
      <c r="I16" s="77"/>
      <c r="J16" s="91">
        <f t="shared" si="0"/>
        <v>333</v>
      </c>
    </row>
    <row r="17" spans="1:13" ht="15.75" hidden="1" customHeight="1" x14ac:dyDescent="0.2">
      <c r="A17" s="31" t="s">
        <v>31</v>
      </c>
      <c r="B17" s="36">
        <v>27</v>
      </c>
      <c r="C17" s="36">
        <v>11</v>
      </c>
      <c r="D17" s="36">
        <v>5</v>
      </c>
      <c r="E17" s="36">
        <v>6</v>
      </c>
      <c r="F17" s="36">
        <v>2</v>
      </c>
      <c r="G17" s="36">
        <v>27</v>
      </c>
      <c r="H17" s="36">
        <v>11</v>
      </c>
      <c r="I17" s="77"/>
      <c r="J17" s="36">
        <f t="shared" si="0"/>
        <v>89</v>
      </c>
    </row>
    <row r="18" spans="1:13" ht="15.75" hidden="1" customHeight="1" x14ac:dyDescent="0.2">
      <c r="A18" s="33" t="s">
        <v>32</v>
      </c>
      <c r="B18" s="37">
        <v>16</v>
      </c>
      <c r="C18" s="37">
        <v>9</v>
      </c>
      <c r="D18" s="37">
        <v>9</v>
      </c>
      <c r="E18" s="37">
        <v>3</v>
      </c>
      <c r="F18" s="37">
        <v>1</v>
      </c>
      <c r="G18" s="37">
        <v>4</v>
      </c>
      <c r="H18" s="37">
        <v>3</v>
      </c>
      <c r="I18" s="77"/>
      <c r="J18" s="37">
        <f t="shared" si="0"/>
        <v>45</v>
      </c>
    </row>
    <row r="19" spans="1:13" ht="15.75" hidden="1" customHeight="1" x14ac:dyDescent="0.2">
      <c r="A19" s="31" t="s">
        <v>33</v>
      </c>
      <c r="B19" s="36">
        <v>0</v>
      </c>
      <c r="C19" s="36">
        <v>0</v>
      </c>
      <c r="D19" s="36">
        <v>0</v>
      </c>
      <c r="E19" s="36">
        <v>1</v>
      </c>
      <c r="F19" s="36">
        <v>1</v>
      </c>
      <c r="G19" s="36">
        <v>7</v>
      </c>
      <c r="H19" s="36">
        <v>0</v>
      </c>
      <c r="I19" s="77"/>
      <c r="J19" s="36">
        <f t="shared" si="0"/>
        <v>9</v>
      </c>
    </row>
    <row r="20" spans="1:13" ht="15.75" hidden="1" customHeight="1" x14ac:dyDescent="0.2">
      <c r="A20" s="33" t="s">
        <v>34</v>
      </c>
      <c r="B20" s="37">
        <v>4</v>
      </c>
      <c r="C20" s="37">
        <v>5</v>
      </c>
      <c r="D20" s="37">
        <v>3</v>
      </c>
      <c r="E20" s="37">
        <v>1</v>
      </c>
      <c r="F20" s="37">
        <v>0</v>
      </c>
      <c r="G20" s="37">
        <v>6</v>
      </c>
      <c r="H20" s="37">
        <v>3</v>
      </c>
      <c r="I20" s="77"/>
      <c r="J20" s="37">
        <f t="shared" si="0"/>
        <v>22</v>
      </c>
    </row>
    <row r="21" spans="1:13" ht="15.75" customHeight="1" x14ac:dyDescent="0.2">
      <c r="A21" s="83" t="s">
        <v>35</v>
      </c>
      <c r="B21" s="84">
        <v>47</v>
      </c>
      <c r="C21" s="84">
        <v>25</v>
      </c>
      <c r="D21" s="84">
        <v>17</v>
      </c>
      <c r="E21" s="84">
        <v>11</v>
      </c>
      <c r="F21" s="84">
        <v>4</v>
      </c>
      <c r="G21" s="84">
        <v>44</v>
      </c>
      <c r="H21" s="84">
        <v>17</v>
      </c>
      <c r="I21" s="77"/>
      <c r="J21" s="84">
        <f t="shared" si="0"/>
        <v>165</v>
      </c>
    </row>
    <row r="22" spans="1:13" ht="15.75" customHeight="1" x14ac:dyDescent="0.2">
      <c r="A22" s="79" t="s">
        <v>36</v>
      </c>
      <c r="B22" s="80">
        <v>3</v>
      </c>
      <c r="C22" s="80">
        <v>0</v>
      </c>
      <c r="D22" s="80">
        <v>2</v>
      </c>
      <c r="E22" s="80">
        <v>0</v>
      </c>
      <c r="F22" s="80">
        <v>0</v>
      </c>
      <c r="G22" s="80">
        <v>5</v>
      </c>
      <c r="H22" s="80">
        <v>0</v>
      </c>
      <c r="I22" s="77"/>
      <c r="J22" s="80">
        <f t="shared" si="0"/>
        <v>10</v>
      </c>
    </row>
    <row r="23" spans="1:13" ht="15.75" customHeight="1" x14ac:dyDescent="0.2">
      <c r="A23" s="90" t="s">
        <v>37</v>
      </c>
      <c r="B23" s="91">
        <v>13</v>
      </c>
      <c r="C23" s="91">
        <v>4</v>
      </c>
      <c r="D23" s="91">
        <v>10</v>
      </c>
      <c r="E23" s="91">
        <v>6</v>
      </c>
      <c r="F23" s="91">
        <v>0</v>
      </c>
      <c r="G23" s="91">
        <v>3</v>
      </c>
      <c r="H23" s="91">
        <v>1</v>
      </c>
      <c r="I23" s="77"/>
      <c r="J23" s="91">
        <f t="shared" si="0"/>
        <v>37</v>
      </c>
    </row>
    <row r="24" spans="1:13" ht="15.75" customHeight="1" x14ac:dyDescent="0.2">
      <c r="A24" s="83" t="s">
        <v>38</v>
      </c>
      <c r="B24" s="84">
        <v>25</v>
      </c>
      <c r="C24" s="84">
        <v>5</v>
      </c>
      <c r="D24" s="84">
        <v>12</v>
      </c>
      <c r="E24" s="84">
        <v>7</v>
      </c>
      <c r="F24" s="84">
        <v>4</v>
      </c>
      <c r="G24" s="84">
        <v>8</v>
      </c>
      <c r="H24" s="84">
        <v>9</v>
      </c>
      <c r="I24" s="77"/>
      <c r="J24" s="84">
        <f t="shared" si="0"/>
        <v>70</v>
      </c>
    </row>
    <row r="25" spans="1:13" ht="15.75" customHeight="1" x14ac:dyDescent="0.2">
      <c r="A25" s="79" t="s">
        <v>39</v>
      </c>
      <c r="B25" s="80">
        <v>100</v>
      </c>
      <c r="C25" s="80">
        <v>32</v>
      </c>
      <c r="D25" s="80">
        <v>37</v>
      </c>
      <c r="E25" s="80">
        <v>26</v>
      </c>
      <c r="F25" s="80">
        <v>7</v>
      </c>
      <c r="G25" s="80">
        <v>27</v>
      </c>
      <c r="H25" s="80">
        <v>16</v>
      </c>
      <c r="I25" s="77"/>
      <c r="J25" s="80">
        <f t="shared" si="0"/>
        <v>245</v>
      </c>
    </row>
    <row r="26" spans="1:13" ht="15.75" customHeight="1" x14ac:dyDescent="0.2">
      <c r="A26" s="90" t="s">
        <v>40</v>
      </c>
      <c r="B26" s="91">
        <v>62</v>
      </c>
      <c r="C26" s="91">
        <v>37</v>
      </c>
      <c r="D26" s="91">
        <v>65</v>
      </c>
      <c r="E26" s="91">
        <v>20</v>
      </c>
      <c r="F26" s="91">
        <v>3</v>
      </c>
      <c r="G26" s="91">
        <v>10</v>
      </c>
      <c r="H26" s="91">
        <v>23</v>
      </c>
      <c r="I26" s="77"/>
      <c r="J26" s="91">
        <f t="shared" si="0"/>
        <v>220</v>
      </c>
    </row>
    <row r="27" spans="1:13" ht="15.75" customHeight="1" x14ac:dyDescent="0.2">
      <c r="A27" s="83" t="s">
        <v>41</v>
      </c>
      <c r="B27" s="84">
        <v>26</v>
      </c>
      <c r="C27" s="84">
        <v>3</v>
      </c>
      <c r="D27" s="84">
        <v>8</v>
      </c>
      <c r="E27" s="84">
        <v>5</v>
      </c>
      <c r="F27" s="84">
        <v>2</v>
      </c>
      <c r="G27" s="84">
        <v>10</v>
      </c>
      <c r="H27" s="84">
        <v>2</v>
      </c>
      <c r="I27" s="77"/>
      <c r="J27" s="84">
        <f t="shared" si="0"/>
        <v>56</v>
      </c>
    </row>
    <row r="28" spans="1:13" ht="15.75" customHeight="1" x14ac:dyDescent="0.2">
      <c r="A28" s="79" t="s">
        <v>42</v>
      </c>
      <c r="B28" s="80">
        <v>135</v>
      </c>
      <c r="C28" s="80">
        <v>47</v>
      </c>
      <c r="D28" s="80">
        <v>56</v>
      </c>
      <c r="E28" s="80">
        <v>62</v>
      </c>
      <c r="F28" s="80">
        <v>48</v>
      </c>
      <c r="G28" s="80">
        <v>129</v>
      </c>
      <c r="H28" s="80">
        <v>28</v>
      </c>
      <c r="I28" s="77"/>
      <c r="J28" s="80">
        <f t="shared" si="0"/>
        <v>505</v>
      </c>
    </row>
    <row r="29" spans="1:13" ht="15.75" customHeight="1" x14ac:dyDescent="0.2">
      <c r="A29" s="90" t="s">
        <v>43</v>
      </c>
      <c r="B29" s="91">
        <v>3</v>
      </c>
      <c r="C29" s="91">
        <v>1</v>
      </c>
      <c r="D29" s="91">
        <v>1</v>
      </c>
      <c r="E29" s="91">
        <v>1</v>
      </c>
      <c r="F29" s="91">
        <v>2</v>
      </c>
      <c r="G29" s="91">
        <v>4</v>
      </c>
      <c r="H29" s="91">
        <v>1</v>
      </c>
      <c r="I29" s="77"/>
      <c r="J29" s="91">
        <f t="shared" si="0"/>
        <v>13</v>
      </c>
    </row>
    <row r="30" spans="1:13" ht="15.75" customHeight="1" x14ac:dyDescent="0.2">
      <c r="A30" s="83" t="s">
        <v>44</v>
      </c>
      <c r="B30" s="84">
        <v>29</v>
      </c>
      <c r="C30" s="84">
        <v>10</v>
      </c>
      <c r="D30" s="84">
        <v>27</v>
      </c>
      <c r="E30" s="84">
        <v>42</v>
      </c>
      <c r="F30" s="84">
        <v>16</v>
      </c>
      <c r="G30" s="84">
        <v>33</v>
      </c>
      <c r="H30" s="84">
        <v>29</v>
      </c>
      <c r="I30" s="77"/>
      <c r="J30" s="84">
        <f t="shared" si="0"/>
        <v>186</v>
      </c>
    </row>
    <row r="31" spans="1:13" ht="15.75" customHeight="1" x14ac:dyDescent="0.2">
      <c r="A31" s="79" t="s">
        <v>45</v>
      </c>
      <c r="B31" s="80">
        <v>6</v>
      </c>
      <c r="C31" s="80">
        <v>2</v>
      </c>
      <c r="D31" s="80">
        <v>6</v>
      </c>
      <c r="E31" s="80">
        <v>1</v>
      </c>
      <c r="F31" s="80">
        <v>1</v>
      </c>
      <c r="G31" s="80">
        <v>16</v>
      </c>
      <c r="H31" s="80">
        <v>11</v>
      </c>
      <c r="I31" s="77"/>
      <c r="J31" s="80">
        <f t="shared" si="0"/>
        <v>43</v>
      </c>
      <c r="M31" s="48"/>
    </row>
    <row r="32" spans="1:13" ht="15.75" customHeight="1" x14ac:dyDescent="0.2">
      <c r="A32" s="90" t="s">
        <v>46</v>
      </c>
      <c r="B32" s="91">
        <v>11</v>
      </c>
      <c r="C32" s="91">
        <v>5</v>
      </c>
      <c r="D32" s="91">
        <v>5</v>
      </c>
      <c r="E32" s="91">
        <v>1</v>
      </c>
      <c r="F32" s="91">
        <v>6</v>
      </c>
      <c r="G32" s="91">
        <v>7</v>
      </c>
      <c r="H32" s="91">
        <v>4</v>
      </c>
      <c r="I32" s="77"/>
      <c r="J32" s="91">
        <f t="shared" si="0"/>
        <v>39</v>
      </c>
    </row>
    <row r="33" spans="1:21" ht="15.75" customHeight="1" x14ac:dyDescent="0.2">
      <c r="A33" s="83" t="s">
        <v>47</v>
      </c>
      <c r="B33" s="84">
        <v>238</v>
      </c>
      <c r="C33" s="84">
        <v>90</v>
      </c>
      <c r="D33" s="84">
        <v>104</v>
      </c>
      <c r="E33" s="84">
        <v>67</v>
      </c>
      <c r="F33" s="84">
        <v>26</v>
      </c>
      <c r="G33" s="84">
        <v>30</v>
      </c>
      <c r="H33" s="84">
        <v>24</v>
      </c>
      <c r="I33" s="77"/>
      <c r="J33" s="84">
        <f t="shared" si="0"/>
        <v>579</v>
      </c>
    </row>
    <row r="34" spans="1:21" ht="15.75" customHeight="1" x14ac:dyDescent="0.2">
      <c r="A34" s="79" t="s">
        <v>48</v>
      </c>
      <c r="B34" s="80">
        <v>129</v>
      </c>
      <c r="C34" s="80">
        <v>34</v>
      </c>
      <c r="D34" s="80">
        <v>47</v>
      </c>
      <c r="E34" s="80">
        <v>35</v>
      </c>
      <c r="F34" s="80">
        <v>26</v>
      </c>
      <c r="G34" s="80">
        <v>73</v>
      </c>
      <c r="H34" s="80">
        <v>40</v>
      </c>
      <c r="I34" s="77"/>
      <c r="J34" s="80">
        <f t="shared" si="0"/>
        <v>384</v>
      </c>
      <c r="L34" s="48"/>
    </row>
    <row r="35" spans="1:21" ht="15.75" customHeight="1" x14ac:dyDescent="0.2">
      <c r="A35" s="90" t="s">
        <v>49</v>
      </c>
      <c r="B35" s="91">
        <v>121</v>
      </c>
      <c r="C35" s="91">
        <v>25</v>
      </c>
      <c r="D35" s="91">
        <v>25</v>
      </c>
      <c r="E35" s="91">
        <v>19</v>
      </c>
      <c r="F35" s="91">
        <v>18</v>
      </c>
      <c r="G35" s="91">
        <v>72</v>
      </c>
      <c r="H35" s="91">
        <v>33</v>
      </c>
      <c r="I35" s="77"/>
      <c r="J35" s="91">
        <f t="shared" si="0"/>
        <v>313</v>
      </c>
    </row>
    <row r="36" spans="1:21" ht="15.75" customHeight="1" x14ac:dyDescent="0.2">
      <c r="A36" s="83" t="s">
        <v>50</v>
      </c>
      <c r="B36" s="84">
        <v>754</v>
      </c>
      <c r="C36" s="84">
        <v>286</v>
      </c>
      <c r="D36" s="84">
        <v>346</v>
      </c>
      <c r="E36" s="84">
        <v>232</v>
      </c>
      <c r="F36" s="84">
        <v>132</v>
      </c>
      <c r="G36" s="84">
        <v>190</v>
      </c>
      <c r="H36" s="84">
        <v>152</v>
      </c>
      <c r="I36" s="77"/>
      <c r="J36" s="84">
        <f t="shared" si="0"/>
        <v>2092</v>
      </c>
    </row>
    <row r="37" spans="1:21" ht="15.75" customHeight="1" x14ac:dyDescent="0.2">
      <c r="A37" s="79" t="s">
        <v>51</v>
      </c>
      <c r="B37" s="80">
        <v>916</v>
      </c>
      <c r="C37" s="80">
        <v>272</v>
      </c>
      <c r="D37" s="80">
        <v>388</v>
      </c>
      <c r="E37" s="80">
        <v>295</v>
      </c>
      <c r="F37" s="80">
        <v>124</v>
      </c>
      <c r="G37" s="80">
        <v>392</v>
      </c>
      <c r="H37" s="80">
        <v>143</v>
      </c>
      <c r="I37" s="77"/>
      <c r="J37" s="80">
        <f t="shared" si="0"/>
        <v>2530</v>
      </c>
    </row>
    <row r="38" spans="1:21" ht="15.75" customHeight="1" x14ac:dyDescent="0.2">
      <c r="A38" s="90" t="s">
        <v>52</v>
      </c>
      <c r="B38" s="91">
        <v>190</v>
      </c>
      <c r="C38" s="91">
        <v>58</v>
      </c>
      <c r="D38" s="91">
        <v>52</v>
      </c>
      <c r="E38" s="91">
        <v>22</v>
      </c>
      <c r="F38" s="91">
        <v>7</v>
      </c>
      <c r="G38" s="91">
        <v>142</v>
      </c>
      <c r="H38" s="91">
        <v>24</v>
      </c>
      <c r="I38" s="77"/>
      <c r="J38" s="91">
        <f t="shared" si="0"/>
        <v>495</v>
      </c>
    </row>
    <row r="39" spans="1:21" ht="15.75" customHeight="1" x14ac:dyDescent="0.2">
      <c r="A39" s="83" t="s">
        <v>53</v>
      </c>
      <c r="B39" s="84">
        <v>139</v>
      </c>
      <c r="C39" s="84">
        <v>75</v>
      </c>
      <c r="D39" s="84">
        <v>100</v>
      </c>
      <c r="E39" s="84">
        <v>14</v>
      </c>
      <c r="F39" s="84">
        <v>2</v>
      </c>
      <c r="G39" s="84">
        <v>98</v>
      </c>
      <c r="H39" s="84">
        <v>16</v>
      </c>
      <c r="I39" s="77"/>
      <c r="J39" s="84">
        <f t="shared" si="0"/>
        <v>444</v>
      </c>
    </row>
    <row r="40" spans="1:21" ht="15.75" customHeight="1" x14ac:dyDescent="0.2">
      <c r="A40" s="79" t="s">
        <v>54</v>
      </c>
      <c r="B40" s="80">
        <v>163</v>
      </c>
      <c r="C40" s="80">
        <v>93</v>
      </c>
      <c r="D40" s="80">
        <v>123</v>
      </c>
      <c r="E40" s="80">
        <v>76</v>
      </c>
      <c r="F40" s="80">
        <v>79</v>
      </c>
      <c r="G40" s="80">
        <v>180</v>
      </c>
      <c r="H40" s="80">
        <v>41</v>
      </c>
      <c r="I40" s="77"/>
      <c r="J40" s="80">
        <f>SUM(B40:H40)</f>
        <v>755</v>
      </c>
    </row>
    <row r="41" spans="1:21" ht="15.75" customHeight="1" x14ac:dyDescent="0.2">
      <c r="A41" s="90" t="s">
        <v>214</v>
      </c>
      <c r="B41" s="91">
        <v>202</v>
      </c>
      <c r="C41" s="91">
        <v>71</v>
      </c>
      <c r="D41" s="91">
        <v>82</v>
      </c>
      <c r="E41" s="91">
        <v>57</v>
      </c>
      <c r="F41" s="91">
        <v>25</v>
      </c>
      <c r="G41" s="91">
        <v>46</v>
      </c>
      <c r="H41" s="91">
        <v>2</v>
      </c>
      <c r="I41" s="77"/>
      <c r="J41" s="91">
        <f>SUM(B41:H41)</f>
        <v>485</v>
      </c>
    </row>
    <row r="42" spans="1:21" ht="15.75" customHeight="1" x14ac:dyDescent="0.2">
      <c r="A42" s="83" t="s">
        <v>55</v>
      </c>
      <c r="B42" s="84">
        <v>231</v>
      </c>
      <c r="C42" s="84">
        <v>82</v>
      </c>
      <c r="D42" s="84">
        <v>90</v>
      </c>
      <c r="E42" s="84">
        <v>56</v>
      </c>
      <c r="F42" s="84">
        <v>25</v>
      </c>
      <c r="G42" s="84">
        <v>16</v>
      </c>
      <c r="H42" s="84">
        <v>33</v>
      </c>
      <c r="I42" s="77"/>
      <c r="J42" s="84">
        <f t="shared" si="0"/>
        <v>533</v>
      </c>
    </row>
    <row r="43" spans="1:21" ht="15.75" customHeight="1" x14ac:dyDescent="0.2">
      <c r="A43" s="79" t="s">
        <v>56</v>
      </c>
      <c r="B43" s="80">
        <v>52</v>
      </c>
      <c r="C43" s="80">
        <v>12</v>
      </c>
      <c r="D43" s="80">
        <v>14</v>
      </c>
      <c r="E43" s="80">
        <v>2</v>
      </c>
      <c r="F43" s="80">
        <v>6</v>
      </c>
      <c r="G43" s="80">
        <v>7</v>
      </c>
      <c r="H43" s="80">
        <v>41</v>
      </c>
      <c r="I43" s="77"/>
      <c r="J43" s="80">
        <f t="shared" si="0"/>
        <v>134</v>
      </c>
    </row>
    <row r="44" spans="1:21" ht="15.75" customHeight="1" x14ac:dyDescent="0.2">
      <c r="A44" s="90" t="s">
        <v>57</v>
      </c>
      <c r="B44" s="91">
        <v>260</v>
      </c>
      <c r="C44" s="91">
        <v>95</v>
      </c>
      <c r="D44" s="91">
        <v>95</v>
      </c>
      <c r="E44" s="91">
        <v>39</v>
      </c>
      <c r="F44" s="91">
        <v>24</v>
      </c>
      <c r="G44" s="91">
        <v>78</v>
      </c>
      <c r="H44" s="91">
        <v>23</v>
      </c>
      <c r="I44" s="77"/>
      <c r="J44" s="91">
        <f t="shared" si="0"/>
        <v>614</v>
      </c>
    </row>
    <row r="45" spans="1:21" ht="15.75" customHeight="1" x14ac:dyDescent="0.2">
      <c r="A45" s="83" t="s">
        <v>58</v>
      </c>
      <c r="B45" s="84">
        <v>245</v>
      </c>
      <c r="C45" s="84">
        <v>43</v>
      </c>
      <c r="D45" s="84">
        <v>37</v>
      </c>
      <c r="E45" s="84">
        <v>15</v>
      </c>
      <c r="F45" s="84">
        <v>5</v>
      </c>
      <c r="G45" s="84">
        <v>14</v>
      </c>
      <c r="H45" s="84">
        <v>29</v>
      </c>
      <c r="I45" s="77"/>
      <c r="J45" s="84">
        <f t="shared" si="0"/>
        <v>388</v>
      </c>
    </row>
    <row r="46" spans="1:21" ht="15.75" customHeight="1" x14ac:dyDescent="0.2">
      <c r="A46" s="79" t="s">
        <v>59</v>
      </c>
      <c r="B46" s="80">
        <v>399</v>
      </c>
      <c r="C46" s="80">
        <v>169</v>
      </c>
      <c r="D46" s="80">
        <v>338</v>
      </c>
      <c r="E46" s="80">
        <v>300</v>
      </c>
      <c r="F46" s="80">
        <v>181</v>
      </c>
      <c r="G46" s="80">
        <v>474</v>
      </c>
      <c r="H46" s="80">
        <v>232</v>
      </c>
      <c r="I46" s="77"/>
      <c r="J46" s="80">
        <f t="shared" si="0"/>
        <v>2093</v>
      </c>
    </row>
    <row r="47" spans="1:21" ht="15.75" customHeight="1" x14ac:dyDescent="0.2">
      <c r="A47" s="38"/>
      <c r="B47" s="22"/>
      <c r="C47" s="22"/>
      <c r="D47" s="22"/>
      <c r="E47" s="22"/>
      <c r="F47" s="22"/>
      <c r="G47" s="22"/>
      <c r="H47" s="22"/>
      <c r="I47" s="22"/>
      <c r="J47" s="22"/>
    </row>
    <row r="48" spans="1:21" ht="15.75" customHeight="1" x14ac:dyDescent="0.2">
      <c r="A48" s="88" t="s">
        <v>20</v>
      </c>
      <c r="B48" s="89">
        <f>SUM(B9:B46)-SUM(B17:B20)</f>
        <v>8355</v>
      </c>
      <c r="C48" s="89">
        <f>SUM(C9:C46)-SUM(C17:C20)</f>
        <v>3262</v>
      </c>
      <c r="D48" s="89">
        <f>SUM(D9:D46)-SUM(D17:D20)</f>
        <v>4103</v>
      </c>
      <c r="E48" s="89">
        <f t="shared" ref="E48:J48" si="1">SUM(E9:E46)-SUM(E17:E20)</f>
        <v>2734</v>
      </c>
      <c r="F48" s="89">
        <f t="shared" si="1"/>
        <v>1458</v>
      </c>
      <c r="G48" s="89">
        <f t="shared" si="1"/>
        <v>3896</v>
      </c>
      <c r="H48" s="89">
        <f t="shared" si="1"/>
        <v>1396</v>
      </c>
      <c r="I48" s="126"/>
      <c r="J48" s="89">
        <f t="shared" si="1"/>
        <v>25204</v>
      </c>
      <c r="K48" s="72">
        <v>9.1420787699999995</v>
      </c>
      <c r="L48" s="34"/>
      <c r="M48" s="34"/>
      <c r="N48" s="34"/>
      <c r="O48" s="34"/>
      <c r="P48" s="34"/>
      <c r="Q48" s="34"/>
      <c r="R48" s="34"/>
      <c r="S48" s="34"/>
      <c r="T48" s="34"/>
      <c r="U48" s="34"/>
    </row>
    <row r="49" spans="1:23" ht="15.75" customHeight="1" x14ac:dyDescent="0.2">
      <c r="B49" s="32"/>
      <c r="C49" s="32"/>
      <c r="D49" s="32"/>
      <c r="E49" s="32"/>
      <c r="F49" s="32"/>
      <c r="G49" s="32"/>
      <c r="H49" s="32"/>
      <c r="I49" s="32"/>
      <c r="J49" s="32"/>
    </row>
    <row r="50" spans="1:23" ht="15.75" customHeight="1" x14ac:dyDescent="0.2">
      <c r="A50" s="90" t="s">
        <v>60</v>
      </c>
      <c r="B50" s="91">
        <v>960</v>
      </c>
      <c r="C50" s="91">
        <v>250</v>
      </c>
      <c r="D50" s="91">
        <v>244</v>
      </c>
      <c r="E50" s="91">
        <v>222</v>
      </c>
      <c r="F50" s="91">
        <v>140</v>
      </c>
      <c r="G50" s="91">
        <v>868</v>
      </c>
      <c r="H50" s="91">
        <v>48</v>
      </c>
      <c r="I50" s="77"/>
      <c r="J50" s="91">
        <f>SUM(B50:H50)</f>
        <v>2732</v>
      </c>
      <c r="K50" s="34"/>
      <c r="L50" s="34"/>
      <c r="M50" s="34"/>
      <c r="N50" s="34"/>
      <c r="O50" s="34"/>
      <c r="P50" s="34"/>
      <c r="Q50" s="34"/>
      <c r="R50" s="34"/>
      <c r="S50" s="34"/>
      <c r="T50" s="34"/>
    </row>
    <row r="51" spans="1:23" s="34" customFormat="1" ht="15.75" customHeight="1" x14ac:dyDescent="0.2">
      <c r="A51" s="83" t="s">
        <v>61</v>
      </c>
      <c r="B51" s="84">
        <v>2031</v>
      </c>
      <c r="C51" s="84">
        <v>1079</v>
      </c>
      <c r="D51" s="84">
        <v>1406</v>
      </c>
      <c r="E51" s="84">
        <v>953</v>
      </c>
      <c r="F51" s="84">
        <v>507</v>
      </c>
      <c r="G51" s="84">
        <v>866</v>
      </c>
      <c r="H51" s="84">
        <v>247</v>
      </c>
      <c r="I51" s="77"/>
      <c r="J51" s="84">
        <f t="shared" ref="J51:J52" si="2">SUM(B51:H51)</f>
        <v>7089</v>
      </c>
      <c r="U51" s="24"/>
      <c r="V51" s="24"/>
      <c r="W51" s="24"/>
    </row>
    <row r="52" spans="1:23" ht="15" x14ac:dyDescent="0.2">
      <c r="A52" s="79" t="s">
        <v>62</v>
      </c>
      <c r="B52" s="80">
        <v>2110</v>
      </c>
      <c r="C52" s="80">
        <v>675</v>
      </c>
      <c r="D52" s="80">
        <v>858</v>
      </c>
      <c r="E52" s="80">
        <v>603</v>
      </c>
      <c r="F52" s="80">
        <v>307</v>
      </c>
      <c r="G52" s="80">
        <v>869</v>
      </c>
      <c r="H52" s="80">
        <v>392</v>
      </c>
      <c r="I52" s="77"/>
      <c r="J52" s="80">
        <f t="shared" si="2"/>
        <v>5814</v>
      </c>
      <c r="K52" s="24"/>
      <c r="L52" s="24"/>
      <c r="M52" s="24"/>
      <c r="N52" s="24"/>
      <c r="O52" s="24"/>
    </row>
    <row r="53" spans="1:23" x14ac:dyDescent="0.2">
      <c r="A53" s="27" t="s">
        <v>63</v>
      </c>
      <c r="B53" s="27"/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Ark13"/>
  <dimension ref="A1:W53"/>
  <sheetViews>
    <sheetView showGridLines="0" topLeftCell="A36" workbookViewId="0">
      <selection activeCell="B21" sqref="B21"/>
    </sheetView>
  </sheetViews>
  <sheetFormatPr defaultRowHeight="12.75" x14ac:dyDescent="0.2"/>
  <cols>
    <col min="1" max="1" width="17.140625" style="27" customWidth="1"/>
    <col min="2" max="8" width="9.7109375" customWidth="1"/>
    <col min="9" max="9" width="1.140625" customWidth="1"/>
    <col min="10" max="10" width="9.7109375" customWidth="1"/>
    <col min="11" max="13" width="1" customWidth="1"/>
  </cols>
  <sheetData>
    <row r="1" spans="1:10" s="24" customFormat="1" ht="15.75" customHeight="1" x14ac:dyDescent="0.25">
      <c r="A1" s="16" t="s">
        <v>21</v>
      </c>
      <c r="I1"/>
    </row>
    <row r="2" spans="1:10" ht="15.75" customHeight="1" x14ac:dyDescent="0.2"/>
    <row r="3" spans="1:10" ht="15.75" customHeight="1" x14ac:dyDescent="0.25">
      <c r="A3" s="16" t="s">
        <v>182</v>
      </c>
    </row>
    <row r="4" spans="1:10" ht="15.75" customHeight="1" x14ac:dyDescent="0.2"/>
    <row r="5" spans="1:10" ht="15.75" customHeight="1" x14ac:dyDescent="0.2"/>
    <row r="6" spans="1:10" s="27" customFormat="1" ht="15.75" customHeight="1" x14ac:dyDescent="0.2">
      <c r="B6" s="44"/>
      <c r="C6" s="44"/>
      <c r="D6" s="44"/>
      <c r="E6" s="44"/>
      <c r="F6" s="44"/>
      <c r="G6" s="44"/>
      <c r="H6" s="44"/>
      <c r="I6"/>
      <c r="J6" s="45"/>
    </row>
    <row r="7" spans="1:10" s="27" customFormat="1" ht="15.75" customHeight="1" x14ac:dyDescent="0.2">
      <c r="B7" s="45" t="s">
        <v>206</v>
      </c>
      <c r="C7" s="45" t="s">
        <v>205</v>
      </c>
      <c r="D7" s="45" t="s">
        <v>72</v>
      </c>
      <c r="E7" s="45" t="s">
        <v>73</v>
      </c>
      <c r="F7" s="45" t="s">
        <v>74</v>
      </c>
      <c r="G7" s="45" t="s">
        <v>75</v>
      </c>
      <c r="H7" s="45" t="s">
        <v>76</v>
      </c>
      <c r="I7"/>
      <c r="J7" s="45" t="s">
        <v>13</v>
      </c>
    </row>
    <row r="8" spans="1:10" s="27" customFormat="1" ht="15.75" customHeight="1" x14ac:dyDescent="0.2">
      <c r="B8" s="45"/>
      <c r="C8" s="45"/>
      <c r="D8" s="45"/>
      <c r="E8" s="45"/>
      <c r="F8" s="45"/>
      <c r="G8" s="45"/>
      <c r="H8" s="45"/>
      <c r="I8"/>
      <c r="J8" s="45"/>
    </row>
    <row r="9" spans="1:10" ht="15.75" customHeight="1" x14ac:dyDescent="0.2">
      <c r="A9" s="79" t="s">
        <v>207</v>
      </c>
      <c r="B9" s="80">
        <v>612.16366000000005</v>
      </c>
      <c r="C9" s="80">
        <v>137.79517000000001</v>
      </c>
      <c r="D9" s="80">
        <v>127.62178</v>
      </c>
      <c r="E9" s="80">
        <v>110.91249000000001</v>
      </c>
      <c r="F9" s="80">
        <v>64.964759999999998</v>
      </c>
      <c r="G9" s="80">
        <v>229.01391000000001</v>
      </c>
      <c r="H9" s="80">
        <v>19.152999999999999</v>
      </c>
      <c r="I9" s="77"/>
      <c r="J9" s="80">
        <f>SUM(B9:H9)</f>
        <v>1301.6247700000001</v>
      </c>
    </row>
    <row r="10" spans="1:10" ht="15.75" customHeight="1" x14ac:dyDescent="0.2">
      <c r="A10" s="90" t="s">
        <v>208</v>
      </c>
      <c r="B10" s="91">
        <v>270.0736</v>
      </c>
      <c r="C10" s="91">
        <v>93.255780000000001</v>
      </c>
      <c r="D10" s="91">
        <v>93.598200000000006</v>
      </c>
      <c r="E10" s="91">
        <v>90.254480000000001</v>
      </c>
      <c r="F10" s="91">
        <v>57.211379999999998</v>
      </c>
      <c r="G10" s="91">
        <v>548.93407000000002</v>
      </c>
      <c r="H10" s="91">
        <v>25.248550000000002</v>
      </c>
      <c r="I10" s="77"/>
      <c r="J10" s="91">
        <f t="shared" ref="J10:J46" si="0">SUM(B10:H10)</f>
        <v>1178.5760600000001</v>
      </c>
    </row>
    <row r="11" spans="1:10" ht="15.75" customHeight="1" x14ac:dyDescent="0.2">
      <c r="A11" s="83" t="s">
        <v>209</v>
      </c>
      <c r="B11" s="84">
        <v>755.51737000000003</v>
      </c>
      <c r="C11" s="84">
        <v>323.50900999999999</v>
      </c>
      <c r="D11" s="84">
        <v>324.21442999999999</v>
      </c>
      <c r="E11" s="84">
        <v>127.16834</v>
      </c>
      <c r="F11" s="84">
        <v>34.324829999999999</v>
      </c>
      <c r="G11" s="84">
        <v>48.87856</v>
      </c>
      <c r="H11" s="84">
        <v>114.35975999999999</v>
      </c>
      <c r="I11" s="77"/>
      <c r="J11" s="84">
        <f t="shared" si="0"/>
        <v>1727.9723000000001</v>
      </c>
    </row>
    <row r="12" spans="1:10" ht="15.75" customHeight="1" x14ac:dyDescent="0.2">
      <c r="A12" s="79" t="s">
        <v>26</v>
      </c>
      <c r="B12" s="80">
        <v>1251.9690599999999</v>
      </c>
      <c r="C12" s="80">
        <v>722.56408999999996</v>
      </c>
      <c r="D12" s="80">
        <v>900.56695999999999</v>
      </c>
      <c r="E12" s="80">
        <v>605.28285000000005</v>
      </c>
      <c r="F12" s="80">
        <v>321.36032</v>
      </c>
      <c r="G12" s="80">
        <v>487.30243999999999</v>
      </c>
      <c r="H12" s="80">
        <v>176.27518000000001</v>
      </c>
      <c r="I12" s="77"/>
      <c r="J12" s="80">
        <f t="shared" si="0"/>
        <v>4465.3208999999997</v>
      </c>
    </row>
    <row r="13" spans="1:10" ht="15.75" customHeight="1" x14ac:dyDescent="0.2">
      <c r="A13" s="90" t="s">
        <v>27</v>
      </c>
      <c r="B13" s="91">
        <v>181.45263</v>
      </c>
      <c r="C13" s="91">
        <v>62.945180000000001</v>
      </c>
      <c r="D13" s="91">
        <v>81.664689999999993</v>
      </c>
      <c r="E13" s="91">
        <v>76.296390000000002</v>
      </c>
      <c r="F13" s="91">
        <v>48.689579999999999</v>
      </c>
      <c r="G13" s="91">
        <v>148.56421</v>
      </c>
      <c r="H13" s="91">
        <v>10.59877</v>
      </c>
      <c r="I13" s="77"/>
      <c r="J13" s="91">
        <f t="shared" si="0"/>
        <v>610.2114499999999</v>
      </c>
    </row>
    <row r="14" spans="1:10" ht="15.75" customHeight="1" x14ac:dyDescent="0.2">
      <c r="A14" s="83" t="s">
        <v>28</v>
      </c>
      <c r="B14" s="84">
        <v>16.62321</v>
      </c>
      <c r="C14" s="84">
        <v>4.4065399999999997</v>
      </c>
      <c r="D14" s="84">
        <v>13.19591</v>
      </c>
      <c r="E14" s="84">
        <v>30.01746</v>
      </c>
      <c r="F14" s="84">
        <v>18.4008</v>
      </c>
      <c r="G14" s="84">
        <v>26.623840000000001</v>
      </c>
      <c r="H14" s="84">
        <v>3.6630699999999998</v>
      </c>
      <c r="I14" s="77"/>
      <c r="J14" s="84">
        <f t="shared" si="0"/>
        <v>112.93083000000001</v>
      </c>
    </row>
    <row r="15" spans="1:10" ht="15.75" customHeight="1" x14ac:dyDescent="0.2">
      <c r="A15" s="79" t="s">
        <v>29</v>
      </c>
      <c r="B15" s="80">
        <v>255.80241000000001</v>
      </c>
      <c r="C15" s="80">
        <v>141.39151000000001</v>
      </c>
      <c r="D15" s="80">
        <v>178.09331</v>
      </c>
      <c r="E15" s="80">
        <v>84.352900000000005</v>
      </c>
      <c r="F15" s="80">
        <v>21.364059999999998</v>
      </c>
      <c r="G15" s="80">
        <v>33.898829999999997</v>
      </c>
      <c r="H15" s="80">
        <v>21.079650000000001</v>
      </c>
      <c r="I15" s="77"/>
      <c r="J15" s="80">
        <f t="shared" si="0"/>
        <v>735.98266999999998</v>
      </c>
    </row>
    <row r="16" spans="1:10" ht="15.75" customHeight="1" x14ac:dyDescent="0.2">
      <c r="A16" s="90" t="s">
        <v>30</v>
      </c>
      <c r="B16" s="91">
        <v>102.09193999999999</v>
      </c>
      <c r="C16" s="91">
        <v>37.350459999999998</v>
      </c>
      <c r="D16" s="91">
        <v>45.755629999999996</v>
      </c>
      <c r="E16" s="91">
        <v>27.980419999999999</v>
      </c>
      <c r="F16" s="91">
        <v>31.723939999999999</v>
      </c>
      <c r="G16" s="91">
        <v>45.716340000000002</v>
      </c>
      <c r="H16" s="91">
        <v>6.3943099999999999</v>
      </c>
      <c r="I16" s="77"/>
      <c r="J16" s="91">
        <f t="shared" si="0"/>
        <v>297.01304000000005</v>
      </c>
    </row>
    <row r="17" spans="1:13" ht="15.75" hidden="1" customHeight="1" x14ac:dyDescent="0.2">
      <c r="A17" s="31" t="s">
        <v>31</v>
      </c>
      <c r="B17" s="36">
        <v>24.029810000000001</v>
      </c>
      <c r="C17" s="36">
        <v>10.154680000000001</v>
      </c>
      <c r="D17" s="36">
        <v>3.3031899999999998</v>
      </c>
      <c r="E17" s="36">
        <v>5.8161300000000002</v>
      </c>
      <c r="F17" s="36">
        <v>1.4120900000000001</v>
      </c>
      <c r="G17" s="36">
        <v>23.844570000000001</v>
      </c>
      <c r="H17" s="36">
        <v>9.6750500000000006</v>
      </c>
      <c r="I17" s="77"/>
      <c r="J17" s="36">
        <f t="shared" si="0"/>
        <v>78.235520000000008</v>
      </c>
    </row>
    <row r="18" spans="1:13" ht="15.75" hidden="1" customHeight="1" x14ac:dyDescent="0.2">
      <c r="A18" s="33" t="s">
        <v>32</v>
      </c>
      <c r="B18" s="37">
        <v>14.19697</v>
      </c>
      <c r="C18" s="37">
        <v>7.9099399999999997</v>
      </c>
      <c r="D18" s="37">
        <v>8.6951900000000002</v>
      </c>
      <c r="E18" s="37">
        <v>2.62521</v>
      </c>
      <c r="F18" s="37">
        <v>0.99980999999999998</v>
      </c>
      <c r="G18" s="37">
        <v>3.9200400000000002</v>
      </c>
      <c r="H18" s="37">
        <v>1.63974</v>
      </c>
      <c r="I18" s="77"/>
      <c r="J18" s="37">
        <f t="shared" si="0"/>
        <v>39.986899999999999</v>
      </c>
    </row>
    <row r="19" spans="1:13" ht="15.75" hidden="1" customHeight="1" x14ac:dyDescent="0.2">
      <c r="A19" s="31" t="s">
        <v>33</v>
      </c>
      <c r="B19" s="36">
        <v>0</v>
      </c>
      <c r="C19" s="36">
        <v>0</v>
      </c>
      <c r="D19" s="36">
        <v>0</v>
      </c>
      <c r="E19" s="36">
        <v>0.86134999999999995</v>
      </c>
      <c r="F19" s="36">
        <v>0.90749999999999997</v>
      </c>
      <c r="G19" s="36">
        <v>6.4810100000000004</v>
      </c>
      <c r="H19" s="36">
        <v>0</v>
      </c>
      <c r="I19" s="77"/>
      <c r="J19" s="36">
        <f t="shared" si="0"/>
        <v>8.24986</v>
      </c>
    </row>
    <row r="20" spans="1:13" ht="15.75" hidden="1" customHeight="1" x14ac:dyDescent="0.2">
      <c r="A20" s="33" t="s">
        <v>34</v>
      </c>
      <c r="B20" s="37">
        <v>3.99925</v>
      </c>
      <c r="C20" s="37">
        <v>4.2730600000000001</v>
      </c>
      <c r="D20" s="37">
        <v>2.9994399999999999</v>
      </c>
      <c r="E20" s="37">
        <v>0.99980999999999998</v>
      </c>
      <c r="F20" s="37">
        <v>0</v>
      </c>
      <c r="G20" s="37">
        <v>5.8940900000000003</v>
      </c>
      <c r="H20" s="37">
        <v>2.90713</v>
      </c>
      <c r="I20" s="77"/>
      <c r="J20" s="37">
        <f t="shared" si="0"/>
        <v>21.072779999999998</v>
      </c>
    </row>
    <row r="21" spans="1:13" ht="15.75" customHeight="1" x14ac:dyDescent="0.2">
      <c r="A21" s="83" t="s">
        <v>35</v>
      </c>
      <c r="B21" s="84">
        <v>42.226030000000002</v>
      </c>
      <c r="C21" s="84">
        <v>22.337679999999999</v>
      </c>
      <c r="D21" s="84">
        <v>14.997820000000001</v>
      </c>
      <c r="E21" s="84">
        <v>10.3025</v>
      </c>
      <c r="F21" s="84">
        <v>3.3193999999999999</v>
      </c>
      <c r="G21" s="84">
        <v>40.139710000000001</v>
      </c>
      <c r="H21" s="84">
        <v>14.221920000000001</v>
      </c>
      <c r="I21" s="77">
        <v>147.54506000000001</v>
      </c>
      <c r="J21" s="84">
        <f t="shared" si="0"/>
        <v>147.54506000000001</v>
      </c>
    </row>
    <row r="22" spans="1:13" ht="15.75" customHeight="1" x14ac:dyDescent="0.2">
      <c r="A22" s="79" t="s">
        <v>36</v>
      </c>
      <c r="B22" s="80">
        <v>2.2148099999999999</v>
      </c>
      <c r="C22" s="80">
        <v>0</v>
      </c>
      <c r="D22" s="80">
        <v>1.99963</v>
      </c>
      <c r="E22" s="80">
        <v>0</v>
      </c>
      <c r="F22" s="80">
        <v>0</v>
      </c>
      <c r="G22" s="80">
        <v>4.4327300000000003</v>
      </c>
      <c r="H22" s="80">
        <v>0</v>
      </c>
      <c r="I22" s="77"/>
      <c r="J22" s="80">
        <f t="shared" si="0"/>
        <v>8.6471699999999991</v>
      </c>
    </row>
    <row r="23" spans="1:13" ht="15.75" customHeight="1" x14ac:dyDescent="0.2">
      <c r="A23" s="90" t="s">
        <v>37</v>
      </c>
      <c r="B23" s="91">
        <v>10.131600000000001</v>
      </c>
      <c r="C23" s="91">
        <v>3.6967500000000002</v>
      </c>
      <c r="D23" s="91">
        <v>7.9467299999999996</v>
      </c>
      <c r="E23" s="91">
        <v>4.55436</v>
      </c>
      <c r="F23" s="91">
        <v>0</v>
      </c>
      <c r="G23" s="91">
        <v>2.9963199999999999</v>
      </c>
      <c r="H23" s="91">
        <v>0.99980999999999998</v>
      </c>
      <c r="I23" s="77"/>
      <c r="J23" s="91">
        <f t="shared" si="0"/>
        <v>30.325569999999999</v>
      </c>
    </row>
    <row r="24" spans="1:13" ht="15.75" customHeight="1" x14ac:dyDescent="0.2">
      <c r="A24" s="83" t="s">
        <v>38</v>
      </c>
      <c r="B24" s="84">
        <v>20.727250000000002</v>
      </c>
      <c r="C24" s="84">
        <v>4.2356400000000001</v>
      </c>
      <c r="D24" s="84">
        <v>11.09524</v>
      </c>
      <c r="E24" s="84">
        <v>6.8776900000000003</v>
      </c>
      <c r="F24" s="84">
        <v>3.7684799999999998</v>
      </c>
      <c r="G24" s="84">
        <v>6.5022099999999998</v>
      </c>
      <c r="H24" s="84">
        <v>6.1510600000000002</v>
      </c>
      <c r="I24" s="77"/>
      <c r="J24" s="84">
        <f t="shared" si="0"/>
        <v>59.357570000000003</v>
      </c>
    </row>
    <row r="25" spans="1:13" ht="15.75" customHeight="1" x14ac:dyDescent="0.2">
      <c r="A25" s="79" t="s">
        <v>39</v>
      </c>
      <c r="B25" s="80">
        <v>81.554289999999995</v>
      </c>
      <c r="C25" s="80">
        <v>29.73555</v>
      </c>
      <c r="D25" s="80">
        <v>36.100540000000002</v>
      </c>
      <c r="E25" s="80">
        <v>23.747890000000002</v>
      </c>
      <c r="F25" s="80">
        <v>6.9986899999999999</v>
      </c>
      <c r="G25" s="80">
        <v>25.84357</v>
      </c>
      <c r="H25" s="80">
        <v>14.341670000000001</v>
      </c>
      <c r="I25" s="77"/>
      <c r="J25" s="80">
        <f t="shared" si="0"/>
        <v>218.32220000000001</v>
      </c>
    </row>
    <row r="26" spans="1:13" ht="15.75" customHeight="1" x14ac:dyDescent="0.2">
      <c r="A26" s="90" t="s">
        <v>40</v>
      </c>
      <c r="B26" s="91">
        <v>52.134349999999998</v>
      </c>
      <c r="C26" s="91">
        <v>30.951160000000002</v>
      </c>
      <c r="D26" s="91">
        <v>54.10154</v>
      </c>
      <c r="E26" s="91">
        <v>13.904450000000001</v>
      </c>
      <c r="F26" s="91">
        <v>2.7125300000000001</v>
      </c>
      <c r="G26" s="91">
        <v>8.1750100000000003</v>
      </c>
      <c r="H26" s="91">
        <v>18.933450000000001</v>
      </c>
      <c r="I26" s="77"/>
      <c r="J26" s="91">
        <f t="shared" si="0"/>
        <v>180.91248999999999</v>
      </c>
    </row>
    <row r="27" spans="1:13" ht="15.75" customHeight="1" x14ac:dyDescent="0.2">
      <c r="A27" s="83" t="s">
        <v>41</v>
      </c>
      <c r="B27" s="84">
        <v>19.544070000000001</v>
      </c>
      <c r="C27" s="84">
        <v>1.23183</v>
      </c>
      <c r="D27" s="84">
        <v>6.9980700000000002</v>
      </c>
      <c r="E27" s="84">
        <v>4.3067399999999996</v>
      </c>
      <c r="F27" s="84">
        <v>1.41645</v>
      </c>
      <c r="G27" s="84">
        <v>8.68459</v>
      </c>
      <c r="H27" s="84">
        <v>0.94493000000000005</v>
      </c>
      <c r="I27" s="77"/>
      <c r="J27" s="84">
        <f t="shared" si="0"/>
        <v>43.126679999999993</v>
      </c>
    </row>
    <row r="28" spans="1:13" ht="15.75" customHeight="1" x14ac:dyDescent="0.2">
      <c r="A28" s="79" t="s">
        <v>42</v>
      </c>
      <c r="B28" s="80">
        <v>121.76885</v>
      </c>
      <c r="C28" s="80">
        <v>41.190669999999997</v>
      </c>
      <c r="D28" s="80">
        <v>48.615360000000003</v>
      </c>
      <c r="E28" s="80">
        <v>55.037730000000003</v>
      </c>
      <c r="F28" s="80">
        <v>41.321649999999998</v>
      </c>
      <c r="G28" s="80">
        <v>118.72387999999999</v>
      </c>
      <c r="H28" s="80">
        <v>25.440650000000002</v>
      </c>
      <c r="I28" s="77"/>
      <c r="J28" s="80">
        <f t="shared" si="0"/>
        <v>452.09879000000001</v>
      </c>
    </row>
    <row r="29" spans="1:13" ht="15.75" customHeight="1" x14ac:dyDescent="0.2">
      <c r="A29" s="90" t="s">
        <v>43</v>
      </c>
      <c r="B29" s="91">
        <v>2.9994399999999999</v>
      </c>
      <c r="C29" s="91">
        <v>0.99980999999999998</v>
      </c>
      <c r="D29" s="91">
        <v>0.99980999999999998</v>
      </c>
      <c r="E29" s="91">
        <v>0.90749999999999997</v>
      </c>
      <c r="F29" s="91">
        <v>1.26115</v>
      </c>
      <c r="G29" s="91">
        <v>3.99925</v>
      </c>
      <c r="H29" s="91">
        <v>0.72538000000000002</v>
      </c>
      <c r="I29" s="77"/>
      <c r="J29" s="91">
        <f t="shared" si="0"/>
        <v>11.892339999999999</v>
      </c>
    </row>
    <row r="30" spans="1:13" ht="15.75" customHeight="1" x14ac:dyDescent="0.2">
      <c r="A30" s="83" t="s">
        <v>44</v>
      </c>
      <c r="B30" s="84">
        <v>26.602630000000001</v>
      </c>
      <c r="C30" s="84">
        <v>8.5635899999999996</v>
      </c>
      <c r="D30" s="84">
        <v>23.319400000000002</v>
      </c>
      <c r="E30" s="84">
        <v>34.929830000000003</v>
      </c>
      <c r="F30" s="84">
        <v>14.20321</v>
      </c>
      <c r="G30" s="84">
        <v>29.218489999999999</v>
      </c>
      <c r="H30" s="84">
        <v>24.74521</v>
      </c>
      <c r="I30" s="77"/>
      <c r="J30" s="84">
        <f t="shared" si="0"/>
        <v>161.58235999999999</v>
      </c>
    </row>
    <row r="31" spans="1:13" ht="15.75" customHeight="1" x14ac:dyDescent="0.2">
      <c r="A31" s="79" t="s">
        <v>45</v>
      </c>
      <c r="B31" s="80">
        <v>4.4607999999999999</v>
      </c>
      <c r="C31" s="80">
        <v>1.6746700000000001</v>
      </c>
      <c r="D31" s="80">
        <v>4.7358599999999997</v>
      </c>
      <c r="E31" s="80">
        <v>0.58255000000000001</v>
      </c>
      <c r="F31" s="80">
        <v>0.12848000000000001</v>
      </c>
      <c r="G31" s="80">
        <v>13.06992</v>
      </c>
      <c r="H31" s="80">
        <v>7.9560899999999997</v>
      </c>
      <c r="I31" s="77"/>
      <c r="J31" s="80">
        <f t="shared" si="0"/>
        <v>32.608369999999994</v>
      </c>
      <c r="M31" s="48"/>
    </row>
    <row r="32" spans="1:13" ht="15.75" customHeight="1" x14ac:dyDescent="0.2">
      <c r="A32" s="90" t="s">
        <v>46</v>
      </c>
      <c r="B32" s="91">
        <v>9.6101799999999997</v>
      </c>
      <c r="C32" s="91">
        <v>4.9491699999999996</v>
      </c>
      <c r="D32" s="91">
        <v>4.3491499999999998</v>
      </c>
      <c r="E32" s="91">
        <v>0.44596000000000002</v>
      </c>
      <c r="F32" s="91">
        <v>4.88056</v>
      </c>
      <c r="G32" s="91">
        <v>4.8930300000000004</v>
      </c>
      <c r="H32" s="91">
        <v>3.2607699999999999</v>
      </c>
      <c r="I32" s="77"/>
      <c r="J32" s="91">
        <f t="shared" si="0"/>
        <v>32.388819999999996</v>
      </c>
    </row>
    <row r="33" spans="1:21" ht="15.75" customHeight="1" x14ac:dyDescent="0.2">
      <c r="A33" s="83" t="s">
        <v>47</v>
      </c>
      <c r="B33" s="84">
        <v>204.45393999999999</v>
      </c>
      <c r="C33" s="84">
        <v>81.019149999999996</v>
      </c>
      <c r="D33" s="84">
        <v>92.399429999999995</v>
      </c>
      <c r="E33" s="84">
        <v>53.098610000000001</v>
      </c>
      <c r="F33" s="84">
        <v>20.414770000000001</v>
      </c>
      <c r="G33" s="84">
        <v>24.43835</v>
      </c>
      <c r="H33" s="84">
        <v>20.397310000000001</v>
      </c>
      <c r="I33" s="77"/>
      <c r="J33" s="84">
        <f t="shared" si="0"/>
        <v>496.22155999999995</v>
      </c>
    </row>
    <row r="34" spans="1:21" ht="15.75" customHeight="1" x14ac:dyDescent="0.2">
      <c r="A34" s="79" t="s">
        <v>48</v>
      </c>
      <c r="B34" s="80">
        <v>114.14832</v>
      </c>
      <c r="C34" s="80">
        <v>30.968630000000001</v>
      </c>
      <c r="D34" s="80">
        <v>43.030619999999999</v>
      </c>
      <c r="E34" s="80">
        <v>31.82686</v>
      </c>
      <c r="F34" s="80">
        <v>22.890910000000002</v>
      </c>
      <c r="G34" s="80">
        <v>63.586350000000003</v>
      </c>
      <c r="H34" s="80">
        <v>33.606310000000001</v>
      </c>
      <c r="I34" s="77"/>
      <c r="J34" s="80">
        <f t="shared" si="0"/>
        <v>340.05799999999999</v>
      </c>
      <c r="L34" s="48"/>
    </row>
    <row r="35" spans="1:21" ht="15.75" customHeight="1" x14ac:dyDescent="0.2">
      <c r="A35" s="90" t="s">
        <v>49</v>
      </c>
      <c r="B35" s="91">
        <v>104.51194</v>
      </c>
      <c r="C35" s="91">
        <v>23.505269999999999</v>
      </c>
      <c r="D35" s="91">
        <v>22.187360000000002</v>
      </c>
      <c r="E35" s="91">
        <v>18.16441</v>
      </c>
      <c r="F35" s="91">
        <v>17.764610000000001</v>
      </c>
      <c r="G35" s="91">
        <v>67.085390000000004</v>
      </c>
      <c r="H35" s="91">
        <v>30.960519999999999</v>
      </c>
      <c r="I35" s="77"/>
      <c r="J35" s="91">
        <f t="shared" si="0"/>
        <v>284.17950000000002</v>
      </c>
    </row>
    <row r="36" spans="1:21" ht="15.75" customHeight="1" x14ac:dyDescent="0.2">
      <c r="A36" s="83" t="s">
        <v>50</v>
      </c>
      <c r="B36" s="84">
        <v>663.25577999999996</v>
      </c>
      <c r="C36" s="84">
        <v>253.65745999999999</v>
      </c>
      <c r="D36" s="84">
        <v>305.34460000000001</v>
      </c>
      <c r="E36" s="84">
        <v>203.05806999999999</v>
      </c>
      <c r="F36" s="84">
        <v>113.49654</v>
      </c>
      <c r="G36" s="84">
        <v>167.89122</v>
      </c>
      <c r="H36" s="84">
        <v>134.83939000000001</v>
      </c>
      <c r="I36" s="77"/>
      <c r="J36" s="84">
        <f t="shared" si="0"/>
        <v>1841.5430600000002</v>
      </c>
    </row>
    <row r="37" spans="1:21" ht="15.75" customHeight="1" x14ac:dyDescent="0.2">
      <c r="A37" s="79" t="s">
        <v>51</v>
      </c>
      <c r="B37" s="80">
        <v>798.85549000000003</v>
      </c>
      <c r="C37" s="80">
        <v>252.24412000000001</v>
      </c>
      <c r="D37" s="80">
        <v>347.19017000000002</v>
      </c>
      <c r="E37" s="80">
        <v>264.36412000000001</v>
      </c>
      <c r="F37" s="80">
        <v>110.33992000000001</v>
      </c>
      <c r="G37" s="80">
        <v>352.15805</v>
      </c>
      <c r="H37" s="80">
        <v>131.43641</v>
      </c>
      <c r="I37" s="77"/>
      <c r="J37" s="80">
        <f t="shared" si="0"/>
        <v>2256.5882799999999</v>
      </c>
    </row>
    <row r="38" spans="1:21" ht="15.75" customHeight="1" x14ac:dyDescent="0.2">
      <c r="A38" s="90" t="s">
        <v>52</v>
      </c>
      <c r="B38" s="91">
        <v>170.40478999999999</v>
      </c>
      <c r="C38" s="91">
        <v>51.858040000000003</v>
      </c>
      <c r="D38" s="91">
        <v>48.014099999999999</v>
      </c>
      <c r="E38" s="91">
        <v>19.47982</v>
      </c>
      <c r="F38" s="91">
        <v>6.9063800000000004</v>
      </c>
      <c r="G38" s="91">
        <v>129.79293000000001</v>
      </c>
      <c r="H38" s="91">
        <v>20.07235</v>
      </c>
      <c r="I38" s="77"/>
      <c r="J38" s="91">
        <f t="shared" si="0"/>
        <v>446.52841000000001</v>
      </c>
    </row>
    <row r="39" spans="1:21" ht="15.75" customHeight="1" x14ac:dyDescent="0.2">
      <c r="A39" s="83" t="s">
        <v>53</v>
      </c>
      <c r="B39" s="84">
        <v>122.89028999999999</v>
      </c>
      <c r="C39" s="84">
        <v>69.479820000000004</v>
      </c>
      <c r="D39" s="84">
        <v>86.330070000000006</v>
      </c>
      <c r="E39" s="84">
        <v>12.751200000000001</v>
      </c>
      <c r="F39" s="84">
        <v>1.7750900000000001</v>
      </c>
      <c r="G39" s="84">
        <v>85.621530000000007</v>
      </c>
      <c r="H39" s="84">
        <v>14.15081</v>
      </c>
      <c r="I39" s="77"/>
      <c r="J39" s="84">
        <f t="shared" si="0"/>
        <v>392.99880999999999</v>
      </c>
    </row>
    <row r="40" spans="1:21" ht="15.75" customHeight="1" x14ac:dyDescent="0.2">
      <c r="A40" s="79" t="s">
        <v>54</v>
      </c>
      <c r="B40" s="80">
        <v>142.61834999999999</v>
      </c>
      <c r="C40" s="80">
        <v>80.611859999999993</v>
      </c>
      <c r="D40" s="80">
        <v>103.49529</v>
      </c>
      <c r="E40" s="80">
        <v>69.103719999999996</v>
      </c>
      <c r="F40" s="80">
        <v>70.515810000000002</v>
      </c>
      <c r="G40" s="80">
        <v>159.03512000000001</v>
      </c>
      <c r="H40" s="80">
        <v>35.834220000000002</v>
      </c>
      <c r="I40" s="77"/>
      <c r="J40" s="80">
        <f t="shared" si="0"/>
        <v>661.21436999999992</v>
      </c>
    </row>
    <row r="41" spans="1:21" ht="15.75" customHeight="1" x14ac:dyDescent="0.2">
      <c r="A41" s="90" t="s">
        <v>214</v>
      </c>
      <c r="B41" s="91">
        <v>187.81164000000001</v>
      </c>
      <c r="C41" s="91">
        <v>63.820680000000003</v>
      </c>
      <c r="D41" s="91">
        <v>73.461979999999997</v>
      </c>
      <c r="E41" s="91">
        <v>45.877499999999998</v>
      </c>
      <c r="F41" s="91">
        <v>23.609739999999999</v>
      </c>
      <c r="G41" s="91">
        <v>39.095550000000003</v>
      </c>
      <c r="H41" s="91">
        <v>2</v>
      </c>
      <c r="I41" s="77"/>
      <c r="J41" s="91">
        <f t="shared" si="0"/>
        <v>435.67709000000002</v>
      </c>
    </row>
    <row r="42" spans="1:21" ht="15.75" customHeight="1" x14ac:dyDescent="0.2">
      <c r="A42" s="83" t="s">
        <v>55</v>
      </c>
      <c r="B42" s="84">
        <v>203.86951999999999</v>
      </c>
      <c r="C42" s="84">
        <v>72.049520000000001</v>
      </c>
      <c r="D42" s="84">
        <v>82.847250000000003</v>
      </c>
      <c r="E42" s="84">
        <v>48.979599999999998</v>
      </c>
      <c r="F42" s="84">
        <v>21.672180000000001</v>
      </c>
      <c r="G42" s="84">
        <v>13.923780000000001</v>
      </c>
      <c r="H42" s="84">
        <v>29.981909999999999</v>
      </c>
      <c r="I42" s="77"/>
      <c r="J42" s="84">
        <f t="shared" si="0"/>
        <v>473.32376000000011</v>
      </c>
    </row>
    <row r="43" spans="1:21" ht="15.75" customHeight="1" x14ac:dyDescent="0.2">
      <c r="A43" s="79" t="s">
        <v>56</v>
      </c>
      <c r="B43" s="80">
        <v>45.869770000000003</v>
      </c>
      <c r="C43" s="80">
        <v>11.047840000000001</v>
      </c>
      <c r="D43" s="80">
        <v>11.894220000000001</v>
      </c>
      <c r="E43" s="80">
        <v>1.7750900000000001</v>
      </c>
      <c r="F43" s="80">
        <v>5.0383599999999999</v>
      </c>
      <c r="G43" s="80">
        <v>6.33256</v>
      </c>
      <c r="H43" s="80">
        <v>37.985410000000002</v>
      </c>
      <c r="I43" s="77"/>
      <c r="J43" s="80">
        <f t="shared" si="0"/>
        <v>119.94325000000001</v>
      </c>
    </row>
    <row r="44" spans="1:21" ht="15.75" customHeight="1" x14ac:dyDescent="0.2">
      <c r="A44" s="90" t="s">
        <v>57</v>
      </c>
      <c r="B44" s="91">
        <v>221.55367000000001</v>
      </c>
      <c r="C44" s="91">
        <v>86.994320000000002</v>
      </c>
      <c r="D44" s="91">
        <v>82.479889999999997</v>
      </c>
      <c r="E44" s="91">
        <v>35.260399999999997</v>
      </c>
      <c r="F44" s="91">
        <v>21.322900000000001</v>
      </c>
      <c r="G44" s="91">
        <v>66.184119999999993</v>
      </c>
      <c r="H44" s="91">
        <v>19.482939999999999</v>
      </c>
      <c r="I44" s="77"/>
      <c r="J44" s="91">
        <f t="shared" si="0"/>
        <v>533.27823999999998</v>
      </c>
    </row>
    <row r="45" spans="1:21" ht="15.75" customHeight="1" x14ac:dyDescent="0.2">
      <c r="A45" s="83" t="s">
        <v>58</v>
      </c>
      <c r="B45" s="84">
        <v>217.12155999999999</v>
      </c>
      <c r="C45" s="84">
        <v>39.419319999999999</v>
      </c>
      <c r="D45" s="84">
        <v>31.767600000000002</v>
      </c>
      <c r="E45" s="84">
        <v>13.258900000000001</v>
      </c>
      <c r="F45" s="84">
        <v>4.9990600000000001</v>
      </c>
      <c r="G45" s="84">
        <v>13.43853</v>
      </c>
      <c r="H45" s="84">
        <v>25.52797</v>
      </c>
      <c r="I45" s="77"/>
      <c r="J45" s="84">
        <f t="shared" si="0"/>
        <v>345.53294</v>
      </c>
    </row>
    <row r="46" spans="1:21" ht="15.75" customHeight="1" x14ac:dyDescent="0.2">
      <c r="A46" s="79" t="s">
        <v>59</v>
      </c>
      <c r="B46" s="80">
        <v>356.91574000000003</v>
      </c>
      <c r="C46" s="80">
        <v>149.06817000000001</v>
      </c>
      <c r="D46" s="80">
        <v>296.31884000000002</v>
      </c>
      <c r="E46" s="80">
        <v>257.37229000000002</v>
      </c>
      <c r="F46" s="80">
        <v>152.12935999999999</v>
      </c>
      <c r="G46" s="80">
        <v>411.26925999999997</v>
      </c>
      <c r="H46" s="80">
        <v>208.14757</v>
      </c>
      <c r="I46" s="77"/>
      <c r="J46" s="80">
        <f t="shared" si="0"/>
        <v>1831.2212300000001</v>
      </c>
    </row>
    <row r="47" spans="1:21" ht="15.75" customHeight="1" x14ac:dyDescent="0.2">
      <c r="A47" s="38"/>
      <c r="B47" s="22"/>
      <c r="C47" s="22"/>
      <c r="D47" s="22"/>
      <c r="E47" s="22"/>
      <c r="F47" s="22"/>
      <c r="G47" s="22"/>
      <c r="H47" s="22"/>
      <c r="I47" s="22"/>
      <c r="J47" s="22"/>
    </row>
    <row r="48" spans="1:21" ht="15.75" customHeight="1" x14ac:dyDescent="0.2">
      <c r="A48" s="88" t="s">
        <v>20</v>
      </c>
      <c r="B48" s="89">
        <f>SUM(B9:B46)-SUM(B17:B20)</f>
        <v>7393.9489799999983</v>
      </c>
      <c r="C48" s="89">
        <f>SUM(C9:C46)-SUM(C17:C20)</f>
        <v>2938.52846</v>
      </c>
      <c r="D48" s="89">
        <f>SUM(D9:D46)-SUM(D17:D20)</f>
        <v>3606.7314799999995</v>
      </c>
      <c r="E48" s="89">
        <f t="shared" ref="E48:J48" si="1">SUM(E9:E46)-SUM(E17:E20)</f>
        <v>2382.2331200000008</v>
      </c>
      <c r="F48" s="89">
        <f t="shared" si="1"/>
        <v>1270.9259</v>
      </c>
      <c r="G48" s="89">
        <f t="shared" si="1"/>
        <v>3435.4636499999997</v>
      </c>
      <c r="H48" s="89">
        <f t="shared" si="1"/>
        <v>1238.91635</v>
      </c>
      <c r="I48" s="126"/>
      <c r="J48" s="89">
        <f t="shared" si="1"/>
        <v>22266.747940000001</v>
      </c>
      <c r="K48" s="72">
        <v>9.1420787699999995</v>
      </c>
      <c r="L48" s="34"/>
      <c r="M48" s="34"/>
      <c r="N48" s="34"/>
      <c r="O48" s="23"/>
      <c r="P48" s="34"/>
      <c r="Q48" s="34"/>
      <c r="R48" s="34"/>
      <c r="S48" s="34"/>
      <c r="T48" s="34"/>
      <c r="U48" s="34"/>
    </row>
    <row r="49" spans="1:23" ht="15.75" customHeight="1" x14ac:dyDescent="0.2">
      <c r="B49" s="32"/>
      <c r="C49" s="32"/>
      <c r="D49" s="32"/>
      <c r="E49" s="32"/>
      <c r="F49" s="32"/>
      <c r="G49" s="32"/>
      <c r="H49" s="32"/>
      <c r="I49" s="32"/>
      <c r="J49" s="32"/>
    </row>
    <row r="50" spans="1:23" ht="15.75" customHeight="1" x14ac:dyDescent="0.2">
      <c r="A50" s="90" t="s">
        <v>60</v>
      </c>
      <c r="B50" s="91">
        <v>882.23725999999999</v>
      </c>
      <c r="C50" s="91">
        <v>231.05096</v>
      </c>
      <c r="D50" s="91">
        <v>221.21997999999999</v>
      </c>
      <c r="E50" s="91">
        <v>201.16696999999999</v>
      </c>
      <c r="F50" s="91">
        <v>122.17614</v>
      </c>
      <c r="G50" s="91">
        <v>777.94798000000003</v>
      </c>
      <c r="H50" s="91">
        <v>44.40155</v>
      </c>
      <c r="I50" s="77"/>
      <c r="J50" s="91">
        <f>SUM(B50:H50)</f>
        <v>2480.20084</v>
      </c>
      <c r="K50" s="34"/>
      <c r="L50" s="34"/>
      <c r="M50" s="34"/>
      <c r="N50" s="34"/>
      <c r="O50" s="34"/>
      <c r="P50" s="34"/>
      <c r="Q50" s="34"/>
      <c r="R50" s="34"/>
      <c r="S50" s="34"/>
      <c r="T50" s="34"/>
    </row>
    <row r="51" spans="1:23" s="34" customFormat="1" ht="15.75" customHeight="1" x14ac:dyDescent="0.2">
      <c r="A51" s="83" t="s">
        <v>61</v>
      </c>
      <c r="B51" s="84">
        <v>1807.9392499999999</v>
      </c>
      <c r="C51" s="84">
        <v>968.65777000000003</v>
      </c>
      <c r="D51" s="84">
        <v>1219.27649</v>
      </c>
      <c r="E51" s="84">
        <v>823.93002000000001</v>
      </c>
      <c r="F51" s="84">
        <v>441.53870000000001</v>
      </c>
      <c r="G51" s="84">
        <v>742.10565999999994</v>
      </c>
      <c r="H51" s="84">
        <v>218.01097999999999</v>
      </c>
      <c r="I51" s="77"/>
      <c r="J51" s="84">
        <f t="shared" ref="J51:J52" si="2">SUM(B51:H51)</f>
        <v>6221.4588700000004</v>
      </c>
      <c r="U51" s="24"/>
      <c r="V51" s="24"/>
      <c r="W51" s="24"/>
    </row>
    <row r="52" spans="1:23" ht="15" x14ac:dyDescent="0.2">
      <c r="A52" s="79" t="s">
        <v>62</v>
      </c>
      <c r="B52" s="80">
        <v>1851.17632</v>
      </c>
      <c r="C52" s="80">
        <v>612.23352</v>
      </c>
      <c r="D52" s="80">
        <v>765.76685999999995</v>
      </c>
      <c r="E52" s="80">
        <v>536.89328</v>
      </c>
      <c r="F52" s="80">
        <v>271.39837</v>
      </c>
      <c r="G52" s="80">
        <v>780.51394000000005</v>
      </c>
      <c r="H52" s="80">
        <v>350.91498999999999</v>
      </c>
      <c r="I52" s="77"/>
      <c r="J52" s="80">
        <f t="shared" si="2"/>
        <v>5168.8972800000001</v>
      </c>
      <c r="K52" s="24"/>
      <c r="L52" s="24"/>
      <c r="M52" s="24"/>
      <c r="N52" s="24"/>
      <c r="O52" s="24"/>
    </row>
    <row r="53" spans="1:23" x14ac:dyDescent="0.2">
      <c r="A53" s="27" t="s">
        <v>63</v>
      </c>
      <c r="B53" s="27"/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Ark14"/>
  <dimension ref="A1:S53"/>
  <sheetViews>
    <sheetView showGridLines="0" zoomScaleNormal="100" workbookViewId="0">
      <selection activeCell="B43" sqref="B43"/>
    </sheetView>
  </sheetViews>
  <sheetFormatPr defaultRowHeight="12.75" x14ac:dyDescent="0.2"/>
  <cols>
    <col min="1" max="1" width="17.140625" style="27" customWidth="1"/>
    <col min="2" max="8" width="9.7109375" customWidth="1"/>
    <col min="9" max="9" width="1.140625" customWidth="1"/>
    <col min="10" max="10" width="9.7109375" customWidth="1"/>
    <col min="11" max="11" width="3.5703125" bestFit="1" customWidth="1"/>
    <col min="12" max="12" width="3.5703125" customWidth="1"/>
    <col min="13" max="13" width="2.42578125" customWidth="1"/>
  </cols>
  <sheetData>
    <row r="1" spans="1:11" s="24" customFormat="1" ht="15.75" customHeight="1" x14ac:dyDescent="0.25">
      <c r="A1" s="16" t="s">
        <v>21</v>
      </c>
    </row>
    <row r="2" spans="1:11" ht="15.75" customHeight="1" x14ac:dyDescent="0.2"/>
    <row r="3" spans="1:11" ht="15.75" customHeight="1" x14ac:dyDescent="0.25">
      <c r="A3" s="16" t="s">
        <v>186</v>
      </c>
    </row>
    <row r="4" spans="1:11" ht="15.75" customHeight="1" x14ac:dyDescent="0.25">
      <c r="A4" s="16"/>
    </row>
    <row r="5" spans="1:11" ht="15.75" customHeight="1" x14ac:dyDescent="0.2"/>
    <row r="6" spans="1:11" ht="15.75" customHeight="1" x14ac:dyDescent="0.2">
      <c r="B6" s="44"/>
      <c r="C6" s="44"/>
      <c r="D6" s="44"/>
      <c r="E6" s="44"/>
      <c r="F6" s="44"/>
      <c r="G6" s="44"/>
      <c r="H6" s="44"/>
      <c r="I6" s="44"/>
      <c r="J6" s="44"/>
    </row>
    <row r="7" spans="1:11" s="27" customFormat="1" ht="15.75" customHeight="1" x14ac:dyDescent="0.2">
      <c r="B7" s="45" t="s">
        <v>70</v>
      </c>
      <c r="C7" s="45" t="s">
        <v>71</v>
      </c>
      <c r="D7" s="45" t="s">
        <v>72</v>
      </c>
      <c r="E7" s="45" t="s">
        <v>73</v>
      </c>
      <c r="F7" s="45" t="s">
        <v>74</v>
      </c>
      <c r="G7" s="45" t="s">
        <v>75</v>
      </c>
      <c r="H7" s="45" t="s">
        <v>76</v>
      </c>
      <c r="I7" s="45"/>
      <c r="J7" s="45" t="s">
        <v>13</v>
      </c>
    </row>
    <row r="8" spans="1:11" s="27" customFormat="1" ht="15.75" customHeight="1" x14ac:dyDescent="0.2">
      <c r="B8" s="45"/>
      <c r="C8" s="45"/>
      <c r="D8" s="45"/>
      <c r="E8" s="45"/>
      <c r="F8" s="45"/>
      <c r="G8" s="45"/>
      <c r="H8" s="45"/>
      <c r="I8" s="45"/>
      <c r="J8" s="45"/>
    </row>
    <row r="9" spans="1:11" ht="15.75" customHeight="1" x14ac:dyDescent="0.2">
      <c r="A9" s="79" t="s">
        <v>207</v>
      </c>
      <c r="B9" s="93">
        <f>IF(OR('Tabel 5 F'!B9&lt;5,'Tabel 5 Be'!B9&lt;0.5),"-",IFERROR('Tabel 5 Be'!B9/'Tabel 5 F'!B9*100,"-"))</f>
        <v>36.264929424538543</v>
      </c>
      <c r="C9" s="93">
        <f>IF(OR('Tabel 5 F'!C9&lt;5,'Tabel 5 Be'!C9&lt;0.5),"-",IFERROR('Tabel 5 Be'!C9/'Tabel 5 F'!C9*100,"-"))</f>
        <v>9.6646942800788942</v>
      </c>
      <c r="D9" s="93">
        <f>IF(OR('Tabel 5 F'!D9&lt;5,'Tabel 5 Be'!D9&lt;0.5),"-",IFERROR('Tabel 5 Be'!D9/'Tabel 5 F'!D9*100,"-"))</f>
        <v>3.6358947911294481</v>
      </c>
      <c r="E9" s="93">
        <f>IF(OR('Tabel 5 F'!E9&lt;5,'Tabel 5 Be'!E9&lt;0.5),"-",IFERROR('Tabel 5 Be'!E9/'Tabel 5 F'!E9*100,"-"))</f>
        <v>2.2990654205607477</v>
      </c>
      <c r="F9" s="93">
        <f>IF(OR('Tabel 5 F'!F9&lt;5,'Tabel 5 Be'!F9&lt;0.5),"-",IFERROR('Tabel 5 Be'!F9/'Tabel 5 F'!F9*100,"-"))</f>
        <v>1.6743776162150255</v>
      </c>
      <c r="G9" s="93">
        <f>IF(OR('Tabel 5 F'!G9&lt;5,'Tabel 5 Be'!G9&lt;0.5),"-",IFERROR('Tabel 5 Be'!G9/'Tabel 5 F'!G9*100,"-"))</f>
        <v>1.7931320963721959</v>
      </c>
      <c r="H9" s="93">
        <f>IF(OR('Tabel 5 F'!H9&lt;5,'Tabel 5 Be'!H9&lt;0.5),"-",IFERROR('Tabel 5 Be'!H9/'Tabel 5 F'!H9*100,"-"))</f>
        <v>1.9837691614066726</v>
      </c>
      <c r="I9" s="66"/>
      <c r="J9" s="93">
        <f>IF(OR('Tabel 5 F'!J9&lt;5,'Tabel 5 Be'!J9&lt;0.5),"-",IFERROR('Tabel 5 Be'!J9/'Tabel 5 F'!J9*100,"-"))</f>
        <v>4.3937215065936419</v>
      </c>
      <c r="K9" s="65"/>
    </row>
    <row r="10" spans="1:11" ht="15.75" customHeight="1" x14ac:dyDescent="0.2">
      <c r="A10" s="90" t="s">
        <v>208</v>
      </c>
      <c r="B10" s="94">
        <f>IF(OR('Tabel 5 F'!B10&lt;5,'Tabel 5 Be'!B10&lt;0.5),"-",IFERROR('Tabel 5 Be'!B10/'Tabel 5 F'!B10*100,"-"))</f>
        <v>31.263383297644538</v>
      </c>
      <c r="C10" s="94">
        <f>IF(OR('Tabel 5 F'!C10&lt;5,'Tabel 5 Be'!C10&lt;0.5),"-",IFERROR('Tabel 5 Be'!C10/'Tabel 5 F'!C10*100,"-"))</f>
        <v>11.393805309734512</v>
      </c>
      <c r="D10" s="94">
        <f>IF(OR('Tabel 5 F'!D10&lt;5,'Tabel 5 Be'!D10&lt;0.5),"-",IFERROR('Tabel 5 Be'!D10/'Tabel 5 F'!D10*100,"-"))</f>
        <v>4.5961624274877284</v>
      </c>
      <c r="E10" s="94">
        <f>IF(OR('Tabel 5 F'!E10&lt;5,'Tabel 5 Be'!E10&lt;0.5),"-",IFERROR('Tabel 5 Be'!E10/'Tabel 5 F'!E10*100,"-"))</f>
        <v>3.5740072202166067</v>
      </c>
      <c r="F10" s="94">
        <f>IF(OR('Tabel 5 F'!F10&lt;5,'Tabel 5 Be'!F10&lt;0.5),"-",IFERROR('Tabel 5 Be'!F10/'Tabel 5 F'!F10*100,"-"))</f>
        <v>2.029812876625436</v>
      </c>
      <c r="G10" s="94">
        <f>IF(OR('Tabel 5 F'!G10&lt;5,'Tabel 5 Be'!G10&lt;0.5),"-",IFERROR('Tabel 5 Be'!G10/'Tabel 5 F'!G10*100,"-"))</f>
        <v>2.6335135135135133</v>
      </c>
      <c r="H10" s="94">
        <f>IF(OR('Tabel 5 F'!H10&lt;5,'Tabel 5 Be'!H10&lt;0.5),"-",IFERROR('Tabel 5 Be'!H10/'Tabel 5 F'!H10*100,"-"))</f>
        <v>2.7896995708154506</v>
      </c>
      <c r="I10" s="66"/>
      <c r="J10" s="94">
        <f>IF(OR('Tabel 5 F'!J10&lt;5,'Tabel 5 Be'!J10&lt;0.5),"-",IFERROR('Tabel 5 Be'!J10/'Tabel 5 F'!J10*100,"-"))</f>
        <v>3.8051616312868846</v>
      </c>
      <c r="K10" s="65"/>
    </row>
    <row r="11" spans="1:11" ht="15.75" customHeight="1" x14ac:dyDescent="0.2">
      <c r="A11" s="83" t="s">
        <v>209</v>
      </c>
      <c r="B11" s="95">
        <f>IF(OR('Tabel 5 F'!B11&lt;5,'Tabel 5 Be'!B11&lt;0.5),"-",IFERROR('Tabel 5 Be'!B11/'Tabel 5 F'!B11*100,"-"))</f>
        <v>49.259681093394079</v>
      </c>
      <c r="C11" s="95">
        <f>IF(OR('Tabel 5 F'!C11&lt;5,'Tabel 5 Be'!C11&lt;0.5),"-",IFERROR('Tabel 5 Be'!C11/'Tabel 5 F'!C11*100,"-"))</f>
        <v>19.193548387096772</v>
      </c>
      <c r="D11" s="95">
        <f>IF(OR('Tabel 5 F'!D11&lt;5,'Tabel 5 Be'!D11&lt;0.5),"-",IFERROR('Tabel 5 Be'!D11/'Tabel 5 F'!D11*100,"-"))</f>
        <v>7.5432811211871398</v>
      </c>
      <c r="E11" s="95">
        <f>IF(OR('Tabel 5 F'!E11&lt;5,'Tabel 5 Be'!E11&lt;0.5),"-",IFERROR('Tabel 5 Be'!E11/'Tabel 5 F'!E11*100,"-"))</f>
        <v>4.072647220693451</v>
      </c>
      <c r="F11" s="95">
        <f>IF(OR('Tabel 5 F'!F11&lt;5,'Tabel 5 Be'!F11&lt;0.5),"-",IFERROR('Tabel 5 Be'!F11/'Tabel 5 F'!F11*100,"-"))</f>
        <v>2.2686567164179108</v>
      </c>
      <c r="G11" s="95">
        <f>IF(OR('Tabel 5 F'!G11&lt;5,'Tabel 5 Be'!G11&lt;0.5),"-",IFERROR('Tabel 5 Be'!G11/'Tabel 5 F'!G11*100,"-"))</f>
        <v>2.6277372262773722</v>
      </c>
      <c r="H11" s="95">
        <f>IF(OR('Tabel 5 F'!H11&lt;5,'Tabel 5 Be'!H11&lt;0.5),"-",IFERROR('Tabel 5 Be'!H11/'Tabel 5 F'!H11*100,"-"))</f>
        <v>3.9588528678304238</v>
      </c>
      <c r="I11" s="66"/>
      <c r="J11" s="95">
        <f>IF(OR('Tabel 5 F'!J11&lt;5,'Tabel 5 Be'!J11&lt;0.5),"-",IFERROR('Tabel 5 Be'!J11/'Tabel 5 F'!J11*100,"-"))</f>
        <v>10.267857142857142</v>
      </c>
      <c r="K11" s="65"/>
    </row>
    <row r="12" spans="1:11" ht="15.75" customHeight="1" x14ac:dyDescent="0.2">
      <c r="A12" s="79" t="s">
        <v>26</v>
      </c>
      <c r="B12" s="93">
        <f>IF(OR('Tabel 5 F'!B12&lt;5,'Tabel 5 Be'!B12&lt;0.5),"-",IFERROR('Tabel 5 Be'!B12/'Tabel 5 F'!B12*100,"-"))</f>
        <v>56.957403651115627</v>
      </c>
      <c r="C12" s="93">
        <f>IF(OR('Tabel 5 F'!C12&lt;5,'Tabel 5 Be'!C12&lt;0.5),"-",IFERROR('Tabel 5 Be'!C12/'Tabel 5 F'!C12*100,"-"))</f>
        <v>34.076567101388306</v>
      </c>
      <c r="D12" s="93">
        <f>IF(OR('Tabel 5 F'!D12&lt;5,'Tabel 5 Be'!D12&lt;0.5),"-",IFERROR('Tabel 5 Be'!D12/'Tabel 5 F'!D12*100,"-"))</f>
        <v>15.063916327716445</v>
      </c>
      <c r="E12" s="93">
        <f>IF(OR('Tabel 5 F'!E12&lt;5,'Tabel 5 Be'!E12&lt;0.5),"-",IFERROR('Tabel 5 Be'!E12/'Tabel 5 F'!E12*100,"-"))</f>
        <v>9.0708824672800308</v>
      </c>
      <c r="F12" s="93">
        <f>IF(OR('Tabel 5 F'!F12&lt;5,'Tabel 5 Be'!F12&lt;0.5),"-",IFERROR('Tabel 5 Be'!F12/'Tabel 5 F'!F12*100,"-"))</f>
        <v>5.7397176181706566</v>
      </c>
      <c r="G12" s="93">
        <f>IF(OR('Tabel 5 F'!G12&lt;5,'Tabel 5 Be'!G12&lt;0.5),"-",IFERROR('Tabel 5 Be'!G12/'Tabel 5 F'!G12*100,"-"))</f>
        <v>4.516839785961599</v>
      </c>
      <c r="H12" s="93">
        <f>IF(OR('Tabel 5 F'!H12&lt;5,'Tabel 5 Be'!H12&lt;0.5),"-",IFERROR('Tabel 5 Be'!H12/'Tabel 5 F'!H12*100,"-"))</f>
        <v>6.2402006898714326</v>
      </c>
      <c r="I12" s="66"/>
      <c r="J12" s="93">
        <f>IF(OR('Tabel 5 F'!J12&lt;5,'Tabel 5 Be'!J12&lt;0.5),"-",IFERROR('Tabel 5 Be'!J12/'Tabel 5 F'!J12*100,"-"))</f>
        <v>12.179854740061161</v>
      </c>
      <c r="K12" s="65"/>
    </row>
    <row r="13" spans="1:11" ht="15.75" customHeight="1" x14ac:dyDescent="0.2">
      <c r="A13" s="90" t="s">
        <v>27</v>
      </c>
      <c r="B13" s="94">
        <f>IF(OR('Tabel 5 F'!B13&lt;5,'Tabel 5 Be'!B13&lt;0.5),"-",IFERROR('Tabel 5 Be'!B13/'Tabel 5 F'!B13*100,"-"))</f>
        <v>44.325481798715202</v>
      </c>
      <c r="C13" s="94">
        <f>IF(OR('Tabel 5 F'!C13&lt;5,'Tabel 5 Be'!C13&lt;0.5),"-",IFERROR('Tabel 5 Be'!C13/'Tabel 5 F'!C13*100,"-"))</f>
        <v>19.667590027700832</v>
      </c>
      <c r="D13" s="94">
        <f>IF(OR('Tabel 5 F'!D13&lt;5,'Tabel 5 Be'!D13&lt;0.5),"-",IFERROR('Tabel 5 Be'!D13/'Tabel 5 F'!D13*100,"-"))</f>
        <v>7.7692307692307683</v>
      </c>
      <c r="E13" s="94">
        <f>IF(OR('Tabel 5 F'!E13&lt;5,'Tabel 5 Be'!E13&lt;0.5),"-",IFERROR('Tabel 5 Be'!E13/'Tabel 5 F'!E13*100,"-"))</f>
        <v>4.9889135254988917</v>
      </c>
      <c r="F13" s="94">
        <f>IF(OR('Tabel 5 F'!F13&lt;5,'Tabel 5 Be'!F13&lt;0.5),"-",IFERROR('Tabel 5 Be'!F13/'Tabel 5 F'!F13*100,"-"))</f>
        <v>2.8301886792452833</v>
      </c>
      <c r="G13" s="94">
        <f>IF(OR('Tabel 5 F'!G13&lt;5,'Tabel 5 Be'!G13&lt;0.5),"-",IFERROR('Tabel 5 Be'!G13/'Tabel 5 F'!G13*100,"-"))</f>
        <v>2.0309931908898804</v>
      </c>
      <c r="H13" s="94">
        <f>IF(OR('Tabel 5 F'!H13&lt;5,'Tabel 5 Be'!H13&lt;0.5),"-",IFERROR('Tabel 5 Be'!H13/'Tabel 5 F'!H13*100,"-"))</f>
        <v>2.3575638506876229</v>
      </c>
      <c r="I13" s="66"/>
      <c r="J13" s="94">
        <f>IF(OR('Tabel 5 F'!J13&lt;5,'Tabel 5 Be'!J13&lt;0.5),"-",IFERROR('Tabel 5 Be'!J13/'Tabel 5 F'!J13*100,"-"))</f>
        <v>4.7622250622183362</v>
      </c>
      <c r="K13" s="65"/>
    </row>
    <row r="14" spans="1:11" ht="15.75" customHeight="1" x14ac:dyDescent="0.2">
      <c r="A14" s="83" t="s">
        <v>28</v>
      </c>
      <c r="B14" s="95">
        <f>IF(OR('Tabel 5 F'!B14&lt;5,'Tabel 5 Be'!B14&lt;0.5),"-",IFERROR('Tabel 5 Be'!B14/'Tabel 5 F'!B14*100,"-"))</f>
        <v>26.086956521739129</v>
      </c>
      <c r="C14" s="95">
        <f>IF(OR('Tabel 5 F'!C14&lt;5,'Tabel 5 Be'!C14&lt;0.5),"-",IFERROR('Tabel 5 Be'!C14/'Tabel 5 F'!C14*100,"-"))</f>
        <v>8.1967213114754092</v>
      </c>
      <c r="D14" s="95">
        <f>IF(OR('Tabel 5 F'!D14&lt;5,'Tabel 5 Be'!D14&lt;0.5),"-",IFERROR('Tabel 5 Be'!D14/'Tabel 5 F'!D14*100,"-"))</f>
        <v>6.7226890756302522</v>
      </c>
      <c r="E14" s="95">
        <f>IF(OR('Tabel 5 F'!E14&lt;5,'Tabel 5 Be'!E14&lt;0.5),"-",IFERROR('Tabel 5 Be'!E14/'Tabel 5 F'!E14*100,"-"))</f>
        <v>5.3311793214862675</v>
      </c>
      <c r="F14" s="95">
        <f>IF(OR('Tabel 5 F'!F14&lt;5,'Tabel 5 Be'!F14&lt;0.5),"-",IFERROR('Tabel 5 Be'!F14/'Tabel 5 F'!F14*100,"-"))</f>
        <v>4.8165137614678901</v>
      </c>
      <c r="G14" s="95">
        <f>IF(OR('Tabel 5 F'!G14&lt;5,'Tabel 5 Be'!G14&lt;0.5),"-",IFERROR('Tabel 5 Be'!G14/'Tabel 5 F'!G14*100,"-"))</f>
        <v>3.1925849639546859</v>
      </c>
      <c r="H14" s="95">
        <f>IF(OR('Tabel 5 F'!H14&lt;5,'Tabel 5 Be'!H14&lt;0.5),"-",IFERROR('Tabel 5 Be'!H14/'Tabel 5 F'!H14*100,"-"))</f>
        <v>3.8461538461538463</v>
      </c>
      <c r="I14" s="66"/>
      <c r="J14" s="95">
        <f>IF(OR('Tabel 5 F'!J14&lt;5,'Tabel 5 Be'!J14&lt;0.5),"-",IFERROR('Tabel 5 Be'!J14/'Tabel 5 F'!J14*100,"-"))</f>
        <v>5.1240992794235387</v>
      </c>
      <c r="K14" s="65"/>
    </row>
    <row r="15" spans="1:11" ht="15.75" customHeight="1" x14ac:dyDescent="0.2">
      <c r="A15" s="79" t="s">
        <v>29</v>
      </c>
      <c r="B15" s="93">
        <f>IF(OR('Tabel 5 F'!B15&lt;5,'Tabel 5 Be'!B15&lt;0.5),"-",IFERROR('Tabel 5 Be'!B15/'Tabel 5 F'!B15*100,"-"))</f>
        <v>53.211009174311933</v>
      </c>
      <c r="C15" s="93">
        <f>IF(OR('Tabel 5 F'!C15&lt;5,'Tabel 5 Be'!C15&lt;0.5),"-",IFERROR('Tabel 5 Be'!C15/'Tabel 5 F'!C15*100,"-"))</f>
        <v>25</v>
      </c>
      <c r="D15" s="93">
        <f>IF(OR('Tabel 5 F'!D15&lt;5,'Tabel 5 Be'!D15&lt;0.5),"-",IFERROR('Tabel 5 Be'!D15/'Tabel 5 F'!D15*100,"-"))</f>
        <v>12.391033623910335</v>
      </c>
      <c r="E15" s="93">
        <f>IF(OR('Tabel 5 F'!E15&lt;5,'Tabel 5 Be'!E15&lt;0.5),"-",IFERROR('Tabel 5 Be'!E15/'Tabel 5 F'!E15*100,"-"))</f>
        <v>8.8207985143918304</v>
      </c>
      <c r="F15" s="93">
        <f>IF(OR('Tabel 5 F'!F15&lt;5,'Tabel 5 Be'!F15&lt;0.5),"-",IFERROR('Tabel 5 Be'!F15/'Tabel 5 F'!F15*100,"-"))</f>
        <v>5.9113300492610836</v>
      </c>
      <c r="G15" s="93">
        <f>IF(OR('Tabel 5 F'!G15&lt;5,'Tabel 5 Be'!G15&lt;0.5),"-",IFERROR('Tabel 5 Be'!G15/'Tabel 5 F'!G15*100,"-"))</f>
        <v>5.5059523809523805</v>
      </c>
      <c r="H15" s="93">
        <f>IF(OR('Tabel 5 F'!H15&lt;5,'Tabel 5 Be'!H15&lt;0.5),"-",IFERROR('Tabel 5 Be'!H15/'Tabel 5 F'!H15*100,"-"))</f>
        <v>6.7934782608695645</v>
      </c>
      <c r="I15" s="66"/>
      <c r="J15" s="93">
        <f>IF(OR('Tabel 5 F'!J15&lt;5,'Tabel 5 Be'!J15&lt;0.5),"-",IFERROR('Tabel 5 Be'!J15/'Tabel 5 F'!J15*100,"-"))</f>
        <v>15.562287012495265</v>
      </c>
      <c r="K15" s="65"/>
    </row>
    <row r="16" spans="1:11" ht="15.75" customHeight="1" x14ac:dyDescent="0.2">
      <c r="A16" s="90" t="s">
        <v>30</v>
      </c>
      <c r="B16" s="94">
        <f>IF(OR('Tabel 5 F'!B16&lt;5,'Tabel 5 Be'!B16&lt;0.5),"-",IFERROR('Tabel 5 Be'!B16/'Tabel 5 F'!B16*100,"-"))</f>
        <v>49.557522123893804</v>
      </c>
      <c r="C16" s="94">
        <f>IF(OR('Tabel 5 F'!C16&lt;5,'Tabel 5 Be'!C16&lt;0.5),"-",IFERROR('Tabel 5 Be'!C16/'Tabel 5 F'!C16*100,"-"))</f>
        <v>11.680911680911681</v>
      </c>
      <c r="D16" s="94">
        <f>IF(OR('Tabel 5 F'!D16&lt;5,'Tabel 5 Be'!D16&lt;0.5),"-",IFERROR('Tabel 5 Be'!D16/'Tabel 5 F'!D16*100,"-"))</f>
        <v>13.94736842105263</v>
      </c>
      <c r="E16" s="94">
        <f>IF(OR('Tabel 5 F'!E16&lt;5,'Tabel 5 Be'!E16&lt;0.5),"-",IFERROR('Tabel 5 Be'!E16/'Tabel 5 F'!E16*100,"-"))</f>
        <v>7.0707070707070701</v>
      </c>
      <c r="F16" s="94">
        <f>IF(OR('Tabel 5 F'!F16&lt;5,'Tabel 5 Be'!F16&lt;0.5),"-",IFERROR('Tabel 5 Be'!F16/'Tabel 5 F'!F16*100,"-"))</f>
        <v>6.5891472868217065</v>
      </c>
      <c r="G16" s="94">
        <f>IF(OR('Tabel 5 F'!G16&lt;5,'Tabel 5 Be'!G16&lt;0.5),"-",IFERROR('Tabel 5 Be'!G16/'Tabel 5 F'!G16*100,"-"))</f>
        <v>3.5639412997903559</v>
      </c>
      <c r="H16" s="94">
        <f>IF(OR('Tabel 5 F'!H16&lt;5,'Tabel 5 Be'!H16&lt;0.5),"-",IFERROR('Tabel 5 Be'!H16/'Tabel 5 F'!H16*100,"-"))</f>
        <v>4.6357615894039732</v>
      </c>
      <c r="I16" s="66"/>
      <c r="J16" s="94">
        <f>IF(OR('Tabel 5 F'!J16&lt;5,'Tabel 5 Be'!J16&lt;0.5),"-",IFERROR('Tabel 5 Be'!J16/'Tabel 5 F'!J16*100,"-"))</f>
        <v>9.3802816901408441</v>
      </c>
      <c r="K16" s="65"/>
    </row>
    <row r="17" spans="1:11" ht="15" hidden="1" customHeight="1" x14ac:dyDescent="0.2">
      <c r="A17" s="31" t="s">
        <v>31</v>
      </c>
      <c r="B17" s="40">
        <f>IF(OR('Tabel 5 F'!B17&lt;5,'Tabel 5 Be'!B17&lt;0.5),"-",IFERROR('Tabel 5 Be'!B17/'Tabel 5 F'!B17*100,"-"))</f>
        <v>42.1875</v>
      </c>
      <c r="C17" s="40">
        <f>IF(OR('Tabel 5 F'!C17&lt;5,'Tabel 5 Be'!C17&lt;0.5),"-",IFERROR('Tabel 5 Be'!C17/'Tabel 5 F'!C17*100,"-"))</f>
        <v>20.754716981132077</v>
      </c>
      <c r="D17" s="40">
        <f>IF(OR('Tabel 5 F'!D17&lt;5,'Tabel 5 Be'!D17&lt;0.5),"-",IFERROR('Tabel 5 Be'!D17/'Tabel 5 F'!D17*100,"-"))</f>
        <v>3.8461538461538463</v>
      </c>
      <c r="E17" s="40">
        <f>IF(OR('Tabel 5 F'!E17&lt;5,'Tabel 5 Be'!E17&lt;0.5),"-",IFERROR('Tabel 5 Be'!E17/'Tabel 5 F'!E17*100,"-"))</f>
        <v>4.5454545454545459</v>
      </c>
      <c r="F17" s="40">
        <f>IF(OR('Tabel 5 F'!F17&lt;5,'Tabel 5 Be'!F17&lt;0.5),"-",IFERROR('Tabel 5 Be'!F17/'Tabel 5 F'!F17*100,"-"))</f>
        <v>1.0928961748633881</v>
      </c>
      <c r="G17" s="40">
        <f>IF(OR('Tabel 5 F'!G17&lt;5,'Tabel 5 Be'!G17&lt;0.5),"-",IFERROR('Tabel 5 Be'!G17/'Tabel 5 F'!G17*100,"-"))</f>
        <v>1.7693315858453473</v>
      </c>
      <c r="H17" s="40">
        <f>IF(OR('Tabel 5 F'!H17&lt;5,'Tabel 5 Be'!H17&lt;0.5),"-",IFERROR('Tabel 5 Be'!H17/'Tabel 5 F'!H17*100,"-"))</f>
        <v>3.9568345323741005</v>
      </c>
      <c r="I17" s="66"/>
      <c r="J17" s="40">
        <f>IF(OR('Tabel 5 F'!J17&lt;5,'Tabel 5 Be'!J17&lt;0.5),"-",IFERROR('Tabel 5 Be'!J17/'Tabel 5 F'!J17*100,"-"))</f>
        <v>3.7616229923922231</v>
      </c>
      <c r="K17" s="65"/>
    </row>
    <row r="18" spans="1:11" ht="15" hidden="1" customHeight="1" x14ac:dyDescent="0.2">
      <c r="A18" s="33" t="s">
        <v>32</v>
      </c>
      <c r="B18" s="41">
        <f>IF(OR('Tabel 5 F'!B18&lt;5,'Tabel 5 Be'!B18&lt;0.5),"-",IFERROR('Tabel 5 Be'!B18/'Tabel 5 F'!B18*100,"-"))</f>
        <v>53.333333333333336</v>
      </c>
      <c r="C18" s="41">
        <f>IF(OR('Tabel 5 F'!C18&lt;5,'Tabel 5 Be'!C18&lt;0.5),"-",IFERROR('Tabel 5 Be'!C18/'Tabel 5 F'!C18*100,"-"))</f>
        <v>20.454545454545457</v>
      </c>
      <c r="D18" s="41">
        <f>IF(OR('Tabel 5 F'!D18&lt;5,'Tabel 5 Be'!D18&lt;0.5),"-",IFERROR('Tabel 5 Be'!D18/'Tabel 5 F'!D18*100,"-"))</f>
        <v>11.25</v>
      </c>
      <c r="E18" s="41">
        <f>IF(OR('Tabel 5 F'!E18&lt;5,'Tabel 5 Be'!E18&lt;0.5),"-",IFERROR('Tabel 5 Be'!E18/'Tabel 5 F'!E18*100,"-"))</f>
        <v>2.2388059701492535</v>
      </c>
      <c r="F18" s="41">
        <f>IF(OR('Tabel 5 F'!F18&lt;5,'Tabel 5 Be'!F18&lt;0.5),"-",IFERROR('Tabel 5 Be'!F18/'Tabel 5 F'!F18*100,"-"))</f>
        <v>0.97087378640776689</v>
      </c>
      <c r="G18" s="41">
        <f>IF(OR('Tabel 5 F'!G18&lt;5,'Tabel 5 Be'!G18&lt;0.5),"-",IFERROR('Tabel 5 Be'!G18/'Tabel 5 F'!G18*100,"-"))</f>
        <v>1.5151515151515151</v>
      </c>
      <c r="H18" s="41">
        <f>IF(OR('Tabel 5 F'!H18&lt;5,'Tabel 5 Be'!H18&lt;0.5),"-",IFERROR('Tabel 5 Be'!H18/'Tabel 5 F'!H18*100,"-"))</f>
        <v>5.8823529411764701</v>
      </c>
      <c r="I18" s="66"/>
      <c r="J18" s="41">
        <f>IF(OR('Tabel 5 F'!J18&lt;5,'Tabel 5 Be'!J18&lt;0.5),"-",IFERROR('Tabel 5 Be'!J18/'Tabel 5 F'!J18*100,"-"))</f>
        <v>6.3739376770538243</v>
      </c>
      <c r="K18" s="65"/>
    </row>
    <row r="19" spans="1:11" ht="15" hidden="1" customHeight="1" x14ac:dyDescent="0.2">
      <c r="A19" s="31" t="s">
        <v>33</v>
      </c>
      <c r="B19" s="40" t="str">
        <f>IF(OR('Tabel 5 F'!B19&lt;5,'Tabel 5 Be'!B19&lt;0.5),"-",IFERROR('Tabel 5 Be'!B19/'Tabel 5 F'!B19*100,"-"))</f>
        <v>-</v>
      </c>
      <c r="C19" s="40" t="str">
        <f>IF(OR('Tabel 5 F'!C19&lt;5,'Tabel 5 Be'!C19&lt;0.5),"-",IFERROR('Tabel 5 Be'!C19/'Tabel 5 F'!C19*100,"-"))</f>
        <v>-</v>
      </c>
      <c r="D19" s="40" t="str">
        <f>IF(OR('Tabel 5 F'!D19&lt;5,'Tabel 5 Be'!D19&lt;0.5),"-",IFERROR('Tabel 5 Be'!D19/'Tabel 5 F'!D19*100,"-"))</f>
        <v>-</v>
      </c>
      <c r="E19" s="40">
        <f>IF(OR('Tabel 5 F'!E19&lt;5,'Tabel 5 Be'!E19&lt;0.5),"-",IFERROR('Tabel 5 Be'!E19/'Tabel 5 F'!E19*100,"-"))</f>
        <v>6.25</v>
      </c>
      <c r="F19" s="40">
        <f>IF(OR('Tabel 5 F'!F19&lt;5,'Tabel 5 Be'!F19&lt;0.5),"-",IFERROR('Tabel 5 Be'!F19/'Tabel 5 F'!F19*100,"-"))</f>
        <v>5</v>
      </c>
      <c r="G19" s="40">
        <f>IF(OR('Tabel 5 F'!G19&lt;5,'Tabel 5 Be'!G19&lt;0.5),"-",IFERROR('Tabel 5 Be'!G19/'Tabel 5 F'!G19*100,"-"))</f>
        <v>2.8455284552845526</v>
      </c>
      <c r="H19" s="40" t="str">
        <f>IF(OR('Tabel 5 F'!H19&lt;5,'Tabel 5 Be'!H19&lt;0.5),"-",IFERROR('Tabel 5 Be'!H19/'Tabel 5 F'!H19*100,"-"))</f>
        <v>-</v>
      </c>
      <c r="I19" s="66"/>
      <c r="J19" s="40">
        <f>IF(OR('Tabel 5 F'!J19&lt;5,'Tabel 5 Be'!J19&lt;0.5),"-",IFERROR('Tabel 5 Be'!J19/'Tabel 5 F'!J19*100,"-"))</f>
        <v>2.8753993610223643</v>
      </c>
      <c r="K19" s="65"/>
    </row>
    <row r="20" spans="1:11" ht="15" hidden="1" customHeight="1" x14ac:dyDescent="0.2">
      <c r="A20" s="33" t="s">
        <v>34</v>
      </c>
      <c r="B20" s="41">
        <f>IF(OR('Tabel 5 F'!B20&lt;5,'Tabel 5 Be'!B20&lt;0.5),"-",IFERROR('Tabel 5 Be'!B20/'Tabel 5 F'!B20*100,"-"))</f>
        <v>30.76923076923077</v>
      </c>
      <c r="C20" s="41">
        <f>IF(OR('Tabel 5 F'!C20&lt;5,'Tabel 5 Be'!C20&lt;0.5),"-",IFERROR('Tabel 5 Be'!C20/'Tabel 5 F'!C20*100,"-"))</f>
        <v>27.777777777777779</v>
      </c>
      <c r="D20" s="41">
        <f>IF(OR('Tabel 5 F'!D20&lt;5,'Tabel 5 Be'!D20&lt;0.5),"-",IFERROR('Tabel 5 Be'!D20/'Tabel 5 F'!D20*100,"-"))</f>
        <v>9.375</v>
      </c>
      <c r="E20" s="41">
        <f>IF(OR('Tabel 5 F'!E20&lt;5,'Tabel 5 Be'!E20&lt;0.5),"-",IFERROR('Tabel 5 Be'!E20/'Tabel 5 F'!E20*100,"-"))</f>
        <v>3.0303030303030303</v>
      </c>
      <c r="F20" s="41" t="str">
        <f>IF(OR('Tabel 5 F'!F20&lt;5,'Tabel 5 Be'!F20&lt;0.5),"-",IFERROR('Tabel 5 Be'!F20/'Tabel 5 F'!F20*100,"-"))</f>
        <v>-</v>
      </c>
      <c r="G20" s="41">
        <f>IF(OR('Tabel 5 F'!G20&lt;5,'Tabel 5 Be'!G20&lt;0.5),"-",IFERROR('Tabel 5 Be'!G20/'Tabel 5 F'!G20*100,"-"))</f>
        <v>1.9672131147540985</v>
      </c>
      <c r="H20" s="41">
        <f>IF(OR('Tabel 5 F'!H20&lt;5,'Tabel 5 Be'!H20&lt;0.5),"-",IFERROR('Tabel 5 Be'!H20/'Tabel 5 F'!H20*100,"-"))</f>
        <v>6</v>
      </c>
      <c r="I20" s="66"/>
      <c r="J20" s="41">
        <f>IF(OR('Tabel 5 F'!J20&lt;5,'Tabel 5 Be'!J20&lt;0.5),"-",IFERROR('Tabel 5 Be'!J20/'Tabel 5 F'!J20*100,"-"))</f>
        <v>4.296875</v>
      </c>
      <c r="K20" s="65"/>
    </row>
    <row r="21" spans="1:11" ht="15.75" customHeight="1" x14ac:dyDescent="0.2">
      <c r="A21" s="83" t="s">
        <v>35</v>
      </c>
      <c r="B21" s="95">
        <f>IF(OR('Tabel 5 F'!B21&lt;5,'Tabel 5 Be'!B21&lt;0.5),"-",IFERROR('Tabel 5 Be'!B21/'Tabel 5 F'!B21*100,"-"))</f>
        <v>43.925233644859816</v>
      </c>
      <c r="C21" s="95">
        <f>IF(OR('Tabel 5 F'!C21&lt;5,'Tabel 5 Be'!C21&lt;0.5),"-",IFERROR('Tabel 5 Be'!C21/'Tabel 5 F'!C21*100,"-"))</f>
        <v>21.739130434782609</v>
      </c>
      <c r="D21" s="95">
        <f>IF(OR('Tabel 5 F'!D21&lt;5,'Tabel 5 Be'!D21&lt;0.5),"-",IFERROR('Tabel 5 Be'!D21/'Tabel 5 F'!D21*100,"-"))</f>
        <v>6.9387755102040813</v>
      </c>
      <c r="E21" s="95">
        <f>IF(OR('Tabel 5 F'!E21&lt;5,'Tabel 5 Be'!E21&lt;0.5),"-",IFERROR('Tabel 5 Be'!E21/'Tabel 5 F'!E21*100,"-"))</f>
        <v>3.4920634920634921</v>
      </c>
      <c r="F21" s="95">
        <f>IF(OR('Tabel 5 F'!F21&lt;5,'Tabel 5 Be'!F21&lt;0.5),"-",IFERROR('Tabel 5 Be'!F21/'Tabel 5 F'!F21*100,"-"))</f>
        <v>1.0899182561307901</v>
      </c>
      <c r="G21" s="95">
        <f>IF(OR('Tabel 5 F'!G21&lt;5,'Tabel 5 Be'!G21&lt;0.5),"-",IFERROR('Tabel 5 Be'!G21/'Tabel 5 F'!G21*100,"-"))</f>
        <v>1.8795386586928662</v>
      </c>
      <c r="H21" s="95">
        <f>IF(OR('Tabel 5 F'!H21&lt;5,'Tabel 5 Be'!H21&lt;0.5),"-",IFERROR('Tabel 5 Be'!H21/'Tabel 5 F'!H21*100,"-"))</f>
        <v>4.176904176904177</v>
      </c>
      <c r="I21" s="66"/>
      <c r="J21" s="95">
        <f>IF(OR('Tabel 5 F'!J21&lt;5,'Tabel 5 Be'!J21&lt;0.5),"-",IFERROR('Tabel 5 Be'!J21/'Tabel 5 F'!J21*100,"-"))</f>
        <v>4.2340261739799843</v>
      </c>
      <c r="K21" s="65"/>
    </row>
    <row r="22" spans="1:11" ht="15.75" customHeight="1" x14ac:dyDescent="0.2">
      <c r="A22" s="79" t="s">
        <v>36</v>
      </c>
      <c r="B22" s="93">
        <f>IF(OR('Tabel 5 F'!B22&lt;5,'Tabel 5 Be'!B22&lt;0.5),"-",IFERROR('Tabel 5 Be'!B22/'Tabel 5 F'!B22*100,"-"))</f>
        <v>16.666666666666664</v>
      </c>
      <c r="C22" s="93" t="str">
        <f>IF(OR('Tabel 5 F'!C22&lt;5,'Tabel 5 Be'!C22&lt;0.5),"-",IFERROR('Tabel 5 Be'!C22/'Tabel 5 F'!C22*100,"-"))</f>
        <v>-</v>
      </c>
      <c r="D22" s="93">
        <f>IF(OR('Tabel 5 F'!D22&lt;5,'Tabel 5 Be'!D22&lt;0.5),"-",IFERROR('Tabel 5 Be'!D22/'Tabel 5 F'!D22*100,"-"))</f>
        <v>5</v>
      </c>
      <c r="E22" s="93" t="str">
        <f>IF(OR('Tabel 5 F'!E22&lt;5,'Tabel 5 Be'!E22&lt;0.5),"-",IFERROR('Tabel 5 Be'!E22/'Tabel 5 F'!E22*100,"-"))</f>
        <v>-</v>
      </c>
      <c r="F22" s="93" t="str">
        <f>IF(OR('Tabel 5 F'!F22&lt;5,'Tabel 5 Be'!F22&lt;0.5),"-",IFERROR('Tabel 5 Be'!F22/'Tabel 5 F'!F22*100,"-"))</f>
        <v>-</v>
      </c>
      <c r="G22" s="93">
        <f>IF(OR('Tabel 5 F'!G22&lt;5,'Tabel 5 Be'!G22&lt;0.5),"-",IFERROR('Tabel 5 Be'!G22/'Tabel 5 F'!G22*100,"-"))</f>
        <v>2.2222222222222223</v>
      </c>
      <c r="H22" s="93" t="str">
        <f>IF(OR('Tabel 5 F'!H22&lt;5,'Tabel 5 Be'!H22&lt;0.5),"-",IFERROR('Tabel 5 Be'!H22/'Tabel 5 F'!H22*100,"-"))</f>
        <v>-</v>
      </c>
      <c r="I22" s="66"/>
      <c r="J22" s="93">
        <f>IF(OR('Tabel 5 F'!J22&lt;5,'Tabel 5 Be'!J22&lt;0.5),"-",IFERROR('Tabel 5 Be'!J22/'Tabel 5 F'!J22*100,"-"))</f>
        <v>2.7548209366391188</v>
      </c>
      <c r="K22" s="65"/>
    </row>
    <row r="23" spans="1:11" ht="15.75" customHeight="1" x14ac:dyDescent="0.2">
      <c r="A23" s="90" t="s">
        <v>37</v>
      </c>
      <c r="B23" s="94">
        <f>IF(OR('Tabel 5 F'!B23&lt;5,'Tabel 5 Be'!B23&lt;0.5),"-",IFERROR('Tabel 5 Be'!B23/'Tabel 5 F'!B23*100,"-"))</f>
        <v>40.625</v>
      </c>
      <c r="C23" s="94">
        <f>IF(OR('Tabel 5 F'!C23&lt;5,'Tabel 5 Be'!C23&lt;0.5),"-",IFERROR('Tabel 5 Be'!C23/'Tabel 5 F'!C23*100,"-"))</f>
        <v>9.5238095238095237</v>
      </c>
      <c r="D23" s="94">
        <f>IF(OR('Tabel 5 F'!D23&lt;5,'Tabel 5 Be'!D23&lt;0.5),"-",IFERROR('Tabel 5 Be'!D23/'Tabel 5 F'!D23*100,"-"))</f>
        <v>8.6206896551724146</v>
      </c>
      <c r="E23" s="94">
        <f>IF(OR('Tabel 5 F'!E23&lt;5,'Tabel 5 Be'!E23&lt;0.5),"-",IFERROR('Tabel 5 Be'!E23/'Tabel 5 F'!E23*100,"-"))</f>
        <v>5.6074766355140184</v>
      </c>
      <c r="F23" s="94" t="str">
        <f>IF(OR('Tabel 5 F'!F23&lt;5,'Tabel 5 Be'!F23&lt;0.5),"-",IFERROR('Tabel 5 Be'!F23/'Tabel 5 F'!F23*100,"-"))</f>
        <v>-</v>
      </c>
      <c r="G23" s="94">
        <f>IF(OR('Tabel 5 F'!G23&lt;5,'Tabel 5 Be'!G23&lt;0.5),"-",IFERROR('Tabel 5 Be'!G23/'Tabel 5 F'!G23*100,"-"))</f>
        <v>6.25</v>
      </c>
      <c r="H23" s="94">
        <f>IF(OR('Tabel 5 F'!H23&lt;5,'Tabel 5 Be'!H23&lt;0.5),"-",IFERROR('Tabel 5 Be'!H23/'Tabel 5 F'!H23*100,"-"))</f>
        <v>2.7777777777777777</v>
      </c>
      <c r="I23" s="66"/>
      <c r="J23" s="94">
        <f>IF(OR('Tabel 5 F'!J23&lt;5,'Tabel 5 Be'!J23&lt;0.5),"-",IFERROR('Tabel 5 Be'!J23/'Tabel 5 F'!J23*100,"-"))</f>
        <v>8.486238532110093</v>
      </c>
      <c r="K23" s="65"/>
    </row>
    <row r="24" spans="1:11" ht="15.75" customHeight="1" x14ac:dyDescent="0.2">
      <c r="A24" s="83" t="s">
        <v>38</v>
      </c>
      <c r="B24" s="95">
        <f>IF(OR('Tabel 5 F'!B24&lt;5,'Tabel 5 Be'!B24&lt;0.5),"-",IFERROR('Tabel 5 Be'!B24/'Tabel 5 F'!B24*100,"-"))</f>
        <v>17.6056338028169</v>
      </c>
      <c r="C24" s="95">
        <f>IF(OR('Tabel 5 F'!C24&lt;5,'Tabel 5 Be'!C24&lt;0.5),"-",IFERROR('Tabel 5 Be'!C24/'Tabel 5 F'!C24*100,"-"))</f>
        <v>3.8759689922480618</v>
      </c>
      <c r="D24" s="95">
        <f>IF(OR('Tabel 5 F'!D24&lt;5,'Tabel 5 Be'!D24&lt;0.5),"-",IFERROR('Tabel 5 Be'!D24/'Tabel 5 F'!D24*100,"-"))</f>
        <v>4.0677966101694913</v>
      </c>
      <c r="E24" s="95">
        <f>IF(OR('Tabel 5 F'!E24&lt;5,'Tabel 5 Be'!E24&lt;0.5),"-",IFERROR('Tabel 5 Be'!E24/'Tabel 5 F'!E24*100,"-"))</f>
        <v>1.7500000000000002</v>
      </c>
      <c r="F24" s="95">
        <f>IF(OR('Tabel 5 F'!F24&lt;5,'Tabel 5 Be'!F24&lt;0.5),"-",IFERROR('Tabel 5 Be'!F24/'Tabel 5 F'!F24*100,"-"))</f>
        <v>1.3888888888888888</v>
      </c>
      <c r="G24" s="95">
        <f>IF(OR('Tabel 5 F'!G24&lt;5,'Tabel 5 Be'!G24&lt;0.5),"-",IFERROR('Tabel 5 Be'!G24/'Tabel 5 F'!G24*100,"-"))</f>
        <v>0.88888888888888884</v>
      </c>
      <c r="H24" s="95">
        <f>IF(OR('Tabel 5 F'!H24&lt;5,'Tabel 5 Be'!H24&lt;0.5),"-",IFERROR('Tabel 5 Be'!H24/'Tabel 5 F'!H24*100,"-"))</f>
        <v>3.8135593220338984</v>
      </c>
      <c r="I24" s="66"/>
      <c r="J24" s="95">
        <f>IF(OR('Tabel 5 F'!J24&lt;5,'Tabel 5 Be'!J24&lt;0.5),"-",IFERROR('Tabel 5 Be'!J24/'Tabel 5 F'!J24*100,"-"))</f>
        <v>2.9288702928870292</v>
      </c>
      <c r="K24" s="65"/>
    </row>
    <row r="25" spans="1:11" ht="15.75" customHeight="1" x14ac:dyDescent="0.2">
      <c r="A25" s="79" t="s">
        <v>39</v>
      </c>
      <c r="B25" s="93">
        <f>IF(OR('Tabel 5 F'!B25&lt;5,'Tabel 5 Be'!B25&lt;0.5),"-",IFERROR('Tabel 5 Be'!B25/'Tabel 5 F'!B25*100,"-"))</f>
        <v>40.983606557377051</v>
      </c>
      <c r="C25" s="93">
        <f>IF(OR('Tabel 5 F'!C25&lt;5,'Tabel 5 Be'!C25&lt;0.5),"-",IFERROR('Tabel 5 Be'!C25/'Tabel 5 F'!C25*100,"-"))</f>
        <v>14.222222222222221</v>
      </c>
      <c r="D25" s="93">
        <f>IF(OR('Tabel 5 F'!D25&lt;5,'Tabel 5 Be'!D25&lt;0.5),"-",IFERROR('Tabel 5 Be'!D25/'Tabel 5 F'!D25*100,"-"))</f>
        <v>4.92676431424767</v>
      </c>
      <c r="E25" s="93">
        <f>IF(OR('Tabel 5 F'!E25&lt;5,'Tabel 5 Be'!E25&lt;0.5),"-",IFERROR('Tabel 5 Be'!E25/'Tabel 5 F'!E25*100,"-"))</f>
        <v>2.7777777777777777</v>
      </c>
      <c r="F25" s="93">
        <f>IF(OR('Tabel 5 F'!F25&lt;5,'Tabel 5 Be'!F25&lt;0.5),"-",IFERROR('Tabel 5 Be'!F25/'Tabel 5 F'!F25*100,"-"))</f>
        <v>1.0294117647058822</v>
      </c>
      <c r="G25" s="93">
        <f>IF(OR('Tabel 5 F'!G25&lt;5,'Tabel 5 Be'!G25&lt;0.5),"-",IFERROR('Tabel 5 Be'!G25/'Tabel 5 F'!G25*100,"-"))</f>
        <v>1.2931034482758621</v>
      </c>
      <c r="H25" s="93">
        <f>IF(OR('Tabel 5 F'!H25&lt;5,'Tabel 5 Be'!H25&lt;0.5),"-",IFERROR('Tabel 5 Be'!H25/'Tabel 5 F'!H25*100,"-"))</f>
        <v>3.3613445378151261</v>
      </c>
      <c r="I25" s="66"/>
      <c r="J25" s="93">
        <f>IF(OR('Tabel 5 F'!J25&lt;5,'Tabel 5 Be'!J25&lt;0.5),"-",IFERROR('Tabel 5 Be'!J25/'Tabel 5 F'!J25*100,"-"))</f>
        <v>4.5370370370370372</v>
      </c>
      <c r="K25" s="65"/>
    </row>
    <row r="26" spans="1:11" ht="15.75" customHeight="1" x14ac:dyDescent="0.2">
      <c r="A26" s="90" t="s">
        <v>40</v>
      </c>
      <c r="B26" s="94">
        <f>IF(OR('Tabel 5 F'!B26&lt;5,'Tabel 5 Be'!B26&lt;0.5),"-",IFERROR('Tabel 5 Be'!B26/'Tabel 5 F'!B26*100,"-"))</f>
        <v>6.0665362035225048</v>
      </c>
      <c r="C26" s="94">
        <f>IF(OR('Tabel 5 F'!C26&lt;5,'Tabel 5 Be'!C26&lt;0.5),"-",IFERROR('Tabel 5 Be'!C26/'Tabel 5 F'!C26*100,"-"))</f>
        <v>4.061470911086718</v>
      </c>
      <c r="D26" s="94">
        <f>IF(OR('Tabel 5 F'!D26&lt;5,'Tabel 5 Be'!D26&lt;0.5),"-",IFERROR('Tabel 5 Be'!D26/'Tabel 5 F'!D26*100,"-"))</f>
        <v>2.8150714595062798</v>
      </c>
      <c r="E26" s="94">
        <f>IF(OR('Tabel 5 F'!E26&lt;5,'Tabel 5 Be'!E26&lt;0.5),"-",IFERROR('Tabel 5 Be'!E26/'Tabel 5 F'!E26*100,"-"))</f>
        <v>0.97703957010258913</v>
      </c>
      <c r="F26" s="94">
        <f>IF(OR('Tabel 5 F'!F26&lt;5,'Tabel 5 Be'!F26&lt;0.5),"-",IFERROR('Tabel 5 Be'!F26/'Tabel 5 F'!F26*100,"-"))</f>
        <v>0.29239766081871343</v>
      </c>
      <c r="G26" s="94">
        <f>IF(OR('Tabel 5 F'!G26&lt;5,'Tabel 5 Be'!G26&lt;0.5),"-",IFERROR('Tabel 5 Be'!G26/'Tabel 5 F'!G26*100,"-"))</f>
        <v>0.32520325203252032</v>
      </c>
      <c r="H26" s="94">
        <f>IF(OR('Tabel 5 F'!H26&lt;5,'Tabel 5 Be'!H26&lt;0.5),"-",IFERROR('Tabel 5 Be'!H26/'Tabel 5 F'!H26*100,"-"))</f>
        <v>1.4724711907810499</v>
      </c>
      <c r="I26" s="66"/>
      <c r="J26" s="94">
        <f>IF(OR('Tabel 5 F'!J26&lt;5,'Tabel 5 Be'!J26&lt;0.5),"-",IFERROR('Tabel 5 Be'!J26/'Tabel 5 F'!J26*100,"-"))</f>
        <v>1.8406961178045516</v>
      </c>
      <c r="K26" s="65"/>
    </row>
    <row r="27" spans="1:11" ht="15.75" customHeight="1" x14ac:dyDescent="0.2">
      <c r="A27" s="83" t="s">
        <v>41</v>
      </c>
      <c r="B27" s="95">
        <f>IF(OR('Tabel 5 F'!B27&lt;5,'Tabel 5 Be'!B27&lt;0.5),"-",IFERROR('Tabel 5 Be'!B27/'Tabel 5 F'!B27*100,"-"))</f>
        <v>21.666666666666668</v>
      </c>
      <c r="C27" s="95">
        <f>IF(OR('Tabel 5 F'!C27&lt;5,'Tabel 5 Be'!C27&lt;0.5),"-",IFERROR('Tabel 5 Be'!C27/'Tabel 5 F'!C27*100,"-"))</f>
        <v>3</v>
      </c>
      <c r="D27" s="95">
        <f>IF(OR('Tabel 5 F'!D27&lt;5,'Tabel 5 Be'!D27&lt;0.5),"-",IFERROR('Tabel 5 Be'!D27/'Tabel 5 F'!D27*100,"-"))</f>
        <v>3.3898305084745761</v>
      </c>
      <c r="E27" s="95">
        <f>IF(OR('Tabel 5 F'!E27&lt;5,'Tabel 5 Be'!E27&lt;0.5),"-",IFERROR('Tabel 5 Be'!E27/'Tabel 5 F'!E27*100,"-"))</f>
        <v>1.2594458438287155</v>
      </c>
      <c r="F27" s="95">
        <f>IF(OR('Tabel 5 F'!F27&lt;5,'Tabel 5 Be'!F27&lt;0.5),"-",IFERROR('Tabel 5 Be'!F27/'Tabel 5 F'!F27*100,"-"))</f>
        <v>0.84033613445378152</v>
      </c>
      <c r="G27" s="95">
        <f>IF(OR('Tabel 5 F'!G27&lt;5,'Tabel 5 Be'!G27&lt;0.5),"-",IFERROR('Tabel 5 Be'!G27/'Tabel 5 F'!G27*100,"-"))</f>
        <v>1.2453300124533</v>
      </c>
      <c r="H27" s="95">
        <f>IF(OR('Tabel 5 F'!H27&lt;5,'Tabel 5 Be'!H27&lt;0.5),"-",IFERROR('Tabel 5 Be'!H27/'Tabel 5 F'!H27*100,"-"))</f>
        <v>1.1695906432748537</v>
      </c>
      <c r="I27" s="66"/>
      <c r="J27" s="95">
        <f>IF(OR('Tabel 5 F'!J27&lt;5,'Tabel 5 Be'!J27&lt;0.5),"-",IFERROR('Tabel 5 Be'!J27/'Tabel 5 F'!J27*100,"-"))</f>
        <v>2.7118644067796609</v>
      </c>
      <c r="K27" s="65"/>
    </row>
    <row r="28" spans="1:11" ht="15.75" customHeight="1" x14ac:dyDescent="0.2">
      <c r="A28" s="79" t="s">
        <v>42</v>
      </c>
      <c r="B28" s="93">
        <f>IF(OR('Tabel 5 F'!B28&lt;5,'Tabel 5 Be'!B28&lt;0.5),"-",IFERROR('Tabel 5 Be'!B28/'Tabel 5 F'!B28*100,"-"))</f>
        <v>59.471365638766514</v>
      </c>
      <c r="C28" s="93">
        <f>IF(OR('Tabel 5 F'!C28&lt;5,'Tabel 5 Be'!C28&lt;0.5),"-",IFERROR('Tabel 5 Be'!C28/'Tabel 5 F'!C28*100,"-"))</f>
        <v>24.607329842931939</v>
      </c>
      <c r="D28" s="93">
        <f>IF(OR('Tabel 5 F'!D28&lt;5,'Tabel 5 Be'!D28&lt;0.5),"-",IFERROR('Tabel 5 Be'!D28/'Tabel 5 F'!D28*100,"-"))</f>
        <v>10.566037735849058</v>
      </c>
      <c r="E28" s="93">
        <f>IF(OR('Tabel 5 F'!E28&lt;5,'Tabel 5 Be'!E28&lt;0.5),"-",IFERROR('Tabel 5 Be'!E28/'Tabel 5 F'!E28*100,"-"))</f>
        <v>6.56084656084656</v>
      </c>
      <c r="F28" s="93">
        <f>IF(OR('Tabel 5 F'!F28&lt;5,'Tabel 5 Be'!F28&lt;0.5),"-",IFERROR('Tabel 5 Be'!F28/'Tabel 5 F'!F28*100,"-"))</f>
        <v>5.4421768707482991</v>
      </c>
      <c r="G28" s="93">
        <f>IF(OR('Tabel 5 F'!G28&lt;5,'Tabel 5 Be'!G28&lt;0.5),"-",IFERROR('Tabel 5 Be'!G28/'Tabel 5 F'!G28*100,"-"))</f>
        <v>4.8441607209913631</v>
      </c>
      <c r="H28" s="93">
        <f>IF(OR('Tabel 5 F'!H28&lt;5,'Tabel 5 Be'!H28&lt;0.5),"-",IFERROR('Tabel 5 Be'!H28/'Tabel 5 F'!H28*100,"-"))</f>
        <v>4.2424242424242431</v>
      </c>
      <c r="I28" s="66"/>
      <c r="J28" s="93">
        <f>IF(OR('Tabel 5 F'!J28&lt;5,'Tabel 5 Be'!J28&lt;0.5),"-",IFERROR('Tabel 5 Be'!J28/'Tabel 5 F'!J28*100,"-"))</f>
        <v>8.2814037389307966</v>
      </c>
      <c r="K28" s="65"/>
    </row>
    <row r="29" spans="1:11" ht="15.75" customHeight="1" x14ac:dyDescent="0.2">
      <c r="A29" s="90" t="s">
        <v>43</v>
      </c>
      <c r="B29" s="94">
        <f>IF(OR('Tabel 5 F'!B29&lt;5,'Tabel 5 Be'!B29&lt;0.5),"-",IFERROR('Tabel 5 Be'!B29/'Tabel 5 F'!B29*100,"-"))</f>
        <v>12.5</v>
      </c>
      <c r="C29" s="94">
        <f>IF(OR('Tabel 5 F'!C29&lt;5,'Tabel 5 Be'!C29&lt;0.5),"-",IFERROR('Tabel 5 Be'!C29/'Tabel 5 F'!C29*100,"-"))</f>
        <v>5.5555555555555554</v>
      </c>
      <c r="D29" s="94">
        <f>IF(OR('Tabel 5 F'!D29&lt;5,'Tabel 5 Be'!D29&lt;0.5),"-",IFERROR('Tabel 5 Be'!D29/'Tabel 5 F'!D29*100,"-"))</f>
        <v>1.8867924528301887</v>
      </c>
      <c r="E29" s="94">
        <f>IF(OR('Tabel 5 F'!E29&lt;5,'Tabel 5 Be'!E29&lt;0.5),"-",IFERROR('Tabel 5 Be'!E29/'Tabel 5 F'!E29*100,"-"))</f>
        <v>0.94339622641509435</v>
      </c>
      <c r="F29" s="94">
        <f>IF(OR('Tabel 5 F'!F29&lt;5,'Tabel 5 Be'!F29&lt;0.5),"-",IFERROR('Tabel 5 Be'!F29/'Tabel 5 F'!F29*100,"-"))</f>
        <v>2</v>
      </c>
      <c r="G29" s="94">
        <f>IF(OR('Tabel 5 F'!G29&lt;5,'Tabel 5 Be'!G29&lt;0.5),"-",IFERROR('Tabel 5 Be'!G29/'Tabel 5 F'!G29*100,"-"))</f>
        <v>0.79365079365079361</v>
      </c>
      <c r="H29" s="94">
        <f>IF(OR('Tabel 5 F'!H29&lt;5,'Tabel 5 Be'!H29&lt;0.5),"-",IFERROR('Tabel 5 Be'!H29/'Tabel 5 F'!H29*100,"-"))</f>
        <v>2</v>
      </c>
      <c r="I29" s="66"/>
      <c r="J29" s="94">
        <f>IF(OR('Tabel 5 F'!J29&lt;5,'Tabel 5 Be'!J29&lt;0.5),"-",IFERROR('Tabel 5 Be'!J29/'Tabel 5 F'!J29*100,"-"))</f>
        <v>1.5204678362573099</v>
      </c>
      <c r="K29" s="65"/>
    </row>
    <row r="30" spans="1:11" ht="15.75" customHeight="1" x14ac:dyDescent="0.2">
      <c r="A30" s="83" t="s">
        <v>44</v>
      </c>
      <c r="B30" s="95">
        <f>IF(OR('Tabel 5 F'!B30&lt;5,'Tabel 5 Be'!B30&lt;0.5),"-",IFERROR('Tabel 5 Be'!B30/'Tabel 5 F'!B30*100,"-"))</f>
        <v>52.72727272727272</v>
      </c>
      <c r="C30" s="95">
        <f>IF(OR('Tabel 5 F'!C30&lt;5,'Tabel 5 Be'!C30&lt;0.5),"-",IFERROR('Tabel 5 Be'!C30/'Tabel 5 F'!C30*100,"-"))</f>
        <v>23.809523809523807</v>
      </c>
      <c r="D30" s="95">
        <f>IF(OR('Tabel 5 F'!D30&lt;5,'Tabel 5 Be'!D30&lt;0.5),"-",IFERROR('Tabel 5 Be'!D30/'Tabel 5 F'!D30*100,"-"))</f>
        <v>15.789473684210526</v>
      </c>
      <c r="E30" s="95">
        <f>IF(OR('Tabel 5 F'!E30&lt;5,'Tabel 5 Be'!E30&lt;0.5),"-",IFERROR('Tabel 5 Be'!E30/'Tabel 5 F'!E30*100,"-"))</f>
        <v>8.8050314465408803</v>
      </c>
      <c r="F30" s="95">
        <f>IF(OR('Tabel 5 F'!F30&lt;5,'Tabel 5 Be'!F30&lt;0.5),"-",IFERROR('Tabel 5 Be'!F30/'Tabel 5 F'!F30*100,"-"))</f>
        <v>4.5454545454545459</v>
      </c>
      <c r="G30" s="95">
        <f>IF(OR('Tabel 5 F'!G30&lt;5,'Tabel 5 Be'!G30&lt;0.5),"-",IFERROR('Tabel 5 Be'!G30/'Tabel 5 F'!G30*100,"-"))</f>
        <v>2.6211278792692614</v>
      </c>
      <c r="H30" s="95">
        <f>IF(OR('Tabel 5 F'!H30&lt;5,'Tabel 5 Be'!H30&lt;0.5),"-",IFERROR('Tabel 5 Be'!H30/'Tabel 5 F'!H30*100,"-"))</f>
        <v>2.7102803738317758</v>
      </c>
      <c r="I30" s="66"/>
      <c r="J30" s="95">
        <f>IF(OR('Tabel 5 F'!J30&lt;5,'Tabel 5 Be'!J30&lt;0.5),"-",IFERROR('Tabel 5 Be'!J30/'Tabel 5 F'!J30*100,"-"))</f>
        <v>5.4290718038528896</v>
      </c>
      <c r="K30" s="65"/>
    </row>
    <row r="31" spans="1:11" ht="15.75" customHeight="1" x14ac:dyDescent="0.2">
      <c r="A31" s="79" t="s">
        <v>45</v>
      </c>
      <c r="B31" s="93">
        <f>IF(OR('Tabel 5 F'!B31&lt;5,'Tabel 5 Be'!B31&lt;0.5),"-",IFERROR('Tabel 5 Be'!B31/'Tabel 5 F'!B31*100,"-"))</f>
        <v>50</v>
      </c>
      <c r="C31" s="93">
        <f>IF(OR('Tabel 5 F'!C31&lt;5,'Tabel 5 Be'!C31&lt;0.5),"-",IFERROR('Tabel 5 Be'!C31/'Tabel 5 F'!C31*100,"-"))</f>
        <v>16.666666666666664</v>
      </c>
      <c r="D31" s="93">
        <f>IF(OR('Tabel 5 F'!D31&lt;5,'Tabel 5 Be'!D31&lt;0.5),"-",IFERROR('Tabel 5 Be'!D31/'Tabel 5 F'!D31*100,"-"))</f>
        <v>19.35483870967742</v>
      </c>
      <c r="E31" s="93">
        <f>IF(OR('Tabel 5 F'!E31&lt;5,'Tabel 5 Be'!E31&lt;0.5),"-",IFERROR('Tabel 5 Be'!E31/'Tabel 5 F'!E31*100,"-"))</f>
        <v>1.6666666666666667</v>
      </c>
      <c r="F31" s="93">
        <f>IF(OR('Tabel 5 F'!F31&lt;5,'Tabel 5 Be'!F31&lt;0.5),"-",IFERROR('Tabel 5 Be'!F31/'Tabel 5 F'!F31*100,"-"))</f>
        <v>1.7857142857142856</v>
      </c>
      <c r="G31" s="93">
        <f>IF(OR('Tabel 5 F'!G31&lt;5,'Tabel 5 Be'!G31&lt;0.5),"-",IFERROR('Tabel 5 Be'!G31/'Tabel 5 F'!G31*100,"-"))</f>
        <v>3.1683168316831685</v>
      </c>
      <c r="H31" s="93">
        <f>IF(OR('Tabel 5 F'!H31&lt;5,'Tabel 5 Be'!H31&lt;0.5),"-",IFERROR('Tabel 5 Be'!H31/'Tabel 5 F'!H31*100,"-"))</f>
        <v>4.3307086614173231</v>
      </c>
      <c r="I31" s="66"/>
      <c r="J31" s="93">
        <f>IF(OR('Tabel 5 F'!J31&lt;5,'Tabel 5 Be'!J31&lt;0.5),"-",IFERROR('Tabel 5 Be'!J31/'Tabel 5 F'!J31*100,"-"))</f>
        <v>4.6236559139784941</v>
      </c>
      <c r="K31" s="65"/>
    </row>
    <row r="32" spans="1:11" ht="15.75" customHeight="1" x14ac:dyDescent="0.2">
      <c r="A32" s="90" t="s">
        <v>46</v>
      </c>
      <c r="B32" s="94">
        <f>IF(OR('Tabel 5 F'!B32&lt;5,'Tabel 5 Be'!B32&lt;0.5),"-",IFERROR('Tabel 5 Be'!B32/'Tabel 5 F'!B32*100,"-"))</f>
        <v>26.190476190476193</v>
      </c>
      <c r="C32" s="94">
        <f>IF(OR('Tabel 5 F'!C32&lt;5,'Tabel 5 Be'!C32&lt;0.5),"-",IFERROR('Tabel 5 Be'!C32/'Tabel 5 F'!C32*100,"-"))</f>
        <v>10.869565217391305</v>
      </c>
      <c r="D32" s="94">
        <f>IF(OR('Tabel 5 F'!D32&lt;5,'Tabel 5 Be'!D32&lt;0.5),"-",IFERROR('Tabel 5 Be'!D32/'Tabel 5 F'!D32*100,"-"))</f>
        <v>5.1020408163265305</v>
      </c>
      <c r="E32" s="94">
        <f>IF(OR('Tabel 5 F'!E32&lt;5,'Tabel 5 Be'!E32&lt;0.5),"-",IFERROR('Tabel 5 Be'!E32/'Tabel 5 F'!E32*100,"-"))</f>
        <v>0.6097560975609756</v>
      </c>
      <c r="F32" s="94">
        <f>IF(OR('Tabel 5 F'!F32&lt;5,'Tabel 5 Be'!F32&lt;0.5),"-",IFERROR('Tabel 5 Be'!F32/'Tabel 5 F'!F32*100,"-"))</f>
        <v>1.9801980198019802</v>
      </c>
      <c r="G32" s="94">
        <f>IF(OR('Tabel 5 F'!G32&lt;5,'Tabel 5 Be'!G32&lt;0.5),"-",IFERROR('Tabel 5 Be'!G32/'Tabel 5 F'!G32*100,"-"))</f>
        <v>0.77092511013215859</v>
      </c>
      <c r="H32" s="94">
        <f>IF(OR('Tabel 5 F'!H32&lt;5,'Tabel 5 Be'!H32&lt;0.5),"-",IFERROR('Tabel 5 Be'!H32/'Tabel 5 F'!H32*100,"-"))</f>
        <v>2.3952095808383236</v>
      </c>
      <c r="I32" s="66"/>
      <c r="J32" s="94">
        <f>IF(OR('Tabel 5 F'!J32&lt;5,'Tabel 5 Be'!J32&lt;0.5),"-",IFERROR('Tabel 5 Be'!J32/'Tabel 5 F'!J32*100,"-"))</f>
        <v>2.2569444444444442</v>
      </c>
      <c r="K32" s="65"/>
    </row>
    <row r="33" spans="1:11" ht="15.75" customHeight="1" x14ac:dyDescent="0.2">
      <c r="A33" s="83" t="s">
        <v>47</v>
      </c>
      <c r="B33" s="95">
        <f>IF(OR('Tabel 5 F'!B33&lt;5,'Tabel 5 Be'!B33&lt;0.5),"-",IFERROR('Tabel 5 Be'!B33/'Tabel 5 F'!B33*100,"-"))</f>
        <v>44.485981308411212</v>
      </c>
      <c r="C33" s="95">
        <f>IF(OR('Tabel 5 F'!C33&lt;5,'Tabel 5 Be'!C33&lt;0.5),"-",IFERROR('Tabel 5 Be'!C33/'Tabel 5 F'!C33*100,"-"))</f>
        <v>15.050167224080269</v>
      </c>
      <c r="D33" s="95">
        <f>IF(OR('Tabel 5 F'!D33&lt;5,'Tabel 5 Be'!D33&lt;0.5),"-",IFERROR('Tabel 5 Be'!D33/'Tabel 5 F'!D33*100,"-"))</f>
        <v>6.3764561618638878</v>
      </c>
      <c r="E33" s="95">
        <f>IF(OR('Tabel 5 F'!E33&lt;5,'Tabel 5 Be'!E33&lt;0.5),"-",IFERROR('Tabel 5 Be'!E33/'Tabel 5 F'!E33*100,"-"))</f>
        <v>4.1383570105003091</v>
      </c>
      <c r="F33" s="95">
        <f>IF(OR('Tabel 5 F'!F33&lt;5,'Tabel 5 Be'!F33&lt;0.5),"-",IFERROR('Tabel 5 Be'!F33/'Tabel 5 F'!F33*100,"-"))</f>
        <v>2.1867115222876365</v>
      </c>
      <c r="G33" s="95">
        <f>IF(OR('Tabel 5 F'!G33&lt;5,'Tabel 5 Be'!G33&lt;0.5),"-",IFERROR('Tabel 5 Be'!G33/'Tabel 5 F'!G33*100,"-"))</f>
        <v>1.5519917227108122</v>
      </c>
      <c r="H33" s="95">
        <f>IF(OR('Tabel 5 F'!H33&lt;5,'Tabel 5 Be'!H33&lt;0.5),"-",IFERROR('Tabel 5 Be'!H33/'Tabel 5 F'!H33*100,"-"))</f>
        <v>3.3519553072625698</v>
      </c>
      <c r="I33" s="66"/>
      <c r="J33" s="95">
        <f>IF(OR('Tabel 5 F'!J33&lt;5,'Tabel 5 Be'!J33&lt;0.5),"-",IFERROR('Tabel 5 Be'!J33/'Tabel 5 F'!J33*100,"-"))</f>
        <v>7.0429388152292907</v>
      </c>
      <c r="K33" s="65"/>
    </row>
    <row r="34" spans="1:11" ht="15.75" customHeight="1" x14ac:dyDescent="0.2">
      <c r="A34" s="79" t="s">
        <v>48</v>
      </c>
      <c r="B34" s="93">
        <f>IF(OR('Tabel 5 F'!B34&lt;5,'Tabel 5 Be'!B34&lt;0.5),"-",IFERROR('Tabel 5 Be'!B34/'Tabel 5 F'!B34*100,"-"))</f>
        <v>16.475095785440612</v>
      </c>
      <c r="C34" s="93">
        <f>IF(OR('Tabel 5 F'!C34&lt;5,'Tabel 5 Be'!C34&lt;0.5),"-",IFERROR('Tabel 5 Be'!C34/'Tabel 5 F'!C34*100,"-"))</f>
        <v>4.1615667074663403</v>
      </c>
      <c r="D34" s="93">
        <f>IF(OR('Tabel 5 F'!D34&lt;5,'Tabel 5 Be'!D34&lt;0.5),"-",IFERROR('Tabel 5 Be'!D34/'Tabel 5 F'!D34*100,"-"))</f>
        <v>1.9624217118997911</v>
      </c>
      <c r="E34" s="93">
        <f>IF(OR('Tabel 5 F'!E34&lt;5,'Tabel 5 Be'!E34&lt;0.5),"-",IFERROR('Tabel 5 Be'!E34/'Tabel 5 F'!E34*100,"-"))</f>
        <v>1.4474772539288667</v>
      </c>
      <c r="F34" s="93">
        <f>IF(OR('Tabel 5 F'!F34&lt;5,'Tabel 5 Be'!F34&lt;0.5),"-",IFERROR('Tabel 5 Be'!F34/'Tabel 5 F'!F34*100,"-"))</f>
        <v>1.5653220951234199</v>
      </c>
      <c r="G34" s="93">
        <f>IF(OR('Tabel 5 F'!G34&lt;5,'Tabel 5 Be'!G34&lt;0.5),"-",IFERROR('Tabel 5 Be'!G34/'Tabel 5 F'!G34*100,"-"))</f>
        <v>1.332116788321168</v>
      </c>
      <c r="H34" s="93">
        <f>IF(OR('Tabel 5 F'!H34&lt;5,'Tabel 5 Be'!H34&lt;0.5),"-",IFERROR('Tabel 5 Be'!H34/'Tabel 5 F'!H34*100,"-"))</f>
        <v>1.7953321364452424</v>
      </c>
      <c r="I34" s="66"/>
      <c r="J34" s="93">
        <f>IF(OR('Tabel 5 F'!J34&lt;5,'Tabel 5 Be'!J34&lt;0.5),"-",IFERROR('Tabel 5 Be'!J34/'Tabel 5 F'!J34*100,"-"))</f>
        <v>2.4331516918007856</v>
      </c>
      <c r="K34" s="65"/>
    </row>
    <row r="35" spans="1:11" ht="15.75" customHeight="1" x14ac:dyDescent="0.2">
      <c r="A35" s="90" t="s">
        <v>49</v>
      </c>
      <c r="B35" s="94">
        <f>IF(OR('Tabel 5 F'!B35&lt;5,'Tabel 5 Be'!B35&lt;0.5),"-",IFERROR('Tabel 5 Be'!B35/'Tabel 5 F'!B35*100,"-"))</f>
        <v>24.543610547667345</v>
      </c>
      <c r="C35" s="94">
        <f>IF(OR('Tabel 5 F'!C35&lt;5,'Tabel 5 Be'!C35&lt;0.5),"-",IFERROR('Tabel 5 Be'!C35/'Tabel 5 F'!C35*100,"-"))</f>
        <v>5.4704595185995624</v>
      </c>
      <c r="D35" s="94">
        <f>IF(OR('Tabel 5 F'!D35&lt;5,'Tabel 5 Be'!D35&lt;0.5),"-",IFERROR('Tabel 5 Be'!D35/'Tabel 5 F'!D35*100,"-"))</f>
        <v>1.8670649738610903</v>
      </c>
      <c r="E35" s="94">
        <f>IF(OR('Tabel 5 F'!E35&lt;5,'Tabel 5 Be'!E35&lt;0.5),"-",IFERROR('Tabel 5 Be'!E35/'Tabel 5 F'!E35*100,"-"))</f>
        <v>1.3960323291697281</v>
      </c>
      <c r="F35" s="94">
        <f>IF(OR('Tabel 5 F'!F35&lt;5,'Tabel 5 Be'!F35&lt;0.5),"-",IFERROR('Tabel 5 Be'!F35/'Tabel 5 F'!F35*100,"-"))</f>
        <v>2.3346303501945527</v>
      </c>
      <c r="G35" s="94">
        <f>IF(OR('Tabel 5 F'!G35&lt;5,'Tabel 5 Be'!G35&lt;0.5),"-",IFERROR('Tabel 5 Be'!G35/'Tabel 5 F'!G35*100,"-"))</f>
        <v>1.9840176357123176</v>
      </c>
      <c r="H35" s="94">
        <f>IF(OR('Tabel 5 F'!H35&lt;5,'Tabel 5 Be'!H35&lt;0.5),"-",IFERROR('Tabel 5 Be'!H35/'Tabel 5 F'!H35*100,"-"))</f>
        <v>2.446256486286138</v>
      </c>
      <c r="I35" s="66"/>
      <c r="J35" s="94">
        <f>IF(OR('Tabel 5 F'!J35&lt;5,'Tabel 5 Be'!J35&lt;0.5),"-",IFERROR('Tabel 5 Be'!J35/'Tabel 5 F'!J35*100,"-"))</f>
        <v>3.3301415044153635</v>
      </c>
      <c r="K35" s="65"/>
    </row>
    <row r="36" spans="1:11" ht="15.75" customHeight="1" x14ac:dyDescent="0.2">
      <c r="A36" s="83" t="s">
        <v>50</v>
      </c>
      <c r="B36" s="95">
        <f>IF(OR('Tabel 5 F'!B36&lt;5,'Tabel 5 Be'!B36&lt;0.5),"-",IFERROR('Tabel 5 Be'!B36/'Tabel 5 F'!B36*100,"-"))</f>
        <v>45.975609756097562</v>
      </c>
      <c r="C36" s="95">
        <f>IF(OR('Tabel 5 F'!C36&lt;5,'Tabel 5 Be'!C36&lt;0.5),"-",IFERROR('Tabel 5 Be'!C36/'Tabel 5 F'!C36*100,"-"))</f>
        <v>18.193384223918574</v>
      </c>
      <c r="D36" s="95">
        <f>IF(OR('Tabel 5 F'!D36&lt;5,'Tabel 5 Be'!D36&lt;0.5),"-",IFERROR('Tabel 5 Be'!D36/'Tabel 5 F'!D36*100,"-"))</f>
        <v>8.2538167938931295</v>
      </c>
      <c r="E36" s="95">
        <f>IF(OR('Tabel 5 F'!E36&lt;5,'Tabel 5 Be'!E36&lt;0.5),"-",IFERROR('Tabel 5 Be'!E36/'Tabel 5 F'!E36*100,"-"))</f>
        <v>4.3154761904761907</v>
      </c>
      <c r="F36" s="95">
        <f>IF(OR('Tabel 5 F'!F36&lt;5,'Tabel 5 Be'!F36&lt;0.5),"-",IFERROR('Tabel 5 Be'!F36/'Tabel 5 F'!F36*100,"-"))</f>
        <v>3.4392912975508074</v>
      </c>
      <c r="G36" s="95">
        <f>IF(OR('Tabel 5 F'!G36&lt;5,'Tabel 5 Be'!G36&lt;0.5),"-",IFERROR('Tabel 5 Be'!G36/'Tabel 5 F'!G36*100,"-"))</f>
        <v>2.7826596367896896</v>
      </c>
      <c r="H36" s="95">
        <f>IF(OR('Tabel 5 F'!H36&lt;5,'Tabel 5 Be'!H36&lt;0.5),"-",IFERROR('Tabel 5 Be'!H36/'Tabel 5 F'!H36*100,"-"))</f>
        <v>3.7512339585389931</v>
      </c>
      <c r="I36" s="66"/>
      <c r="J36" s="95">
        <f>IF(OR('Tabel 5 F'!J36&lt;5,'Tabel 5 Be'!J36&lt;0.5),"-",IFERROR('Tabel 5 Be'!J36/'Tabel 5 F'!J36*100,"-"))</f>
        <v>7.6078260237108148</v>
      </c>
      <c r="K36" s="65"/>
    </row>
    <row r="37" spans="1:11" ht="15.75" customHeight="1" x14ac:dyDescent="0.2">
      <c r="A37" s="79" t="s">
        <v>51</v>
      </c>
      <c r="B37" s="93">
        <f>IF(OR('Tabel 5 F'!B37&lt;5,'Tabel 5 Be'!B37&lt;0.5),"-",IFERROR('Tabel 5 Be'!B37/'Tabel 5 F'!B37*100,"-"))</f>
        <v>34.895238095238099</v>
      </c>
      <c r="C37" s="93">
        <f>IF(OR('Tabel 5 F'!C37&lt;5,'Tabel 5 Be'!C37&lt;0.5),"-",IFERROR('Tabel 5 Be'!C37/'Tabel 5 F'!C37*100,"-"))</f>
        <v>12.008830022075054</v>
      </c>
      <c r="D37" s="93">
        <f>IF(OR('Tabel 5 F'!D37&lt;5,'Tabel 5 Be'!D37&lt;0.5),"-",IFERROR('Tabel 5 Be'!D37/'Tabel 5 F'!D37*100,"-"))</f>
        <v>5.8398555087296806</v>
      </c>
      <c r="E37" s="93">
        <f>IF(OR('Tabel 5 F'!E37&lt;5,'Tabel 5 Be'!E37&lt;0.5),"-",IFERROR('Tabel 5 Be'!E37/'Tabel 5 F'!E37*100,"-"))</f>
        <v>4.1467528816418335</v>
      </c>
      <c r="F37" s="93">
        <f>IF(OR('Tabel 5 F'!F37&lt;5,'Tabel 5 Be'!F37&lt;0.5),"-",IFERROR('Tabel 5 Be'!F37/'Tabel 5 F'!F37*100,"-"))</f>
        <v>3.0236527676176541</v>
      </c>
      <c r="G37" s="93">
        <f>IF(OR('Tabel 5 F'!G37&lt;5,'Tabel 5 Be'!G37&lt;0.5),"-",IFERROR('Tabel 5 Be'!G37/'Tabel 5 F'!G37*100,"-"))</f>
        <v>3.6928874234573716</v>
      </c>
      <c r="H37" s="93">
        <f>IF(OR('Tabel 5 F'!H37&lt;5,'Tabel 5 Be'!H37&lt;0.5),"-",IFERROR('Tabel 5 Be'!H37/'Tabel 5 F'!H37*100,"-"))</f>
        <v>3.6460989291177972</v>
      </c>
      <c r="I37" s="66"/>
      <c r="J37" s="93">
        <f>IF(OR('Tabel 5 F'!J37&lt;5,'Tabel 5 Be'!J37&lt;0.5),"-",IFERROR('Tabel 5 Be'!J37/'Tabel 5 F'!J37*100,"-"))</f>
        <v>6.7853886177117424</v>
      </c>
      <c r="K37" s="65"/>
    </row>
    <row r="38" spans="1:11" ht="15.75" customHeight="1" x14ac:dyDescent="0.2">
      <c r="A38" s="90" t="s">
        <v>52</v>
      </c>
      <c r="B38" s="94">
        <f>IF(OR('Tabel 5 F'!B38&lt;5,'Tabel 5 Be'!B38&lt;0.5),"-",IFERROR('Tabel 5 Be'!B38/'Tabel 5 F'!B38*100,"-"))</f>
        <v>32.258064516129032</v>
      </c>
      <c r="C38" s="94">
        <f>IF(OR('Tabel 5 F'!C38&lt;5,'Tabel 5 Be'!C38&lt;0.5),"-",IFERROR('Tabel 5 Be'!C38/'Tabel 5 F'!C38*100,"-"))</f>
        <v>21.722846441947567</v>
      </c>
      <c r="D38" s="94">
        <f>IF(OR('Tabel 5 F'!D38&lt;5,'Tabel 5 Be'!D38&lt;0.5),"-",IFERROR('Tabel 5 Be'!D38/'Tabel 5 F'!D38*100,"-"))</f>
        <v>9.4890510948905096</v>
      </c>
      <c r="E38" s="94">
        <f>IF(OR('Tabel 5 F'!E38&lt;5,'Tabel 5 Be'!E38&lt;0.5),"-",IFERROR('Tabel 5 Be'!E38/'Tabel 5 F'!E38*100,"-"))</f>
        <v>5.4320987654320989</v>
      </c>
      <c r="F38" s="94">
        <f>IF(OR('Tabel 5 F'!F38&lt;5,'Tabel 5 Be'!F38&lt;0.5),"-",IFERROR('Tabel 5 Be'!F38/'Tabel 5 F'!F38*100,"-"))</f>
        <v>5.0724637681159424</v>
      </c>
      <c r="G38" s="94">
        <f>IF(OR('Tabel 5 F'!G38&lt;5,'Tabel 5 Be'!G38&lt;0.5),"-",IFERROR('Tabel 5 Be'!G38/'Tabel 5 F'!G38*100,"-"))</f>
        <v>4.2900302114803628</v>
      </c>
      <c r="H38" s="94">
        <f>IF(OR('Tabel 5 F'!H38&lt;5,'Tabel 5 Be'!H38&lt;0.5),"-",IFERROR('Tabel 5 Be'!H38/'Tabel 5 F'!H38*100,"-"))</f>
        <v>2.7874564459930316</v>
      </c>
      <c r="I38" s="66"/>
      <c r="J38" s="94">
        <f>IF(OR('Tabel 5 F'!J38&lt;5,'Tabel 5 Be'!J38&lt;0.5),"-",IFERROR('Tabel 5 Be'!J38/'Tabel 5 F'!J38*100,"-"))</f>
        <v>8.0908793723439043</v>
      </c>
      <c r="K38" s="65"/>
    </row>
    <row r="39" spans="1:11" ht="15.75" customHeight="1" x14ac:dyDescent="0.2">
      <c r="A39" s="83" t="s">
        <v>53</v>
      </c>
      <c r="B39" s="95">
        <f>IF(OR('Tabel 5 F'!B39&lt;5,'Tabel 5 Be'!B39&lt;0.5),"-",IFERROR('Tabel 5 Be'!B39/'Tabel 5 F'!B39*100,"-"))</f>
        <v>49.116607773851591</v>
      </c>
      <c r="C39" s="95">
        <f>IF(OR('Tabel 5 F'!C39&lt;5,'Tabel 5 Be'!C39&lt;0.5),"-",IFERROR('Tabel 5 Be'!C39/'Tabel 5 F'!C39*100,"-"))</f>
        <v>26.595744680851062</v>
      </c>
      <c r="D39" s="95">
        <f>IF(OR('Tabel 5 F'!D39&lt;5,'Tabel 5 Be'!D39&lt;0.5),"-",IFERROR('Tabel 5 Be'!D39/'Tabel 5 F'!D39*100,"-"))</f>
        <v>13.404825737265416</v>
      </c>
      <c r="E39" s="95">
        <f>IF(OR('Tabel 5 F'!E39&lt;5,'Tabel 5 Be'!E39&lt;0.5),"-",IFERROR('Tabel 5 Be'!E39/'Tabel 5 F'!E39*100,"-"))</f>
        <v>3.7234042553191489</v>
      </c>
      <c r="F39" s="95">
        <f>IF(OR('Tabel 5 F'!F39&lt;5,'Tabel 5 Be'!F39&lt;0.5),"-",IFERROR('Tabel 5 Be'!F39/'Tabel 5 F'!F39*100,"-"))</f>
        <v>2.666666666666667</v>
      </c>
      <c r="G39" s="95">
        <f>IF(OR('Tabel 5 F'!G39&lt;5,'Tabel 5 Be'!G39&lt;0.5),"-",IFERROR('Tabel 5 Be'!G39/'Tabel 5 F'!G39*100,"-"))</f>
        <v>3.3390119250425889</v>
      </c>
      <c r="H39" s="95">
        <f>IF(OR('Tabel 5 F'!H39&lt;5,'Tabel 5 Be'!H39&lt;0.5),"-",IFERROR('Tabel 5 Be'!H39/'Tabel 5 F'!H39*100,"-"))</f>
        <v>2.3564064801178204</v>
      </c>
      <c r="I39" s="66"/>
      <c r="J39" s="95">
        <f>IF(OR('Tabel 5 F'!J39&lt;5,'Tabel 5 Be'!J39&lt;0.5),"-",IFERROR('Tabel 5 Be'!J39/'Tabel 5 F'!J39*100,"-"))</f>
        <v>8.2589285714285712</v>
      </c>
      <c r="K39" s="65"/>
    </row>
    <row r="40" spans="1:11" ht="15.75" customHeight="1" x14ac:dyDescent="0.2">
      <c r="A40" s="79" t="s">
        <v>54</v>
      </c>
      <c r="B40" s="93">
        <f>IF(OR('Tabel 5 F'!B40&lt;5,'Tabel 5 Be'!B40&lt;0.5),"-",IFERROR('Tabel 5 Be'!B40/'Tabel 5 F'!B40*100,"-"))</f>
        <v>49.544072948328264</v>
      </c>
      <c r="C40" s="93">
        <f>IF(OR('Tabel 5 F'!C40&lt;5,'Tabel 5 Be'!C40&lt;0.5),"-",IFERROR('Tabel 5 Be'!C40/'Tabel 5 F'!C40*100,"-"))</f>
        <v>29.153605015673982</v>
      </c>
      <c r="D40" s="93">
        <f>IF(OR('Tabel 5 F'!D40&lt;5,'Tabel 5 Be'!D40&lt;0.5),"-",IFERROR('Tabel 5 Be'!D40/'Tabel 5 F'!D40*100,"-"))</f>
        <v>12.525458248472503</v>
      </c>
      <c r="E40" s="93">
        <f>IF(OR('Tabel 5 F'!E40&lt;5,'Tabel 5 Be'!E40&lt;0.5),"-",IFERROR('Tabel 5 Be'!E40/'Tabel 5 F'!E40*100,"-"))</f>
        <v>9.4645080946450815</v>
      </c>
      <c r="F40" s="93">
        <f>IF(OR('Tabel 5 F'!F40&lt;5,'Tabel 5 Be'!F40&lt;0.5),"-",IFERROR('Tabel 5 Be'!F40/'Tabel 5 F'!F40*100,"-"))</f>
        <v>6.5020576131687244</v>
      </c>
      <c r="G40" s="93">
        <f>IF(OR('Tabel 5 F'!G40&lt;5,'Tabel 5 Be'!G40&lt;0.5),"-",IFERROR('Tabel 5 Be'!G40/'Tabel 5 F'!G40*100,"-"))</f>
        <v>5.6585979251807608</v>
      </c>
      <c r="H40" s="93">
        <f>IF(OR('Tabel 5 F'!H40&lt;5,'Tabel 5 Be'!H40&lt;0.5),"-",IFERROR('Tabel 5 Be'!H40/'Tabel 5 F'!H40*100,"-"))</f>
        <v>5.9248554913294793</v>
      </c>
      <c r="I40" s="66"/>
      <c r="J40" s="93">
        <f>IF(OR('Tabel 5 F'!J40&lt;5,'Tabel 5 Be'!J40&lt;0.5),"-",IFERROR('Tabel 5 Be'!J40/'Tabel 5 F'!J40*100,"-"))</f>
        <v>10.038558702300227</v>
      </c>
      <c r="K40" s="65"/>
    </row>
    <row r="41" spans="1:11" ht="15.75" customHeight="1" x14ac:dyDescent="0.2">
      <c r="A41" s="90" t="s">
        <v>214</v>
      </c>
      <c r="B41" s="94">
        <f>IF(OR('Tabel 5 F'!B41&lt;5,'Tabel 5 Be'!B41&lt;0.5),"-",IFERROR('Tabel 5 Be'!B41/'Tabel 5 F'!B41*100,"-"))</f>
        <v>27.747252747252748</v>
      </c>
      <c r="C41" s="94">
        <f>IF(OR('Tabel 5 F'!C41&lt;5,'Tabel 5 Be'!C41&lt;0.5),"-",IFERROR('Tabel 5 Be'!C41/'Tabel 5 F'!C41*100,"-"))</f>
        <v>10.741301059001513</v>
      </c>
      <c r="D41" s="94">
        <f>IF(OR('Tabel 5 F'!D41&lt;5,'Tabel 5 Be'!D41&lt;0.5),"-",IFERROR('Tabel 5 Be'!D41/'Tabel 5 F'!D41*100,"-"))</f>
        <v>5.1090342679127723</v>
      </c>
      <c r="E41" s="94">
        <f>IF(OR('Tabel 5 F'!E41&lt;5,'Tabel 5 Be'!E41&lt;0.5),"-",IFERROR('Tabel 5 Be'!E41/'Tabel 5 F'!E41*100,"-"))</f>
        <v>3.0222693531283138</v>
      </c>
      <c r="F41" s="94">
        <f>IF(OR('Tabel 5 F'!F41&lt;5,'Tabel 5 Be'!F41&lt;0.5),"-",IFERROR('Tabel 5 Be'!F41/'Tabel 5 F'!F41*100,"-"))</f>
        <v>1.7229496898690559</v>
      </c>
      <c r="G41" s="94">
        <f>IF(OR('Tabel 5 F'!G41&lt;5,'Tabel 5 Be'!G41&lt;0.5),"-",IFERROR('Tabel 5 Be'!G41/'Tabel 5 F'!G41*100,"-"))</f>
        <v>2.0228671943711523</v>
      </c>
      <c r="H41" s="94">
        <f>IF(OR('Tabel 5 F'!H41&lt;5,'Tabel 5 Be'!H41&lt;0.5),"-",IFERROR('Tabel 5 Be'!H41/'Tabel 5 F'!H41*100,"-"))</f>
        <v>0.64516129032258063</v>
      </c>
      <c r="I41" s="66"/>
      <c r="J41" s="94">
        <f>IF(OR('Tabel 5 F'!J41&lt;5,'Tabel 5 Be'!J41&lt;0.5),"-",IFERROR('Tabel 5 Be'!J41/'Tabel 5 F'!J41*100,"-"))</f>
        <v>5.4402692091979805</v>
      </c>
      <c r="K41" s="65"/>
    </row>
    <row r="42" spans="1:11" ht="15.75" customHeight="1" x14ac:dyDescent="0.2">
      <c r="A42" s="83" t="s">
        <v>55</v>
      </c>
      <c r="B42" s="95">
        <f>IF(OR('Tabel 5 F'!B42&lt;5,'Tabel 5 Be'!B42&lt;0.5),"-",IFERROR('Tabel 5 Be'!B42/'Tabel 5 F'!B42*100,"-"))</f>
        <v>44.508670520231213</v>
      </c>
      <c r="C42" s="95">
        <f>IF(OR('Tabel 5 F'!C42&lt;5,'Tabel 5 Be'!C42&lt;0.5),"-",IFERROR('Tabel 5 Be'!C42/'Tabel 5 F'!C42*100,"-"))</f>
        <v>17.710583153347731</v>
      </c>
      <c r="D42" s="95">
        <f>IF(OR('Tabel 5 F'!D42&lt;5,'Tabel 5 Be'!D42&lt;0.5),"-",IFERROR('Tabel 5 Be'!D42/'Tabel 5 F'!D42*100,"-"))</f>
        <v>7.8465562336530086</v>
      </c>
      <c r="E42" s="95">
        <f>IF(OR('Tabel 5 F'!E42&lt;5,'Tabel 5 Be'!E42&lt;0.5),"-",IFERROR('Tabel 5 Be'!E42/'Tabel 5 F'!E42*100,"-"))</f>
        <v>5.343511450381679</v>
      </c>
      <c r="F42" s="95">
        <f>IF(OR('Tabel 5 F'!F42&lt;5,'Tabel 5 Be'!F42&lt;0.5),"-",IFERROR('Tabel 5 Be'!F42/'Tabel 5 F'!F42*100,"-"))</f>
        <v>4.4642857142857144</v>
      </c>
      <c r="G42" s="95">
        <f>IF(OR('Tabel 5 F'!G42&lt;5,'Tabel 5 Be'!G42&lt;0.5),"-",IFERROR('Tabel 5 Be'!G42/'Tabel 5 F'!G42*100,"-"))</f>
        <v>3.0018761726078798</v>
      </c>
      <c r="H42" s="95">
        <f>IF(OR('Tabel 5 F'!H42&lt;5,'Tabel 5 Be'!H42&lt;0.5),"-",IFERROR('Tabel 5 Be'!H42/'Tabel 5 F'!H42*100,"-"))</f>
        <v>5.2132701421800949</v>
      </c>
      <c r="I42" s="66"/>
      <c r="J42" s="95">
        <f>IF(OR('Tabel 5 F'!J42&lt;5,'Tabel 5 Be'!J42&lt;0.5),"-",IFERROR('Tabel 5 Be'!J42/'Tabel 5 F'!J42*100,"-"))</f>
        <v>10.870895370181522</v>
      </c>
      <c r="K42" s="65"/>
    </row>
    <row r="43" spans="1:11" ht="15.75" customHeight="1" x14ac:dyDescent="0.2">
      <c r="A43" s="79" t="s">
        <v>56</v>
      </c>
      <c r="B43" s="93">
        <f>IF(OR('Tabel 5 F'!B43&lt;5,'Tabel 5 Be'!B43&lt;0.5),"-",IFERROR('Tabel 5 Be'!B43/'Tabel 5 F'!B43*100,"-"))</f>
        <v>34.666666666666671</v>
      </c>
      <c r="C43" s="93">
        <f>IF(OR('Tabel 5 F'!C43&lt;5,'Tabel 5 Be'!C43&lt;0.5),"-",IFERROR('Tabel 5 Be'!C43/'Tabel 5 F'!C43*100,"-"))</f>
        <v>21.052631578947366</v>
      </c>
      <c r="D43" s="93">
        <f>IF(OR('Tabel 5 F'!D43&lt;5,'Tabel 5 Be'!D43&lt;0.5),"-",IFERROR('Tabel 5 Be'!D43/'Tabel 5 F'!D43*100,"-"))</f>
        <v>14.432989690721648</v>
      </c>
      <c r="E43" s="93">
        <f>IF(OR('Tabel 5 F'!E43&lt;5,'Tabel 5 Be'!E43&lt;0.5),"-",IFERROR('Tabel 5 Be'!E43/'Tabel 5 F'!E43*100,"-"))</f>
        <v>2.1052631578947367</v>
      </c>
      <c r="F43" s="93">
        <f>IF(OR('Tabel 5 F'!F43&lt;5,'Tabel 5 Be'!F43&lt;0.5),"-",IFERROR('Tabel 5 Be'!F43/'Tabel 5 F'!F43*100,"-"))</f>
        <v>11.320754716981133</v>
      </c>
      <c r="G43" s="93">
        <f>IF(OR('Tabel 5 F'!G43&lt;5,'Tabel 5 Be'!G43&lt;0.5),"-",IFERROR('Tabel 5 Be'!G43/'Tabel 5 F'!G43*100,"-"))</f>
        <v>3.6458333333333335</v>
      </c>
      <c r="H43" s="93">
        <f>IF(OR('Tabel 5 F'!H43&lt;5,'Tabel 5 Be'!H43&lt;0.5),"-",IFERROR('Tabel 5 Be'!H43/'Tabel 5 F'!H43*100,"-"))</f>
        <v>5.4666666666666668</v>
      </c>
      <c r="I43" s="66"/>
      <c r="J43" s="93">
        <f>IF(OR('Tabel 5 F'!J43&lt;5,'Tabel 5 Be'!J43&lt;0.5),"-",IFERROR('Tabel 5 Be'!J43/'Tabel 5 F'!J43*100,"-"))</f>
        <v>9.6126255380200867</v>
      </c>
      <c r="K43" s="65"/>
    </row>
    <row r="44" spans="1:11" ht="15.75" customHeight="1" x14ac:dyDescent="0.2">
      <c r="A44" s="90" t="s">
        <v>57</v>
      </c>
      <c r="B44" s="94">
        <f>IF(OR('Tabel 5 F'!B44&lt;5,'Tabel 5 Be'!B44&lt;0.5),"-",IFERROR('Tabel 5 Be'!B44/'Tabel 5 F'!B44*100,"-"))</f>
        <v>36.72316384180791</v>
      </c>
      <c r="C44" s="94">
        <f>IF(OR('Tabel 5 F'!C44&lt;5,'Tabel 5 Be'!C44&lt;0.5),"-",IFERROR('Tabel 5 Be'!C44/'Tabel 5 F'!C44*100,"-"))</f>
        <v>29.6875</v>
      </c>
      <c r="D44" s="94">
        <f>IF(OR('Tabel 5 F'!D44&lt;5,'Tabel 5 Be'!D44&lt;0.5),"-",IFERROR('Tabel 5 Be'!D44/'Tabel 5 F'!D44*100,"-"))</f>
        <v>17.399267399267398</v>
      </c>
      <c r="E44" s="94">
        <f>IF(OR('Tabel 5 F'!E44&lt;5,'Tabel 5 Be'!E44&lt;0.5),"-",IFERROR('Tabel 5 Be'!E44/'Tabel 5 F'!E44*100,"-"))</f>
        <v>8.7443946188340806</v>
      </c>
      <c r="F44" s="94">
        <f>IF(OR('Tabel 5 F'!F44&lt;5,'Tabel 5 Be'!F44&lt;0.5),"-",IFERROR('Tabel 5 Be'!F44/'Tabel 5 F'!F44*100,"-"))</f>
        <v>7.8431372549019605</v>
      </c>
      <c r="G44" s="94">
        <f>IF(OR('Tabel 5 F'!G44&lt;5,'Tabel 5 Be'!G44&lt;0.5),"-",IFERROR('Tabel 5 Be'!G44/'Tabel 5 F'!G44*100,"-"))</f>
        <v>6.435643564356436</v>
      </c>
      <c r="H44" s="94">
        <f>IF(OR('Tabel 5 F'!H44&lt;5,'Tabel 5 Be'!H44&lt;0.5),"-",IFERROR('Tabel 5 Be'!H44/'Tabel 5 F'!H44*100,"-"))</f>
        <v>5.7071960297766751</v>
      </c>
      <c r="I44" s="66"/>
      <c r="J44" s="94">
        <f>IF(OR('Tabel 5 F'!J44&lt;5,'Tabel 5 Be'!J44&lt;0.5),"-",IFERROR('Tabel 5 Be'!J44/'Tabel 5 F'!J44*100,"-"))</f>
        <v>15.579802080690181</v>
      </c>
      <c r="K44" s="65"/>
    </row>
    <row r="45" spans="1:11" ht="15.75" customHeight="1" x14ac:dyDescent="0.2">
      <c r="A45" s="83" t="s">
        <v>58</v>
      </c>
      <c r="B45" s="95">
        <f>IF(OR('Tabel 5 F'!B45&lt;5,'Tabel 5 Be'!B45&lt;0.5),"-",IFERROR('Tabel 5 Be'!B45/'Tabel 5 F'!B45*100,"-"))</f>
        <v>38.28125</v>
      </c>
      <c r="C45" s="95">
        <f>IF(OR('Tabel 5 F'!C45&lt;5,'Tabel 5 Be'!C45&lt;0.5),"-",IFERROR('Tabel 5 Be'!C45/'Tabel 5 F'!C45*100,"-"))</f>
        <v>17.768595041322314</v>
      </c>
      <c r="D45" s="95">
        <f>IF(OR('Tabel 5 F'!D45&lt;5,'Tabel 5 Be'!D45&lt;0.5),"-",IFERROR('Tabel 5 Be'!D45/'Tabel 5 F'!D45*100,"-"))</f>
        <v>7.6446280991735529</v>
      </c>
      <c r="E45" s="95">
        <f>IF(OR('Tabel 5 F'!E45&lt;5,'Tabel 5 Be'!E45&lt;0.5),"-",IFERROR('Tabel 5 Be'!E45/'Tabel 5 F'!E45*100,"-"))</f>
        <v>4.6153846153846159</v>
      </c>
      <c r="F45" s="95">
        <f>IF(OR('Tabel 5 F'!F45&lt;5,'Tabel 5 Be'!F45&lt;0.5),"-",IFERROR('Tabel 5 Be'!F45/'Tabel 5 F'!F45*100,"-"))</f>
        <v>3.225806451612903</v>
      </c>
      <c r="G45" s="95">
        <f>IF(OR('Tabel 5 F'!G45&lt;5,'Tabel 5 Be'!G45&lt;0.5),"-",IFERROR('Tabel 5 Be'!G45/'Tabel 5 F'!G45*100,"-"))</f>
        <v>3.9106145251396649</v>
      </c>
      <c r="H45" s="95">
        <f>IF(OR('Tabel 5 F'!H45&lt;5,'Tabel 5 Be'!H45&lt;0.5),"-",IFERROR('Tabel 5 Be'!H45/'Tabel 5 F'!H45*100,"-"))</f>
        <v>3.3105022831050226</v>
      </c>
      <c r="I45" s="66"/>
      <c r="J45" s="95">
        <f>IF(OR('Tabel 5 F'!J45&lt;5,'Tabel 5 Be'!J45&lt;0.5),"-",IFERROR('Tabel 5 Be'!J45/'Tabel 5 F'!J45*100,"-"))</f>
        <v>12.597402597402596</v>
      </c>
      <c r="K45" s="65"/>
    </row>
    <row r="46" spans="1:11" ht="15.75" customHeight="1" x14ac:dyDescent="0.2">
      <c r="A46" s="79" t="s">
        <v>59</v>
      </c>
      <c r="B46" s="93">
        <f>IF(OR('Tabel 5 F'!B46&lt;5,'Tabel 5 Be'!B46&lt;0.5),"-",IFERROR('Tabel 5 Be'!B46/'Tabel 5 F'!B46*100,"-"))</f>
        <v>23.374340949033392</v>
      </c>
      <c r="C46" s="93">
        <f>IF(OR('Tabel 5 F'!C46&lt;5,'Tabel 5 Be'!C46&lt;0.5),"-",IFERROR('Tabel 5 Be'!C46/'Tabel 5 F'!C46*100,"-"))</f>
        <v>15.170556552962298</v>
      </c>
      <c r="D46" s="93">
        <f>IF(OR('Tabel 5 F'!D46&lt;5,'Tabel 5 Be'!D46&lt;0.5),"-",IFERROR('Tabel 5 Be'!D46/'Tabel 5 F'!D46*100,"-"))</f>
        <v>11.449864498644986</v>
      </c>
      <c r="E46" s="93">
        <f>IF(OR('Tabel 5 F'!E46&lt;5,'Tabel 5 Be'!E46&lt;0.5),"-",IFERROR('Tabel 5 Be'!E46/'Tabel 5 F'!E46*100,"-"))</f>
        <v>8.0149612610205718</v>
      </c>
      <c r="F46" s="93">
        <f>IF(OR('Tabel 5 F'!F46&lt;5,'Tabel 5 Be'!F46&lt;0.5),"-",IFERROR('Tabel 5 Be'!F46/'Tabel 5 F'!F46*100,"-"))</f>
        <v>5.569230769230769</v>
      </c>
      <c r="G46" s="93">
        <f>IF(OR('Tabel 5 F'!G46&lt;5,'Tabel 5 Be'!G46&lt;0.5),"-",IFERROR('Tabel 5 Be'!G46/'Tabel 5 F'!G46*100,"-"))</f>
        <v>7.0704057279236272</v>
      </c>
      <c r="H46" s="93">
        <f>IF(OR('Tabel 5 F'!H46&lt;5,'Tabel 5 Be'!H46&lt;0.5),"-",IFERROR('Tabel 5 Be'!H46/'Tabel 5 F'!H46*100,"-"))</f>
        <v>5.7312252964426875</v>
      </c>
      <c r="I46" s="66"/>
      <c r="J46" s="93">
        <f>IF(OR('Tabel 5 F'!J46&lt;5,'Tabel 5 Be'!J46&lt;0.5),"-",IFERROR('Tabel 5 Be'!J46/'Tabel 5 F'!J46*100,"-"))</f>
        <v>8.8995662896504797</v>
      </c>
      <c r="K46" s="39"/>
    </row>
    <row r="47" spans="1:11" ht="15.75" customHeight="1" x14ac:dyDescent="0.2">
      <c r="A47" s="38"/>
      <c r="B47" s="64"/>
      <c r="C47" s="64"/>
      <c r="D47" s="64"/>
      <c r="E47" s="64"/>
      <c r="F47" s="64"/>
      <c r="G47" s="64"/>
      <c r="H47" s="64"/>
      <c r="I47" s="64"/>
      <c r="J47" s="64"/>
    </row>
    <row r="48" spans="1:11" ht="15.75" customHeight="1" x14ac:dyDescent="0.2">
      <c r="A48" s="88" t="s">
        <v>20</v>
      </c>
      <c r="B48" s="92">
        <f>IF(OR('Tabel 5 F'!B48&lt;5,'Tabel 5 Be'!B48&lt;0.5),"-",IFERROR('Tabel 5 Be'!B48/'Tabel 5 F'!B48*100,"-"))</f>
        <v>37.843101730229186</v>
      </c>
      <c r="C48" s="92">
        <f>IF(OR('Tabel 5 F'!C48&lt;5,'Tabel 5 Be'!C48&lt;0.5),"-",IFERROR('Tabel 5 Be'!C48/'Tabel 5 F'!C48*100,"-"))</f>
        <v>16.881436629922888</v>
      </c>
      <c r="D48" s="92">
        <f>IF(OR('Tabel 5 F'!D48&lt;5,'Tabel 5 Be'!D48&lt;0.5),"-",IFERROR('Tabel 5 Be'!D48/'Tabel 5 F'!D48*100,"-"))</f>
        <v>7.9574104961017795</v>
      </c>
      <c r="E48" s="92">
        <f>IF(OR('Tabel 5 F'!E48&lt;5,'Tabel 5 Be'!E48&lt;0.5),"-",IFERROR('Tabel 5 Be'!E48/'Tabel 5 F'!E48*100,"-"))</f>
        <v>4.842452044846703</v>
      </c>
      <c r="F48" s="92">
        <f>IF(OR('Tabel 5 F'!F48&lt;5,'Tabel 5 Be'!F48&lt;0.5),"-",IFERROR('Tabel 5 Be'!F48/'Tabel 5 F'!F48*100,"-"))</f>
        <v>3.448928419359417</v>
      </c>
      <c r="G48" s="92">
        <f>IF(OR('Tabel 5 F'!G48&lt;5,'Tabel 5 Be'!G48&lt;0.5),"-",IFERROR('Tabel 5 Be'!G48/'Tabel 5 F'!G48*100,"-"))</f>
        <v>3.0336299999221348</v>
      </c>
      <c r="H48" s="92">
        <f>IF(OR('Tabel 5 F'!H48&lt;5,'Tabel 5 Be'!H48&lt;0.5),"-",IFERROR('Tabel 5 Be'!H48/'Tabel 5 F'!H48*100,"-"))</f>
        <v>3.8559275218207936</v>
      </c>
      <c r="I48" s="128"/>
      <c r="J48" s="92">
        <f>IF(OR('Tabel 5 F'!J48&lt;5,'Tabel 5 Be'!J48&lt;0.5),"-",IFERROR('Tabel 5 Be'!J48/'Tabel 5 F'!J48*100,"-"))</f>
        <v>7.0732781967125709</v>
      </c>
      <c r="K48" s="75"/>
    </row>
    <row r="49" spans="1:19" ht="15.75" customHeight="1" x14ac:dyDescent="0.2">
      <c r="B49" s="42"/>
      <c r="C49" s="42"/>
      <c r="D49" s="42"/>
      <c r="E49" s="42"/>
      <c r="F49" s="42"/>
      <c r="G49" s="42"/>
      <c r="H49" s="42"/>
      <c r="I49" s="42"/>
      <c r="J49" s="42"/>
    </row>
    <row r="50" spans="1:19" ht="15.75" customHeight="1" x14ac:dyDescent="0.2">
      <c r="A50" s="90" t="s">
        <v>60</v>
      </c>
      <c r="B50" s="94">
        <f>IF(OR('Tabel 5 F'!B50&lt;5,'Tabel 5 Be'!B50&lt;0.5),"-",IFERROR('Tabel 5 Be'!B50/'Tabel 5 F'!B50*100,"-"))</f>
        <v>34.582132564841501</v>
      </c>
      <c r="C50" s="94">
        <f>IF(OR('Tabel 5 F'!C50&lt;5,'Tabel 5 Be'!C50&lt;0.5),"-",IFERROR('Tabel 5 Be'!C50/'Tabel 5 F'!C50*100,"-"))</f>
        <v>10.309278350515463</v>
      </c>
      <c r="D50" s="94">
        <f>IF(OR('Tabel 5 F'!D50&lt;5,'Tabel 5 Be'!D50&lt;0.5),"-",IFERROR('Tabel 5 Be'!D50/'Tabel 5 F'!D50*100,"-"))</f>
        <v>3.9875796698806996</v>
      </c>
      <c r="E50" s="94">
        <f>IF(OR('Tabel 5 F'!E50&lt;5,'Tabel 5 Be'!E50&lt;0.5),"-",IFERROR('Tabel 5 Be'!E50/'Tabel 5 F'!E50*100,"-"))</f>
        <v>2.7339901477832513</v>
      </c>
      <c r="F50" s="94">
        <f>IF(OR('Tabel 5 F'!F50&lt;5,'Tabel 5 Be'!F50&lt;0.5),"-",IFERROR('Tabel 5 Be'!F50/'Tabel 5 F'!F50*100,"-"))</f>
        <v>1.8200728029121163</v>
      </c>
      <c r="G50" s="94">
        <f>IF(OR('Tabel 5 F'!G50&lt;5,'Tabel 5 Be'!G50&lt;0.5),"-",IFERROR('Tabel 5 Be'!G50/'Tabel 5 F'!G50*100,"-"))</f>
        <v>2.3104155021427242</v>
      </c>
      <c r="H50" s="94">
        <f>IF(OR('Tabel 5 F'!H50&lt;5,'Tabel 5 Be'!H50&lt;0.5),"-",IFERROR('Tabel 5 Be'!H50/'Tabel 5 F'!H50*100,"-"))</f>
        <v>2.3517883390494854</v>
      </c>
      <c r="I50" s="66"/>
      <c r="J50" s="94">
        <f>IF(OR('Tabel 5 F'!J50&lt;5,'Tabel 5 Be'!J50&lt;0.5),"-",IFERROR('Tabel 5 Be'!J50/'Tabel 5 F'!J50*100,"-"))</f>
        <v>4.093374486829882</v>
      </c>
      <c r="K50" s="50"/>
      <c r="L50" s="34"/>
      <c r="M50" s="34"/>
      <c r="N50" s="34"/>
      <c r="O50" s="34"/>
      <c r="P50" s="34"/>
      <c r="Q50" s="34"/>
      <c r="R50" s="34"/>
      <c r="S50" s="34"/>
    </row>
    <row r="51" spans="1:19" ht="15.75" customHeight="1" x14ac:dyDescent="0.2">
      <c r="A51" s="83" t="s">
        <v>61</v>
      </c>
      <c r="B51" s="95">
        <f>IF(OR('Tabel 5 F'!B51&lt;5,'Tabel 5 Be'!B51&lt;0.5),"-",IFERROR('Tabel 5 Be'!B51/'Tabel 5 F'!B51*100,"-"))</f>
        <v>53.844114528101805</v>
      </c>
      <c r="C51" s="95">
        <f>IF(OR('Tabel 5 F'!C51&lt;5,'Tabel 5 Be'!C51&lt;0.5),"-",IFERROR('Tabel 5 Be'!C51/'Tabel 5 F'!C51*100,"-"))</f>
        <v>28.712080894092601</v>
      </c>
      <c r="D51" s="95">
        <f>IF(OR('Tabel 5 F'!D51&lt;5,'Tabel 5 Be'!D51&lt;0.5),"-",IFERROR('Tabel 5 Be'!D51/'Tabel 5 F'!D51*100,"-"))</f>
        <v>13.508839354342813</v>
      </c>
      <c r="E51" s="95">
        <f>IF(OR('Tabel 5 F'!E51&lt;5,'Tabel 5 Be'!E51&lt;0.5),"-",IFERROR('Tabel 5 Be'!E51/'Tabel 5 F'!E51*100,"-"))</f>
        <v>8.1369535519125673</v>
      </c>
      <c r="F51" s="95">
        <f>IF(OR('Tabel 5 F'!F51&lt;5,'Tabel 5 Be'!F51&lt;0.5),"-",IFERROR('Tabel 5 Be'!F51/'Tabel 5 F'!F51*100,"-"))</f>
        <v>5.1829891637701904</v>
      </c>
      <c r="G51" s="95">
        <f>IF(OR('Tabel 5 F'!G51&lt;5,'Tabel 5 Be'!G51&lt;0.5),"-",IFERROR('Tabel 5 Be'!G51/'Tabel 5 F'!G51*100,"-"))</f>
        <v>3.5637860082304527</v>
      </c>
      <c r="H51" s="95">
        <f>IF(OR('Tabel 5 F'!H51&lt;5,'Tabel 5 Be'!H51&lt;0.5),"-",IFERROR('Tabel 5 Be'!H51/'Tabel 5 F'!H51*100,"-"))</f>
        <v>5.7162693820874804</v>
      </c>
      <c r="I51" s="66"/>
      <c r="J51" s="95">
        <f>IF(OR('Tabel 5 F'!J51&lt;5,'Tabel 5 Be'!J51&lt;0.5),"-",IFERROR('Tabel 5 Be'!J51/'Tabel 5 F'!J51*100,"-"))</f>
        <v>10.416880960427902</v>
      </c>
      <c r="K51" s="50"/>
      <c r="L51" s="34"/>
      <c r="M51" s="34"/>
      <c r="N51" s="34"/>
      <c r="O51" s="34"/>
      <c r="P51" s="34"/>
      <c r="Q51" s="34"/>
      <c r="R51" s="34"/>
      <c r="S51" s="34"/>
    </row>
    <row r="52" spans="1:19" ht="15.75" customHeight="1" x14ac:dyDescent="0.2">
      <c r="A52" s="79" t="s">
        <v>62</v>
      </c>
      <c r="B52" s="93">
        <f>IF(OR('Tabel 5 F'!B52&lt;5,'Tabel 5 Be'!B52&lt;0.5),"-",IFERROR('Tabel 5 Be'!B52/'Tabel 5 F'!B52*100,"-"))</f>
        <v>34.420880913539968</v>
      </c>
      <c r="C52" s="93">
        <f>IF(OR('Tabel 5 F'!C52&lt;5,'Tabel 5 Be'!C52&lt;0.5),"-",IFERROR('Tabel 5 Be'!C52/'Tabel 5 F'!C52*100,"-"))</f>
        <v>12.551134250650801</v>
      </c>
      <c r="D52" s="93">
        <f>IF(OR('Tabel 5 F'!D52&lt;5,'Tabel 5 Be'!D52&lt;0.5),"-",IFERROR('Tabel 5 Be'!D52/'Tabel 5 F'!D52*100,"-"))</f>
        <v>5.6753538827887287</v>
      </c>
      <c r="E52" s="93">
        <f>IF(OR('Tabel 5 F'!E52&lt;5,'Tabel 5 Be'!E52&lt;0.5),"-",IFERROR('Tabel 5 Be'!E52/'Tabel 5 F'!E52*100,"-"))</f>
        <v>3.6164087801367399</v>
      </c>
      <c r="F52" s="93">
        <f>IF(OR('Tabel 5 F'!F52&lt;5,'Tabel 5 Be'!F52&lt;0.5),"-",IFERROR('Tabel 5 Be'!F52/'Tabel 5 F'!F52*100,"-"))</f>
        <v>2.9213055476258445</v>
      </c>
      <c r="G52" s="93">
        <f>IF(OR('Tabel 5 F'!G52&lt;5,'Tabel 5 Be'!G52&lt;0.5),"-",IFERROR('Tabel 5 Be'!G52/'Tabel 5 F'!G52*100,"-"))</f>
        <v>2.9100529100529098</v>
      </c>
      <c r="H52" s="93">
        <f>IF(OR('Tabel 5 F'!H52&lt;5,'Tabel 5 Be'!H52&lt;0.5),"-",IFERROR('Tabel 5 Be'!H52/'Tabel 5 F'!H52*100,"-"))</f>
        <v>3.1582339671285853</v>
      </c>
      <c r="I52" s="66"/>
      <c r="J52" s="93">
        <f>IF(OR('Tabel 5 F'!J52&lt;5,'Tabel 5 Be'!J52&lt;0.5),"-",IFERROR('Tabel 5 Be'!J52/'Tabel 5 F'!J52*100,"-"))</f>
        <v>6.0510183903500092</v>
      </c>
      <c r="K52" s="24"/>
      <c r="L52" s="24"/>
      <c r="M52" s="24"/>
      <c r="N52" s="24"/>
    </row>
    <row r="53" spans="1:19" ht="15" customHeight="1" x14ac:dyDescent="0.2">
      <c r="A53" s="27" t="s">
        <v>63</v>
      </c>
      <c r="B53" s="27"/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Ark15"/>
  <dimension ref="A1:S54"/>
  <sheetViews>
    <sheetView showGridLines="0" workbookViewId="0">
      <selection activeCell="B21" sqref="B21"/>
    </sheetView>
  </sheetViews>
  <sheetFormatPr defaultRowHeight="12.75" x14ac:dyDescent="0.2"/>
  <cols>
    <col min="1" max="1" width="17.140625" style="27" customWidth="1"/>
    <col min="2" max="8" width="9.7109375" customWidth="1"/>
    <col min="9" max="9" width="1.28515625" customWidth="1"/>
    <col min="10" max="10" width="9.7109375" customWidth="1"/>
    <col min="11" max="13" width="1" customWidth="1"/>
  </cols>
  <sheetData>
    <row r="1" spans="1:11" s="24" customFormat="1" ht="15.75" customHeight="1" x14ac:dyDescent="0.25">
      <c r="A1" s="16" t="s">
        <v>21</v>
      </c>
    </row>
    <row r="2" spans="1:11" ht="15.75" customHeight="1" x14ac:dyDescent="0.2"/>
    <row r="3" spans="1:11" ht="15.75" customHeight="1" x14ac:dyDescent="0.25">
      <c r="A3" s="16" t="s">
        <v>187</v>
      </c>
    </row>
    <row r="4" spans="1:11" ht="15.75" customHeight="1" x14ac:dyDescent="0.25">
      <c r="A4" s="16"/>
    </row>
    <row r="5" spans="1:11" ht="15.75" customHeight="1" x14ac:dyDescent="0.2"/>
    <row r="6" spans="1:11" ht="15.75" customHeight="1" x14ac:dyDescent="0.2">
      <c r="B6" s="44"/>
      <c r="C6" s="44"/>
      <c r="D6" s="44"/>
      <c r="E6" s="44"/>
      <c r="F6" s="44"/>
      <c r="G6" s="44"/>
      <c r="H6" s="44"/>
      <c r="I6" s="44"/>
      <c r="J6" s="44"/>
    </row>
    <row r="7" spans="1:11" s="27" customFormat="1" ht="15.75" customHeight="1" x14ac:dyDescent="0.2">
      <c r="B7" s="45" t="s">
        <v>70</v>
      </c>
      <c r="C7" s="45" t="s">
        <v>71</v>
      </c>
      <c r="D7" s="45" t="s">
        <v>72</v>
      </c>
      <c r="E7" s="45" t="s">
        <v>73</v>
      </c>
      <c r="F7" s="45" t="s">
        <v>74</v>
      </c>
      <c r="G7" s="45" t="s">
        <v>75</v>
      </c>
      <c r="H7" s="45" t="s">
        <v>76</v>
      </c>
      <c r="I7" s="45"/>
      <c r="J7" s="45" t="s">
        <v>13</v>
      </c>
    </row>
    <row r="8" spans="1:11" s="27" customFormat="1" ht="15.75" customHeight="1" x14ac:dyDescent="0.2">
      <c r="B8" s="45"/>
      <c r="C8" s="45"/>
      <c r="D8" s="45"/>
      <c r="E8" s="45"/>
      <c r="F8" s="45"/>
      <c r="G8" s="45"/>
      <c r="H8" s="45"/>
      <c r="I8" s="45"/>
      <c r="J8" s="45"/>
    </row>
    <row r="9" spans="1:11" ht="15.75" customHeight="1" x14ac:dyDescent="0.2">
      <c r="A9" s="79" t="s">
        <v>207</v>
      </c>
      <c r="B9" s="93">
        <f>IF(OR('Tabel 5 F'!B9&lt;5,'Tabel 5 Br'!B9&lt;0.5),"-",IFERROR('Tabel 5 Br'!B9/'Tabel 5 F'!B9*100,"-"))</f>
        <v>33.233640608034747</v>
      </c>
      <c r="C9" s="93">
        <f>IF(OR('Tabel 5 F'!C9&lt;5,'Tabel 5 Br'!C9&lt;0.5),"-",IFERROR('Tabel 5 Br'!C9/'Tabel 5 F'!C9*100,"-"))</f>
        <v>9.0595115055884303</v>
      </c>
      <c r="D9" s="93">
        <f>IF(OR('Tabel 5 F'!D9&lt;5,'Tabel 5 Br'!D9&lt;0.5),"-",IFERROR('Tabel 5 Br'!D9/'Tabel 5 F'!D9*100,"-"))</f>
        <v>3.2909174832387831</v>
      </c>
      <c r="E9" s="93">
        <f>IF(OR('Tabel 5 F'!E9&lt;5,'Tabel 5 Br'!E9&lt;0.5),"-",IFERROR('Tabel 5 Br'!E9/'Tabel 5 F'!E9*100,"-"))</f>
        <v>2.0731306542056074</v>
      </c>
      <c r="F9" s="93">
        <f>IF(OR('Tabel 5 F'!F9&lt;5,'Tabel 5 Br'!F9&lt;0.5),"-",IFERROR('Tabel 5 Br'!F9/'Tabel 5 F'!F9*100,"-"))</f>
        <v>1.4312571050892267</v>
      </c>
      <c r="G9" s="93">
        <f>IF(OR('Tabel 5 F'!G9&lt;5,'Tabel 5 Br'!G9&lt;0.5),"-",IFERROR('Tabel 5 Br'!G9/'Tabel 5 F'!G9*100,"-"))</f>
        <v>1.5855297009138742</v>
      </c>
      <c r="H9" s="93">
        <f>IF(OR('Tabel 5 F'!H9&lt;5,'Tabel 5 Br'!H9&lt;0.5),"-",IFERROR('Tabel 5 Br'!H9/'Tabel 5 F'!H9*100,"-"))</f>
        <v>1.7270513976555455</v>
      </c>
      <c r="I9" s="66"/>
      <c r="J9" s="93">
        <f>IF(OR('Tabel 5 F'!J9&lt;5,'Tabel 5 Br'!J9&lt;0.5),"-",IFERROR('Tabel 5 Br'!J9/'Tabel 5 F'!J9*100,"-"))</f>
        <v>3.9825743352813392</v>
      </c>
      <c r="K9" s="49"/>
    </row>
    <row r="10" spans="1:11" ht="15.75" customHeight="1" x14ac:dyDescent="0.2">
      <c r="A10" s="90" t="s">
        <v>208</v>
      </c>
      <c r="B10" s="94">
        <f>IF(OR('Tabel 5 F'!B10&lt;5,'Tabel 5 Br'!B10&lt;0.5),"-",IFERROR('Tabel 5 Br'!B10/'Tabel 5 F'!B10*100,"-"))</f>
        <v>28.915802997858677</v>
      </c>
      <c r="C10" s="94">
        <f>IF(OR('Tabel 5 F'!C10&lt;5,'Tabel 5 Br'!C10&lt;0.5),"-",IFERROR('Tabel 5 Br'!C10/'Tabel 5 F'!C10*100,"-"))</f>
        <v>10.315904867256636</v>
      </c>
      <c r="D10" s="94">
        <f>IF(OR('Tabel 5 F'!D10&lt;5,'Tabel 5 Br'!D10&lt;0.5),"-",IFERROR('Tabel 5 Br'!D10/'Tabel 5 F'!D10*100,"-"))</f>
        <v>4.176626506024097</v>
      </c>
      <c r="E10" s="94">
        <f>IF(OR('Tabel 5 F'!E10&lt;5,'Tabel 5 Br'!E10&lt;0.5),"-",IFERROR('Tabel 5 Br'!E10/'Tabel 5 F'!E10*100,"-"))</f>
        <v>3.2582844765342962</v>
      </c>
      <c r="F10" s="94">
        <f>IF(OR('Tabel 5 F'!F10&lt;5,'Tabel 5 Br'!F10&lt;0.5),"-",IFERROR('Tabel 5 Br'!F10/'Tabel 5 F'!F10*100,"-"))</f>
        <v>1.8145061845861084</v>
      </c>
      <c r="G10" s="94">
        <f>IF(OR('Tabel 5 F'!G10&lt;5,'Tabel 5 Br'!G10&lt;0.5),"-",IFERROR('Tabel 5 Br'!G10/'Tabel 5 F'!G10*100,"-"))</f>
        <v>2.3737689513513516</v>
      </c>
      <c r="H10" s="94">
        <f>IF(OR('Tabel 5 F'!H10&lt;5,'Tabel 5 Br'!H10&lt;0.5),"-",IFERROR('Tabel 5 Br'!H10/'Tabel 5 F'!H10*100,"-"))</f>
        <v>2.7090718884120171</v>
      </c>
      <c r="I10" s="66"/>
      <c r="J10" s="94">
        <f>IF(OR('Tabel 5 F'!J10&lt;5,'Tabel 5 Br'!J10&lt;0.5),"-",IFERROR('Tabel 5 Br'!J10/'Tabel 5 F'!J10*100,"-"))</f>
        <v>3.4603953727355474</v>
      </c>
      <c r="K10" s="49"/>
    </row>
    <row r="11" spans="1:11" ht="15.75" customHeight="1" x14ac:dyDescent="0.2">
      <c r="A11" s="83" t="s">
        <v>209</v>
      </c>
      <c r="B11" s="95">
        <f>IF(OR('Tabel 5 F'!B11&lt;5,'Tabel 5 Br'!B11&lt;0.5),"-",IFERROR('Tabel 5 Br'!B11/'Tabel 5 F'!B11*100,"-"))</f>
        <v>43.024907175398639</v>
      </c>
      <c r="C11" s="95">
        <f>IF(OR('Tabel 5 F'!C11&lt;5,'Tabel 5 Br'!C11&lt;0.5),"-",IFERROR('Tabel 5 Br'!C11/'Tabel 5 F'!C11*100,"-"))</f>
        <v>17.39295752688172</v>
      </c>
      <c r="D11" s="95">
        <f>IF(OR('Tabel 5 F'!D11&lt;5,'Tabel 5 Br'!D11&lt;0.5),"-",IFERROR('Tabel 5 Br'!D11/'Tabel 5 F'!D11*100,"-"))</f>
        <v>6.6820781121187141</v>
      </c>
      <c r="E11" s="95">
        <f>IF(OR('Tabel 5 F'!E11&lt;5,'Tabel 5 Br'!E11&lt;0.5),"-",IFERROR('Tabel 5 Br'!E11/'Tabel 5 F'!E11*100,"-"))</f>
        <v>3.4994039625756743</v>
      </c>
      <c r="F11" s="95">
        <f>IF(OR('Tabel 5 F'!F11&lt;5,'Tabel 5 Br'!F11&lt;0.5),"-",IFERROR('Tabel 5 Br'!F11/'Tabel 5 F'!F11*100,"-"))</f>
        <v>2.0492435820895523</v>
      </c>
      <c r="G11" s="95">
        <f>IF(OR('Tabel 5 F'!G11&lt;5,'Tabel 5 Br'!G11&lt;0.5),"-",IFERROR('Tabel 5 Br'!G11/'Tabel 5 F'!G11*100,"-"))</f>
        <v>2.3785187347931873</v>
      </c>
      <c r="H11" s="95">
        <f>IF(OR('Tabel 5 F'!H11&lt;5,'Tabel 5 Br'!H11&lt;0.5),"-",IFERROR('Tabel 5 Br'!H11/'Tabel 5 F'!H11*100,"-"))</f>
        <v>3.5648304239401498</v>
      </c>
      <c r="I11" s="66"/>
      <c r="J11" s="95">
        <f>IF(OR('Tabel 5 F'!J11&lt;5,'Tabel 5 Br'!J11&lt;0.5),"-",IFERROR('Tabel 5 Br'!J11/'Tabel 5 F'!J11*100,"-"))</f>
        <v>9.0754847689075646</v>
      </c>
      <c r="K11" s="49"/>
    </row>
    <row r="12" spans="1:11" ht="15.75" customHeight="1" x14ac:dyDescent="0.2">
      <c r="A12" s="79" t="s">
        <v>26</v>
      </c>
      <c r="B12" s="93">
        <f>IF(OR('Tabel 5 F'!B12&lt;5,'Tabel 5 Br'!B12&lt;0.5),"-",IFERROR('Tabel 5 Br'!B12/'Tabel 5 F'!B12*100,"-"))</f>
        <v>50.789819878296136</v>
      </c>
      <c r="C12" s="93">
        <f>IF(OR('Tabel 5 F'!C12&lt;5,'Tabel 5 Br'!C12&lt;0.5),"-",IFERROR('Tabel 5 Br'!C12/'Tabel 5 F'!C12*100,"-"))</f>
        <v>30.398152713504416</v>
      </c>
      <c r="D12" s="93">
        <f>IF(OR('Tabel 5 F'!D12&lt;5,'Tabel 5 Br'!D12&lt;0.5),"-",IFERROR('Tabel 5 Br'!D12/'Tabel 5 F'!D12*100,"-"))</f>
        <v>13.082030214991283</v>
      </c>
      <c r="E12" s="93">
        <f>IF(OR('Tabel 5 F'!E12&lt;5,'Tabel 5 Br'!E12&lt;0.5),"-",IFERROR('Tabel 5 Br'!E12/'Tabel 5 F'!E12*100,"-"))</f>
        <v>7.8434994168718424</v>
      </c>
      <c r="F12" s="93">
        <f>IF(OR('Tabel 5 F'!F12&lt;5,'Tabel 5 Br'!F12&lt;0.5),"-",IFERROR('Tabel 5 Br'!F12/'Tabel 5 F'!F12*100,"-"))</f>
        <v>4.931864947820749</v>
      </c>
      <c r="G12" s="93">
        <f>IF(OR('Tabel 5 F'!G12&lt;5,'Tabel 5 Br'!G12&lt;0.5),"-",IFERROR('Tabel 5 Br'!G12/'Tabel 5 F'!G12*100,"-"))</f>
        <v>3.8346115832546426</v>
      </c>
      <c r="H12" s="93">
        <f>IF(OR('Tabel 5 F'!H12&lt;5,'Tabel 5 Br'!H12&lt;0.5),"-",IFERROR('Tabel 5 Br'!H12/'Tabel 5 F'!H12*100,"-"))</f>
        <v>5.5276005017246792</v>
      </c>
      <c r="I12" s="66"/>
      <c r="J12" s="93">
        <f>IF(OR('Tabel 5 F'!J12&lt;5,'Tabel 5 Br'!J12&lt;0.5),"-",IFERROR('Tabel 5 Br'!J12/'Tabel 5 F'!J12*100,"-"))</f>
        <v>10.668293434633027</v>
      </c>
      <c r="K12" s="49"/>
    </row>
    <row r="13" spans="1:11" ht="15.75" customHeight="1" x14ac:dyDescent="0.2">
      <c r="A13" s="90" t="s">
        <v>27</v>
      </c>
      <c r="B13" s="94">
        <f>IF(OR('Tabel 5 F'!B13&lt;5,'Tabel 5 Br'!B13&lt;0.5),"-",IFERROR('Tabel 5 Br'!B13/'Tabel 5 F'!B13*100,"-"))</f>
        <v>38.854952890792291</v>
      </c>
      <c r="C13" s="94">
        <f>IF(OR('Tabel 5 F'!C13&lt;5,'Tabel 5 Br'!C13&lt;0.5),"-",IFERROR('Tabel 5 Br'!C13/'Tabel 5 F'!C13*100,"-"))</f>
        <v>17.436337950138501</v>
      </c>
      <c r="D13" s="94">
        <f>IF(OR('Tabel 5 F'!D13&lt;5,'Tabel 5 Br'!D13&lt;0.5),"-",IFERROR('Tabel 5 Br'!D13/'Tabel 5 F'!D13*100,"-"))</f>
        <v>6.2818992307692305</v>
      </c>
      <c r="E13" s="94">
        <f>IF(OR('Tabel 5 F'!E13&lt;5,'Tabel 5 Br'!E13&lt;0.5),"-",IFERROR('Tabel 5 Br'!E13/'Tabel 5 F'!E13*100,"-"))</f>
        <v>4.2292899113082036</v>
      </c>
      <c r="F13" s="94">
        <f>IF(OR('Tabel 5 F'!F13&lt;5,'Tabel 5 Br'!F13&lt;0.5),"-",IFERROR('Tabel 5 Br'!F13/'Tabel 5 F'!F13*100,"-"))</f>
        <v>2.5518647798742138</v>
      </c>
      <c r="G13" s="94">
        <f>IF(OR('Tabel 5 F'!G13&lt;5,'Tabel 5 Br'!G13&lt;0.5),"-",IFERROR('Tabel 5 Br'!G13/'Tabel 5 F'!G13*100,"-"))</f>
        <v>1.7441208030054005</v>
      </c>
      <c r="H13" s="94">
        <f>IF(OR('Tabel 5 F'!H13&lt;5,'Tabel 5 Br'!H13&lt;0.5),"-",IFERROR('Tabel 5 Br'!H13/'Tabel 5 F'!H13*100,"-"))</f>
        <v>2.0822730844793713</v>
      </c>
      <c r="I13" s="66"/>
      <c r="J13" s="94">
        <f>IF(OR('Tabel 5 F'!J13&lt;5,'Tabel 5 Br'!J13&lt;0.5),"-",IFERROR('Tabel 5 Br'!J13/'Tabel 5 F'!J13*100,"-"))</f>
        <v>4.1044692944104382</v>
      </c>
      <c r="K13" s="49"/>
    </row>
    <row r="14" spans="1:11" ht="15.75" customHeight="1" x14ac:dyDescent="0.2">
      <c r="A14" s="83" t="s">
        <v>28</v>
      </c>
      <c r="B14" s="95">
        <f>IF(OR('Tabel 5 F'!B14&lt;5,'Tabel 5 Br'!B14&lt;0.5),"-",IFERROR('Tabel 5 Br'!B14/'Tabel 5 F'!B14*100,"-"))</f>
        <v>24.091608695652177</v>
      </c>
      <c r="C14" s="95">
        <f>IF(OR('Tabel 5 F'!C14&lt;5,'Tabel 5 Br'!C14&lt;0.5),"-",IFERROR('Tabel 5 Br'!C14/'Tabel 5 F'!C14*100,"-"))</f>
        <v>7.2238360655737699</v>
      </c>
      <c r="D14" s="95">
        <f>IF(OR('Tabel 5 F'!D14&lt;5,'Tabel 5 Br'!D14&lt;0.5),"-",IFERROR('Tabel 5 Br'!D14/'Tabel 5 F'!D14*100,"-"))</f>
        <v>5.5445000000000002</v>
      </c>
      <c r="E14" s="95">
        <f>IF(OR('Tabel 5 F'!E14&lt;5,'Tabel 5 Br'!E14&lt;0.5),"-",IFERROR('Tabel 5 Br'!E14/'Tabel 5 F'!E14*100,"-"))</f>
        <v>4.8493473344103393</v>
      </c>
      <c r="F14" s="95">
        <f>IF(OR('Tabel 5 F'!F14&lt;5,'Tabel 5 Br'!F14&lt;0.5),"-",IFERROR('Tabel 5 Br'!F14/'Tabel 5 F'!F14*100,"-"))</f>
        <v>4.2203669724770645</v>
      </c>
      <c r="G14" s="95">
        <f>IF(OR('Tabel 5 F'!G14&lt;5,'Tabel 5 Br'!G14&lt;0.5),"-",IFERROR('Tabel 5 Br'!G14/'Tabel 5 F'!G14*100,"-"))</f>
        <v>2.7418990731204946</v>
      </c>
      <c r="H14" s="95">
        <f>IF(OR('Tabel 5 F'!H14&lt;5,'Tabel 5 Br'!H14&lt;0.5),"-",IFERROR('Tabel 5 Br'!H14/'Tabel 5 F'!H14*100,"-"))</f>
        <v>3.522182692307692</v>
      </c>
      <c r="I14" s="66"/>
      <c r="J14" s="95">
        <f>IF(OR('Tabel 5 F'!J14&lt;5,'Tabel 5 Br'!J14&lt;0.5),"-",IFERROR('Tabel 5 Br'!J14/'Tabel 5 F'!J14*100,"-"))</f>
        <v>4.5208498799039241</v>
      </c>
      <c r="K14" s="49"/>
    </row>
    <row r="15" spans="1:11" ht="15.75" customHeight="1" x14ac:dyDescent="0.2">
      <c r="A15" s="79" t="s">
        <v>29</v>
      </c>
      <c r="B15" s="93">
        <f>IF(OR('Tabel 5 F'!B15&lt;5,'Tabel 5 Br'!B15&lt;0.5),"-",IFERROR('Tabel 5 Br'!B15/'Tabel 5 F'!B15*100,"-"))</f>
        <v>46.93622201834863</v>
      </c>
      <c r="C15" s="93">
        <f>IF(OR('Tabel 5 F'!C15&lt;5,'Tabel 5 Br'!C15&lt;0.5),"-",IFERROR('Tabel 5 Br'!C15/'Tabel 5 F'!C15*100,"-"))</f>
        <v>23.255182565789475</v>
      </c>
      <c r="D15" s="93">
        <f>IF(OR('Tabel 5 F'!D15&lt;5,'Tabel 5 Br'!D15&lt;0.5),"-",IFERROR('Tabel 5 Br'!D15/'Tabel 5 F'!D15*100,"-"))</f>
        <v>11.089247198007472</v>
      </c>
      <c r="E15" s="93">
        <f>IF(OR('Tabel 5 F'!E15&lt;5,'Tabel 5 Br'!E15&lt;0.5),"-",IFERROR('Tabel 5 Br'!E15/'Tabel 5 F'!E15*100,"-"))</f>
        <v>7.832209842154132</v>
      </c>
      <c r="F15" s="93">
        <f>IF(OR('Tabel 5 F'!F15&lt;5,'Tabel 5 Br'!F15&lt;0.5),"-",IFERROR('Tabel 5 Br'!F15/'Tabel 5 F'!F15*100,"-"))</f>
        <v>5.2620837438423642</v>
      </c>
      <c r="G15" s="93">
        <f>IF(OR('Tabel 5 F'!G15&lt;5,'Tabel 5 Br'!G15&lt;0.5),"-",IFERROR('Tabel 5 Br'!G15/'Tabel 5 F'!G15*100,"-"))</f>
        <v>5.0444687499999992</v>
      </c>
      <c r="H15" s="93">
        <f>IF(OR('Tabel 5 F'!H15&lt;5,'Tabel 5 Br'!H15&lt;0.5),"-",IFERROR('Tabel 5 Br'!H15/'Tabel 5 F'!H15*100,"-"))</f>
        <v>5.7281657608695653</v>
      </c>
      <c r="I15" s="66"/>
      <c r="J15" s="93">
        <f>IF(OR('Tabel 5 F'!J15&lt;5,'Tabel 5 Br'!J15&lt;0.5),"-",IFERROR('Tabel 5 Br'!J15/'Tabel 5 F'!J15*100,"-"))</f>
        <v>13.933787769784173</v>
      </c>
      <c r="K15" s="49"/>
    </row>
    <row r="16" spans="1:11" ht="15.75" customHeight="1" x14ac:dyDescent="0.2">
      <c r="A16" s="90" t="s">
        <v>30</v>
      </c>
      <c r="B16" s="94">
        <f>IF(OR('Tabel 5 F'!B16&lt;5,'Tabel 5 Br'!B16&lt;0.5),"-",IFERROR('Tabel 5 Br'!B16/'Tabel 5 F'!B16*100,"-"))</f>
        <v>45.17342477876106</v>
      </c>
      <c r="C16" s="94">
        <f>IF(OR('Tabel 5 F'!C16&lt;5,'Tabel 5 Br'!C16&lt;0.5),"-",IFERROR('Tabel 5 Br'!C16/'Tabel 5 F'!C16*100,"-"))</f>
        <v>10.641156695156695</v>
      </c>
      <c r="D16" s="94">
        <f>IF(OR('Tabel 5 F'!D16&lt;5,'Tabel 5 Br'!D16&lt;0.5),"-",IFERROR('Tabel 5 Br'!D16/'Tabel 5 F'!D16*100,"-"))</f>
        <v>12.040955263157894</v>
      </c>
      <c r="E16" s="94">
        <f>IF(OR('Tabel 5 F'!E16&lt;5,'Tabel 5 Br'!E16&lt;0.5),"-",IFERROR('Tabel 5 Br'!E16/'Tabel 5 F'!E16*100,"-"))</f>
        <v>5.6526101010101009</v>
      </c>
      <c r="F16" s="94">
        <f>IF(OR('Tabel 5 F'!F16&lt;5,'Tabel 5 Br'!F16&lt;0.5),"-",IFERROR('Tabel 5 Br'!F16/'Tabel 5 F'!F16*100,"-"))</f>
        <v>6.148050387596899</v>
      </c>
      <c r="G16" s="94">
        <f>IF(OR('Tabel 5 F'!G16&lt;5,'Tabel 5 Br'!G16&lt;0.5),"-",IFERROR('Tabel 5 Br'!G16/'Tabel 5 F'!G16*100,"-"))</f>
        <v>3.1947127882599582</v>
      </c>
      <c r="H16" s="94">
        <f>IF(OR('Tabel 5 F'!H16&lt;5,'Tabel 5 Br'!H16&lt;0.5),"-",IFERROR('Tabel 5 Br'!H16/'Tabel 5 F'!H16*100,"-"))</f>
        <v>4.2346423841059604</v>
      </c>
      <c r="I16" s="66"/>
      <c r="J16" s="94">
        <f>IF(OR('Tabel 5 F'!J16&lt;5,'Tabel 5 Br'!J16&lt;0.5),"-",IFERROR('Tabel 5 Br'!J16/'Tabel 5 F'!J16*100,"-"))</f>
        <v>8.3665645070422556</v>
      </c>
      <c r="K16" s="49"/>
    </row>
    <row r="17" spans="1:11" ht="15" hidden="1" customHeight="1" x14ac:dyDescent="0.2">
      <c r="A17" s="83" t="s">
        <v>31</v>
      </c>
      <c r="B17" s="95">
        <f>IF(OR('Tabel 5 F'!B17&lt;5,'Tabel 5 Br'!B17&lt;0.5),"-",IFERROR('Tabel 5 Br'!B17/'Tabel 5 F'!B17*100,"-"))</f>
        <v>37.546578125000003</v>
      </c>
      <c r="C17" s="95">
        <f>IF(OR('Tabel 5 F'!C17&lt;5,'Tabel 5 Br'!C17&lt;0.5),"-",IFERROR('Tabel 5 Br'!C17/'Tabel 5 F'!C17*100,"-"))</f>
        <v>19.159773584905661</v>
      </c>
      <c r="D17" s="95">
        <f>IF(OR('Tabel 5 F'!D17&lt;5,'Tabel 5 Br'!D17&lt;0.5),"-",IFERROR('Tabel 5 Br'!D17/'Tabel 5 F'!D17*100,"-"))</f>
        <v>2.5409153846153845</v>
      </c>
      <c r="E17" s="95">
        <f>IF(OR('Tabel 5 F'!E17&lt;5,'Tabel 5 Br'!E17&lt;0.5),"-",IFERROR('Tabel 5 Br'!E17/'Tabel 5 F'!E17*100,"-"))</f>
        <v>4.4061590909090915</v>
      </c>
      <c r="F17" s="95">
        <f>IF(OR('Tabel 5 F'!F17&lt;5,'Tabel 5 Br'!F17&lt;0.5),"-",IFERROR('Tabel 5 Br'!F17/'Tabel 5 F'!F17*100,"-"))</f>
        <v>0.77163387978142073</v>
      </c>
      <c r="G17" s="95">
        <f>IF(OR('Tabel 5 F'!G17&lt;5,'Tabel 5 Br'!G17&lt;0.5),"-",IFERROR('Tabel 5 Br'!G17/'Tabel 5 F'!G17*100,"-"))</f>
        <v>1.5625537352555701</v>
      </c>
      <c r="H17" s="95">
        <f>IF(OR('Tabel 5 F'!H17&lt;5,'Tabel 5 Br'!H17&lt;0.5),"-",IFERROR('Tabel 5 Br'!H17/'Tabel 5 F'!H17*100,"-"))</f>
        <v>3.4802338129496402</v>
      </c>
      <c r="I17" s="66"/>
      <c r="J17" s="95">
        <f>IF(OR('Tabel 5 F'!J17&lt;5,'Tabel 5 Br'!J17&lt;0.5),"-",IFERROR('Tabel 5 Br'!J17/'Tabel 5 F'!J17*100,"-"))</f>
        <v>3.3066576500422653</v>
      </c>
      <c r="K17" s="49"/>
    </row>
    <row r="18" spans="1:11" ht="15" hidden="1" customHeight="1" x14ac:dyDescent="0.2">
      <c r="A18" s="79" t="s">
        <v>32</v>
      </c>
      <c r="B18" s="93">
        <f>IF(OR('Tabel 5 F'!B18&lt;5,'Tabel 5 Br'!B18&lt;0.5),"-",IFERROR('Tabel 5 Br'!B18/'Tabel 5 F'!B18*100,"-"))</f>
        <v>47.323233333333334</v>
      </c>
      <c r="C18" s="93">
        <f>IF(OR('Tabel 5 F'!C18&lt;5,'Tabel 5 Br'!C18&lt;0.5),"-",IFERROR('Tabel 5 Br'!C18/'Tabel 5 F'!C18*100,"-"))</f>
        <v>17.977136363636362</v>
      </c>
      <c r="D18" s="93">
        <f>IF(OR('Tabel 5 F'!D18&lt;5,'Tabel 5 Br'!D18&lt;0.5),"-",IFERROR('Tabel 5 Br'!D18/'Tabel 5 F'!D18*100,"-"))</f>
        <v>10.868987500000001</v>
      </c>
      <c r="E18" s="93">
        <f>IF(OR('Tabel 5 F'!E18&lt;5,'Tabel 5 Br'!E18&lt;0.5),"-",IFERROR('Tabel 5 Br'!E18/'Tabel 5 F'!E18*100,"-"))</f>
        <v>1.9591119402985075</v>
      </c>
      <c r="F18" s="93">
        <f>IF(OR('Tabel 5 F'!F18&lt;5,'Tabel 5 Br'!F18&lt;0.5),"-",IFERROR('Tabel 5 Br'!F18/'Tabel 5 F'!F18*100,"-"))</f>
        <v>0.97068932038834943</v>
      </c>
      <c r="G18" s="93">
        <f>IF(OR('Tabel 5 F'!G18&lt;5,'Tabel 5 Br'!G18&lt;0.5),"-",IFERROR('Tabel 5 Br'!G18/'Tabel 5 F'!G18*100,"-"))</f>
        <v>1.4848636363636365</v>
      </c>
      <c r="H18" s="93">
        <f>IF(OR('Tabel 5 F'!H18&lt;5,'Tabel 5 Br'!H18&lt;0.5),"-",IFERROR('Tabel 5 Br'!H18/'Tabel 5 F'!H18*100,"-"))</f>
        <v>3.2151764705882351</v>
      </c>
      <c r="I18" s="66"/>
      <c r="J18" s="93">
        <f>IF(OR('Tabel 5 F'!J18&lt;5,'Tabel 5 Br'!J18&lt;0.5),"-",IFERROR('Tabel 5 Br'!J18/'Tabel 5 F'!J18*100,"-"))</f>
        <v>5.6638668555240796</v>
      </c>
      <c r="K18" s="49"/>
    </row>
    <row r="19" spans="1:11" ht="15" hidden="1" customHeight="1" x14ac:dyDescent="0.2">
      <c r="A19" s="90" t="s">
        <v>33</v>
      </c>
      <c r="B19" s="94" t="str">
        <f>IF(OR('Tabel 5 F'!B19&lt;5,'Tabel 5 Br'!B19&lt;0.5),"-",IFERROR('Tabel 5 Br'!B19/'Tabel 5 F'!B19*100,"-"))</f>
        <v>-</v>
      </c>
      <c r="C19" s="94" t="str">
        <f>IF(OR('Tabel 5 F'!C19&lt;5,'Tabel 5 Br'!C19&lt;0.5),"-",IFERROR('Tabel 5 Br'!C19/'Tabel 5 F'!C19*100,"-"))</f>
        <v>-</v>
      </c>
      <c r="D19" s="94" t="str">
        <f>IF(OR('Tabel 5 F'!D19&lt;5,'Tabel 5 Br'!D19&lt;0.5),"-",IFERROR('Tabel 5 Br'!D19/'Tabel 5 F'!D19*100,"-"))</f>
        <v>-</v>
      </c>
      <c r="E19" s="94">
        <f>IF(OR('Tabel 5 F'!E19&lt;5,'Tabel 5 Br'!E19&lt;0.5),"-",IFERROR('Tabel 5 Br'!E19/'Tabel 5 F'!E19*100,"-"))</f>
        <v>5.3834374999999994</v>
      </c>
      <c r="F19" s="94">
        <f>IF(OR('Tabel 5 F'!F19&lt;5,'Tabel 5 Br'!F19&lt;0.5),"-",IFERROR('Tabel 5 Br'!F19/'Tabel 5 F'!F19*100,"-"))</f>
        <v>4.5374999999999996</v>
      </c>
      <c r="G19" s="94">
        <f>IF(OR('Tabel 5 F'!G19&lt;5,'Tabel 5 Br'!G19&lt;0.5),"-",IFERROR('Tabel 5 Br'!G19/'Tabel 5 F'!G19*100,"-"))</f>
        <v>2.6345569105691058</v>
      </c>
      <c r="H19" s="94" t="str">
        <f>IF(OR('Tabel 5 F'!H19&lt;5,'Tabel 5 Br'!H19&lt;0.5),"-",IFERROR('Tabel 5 Br'!H19/'Tabel 5 F'!H19*100,"-"))</f>
        <v>-</v>
      </c>
      <c r="I19" s="66"/>
      <c r="J19" s="94">
        <f>IF(OR('Tabel 5 F'!J19&lt;5,'Tabel 5 Br'!J19&lt;0.5),"-",IFERROR('Tabel 5 Br'!J19/'Tabel 5 F'!J19*100,"-"))</f>
        <v>2.6357380191693291</v>
      </c>
      <c r="K19" s="49"/>
    </row>
    <row r="20" spans="1:11" ht="15" hidden="1" customHeight="1" x14ac:dyDescent="0.2">
      <c r="A20" s="83" t="s">
        <v>34</v>
      </c>
      <c r="B20" s="95">
        <f>IF(OR('Tabel 5 F'!B20&lt;5,'Tabel 5 Br'!B20&lt;0.5),"-",IFERROR('Tabel 5 Br'!B20/'Tabel 5 F'!B20*100,"-"))</f>
        <v>30.763461538461538</v>
      </c>
      <c r="C20" s="95">
        <f>IF(OR('Tabel 5 F'!C20&lt;5,'Tabel 5 Br'!C20&lt;0.5),"-",IFERROR('Tabel 5 Br'!C20/'Tabel 5 F'!C20*100,"-"))</f>
        <v>23.739222222222224</v>
      </c>
      <c r="D20" s="95">
        <f>IF(OR('Tabel 5 F'!D20&lt;5,'Tabel 5 Br'!D20&lt;0.5),"-",IFERROR('Tabel 5 Br'!D20/'Tabel 5 F'!D20*100,"-"))</f>
        <v>9.3732499999999987</v>
      </c>
      <c r="E20" s="95">
        <f>IF(OR('Tabel 5 F'!E20&lt;5,'Tabel 5 Br'!E20&lt;0.5),"-",IFERROR('Tabel 5 Br'!E20/'Tabel 5 F'!E20*100,"-"))</f>
        <v>3.029727272727273</v>
      </c>
      <c r="F20" s="95" t="str">
        <f>IF(OR('Tabel 5 F'!F20&lt;5,'Tabel 5 Br'!F20&lt;0.5),"-",IFERROR('Tabel 5 Br'!F20/'Tabel 5 F'!F20*100,"-"))</f>
        <v>-</v>
      </c>
      <c r="G20" s="95">
        <f>IF(OR('Tabel 5 F'!G20&lt;5,'Tabel 5 Br'!G20&lt;0.5),"-",IFERROR('Tabel 5 Br'!G20/'Tabel 5 F'!G20*100,"-"))</f>
        <v>1.932488524590164</v>
      </c>
      <c r="H20" s="95">
        <f>IF(OR('Tabel 5 F'!H20&lt;5,'Tabel 5 Br'!H20&lt;0.5),"-",IFERROR('Tabel 5 Br'!H20/'Tabel 5 F'!H20*100,"-"))</f>
        <v>5.81426</v>
      </c>
      <c r="I20" s="66"/>
      <c r="J20" s="95">
        <f>IF(OR('Tabel 5 F'!J20&lt;5,'Tabel 5 Br'!J20&lt;0.5),"-",IFERROR('Tabel 5 Br'!J20/'Tabel 5 F'!J20*100,"-"))</f>
        <v>4.1157773437499996</v>
      </c>
      <c r="K20" s="49"/>
    </row>
    <row r="21" spans="1:11" ht="15.75" customHeight="1" x14ac:dyDescent="0.2">
      <c r="A21" s="83" t="s">
        <v>35</v>
      </c>
      <c r="B21" s="95">
        <f>IF(OR('Tabel 5 F'!B21&lt;5,'Tabel 5 Br'!B21&lt;0.5),"-",IFERROR('Tabel 5 Br'!B21/'Tabel 5 F'!B21*100,"-"))</f>
        <v>39.463579439252342</v>
      </c>
      <c r="C21" s="95">
        <f>IF(OR('Tabel 5 F'!C21&lt;5,'Tabel 5 Br'!C21&lt;0.5),"-",IFERROR('Tabel 5 Br'!C21/'Tabel 5 F'!C21*100,"-"))</f>
        <v>19.42406956521739</v>
      </c>
      <c r="D21" s="95">
        <f>IF(OR('Tabel 5 F'!D21&lt;5,'Tabel 5 Br'!D21&lt;0.5),"-",IFERROR('Tabel 5 Br'!D21/'Tabel 5 F'!D21*100,"-"))</f>
        <v>6.1215591836734697</v>
      </c>
      <c r="E21" s="95">
        <f>IF(OR('Tabel 5 F'!E21&lt;5,'Tabel 5 Br'!E21&lt;0.5),"-",IFERROR('Tabel 5 Br'!E21/'Tabel 5 F'!E21*100,"-"))</f>
        <v>3.2706349206349206</v>
      </c>
      <c r="F21" s="95">
        <f>IF(OR('Tabel 5 F'!F21&lt;5,'Tabel 5 Br'!F21&lt;0.5),"-",IFERROR('Tabel 5 Br'!F21/'Tabel 5 F'!F21*100,"-"))</f>
        <v>0.90446866485013622</v>
      </c>
      <c r="G21" s="95">
        <f>IF(OR('Tabel 5 F'!G21&lt;5,'Tabel 5 Br'!G21&lt;0.5),"-",IFERROR('Tabel 5 Br'!G21/'Tabel 5 F'!G21*100,"-"))</f>
        <v>1.7146394703118326</v>
      </c>
      <c r="H21" s="95">
        <f>IF(OR('Tabel 5 F'!H21&lt;5,'Tabel 5 Br'!H21&lt;0.5),"-",IFERROR('Tabel 5 Br'!H21/'Tabel 5 F'!H21*100,"-"))</f>
        <v>3.4943292383292386</v>
      </c>
      <c r="I21" s="66"/>
      <c r="J21" s="95">
        <f>IF(OR('Tabel 5 F'!J21&lt;5,'Tabel 5 Br'!J21&lt;0.5),"-",IFERROR('Tabel 5 Br'!J21/'Tabel 5 F'!J21*100,"-"))</f>
        <v>3.7861190659481654</v>
      </c>
      <c r="K21" s="49"/>
    </row>
    <row r="22" spans="1:11" ht="15.75" customHeight="1" x14ac:dyDescent="0.2">
      <c r="A22" s="79" t="s">
        <v>36</v>
      </c>
      <c r="B22" s="93">
        <f>IF(OR('Tabel 5 F'!B22&lt;5,'Tabel 5 Br'!B22&lt;0.5),"-",IFERROR('Tabel 5 Br'!B22/'Tabel 5 F'!B22*100,"-"))</f>
        <v>12.304500000000001</v>
      </c>
      <c r="C22" s="93" t="str">
        <f>IF(OR('Tabel 5 F'!C22&lt;5,'Tabel 5 Br'!C22&lt;0.5),"-",IFERROR('Tabel 5 Br'!C22/'Tabel 5 F'!C22*100,"-"))</f>
        <v>-</v>
      </c>
      <c r="D22" s="93">
        <f>IF(OR('Tabel 5 F'!D22&lt;5,'Tabel 5 Br'!D22&lt;0.5),"-",IFERROR('Tabel 5 Br'!D22/'Tabel 5 F'!D22*100,"-"))</f>
        <v>4.9990750000000004</v>
      </c>
      <c r="E22" s="93" t="str">
        <f>IF(OR('Tabel 5 F'!E22&lt;5,'Tabel 5 Br'!E22&lt;0.5),"-",IFERROR('Tabel 5 Br'!E22/'Tabel 5 F'!E22*100,"-"))</f>
        <v>-</v>
      </c>
      <c r="F22" s="93" t="str">
        <f>IF(OR('Tabel 5 F'!F22&lt;5,'Tabel 5 Br'!F22&lt;0.5),"-",IFERROR('Tabel 5 Br'!F22/'Tabel 5 F'!F22*100,"-"))</f>
        <v>-</v>
      </c>
      <c r="G22" s="93">
        <f>IF(OR('Tabel 5 F'!G22&lt;5,'Tabel 5 Br'!G22&lt;0.5),"-",IFERROR('Tabel 5 Br'!G22/'Tabel 5 F'!G22*100,"-"))</f>
        <v>1.9701022222222222</v>
      </c>
      <c r="H22" s="93" t="str">
        <f>IF(OR('Tabel 5 F'!H22&lt;5,'Tabel 5 Br'!H22&lt;0.5),"-",IFERROR('Tabel 5 Br'!H22/'Tabel 5 F'!H22*100,"-"))</f>
        <v>-</v>
      </c>
      <c r="I22" s="66"/>
      <c r="J22" s="93">
        <f>IF(OR('Tabel 5 F'!J22&lt;5,'Tabel 5 Br'!J22&lt;0.5),"-",IFERROR('Tabel 5 Br'!J22/'Tabel 5 F'!J22*100,"-"))</f>
        <v>2.3821404958677683</v>
      </c>
      <c r="K22" s="49"/>
    </row>
    <row r="23" spans="1:11" ht="15.75" customHeight="1" x14ac:dyDescent="0.2">
      <c r="A23" s="90" t="s">
        <v>37</v>
      </c>
      <c r="B23" s="94">
        <f>IF(OR('Tabel 5 F'!B23&lt;5,'Tabel 5 Br'!B23&lt;0.5),"-",IFERROR('Tabel 5 Br'!B23/'Tabel 5 F'!B23*100,"-"))</f>
        <v>31.661250000000003</v>
      </c>
      <c r="C23" s="94">
        <f>IF(OR('Tabel 5 F'!C23&lt;5,'Tabel 5 Br'!C23&lt;0.5),"-",IFERROR('Tabel 5 Br'!C23/'Tabel 5 F'!C23*100,"-"))</f>
        <v>8.8017857142857139</v>
      </c>
      <c r="D23" s="94">
        <f>IF(OR('Tabel 5 F'!D23&lt;5,'Tabel 5 Br'!D23&lt;0.5),"-",IFERROR('Tabel 5 Br'!D23/'Tabel 5 F'!D23*100,"-"))</f>
        <v>6.8506293103448277</v>
      </c>
      <c r="E23" s="94">
        <f>IF(OR('Tabel 5 F'!E23&lt;5,'Tabel 5 Br'!E23&lt;0.5),"-",IFERROR('Tabel 5 Br'!E23/'Tabel 5 F'!E23*100,"-"))</f>
        <v>4.2564112149532711</v>
      </c>
      <c r="F23" s="94" t="str">
        <f>IF(OR('Tabel 5 F'!F23&lt;5,'Tabel 5 Br'!F23&lt;0.5),"-",IFERROR('Tabel 5 Br'!F23/'Tabel 5 F'!F23*100,"-"))</f>
        <v>-</v>
      </c>
      <c r="G23" s="94">
        <f>IF(OR('Tabel 5 F'!G23&lt;5,'Tabel 5 Br'!G23&lt;0.5),"-",IFERROR('Tabel 5 Br'!G23/'Tabel 5 F'!G23*100,"-"))</f>
        <v>6.2423333333333328</v>
      </c>
      <c r="H23" s="94">
        <f>IF(OR('Tabel 5 F'!H23&lt;5,'Tabel 5 Br'!H23&lt;0.5),"-",IFERROR('Tabel 5 Br'!H23/'Tabel 5 F'!H23*100,"-"))</f>
        <v>2.77725</v>
      </c>
      <c r="I23" s="66"/>
      <c r="J23" s="94">
        <f>IF(OR('Tabel 5 F'!J23&lt;5,'Tabel 5 Br'!J23&lt;0.5),"-",IFERROR('Tabel 5 Br'!J23/'Tabel 5 F'!J23*100,"-"))</f>
        <v>6.9554059633027521</v>
      </c>
      <c r="K23" s="49"/>
    </row>
    <row r="24" spans="1:11" ht="15.75" customHeight="1" x14ac:dyDescent="0.2">
      <c r="A24" s="83" t="s">
        <v>38</v>
      </c>
      <c r="B24" s="95">
        <f>IF(OR('Tabel 5 F'!B24&lt;5,'Tabel 5 Br'!B24&lt;0.5),"-",IFERROR('Tabel 5 Br'!B24/'Tabel 5 F'!B24*100,"-"))</f>
        <v>14.596654929577465</v>
      </c>
      <c r="C24" s="95">
        <f>IF(OR('Tabel 5 F'!C24&lt;5,'Tabel 5 Br'!C24&lt;0.5),"-",IFERROR('Tabel 5 Br'!C24/'Tabel 5 F'!C24*100,"-"))</f>
        <v>3.2834418604651168</v>
      </c>
      <c r="D24" s="95">
        <f>IF(OR('Tabel 5 F'!D24&lt;5,'Tabel 5 Br'!D24&lt;0.5),"-",IFERROR('Tabel 5 Br'!D24/'Tabel 5 F'!D24*100,"-"))</f>
        <v>3.761098305084746</v>
      </c>
      <c r="E24" s="95">
        <f>IF(OR('Tabel 5 F'!E24&lt;5,'Tabel 5 Br'!E24&lt;0.5),"-",IFERROR('Tabel 5 Br'!E24/'Tabel 5 F'!E24*100,"-"))</f>
        <v>1.7194225000000001</v>
      </c>
      <c r="F24" s="95">
        <f>IF(OR('Tabel 5 F'!F24&lt;5,'Tabel 5 Br'!F24&lt;0.5),"-",IFERROR('Tabel 5 Br'!F24/'Tabel 5 F'!F24*100,"-"))</f>
        <v>1.3085</v>
      </c>
      <c r="G24" s="95">
        <f>IF(OR('Tabel 5 F'!G24&lt;5,'Tabel 5 Br'!G24&lt;0.5),"-",IFERROR('Tabel 5 Br'!G24/'Tabel 5 F'!G24*100,"-"))</f>
        <v>0.72246777777777771</v>
      </c>
      <c r="H24" s="95">
        <f>IF(OR('Tabel 5 F'!H24&lt;5,'Tabel 5 Br'!H24&lt;0.5),"-",IFERROR('Tabel 5 Br'!H24/'Tabel 5 F'!H24*100,"-"))</f>
        <v>2.6063813559322035</v>
      </c>
      <c r="I24" s="66"/>
      <c r="J24" s="95">
        <f>IF(OR('Tabel 5 F'!J24&lt;5,'Tabel 5 Br'!J24&lt;0.5),"-",IFERROR('Tabel 5 Br'!J24/'Tabel 5 F'!J24*100,"-"))</f>
        <v>2.4835803347280336</v>
      </c>
      <c r="K24" s="49"/>
    </row>
    <row r="25" spans="1:11" ht="15.75" customHeight="1" x14ac:dyDescent="0.2">
      <c r="A25" s="79" t="s">
        <v>39</v>
      </c>
      <c r="B25" s="93">
        <f>IF(OR('Tabel 5 F'!B25&lt;5,'Tabel 5 Br'!B25&lt;0.5),"-",IFERROR('Tabel 5 Br'!B25/'Tabel 5 F'!B25*100,"-"))</f>
        <v>33.423889344262292</v>
      </c>
      <c r="C25" s="93">
        <f>IF(OR('Tabel 5 F'!C25&lt;5,'Tabel 5 Br'!C25&lt;0.5),"-",IFERROR('Tabel 5 Br'!C25/'Tabel 5 F'!C25*100,"-"))</f>
        <v>13.2158</v>
      </c>
      <c r="D25" s="93">
        <f>IF(OR('Tabel 5 F'!D25&lt;5,'Tabel 5 Br'!D25&lt;0.5),"-",IFERROR('Tabel 5 Br'!D25/'Tabel 5 F'!D25*100,"-"))</f>
        <v>4.8069960053262317</v>
      </c>
      <c r="E25" s="93">
        <f>IF(OR('Tabel 5 F'!E25&lt;5,'Tabel 5 Br'!E25&lt;0.5),"-",IFERROR('Tabel 5 Br'!E25/'Tabel 5 F'!E25*100,"-"))</f>
        <v>2.5371677350427353</v>
      </c>
      <c r="F25" s="93">
        <f>IF(OR('Tabel 5 F'!F25&lt;5,'Tabel 5 Br'!F25&lt;0.5),"-",IFERROR('Tabel 5 Br'!F25/'Tabel 5 F'!F25*100,"-"))</f>
        <v>1.0292191176470586</v>
      </c>
      <c r="G25" s="93">
        <f>IF(OR('Tabel 5 F'!G25&lt;5,'Tabel 5 Br'!G25&lt;0.5),"-",IFERROR('Tabel 5 Br'!G25/'Tabel 5 F'!G25*100,"-"))</f>
        <v>1.2377188697318009</v>
      </c>
      <c r="H25" s="93">
        <f>IF(OR('Tabel 5 F'!H25&lt;5,'Tabel 5 Br'!H25&lt;0.5),"-",IFERROR('Tabel 5 Br'!H25/'Tabel 5 F'!H25*100,"-"))</f>
        <v>3.0129558823529412</v>
      </c>
      <c r="I25" s="66"/>
      <c r="J25" s="93">
        <f>IF(OR('Tabel 5 F'!J25&lt;5,'Tabel 5 Br'!J25&lt;0.5),"-",IFERROR('Tabel 5 Br'!J25/'Tabel 5 F'!J25*100,"-"))</f>
        <v>4.0430037037037039</v>
      </c>
      <c r="K25" s="49"/>
    </row>
    <row r="26" spans="1:11" ht="15.75" customHeight="1" x14ac:dyDescent="0.2">
      <c r="A26" s="90" t="s">
        <v>40</v>
      </c>
      <c r="B26" s="94">
        <f>IF(OR('Tabel 5 F'!B26&lt;5,'Tabel 5 Br'!B26&lt;0.5),"-",IFERROR('Tabel 5 Br'!B26/'Tabel 5 F'!B26*100,"-"))</f>
        <v>5.1012084148727981</v>
      </c>
      <c r="C26" s="94">
        <f>IF(OR('Tabel 5 F'!C26&lt;5,'Tabel 5 Br'!C26&lt;0.5),"-",IFERROR('Tabel 5 Br'!C26/'Tabel 5 F'!C26*100,"-"))</f>
        <v>3.3974928649835348</v>
      </c>
      <c r="D26" s="94">
        <f>IF(OR('Tabel 5 F'!D26&lt;5,'Tabel 5 Br'!D26&lt;0.5),"-",IFERROR('Tabel 5 Br'!D26/'Tabel 5 F'!D26*100,"-"))</f>
        <v>2.3430723256821135</v>
      </c>
      <c r="E26" s="94">
        <f>IF(OR('Tabel 5 F'!E26&lt;5,'Tabel 5 Br'!E26&lt;0.5),"-",IFERROR('Tabel 5 Br'!E26/'Tabel 5 F'!E26*100,"-"))</f>
        <v>0.67925989252564734</v>
      </c>
      <c r="F26" s="94">
        <f>IF(OR('Tabel 5 F'!F26&lt;5,'Tabel 5 Br'!F26&lt;0.5),"-",IFERROR('Tabel 5 Br'!F26/'Tabel 5 F'!F26*100,"-"))</f>
        <v>0.26437914230019494</v>
      </c>
      <c r="G26" s="94">
        <f>IF(OR('Tabel 5 F'!G26&lt;5,'Tabel 5 Br'!G26&lt;0.5),"-",IFERROR('Tabel 5 Br'!G26/'Tabel 5 F'!G26*100,"-"))</f>
        <v>0.26585398373983743</v>
      </c>
      <c r="H26" s="94">
        <f>IF(OR('Tabel 5 F'!H26&lt;5,'Tabel 5 Br'!H26&lt;0.5),"-",IFERROR('Tabel 5 Br'!H26/'Tabel 5 F'!H26*100,"-"))</f>
        <v>1.212128681177977</v>
      </c>
      <c r="I26" s="66"/>
      <c r="J26" s="94">
        <f>IF(OR('Tabel 5 F'!J26&lt;5,'Tabel 5 Br'!J26&lt;0.5),"-",IFERROR('Tabel 5 Br'!J26/'Tabel 5 F'!J26*100,"-"))</f>
        <v>1.5136587182061578</v>
      </c>
      <c r="K26" s="49"/>
    </row>
    <row r="27" spans="1:11" ht="15.75" customHeight="1" x14ac:dyDescent="0.2">
      <c r="A27" s="83" t="s">
        <v>41</v>
      </c>
      <c r="B27" s="95">
        <f>IF(OR('Tabel 5 F'!B27&lt;5,'Tabel 5 Br'!B27&lt;0.5),"-",IFERROR('Tabel 5 Br'!B27/'Tabel 5 F'!B27*100,"-"))</f>
        <v>16.286725000000001</v>
      </c>
      <c r="C27" s="95">
        <f>IF(OR('Tabel 5 F'!C27&lt;5,'Tabel 5 Br'!C27&lt;0.5),"-",IFERROR('Tabel 5 Br'!C27/'Tabel 5 F'!C27*100,"-"))</f>
        <v>1.23183</v>
      </c>
      <c r="D27" s="95">
        <f>IF(OR('Tabel 5 F'!D27&lt;5,'Tabel 5 Br'!D27&lt;0.5),"-",IFERROR('Tabel 5 Br'!D27/'Tabel 5 F'!D27*100,"-"))</f>
        <v>2.9652838983050849</v>
      </c>
      <c r="E27" s="95">
        <f>IF(OR('Tabel 5 F'!E27&lt;5,'Tabel 5 Br'!E27&lt;0.5),"-",IFERROR('Tabel 5 Br'!E27/'Tabel 5 F'!E27*100,"-"))</f>
        <v>1.0848211586901761</v>
      </c>
      <c r="F27" s="95">
        <f>IF(OR('Tabel 5 F'!F27&lt;5,'Tabel 5 Br'!F27&lt;0.5),"-",IFERROR('Tabel 5 Br'!F27/'Tabel 5 F'!F27*100,"-"))</f>
        <v>0.59514705882352947</v>
      </c>
      <c r="G27" s="95">
        <f>IF(OR('Tabel 5 F'!G27&lt;5,'Tabel 5 Br'!G27&lt;0.5),"-",IFERROR('Tabel 5 Br'!G27/'Tabel 5 F'!G27*100,"-"))</f>
        <v>1.0815180572851806</v>
      </c>
      <c r="H27" s="95">
        <f>IF(OR('Tabel 5 F'!H27&lt;5,'Tabel 5 Br'!H27&lt;0.5),"-",IFERROR('Tabel 5 Br'!H27/'Tabel 5 F'!H27*100,"-"))</f>
        <v>0.55259064327485385</v>
      </c>
      <c r="I27" s="66"/>
      <c r="J27" s="95">
        <f>IF(OR('Tabel 5 F'!J27&lt;5,'Tabel 5 Br'!J27&lt;0.5),"-",IFERROR('Tabel 5 Br'!J27/'Tabel 5 F'!J27*100,"-"))</f>
        <v>2.0884590799031475</v>
      </c>
      <c r="K27" s="49"/>
    </row>
    <row r="28" spans="1:11" ht="15.75" customHeight="1" x14ac:dyDescent="0.2">
      <c r="A28" s="79" t="s">
        <v>42</v>
      </c>
      <c r="B28" s="93">
        <f>IF(OR('Tabel 5 F'!B28&lt;5,'Tabel 5 Br'!B28&lt;0.5),"-",IFERROR('Tabel 5 Br'!B28/'Tabel 5 F'!B28*100,"-"))</f>
        <v>53.642665198237879</v>
      </c>
      <c r="C28" s="93">
        <f>IF(OR('Tabel 5 F'!C28&lt;5,'Tabel 5 Br'!C28&lt;0.5),"-",IFERROR('Tabel 5 Br'!C28/'Tabel 5 F'!C28*100,"-"))</f>
        <v>21.565795811518324</v>
      </c>
      <c r="D28" s="93">
        <f>IF(OR('Tabel 5 F'!D28&lt;5,'Tabel 5 Br'!D28&lt;0.5),"-",IFERROR('Tabel 5 Br'!D28/'Tabel 5 F'!D28*100,"-"))</f>
        <v>9.1727094339622646</v>
      </c>
      <c r="E28" s="93">
        <f>IF(OR('Tabel 5 F'!E28&lt;5,'Tabel 5 Br'!E28&lt;0.5),"-",IFERROR('Tabel 5 Br'!E28/'Tabel 5 F'!E28*100,"-"))</f>
        <v>5.8240984126984126</v>
      </c>
      <c r="F28" s="93">
        <f>IF(OR('Tabel 5 F'!F28&lt;5,'Tabel 5 Br'!F28&lt;0.5),"-",IFERROR('Tabel 5 Br'!F28/'Tabel 5 F'!F28*100,"-"))</f>
        <v>4.6849943310657594</v>
      </c>
      <c r="G28" s="93">
        <f>IF(OR('Tabel 5 F'!G28&lt;5,'Tabel 5 Br'!G28&lt;0.5),"-",IFERROR('Tabel 5 Br'!G28/'Tabel 5 F'!G28*100,"-"))</f>
        <v>4.4582756289898606</v>
      </c>
      <c r="H28" s="93">
        <f>IF(OR('Tabel 5 F'!H28&lt;5,'Tabel 5 Br'!H28&lt;0.5),"-",IFERROR('Tabel 5 Br'!H28/'Tabel 5 F'!H28*100,"-"))</f>
        <v>3.8546439393939398</v>
      </c>
      <c r="I28" s="66"/>
      <c r="J28" s="93">
        <f>IF(OR('Tabel 5 F'!J28&lt;5,'Tabel 5 Br'!J28&lt;0.5),"-",IFERROR('Tabel 5 Br'!J28/'Tabel 5 F'!J28*100,"-"))</f>
        <v>7.4138863561823545</v>
      </c>
      <c r="K28" s="49"/>
    </row>
    <row r="29" spans="1:11" ht="15.75" customHeight="1" x14ac:dyDescent="0.2">
      <c r="A29" s="90" t="s">
        <v>43</v>
      </c>
      <c r="B29" s="94">
        <f>IF(OR('Tabel 5 F'!B29&lt;5,'Tabel 5 Br'!B29&lt;0.5),"-",IFERROR('Tabel 5 Br'!B29/'Tabel 5 F'!B29*100,"-"))</f>
        <v>12.497666666666667</v>
      </c>
      <c r="C29" s="94">
        <f>IF(OR('Tabel 5 F'!C29&lt;5,'Tabel 5 Br'!C29&lt;0.5),"-",IFERROR('Tabel 5 Br'!C29/'Tabel 5 F'!C29*100,"-"))</f>
        <v>5.5545</v>
      </c>
      <c r="D29" s="94">
        <f>IF(OR('Tabel 5 F'!D29&lt;5,'Tabel 5 Br'!D29&lt;0.5),"-",IFERROR('Tabel 5 Br'!D29/'Tabel 5 F'!D29*100,"-"))</f>
        <v>1.8864339622641508</v>
      </c>
      <c r="E29" s="94">
        <f>IF(OR('Tabel 5 F'!E29&lt;5,'Tabel 5 Br'!E29&lt;0.5),"-",IFERROR('Tabel 5 Br'!E29/'Tabel 5 F'!E29*100,"-"))</f>
        <v>0.85613207547169812</v>
      </c>
      <c r="F29" s="94">
        <f>IF(OR('Tabel 5 F'!F29&lt;5,'Tabel 5 Br'!F29&lt;0.5),"-",IFERROR('Tabel 5 Br'!F29/'Tabel 5 F'!F29*100,"-"))</f>
        <v>1.26115</v>
      </c>
      <c r="G29" s="94">
        <f>IF(OR('Tabel 5 F'!G29&lt;5,'Tabel 5 Br'!G29&lt;0.5),"-",IFERROR('Tabel 5 Br'!G29/'Tabel 5 F'!G29*100,"-"))</f>
        <v>0.79350198412698414</v>
      </c>
      <c r="H29" s="94">
        <f>IF(OR('Tabel 5 F'!H29&lt;5,'Tabel 5 Br'!H29&lt;0.5),"-",IFERROR('Tabel 5 Br'!H29/'Tabel 5 F'!H29*100,"-"))</f>
        <v>1.45076</v>
      </c>
      <c r="I29" s="66"/>
      <c r="J29" s="94">
        <f>IF(OR('Tabel 5 F'!J29&lt;5,'Tabel 5 Br'!J29&lt;0.5),"-",IFERROR('Tabel 5 Br'!J29/'Tabel 5 F'!J29*100,"-"))</f>
        <v>1.3909169590643273</v>
      </c>
      <c r="K29" s="49"/>
    </row>
    <row r="30" spans="1:11" ht="15.75" customHeight="1" x14ac:dyDescent="0.2">
      <c r="A30" s="83" t="s">
        <v>44</v>
      </c>
      <c r="B30" s="95">
        <f>IF(OR('Tabel 5 F'!B30&lt;5,'Tabel 5 Br'!B30&lt;0.5),"-",IFERROR('Tabel 5 Br'!B30/'Tabel 5 F'!B30*100,"-"))</f>
        <v>48.368418181818186</v>
      </c>
      <c r="C30" s="95">
        <f>IF(OR('Tabel 5 F'!C30&lt;5,'Tabel 5 Br'!C30&lt;0.5),"-",IFERROR('Tabel 5 Br'!C30/'Tabel 5 F'!C30*100,"-"))</f>
        <v>20.389499999999998</v>
      </c>
      <c r="D30" s="95">
        <f>IF(OR('Tabel 5 F'!D30&lt;5,'Tabel 5 Br'!D30&lt;0.5),"-",IFERROR('Tabel 5 Br'!D30/'Tabel 5 F'!D30*100,"-"))</f>
        <v>13.637076023391813</v>
      </c>
      <c r="E30" s="95">
        <f>IF(OR('Tabel 5 F'!E30&lt;5,'Tabel 5 Br'!E30&lt;0.5),"-",IFERROR('Tabel 5 Br'!E30/'Tabel 5 F'!E30*100,"-"))</f>
        <v>7.3228155136268347</v>
      </c>
      <c r="F30" s="95">
        <f>IF(OR('Tabel 5 F'!F30&lt;5,'Tabel 5 Br'!F30&lt;0.5),"-",IFERROR('Tabel 5 Br'!F30/'Tabel 5 F'!F30*100,"-"))</f>
        <v>4.0350028409090912</v>
      </c>
      <c r="G30" s="95">
        <f>IF(OR('Tabel 5 F'!G30&lt;5,'Tabel 5 Br'!G30&lt;0.5),"-",IFERROR('Tabel 5 Br'!G30/'Tabel 5 F'!G30*100,"-"))</f>
        <v>2.3207696584590947</v>
      </c>
      <c r="H30" s="95">
        <f>IF(OR('Tabel 5 F'!H30&lt;5,'Tabel 5 Br'!H30&lt;0.5),"-",IFERROR('Tabel 5 Br'!H30/'Tabel 5 F'!H30*100,"-"))</f>
        <v>2.3126364485981306</v>
      </c>
      <c r="I30" s="66"/>
      <c r="J30" s="95">
        <f>IF(OR('Tabel 5 F'!J30&lt;5,'Tabel 5 Br'!J30&lt;0.5),"-",IFERROR('Tabel 5 Br'!J30/'Tabel 5 F'!J30*100,"-"))</f>
        <v>4.7163561004086398</v>
      </c>
      <c r="K30" s="49"/>
    </row>
    <row r="31" spans="1:11" ht="15.75" customHeight="1" x14ac:dyDescent="0.2">
      <c r="A31" s="79" t="s">
        <v>45</v>
      </c>
      <c r="B31" s="93">
        <f>IF(OR('Tabel 5 F'!B31&lt;5,'Tabel 5 Br'!B31&lt;0.5),"-",IFERROR('Tabel 5 Br'!B31/'Tabel 5 F'!B31*100,"-"))</f>
        <v>37.173333333333332</v>
      </c>
      <c r="C31" s="93">
        <f>IF(OR('Tabel 5 F'!C31&lt;5,'Tabel 5 Br'!C31&lt;0.5),"-",IFERROR('Tabel 5 Br'!C31/'Tabel 5 F'!C31*100,"-"))</f>
        <v>13.955583333333335</v>
      </c>
      <c r="D31" s="93">
        <f>IF(OR('Tabel 5 F'!D31&lt;5,'Tabel 5 Br'!D31&lt;0.5),"-",IFERROR('Tabel 5 Br'!D31/'Tabel 5 F'!D31*100,"-"))</f>
        <v>15.276967741935483</v>
      </c>
      <c r="E31" s="93">
        <f>IF(OR('Tabel 5 F'!E31&lt;5,'Tabel 5 Br'!E31&lt;0.5),"-",IFERROR('Tabel 5 Br'!E31/'Tabel 5 F'!E31*100,"-"))</f>
        <v>0.97091666666666665</v>
      </c>
      <c r="F31" s="93" t="str">
        <f>IF(OR('Tabel 5 F'!F31&lt;5,'Tabel 5 Br'!F31&lt;0.5),"-",IFERROR('Tabel 5 Br'!F31/'Tabel 5 F'!F31*100,"-"))</f>
        <v>-</v>
      </c>
      <c r="G31" s="93">
        <f>IF(OR('Tabel 5 F'!G31&lt;5,'Tabel 5 Br'!G31&lt;0.5),"-",IFERROR('Tabel 5 Br'!G31/'Tabel 5 F'!G31*100,"-"))</f>
        <v>2.5881029702970295</v>
      </c>
      <c r="H31" s="93">
        <f>IF(OR('Tabel 5 F'!H31&lt;5,'Tabel 5 Br'!H31&lt;0.5),"-",IFERROR('Tabel 5 Br'!H31/'Tabel 5 F'!H31*100,"-"))</f>
        <v>3.1323188976377954</v>
      </c>
      <c r="I31" s="66"/>
      <c r="J31" s="93">
        <f>IF(OR('Tabel 5 F'!J31&lt;5,'Tabel 5 Br'!J31&lt;0.5),"-",IFERROR('Tabel 5 Br'!J31/'Tabel 5 F'!J31*100,"-"))</f>
        <v>3.5062763440860207</v>
      </c>
      <c r="K31" s="49"/>
    </row>
    <row r="32" spans="1:11" ht="15.75" customHeight="1" x14ac:dyDescent="0.2">
      <c r="A32" s="90" t="s">
        <v>46</v>
      </c>
      <c r="B32" s="94">
        <f>IF(OR('Tabel 5 F'!B32&lt;5,'Tabel 5 Br'!B32&lt;0.5),"-",IFERROR('Tabel 5 Br'!B32/'Tabel 5 F'!B32*100,"-"))</f>
        <v>22.881380952380955</v>
      </c>
      <c r="C32" s="94">
        <f>IF(OR('Tabel 5 F'!C32&lt;5,'Tabel 5 Br'!C32&lt;0.5),"-",IFERROR('Tabel 5 Br'!C32/'Tabel 5 F'!C32*100,"-"))</f>
        <v>10.759065217391303</v>
      </c>
      <c r="D32" s="94">
        <f>IF(OR('Tabel 5 F'!D32&lt;5,'Tabel 5 Br'!D32&lt;0.5),"-",IFERROR('Tabel 5 Br'!D32/'Tabel 5 F'!D32*100,"-"))</f>
        <v>4.4379081632653063</v>
      </c>
      <c r="E32" s="94" t="str">
        <f>IF(OR('Tabel 5 F'!E32&lt;5,'Tabel 5 Br'!E32&lt;0.5),"-",IFERROR('Tabel 5 Br'!E32/'Tabel 5 F'!E32*100,"-"))</f>
        <v>-</v>
      </c>
      <c r="F32" s="94">
        <f>IF(OR('Tabel 5 F'!F32&lt;5,'Tabel 5 Br'!F32&lt;0.5),"-",IFERROR('Tabel 5 Br'!F32/'Tabel 5 F'!F32*100,"-"))</f>
        <v>1.6107458745874585</v>
      </c>
      <c r="G32" s="94">
        <f>IF(OR('Tabel 5 F'!G32&lt;5,'Tabel 5 Br'!G32&lt;0.5),"-",IFERROR('Tabel 5 Br'!G32/'Tabel 5 F'!G32*100,"-"))</f>
        <v>0.53887995594713667</v>
      </c>
      <c r="H32" s="94">
        <f>IF(OR('Tabel 5 F'!H32&lt;5,'Tabel 5 Br'!H32&lt;0.5),"-",IFERROR('Tabel 5 Br'!H32/'Tabel 5 F'!H32*100,"-"))</f>
        <v>1.9525568862275449</v>
      </c>
      <c r="I32" s="66"/>
      <c r="J32" s="94">
        <f>IF(OR('Tabel 5 F'!J32&lt;5,'Tabel 5 Br'!J32&lt;0.5),"-",IFERROR('Tabel 5 Br'!J32/'Tabel 5 F'!J32*100,"-"))</f>
        <v>1.8743530092592591</v>
      </c>
      <c r="K32" s="49"/>
    </row>
    <row r="33" spans="1:11" ht="15.75" customHeight="1" x14ac:dyDescent="0.2">
      <c r="A33" s="83" t="s">
        <v>47</v>
      </c>
      <c r="B33" s="95">
        <f>IF(OR('Tabel 5 F'!B33&lt;5,'Tabel 5 Br'!B33&lt;0.5),"-",IFERROR('Tabel 5 Br'!B33/'Tabel 5 F'!B33*100,"-"))</f>
        <v>38.21568971962617</v>
      </c>
      <c r="C33" s="95">
        <f>IF(OR('Tabel 5 F'!C33&lt;5,'Tabel 5 Br'!C33&lt;0.5),"-",IFERROR('Tabel 5 Br'!C33/'Tabel 5 F'!C33*100,"-"))</f>
        <v>13.548352842809363</v>
      </c>
      <c r="D33" s="95">
        <f>IF(OR('Tabel 5 F'!D33&lt;5,'Tabel 5 Br'!D33&lt;0.5),"-",IFERROR('Tabel 5 Br'!D33/'Tabel 5 F'!D33*100,"-"))</f>
        <v>5.6652011036174121</v>
      </c>
      <c r="E33" s="95">
        <f>IF(OR('Tabel 5 F'!E33&lt;5,'Tabel 5 Br'!E33&lt;0.5),"-",IFERROR('Tabel 5 Br'!E33/'Tabel 5 F'!E33*100,"-"))</f>
        <v>3.2797164916615196</v>
      </c>
      <c r="F33" s="95">
        <f>IF(OR('Tabel 5 F'!F33&lt;5,'Tabel 5 Br'!F33&lt;0.5),"-",IFERROR('Tabel 5 Br'!F33/'Tabel 5 F'!F33*100,"-"))</f>
        <v>1.7169697224558453</v>
      </c>
      <c r="G33" s="95">
        <f>IF(OR('Tabel 5 F'!G33&lt;5,'Tabel 5 Br'!G33&lt;0.5),"-",IFERROR('Tabel 5 Br'!G33/'Tabel 5 F'!G33*100,"-"))</f>
        <v>1.264270563890326</v>
      </c>
      <c r="H33" s="95">
        <f>IF(OR('Tabel 5 F'!H33&lt;5,'Tabel 5 Br'!H33&lt;0.5),"-",IFERROR('Tabel 5 Br'!H33/'Tabel 5 F'!H33*100,"-"))</f>
        <v>2.8487863128491622</v>
      </c>
      <c r="I33" s="66"/>
      <c r="J33" s="95">
        <f>IF(OR('Tabel 5 F'!J33&lt;5,'Tabel 5 Br'!J33&lt;0.5),"-",IFERROR('Tabel 5 Br'!J33/'Tabel 5 F'!J33*100,"-"))</f>
        <v>6.0360243279406394</v>
      </c>
      <c r="K33" s="49"/>
    </row>
    <row r="34" spans="1:11" ht="15.75" customHeight="1" x14ac:dyDescent="0.2">
      <c r="A34" s="79" t="s">
        <v>48</v>
      </c>
      <c r="B34" s="93">
        <f>IF(OR('Tabel 5 F'!B34&lt;5,'Tabel 5 Br'!B34&lt;0.5),"-",IFERROR('Tabel 5 Br'!B34/'Tabel 5 F'!B34*100,"-"))</f>
        <v>14.578329501915707</v>
      </c>
      <c r="C34" s="93">
        <f>IF(OR('Tabel 5 F'!C34&lt;5,'Tabel 5 Br'!C34&lt;0.5),"-",IFERROR('Tabel 5 Br'!C34/'Tabel 5 F'!C34*100,"-"))</f>
        <v>3.790529987760098</v>
      </c>
      <c r="D34" s="93">
        <f>IF(OR('Tabel 5 F'!D34&lt;5,'Tabel 5 Br'!D34&lt;0.5),"-",IFERROR('Tabel 5 Br'!D34/'Tabel 5 F'!D34*100,"-"))</f>
        <v>1.7966855949895615</v>
      </c>
      <c r="E34" s="93">
        <f>IF(OR('Tabel 5 F'!E34&lt;5,'Tabel 5 Br'!E34&lt;0.5),"-",IFERROR('Tabel 5 Br'!E34/'Tabel 5 F'!E34*100,"-"))</f>
        <v>1.316247311827957</v>
      </c>
      <c r="F34" s="93">
        <f>IF(OR('Tabel 5 F'!F34&lt;5,'Tabel 5 Br'!F34&lt;0.5),"-",IFERROR('Tabel 5 Br'!F34/'Tabel 5 F'!F34*100,"-"))</f>
        <v>1.3781402769416016</v>
      </c>
      <c r="G34" s="93">
        <f>IF(OR('Tabel 5 F'!G34&lt;5,'Tabel 5 Br'!G34&lt;0.5),"-",IFERROR('Tabel 5 Br'!G34/'Tabel 5 F'!G34*100,"-"))</f>
        <v>1.1603348540145986</v>
      </c>
      <c r="H34" s="93">
        <f>IF(OR('Tabel 5 F'!H34&lt;5,'Tabel 5 Br'!H34&lt;0.5),"-",IFERROR('Tabel 5 Br'!H34/'Tabel 5 F'!H34*100,"-"))</f>
        <v>1.508362208258528</v>
      </c>
      <c r="I34" s="66"/>
      <c r="J34" s="93">
        <f>IF(OR('Tabel 5 F'!J34&lt;5,'Tabel 5 Br'!J34&lt;0.5),"-",IFERROR('Tabel 5 Br'!J34/'Tabel 5 F'!J34*100,"-"))</f>
        <v>2.1547205677353949</v>
      </c>
      <c r="K34" s="49"/>
    </row>
    <row r="35" spans="1:11" ht="15.75" customHeight="1" x14ac:dyDescent="0.2">
      <c r="A35" s="90" t="s">
        <v>49</v>
      </c>
      <c r="B35" s="94">
        <f>IF(OR('Tabel 5 F'!B35&lt;5,'Tabel 5 Br'!B35&lt;0.5),"-",IFERROR('Tabel 5 Br'!B35/'Tabel 5 F'!B35*100,"-"))</f>
        <v>21.199176470588235</v>
      </c>
      <c r="C35" s="94">
        <f>IF(OR('Tabel 5 F'!C35&lt;5,'Tabel 5 Br'!C35&lt;0.5),"-",IFERROR('Tabel 5 Br'!C35/'Tabel 5 F'!C35*100,"-"))</f>
        <v>5.1433851203501098</v>
      </c>
      <c r="D35" s="94">
        <f>IF(OR('Tabel 5 F'!D35&lt;5,'Tabel 5 Br'!D35&lt;0.5),"-",IFERROR('Tabel 5 Br'!D35/'Tabel 5 F'!D35*100,"-"))</f>
        <v>1.6570097087378641</v>
      </c>
      <c r="E35" s="94">
        <f>IF(OR('Tabel 5 F'!E35&lt;5,'Tabel 5 Br'!E35&lt;0.5),"-",IFERROR('Tabel 5 Br'!E35/'Tabel 5 F'!E35*100,"-"))</f>
        <v>1.334637031594416</v>
      </c>
      <c r="F35" s="94">
        <f>IF(OR('Tabel 5 F'!F35&lt;5,'Tabel 5 Br'!F35&lt;0.5),"-",IFERROR('Tabel 5 Br'!F35/'Tabel 5 F'!F35*100,"-"))</f>
        <v>2.3040998702983142</v>
      </c>
      <c r="G35" s="94">
        <f>IF(OR('Tabel 5 F'!G35&lt;5,'Tabel 5 Br'!G35&lt;0.5),"-",IFERROR('Tabel 5 Br'!G35/'Tabel 5 F'!G35*100,"-"))</f>
        <v>1.8485916230366495</v>
      </c>
      <c r="H35" s="94">
        <f>IF(OR('Tabel 5 F'!H35&lt;5,'Tabel 5 Br'!H35&lt;0.5),"-",IFERROR('Tabel 5 Br'!H35/'Tabel 5 F'!H35*100,"-"))</f>
        <v>2.2950719051149</v>
      </c>
      <c r="I35" s="66"/>
      <c r="J35" s="94">
        <f>IF(OR('Tabel 5 F'!J35&lt;5,'Tabel 5 Br'!J35&lt;0.5),"-",IFERROR('Tabel 5 Br'!J35/'Tabel 5 F'!J35*100,"-"))</f>
        <v>3.0235078199808489</v>
      </c>
      <c r="K35" s="49"/>
    </row>
    <row r="36" spans="1:11" ht="15.75" customHeight="1" x14ac:dyDescent="0.2">
      <c r="A36" s="83" t="s">
        <v>50</v>
      </c>
      <c r="B36" s="95">
        <f>IF(OR('Tabel 5 F'!B36&lt;5,'Tabel 5 Br'!B36&lt;0.5),"-",IFERROR('Tabel 5 Br'!B36/'Tabel 5 F'!B36*100,"-"))</f>
        <v>40.442425609756093</v>
      </c>
      <c r="C36" s="95">
        <f>IF(OR('Tabel 5 F'!C36&lt;5,'Tabel 5 Br'!C36&lt;0.5),"-",IFERROR('Tabel 5 Br'!C36/'Tabel 5 F'!C36*100,"-"))</f>
        <v>16.135970737913485</v>
      </c>
      <c r="D36" s="95">
        <f>IF(OR('Tabel 5 F'!D36&lt;5,'Tabel 5 Br'!D36&lt;0.5),"-",IFERROR('Tabel 5 Br'!D36/'Tabel 5 F'!D36*100,"-"))</f>
        <v>7.2839837786259549</v>
      </c>
      <c r="E36" s="95">
        <f>IF(OR('Tabel 5 F'!E36&lt;5,'Tabel 5 Br'!E36&lt;0.5),"-",IFERROR('Tabel 5 Br'!E36/'Tabel 5 F'!E36*100,"-"))</f>
        <v>3.7771218377976186</v>
      </c>
      <c r="F36" s="95">
        <f>IF(OR('Tabel 5 F'!F36&lt;5,'Tabel 5 Br'!F36&lt;0.5),"-",IFERROR('Tabel 5 Br'!F36/'Tabel 5 F'!F36*100,"-"))</f>
        <v>2.9571792600312659</v>
      </c>
      <c r="G36" s="95">
        <f>IF(OR('Tabel 5 F'!G36&lt;5,'Tabel 5 Br'!G36&lt;0.5),"-",IFERROR('Tabel 5 Br'!G36/'Tabel 5 F'!G36*100,"-"))</f>
        <v>2.458863796133568</v>
      </c>
      <c r="H36" s="95">
        <f>IF(OR('Tabel 5 F'!H36&lt;5,'Tabel 5 Br'!H36&lt;0.5),"-",IFERROR('Tabel 5 Br'!H36/'Tabel 5 F'!H36*100,"-"))</f>
        <v>3.3277243336623892</v>
      </c>
      <c r="I36" s="66"/>
      <c r="J36" s="95">
        <f>IF(OR('Tabel 5 F'!J36&lt;5,'Tabel 5 Br'!J36&lt;0.5),"-",IFERROR('Tabel 5 Br'!J36/'Tabel 5 F'!J36*100,"-"))</f>
        <v>6.6970072732562373</v>
      </c>
      <c r="K36" s="49"/>
    </row>
    <row r="37" spans="1:11" ht="15.75" customHeight="1" x14ac:dyDescent="0.2">
      <c r="A37" s="79" t="s">
        <v>51</v>
      </c>
      <c r="B37" s="93">
        <f>IF(OR('Tabel 5 F'!B37&lt;5,'Tabel 5 Br'!B37&lt;0.5),"-",IFERROR('Tabel 5 Br'!B37/'Tabel 5 F'!B37*100,"-"))</f>
        <v>30.432590095238098</v>
      </c>
      <c r="C37" s="93">
        <f>IF(OR('Tabel 5 F'!C37&lt;5,'Tabel 5 Br'!C37&lt;0.5),"-",IFERROR('Tabel 5 Br'!C37/'Tabel 5 F'!C37*100,"-"))</f>
        <v>11.13660573951435</v>
      </c>
      <c r="D37" s="93">
        <f>IF(OR('Tabel 5 F'!D37&lt;5,'Tabel 5 Br'!D37&lt;0.5),"-",IFERROR('Tabel 5 Br'!D37/'Tabel 5 F'!D37*100,"-"))</f>
        <v>5.2256196568332332</v>
      </c>
      <c r="E37" s="93">
        <f>IF(OR('Tabel 5 F'!E37&lt;5,'Tabel 5 Br'!E37&lt;0.5),"-",IFERROR('Tabel 5 Br'!E37/'Tabel 5 F'!E37*100,"-"))</f>
        <v>3.716110767500703</v>
      </c>
      <c r="F37" s="93">
        <f>IF(OR('Tabel 5 F'!F37&lt;5,'Tabel 5 Br'!F37&lt;0.5),"-",IFERROR('Tabel 5 Br'!F37/'Tabel 5 F'!F37*100,"-"))</f>
        <v>2.6905613265057307</v>
      </c>
      <c r="G37" s="93">
        <f>IF(OR('Tabel 5 F'!G37&lt;5,'Tabel 5 Br'!G37&lt;0.5),"-",IFERROR('Tabel 5 Br'!G37/'Tabel 5 F'!G37*100,"-"))</f>
        <v>3.3175511069241637</v>
      </c>
      <c r="H37" s="93">
        <f>IF(OR('Tabel 5 F'!H37&lt;5,'Tabel 5 Br'!H37&lt;0.5),"-",IFERROR('Tabel 5 Br'!H37/'Tabel 5 F'!H37*100,"-"))</f>
        <v>3.3512598164201934</v>
      </c>
      <c r="I37" s="66"/>
      <c r="J37" s="93">
        <f>IF(OR('Tabel 5 F'!J37&lt;5,'Tabel 5 Br'!J37&lt;0.5),"-",IFERROR('Tabel 5 Br'!J37/'Tabel 5 F'!J37*100,"-"))</f>
        <v>6.05210609880384</v>
      </c>
      <c r="K37" s="49"/>
    </row>
    <row r="38" spans="1:11" ht="15.75" customHeight="1" x14ac:dyDescent="0.2">
      <c r="A38" s="90" t="s">
        <v>52</v>
      </c>
      <c r="B38" s="94">
        <f>IF(OR('Tabel 5 F'!B38&lt;5,'Tabel 5 Br'!B38&lt;0.5),"-",IFERROR('Tabel 5 Br'!B38/'Tabel 5 F'!B38*100,"-"))</f>
        <v>28.931203735144312</v>
      </c>
      <c r="C38" s="94">
        <f>IF(OR('Tabel 5 F'!C38&lt;5,'Tabel 5 Br'!C38&lt;0.5),"-",IFERROR('Tabel 5 Br'!C38/'Tabel 5 F'!C38*100,"-"))</f>
        <v>19.422486891385766</v>
      </c>
      <c r="D38" s="94">
        <f>IF(OR('Tabel 5 F'!D38&lt;5,'Tabel 5 Br'!D38&lt;0.5),"-",IFERROR('Tabel 5 Br'!D38/'Tabel 5 F'!D38*100,"-"))</f>
        <v>8.7616970802919703</v>
      </c>
      <c r="E38" s="94">
        <f>IF(OR('Tabel 5 F'!E38&lt;5,'Tabel 5 Br'!E38&lt;0.5),"-",IFERROR('Tabel 5 Br'!E38/'Tabel 5 F'!E38*100,"-"))</f>
        <v>4.8098320987654315</v>
      </c>
      <c r="F38" s="94">
        <f>IF(OR('Tabel 5 F'!F38&lt;5,'Tabel 5 Br'!F38&lt;0.5),"-",IFERROR('Tabel 5 Br'!F38/'Tabel 5 F'!F38*100,"-"))</f>
        <v>5.0046231884057972</v>
      </c>
      <c r="G38" s="94">
        <f>IF(OR('Tabel 5 F'!G38&lt;5,'Tabel 5 Br'!G38&lt;0.5),"-",IFERROR('Tabel 5 Br'!G38/'Tabel 5 F'!G38*100,"-"))</f>
        <v>3.9212365558912388</v>
      </c>
      <c r="H38" s="94">
        <f>IF(OR('Tabel 5 F'!H38&lt;5,'Tabel 5 Br'!H38&lt;0.5),"-",IFERROR('Tabel 5 Br'!H38/'Tabel 5 F'!H38*100,"-"))</f>
        <v>2.3312833914053424</v>
      </c>
      <c r="I38" s="66"/>
      <c r="J38" s="94">
        <f>IF(OR('Tabel 5 F'!J38&lt;5,'Tabel 5 Br'!J38&lt;0.5),"-",IFERROR('Tabel 5 Br'!J38/'Tabel 5 F'!J38*100,"-"))</f>
        <v>7.2986010134030739</v>
      </c>
      <c r="K38" s="49"/>
    </row>
    <row r="39" spans="1:11" ht="15.75" customHeight="1" x14ac:dyDescent="0.2">
      <c r="A39" s="83" t="s">
        <v>53</v>
      </c>
      <c r="B39" s="95">
        <f>IF(OR('Tabel 5 F'!B39&lt;5,'Tabel 5 Br'!B39&lt;0.5),"-",IFERROR('Tabel 5 Br'!B39/'Tabel 5 F'!B39*100,"-"))</f>
        <v>43.424130742049464</v>
      </c>
      <c r="C39" s="95">
        <f>IF(OR('Tabel 5 F'!C39&lt;5,'Tabel 5 Br'!C39&lt;0.5),"-",IFERROR('Tabel 5 Br'!C39/'Tabel 5 F'!C39*100,"-"))</f>
        <v>24.638234042553194</v>
      </c>
      <c r="D39" s="95">
        <f>IF(OR('Tabel 5 F'!D39&lt;5,'Tabel 5 Br'!D39&lt;0.5),"-",IFERROR('Tabel 5 Br'!D39/'Tabel 5 F'!D39*100,"-"))</f>
        <v>11.57239544235925</v>
      </c>
      <c r="E39" s="95">
        <f>IF(OR('Tabel 5 F'!E39&lt;5,'Tabel 5 Br'!E39&lt;0.5),"-",IFERROR('Tabel 5 Br'!E39/'Tabel 5 F'!E39*100,"-"))</f>
        <v>3.3912765957446815</v>
      </c>
      <c r="F39" s="95">
        <f>IF(OR('Tabel 5 F'!F39&lt;5,'Tabel 5 Br'!F39&lt;0.5),"-",IFERROR('Tabel 5 Br'!F39/'Tabel 5 F'!F39*100,"-"))</f>
        <v>2.366786666666667</v>
      </c>
      <c r="G39" s="95">
        <f>IF(OR('Tabel 5 F'!G39&lt;5,'Tabel 5 Br'!G39&lt;0.5),"-",IFERROR('Tabel 5 Br'!G39/'Tabel 5 F'!G39*100,"-"))</f>
        <v>2.9172582623509373</v>
      </c>
      <c r="H39" s="95">
        <f>IF(OR('Tabel 5 F'!H39&lt;5,'Tabel 5 Br'!H39&lt;0.5),"-",IFERROR('Tabel 5 Br'!H39/'Tabel 5 F'!H39*100,"-"))</f>
        <v>2.0840662739322533</v>
      </c>
      <c r="I39" s="66"/>
      <c r="J39" s="95">
        <f>IF(OR('Tabel 5 F'!J39&lt;5,'Tabel 5 Br'!J39&lt;0.5),"-",IFERROR('Tabel 5 Br'!J39/'Tabel 5 F'!J39*100,"-"))</f>
        <v>7.31024572172619</v>
      </c>
      <c r="K39" s="49"/>
    </row>
    <row r="40" spans="1:11" ht="15.75" customHeight="1" x14ac:dyDescent="0.2">
      <c r="A40" s="79" t="s">
        <v>54</v>
      </c>
      <c r="B40" s="93">
        <f>IF(OR('Tabel 5 F'!B40&lt;5,'Tabel 5 Br'!B40&lt;0.5),"-",IFERROR('Tabel 5 Br'!B40/'Tabel 5 F'!B40*100,"-"))</f>
        <v>43.349042553191488</v>
      </c>
      <c r="C40" s="93">
        <f>IF(OR('Tabel 5 F'!C40&lt;5,'Tabel 5 Br'!C40&lt;0.5),"-",IFERROR('Tabel 5 Br'!C40/'Tabel 5 F'!C40*100,"-"))</f>
        <v>25.270175548589339</v>
      </c>
      <c r="D40" s="93">
        <f>IF(OR('Tabel 5 F'!D40&lt;5,'Tabel 5 Br'!D40&lt;0.5),"-",IFERROR('Tabel 5 Br'!D40/'Tabel 5 F'!D40*100,"-"))</f>
        <v>10.539235234215885</v>
      </c>
      <c r="E40" s="93">
        <f>IF(OR('Tabel 5 F'!E40&lt;5,'Tabel 5 Br'!E40&lt;0.5),"-",IFERROR('Tabel 5 Br'!E40/'Tabel 5 F'!E40*100,"-"))</f>
        <v>8.6056936488169349</v>
      </c>
      <c r="F40" s="93">
        <f>IF(OR('Tabel 5 F'!F40&lt;5,'Tabel 5 Br'!F40&lt;0.5),"-",IFERROR('Tabel 5 Br'!F40/'Tabel 5 F'!F40*100,"-"))</f>
        <v>5.80377037037037</v>
      </c>
      <c r="G40" s="93">
        <f>IF(OR('Tabel 5 F'!G40&lt;5,'Tabel 5 Br'!G40&lt;0.5),"-",IFERROR('Tabel 5 Br'!G40/'Tabel 5 F'!G40*100,"-"))</f>
        <v>4.9995322225715189</v>
      </c>
      <c r="H40" s="93">
        <f>IF(OR('Tabel 5 F'!H40&lt;5,'Tabel 5 Br'!H40&lt;0.5),"-",IFERROR('Tabel 5 Br'!H40/'Tabel 5 F'!H40*100,"-"))</f>
        <v>5.17835549132948</v>
      </c>
      <c r="I40" s="66"/>
      <c r="J40" s="93">
        <f>IF(OR('Tabel 5 F'!J40&lt;5,'Tabel 5 Br'!J40&lt;0.5),"-",IFERROR('Tabel 5 Br'!J40/'Tabel 5 F'!J40*100,"-"))</f>
        <v>8.7915751894694854</v>
      </c>
      <c r="K40" s="49"/>
    </row>
    <row r="41" spans="1:11" ht="15.75" customHeight="1" x14ac:dyDescent="0.2">
      <c r="A41" s="90" t="s">
        <v>214</v>
      </c>
      <c r="B41" s="94">
        <f>IF(OR('Tabel 5 F'!B41&lt;5,'Tabel 5 Br'!B41&lt;0.5),"-",IFERROR('Tabel 5 Br'!B41/'Tabel 5 F'!B41*100,"-"))</f>
        <v>25.798302197802197</v>
      </c>
      <c r="C41" s="94">
        <f>IF(OR('Tabel 5 F'!C41&lt;5,'Tabel 5 Br'!C41&lt;0.5),"-",IFERROR('Tabel 5 Br'!C41/'Tabel 5 F'!C41*100,"-"))</f>
        <v>9.6551709531013614</v>
      </c>
      <c r="D41" s="94">
        <f>IF(OR('Tabel 5 F'!D41&lt;5,'Tabel 5 Br'!D41&lt;0.5),"-",IFERROR('Tabel 5 Br'!D41/'Tabel 5 F'!D41*100,"-"))</f>
        <v>4.5770704049844237</v>
      </c>
      <c r="E41" s="94">
        <f>IF(OR('Tabel 5 F'!E41&lt;5,'Tabel 5 Br'!E41&lt;0.5),"-",IFERROR('Tabel 5 Br'!E41/'Tabel 5 F'!E41*100,"-"))</f>
        <v>2.432529162248144</v>
      </c>
      <c r="F41" s="94">
        <f>IF(OR('Tabel 5 F'!F41&lt;5,'Tabel 5 Br'!F41&lt;0.5),"-",IFERROR('Tabel 5 Br'!F41/'Tabel 5 F'!F41*100,"-"))</f>
        <v>1.6271357684355618</v>
      </c>
      <c r="G41" s="94">
        <f>IF(OR('Tabel 5 F'!G41&lt;5,'Tabel 5 Br'!G41&lt;0.5),"-",IFERROR('Tabel 5 Br'!G41/'Tabel 5 F'!G41*100,"-"))</f>
        <v>1.7192414248021111</v>
      </c>
      <c r="H41" s="94">
        <f>IF(OR('Tabel 5 F'!H41&lt;5,'Tabel 5 Br'!H41&lt;0.5),"-",IFERROR('Tabel 5 Br'!H41/'Tabel 5 F'!H41*100,"-"))</f>
        <v>0.64516129032258063</v>
      </c>
      <c r="I41" s="66"/>
      <c r="J41" s="94">
        <f>IF(OR('Tabel 5 F'!J41&lt;5,'Tabel 5 Br'!J41&lt;0.5),"-",IFERROR('Tabel 5 Br'!J41/'Tabel 5 F'!J41*100,"-"))</f>
        <v>4.8870116657319125</v>
      </c>
      <c r="K41" s="49"/>
    </row>
    <row r="42" spans="1:11" ht="15.75" customHeight="1" x14ac:dyDescent="0.2">
      <c r="A42" s="83" t="s">
        <v>55</v>
      </c>
      <c r="B42" s="95">
        <f>IF(OR('Tabel 5 F'!B42&lt;5,'Tabel 5 Br'!B42&lt;0.5),"-",IFERROR('Tabel 5 Br'!B42/'Tabel 5 F'!B42*100,"-"))</f>
        <v>39.281217726396918</v>
      </c>
      <c r="C42" s="95">
        <f>IF(OR('Tabel 5 F'!C42&lt;5,'Tabel 5 Br'!C42&lt;0.5),"-",IFERROR('Tabel 5 Br'!C42/'Tabel 5 F'!C42*100,"-"))</f>
        <v>15.561451403887688</v>
      </c>
      <c r="D42" s="95">
        <f>IF(OR('Tabel 5 F'!D42&lt;5,'Tabel 5 Br'!D42&lt;0.5),"-",IFERROR('Tabel 5 Br'!D42/'Tabel 5 F'!D42*100,"-"))</f>
        <v>7.222951176983436</v>
      </c>
      <c r="E42" s="95">
        <f>IF(OR('Tabel 5 F'!E42&lt;5,'Tabel 5 Br'!E42&lt;0.5),"-",IFERROR('Tabel 5 Br'!E42/'Tabel 5 F'!E42*100,"-"))</f>
        <v>4.6736259541984726</v>
      </c>
      <c r="F42" s="95">
        <f>IF(OR('Tabel 5 F'!F42&lt;5,'Tabel 5 Br'!F42&lt;0.5),"-",IFERROR('Tabel 5 Br'!F42/'Tabel 5 F'!F42*100,"-"))</f>
        <v>3.8700321428571431</v>
      </c>
      <c r="G42" s="95">
        <f>IF(OR('Tabel 5 F'!G42&lt;5,'Tabel 5 Br'!G42&lt;0.5),"-",IFERROR('Tabel 5 Br'!G42/'Tabel 5 F'!G42*100,"-"))</f>
        <v>2.6123414634146345</v>
      </c>
      <c r="H42" s="95">
        <f>IF(OR('Tabel 5 F'!H42&lt;5,'Tabel 5 Br'!H42&lt;0.5),"-",IFERROR('Tabel 5 Br'!H42/'Tabel 5 F'!H42*100,"-"))</f>
        <v>4.7364786729857817</v>
      </c>
      <c r="I42" s="66"/>
      <c r="J42" s="95">
        <f>IF(OR('Tabel 5 F'!J42&lt;5,'Tabel 5 Br'!J42&lt;0.5),"-",IFERROR('Tabel 5 Br'!J42/'Tabel 5 F'!J42*100,"-"))</f>
        <v>9.6537581072812593</v>
      </c>
      <c r="K42" s="49"/>
    </row>
    <row r="43" spans="1:11" ht="15.75" customHeight="1" x14ac:dyDescent="0.2">
      <c r="A43" s="79" t="s">
        <v>56</v>
      </c>
      <c r="B43" s="93">
        <f>IF(OR('Tabel 5 F'!B43&lt;5,'Tabel 5 Br'!B43&lt;0.5),"-",IFERROR('Tabel 5 Br'!B43/'Tabel 5 F'!B43*100,"-"))</f>
        <v>30.579846666666665</v>
      </c>
      <c r="C43" s="93">
        <f>IF(OR('Tabel 5 F'!C43&lt;5,'Tabel 5 Br'!C43&lt;0.5),"-",IFERROR('Tabel 5 Br'!C43/'Tabel 5 F'!C43*100,"-"))</f>
        <v>19.382175438596494</v>
      </c>
      <c r="D43" s="93">
        <f>IF(OR('Tabel 5 F'!D43&lt;5,'Tabel 5 Br'!D43&lt;0.5),"-",IFERROR('Tabel 5 Br'!D43/'Tabel 5 F'!D43*100,"-"))</f>
        <v>12.262082474226805</v>
      </c>
      <c r="E43" s="93">
        <f>IF(OR('Tabel 5 F'!E43&lt;5,'Tabel 5 Br'!E43&lt;0.5),"-",IFERROR('Tabel 5 Br'!E43/'Tabel 5 F'!E43*100,"-"))</f>
        <v>1.8685157894736841</v>
      </c>
      <c r="F43" s="93">
        <f>IF(OR('Tabel 5 F'!F43&lt;5,'Tabel 5 Br'!F43&lt;0.5),"-",IFERROR('Tabel 5 Br'!F43/'Tabel 5 F'!F43*100,"-"))</f>
        <v>9.5063396226415087</v>
      </c>
      <c r="G43" s="93">
        <f>IF(OR('Tabel 5 F'!G43&lt;5,'Tabel 5 Br'!G43&lt;0.5),"-",IFERROR('Tabel 5 Br'!G43/'Tabel 5 F'!G43*100,"-"))</f>
        <v>3.2982083333333336</v>
      </c>
      <c r="H43" s="93">
        <f>IF(OR('Tabel 5 F'!H43&lt;5,'Tabel 5 Br'!H43&lt;0.5),"-",IFERROR('Tabel 5 Br'!H43/'Tabel 5 F'!H43*100,"-"))</f>
        <v>5.0647213333333339</v>
      </c>
      <c r="I43" s="66"/>
      <c r="J43" s="93">
        <f>IF(OR('Tabel 5 F'!J43&lt;5,'Tabel 5 Br'!J43&lt;0.5),"-",IFERROR('Tabel 5 Br'!J43/'Tabel 5 F'!J43*100,"-"))</f>
        <v>8.6042503586800567</v>
      </c>
      <c r="K43" s="49"/>
    </row>
    <row r="44" spans="1:11" ht="15.75" customHeight="1" x14ac:dyDescent="0.2">
      <c r="A44" s="90" t="s">
        <v>57</v>
      </c>
      <c r="B44" s="94">
        <f>IF(OR('Tabel 5 F'!B44&lt;5,'Tabel 5 Br'!B44&lt;0.5),"-",IFERROR('Tabel 5 Br'!B44/'Tabel 5 F'!B44*100,"-"))</f>
        <v>31.292891242937852</v>
      </c>
      <c r="C44" s="94">
        <f>IF(OR('Tabel 5 F'!C44&lt;5,'Tabel 5 Br'!C44&lt;0.5),"-",IFERROR('Tabel 5 Br'!C44/'Tabel 5 F'!C44*100,"-"))</f>
        <v>27.185724999999998</v>
      </c>
      <c r="D44" s="94">
        <f>IF(OR('Tabel 5 F'!D44&lt;5,'Tabel 5 Br'!D44&lt;0.5),"-",IFERROR('Tabel 5 Br'!D44/'Tabel 5 F'!D44*100,"-"))</f>
        <v>15.106206959706958</v>
      </c>
      <c r="E44" s="94">
        <f>IF(OR('Tabel 5 F'!E44&lt;5,'Tabel 5 Br'!E44&lt;0.5),"-",IFERROR('Tabel 5 Br'!E44/'Tabel 5 F'!E44*100,"-"))</f>
        <v>7.9059192825112108</v>
      </c>
      <c r="F44" s="94">
        <f>IF(OR('Tabel 5 F'!F44&lt;5,'Tabel 5 Br'!F44&lt;0.5),"-",IFERROR('Tabel 5 Br'!F44/'Tabel 5 F'!F44*100,"-"))</f>
        <v>6.9682679738562099</v>
      </c>
      <c r="G44" s="94">
        <f>IF(OR('Tabel 5 F'!G44&lt;5,'Tabel 5 Br'!G44&lt;0.5),"-",IFERROR('Tabel 5 Br'!G44/'Tabel 5 F'!G44*100,"-"))</f>
        <v>5.4607359735973588</v>
      </c>
      <c r="H44" s="94">
        <f>IF(OR('Tabel 5 F'!H44&lt;5,'Tabel 5 Br'!H44&lt;0.5),"-",IFERROR('Tabel 5 Br'!H44/'Tabel 5 F'!H44*100,"-"))</f>
        <v>4.8344764267990072</v>
      </c>
      <c r="I44" s="66"/>
      <c r="J44" s="94">
        <f>IF(OR('Tabel 5 F'!J44&lt;5,'Tabel 5 Br'!J44&lt;0.5),"-",IFERROR('Tabel 5 Br'!J44/'Tabel 5 F'!J44*100,"-"))</f>
        <v>13.531546308043643</v>
      </c>
      <c r="K44" s="49"/>
    </row>
    <row r="45" spans="1:11" ht="15.75" customHeight="1" x14ac:dyDescent="0.2">
      <c r="A45" s="83" t="s">
        <v>58</v>
      </c>
      <c r="B45" s="95">
        <f>IF(OR('Tabel 5 F'!B45&lt;5,'Tabel 5 Br'!B45&lt;0.5),"-",IFERROR('Tabel 5 Br'!B45/'Tabel 5 F'!B45*100,"-"))</f>
        <v>33.92524375</v>
      </c>
      <c r="C45" s="95">
        <f>IF(OR('Tabel 5 F'!C45&lt;5,'Tabel 5 Br'!C45&lt;0.5),"-",IFERROR('Tabel 5 Br'!C45/'Tabel 5 F'!C45*100,"-"))</f>
        <v>16.288975206611571</v>
      </c>
      <c r="D45" s="95">
        <f>IF(OR('Tabel 5 F'!D45&lt;5,'Tabel 5 Br'!D45&lt;0.5),"-",IFERROR('Tabel 5 Br'!D45/'Tabel 5 F'!D45*100,"-"))</f>
        <v>6.5635537190082651</v>
      </c>
      <c r="E45" s="95">
        <f>IF(OR('Tabel 5 F'!E45&lt;5,'Tabel 5 Br'!E45&lt;0.5),"-",IFERROR('Tabel 5 Br'!E45/'Tabel 5 F'!E45*100,"-"))</f>
        <v>4.0796615384615391</v>
      </c>
      <c r="F45" s="95">
        <f>IF(OR('Tabel 5 F'!F45&lt;5,'Tabel 5 Br'!F45&lt;0.5),"-",IFERROR('Tabel 5 Br'!F45/'Tabel 5 F'!F45*100,"-"))</f>
        <v>3.2252000000000001</v>
      </c>
      <c r="G45" s="95">
        <f>IF(OR('Tabel 5 F'!G45&lt;5,'Tabel 5 Br'!G45&lt;0.5),"-",IFERROR('Tabel 5 Br'!G45/'Tabel 5 F'!G45*100,"-"))</f>
        <v>3.753779329608939</v>
      </c>
      <c r="H45" s="95">
        <f>IF(OR('Tabel 5 F'!H45&lt;5,'Tabel 5 Br'!H45&lt;0.5),"-",IFERROR('Tabel 5 Br'!H45/'Tabel 5 F'!H45*100,"-"))</f>
        <v>2.9141518264840185</v>
      </c>
      <c r="I45" s="66"/>
      <c r="J45" s="95">
        <f>IF(OR('Tabel 5 F'!J45&lt;5,'Tabel 5 Br'!J45&lt;0.5),"-",IFERROR('Tabel 5 Br'!J45/'Tabel 5 F'!J45*100,"-"))</f>
        <v>11.218601948051948</v>
      </c>
      <c r="K45" s="49"/>
    </row>
    <row r="46" spans="1:11" ht="15.75" customHeight="1" x14ac:dyDescent="0.2">
      <c r="A46" s="79" t="s">
        <v>59</v>
      </c>
      <c r="B46" s="93">
        <f>IF(OR('Tabel 5 F'!B46&lt;5,'Tabel 5 Br'!B46&lt;0.5),"-",IFERROR('Tabel 5 Br'!B46/'Tabel 5 F'!B46*100,"-"))</f>
        <v>20.908947861745755</v>
      </c>
      <c r="C46" s="93">
        <f>IF(OR('Tabel 5 F'!C46&lt;5,'Tabel 5 Br'!C46&lt;0.5),"-",IFERROR('Tabel 5 Br'!C46/'Tabel 5 F'!C46*100,"-"))</f>
        <v>13.381343806104129</v>
      </c>
      <c r="D46" s="93">
        <f>IF(OR('Tabel 5 F'!D46&lt;5,'Tabel 5 Br'!D46&lt;0.5),"-",IFERROR('Tabel 5 Br'!D46/'Tabel 5 F'!D46*100,"-"))</f>
        <v>10.037901084010841</v>
      </c>
      <c r="E46" s="93">
        <f>IF(OR('Tabel 5 F'!E46&lt;5,'Tabel 5 Br'!E46&lt;0.5),"-",IFERROR('Tabel 5 Br'!E46/'Tabel 5 F'!E46*100,"-"))</f>
        <v>6.8760964467005081</v>
      </c>
      <c r="F46" s="93">
        <f>IF(OR('Tabel 5 F'!F46&lt;5,'Tabel 5 Br'!F46&lt;0.5),"-",IFERROR('Tabel 5 Br'!F46/'Tabel 5 F'!F46*100,"-"))</f>
        <v>4.6809033846153838</v>
      </c>
      <c r="G46" s="93">
        <f>IF(OR('Tabel 5 F'!G46&lt;5,'Tabel 5 Br'!G46&lt;0.5),"-",IFERROR('Tabel 5 Br'!G46/'Tabel 5 F'!G46*100,"-"))</f>
        <v>6.1346846658711218</v>
      </c>
      <c r="H46" s="93">
        <f>IF(OR('Tabel 5 F'!H46&lt;5,'Tabel 5 Br'!H46&lt;0.5),"-",IFERROR('Tabel 5 Br'!H46/'Tabel 5 F'!H46*100,"-"))</f>
        <v>5.1419854249011863</v>
      </c>
      <c r="I46" s="66"/>
      <c r="J46" s="93">
        <f>IF(OR('Tabel 5 F'!J46&lt;5,'Tabel 5 Br'!J46&lt;0.5),"-",IFERROR('Tabel 5 Br'!J46/'Tabel 5 F'!J46*100,"-"))</f>
        <v>7.7864666638319591</v>
      </c>
    </row>
    <row r="47" spans="1:11" ht="15.75" customHeight="1" x14ac:dyDescent="0.2">
      <c r="A47" s="38"/>
    </row>
    <row r="48" spans="1:11" ht="15.75" customHeight="1" x14ac:dyDescent="0.2">
      <c r="A48" s="88" t="s">
        <v>20</v>
      </c>
      <c r="B48" s="92">
        <f>IF(OR('Tabel 5 F'!B48&lt;5,'Tabel 5 Br'!B48&lt;0.5),"-",IFERROR('Tabel 5 Br'!B48/'Tabel 5 F'!B48*100,"-"))</f>
        <v>33.490121297218941</v>
      </c>
      <c r="C48" s="92">
        <f>IF(OR('Tabel 5 F'!C48&lt;5,'Tabel 5 Br'!C48&lt;0.5),"-",IFERROR('Tabel 5 Br'!C48/'Tabel 5 F'!C48*100,"-"))</f>
        <v>15.207413238110023</v>
      </c>
      <c r="D48" s="92">
        <f>IF(OR('Tabel 5 F'!D48&lt;5,'Tabel 5 Br'!D48&lt;0.5),"-",IFERROR('Tabel 5 Br'!D48/'Tabel 5 F'!D48*100,"-"))</f>
        <v>6.9949410030642714</v>
      </c>
      <c r="E48" s="92">
        <f>IF(OR('Tabel 5 F'!E48&lt;5,'Tabel 5 Br'!E48&lt;0.5),"-",IFERROR('Tabel 5 Br'!E48/'Tabel 5 F'!E48*100,"-"))</f>
        <v>4.2194036734621596</v>
      </c>
      <c r="F48" s="92">
        <f>IF(OR('Tabel 5 F'!F48&lt;5,'Tabel 5 Br'!F48&lt;0.5),"-",IFERROR('Tabel 5 Br'!F48/'Tabel 5 F'!F48*100,"-"))</f>
        <v>3.0064008610493449</v>
      </c>
      <c r="G48" s="92">
        <f>IF(OR('Tabel 5 F'!G48&lt;5,'Tabel 5 Br'!G48&lt;0.5),"-",IFERROR('Tabel 5 Br'!G48/'Tabel 5 F'!G48*100,"-"))</f>
        <v>2.6750322362120111</v>
      </c>
      <c r="H48" s="92">
        <f>IF(OR('Tabel 5 F'!H48&lt;5,'Tabel 5 Br'!H48&lt;0.5),"-",IFERROR('Tabel 5 Br'!H48/'Tabel 5 F'!H48*100,"-"))</f>
        <v>3.4220427300850731</v>
      </c>
      <c r="I48" s="128"/>
      <c r="J48" s="92">
        <f>IF(OR('Tabel 5 F'!J48&lt;5,'Tabel 5 Br'!J48&lt;0.5),"-",IFERROR('Tabel 5 Br'!J48/'Tabel 5 F'!J48*100,"-"))</f>
        <v>6.2489645578359205</v>
      </c>
      <c r="K48" s="75">
        <v>9.1420787699999995</v>
      </c>
    </row>
    <row r="49" spans="1:19" ht="15.75" customHeight="1" x14ac:dyDescent="0.2">
      <c r="B49" s="46"/>
      <c r="C49" s="46"/>
      <c r="D49" s="46"/>
      <c r="E49" s="46"/>
      <c r="F49" s="46"/>
      <c r="G49" s="46"/>
      <c r="H49" s="46"/>
      <c r="J49" s="46"/>
    </row>
    <row r="50" spans="1:19" ht="15.75" customHeight="1" x14ac:dyDescent="0.2">
      <c r="A50" s="90" t="s">
        <v>60</v>
      </c>
      <c r="B50" s="94">
        <f>IF(OR('Tabel 5 F'!B50&lt;5,'Tabel 5 Br'!B50&lt;0.5),"-",IFERROR('Tabel 5 Br'!B50/'Tabel 5 F'!B50*100,"-"))</f>
        <v>31.780881123919308</v>
      </c>
      <c r="C50" s="94">
        <f>IF(OR('Tabel 5 F'!C50&lt;5,'Tabel 5 Br'!C50&lt;0.5),"-",IFERROR('Tabel 5 Br'!C50/'Tabel 5 F'!C50*100,"-"))</f>
        <v>9.5278746391752573</v>
      </c>
      <c r="D50" s="94">
        <f>IF(OR('Tabel 5 F'!D50&lt;5,'Tabel 5 Br'!D50&lt;0.5),"-",IFERROR('Tabel 5 Br'!D50/'Tabel 5 F'!D50*100,"-"))</f>
        <v>3.6152962902435042</v>
      </c>
      <c r="E50" s="94">
        <f>IF(OR('Tabel 5 F'!E50&lt;5,'Tabel 5 Br'!E50&lt;0.5),"-",IFERROR('Tabel 5 Br'!E50/'Tabel 5 F'!E50*100,"-"))</f>
        <v>2.4774257389162559</v>
      </c>
      <c r="F50" s="94">
        <f>IF(OR('Tabel 5 F'!F50&lt;5,'Tabel 5 Br'!F50&lt;0.5),"-",IFERROR('Tabel 5 Br'!F50/'Tabel 5 F'!F50*100,"-"))</f>
        <v>1.5883533541341655</v>
      </c>
      <c r="G50" s="94">
        <f>IF(OR('Tabel 5 F'!G50&lt;5,'Tabel 5 Br'!G50&lt;0.5),"-",IFERROR('Tabel 5 Br'!G50/'Tabel 5 F'!G50*100,"-"))</f>
        <v>2.0707178258670713</v>
      </c>
      <c r="H50" s="94">
        <f>IF(OR('Tabel 5 F'!H50&lt;5,'Tabel 5 Br'!H50&lt;0.5),"-",IFERROR('Tabel 5 Br'!H50/'Tabel 5 F'!H50*100,"-"))</f>
        <v>2.1754801567858895</v>
      </c>
      <c r="I50" s="66"/>
      <c r="J50" s="94">
        <f>IF(OR('Tabel 5 F'!J50&lt;5,'Tabel 5 Br'!J50&lt;0.5),"-",IFERROR('Tabel 5 Br'!J50/'Tabel 5 F'!J50*100,"-"))</f>
        <v>3.7161020646669263</v>
      </c>
      <c r="K50" s="50"/>
      <c r="L50" s="34"/>
      <c r="M50" s="34"/>
      <c r="N50" s="34"/>
      <c r="O50" s="34"/>
      <c r="P50" s="34"/>
      <c r="Q50" s="34"/>
      <c r="R50" s="34"/>
      <c r="S50" s="34"/>
    </row>
    <row r="51" spans="1:19" ht="15.75" customHeight="1" x14ac:dyDescent="0.2">
      <c r="A51" s="83" t="s">
        <v>61</v>
      </c>
      <c r="B51" s="95">
        <f>IF(OR('Tabel 5 F'!B51&lt;5,'Tabel 5 Br'!B51&lt;0.5),"-",IFERROR('Tabel 5 Br'!B51/'Tabel 5 F'!B51*100,"-"))</f>
        <v>47.930520943796388</v>
      </c>
      <c r="C51" s="95">
        <f>IF(OR('Tabel 5 F'!C51&lt;5,'Tabel 5 Br'!C51&lt;0.5),"-",IFERROR('Tabel 5 Br'!C51/'Tabel 5 F'!C51*100,"-"))</f>
        <v>25.775885311335816</v>
      </c>
      <c r="D51" s="95">
        <f>IF(OR('Tabel 5 F'!D51&lt;5,'Tabel 5 Br'!D51&lt;0.5),"-",IFERROR('Tabel 5 Br'!D51/'Tabel 5 F'!D51*100,"-"))</f>
        <v>11.714801018447348</v>
      </c>
      <c r="E51" s="95">
        <f>IF(OR('Tabel 5 F'!E51&lt;5,'Tabel 5 Br'!E51&lt;0.5),"-",IFERROR('Tabel 5 Br'!E51/'Tabel 5 F'!E51*100,"-"))</f>
        <v>7.0349216188524588</v>
      </c>
      <c r="F51" s="95">
        <f>IF(OR('Tabel 5 F'!F51&lt;5,'Tabel 5 Br'!F51&lt;0.5),"-",IFERROR('Tabel 5 Br'!F51/'Tabel 5 F'!F51*100,"-"))</f>
        <v>4.5137875690042932</v>
      </c>
      <c r="G51" s="95">
        <f>IF(OR('Tabel 5 F'!G51&lt;5,'Tabel 5 Br'!G51&lt;0.5),"-",IFERROR('Tabel 5 Br'!G51/'Tabel 5 F'!G51*100,"-"))</f>
        <v>3.0539327572016459</v>
      </c>
      <c r="H51" s="95">
        <f>IF(OR('Tabel 5 F'!H51&lt;5,'Tabel 5 Br'!H51&lt;0.5),"-",IFERROR('Tabel 5 Br'!H51/'Tabel 5 F'!H51*100,"-"))</f>
        <v>5.0453825503355709</v>
      </c>
      <c r="I51" s="66"/>
      <c r="J51" s="95">
        <f>IF(OR('Tabel 5 F'!J51&lt;5,'Tabel 5 Br'!J51&lt;0.5),"-",IFERROR('Tabel 5 Br'!J51/'Tabel 5 F'!J51*100,"-"))</f>
        <v>9.1420787768357012</v>
      </c>
      <c r="K51" s="50"/>
      <c r="L51" s="34"/>
      <c r="M51" s="34"/>
      <c r="N51" s="34"/>
      <c r="O51" s="34"/>
      <c r="P51" s="34"/>
      <c r="Q51" s="34"/>
      <c r="R51" s="34"/>
      <c r="S51" s="34"/>
    </row>
    <row r="52" spans="1:19" ht="15.75" customHeight="1" x14ac:dyDescent="0.2">
      <c r="A52" s="79" t="s">
        <v>62</v>
      </c>
      <c r="B52" s="93">
        <f>IF(OR('Tabel 5 F'!B52&lt;5,'Tabel 5 Br'!B52&lt;0.5),"-",IFERROR('Tabel 5 Br'!B52/'Tabel 5 F'!B52*100,"-"))</f>
        <v>30.198634910277327</v>
      </c>
      <c r="C52" s="93">
        <f>IF(OR('Tabel 5 F'!C52&lt;5,'Tabel 5 Br'!C52&lt;0.5),"-",IFERROR('Tabel 5 Br'!C52/'Tabel 5 F'!C52*100,"-"))</f>
        <v>11.384037188545928</v>
      </c>
      <c r="D52" s="93">
        <f>IF(OR('Tabel 5 F'!D52&lt;5,'Tabel 5 Br'!D52&lt;0.5),"-",IFERROR('Tabel 5 Br'!D52/'Tabel 5 F'!D52*100,"-"))</f>
        <v>5.0652656436036514</v>
      </c>
      <c r="E52" s="93">
        <f>IF(OR('Tabel 5 F'!E52&lt;5,'Tabel 5 Br'!E52&lt;0.5),"-",IFERROR('Tabel 5 Br'!E52/'Tabel 5 F'!E52*100,"-"))</f>
        <v>3.2199429051217461</v>
      </c>
      <c r="F52" s="93">
        <f>IF(OR('Tabel 5 F'!F52&lt;5,'Tabel 5 Br'!F52&lt;0.5),"-",IFERROR('Tabel 5 Br'!F52/'Tabel 5 F'!F52*100,"-"))</f>
        <v>2.5825327814254448</v>
      </c>
      <c r="G52" s="93">
        <f>IF(OR('Tabel 5 F'!G52&lt;5,'Tabel 5 Br'!G52&lt;0.5),"-",IFERROR('Tabel 5 Br'!G52/'Tabel 5 F'!G52*100,"-"))</f>
        <v>2.6137363204072064</v>
      </c>
      <c r="H52" s="93">
        <f>IF(OR('Tabel 5 F'!H52&lt;5,'Tabel 5 Br'!H52&lt;0.5),"-",IFERROR('Tabel 5 Br'!H52/'Tabel 5 F'!H52*100,"-"))</f>
        <v>2.827223573960683</v>
      </c>
      <c r="I52" s="66"/>
      <c r="J52" s="93">
        <f>IF(OR('Tabel 5 F'!J52&lt;5,'Tabel 5 Br'!J52&lt;0.5),"-",IFERROR('Tabel 5 Br'!J52/'Tabel 5 F'!J52*100,"-"))</f>
        <v>5.3796168729119618</v>
      </c>
      <c r="K52" s="24"/>
      <c r="L52" s="24"/>
      <c r="M52" s="24"/>
      <c r="N52" s="24"/>
    </row>
    <row r="53" spans="1:19" x14ac:dyDescent="0.2">
      <c r="A53" s="47" t="s">
        <v>69</v>
      </c>
    </row>
    <row r="54" spans="1:19" x14ac:dyDescent="0.2">
      <c r="A54" s="27" t="s">
        <v>63</v>
      </c>
    </row>
  </sheetData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53"/>
  <sheetViews>
    <sheetView showGridLines="0" workbookViewId="0">
      <selection activeCell="I22" sqref="I22"/>
    </sheetView>
  </sheetViews>
  <sheetFormatPr defaultRowHeight="12.75" x14ac:dyDescent="0.2"/>
  <cols>
    <col min="1" max="1" width="17.140625" customWidth="1"/>
    <col min="2" max="9" width="10.7109375" customWidth="1"/>
  </cols>
  <sheetData>
    <row r="1" spans="1:10" ht="15.75" customHeight="1" x14ac:dyDescent="0.25">
      <c r="A1" s="16" t="s">
        <v>21</v>
      </c>
    </row>
    <row r="2" spans="1:10" ht="15.75" customHeight="1" x14ac:dyDescent="0.2">
      <c r="A2" s="27"/>
    </row>
    <row r="3" spans="1:10" ht="15.75" customHeight="1" x14ac:dyDescent="0.25">
      <c r="A3" s="16" t="s">
        <v>190</v>
      </c>
    </row>
    <row r="4" spans="1:10" ht="15.75" customHeight="1" x14ac:dyDescent="0.25">
      <c r="A4" s="16"/>
    </row>
    <row r="5" spans="1:10" ht="15.75" customHeight="1" x14ac:dyDescent="0.2"/>
    <row r="6" spans="1:10" ht="15.75" customHeight="1" x14ac:dyDescent="0.2"/>
    <row r="7" spans="1:10" ht="15.75" customHeight="1" x14ac:dyDescent="0.2">
      <c r="A7" s="27"/>
      <c r="B7" s="45" t="s">
        <v>159</v>
      </c>
      <c r="C7" s="45" t="s">
        <v>160</v>
      </c>
      <c r="D7" s="45" t="s">
        <v>161</v>
      </c>
      <c r="E7" s="45" t="s">
        <v>162</v>
      </c>
      <c r="F7" s="45" t="s">
        <v>163</v>
      </c>
      <c r="G7" s="45" t="s">
        <v>164</v>
      </c>
      <c r="H7" s="45" t="s">
        <v>165</v>
      </c>
      <c r="I7" s="45" t="s">
        <v>166</v>
      </c>
      <c r="J7" s="27"/>
    </row>
    <row r="8" spans="1:10" ht="15.75" customHeight="1" x14ac:dyDescent="0.2">
      <c r="A8" s="27"/>
      <c r="B8" s="45"/>
      <c r="C8" s="45"/>
      <c r="D8" s="45"/>
      <c r="E8" s="45"/>
      <c r="F8" s="45"/>
      <c r="G8" s="45"/>
      <c r="H8" s="45"/>
      <c r="I8" s="45"/>
      <c r="J8" s="27"/>
    </row>
    <row r="9" spans="1:10" ht="15.75" customHeight="1" x14ac:dyDescent="0.2">
      <c r="A9" s="79" t="s">
        <v>207</v>
      </c>
      <c r="B9" s="80">
        <v>310</v>
      </c>
      <c r="C9" s="80">
        <v>947</v>
      </c>
      <c r="D9" s="80">
        <v>302</v>
      </c>
      <c r="E9" s="80">
        <v>283</v>
      </c>
      <c r="F9" s="80">
        <v>217</v>
      </c>
      <c r="G9" s="80">
        <v>845</v>
      </c>
      <c r="H9" s="80">
        <v>253</v>
      </c>
      <c r="I9" s="80">
        <v>206</v>
      </c>
      <c r="J9" s="49"/>
    </row>
    <row r="10" spans="1:10" ht="15.75" customHeight="1" x14ac:dyDescent="0.2">
      <c r="A10" s="90" t="s">
        <v>208</v>
      </c>
      <c r="B10" s="91">
        <v>92</v>
      </c>
      <c r="C10" s="91">
        <v>260</v>
      </c>
      <c r="D10" s="91">
        <v>104</v>
      </c>
      <c r="E10" s="91">
        <v>478</v>
      </c>
      <c r="F10" s="91">
        <v>72</v>
      </c>
      <c r="G10" s="91">
        <v>235</v>
      </c>
      <c r="H10" s="91">
        <v>107</v>
      </c>
      <c r="I10" s="91">
        <v>490</v>
      </c>
      <c r="J10" s="49"/>
    </row>
    <row r="11" spans="1:10" ht="15.75" customHeight="1" x14ac:dyDescent="0.2">
      <c r="A11" s="83" t="s">
        <v>209</v>
      </c>
      <c r="B11" s="84">
        <v>462</v>
      </c>
      <c r="C11" s="84">
        <v>771</v>
      </c>
      <c r="D11" s="84">
        <v>181</v>
      </c>
      <c r="E11" s="84">
        <v>342</v>
      </c>
      <c r="F11" s="84">
        <v>420</v>
      </c>
      <c r="G11" s="84">
        <v>958</v>
      </c>
      <c r="H11" s="84">
        <v>200</v>
      </c>
      <c r="I11" s="84">
        <v>282</v>
      </c>
      <c r="J11" s="49"/>
    </row>
    <row r="12" spans="1:10" ht="15.75" customHeight="1" x14ac:dyDescent="0.2">
      <c r="A12" s="79" t="s">
        <v>26</v>
      </c>
      <c r="B12" s="80">
        <v>671</v>
      </c>
      <c r="C12" s="80">
        <v>1103</v>
      </c>
      <c r="D12" s="80">
        <v>231</v>
      </c>
      <c r="E12" s="80">
        <v>460</v>
      </c>
      <c r="F12" s="80">
        <v>490</v>
      </c>
      <c r="G12" s="80">
        <v>1165</v>
      </c>
      <c r="H12" s="80">
        <v>276</v>
      </c>
      <c r="I12" s="80">
        <v>446</v>
      </c>
      <c r="J12" s="49"/>
    </row>
    <row r="13" spans="1:10" ht="15.75" customHeight="1" x14ac:dyDescent="0.2">
      <c r="A13" s="90" t="s">
        <v>27</v>
      </c>
      <c r="B13" s="91">
        <v>132</v>
      </c>
      <c r="C13" s="91">
        <v>196</v>
      </c>
      <c r="D13" s="91">
        <v>62</v>
      </c>
      <c r="E13" s="91">
        <v>77</v>
      </c>
      <c r="F13" s="91">
        <v>98</v>
      </c>
      <c r="G13" s="91">
        <v>156</v>
      </c>
      <c r="H13" s="91">
        <v>53</v>
      </c>
      <c r="I13" s="91">
        <v>54</v>
      </c>
      <c r="J13" s="49"/>
    </row>
    <row r="14" spans="1:10" ht="15.75" customHeight="1" x14ac:dyDescent="0.2">
      <c r="A14" s="83" t="s">
        <v>28</v>
      </c>
      <c r="B14" s="84">
        <v>16</v>
      </c>
      <c r="C14" s="84">
        <v>16</v>
      </c>
      <c r="D14" s="84">
        <v>19</v>
      </c>
      <c r="E14" s="84">
        <v>18</v>
      </c>
      <c r="F14" s="84">
        <v>16</v>
      </c>
      <c r="G14" s="84">
        <v>11</v>
      </c>
      <c r="H14" s="84">
        <v>11</v>
      </c>
      <c r="I14" s="84">
        <v>23</v>
      </c>
      <c r="J14" s="49"/>
    </row>
    <row r="15" spans="1:10" ht="15.75" customHeight="1" x14ac:dyDescent="0.2">
      <c r="A15" s="79" t="s">
        <v>29</v>
      </c>
      <c r="B15" s="80">
        <v>133</v>
      </c>
      <c r="C15" s="80">
        <v>270</v>
      </c>
      <c r="D15" s="80">
        <v>52</v>
      </c>
      <c r="E15" s="80">
        <v>90</v>
      </c>
      <c r="F15" s="80">
        <v>129</v>
      </c>
      <c r="G15" s="80">
        <v>285</v>
      </c>
      <c r="H15" s="80">
        <v>75</v>
      </c>
      <c r="I15" s="80">
        <v>119</v>
      </c>
      <c r="J15" s="49"/>
    </row>
    <row r="16" spans="1:10" ht="15.75" customHeight="1" x14ac:dyDescent="0.2">
      <c r="A16" s="90" t="s">
        <v>30</v>
      </c>
      <c r="B16" s="91">
        <v>61</v>
      </c>
      <c r="C16" s="91">
        <v>102</v>
      </c>
      <c r="D16" s="91">
        <v>26</v>
      </c>
      <c r="E16" s="91">
        <v>37</v>
      </c>
      <c r="F16" s="91">
        <v>28</v>
      </c>
      <c r="G16" s="91">
        <v>68</v>
      </c>
      <c r="H16" s="91">
        <v>15</v>
      </c>
      <c r="I16" s="91">
        <v>240</v>
      </c>
      <c r="J16" s="49"/>
    </row>
    <row r="17" spans="1:10" ht="15" hidden="1" customHeight="1" x14ac:dyDescent="0.2">
      <c r="A17" s="31" t="s">
        <v>31</v>
      </c>
      <c r="B17" s="36">
        <v>29</v>
      </c>
      <c r="C17" s="36">
        <v>13</v>
      </c>
      <c r="D17" s="36">
        <v>10</v>
      </c>
      <c r="E17" s="36">
        <v>12</v>
      </c>
      <c r="F17" s="36">
        <v>24</v>
      </c>
      <c r="G17" s="36">
        <v>8</v>
      </c>
      <c r="H17" s="36">
        <v>5</v>
      </c>
      <c r="I17" s="36">
        <v>16</v>
      </c>
      <c r="J17" s="49"/>
    </row>
    <row r="18" spans="1:10" ht="15" hidden="1" customHeight="1" x14ac:dyDescent="0.2">
      <c r="A18" s="33" t="s">
        <v>32</v>
      </c>
      <c r="B18" s="37">
        <v>9</v>
      </c>
      <c r="C18" s="37">
        <v>7</v>
      </c>
      <c r="D18" s="37">
        <v>11</v>
      </c>
      <c r="E18" s="37">
        <v>3</v>
      </c>
      <c r="F18" s="37">
        <v>11</v>
      </c>
      <c r="G18" s="37">
        <v>13</v>
      </c>
      <c r="H18" s="37">
        <v>10</v>
      </c>
      <c r="I18" s="37">
        <v>10</v>
      </c>
      <c r="J18" s="49"/>
    </row>
    <row r="19" spans="1:10" ht="15" hidden="1" customHeight="1" x14ac:dyDescent="0.2">
      <c r="A19" s="31" t="s">
        <v>33</v>
      </c>
      <c r="B19" s="36">
        <v>0</v>
      </c>
      <c r="C19" s="36">
        <v>0</v>
      </c>
      <c r="D19" s="36">
        <v>0</v>
      </c>
      <c r="E19" s="36">
        <v>0</v>
      </c>
      <c r="F19" s="36">
        <v>0</v>
      </c>
      <c r="G19" s="36">
        <v>0</v>
      </c>
      <c r="H19" s="36">
        <v>0</v>
      </c>
      <c r="I19" s="36">
        <v>0</v>
      </c>
      <c r="J19" s="49"/>
    </row>
    <row r="20" spans="1:10" ht="15" hidden="1" customHeight="1" x14ac:dyDescent="0.2">
      <c r="A20" s="33" t="s">
        <v>34</v>
      </c>
      <c r="B20" s="37">
        <v>3</v>
      </c>
      <c r="C20" s="37">
        <v>6</v>
      </c>
      <c r="D20" s="37">
        <v>1</v>
      </c>
      <c r="E20" s="37">
        <v>3</v>
      </c>
      <c r="F20" s="37">
        <v>7</v>
      </c>
      <c r="G20" s="37">
        <v>5</v>
      </c>
      <c r="H20" s="37">
        <v>3</v>
      </c>
      <c r="I20" s="37">
        <v>3</v>
      </c>
      <c r="J20" s="49"/>
    </row>
    <row r="21" spans="1:10" ht="15.75" customHeight="1" x14ac:dyDescent="0.2">
      <c r="A21" s="83" t="s">
        <v>35</v>
      </c>
      <c r="B21" s="84">
        <v>41</v>
      </c>
      <c r="C21" s="84">
        <v>26</v>
      </c>
      <c r="D21" s="84">
        <v>22</v>
      </c>
      <c r="E21" s="84">
        <v>18</v>
      </c>
      <c r="F21" s="84">
        <v>42</v>
      </c>
      <c r="G21" s="84">
        <v>26</v>
      </c>
      <c r="H21" s="84">
        <v>18</v>
      </c>
      <c r="I21" s="84">
        <v>29</v>
      </c>
      <c r="J21" s="49"/>
    </row>
    <row r="22" spans="1:10" ht="15.75" customHeight="1" x14ac:dyDescent="0.2">
      <c r="A22" s="79" t="s">
        <v>36</v>
      </c>
      <c r="B22" s="80">
        <v>2</v>
      </c>
      <c r="C22" s="80">
        <v>4</v>
      </c>
      <c r="D22" s="80">
        <v>12</v>
      </c>
      <c r="E22" s="80">
        <v>0</v>
      </c>
      <c r="F22" s="80">
        <v>0</v>
      </c>
      <c r="G22" s="80">
        <v>4</v>
      </c>
      <c r="H22" s="80">
        <v>10</v>
      </c>
      <c r="I22" s="80">
        <v>1</v>
      </c>
      <c r="J22" s="49"/>
    </row>
    <row r="23" spans="1:10" ht="15.75" customHeight="1" x14ac:dyDescent="0.2">
      <c r="A23" s="90" t="s">
        <v>37</v>
      </c>
      <c r="B23" s="91">
        <v>11</v>
      </c>
      <c r="C23" s="91">
        <v>5</v>
      </c>
      <c r="D23" s="91">
        <v>9</v>
      </c>
      <c r="E23" s="91">
        <v>7</v>
      </c>
      <c r="F23" s="91">
        <v>23</v>
      </c>
      <c r="G23" s="91">
        <v>8</v>
      </c>
      <c r="H23" s="91">
        <v>1</v>
      </c>
      <c r="I23" s="91">
        <v>10</v>
      </c>
      <c r="J23" s="49"/>
    </row>
    <row r="24" spans="1:10" ht="15.75" customHeight="1" x14ac:dyDescent="0.2">
      <c r="A24" s="83" t="s">
        <v>38</v>
      </c>
      <c r="B24" s="84">
        <v>14</v>
      </c>
      <c r="C24" s="84">
        <v>27</v>
      </c>
      <c r="D24" s="84">
        <v>62</v>
      </c>
      <c r="E24" s="84">
        <v>39</v>
      </c>
      <c r="F24" s="84">
        <v>8</v>
      </c>
      <c r="G24" s="84">
        <v>34</v>
      </c>
      <c r="H24" s="84">
        <v>48</v>
      </c>
      <c r="I24" s="84">
        <v>39</v>
      </c>
      <c r="J24" s="49"/>
    </row>
    <row r="25" spans="1:10" ht="15.75" customHeight="1" x14ac:dyDescent="0.2">
      <c r="A25" s="79" t="s">
        <v>39</v>
      </c>
      <c r="B25" s="80">
        <v>81</v>
      </c>
      <c r="C25" s="80">
        <v>93</v>
      </c>
      <c r="D25" s="80">
        <v>19</v>
      </c>
      <c r="E25" s="80">
        <v>51</v>
      </c>
      <c r="F25" s="80">
        <v>103</v>
      </c>
      <c r="G25" s="80">
        <v>66</v>
      </c>
      <c r="H25" s="80">
        <v>21</v>
      </c>
      <c r="I25" s="80">
        <v>35</v>
      </c>
      <c r="J25" s="49"/>
    </row>
    <row r="26" spans="1:10" ht="15.75" customHeight="1" x14ac:dyDescent="0.2">
      <c r="A26" s="90" t="s">
        <v>40</v>
      </c>
      <c r="B26" s="91">
        <v>20</v>
      </c>
      <c r="C26" s="91">
        <v>507</v>
      </c>
      <c r="D26" s="91">
        <v>16</v>
      </c>
      <c r="E26" s="91">
        <v>479</v>
      </c>
      <c r="F26" s="91">
        <v>13</v>
      </c>
      <c r="G26" s="91">
        <v>519</v>
      </c>
      <c r="H26" s="91">
        <v>7</v>
      </c>
      <c r="I26" s="91">
        <v>372</v>
      </c>
      <c r="J26" s="49"/>
    </row>
    <row r="27" spans="1:10" ht="15.75" customHeight="1" x14ac:dyDescent="0.2">
      <c r="A27" s="83" t="s">
        <v>41</v>
      </c>
      <c r="B27" s="84">
        <v>5</v>
      </c>
      <c r="C27" s="84">
        <v>114</v>
      </c>
      <c r="D27" s="84">
        <v>0</v>
      </c>
      <c r="E27" s="84">
        <v>1</v>
      </c>
      <c r="F27" s="84">
        <v>3</v>
      </c>
      <c r="G27" s="84">
        <v>92</v>
      </c>
      <c r="H27" s="84">
        <v>1</v>
      </c>
      <c r="I27" s="84">
        <v>4</v>
      </c>
      <c r="J27" s="49"/>
    </row>
    <row r="28" spans="1:10" ht="15.75" customHeight="1" x14ac:dyDescent="0.2">
      <c r="A28" s="79" t="s">
        <v>42</v>
      </c>
      <c r="B28" s="80">
        <v>34</v>
      </c>
      <c r="C28" s="80">
        <v>151</v>
      </c>
      <c r="D28" s="80">
        <v>6</v>
      </c>
      <c r="E28" s="80">
        <v>36</v>
      </c>
      <c r="F28" s="80">
        <v>4</v>
      </c>
      <c r="G28" s="80">
        <v>140</v>
      </c>
      <c r="H28" s="80">
        <v>8</v>
      </c>
      <c r="I28" s="80">
        <v>39</v>
      </c>
      <c r="J28" s="49"/>
    </row>
    <row r="29" spans="1:10" ht="15.75" customHeight="1" x14ac:dyDescent="0.2">
      <c r="A29" s="90" t="s">
        <v>43</v>
      </c>
      <c r="B29" s="91">
        <v>0</v>
      </c>
      <c r="C29" s="91">
        <v>23</v>
      </c>
      <c r="D29" s="91">
        <v>0</v>
      </c>
      <c r="E29" s="91">
        <v>1</v>
      </c>
      <c r="F29" s="91">
        <v>3</v>
      </c>
      <c r="G29" s="91">
        <v>13</v>
      </c>
      <c r="H29" s="91">
        <v>1</v>
      </c>
      <c r="I29" s="91">
        <v>1</v>
      </c>
      <c r="J29" s="49"/>
    </row>
    <row r="30" spans="1:10" ht="15.75" customHeight="1" x14ac:dyDescent="0.2">
      <c r="A30" s="83" t="s">
        <v>44</v>
      </c>
      <c r="B30" s="84">
        <v>22</v>
      </c>
      <c r="C30" s="84">
        <v>20</v>
      </c>
      <c r="D30" s="84">
        <v>1</v>
      </c>
      <c r="E30" s="84">
        <v>12</v>
      </c>
      <c r="F30" s="84">
        <v>10</v>
      </c>
      <c r="G30" s="84">
        <v>16</v>
      </c>
      <c r="H30" s="84">
        <v>7</v>
      </c>
      <c r="I30" s="84">
        <v>9</v>
      </c>
      <c r="J30" s="49"/>
    </row>
    <row r="31" spans="1:10" ht="15.75" customHeight="1" x14ac:dyDescent="0.2">
      <c r="A31" s="79" t="s">
        <v>45</v>
      </c>
      <c r="B31" s="80">
        <v>4</v>
      </c>
      <c r="C31" s="80">
        <v>6</v>
      </c>
      <c r="D31" s="80">
        <v>0</v>
      </c>
      <c r="E31" s="80">
        <v>2</v>
      </c>
      <c r="F31" s="80">
        <v>2</v>
      </c>
      <c r="G31" s="80">
        <v>7</v>
      </c>
      <c r="H31" s="80">
        <v>1</v>
      </c>
      <c r="I31" s="80">
        <v>2</v>
      </c>
      <c r="J31" s="49"/>
    </row>
    <row r="32" spans="1:10" ht="15.75" customHeight="1" x14ac:dyDescent="0.2">
      <c r="A32" s="90" t="s">
        <v>46</v>
      </c>
      <c r="B32" s="91">
        <v>7</v>
      </c>
      <c r="C32" s="91">
        <v>20</v>
      </c>
      <c r="D32" s="91">
        <v>3</v>
      </c>
      <c r="E32" s="91">
        <v>12</v>
      </c>
      <c r="F32" s="91">
        <v>6</v>
      </c>
      <c r="G32" s="91">
        <v>12</v>
      </c>
      <c r="H32" s="91">
        <v>3</v>
      </c>
      <c r="I32" s="91">
        <v>25</v>
      </c>
      <c r="J32" s="49"/>
    </row>
    <row r="33" spans="1:10" ht="15.75" customHeight="1" x14ac:dyDescent="0.2">
      <c r="A33" s="83" t="s">
        <v>47</v>
      </c>
      <c r="B33" s="84">
        <v>85</v>
      </c>
      <c r="C33" s="84">
        <v>299</v>
      </c>
      <c r="D33" s="84">
        <v>45</v>
      </c>
      <c r="E33" s="84">
        <v>106</v>
      </c>
      <c r="F33" s="84">
        <v>91</v>
      </c>
      <c r="G33" s="84">
        <v>330</v>
      </c>
      <c r="H33" s="84">
        <v>73</v>
      </c>
      <c r="I33" s="84">
        <v>104</v>
      </c>
      <c r="J33" s="49"/>
    </row>
    <row r="34" spans="1:10" ht="15.75" customHeight="1" x14ac:dyDescent="0.2">
      <c r="A34" s="79" t="s">
        <v>48</v>
      </c>
      <c r="B34" s="80">
        <v>59</v>
      </c>
      <c r="C34" s="80">
        <v>479</v>
      </c>
      <c r="D34" s="80">
        <v>57</v>
      </c>
      <c r="E34" s="80">
        <v>188</v>
      </c>
      <c r="F34" s="80">
        <v>99</v>
      </c>
      <c r="G34" s="80">
        <v>460</v>
      </c>
      <c r="H34" s="80">
        <v>61</v>
      </c>
      <c r="I34" s="80">
        <v>197</v>
      </c>
      <c r="J34" s="49"/>
    </row>
    <row r="35" spans="1:10" ht="15.75" customHeight="1" x14ac:dyDescent="0.2">
      <c r="A35" s="90" t="s">
        <v>49</v>
      </c>
      <c r="B35" s="91">
        <v>76</v>
      </c>
      <c r="C35" s="91">
        <v>281</v>
      </c>
      <c r="D35" s="91">
        <v>46</v>
      </c>
      <c r="E35" s="91">
        <v>90</v>
      </c>
      <c r="F35" s="91">
        <v>83</v>
      </c>
      <c r="G35" s="91">
        <v>234</v>
      </c>
      <c r="H35" s="91">
        <v>49</v>
      </c>
      <c r="I35" s="91">
        <v>91</v>
      </c>
      <c r="J35" s="49"/>
    </row>
    <row r="36" spans="1:10" ht="15.75" customHeight="1" x14ac:dyDescent="0.2">
      <c r="A36" s="83" t="s">
        <v>50</v>
      </c>
      <c r="B36" s="84">
        <v>372</v>
      </c>
      <c r="C36" s="84">
        <v>814</v>
      </c>
      <c r="D36" s="84">
        <v>181</v>
      </c>
      <c r="E36" s="84">
        <v>273</v>
      </c>
      <c r="F36" s="84">
        <v>303</v>
      </c>
      <c r="G36" s="84">
        <v>784</v>
      </c>
      <c r="H36" s="84">
        <v>192</v>
      </c>
      <c r="I36" s="84">
        <v>293</v>
      </c>
      <c r="J36" s="49"/>
    </row>
    <row r="37" spans="1:10" ht="15.75" customHeight="1" x14ac:dyDescent="0.2">
      <c r="A37" s="79" t="s">
        <v>51</v>
      </c>
      <c r="B37" s="80">
        <v>389</v>
      </c>
      <c r="C37" s="80">
        <v>1911</v>
      </c>
      <c r="D37" s="80">
        <v>130</v>
      </c>
      <c r="E37" s="80">
        <v>195</v>
      </c>
      <c r="F37" s="80">
        <v>369</v>
      </c>
      <c r="G37" s="80">
        <v>1554</v>
      </c>
      <c r="H37" s="80">
        <v>159</v>
      </c>
      <c r="I37" s="80">
        <v>183</v>
      </c>
      <c r="J37" s="49"/>
    </row>
    <row r="38" spans="1:10" ht="15.75" customHeight="1" x14ac:dyDescent="0.2">
      <c r="A38" s="90" t="s">
        <v>52</v>
      </c>
      <c r="B38" s="91">
        <v>75</v>
      </c>
      <c r="C38" s="91">
        <v>389</v>
      </c>
      <c r="D38" s="91">
        <v>41</v>
      </c>
      <c r="E38" s="91">
        <v>84</v>
      </c>
      <c r="F38" s="91">
        <v>46</v>
      </c>
      <c r="G38" s="91">
        <v>139</v>
      </c>
      <c r="H38" s="91">
        <v>31</v>
      </c>
      <c r="I38" s="91">
        <v>51</v>
      </c>
      <c r="J38" s="49"/>
    </row>
    <row r="39" spans="1:10" ht="15.75" customHeight="1" x14ac:dyDescent="0.2">
      <c r="A39" s="83" t="s">
        <v>53</v>
      </c>
      <c r="B39" s="84">
        <v>52</v>
      </c>
      <c r="C39" s="84">
        <v>173</v>
      </c>
      <c r="D39" s="84">
        <v>17</v>
      </c>
      <c r="E39" s="84">
        <v>41</v>
      </c>
      <c r="F39" s="84">
        <v>76</v>
      </c>
      <c r="G39" s="84">
        <v>147</v>
      </c>
      <c r="H39" s="84">
        <v>22</v>
      </c>
      <c r="I39" s="84">
        <v>37</v>
      </c>
      <c r="J39" s="49"/>
    </row>
    <row r="40" spans="1:10" ht="15.75" customHeight="1" x14ac:dyDescent="0.2">
      <c r="A40" s="79" t="s">
        <v>54</v>
      </c>
      <c r="B40" s="80">
        <v>56</v>
      </c>
      <c r="C40" s="80">
        <v>188</v>
      </c>
      <c r="D40" s="80">
        <v>23</v>
      </c>
      <c r="E40" s="80">
        <v>62</v>
      </c>
      <c r="F40" s="80">
        <v>54</v>
      </c>
      <c r="G40" s="80">
        <v>186</v>
      </c>
      <c r="H40" s="80">
        <v>33</v>
      </c>
      <c r="I40" s="80">
        <v>46</v>
      </c>
      <c r="J40" s="49"/>
    </row>
    <row r="41" spans="1:10" ht="15.75" customHeight="1" x14ac:dyDescent="0.2">
      <c r="A41" s="90" t="s">
        <v>214</v>
      </c>
      <c r="B41" s="91">
        <v>34</v>
      </c>
      <c r="C41" s="91">
        <v>288</v>
      </c>
      <c r="D41" s="91">
        <v>24</v>
      </c>
      <c r="E41" s="91">
        <v>382</v>
      </c>
      <c r="F41" s="91">
        <v>18</v>
      </c>
      <c r="G41" s="91">
        <v>261</v>
      </c>
      <c r="H41" s="91">
        <v>37</v>
      </c>
      <c r="I41" s="91">
        <v>345</v>
      </c>
      <c r="J41" s="49"/>
    </row>
    <row r="42" spans="1:10" ht="15.75" customHeight="1" x14ac:dyDescent="0.2">
      <c r="A42" s="83" t="s">
        <v>55</v>
      </c>
      <c r="B42" s="84">
        <v>125</v>
      </c>
      <c r="C42" s="84">
        <v>345</v>
      </c>
      <c r="D42" s="84">
        <v>20</v>
      </c>
      <c r="E42" s="84">
        <v>29</v>
      </c>
      <c r="F42" s="84">
        <v>59</v>
      </c>
      <c r="G42" s="84">
        <v>341</v>
      </c>
      <c r="H42" s="84">
        <v>20</v>
      </c>
      <c r="I42" s="84">
        <v>43</v>
      </c>
      <c r="J42" s="49"/>
    </row>
    <row r="43" spans="1:10" ht="15.75" customHeight="1" x14ac:dyDescent="0.2">
      <c r="A43" s="79" t="s">
        <v>56</v>
      </c>
      <c r="B43" s="80">
        <v>31</v>
      </c>
      <c r="C43" s="80">
        <v>78</v>
      </c>
      <c r="D43" s="80">
        <v>13</v>
      </c>
      <c r="E43" s="80">
        <v>28</v>
      </c>
      <c r="F43" s="80">
        <v>13</v>
      </c>
      <c r="G43" s="80">
        <v>36</v>
      </c>
      <c r="H43" s="80">
        <v>4</v>
      </c>
      <c r="I43" s="80">
        <v>4</v>
      </c>
      <c r="J43" s="49"/>
    </row>
    <row r="44" spans="1:10" ht="15.75" customHeight="1" x14ac:dyDescent="0.2">
      <c r="A44" s="90" t="s">
        <v>57</v>
      </c>
      <c r="B44" s="91">
        <v>147</v>
      </c>
      <c r="C44" s="91">
        <v>436</v>
      </c>
      <c r="D44" s="91">
        <v>54</v>
      </c>
      <c r="E44" s="91">
        <v>71</v>
      </c>
      <c r="F44" s="91">
        <v>60</v>
      </c>
      <c r="G44" s="91">
        <v>168</v>
      </c>
      <c r="H44" s="91">
        <v>32</v>
      </c>
      <c r="I44" s="91">
        <v>60</v>
      </c>
      <c r="J44" s="49"/>
    </row>
    <row r="45" spans="1:10" ht="15.75" customHeight="1" x14ac:dyDescent="0.2">
      <c r="A45" s="83" t="s">
        <v>58</v>
      </c>
      <c r="B45" s="84">
        <v>99</v>
      </c>
      <c r="C45" s="84">
        <v>357</v>
      </c>
      <c r="D45" s="84">
        <v>42</v>
      </c>
      <c r="E45" s="84">
        <v>142</v>
      </c>
      <c r="F45" s="84">
        <v>51</v>
      </c>
      <c r="G45" s="84">
        <v>133</v>
      </c>
      <c r="H45" s="84">
        <v>14</v>
      </c>
      <c r="I45" s="84">
        <v>44</v>
      </c>
      <c r="J45" s="49"/>
    </row>
    <row r="46" spans="1:10" ht="15.75" customHeight="1" x14ac:dyDescent="0.2">
      <c r="A46" s="79" t="s">
        <v>59</v>
      </c>
      <c r="B46" s="80">
        <v>428</v>
      </c>
      <c r="C46" s="80">
        <v>666</v>
      </c>
      <c r="D46" s="80">
        <v>305</v>
      </c>
      <c r="E46" s="80">
        <v>308</v>
      </c>
      <c r="F46" s="80">
        <v>224</v>
      </c>
      <c r="G46" s="80">
        <v>454</v>
      </c>
      <c r="H46" s="80">
        <v>151</v>
      </c>
      <c r="I46" s="80">
        <v>285</v>
      </c>
    </row>
    <row r="47" spans="1:10" ht="15.75" customHeight="1" x14ac:dyDescent="0.2">
      <c r="A47" s="38"/>
      <c r="B47" s="32"/>
      <c r="C47" s="32"/>
      <c r="D47" s="32"/>
      <c r="E47" s="32"/>
      <c r="F47" s="32"/>
      <c r="G47" s="32"/>
      <c r="H47" s="32"/>
      <c r="I47" s="32"/>
    </row>
    <row r="48" spans="1:10" ht="15.75" customHeight="1" x14ac:dyDescent="0.2">
      <c r="A48" s="88" t="s">
        <v>20</v>
      </c>
      <c r="B48" s="89">
        <f>SUM(B9:B46)-SUM(B17:B20)</f>
        <v>4146</v>
      </c>
      <c r="C48" s="89">
        <f t="shared" ref="C48:I48" si="0">SUM(C9:C46)-SUM(C17:C20)</f>
        <v>11365</v>
      </c>
      <c r="D48" s="89">
        <f t="shared" si="0"/>
        <v>2125</v>
      </c>
      <c r="E48" s="89">
        <f t="shared" si="0"/>
        <v>4442</v>
      </c>
      <c r="F48" s="89">
        <f t="shared" si="0"/>
        <v>3233</v>
      </c>
      <c r="G48" s="89">
        <f t="shared" si="0"/>
        <v>9887</v>
      </c>
      <c r="H48" s="89">
        <f t="shared" si="0"/>
        <v>1994</v>
      </c>
      <c r="I48" s="89">
        <f t="shared" si="0"/>
        <v>4209</v>
      </c>
      <c r="J48" s="75"/>
    </row>
    <row r="49" spans="1:10" ht="15.75" customHeight="1" x14ac:dyDescent="0.2">
      <c r="A49" s="27"/>
    </row>
    <row r="50" spans="1:10" ht="15.75" customHeight="1" x14ac:dyDescent="0.2">
      <c r="A50" s="90" t="s">
        <v>60</v>
      </c>
      <c r="B50" s="91">
        <v>402</v>
      </c>
      <c r="C50" s="91">
        <v>1207</v>
      </c>
      <c r="D50" s="91">
        <v>406</v>
      </c>
      <c r="E50" s="91">
        <v>761</v>
      </c>
      <c r="F50" s="91">
        <v>289</v>
      </c>
      <c r="G50" s="91">
        <v>1080</v>
      </c>
      <c r="H50" s="91">
        <v>360</v>
      </c>
      <c r="I50" s="91">
        <v>696</v>
      </c>
      <c r="J50" s="50"/>
    </row>
    <row r="51" spans="1:10" ht="15.75" customHeight="1" x14ac:dyDescent="0.2">
      <c r="A51" s="83" t="s">
        <v>61</v>
      </c>
      <c r="B51" s="84">
        <v>1013</v>
      </c>
      <c r="C51" s="84">
        <v>1687</v>
      </c>
      <c r="D51" s="84">
        <v>390</v>
      </c>
      <c r="E51" s="84">
        <v>682</v>
      </c>
      <c r="F51" s="84">
        <v>761</v>
      </c>
      <c r="G51" s="84">
        <v>1685</v>
      </c>
      <c r="H51" s="84">
        <v>430</v>
      </c>
      <c r="I51" s="84">
        <v>882</v>
      </c>
      <c r="J51" s="50"/>
    </row>
    <row r="52" spans="1:10" ht="15.75" customHeight="1" x14ac:dyDescent="0.2">
      <c r="A52" s="79" t="s">
        <v>62</v>
      </c>
      <c r="B52" s="80">
        <v>971</v>
      </c>
      <c r="C52" s="80">
        <v>3874</v>
      </c>
      <c r="D52" s="80">
        <v>455</v>
      </c>
      <c r="E52" s="80">
        <v>830</v>
      </c>
      <c r="F52" s="80">
        <v>900</v>
      </c>
      <c r="G52" s="80">
        <v>3171</v>
      </c>
      <c r="H52" s="80">
        <v>492</v>
      </c>
      <c r="I52" s="80">
        <v>815</v>
      </c>
      <c r="J52" s="24"/>
    </row>
    <row r="53" spans="1:10" x14ac:dyDescent="0.2">
      <c r="A53" t="s">
        <v>63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53"/>
  <sheetViews>
    <sheetView showGridLines="0" workbookViewId="0">
      <selection activeCell="B50" sqref="B50"/>
    </sheetView>
  </sheetViews>
  <sheetFormatPr defaultRowHeight="12.75" x14ac:dyDescent="0.2"/>
  <cols>
    <col min="1" max="1" width="17.140625" customWidth="1"/>
    <col min="2" max="9" width="10.7109375" customWidth="1"/>
  </cols>
  <sheetData>
    <row r="1" spans="1:9" ht="15.75" customHeight="1" x14ac:dyDescent="0.25">
      <c r="A1" s="16" t="s">
        <v>21</v>
      </c>
    </row>
    <row r="2" spans="1:9" ht="15.75" customHeight="1" x14ac:dyDescent="0.2">
      <c r="A2" s="27"/>
    </row>
    <row r="3" spans="1:9" ht="15.75" customHeight="1" x14ac:dyDescent="0.25">
      <c r="A3" s="16" t="s">
        <v>191</v>
      </c>
    </row>
    <row r="4" spans="1:9" ht="15.75" customHeight="1" x14ac:dyDescent="0.25">
      <c r="A4" s="16"/>
    </row>
    <row r="5" spans="1:9" ht="15.75" customHeight="1" x14ac:dyDescent="0.2"/>
    <row r="6" spans="1:9" ht="15.75" customHeight="1" x14ac:dyDescent="0.2"/>
    <row r="7" spans="1:9" ht="15.75" customHeight="1" x14ac:dyDescent="0.2">
      <c r="A7" s="27"/>
      <c r="B7" s="45" t="s">
        <v>159</v>
      </c>
      <c r="C7" s="45" t="s">
        <v>160</v>
      </c>
      <c r="D7" s="45" t="s">
        <v>161</v>
      </c>
      <c r="E7" s="45" t="s">
        <v>162</v>
      </c>
      <c r="F7" s="45" t="s">
        <v>163</v>
      </c>
      <c r="G7" s="45" t="s">
        <v>164</v>
      </c>
      <c r="H7" s="45" t="s">
        <v>165</v>
      </c>
      <c r="I7" s="45" t="s">
        <v>166</v>
      </c>
    </row>
    <row r="8" spans="1:9" ht="15.75" customHeight="1" x14ac:dyDescent="0.2">
      <c r="A8" s="27"/>
      <c r="B8" s="45"/>
      <c r="C8" s="45"/>
      <c r="D8" s="45"/>
      <c r="E8" s="45"/>
      <c r="F8" s="45"/>
      <c r="G8" s="45"/>
      <c r="H8" s="45"/>
      <c r="I8" s="45"/>
    </row>
    <row r="9" spans="1:9" ht="15.75" customHeight="1" x14ac:dyDescent="0.2">
      <c r="A9" s="79" t="s">
        <v>207</v>
      </c>
      <c r="B9" s="80">
        <v>151.29732000000001</v>
      </c>
      <c r="C9" s="80">
        <v>351.05595</v>
      </c>
      <c r="D9" s="80">
        <v>61.054079999999999</v>
      </c>
      <c r="E9" s="80">
        <v>48.756320000000002</v>
      </c>
      <c r="F9" s="80">
        <v>21.64536</v>
      </c>
      <c r="G9" s="80">
        <v>80.721639999999994</v>
      </c>
      <c r="H9" s="80">
        <v>18.450700000000001</v>
      </c>
      <c r="I9" s="80">
        <v>16.97748</v>
      </c>
    </row>
    <row r="10" spans="1:9" ht="15.75" customHeight="1" x14ac:dyDescent="0.2">
      <c r="A10" s="90" t="s">
        <v>208</v>
      </c>
      <c r="B10" s="91">
        <v>39.883989999999997</v>
      </c>
      <c r="C10" s="91">
        <v>102.07759</v>
      </c>
      <c r="D10" s="91">
        <v>22.396930000000001</v>
      </c>
      <c r="E10" s="91">
        <v>105.71509</v>
      </c>
      <c r="F10" s="91">
        <v>15.443149999999999</v>
      </c>
      <c r="G10" s="91">
        <v>38.239260000000002</v>
      </c>
      <c r="H10" s="91">
        <v>4.2736900000000002</v>
      </c>
      <c r="I10" s="91">
        <v>35.299689999999998</v>
      </c>
    </row>
    <row r="11" spans="1:9" ht="15.75" customHeight="1" x14ac:dyDescent="0.2">
      <c r="A11" s="83" t="s">
        <v>209</v>
      </c>
      <c r="B11" s="84">
        <v>218.06274999999999</v>
      </c>
      <c r="C11" s="84">
        <v>374.90364</v>
      </c>
      <c r="D11" s="84">
        <v>59.91892</v>
      </c>
      <c r="E11" s="84">
        <v>102.63207</v>
      </c>
      <c r="F11" s="84">
        <v>92.760559999999998</v>
      </c>
      <c r="G11" s="84">
        <v>164.04291000000001</v>
      </c>
      <c r="H11" s="84">
        <v>29.254660000000001</v>
      </c>
      <c r="I11" s="84">
        <v>37.450879999999998</v>
      </c>
    </row>
    <row r="12" spans="1:9" ht="15.75" customHeight="1" x14ac:dyDescent="0.2">
      <c r="A12" s="79" t="s">
        <v>26</v>
      </c>
      <c r="B12" s="80">
        <v>359.53845000000001</v>
      </c>
      <c r="C12" s="80">
        <v>582.52791000000002</v>
      </c>
      <c r="D12" s="80">
        <v>116.49722</v>
      </c>
      <c r="E12" s="80">
        <v>193.40548000000001</v>
      </c>
      <c r="F12" s="80">
        <v>197.04235</v>
      </c>
      <c r="G12" s="80">
        <v>330.07609000000002</v>
      </c>
      <c r="H12" s="80">
        <v>85.420069999999996</v>
      </c>
      <c r="I12" s="80">
        <v>110.02557</v>
      </c>
    </row>
    <row r="13" spans="1:9" ht="15.75" customHeight="1" x14ac:dyDescent="0.2">
      <c r="A13" s="90" t="s">
        <v>27</v>
      </c>
      <c r="B13" s="91">
        <v>55.290959999999998</v>
      </c>
      <c r="C13" s="91">
        <v>79.092500000000001</v>
      </c>
      <c r="D13" s="91">
        <v>21.99588</v>
      </c>
      <c r="E13" s="91">
        <v>25.07329</v>
      </c>
      <c r="F13" s="91">
        <v>24.384080000000001</v>
      </c>
      <c r="G13" s="91">
        <v>23.696750000000002</v>
      </c>
      <c r="H13" s="91">
        <v>7.6379999999999999</v>
      </c>
      <c r="I13" s="91">
        <v>7.2263500000000001</v>
      </c>
    </row>
    <row r="14" spans="1:9" ht="15.75" customHeight="1" x14ac:dyDescent="0.2">
      <c r="A14" s="83" t="s">
        <v>28</v>
      </c>
      <c r="B14" s="84">
        <v>3.4491399999999999</v>
      </c>
      <c r="C14" s="84">
        <v>3.99925</v>
      </c>
      <c r="D14" s="84">
        <v>4.9990600000000001</v>
      </c>
      <c r="E14" s="84">
        <v>4.1757600000000004</v>
      </c>
      <c r="F14" s="84">
        <v>2.8809300000000002</v>
      </c>
      <c r="G14" s="84">
        <v>0.99980999999999998</v>
      </c>
      <c r="H14" s="84">
        <v>0</v>
      </c>
      <c r="I14" s="84">
        <v>0.52578999999999998</v>
      </c>
    </row>
    <row r="15" spans="1:9" ht="15.75" customHeight="1" x14ac:dyDescent="0.2">
      <c r="A15" s="79" t="s">
        <v>29</v>
      </c>
      <c r="B15" s="80">
        <v>76.108649999999997</v>
      </c>
      <c r="C15" s="80">
        <v>126.23651</v>
      </c>
      <c r="D15" s="80">
        <v>19.72993</v>
      </c>
      <c r="E15" s="80">
        <v>33.727310000000003</v>
      </c>
      <c r="F15" s="80">
        <v>40.863219999999998</v>
      </c>
      <c r="G15" s="80">
        <v>62.768659999999997</v>
      </c>
      <c r="H15" s="80">
        <v>18.239879999999999</v>
      </c>
      <c r="I15" s="80">
        <v>19.519739999999999</v>
      </c>
    </row>
    <row r="16" spans="1:9" ht="15.75" customHeight="1" x14ac:dyDescent="0.2">
      <c r="A16" s="90" t="s">
        <v>30</v>
      </c>
      <c r="B16" s="91">
        <v>25.42069</v>
      </c>
      <c r="C16" s="91">
        <v>53.084890000000001</v>
      </c>
      <c r="D16" s="91">
        <v>12.473649999999999</v>
      </c>
      <c r="E16" s="91">
        <v>11.11271</v>
      </c>
      <c r="F16" s="91">
        <v>8.6490399999999994</v>
      </c>
      <c r="G16" s="91">
        <v>19.56465</v>
      </c>
      <c r="H16" s="91">
        <v>2.6919499999999998</v>
      </c>
      <c r="I16" s="91">
        <v>6.4448299999999996</v>
      </c>
    </row>
    <row r="17" spans="1:9" ht="15" hidden="1" customHeight="1" x14ac:dyDescent="0.2">
      <c r="A17" s="31" t="s">
        <v>31</v>
      </c>
      <c r="B17" s="36">
        <v>15.26976</v>
      </c>
      <c r="C17" s="36">
        <v>3.7641100000000001</v>
      </c>
      <c r="D17" s="36">
        <v>1.99963</v>
      </c>
      <c r="E17" s="36">
        <v>2.9963199999999999</v>
      </c>
      <c r="F17" s="36">
        <v>5.3527100000000001</v>
      </c>
      <c r="G17" s="36">
        <v>1.98715</v>
      </c>
      <c r="H17" s="36">
        <v>0.90749999999999997</v>
      </c>
      <c r="I17" s="36">
        <v>1.9073199999999999</v>
      </c>
    </row>
    <row r="18" spans="1:9" ht="15" hidden="1" customHeight="1" x14ac:dyDescent="0.2">
      <c r="A18" s="33" t="s">
        <v>32</v>
      </c>
      <c r="B18" s="37">
        <v>4.7526999999999999</v>
      </c>
      <c r="C18" s="37">
        <v>3.4453900000000002</v>
      </c>
      <c r="D18" s="37">
        <v>4.9990600000000001</v>
      </c>
      <c r="E18" s="37">
        <v>0.99980999999999998</v>
      </c>
      <c r="F18" s="37">
        <v>3.9531000000000001</v>
      </c>
      <c r="G18" s="37">
        <v>0.99980999999999998</v>
      </c>
      <c r="H18" s="37">
        <v>0.84387999999999996</v>
      </c>
      <c r="I18" s="37">
        <v>2.11314</v>
      </c>
    </row>
    <row r="19" spans="1:9" ht="15" hidden="1" customHeight="1" x14ac:dyDescent="0.2">
      <c r="A19" s="31" t="s">
        <v>33</v>
      </c>
      <c r="B19" s="36">
        <v>0</v>
      </c>
      <c r="C19" s="36">
        <v>0</v>
      </c>
      <c r="D19" s="36">
        <v>0</v>
      </c>
      <c r="E19" s="36">
        <v>0</v>
      </c>
      <c r="F19" s="36">
        <v>0</v>
      </c>
      <c r="G19" s="36">
        <v>0</v>
      </c>
      <c r="H19" s="36">
        <v>0</v>
      </c>
      <c r="I19" s="36">
        <v>0</v>
      </c>
    </row>
    <row r="20" spans="1:9" ht="15" hidden="1" customHeight="1" x14ac:dyDescent="0.2">
      <c r="A20" s="33" t="s">
        <v>34</v>
      </c>
      <c r="B20" s="37">
        <v>0</v>
      </c>
      <c r="C20" s="37">
        <v>1.99963</v>
      </c>
      <c r="D20" s="37">
        <v>0.99980999999999998</v>
      </c>
      <c r="E20" s="37">
        <v>0.99980999999999998</v>
      </c>
      <c r="F20" s="37">
        <v>0.27381</v>
      </c>
      <c r="G20" s="37">
        <v>0.99980999999999998</v>
      </c>
      <c r="H20" s="37">
        <v>1.99963</v>
      </c>
      <c r="I20" s="37">
        <v>0.99980999999999998</v>
      </c>
    </row>
    <row r="21" spans="1:9" ht="15.75" customHeight="1" x14ac:dyDescent="0.2">
      <c r="A21" s="83" t="s">
        <v>35</v>
      </c>
      <c r="B21" s="84">
        <v>20.022449999999999</v>
      </c>
      <c r="C21" s="84">
        <v>9.20913</v>
      </c>
      <c r="D21" s="84">
        <v>7.9984999999999999</v>
      </c>
      <c r="E21" s="84">
        <v>4.9959499999999997</v>
      </c>
      <c r="F21" s="84">
        <v>9.5796200000000002</v>
      </c>
      <c r="G21" s="84">
        <v>3.98678</v>
      </c>
      <c r="H21" s="84">
        <v>3.75101</v>
      </c>
      <c r="I21" s="84">
        <v>5.02027</v>
      </c>
    </row>
    <row r="22" spans="1:9" ht="15.75" customHeight="1" x14ac:dyDescent="0.2">
      <c r="A22" s="79" t="s">
        <v>36</v>
      </c>
      <c r="B22" s="80">
        <v>1.21499</v>
      </c>
      <c r="C22" s="80">
        <v>0.99980999999999998</v>
      </c>
      <c r="D22" s="80">
        <v>0</v>
      </c>
      <c r="E22" s="80">
        <v>0</v>
      </c>
      <c r="F22" s="80">
        <v>0</v>
      </c>
      <c r="G22" s="80">
        <v>0</v>
      </c>
      <c r="H22" s="80">
        <v>0</v>
      </c>
      <c r="I22" s="80">
        <v>0</v>
      </c>
    </row>
    <row r="23" spans="1:9" ht="15.75" customHeight="1" x14ac:dyDescent="0.2">
      <c r="A23" s="90" t="s">
        <v>37</v>
      </c>
      <c r="B23" s="91">
        <v>3.8919700000000002</v>
      </c>
      <c r="C23" s="91">
        <v>1.6191599999999999</v>
      </c>
      <c r="D23" s="91">
        <v>2.7655500000000002</v>
      </c>
      <c r="E23" s="91">
        <v>1.8549199999999999</v>
      </c>
      <c r="F23" s="91">
        <v>3.6967500000000002</v>
      </c>
      <c r="G23" s="91">
        <v>0</v>
      </c>
      <c r="H23" s="91">
        <v>0</v>
      </c>
      <c r="I23" s="91">
        <v>0</v>
      </c>
    </row>
    <row r="24" spans="1:9" ht="15.75" customHeight="1" x14ac:dyDescent="0.2">
      <c r="A24" s="83" t="s">
        <v>38</v>
      </c>
      <c r="B24" s="84">
        <v>5.2454299999999998</v>
      </c>
      <c r="C24" s="84">
        <v>7.7122200000000003</v>
      </c>
      <c r="D24" s="84">
        <v>5.3003200000000001</v>
      </c>
      <c r="E24" s="84">
        <v>2.4692799999999999</v>
      </c>
      <c r="F24" s="84">
        <v>0</v>
      </c>
      <c r="G24" s="84">
        <v>0</v>
      </c>
      <c r="H24" s="84">
        <v>3.85642</v>
      </c>
      <c r="I24" s="84">
        <v>0.37922</v>
      </c>
    </row>
    <row r="25" spans="1:9" ht="15.75" customHeight="1" x14ac:dyDescent="0.2">
      <c r="A25" s="79" t="s">
        <v>39</v>
      </c>
      <c r="B25" s="80">
        <v>22.52355</v>
      </c>
      <c r="C25" s="80">
        <v>36.874569999999999</v>
      </c>
      <c r="D25" s="80">
        <v>6.0175900000000002</v>
      </c>
      <c r="E25" s="80">
        <v>16.138590000000001</v>
      </c>
      <c r="F25" s="80">
        <v>17.682279999999999</v>
      </c>
      <c r="G25" s="80">
        <v>6.5833000000000004</v>
      </c>
      <c r="H25" s="80">
        <v>0.90749999999999997</v>
      </c>
      <c r="I25" s="80">
        <v>4.5624599999999997</v>
      </c>
    </row>
    <row r="26" spans="1:9" ht="15.75" customHeight="1" x14ac:dyDescent="0.2">
      <c r="A26" s="90" t="s">
        <v>40</v>
      </c>
      <c r="B26" s="91">
        <v>2.4917400000000001</v>
      </c>
      <c r="C26" s="91">
        <v>46.161670000000001</v>
      </c>
      <c r="D26" s="91">
        <v>1.99963</v>
      </c>
      <c r="E26" s="91">
        <v>1.48132</v>
      </c>
      <c r="F26" s="91">
        <v>0</v>
      </c>
      <c r="G26" s="91">
        <v>26.301380000000002</v>
      </c>
      <c r="H26" s="91">
        <v>0</v>
      </c>
      <c r="I26" s="91">
        <v>4.6497799999999998</v>
      </c>
    </row>
    <row r="27" spans="1:9" ht="15.75" customHeight="1" x14ac:dyDescent="0.2">
      <c r="A27" s="83" t="s">
        <v>41</v>
      </c>
      <c r="B27" s="84">
        <v>3.6287699999999998</v>
      </c>
      <c r="C27" s="84">
        <v>15.9153</v>
      </c>
      <c r="D27" s="84">
        <v>0</v>
      </c>
      <c r="E27" s="84">
        <v>0</v>
      </c>
      <c r="F27" s="84">
        <v>0</v>
      </c>
      <c r="G27" s="84">
        <v>1.23183</v>
      </c>
      <c r="H27" s="84">
        <v>0</v>
      </c>
      <c r="I27" s="84">
        <v>0</v>
      </c>
    </row>
    <row r="28" spans="1:9" ht="15.75" customHeight="1" x14ac:dyDescent="0.2">
      <c r="A28" s="79" t="s">
        <v>42</v>
      </c>
      <c r="B28" s="80">
        <v>16.44483</v>
      </c>
      <c r="C28" s="80">
        <v>87.002430000000004</v>
      </c>
      <c r="D28" s="80">
        <v>2.9994399999999999</v>
      </c>
      <c r="E28" s="80">
        <v>15.322150000000001</v>
      </c>
      <c r="F28" s="80">
        <v>2.9994399999999999</v>
      </c>
      <c r="G28" s="80">
        <v>31.69276</v>
      </c>
      <c r="H28" s="80">
        <v>1.7850699999999999</v>
      </c>
      <c r="I28" s="80">
        <v>4.7134</v>
      </c>
    </row>
    <row r="29" spans="1:9" ht="15.75" customHeight="1" x14ac:dyDescent="0.2">
      <c r="A29" s="90" t="s">
        <v>43</v>
      </c>
      <c r="B29" s="91">
        <v>0</v>
      </c>
      <c r="C29" s="91">
        <v>2.9994399999999999</v>
      </c>
      <c r="D29" s="91">
        <v>0</v>
      </c>
      <c r="E29" s="91">
        <v>0</v>
      </c>
      <c r="F29" s="91">
        <v>0</v>
      </c>
      <c r="G29" s="91">
        <v>0</v>
      </c>
      <c r="H29" s="91">
        <v>0</v>
      </c>
      <c r="I29" s="91">
        <v>0.99980999999999998</v>
      </c>
    </row>
    <row r="30" spans="1:9" ht="15.75" customHeight="1" x14ac:dyDescent="0.2">
      <c r="A30" s="83" t="s">
        <v>44</v>
      </c>
      <c r="B30" s="84">
        <v>14.97536</v>
      </c>
      <c r="C30" s="84">
        <v>7.8587899999999999</v>
      </c>
      <c r="D30" s="84">
        <v>0</v>
      </c>
      <c r="E30" s="84">
        <v>3.7684799999999998</v>
      </c>
      <c r="F30" s="84">
        <v>1.99963</v>
      </c>
      <c r="G30" s="84">
        <v>2.5647099999999998</v>
      </c>
      <c r="H30" s="84">
        <v>1.99963</v>
      </c>
      <c r="I30" s="84">
        <v>1.99963</v>
      </c>
    </row>
    <row r="31" spans="1:9" ht="15.75" customHeight="1" x14ac:dyDescent="0.2">
      <c r="A31" s="79" t="s">
        <v>45</v>
      </c>
      <c r="B31" s="80">
        <v>1.4170799999999999</v>
      </c>
      <c r="C31" s="80">
        <v>2.5746899999999999</v>
      </c>
      <c r="D31" s="80">
        <v>0</v>
      </c>
      <c r="E31" s="80">
        <v>0.46903</v>
      </c>
      <c r="F31" s="80">
        <v>0</v>
      </c>
      <c r="G31" s="80">
        <v>0</v>
      </c>
      <c r="H31" s="80">
        <v>0.67486000000000002</v>
      </c>
      <c r="I31" s="80">
        <v>0.99980999999999998</v>
      </c>
    </row>
    <row r="32" spans="1:9" ht="15.75" customHeight="1" x14ac:dyDescent="0.2">
      <c r="A32" s="90" t="s">
        <v>46</v>
      </c>
      <c r="B32" s="91">
        <v>1.99963</v>
      </c>
      <c r="C32" s="91">
        <v>4.9136199999999999</v>
      </c>
      <c r="D32" s="91">
        <v>0.69730999999999999</v>
      </c>
      <c r="E32" s="91">
        <v>1.99963</v>
      </c>
      <c r="F32" s="91">
        <v>1.94973</v>
      </c>
      <c r="G32" s="91">
        <v>2.9994399999999999</v>
      </c>
      <c r="H32" s="91">
        <v>0</v>
      </c>
      <c r="I32" s="91">
        <v>0</v>
      </c>
    </row>
    <row r="33" spans="1:9" ht="15.75" customHeight="1" x14ac:dyDescent="0.2">
      <c r="A33" s="83" t="s">
        <v>47</v>
      </c>
      <c r="B33" s="84">
        <v>43.58511</v>
      </c>
      <c r="C33" s="84">
        <v>125.76436</v>
      </c>
      <c r="D33" s="84">
        <v>16.635069999999999</v>
      </c>
      <c r="E33" s="84">
        <v>18.46941</v>
      </c>
      <c r="F33" s="84">
        <v>18.260459999999998</v>
      </c>
      <c r="G33" s="84">
        <v>37.068550000000002</v>
      </c>
      <c r="H33" s="84">
        <v>10.813319999999999</v>
      </c>
      <c r="I33" s="84">
        <v>14.87682</v>
      </c>
    </row>
    <row r="34" spans="1:9" ht="15.75" customHeight="1" x14ac:dyDescent="0.2">
      <c r="A34" s="79" t="s">
        <v>48</v>
      </c>
      <c r="B34" s="80">
        <v>26.07996</v>
      </c>
      <c r="C34" s="80">
        <v>68.3035</v>
      </c>
      <c r="D34" s="80">
        <v>8.7675400000000003</v>
      </c>
      <c r="E34" s="80">
        <v>10.99732</v>
      </c>
      <c r="F34" s="80">
        <v>8.5423799999999996</v>
      </c>
      <c r="G34" s="80">
        <v>10.07485</v>
      </c>
      <c r="H34" s="80">
        <v>4.9990600000000001</v>
      </c>
      <c r="I34" s="80">
        <v>7.3523399999999999</v>
      </c>
    </row>
    <row r="35" spans="1:9" ht="15.75" customHeight="1" x14ac:dyDescent="0.2">
      <c r="A35" s="90" t="s">
        <v>49</v>
      </c>
      <c r="B35" s="91">
        <v>31.905449999999998</v>
      </c>
      <c r="C35" s="91">
        <v>57.436540000000001</v>
      </c>
      <c r="D35" s="91">
        <v>5.9371299999999998</v>
      </c>
      <c r="E35" s="91">
        <v>9.2328299999999999</v>
      </c>
      <c r="F35" s="91">
        <v>7.3485899999999997</v>
      </c>
      <c r="G35" s="91">
        <v>8.8598499999999998</v>
      </c>
      <c r="H35" s="91">
        <v>3.99925</v>
      </c>
      <c r="I35" s="91">
        <v>3.2975699999999999</v>
      </c>
    </row>
    <row r="36" spans="1:9" ht="15.75" customHeight="1" x14ac:dyDescent="0.2">
      <c r="A36" s="83" t="s">
        <v>50</v>
      </c>
      <c r="B36" s="84">
        <v>177.48768000000001</v>
      </c>
      <c r="C36" s="84">
        <v>354.72026</v>
      </c>
      <c r="D36" s="84">
        <v>63.237070000000003</v>
      </c>
      <c r="E36" s="84">
        <v>67.810770000000005</v>
      </c>
      <c r="F36" s="84">
        <v>65.241690000000006</v>
      </c>
      <c r="G36" s="84">
        <v>122.9221</v>
      </c>
      <c r="H36" s="84">
        <v>24.858730000000001</v>
      </c>
      <c r="I36" s="84">
        <v>40.63494</v>
      </c>
    </row>
    <row r="37" spans="1:9" ht="15.75" customHeight="1" x14ac:dyDescent="0.2">
      <c r="A37" s="79" t="s">
        <v>51</v>
      </c>
      <c r="B37" s="80">
        <v>150.99607</v>
      </c>
      <c r="C37" s="80">
        <v>559.88086999999996</v>
      </c>
      <c r="D37" s="80">
        <v>37.719079999999998</v>
      </c>
      <c r="E37" s="80">
        <v>50.259459999999997</v>
      </c>
      <c r="F37" s="80">
        <v>74.78201</v>
      </c>
      <c r="G37" s="80">
        <v>123.73480000000001</v>
      </c>
      <c r="H37" s="80">
        <v>29.902080000000002</v>
      </c>
      <c r="I37" s="80">
        <v>23.825240000000001</v>
      </c>
    </row>
    <row r="38" spans="1:9" ht="15.75" customHeight="1" x14ac:dyDescent="0.2">
      <c r="A38" s="90" t="s">
        <v>52</v>
      </c>
      <c r="B38" s="91">
        <v>28.135719999999999</v>
      </c>
      <c r="C38" s="91">
        <v>114.73773</v>
      </c>
      <c r="D38" s="91">
        <v>7.6754199999999999</v>
      </c>
      <c r="E38" s="91">
        <v>19.855920000000001</v>
      </c>
      <c r="F38" s="91">
        <v>8.9440500000000007</v>
      </c>
      <c r="G38" s="91">
        <v>28.886669999999999</v>
      </c>
      <c r="H38" s="91">
        <v>4.3897000000000004</v>
      </c>
      <c r="I38" s="91">
        <v>9.6376200000000001</v>
      </c>
    </row>
    <row r="39" spans="1:9" ht="15.75" customHeight="1" x14ac:dyDescent="0.2">
      <c r="A39" s="83" t="s">
        <v>53</v>
      </c>
      <c r="B39" s="84">
        <v>29.870889999999999</v>
      </c>
      <c r="C39" s="84">
        <v>74.179500000000004</v>
      </c>
      <c r="D39" s="84">
        <v>5.4250600000000002</v>
      </c>
      <c r="E39" s="84">
        <v>13.41483</v>
      </c>
      <c r="F39" s="84">
        <v>24.223790000000001</v>
      </c>
      <c r="G39" s="84">
        <v>32.324579999999997</v>
      </c>
      <c r="H39" s="84">
        <v>5.93276</v>
      </c>
      <c r="I39" s="84">
        <v>6.9986899999999999</v>
      </c>
    </row>
    <row r="40" spans="1:9" ht="15.75" customHeight="1" x14ac:dyDescent="0.2">
      <c r="A40" s="79" t="s">
        <v>54</v>
      </c>
      <c r="B40" s="80">
        <v>32.548490000000001</v>
      </c>
      <c r="C40" s="80">
        <v>76.084329999999994</v>
      </c>
      <c r="D40" s="80">
        <v>10.256349999999999</v>
      </c>
      <c r="E40" s="80">
        <v>23.729179999999999</v>
      </c>
      <c r="F40" s="80">
        <v>12.688829999999999</v>
      </c>
      <c r="G40" s="80">
        <v>46.82779</v>
      </c>
      <c r="H40" s="80">
        <v>13.020020000000001</v>
      </c>
      <c r="I40" s="80">
        <v>8.0752199999999998</v>
      </c>
    </row>
    <row r="41" spans="1:9" ht="15.75" customHeight="1" x14ac:dyDescent="0.2">
      <c r="A41" s="90" t="s">
        <v>214</v>
      </c>
      <c r="B41" s="91">
        <v>18.895219999999998</v>
      </c>
      <c r="C41" s="91">
        <v>82.279110000000003</v>
      </c>
      <c r="D41" s="91">
        <v>12</v>
      </c>
      <c r="E41" s="91">
        <v>74.637309999999999</v>
      </c>
      <c r="F41" s="91">
        <v>7.4473900000000004</v>
      </c>
      <c r="G41" s="91">
        <v>21.643239999999999</v>
      </c>
      <c r="H41" s="91">
        <v>4.4823199999999996</v>
      </c>
      <c r="I41" s="91">
        <v>30.24774</v>
      </c>
    </row>
    <row r="42" spans="1:9" ht="15.75" customHeight="1" x14ac:dyDescent="0.2">
      <c r="A42" s="83" t="s">
        <v>55</v>
      </c>
      <c r="B42" s="84">
        <v>57.452129999999997</v>
      </c>
      <c r="C42" s="84">
        <v>131.42830000000001</v>
      </c>
      <c r="D42" s="84">
        <v>5.3065600000000002</v>
      </c>
      <c r="E42" s="84">
        <v>9.6825299999999999</v>
      </c>
      <c r="F42" s="84">
        <v>14.41215</v>
      </c>
      <c r="G42" s="84">
        <v>43.156610000000001</v>
      </c>
      <c r="H42" s="84">
        <v>3.99925</v>
      </c>
      <c r="I42" s="84">
        <v>10.48151</v>
      </c>
    </row>
    <row r="43" spans="1:9" ht="15.75" customHeight="1" x14ac:dyDescent="0.2">
      <c r="A43" s="79" t="s">
        <v>56</v>
      </c>
      <c r="B43" s="80">
        <v>12.32832</v>
      </c>
      <c r="C43" s="80">
        <v>25.06954</v>
      </c>
      <c r="D43" s="80">
        <v>2.9994399999999999</v>
      </c>
      <c r="E43" s="80">
        <v>5.4724599999999999</v>
      </c>
      <c r="F43" s="80">
        <v>2.9994399999999999</v>
      </c>
      <c r="G43" s="80">
        <v>7.0485899999999999</v>
      </c>
      <c r="H43" s="80">
        <v>0</v>
      </c>
      <c r="I43" s="80">
        <v>0.99980999999999998</v>
      </c>
    </row>
    <row r="44" spans="1:9" ht="15.75" customHeight="1" x14ac:dyDescent="0.2">
      <c r="A44" s="90" t="s">
        <v>57</v>
      </c>
      <c r="B44" s="91">
        <v>55.173079999999999</v>
      </c>
      <c r="C44" s="91">
        <v>123.64561</v>
      </c>
      <c r="D44" s="91">
        <v>19.038229999999999</v>
      </c>
      <c r="E44" s="91">
        <v>23.696750000000002</v>
      </c>
      <c r="F44" s="91">
        <v>18.796230000000001</v>
      </c>
      <c r="G44" s="91">
        <v>47.765230000000003</v>
      </c>
      <c r="H44" s="91">
        <v>5.3215199999999996</v>
      </c>
      <c r="I44" s="91">
        <v>15.111330000000001</v>
      </c>
    </row>
    <row r="45" spans="1:9" ht="15.75" customHeight="1" x14ac:dyDescent="0.2">
      <c r="A45" s="83" t="s">
        <v>58</v>
      </c>
      <c r="B45" s="84">
        <v>49.080019999999998</v>
      </c>
      <c r="C45" s="84">
        <v>128.19372999999999</v>
      </c>
      <c r="D45" s="84">
        <v>12.575939999999999</v>
      </c>
      <c r="E45" s="84">
        <v>27.271879999999999</v>
      </c>
      <c r="F45" s="84">
        <v>6.5321499999999997</v>
      </c>
      <c r="G45" s="84">
        <v>25.531089999999999</v>
      </c>
      <c r="H45" s="84">
        <v>3.35683</v>
      </c>
      <c r="I45" s="84">
        <v>3.99925</v>
      </c>
    </row>
    <row r="46" spans="1:9" ht="15.75" customHeight="1" x14ac:dyDescent="0.2">
      <c r="A46" s="79" t="s">
        <v>59</v>
      </c>
      <c r="B46" s="80">
        <v>105.91779</v>
      </c>
      <c r="C46" s="80">
        <v>201.15574000000001</v>
      </c>
      <c r="D46" s="80">
        <v>15.927149999999999</v>
      </c>
      <c r="E46" s="80">
        <v>33.915050000000001</v>
      </c>
      <c r="F46" s="80">
        <v>24.669119999999999</v>
      </c>
      <c r="G46" s="80">
        <v>78.549869999999999</v>
      </c>
      <c r="H46" s="80">
        <v>18.94218</v>
      </c>
      <c r="I46" s="80">
        <v>26.907</v>
      </c>
    </row>
    <row r="47" spans="1:9" ht="15.75" customHeight="1" x14ac:dyDescent="0.2">
      <c r="A47" s="38"/>
      <c r="B47" s="32"/>
      <c r="C47" s="32"/>
      <c r="D47" s="32"/>
      <c r="E47" s="32"/>
      <c r="F47" s="32"/>
      <c r="G47" s="32"/>
      <c r="H47" s="32"/>
      <c r="I47" s="32"/>
    </row>
    <row r="48" spans="1:9" ht="15.75" customHeight="1" x14ac:dyDescent="0.2">
      <c r="A48" s="88" t="s">
        <v>20</v>
      </c>
      <c r="B48" s="89">
        <f>SUM(B9:B46)-SUM(B17:B20)</f>
        <v>1842.3636799999999</v>
      </c>
      <c r="C48" s="89">
        <f t="shared" ref="C48:I48" si="0">SUM(C9:C46)-SUM(C17:C20)</f>
        <v>4019.6981900000001</v>
      </c>
      <c r="D48" s="89">
        <f t="shared" si="0"/>
        <v>570.34405000000004</v>
      </c>
      <c r="E48" s="89">
        <f t="shared" si="0"/>
        <v>961.54307999999992</v>
      </c>
      <c r="F48" s="89">
        <f t="shared" si="0"/>
        <v>736.46442000000025</v>
      </c>
      <c r="G48" s="89">
        <f t="shared" si="0"/>
        <v>1429.8637900000003</v>
      </c>
      <c r="H48" s="89">
        <f t="shared" si="0"/>
        <v>312.96046000000001</v>
      </c>
      <c r="I48" s="89">
        <f t="shared" si="0"/>
        <v>459.2397900000002</v>
      </c>
    </row>
    <row r="49" spans="1:9" ht="15.75" customHeight="1" x14ac:dyDescent="0.2">
      <c r="A49" s="27"/>
    </row>
    <row r="50" spans="1:9" ht="15.75" customHeight="1" x14ac:dyDescent="0.2">
      <c r="A50" s="90" t="s">
        <v>60</v>
      </c>
      <c r="B50" s="91">
        <v>191.18131</v>
      </c>
      <c r="C50" s="91">
        <v>453.13353999999998</v>
      </c>
      <c r="D50" s="91">
        <v>83.451009999999997</v>
      </c>
      <c r="E50" s="91">
        <v>154.47139999999999</v>
      </c>
      <c r="F50" s="91">
        <v>37.088500000000003</v>
      </c>
      <c r="G50" s="91">
        <v>118.96089000000001</v>
      </c>
      <c r="H50" s="91">
        <v>22.72438</v>
      </c>
      <c r="I50" s="91">
        <v>52.277180000000001</v>
      </c>
    </row>
    <row r="51" spans="1:9" ht="15.75" customHeight="1" x14ac:dyDescent="0.2">
      <c r="A51" s="83" t="s">
        <v>61</v>
      </c>
      <c r="B51" s="84">
        <v>519.80790000000002</v>
      </c>
      <c r="C51" s="84">
        <v>844.94105999999999</v>
      </c>
      <c r="D51" s="84">
        <v>175.69575</v>
      </c>
      <c r="E51" s="84">
        <v>267.49453999999997</v>
      </c>
      <c r="F51" s="84">
        <v>273.81961999999999</v>
      </c>
      <c r="G51" s="84">
        <v>437.10597000000001</v>
      </c>
      <c r="H51" s="84">
        <v>113.98990000000001</v>
      </c>
      <c r="I51" s="84">
        <v>143.74227999999999</v>
      </c>
    </row>
    <row r="52" spans="1:9" ht="15.75" customHeight="1" x14ac:dyDescent="0.2">
      <c r="A52" s="79" t="s">
        <v>62</v>
      </c>
      <c r="B52" s="80">
        <v>414.60487999999998</v>
      </c>
      <c r="C52" s="80">
        <v>1155.0789</v>
      </c>
      <c r="D52" s="80">
        <v>123.33624</v>
      </c>
      <c r="E52" s="80">
        <v>158.15629999999999</v>
      </c>
      <c r="F52" s="80">
        <v>164.85873000000001</v>
      </c>
      <c r="G52" s="80">
        <v>294.47825999999998</v>
      </c>
      <c r="H52" s="80">
        <v>68.148820000000001</v>
      </c>
      <c r="I52" s="80">
        <v>84.747709999999998</v>
      </c>
    </row>
    <row r="53" spans="1:9" x14ac:dyDescent="0.2">
      <c r="A53" t="s">
        <v>63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53"/>
  <sheetViews>
    <sheetView showGridLines="0" topLeftCell="A42" workbookViewId="0">
      <selection activeCell="C50" sqref="C50"/>
    </sheetView>
  </sheetViews>
  <sheetFormatPr defaultRowHeight="12.75" x14ac:dyDescent="0.2"/>
  <cols>
    <col min="1" max="1" width="17.140625" customWidth="1"/>
    <col min="2" max="9" width="10.7109375" customWidth="1"/>
  </cols>
  <sheetData>
    <row r="1" spans="1:9" ht="15.75" customHeight="1" x14ac:dyDescent="0.25">
      <c r="A1" s="16" t="s">
        <v>21</v>
      </c>
    </row>
    <row r="2" spans="1:9" ht="15.75" customHeight="1" x14ac:dyDescent="0.2">
      <c r="A2" s="27"/>
    </row>
    <row r="3" spans="1:9" ht="15.75" customHeight="1" x14ac:dyDescent="0.25">
      <c r="A3" s="16" t="s">
        <v>192</v>
      </c>
    </row>
    <row r="4" spans="1:9" ht="15.75" customHeight="1" x14ac:dyDescent="0.25">
      <c r="A4" s="16"/>
    </row>
    <row r="5" spans="1:9" ht="15.75" customHeight="1" x14ac:dyDescent="0.2"/>
    <row r="6" spans="1:9" ht="15.75" customHeight="1" x14ac:dyDescent="0.2"/>
    <row r="7" spans="1:9" ht="15.75" customHeight="1" x14ac:dyDescent="0.2">
      <c r="A7" s="27"/>
      <c r="B7" s="45" t="s">
        <v>159</v>
      </c>
      <c r="C7" s="45" t="s">
        <v>160</v>
      </c>
      <c r="D7" s="45" t="s">
        <v>161</v>
      </c>
      <c r="E7" s="45" t="s">
        <v>162</v>
      </c>
      <c r="F7" s="45" t="s">
        <v>163</v>
      </c>
      <c r="G7" s="45" t="s">
        <v>164</v>
      </c>
      <c r="H7" s="45" t="s">
        <v>165</v>
      </c>
      <c r="I7" s="45" t="s">
        <v>166</v>
      </c>
    </row>
    <row r="8" spans="1:9" ht="15.75" customHeight="1" x14ac:dyDescent="0.2">
      <c r="A8" s="27"/>
      <c r="B8" s="45"/>
      <c r="C8" s="45"/>
      <c r="D8" s="45"/>
      <c r="E8" s="45"/>
      <c r="F8" s="45"/>
      <c r="G8" s="45"/>
      <c r="H8" s="45"/>
      <c r="I8" s="45"/>
    </row>
    <row r="9" spans="1:9" ht="15.75" customHeight="1" x14ac:dyDescent="0.2">
      <c r="A9" s="79" t="s">
        <v>207</v>
      </c>
      <c r="B9" s="93">
        <f>IF(OR('Tabel 5 Dim F'!B9&lt;5,'Tabel 5 Dim Br'!B9&lt;0.5),"-",IFERROR('Tabel 5 Dim Br'!B9/'Tabel 5 Dim F'!B9*100,"-"))</f>
        <v>48.805587096774197</v>
      </c>
      <c r="C9" s="93">
        <f>IF(OR('Tabel 5 Dim F'!C9&lt;5,'Tabel 5 Dim Br'!C9&lt;0.5),"-",IFERROR('Tabel 5 Dim Br'!C9/'Tabel 5 Dim F'!C9*100,"-"))</f>
        <v>37.070322069693766</v>
      </c>
      <c r="D9" s="93">
        <f>IF(OR('Tabel 5 Dim F'!D9&lt;5,'Tabel 5 Dim Br'!D9&lt;0.5),"-",IFERROR('Tabel 5 Dim Br'!D9/'Tabel 5 Dim F'!D9*100,"-"))</f>
        <v>20.216582781456953</v>
      </c>
      <c r="E9" s="93">
        <f>IF(OR('Tabel 5 Dim F'!E9&lt;5,'Tabel 5 Dim Br'!E9&lt;0.5),"-",IFERROR('Tabel 5 Dim Br'!E9/'Tabel 5 Dim F'!E9*100,"-"))</f>
        <v>17.228381625441695</v>
      </c>
      <c r="F9" s="93">
        <f>IF(OR('Tabel 5 Dim F'!F9&lt;5,'Tabel 5 Dim Br'!F9&lt;0.5),"-",IFERROR('Tabel 5 Dim Br'!F9/'Tabel 5 Dim F'!F9*100,"-"))</f>
        <v>9.974820276497697</v>
      </c>
      <c r="G9" s="93">
        <f>IF(OR('Tabel 5 Dim F'!G9&lt;5,'Tabel 5 Dim Br'!G9&lt;0.5),"-",IFERROR('Tabel 5 Dim Br'!G9/'Tabel 5 Dim F'!G9*100,"-"))</f>
        <v>9.552856804733727</v>
      </c>
      <c r="H9" s="93">
        <f>IF(OR('Tabel 5 Dim F'!H9&lt;5,'Tabel 5 Dim Br'!H9&lt;0.5),"-",IFERROR('Tabel 5 Dim Br'!H9/'Tabel 5 Dim F'!H9*100,"-"))</f>
        <v>7.292766798418973</v>
      </c>
      <c r="I9" s="93">
        <f>IF(OR('Tabel 5 Dim F'!I9&lt;5,'Tabel 5 Dim Br'!I9&lt;0.5),"-",IFERROR('Tabel 5 Dim Br'!I9/'Tabel 5 Dim F'!I9*100,"-"))</f>
        <v>8.2414951456310686</v>
      </c>
    </row>
    <row r="10" spans="1:9" ht="15.75" customHeight="1" x14ac:dyDescent="0.2">
      <c r="A10" s="90" t="s">
        <v>208</v>
      </c>
      <c r="B10" s="94">
        <f>IF(OR('Tabel 5 Dim F'!B10&lt;5,'Tabel 5 Dim Br'!B10&lt;0.5),"-",IFERROR('Tabel 5 Dim Br'!B10/'Tabel 5 Dim F'!B10*100,"-"))</f>
        <v>43.352163043478257</v>
      </c>
      <c r="C10" s="94">
        <f>IF(OR('Tabel 5 Dim F'!C10&lt;5,'Tabel 5 Dim Br'!C10&lt;0.5),"-",IFERROR('Tabel 5 Dim Br'!C10/'Tabel 5 Dim F'!C10*100,"-"))</f>
        <v>39.260611538461539</v>
      </c>
      <c r="D10" s="94">
        <f>IF(OR('Tabel 5 Dim F'!D10&lt;5,'Tabel 5 Dim Br'!D10&lt;0.5),"-",IFERROR('Tabel 5 Dim Br'!D10/'Tabel 5 Dim F'!D10*100,"-"))</f>
        <v>21.535509615384616</v>
      </c>
      <c r="E10" s="94">
        <f>IF(OR('Tabel 5 Dim F'!E10&lt;5,'Tabel 5 Dim Br'!E10&lt;0.5),"-",IFERROR('Tabel 5 Dim Br'!E10/'Tabel 5 Dim F'!E10*100,"-"))</f>
        <v>22.116127615062762</v>
      </c>
      <c r="F10" s="94">
        <f>IF(OR('Tabel 5 Dim F'!F10&lt;5,'Tabel 5 Dim Br'!F10&lt;0.5),"-",IFERROR('Tabel 5 Dim Br'!F10/'Tabel 5 Dim F'!F10*100,"-"))</f>
        <v>21.448819444444446</v>
      </c>
      <c r="G10" s="94">
        <f>IF(OR('Tabel 5 Dim F'!G10&lt;5,'Tabel 5 Dim Br'!G10&lt;0.5),"-",IFERROR('Tabel 5 Dim Br'!G10/'Tabel 5 Dim F'!G10*100,"-"))</f>
        <v>16.272025531914895</v>
      </c>
      <c r="H10" s="94">
        <f>IF(OR('Tabel 5 Dim F'!H10&lt;5,'Tabel 5 Dim Br'!H10&lt;0.5),"-",IFERROR('Tabel 5 Dim Br'!H10/'Tabel 5 Dim F'!H10*100,"-"))</f>
        <v>3.9941028037383175</v>
      </c>
      <c r="I10" s="94">
        <f>IF(OR('Tabel 5 Dim F'!I10&lt;5,'Tabel 5 Dim Br'!I10&lt;0.5),"-",IFERROR('Tabel 5 Dim Br'!I10/'Tabel 5 Dim F'!I10*100,"-"))</f>
        <v>7.2040183673469382</v>
      </c>
    </row>
    <row r="11" spans="1:9" ht="15.75" customHeight="1" x14ac:dyDescent="0.2">
      <c r="A11" s="83" t="s">
        <v>209</v>
      </c>
      <c r="B11" s="95">
        <f>IF(OR('Tabel 5 Dim F'!B11&lt;5,'Tabel 5 Dim Br'!B11&lt;0.5),"-",IFERROR('Tabel 5 Dim Br'!B11/'Tabel 5 Dim F'!B11*100,"-"))</f>
        <v>47.199729437229436</v>
      </c>
      <c r="C11" s="95">
        <f>IF(OR('Tabel 5 Dim F'!C11&lt;5,'Tabel 5 Dim Br'!C11&lt;0.5),"-",IFERROR('Tabel 5 Dim Br'!C11/'Tabel 5 Dim F'!C11*100,"-"))</f>
        <v>48.625634241245137</v>
      </c>
      <c r="D11" s="95">
        <f>IF(OR('Tabel 5 Dim F'!D11&lt;5,'Tabel 5 Dim Br'!D11&lt;0.5),"-",IFERROR('Tabel 5 Dim Br'!D11/'Tabel 5 Dim F'!D11*100,"-"))</f>
        <v>33.104375690607732</v>
      </c>
      <c r="E11" s="95">
        <f>IF(OR('Tabel 5 Dim F'!E11&lt;5,'Tabel 5 Dim Br'!E11&lt;0.5),"-",IFERROR('Tabel 5 Dim Br'!E11/'Tabel 5 Dim F'!E11*100,"-"))</f>
        <v>30.009377192982456</v>
      </c>
      <c r="F11" s="95">
        <f>IF(OR('Tabel 5 Dim F'!F11&lt;5,'Tabel 5 Dim Br'!F11&lt;0.5),"-",IFERROR('Tabel 5 Dim Br'!F11/'Tabel 5 Dim F'!F11*100,"-"))</f>
        <v>22.08584761904762</v>
      </c>
      <c r="G11" s="95">
        <f>IF(OR('Tabel 5 Dim F'!G11&lt;5,'Tabel 5 Dim Br'!G11&lt;0.5),"-",IFERROR('Tabel 5 Dim Br'!G11/'Tabel 5 Dim F'!G11*100,"-"))</f>
        <v>17.123477035490605</v>
      </c>
      <c r="H11" s="95">
        <f>IF(OR('Tabel 5 Dim F'!H11&lt;5,'Tabel 5 Dim Br'!H11&lt;0.5),"-",IFERROR('Tabel 5 Dim Br'!H11/'Tabel 5 Dim F'!H11*100,"-"))</f>
        <v>14.627329999999999</v>
      </c>
      <c r="I11" s="95">
        <f>IF(OR('Tabel 5 Dim F'!I11&lt;5,'Tabel 5 Dim Br'!I11&lt;0.5),"-",IFERROR('Tabel 5 Dim Br'!I11/'Tabel 5 Dim F'!I11*100,"-"))</f>
        <v>13.280453900709219</v>
      </c>
    </row>
    <row r="12" spans="1:9" ht="15.75" customHeight="1" x14ac:dyDescent="0.2">
      <c r="A12" s="79" t="s">
        <v>26</v>
      </c>
      <c r="B12" s="93">
        <f>IF(OR('Tabel 5 Dim F'!B12&lt;5,'Tabel 5 Dim Br'!B12&lt;0.5),"-",IFERROR('Tabel 5 Dim Br'!B12/'Tabel 5 Dim F'!B12*100,"-"))</f>
        <v>53.58248137108793</v>
      </c>
      <c r="C12" s="93">
        <f>IF(OR('Tabel 5 Dim F'!C12&lt;5,'Tabel 5 Dim Br'!C12&lt;0.5),"-",IFERROR('Tabel 5 Dim Br'!C12/'Tabel 5 Dim F'!C12*100,"-"))</f>
        <v>52.813047144152314</v>
      </c>
      <c r="D12" s="93">
        <f>IF(OR('Tabel 5 Dim F'!D12&lt;5,'Tabel 5 Dim Br'!D12&lt;0.5),"-",IFERROR('Tabel 5 Dim Br'!D12/'Tabel 5 Dim F'!D12*100,"-"))</f>
        <v>50.431696969696972</v>
      </c>
      <c r="E12" s="93">
        <f>IF(OR('Tabel 5 Dim F'!E12&lt;5,'Tabel 5 Dim Br'!E12&lt;0.5),"-",IFERROR('Tabel 5 Dim Br'!E12/'Tabel 5 Dim F'!E12*100,"-"))</f>
        <v>42.044669565217397</v>
      </c>
      <c r="F12" s="93">
        <f>IF(OR('Tabel 5 Dim F'!F12&lt;5,'Tabel 5 Dim Br'!F12&lt;0.5),"-",IFERROR('Tabel 5 Dim Br'!F12/'Tabel 5 Dim F'!F12*100,"-"))</f>
        <v>40.212724489795917</v>
      </c>
      <c r="G12" s="93">
        <f>IF(OR('Tabel 5 Dim F'!G12&lt;5,'Tabel 5 Dim Br'!G12&lt;0.5),"-",IFERROR('Tabel 5 Dim Br'!G12/'Tabel 5 Dim F'!G12*100,"-"))</f>
        <v>28.332711587982836</v>
      </c>
      <c r="H12" s="93">
        <f>IF(OR('Tabel 5 Dim F'!H12&lt;5,'Tabel 5 Dim Br'!H12&lt;0.5),"-",IFERROR('Tabel 5 Dim Br'!H12/'Tabel 5 Dim F'!H12*100,"-"))</f>
        <v>30.949300724637681</v>
      </c>
      <c r="I12" s="93">
        <f>IF(OR('Tabel 5 Dim F'!I12&lt;5,'Tabel 5 Dim Br'!I12&lt;0.5),"-",IFERROR('Tabel 5 Dim Br'!I12/'Tabel 5 Dim F'!I12*100,"-"))</f>
        <v>24.669410313901345</v>
      </c>
    </row>
    <row r="13" spans="1:9" ht="15.75" customHeight="1" x14ac:dyDescent="0.2">
      <c r="A13" s="90" t="s">
        <v>27</v>
      </c>
      <c r="B13" s="94">
        <f>IF(OR('Tabel 5 Dim F'!B13&lt;5,'Tabel 5 Dim Br'!B13&lt;0.5),"-",IFERROR('Tabel 5 Dim Br'!B13/'Tabel 5 Dim F'!B13*100,"-"))</f>
        <v>41.887090909090908</v>
      </c>
      <c r="C13" s="94">
        <f>IF(OR('Tabel 5 Dim F'!C13&lt;5,'Tabel 5 Dim Br'!C13&lt;0.5),"-",IFERROR('Tabel 5 Dim Br'!C13/'Tabel 5 Dim F'!C13*100,"-"))</f>
        <v>40.353316326530617</v>
      </c>
      <c r="D13" s="94">
        <f>IF(OR('Tabel 5 Dim F'!D13&lt;5,'Tabel 5 Dim Br'!D13&lt;0.5),"-",IFERROR('Tabel 5 Dim Br'!D13/'Tabel 5 Dim F'!D13*100,"-"))</f>
        <v>35.477225806451614</v>
      </c>
      <c r="E13" s="94">
        <f>IF(OR('Tabel 5 Dim F'!E13&lt;5,'Tabel 5 Dim Br'!E13&lt;0.5),"-",IFERROR('Tabel 5 Dim Br'!E13/'Tabel 5 Dim F'!E13*100,"-"))</f>
        <v>32.562714285714286</v>
      </c>
      <c r="F13" s="94">
        <f>IF(OR('Tabel 5 Dim F'!F13&lt;5,'Tabel 5 Dim Br'!F13&lt;0.5),"-",IFERROR('Tabel 5 Dim Br'!F13/'Tabel 5 Dim F'!F13*100,"-"))</f>
        <v>24.881714285714288</v>
      </c>
      <c r="G13" s="94">
        <f>IF(OR('Tabel 5 Dim F'!G13&lt;5,'Tabel 5 Dim Br'!G13&lt;0.5),"-",IFERROR('Tabel 5 Dim Br'!G13/'Tabel 5 Dim F'!G13*100,"-"))</f>
        <v>15.19022435897436</v>
      </c>
      <c r="H13" s="94">
        <f>IF(OR('Tabel 5 Dim F'!H13&lt;5,'Tabel 5 Dim Br'!H13&lt;0.5),"-",IFERROR('Tabel 5 Dim Br'!H13/'Tabel 5 Dim F'!H13*100,"-"))</f>
        <v>14.41132075471698</v>
      </c>
      <c r="I13" s="94">
        <f>IF(OR('Tabel 5 Dim F'!I13&lt;5,'Tabel 5 Dim Br'!I13&lt;0.5),"-",IFERROR('Tabel 5 Dim Br'!I13/'Tabel 5 Dim F'!I13*100,"-"))</f>
        <v>13.382129629629629</v>
      </c>
    </row>
    <row r="14" spans="1:9" ht="15.75" customHeight="1" x14ac:dyDescent="0.2">
      <c r="A14" s="83" t="s">
        <v>28</v>
      </c>
      <c r="B14" s="95">
        <f>IF(OR('Tabel 5 Dim F'!B14&lt;5,'Tabel 5 Dim Br'!B14&lt;0.5),"-",IFERROR('Tabel 5 Dim Br'!B14/'Tabel 5 Dim F'!B14*100,"-"))</f>
        <v>21.557124999999999</v>
      </c>
      <c r="C14" s="95">
        <f>IF(OR('Tabel 5 Dim F'!C14&lt;5,'Tabel 5 Dim Br'!C14&lt;0.5),"-",IFERROR('Tabel 5 Dim Br'!C14/'Tabel 5 Dim F'!C14*100,"-"))</f>
        <v>24.995312500000001</v>
      </c>
      <c r="D14" s="95">
        <f>IF(OR('Tabel 5 Dim F'!D14&lt;5,'Tabel 5 Dim Br'!D14&lt;0.5),"-",IFERROR('Tabel 5 Dim Br'!D14/'Tabel 5 Dim F'!D14*100,"-"))</f>
        <v>26.310842105263159</v>
      </c>
      <c r="E14" s="95">
        <f>IF(OR('Tabel 5 Dim F'!E14&lt;5,'Tabel 5 Dim Br'!E14&lt;0.5),"-",IFERROR('Tabel 5 Dim Br'!E14/'Tabel 5 Dim F'!E14*100,"-"))</f>
        <v>23.198666666666668</v>
      </c>
      <c r="F14" s="95">
        <f>IF(OR('Tabel 5 Dim F'!F14&lt;5,'Tabel 5 Dim Br'!F14&lt;0.5),"-",IFERROR('Tabel 5 Dim Br'!F14/'Tabel 5 Dim F'!F14*100,"-"))</f>
        <v>18.005812500000001</v>
      </c>
      <c r="G14" s="95">
        <f>IF(OR('Tabel 5 Dim F'!G14&lt;5,'Tabel 5 Dim Br'!G14&lt;0.5),"-",IFERROR('Tabel 5 Dim Br'!G14/'Tabel 5 Dim F'!G14*100,"-"))</f>
        <v>9.0891818181818191</v>
      </c>
      <c r="H14" s="95" t="str">
        <f>IF(OR('Tabel 5 Dim F'!H14&lt;5,'Tabel 5 Dim Br'!H14&lt;0.5),"-",IFERROR('Tabel 5 Dim Br'!H14/'Tabel 5 Dim F'!H14*100,"-"))</f>
        <v>-</v>
      </c>
      <c r="I14" s="95">
        <f>IF(OR('Tabel 5 Dim F'!I14&lt;5,'Tabel 5 Dim Br'!I14&lt;0.5),"-",IFERROR('Tabel 5 Dim Br'!I14/'Tabel 5 Dim F'!I14*100,"-"))</f>
        <v>2.2860434782608694</v>
      </c>
    </row>
    <row r="15" spans="1:9" ht="15.75" customHeight="1" x14ac:dyDescent="0.2">
      <c r="A15" s="79" t="s">
        <v>29</v>
      </c>
      <c r="B15" s="93">
        <f>IF(OR('Tabel 5 Dim F'!B15&lt;5,'Tabel 5 Dim Br'!B15&lt;0.5),"-",IFERROR('Tabel 5 Dim Br'!B15/'Tabel 5 Dim F'!B15*100,"-"))</f>
        <v>57.224548872180449</v>
      </c>
      <c r="C15" s="93">
        <f>IF(OR('Tabel 5 Dim F'!C15&lt;5,'Tabel 5 Dim Br'!C15&lt;0.5),"-",IFERROR('Tabel 5 Dim Br'!C15/'Tabel 5 Dim F'!C15*100,"-"))</f>
        <v>46.754262962962962</v>
      </c>
      <c r="D15" s="93">
        <f>IF(OR('Tabel 5 Dim F'!D15&lt;5,'Tabel 5 Dim Br'!D15&lt;0.5),"-",IFERROR('Tabel 5 Dim Br'!D15/'Tabel 5 Dim F'!D15*100,"-"))</f>
        <v>37.942173076923076</v>
      </c>
      <c r="E15" s="93">
        <f>IF(OR('Tabel 5 Dim F'!E15&lt;5,'Tabel 5 Dim Br'!E15&lt;0.5),"-",IFERROR('Tabel 5 Dim Br'!E15/'Tabel 5 Dim F'!E15*100,"-"))</f>
        <v>37.474788888888895</v>
      </c>
      <c r="F15" s="93">
        <f>IF(OR('Tabel 5 Dim F'!F15&lt;5,'Tabel 5 Dim Br'!F15&lt;0.5),"-",IFERROR('Tabel 5 Dim Br'!F15/'Tabel 5 Dim F'!F15*100,"-"))</f>
        <v>31.676914728682171</v>
      </c>
      <c r="G15" s="93">
        <f>IF(OR('Tabel 5 Dim F'!G15&lt;5,'Tabel 5 Dim Br'!G15&lt;0.5),"-",IFERROR('Tabel 5 Dim Br'!G15/'Tabel 5 Dim F'!G15*100,"-"))</f>
        <v>22.024091228070176</v>
      </c>
      <c r="H15" s="93">
        <f>IF(OR('Tabel 5 Dim F'!H15&lt;5,'Tabel 5 Dim Br'!H15&lt;0.5),"-",IFERROR('Tabel 5 Dim Br'!H15/'Tabel 5 Dim F'!H15*100,"-"))</f>
        <v>24.319839999999999</v>
      </c>
      <c r="I15" s="93">
        <f>IF(OR('Tabel 5 Dim F'!I15&lt;5,'Tabel 5 Dim Br'!I15&lt;0.5),"-",IFERROR('Tabel 5 Dim Br'!I15/'Tabel 5 Dim F'!I15*100,"-"))</f>
        <v>16.403142857142853</v>
      </c>
    </row>
    <row r="16" spans="1:9" ht="15.75" customHeight="1" x14ac:dyDescent="0.2">
      <c r="A16" s="90" t="s">
        <v>30</v>
      </c>
      <c r="B16" s="94">
        <f>IF(OR('Tabel 5 Dim F'!B16&lt;5,'Tabel 5 Dim Br'!B16&lt;0.5),"-",IFERROR('Tabel 5 Dim Br'!B16/'Tabel 5 Dim F'!B16*100,"-"))</f>
        <v>41.673262295081969</v>
      </c>
      <c r="C16" s="94">
        <f>IF(OR('Tabel 5 Dim F'!C16&lt;5,'Tabel 5 Dim Br'!C16&lt;0.5),"-",IFERROR('Tabel 5 Dim Br'!C16/'Tabel 5 Dim F'!C16*100,"-"))</f>
        <v>52.044009803921568</v>
      </c>
      <c r="D16" s="94">
        <f>IF(OR('Tabel 5 Dim F'!D16&lt;5,'Tabel 5 Dim Br'!D16&lt;0.5),"-",IFERROR('Tabel 5 Dim Br'!D16/'Tabel 5 Dim F'!D16*100,"-"))</f>
        <v>47.975576923076915</v>
      </c>
      <c r="E16" s="94">
        <f>IF(OR('Tabel 5 Dim F'!E16&lt;5,'Tabel 5 Dim Br'!E16&lt;0.5),"-",IFERROR('Tabel 5 Dim Br'!E16/'Tabel 5 Dim F'!E16*100,"-"))</f>
        <v>30.034351351351351</v>
      </c>
      <c r="F16" s="94">
        <f>IF(OR('Tabel 5 Dim F'!F16&lt;5,'Tabel 5 Dim Br'!F16&lt;0.5),"-",IFERROR('Tabel 5 Dim Br'!F16/'Tabel 5 Dim F'!F16*100,"-"))</f>
        <v>30.889428571428567</v>
      </c>
      <c r="G16" s="94">
        <f>IF(OR('Tabel 5 Dim F'!G16&lt;5,'Tabel 5 Dim Br'!G16&lt;0.5),"-",IFERROR('Tabel 5 Dim Br'!G16/'Tabel 5 Dim F'!G16*100,"-"))</f>
        <v>28.771544117647057</v>
      </c>
      <c r="H16" s="94">
        <f>IF(OR('Tabel 5 Dim F'!H16&lt;5,'Tabel 5 Dim Br'!H16&lt;0.5),"-",IFERROR('Tabel 5 Dim Br'!H16/'Tabel 5 Dim F'!H16*100,"-"))</f>
        <v>17.946333333333335</v>
      </c>
      <c r="I16" s="94">
        <f>IF(OR('Tabel 5 Dim F'!I16&lt;5,'Tabel 5 Dim Br'!I16&lt;0.5),"-",IFERROR('Tabel 5 Dim Br'!I16/'Tabel 5 Dim F'!I16*100,"-"))</f>
        <v>2.6853458333333333</v>
      </c>
    </row>
    <row r="17" spans="1:9" ht="15" hidden="1" customHeight="1" x14ac:dyDescent="0.2">
      <c r="A17" s="31" t="s">
        <v>31</v>
      </c>
      <c r="B17" s="40">
        <f>IF(OR('Tabel 5 Dim F'!B17&lt;5,'Tabel 5 Dim Br'!B17&lt;0.5),"-",IFERROR('Tabel 5 Dim Br'!B17/'Tabel 5 Dim F'!B17*100,"-"))</f>
        <v>52.654344827586208</v>
      </c>
      <c r="C17" s="40">
        <f>IF(OR('Tabel 5 Dim F'!C17&lt;5,'Tabel 5 Dim Br'!C17&lt;0.5),"-",IFERROR('Tabel 5 Dim Br'!C17/'Tabel 5 Dim F'!C17*100,"-"))</f>
        <v>28.954692307692309</v>
      </c>
      <c r="D17" s="40">
        <f>IF(OR('Tabel 5 Dim F'!D17&lt;5,'Tabel 5 Dim Br'!D17&lt;0.5),"-",IFERROR('Tabel 5 Dim Br'!D17/'Tabel 5 Dim F'!D17*100,"-"))</f>
        <v>19.996300000000002</v>
      </c>
      <c r="E17" s="40">
        <f>IF(OR('Tabel 5 Dim F'!E17&lt;5,'Tabel 5 Dim Br'!E17&lt;0.5),"-",IFERROR('Tabel 5 Dim Br'!E17/'Tabel 5 Dim F'!E17*100,"-"))</f>
        <v>24.969333333333331</v>
      </c>
      <c r="F17" s="40">
        <f>IF(OR('Tabel 5 Dim F'!F17&lt;5,'Tabel 5 Dim Br'!F17&lt;0.5),"-",IFERROR('Tabel 5 Dim Br'!F17/'Tabel 5 Dim F'!F17*100,"-"))</f>
        <v>22.302958333333333</v>
      </c>
      <c r="G17" s="40">
        <f>IF(OR('Tabel 5 Dim F'!G17&lt;5,'Tabel 5 Dim Br'!G17&lt;0.5),"-",IFERROR('Tabel 5 Dim Br'!G17/'Tabel 5 Dim F'!G17*100,"-"))</f>
        <v>24.839375</v>
      </c>
      <c r="H17" s="40">
        <f>IF(OR('Tabel 5 Dim F'!H17&lt;5,'Tabel 5 Dim Br'!H17&lt;0.5),"-",IFERROR('Tabel 5 Dim Br'!H17/'Tabel 5 Dim F'!H17*100,"-"))</f>
        <v>18.149999999999999</v>
      </c>
      <c r="I17" s="40">
        <f>IF(OR('Tabel 5 Dim F'!I17&lt;5,'Tabel 5 Dim Br'!I17&lt;0.5),"-",IFERROR('Tabel 5 Dim Br'!I17/'Tabel 5 Dim F'!I17*100,"-"))</f>
        <v>11.92075</v>
      </c>
    </row>
    <row r="18" spans="1:9" ht="15" hidden="1" customHeight="1" x14ac:dyDescent="0.2">
      <c r="A18" s="33" t="s">
        <v>32</v>
      </c>
      <c r="B18" s="41">
        <f>IF(OR('Tabel 5 Dim F'!B18&lt;5,'Tabel 5 Dim Br'!B18&lt;0.5),"-",IFERROR('Tabel 5 Dim Br'!B18/'Tabel 5 Dim F'!B18*100,"-"))</f>
        <v>52.807777777777773</v>
      </c>
      <c r="C18" s="41">
        <f>IF(OR('Tabel 5 Dim F'!C18&lt;5,'Tabel 5 Dim Br'!C18&lt;0.5),"-",IFERROR('Tabel 5 Dim Br'!C18/'Tabel 5 Dim F'!C18*100,"-"))</f>
        <v>49.219857142857144</v>
      </c>
      <c r="D18" s="41">
        <f>IF(OR('Tabel 5 Dim F'!D18&lt;5,'Tabel 5 Dim Br'!D18&lt;0.5),"-",IFERROR('Tabel 5 Dim Br'!D18/'Tabel 5 Dim F'!D18*100,"-"))</f>
        <v>45.446000000000005</v>
      </c>
      <c r="E18" s="41" t="str">
        <f>IF(OR('Tabel 5 Dim F'!E18&lt;5,'Tabel 5 Dim Br'!E18&lt;0.5),"-",IFERROR('Tabel 5 Dim Br'!E18/'Tabel 5 Dim F'!E18*100,"-"))</f>
        <v>-</v>
      </c>
      <c r="F18" s="41">
        <f>IF(OR('Tabel 5 Dim F'!F18&lt;5,'Tabel 5 Dim Br'!F18&lt;0.5),"-",IFERROR('Tabel 5 Dim Br'!F18/'Tabel 5 Dim F'!F18*100,"-"))</f>
        <v>35.937272727272727</v>
      </c>
      <c r="G18" s="41">
        <f>IF(OR('Tabel 5 Dim F'!G18&lt;5,'Tabel 5 Dim Br'!G18&lt;0.5),"-",IFERROR('Tabel 5 Dim Br'!G18/'Tabel 5 Dim F'!G18*100,"-"))</f>
        <v>7.6908461538461541</v>
      </c>
      <c r="H18" s="41">
        <f>IF(OR('Tabel 5 Dim F'!H18&lt;5,'Tabel 5 Dim Br'!H18&lt;0.5),"-",IFERROR('Tabel 5 Dim Br'!H18/'Tabel 5 Dim F'!H18*100,"-"))</f>
        <v>8.4387999999999987</v>
      </c>
      <c r="I18" s="41">
        <f>IF(OR('Tabel 5 Dim F'!I18&lt;5,'Tabel 5 Dim Br'!I18&lt;0.5),"-",IFERROR('Tabel 5 Dim Br'!I18/'Tabel 5 Dim F'!I18*100,"-"))</f>
        <v>21.131399999999999</v>
      </c>
    </row>
    <row r="19" spans="1:9" ht="15" hidden="1" customHeight="1" x14ac:dyDescent="0.2">
      <c r="A19" s="31" t="s">
        <v>33</v>
      </c>
      <c r="B19" s="40" t="str">
        <f>IF(OR('Tabel 5 Dim F'!B19&lt;5,'Tabel 5 Dim Br'!B19&lt;0.5),"-",IFERROR('Tabel 5 Dim Br'!B19/'Tabel 5 Dim F'!B19*100,"-"))</f>
        <v>-</v>
      </c>
      <c r="C19" s="40" t="str">
        <f>IF(OR('Tabel 5 Dim F'!C19&lt;5,'Tabel 5 Dim Br'!C19&lt;0.5),"-",IFERROR('Tabel 5 Dim Br'!C19/'Tabel 5 Dim F'!C19*100,"-"))</f>
        <v>-</v>
      </c>
      <c r="D19" s="40" t="str">
        <f>IF(OR('Tabel 5 Dim F'!D19&lt;5,'Tabel 5 Dim Br'!D19&lt;0.5),"-",IFERROR('Tabel 5 Dim Br'!D19/'Tabel 5 Dim F'!D19*100,"-"))</f>
        <v>-</v>
      </c>
      <c r="E19" s="40" t="str">
        <f>IF(OR('Tabel 5 Dim F'!E19&lt;5,'Tabel 5 Dim Br'!E19&lt;0.5),"-",IFERROR('Tabel 5 Dim Br'!E19/'Tabel 5 Dim F'!E19*100,"-"))</f>
        <v>-</v>
      </c>
      <c r="F19" s="40" t="str">
        <f>IF(OR('Tabel 5 Dim F'!F19&lt;5,'Tabel 5 Dim Br'!F19&lt;0.5),"-",IFERROR('Tabel 5 Dim Br'!F19/'Tabel 5 Dim F'!F19*100,"-"))</f>
        <v>-</v>
      </c>
      <c r="G19" s="40" t="str">
        <f>IF(OR('Tabel 5 Dim F'!G19&lt;5,'Tabel 5 Dim Br'!G19&lt;0.5),"-",IFERROR('Tabel 5 Dim Br'!G19/'Tabel 5 Dim F'!G19*100,"-"))</f>
        <v>-</v>
      </c>
      <c r="H19" s="40" t="str">
        <f>IF(OR('Tabel 5 Dim F'!H19&lt;5,'Tabel 5 Dim Br'!H19&lt;0.5),"-",IFERROR('Tabel 5 Dim Br'!H19/'Tabel 5 Dim F'!H19*100,"-"))</f>
        <v>-</v>
      </c>
      <c r="I19" s="40" t="str">
        <f>IF(OR('Tabel 5 Dim F'!I19&lt;5,'Tabel 5 Dim Br'!I19&lt;0.5),"-",IFERROR('Tabel 5 Dim Br'!I19/'Tabel 5 Dim F'!I19*100,"-"))</f>
        <v>-</v>
      </c>
    </row>
    <row r="20" spans="1:9" ht="15" hidden="1" customHeight="1" x14ac:dyDescent="0.2">
      <c r="A20" s="33" t="s">
        <v>34</v>
      </c>
      <c r="B20" s="41" t="str">
        <f>IF(OR('Tabel 5 Dim F'!B20&lt;5,'Tabel 5 Dim Br'!B20&lt;0.5),"-",IFERROR('Tabel 5 Dim Br'!B20/'Tabel 5 Dim F'!B20*100,"-"))</f>
        <v>-</v>
      </c>
      <c r="C20" s="41">
        <f>IF(OR('Tabel 5 Dim F'!C20&lt;5,'Tabel 5 Dim Br'!C20&lt;0.5),"-",IFERROR('Tabel 5 Dim Br'!C20/'Tabel 5 Dim F'!C20*100,"-"))</f>
        <v>33.32716666666667</v>
      </c>
      <c r="D20" s="41" t="str">
        <f>IF(OR('Tabel 5 Dim F'!D20&lt;5,'Tabel 5 Dim Br'!D20&lt;0.5),"-",IFERROR('Tabel 5 Dim Br'!D20/'Tabel 5 Dim F'!D20*100,"-"))</f>
        <v>-</v>
      </c>
      <c r="E20" s="41" t="str">
        <f>IF(OR('Tabel 5 Dim F'!E20&lt;5,'Tabel 5 Dim Br'!E20&lt;0.5),"-",IFERROR('Tabel 5 Dim Br'!E20/'Tabel 5 Dim F'!E20*100,"-"))</f>
        <v>-</v>
      </c>
      <c r="F20" s="41" t="str">
        <f>IF(OR('Tabel 5 Dim F'!F20&lt;5,'Tabel 5 Dim Br'!F20&lt;0.5),"-",IFERROR('Tabel 5 Dim Br'!F20/'Tabel 5 Dim F'!F20*100,"-"))</f>
        <v>-</v>
      </c>
      <c r="G20" s="41">
        <f>IF(OR('Tabel 5 Dim F'!G20&lt;5,'Tabel 5 Dim Br'!G20&lt;0.5),"-",IFERROR('Tabel 5 Dim Br'!G20/'Tabel 5 Dim F'!G20*100,"-"))</f>
        <v>19.996200000000002</v>
      </c>
      <c r="H20" s="41" t="str">
        <f>IF(OR('Tabel 5 Dim F'!H20&lt;5,'Tabel 5 Dim Br'!H20&lt;0.5),"-",IFERROR('Tabel 5 Dim Br'!H20/'Tabel 5 Dim F'!H20*100,"-"))</f>
        <v>-</v>
      </c>
      <c r="I20" s="41" t="str">
        <f>IF(OR('Tabel 5 Dim F'!I20&lt;5,'Tabel 5 Dim Br'!I20&lt;0.5),"-",IFERROR('Tabel 5 Dim Br'!I20/'Tabel 5 Dim F'!I20*100,"-"))</f>
        <v>-</v>
      </c>
    </row>
    <row r="21" spans="1:9" ht="15.75" customHeight="1" x14ac:dyDescent="0.2">
      <c r="A21" s="83" t="s">
        <v>35</v>
      </c>
      <c r="B21" s="95">
        <f>IF(OR('Tabel 5 Dim F'!B21&lt;5,'Tabel 5 Dim Br'!B21&lt;0.5),"-",IFERROR('Tabel 5 Dim Br'!B21/'Tabel 5 Dim F'!B21*100,"-"))</f>
        <v>48.835243902439025</v>
      </c>
      <c r="C21" s="95">
        <f>IF(OR('Tabel 5 Dim F'!C21&lt;5,'Tabel 5 Dim Br'!C21&lt;0.5),"-",IFERROR('Tabel 5 Dim Br'!C21/'Tabel 5 Dim F'!C21*100,"-"))</f>
        <v>35.419730769230767</v>
      </c>
      <c r="D21" s="95">
        <f>IF(OR('Tabel 5 Dim F'!D21&lt;5,'Tabel 5 Dim Br'!D21&lt;0.5),"-",IFERROR('Tabel 5 Dim Br'!D21/'Tabel 5 Dim F'!D21*100,"-"))</f>
        <v>36.356818181818177</v>
      </c>
      <c r="E21" s="95">
        <f>IF(OR('Tabel 5 Dim F'!E21&lt;5,'Tabel 5 Dim Br'!E21&lt;0.5),"-",IFERROR('Tabel 5 Dim Br'!E21/'Tabel 5 Dim F'!E21*100,"-"))</f>
        <v>27.755277777777778</v>
      </c>
      <c r="F21" s="95">
        <f>IF(OR('Tabel 5 Dim F'!F21&lt;5,'Tabel 5 Dim Br'!F21&lt;0.5),"-",IFERROR('Tabel 5 Dim Br'!F21/'Tabel 5 Dim F'!F21*100,"-"))</f>
        <v>22.808619047619047</v>
      </c>
      <c r="G21" s="95">
        <f>IF(OR('Tabel 5 Dim F'!G21&lt;5,'Tabel 5 Dim Br'!G21&lt;0.5),"-",IFERROR('Tabel 5 Dim Br'!G21/'Tabel 5 Dim F'!G21*100,"-"))</f>
        <v>15.333769230769231</v>
      </c>
      <c r="H21" s="95">
        <f>IF(OR('Tabel 5 Dim F'!H21&lt;5,'Tabel 5 Dim Br'!H21&lt;0.5),"-",IFERROR('Tabel 5 Dim Br'!H21/'Tabel 5 Dim F'!H21*100,"-"))</f>
        <v>20.838944444444444</v>
      </c>
      <c r="I21" s="95">
        <f>IF(OR('Tabel 5 Dim F'!I21&lt;5,'Tabel 5 Dim Br'!I21&lt;0.5),"-",IFERROR('Tabel 5 Dim Br'!I21/'Tabel 5 Dim F'!I21*100,"-"))</f>
        <v>17.311275862068964</v>
      </c>
    </row>
    <row r="22" spans="1:9" ht="15.75" customHeight="1" x14ac:dyDescent="0.2">
      <c r="A22" s="79" t="s">
        <v>36</v>
      </c>
      <c r="B22" s="93" t="str">
        <f>IF(OR('Tabel 5 Dim F'!B22&lt;5,'Tabel 5 Dim Br'!B22&lt;0.5),"-",IFERROR('Tabel 5 Dim Br'!B22/'Tabel 5 Dim F'!B22*100,"-"))</f>
        <v>-</v>
      </c>
      <c r="C22" s="93" t="str">
        <f>IF(OR('Tabel 5 Dim F'!C22&lt;5,'Tabel 5 Dim Br'!C22&lt;0.5),"-",IFERROR('Tabel 5 Dim Br'!C22/'Tabel 5 Dim F'!C22*100,"-"))</f>
        <v>-</v>
      </c>
      <c r="D22" s="93" t="str">
        <f>IF(OR('Tabel 5 Dim F'!D22&lt;5,'Tabel 5 Dim Br'!D22&lt;0.5),"-",IFERROR('Tabel 5 Dim Br'!D22/'Tabel 5 Dim F'!D22*100,"-"))</f>
        <v>-</v>
      </c>
      <c r="E22" s="93" t="str">
        <f>IF(OR('Tabel 5 Dim F'!E22&lt;5,'Tabel 5 Dim Br'!E22&lt;0.5),"-",IFERROR('Tabel 5 Dim Br'!E22/'Tabel 5 Dim F'!E22*100,"-"))</f>
        <v>-</v>
      </c>
      <c r="F22" s="93" t="str">
        <f>IF(OR('Tabel 5 Dim F'!F22&lt;5,'Tabel 5 Dim Br'!F22&lt;0.5),"-",IFERROR('Tabel 5 Dim Br'!F22/'Tabel 5 Dim F'!F22*100,"-"))</f>
        <v>-</v>
      </c>
      <c r="G22" s="93" t="str">
        <f>IF(OR('Tabel 5 Dim F'!G22&lt;5,'Tabel 5 Dim Br'!G22&lt;0.5),"-",IFERROR('Tabel 5 Dim Br'!G22/'Tabel 5 Dim F'!G22*100,"-"))</f>
        <v>-</v>
      </c>
      <c r="H22" s="93" t="str">
        <f>IF(OR('Tabel 5 Dim F'!H22&lt;5,'Tabel 5 Dim Br'!H22&lt;0.5),"-",IFERROR('Tabel 5 Dim Br'!H22/'Tabel 5 Dim F'!H22*100,"-"))</f>
        <v>-</v>
      </c>
      <c r="I22" s="93" t="str">
        <f>IF(OR('Tabel 5 Dim F'!I22&lt;5,'Tabel 5 Dim Br'!I22&lt;0.5),"-",IFERROR('Tabel 5 Dim Br'!I22/'Tabel 5 Dim F'!I22*100,"-"))</f>
        <v>-</v>
      </c>
    </row>
    <row r="23" spans="1:9" ht="15.75" customHeight="1" x14ac:dyDescent="0.2">
      <c r="A23" s="90" t="s">
        <v>37</v>
      </c>
      <c r="B23" s="94">
        <f>IF(OR('Tabel 5 Dim F'!B23&lt;5,'Tabel 5 Dim Br'!B23&lt;0.5),"-",IFERROR('Tabel 5 Dim Br'!B23/'Tabel 5 Dim F'!B23*100,"-"))</f>
        <v>35.381545454545453</v>
      </c>
      <c r="C23" s="94">
        <f>IF(OR('Tabel 5 Dim F'!C23&lt;5,'Tabel 5 Dim Br'!C23&lt;0.5),"-",IFERROR('Tabel 5 Dim Br'!C23/'Tabel 5 Dim F'!C23*100,"-"))</f>
        <v>32.383200000000002</v>
      </c>
      <c r="D23" s="94">
        <f>IF(OR('Tabel 5 Dim F'!D23&lt;5,'Tabel 5 Dim Br'!D23&lt;0.5),"-",IFERROR('Tabel 5 Dim Br'!D23/'Tabel 5 Dim F'!D23*100,"-"))</f>
        <v>30.728333333333335</v>
      </c>
      <c r="E23" s="94">
        <f>IF(OR('Tabel 5 Dim F'!E23&lt;5,'Tabel 5 Dim Br'!E23&lt;0.5),"-",IFERROR('Tabel 5 Dim Br'!E23/'Tabel 5 Dim F'!E23*100,"-"))</f>
        <v>26.49885714285714</v>
      </c>
      <c r="F23" s="94">
        <f>IF(OR('Tabel 5 Dim F'!F23&lt;5,'Tabel 5 Dim Br'!F23&lt;0.5),"-",IFERROR('Tabel 5 Dim Br'!F23/'Tabel 5 Dim F'!F23*100,"-"))</f>
        <v>16.072826086956525</v>
      </c>
      <c r="G23" s="94" t="str">
        <f>IF(OR('Tabel 5 Dim F'!G23&lt;5,'Tabel 5 Dim Br'!G23&lt;0.5),"-",IFERROR('Tabel 5 Dim Br'!G23/'Tabel 5 Dim F'!G23*100,"-"))</f>
        <v>-</v>
      </c>
      <c r="H23" s="94" t="str">
        <f>IF(OR('Tabel 5 Dim F'!H23&lt;5,'Tabel 5 Dim Br'!H23&lt;0.5),"-",IFERROR('Tabel 5 Dim Br'!H23/'Tabel 5 Dim F'!H23*100,"-"))</f>
        <v>-</v>
      </c>
      <c r="I23" s="94" t="str">
        <f>IF(OR('Tabel 5 Dim F'!I23&lt;5,'Tabel 5 Dim Br'!I23&lt;0.5),"-",IFERROR('Tabel 5 Dim Br'!I23/'Tabel 5 Dim F'!I23*100,"-"))</f>
        <v>-</v>
      </c>
    </row>
    <row r="24" spans="1:9" ht="15.75" customHeight="1" x14ac:dyDescent="0.2">
      <c r="A24" s="83" t="s">
        <v>38</v>
      </c>
      <c r="B24" s="95">
        <f>IF(OR('Tabel 5 Dim F'!B24&lt;5,'Tabel 5 Dim Br'!B24&lt;0.5),"-",IFERROR('Tabel 5 Dim Br'!B24/'Tabel 5 Dim F'!B24*100,"-"))</f>
        <v>37.467357142857146</v>
      </c>
      <c r="C24" s="95">
        <f>IF(OR('Tabel 5 Dim F'!C24&lt;5,'Tabel 5 Dim Br'!C24&lt;0.5),"-",IFERROR('Tabel 5 Dim Br'!C24/'Tabel 5 Dim F'!C24*100,"-"))</f>
        <v>28.563777777777776</v>
      </c>
      <c r="D24" s="95">
        <f>IF(OR('Tabel 5 Dim F'!D24&lt;5,'Tabel 5 Dim Br'!D24&lt;0.5),"-",IFERROR('Tabel 5 Dim Br'!D24/'Tabel 5 Dim F'!D24*100,"-"))</f>
        <v>8.5489032258064519</v>
      </c>
      <c r="E24" s="95">
        <f>IF(OR('Tabel 5 Dim F'!E24&lt;5,'Tabel 5 Dim Br'!E24&lt;0.5),"-",IFERROR('Tabel 5 Dim Br'!E24/'Tabel 5 Dim F'!E24*100,"-"))</f>
        <v>6.331487179487179</v>
      </c>
      <c r="F24" s="95" t="str">
        <f>IF(OR('Tabel 5 Dim F'!F24&lt;5,'Tabel 5 Dim Br'!F24&lt;0.5),"-",IFERROR('Tabel 5 Dim Br'!F24/'Tabel 5 Dim F'!F24*100,"-"))</f>
        <v>-</v>
      </c>
      <c r="G24" s="95" t="str">
        <f>IF(OR('Tabel 5 Dim F'!G24&lt;5,'Tabel 5 Dim Br'!G24&lt;0.5),"-",IFERROR('Tabel 5 Dim Br'!G24/'Tabel 5 Dim F'!G24*100,"-"))</f>
        <v>-</v>
      </c>
      <c r="H24" s="95">
        <f>IF(OR('Tabel 5 Dim F'!H24&lt;5,'Tabel 5 Dim Br'!H24&lt;0.5),"-",IFERROR('Tabel 5 Dim Br'!H24/'Tabel 5 Dim F'!H24*100,"-"))</f>
        <v>8.0342083333333321</v>
      </c>
      <c r="I24" s="95" t="str">
        <f>IF(OR('Tabel 5 Dim F'!I24&lt;5,'Tabel 5 Dim Br'!I24&lt;0.5),"-",IFERROR('Tabel 5 Dim Br'!I24/'Tabel 5 Dim F'!I24*100,"-"))</f>
        <v>-</v>
      </c>
    </row>
    <row r="25" spans="1:9" ht="15.75" customHeight="1" x14ac:dyDescent="0.2">
      <c r="A25" s="79" t="s">
        <v>39</v>
      </c>
      <c r="B25" s="93">
        <f>IF(OR('Tabel 5 Dim F'!B25&lt;5,'Tabel 5 Dim Br'!B25&lt;0.5),"-",IFERROR('Tabel 5 Dim Br'!B25/'Tabel 5 Dim F'!B25*100,"-"))</f>
        <v>27.806851851851853</v>
      </c>
      <c r="C25" s="93">
        <f>IF(OR('Tabel 5 Dim F'!C25&lt;5,'Tabel 5 Dim Br'!C25&lt;0.5),"-",IFERROR('Tabel 5 Dim Br'!C25/'Tabel 5 Dim F'!C25*100,"-"))</f>
        <v>39.650075268817204</v>
      </c>
      <c r="D25" s="93">
        <f>IF(OR('Tabel 5 Dim F'!D25&lt;5,'Tabel 5 Dim Br'!D25&lt;0.5),"-",IFERROR('Tabel 5 Dim Br'!D25/'Tabel 5 Dim F'!D25*100,"-"))</f>
        <v>31.671526315789471</v>
      </c>
      <c r="E25" s="93">
        <f>IF(OR('Tabel 5 Dim F'!E25&lt;5,'Tabel 5 Dim Br'!E25&lt;0.5),"-",IFERROR('Tabel 5 Dim Br'!E25/'Tabel 5 Dim F'!E25*100,"-"))</f>
        <v>31.64429411764706</v>
      </c>
      <c r="F25" s="93">
        <f>IF(OR('Tabel 5 Dim F'!F25&lt;5,'Tabel 5 Dim Br'!F25&lt;0.5),"-",IFERROR('Tabel 5 Dim Br'!F25/'Tabel 5 Dim F'!F25*100,"-"))</f>
        <v>17.167262135922329</v>
      </c>
      <c r="G25" s="93">
        <f>IF(OR('Tabel 5 Dim F'!G25&lt;5,'Tabel 5 Dim Br'!G25&lt;0.5),"-",IFERROR('Tabel 5 Dim Br'!G25/'Tabel 5 Dim F'!G25*100,"-"))</f>
        <v>9.9746969696969714</v>
      </c>
      <c r="H25" s="93">
        <f>IF(OR('Tabel 5 Dim F'!H25&lt;5,'Tabel 5 Dim Br'!H25&lt;0.5),"-",IFERROR('Tabel 5 Dim Br'!H25/'Tabel 5 Dim F'!H25*100,"-"))</f>
        <v>4.3214285714285712</v>
      </c>
      <c r="I25" s="93">
        <f>IF(OR('Tabel 5 Dim F'!I25&lt;5,'Tabel 5 Dim Br'!I25&lt;0.5),"-",IFERROR('Tabel 5 Dim Br'!I25/'Tabel 5 Dim F'!I25*100,"-"))</f>
        <v>13.035600000000001</v>
      </c>
    </row>
    <row r="26" spans="1:9" ht="15.75" customHeight="1" x14ac:dyDescent="0.2">
      <c r="A26" s="90" t="s">
        <v>40</v>
      </c>
      <c r="B26" s="94">
        <f>IF(OR('Tabel 5 Dim F'!B26&lt;5,'Tabel 5 Dim Br'!B26&lt;0.5),"-",IFERROR('Tabel 5 Dim Br'!B26/'Tabel 5 Dim F'!B26*100,"-"))</f>
        <v>12.4587</v>
      </c>
      <c r="C26" s="94">
        <f>IF(OR('Tabel 5 Dim F'!C26&lt;5,'Tabel 5 Dim Br'!C26&lt;0.5),"-",IFERROR('Tabel 5 Dim Br'!C26/'Tabel 5 Dim F'!C26*100,"-"))</f>
        <v>9.1048658777120313</v>
      </c>
      <c r="D26" s="94">
        <f>IF(OR('Tabel 5 Dim F'!D26&lt;5,'Tabel 5 Dim Br'!D26&lt;0.5),"-",IFERROR('Tabel 5 Dim Br'!D26/'Tabel 5 Dim F'!D26*100,"-"))</f>
        <v>12.4976875</v>
      </c>
      <c r="E26" s="94">
        <f>IF(OR('Tabel 5 Dim F'!E26&lt;5,'Tabel 5 Dim Br'!E26&lt;0.5),"-",IFERROR('Tabel 5 Dim Br'!E26/'Tabel 5 Dim F'!E26*100,"-"))</f>
        <v>0.30925260960334028</v>
      </c>
      <c r="F26" s="94" t="str">
        <f>IF(OR('Tabel 5 Dim F'!F26&lt;5,'Tabel 5 Dim Br'!F26&lt;0.5),"-",IFERROR('Tabel 5 Dim Br'!F26/'Tabel 5 Dim F'!F26*100,"-"))</f>
        <v>-</v>
      </c>
      <c r="G26" s="94">
        <f>IF(OR('Tabel 5 Dim F'!G26&lt;5,'Tabel 5 Dim Br'!G26&lt;0.5),"-",IFERROR('Tabel 5 Dim Br'!G26/'Tabel 5 Dim F'!G26*100,"-"))</f>
        <v>5.0677032755298654</v>
      </c>
      <c r="H26" s="94" t="str">
        <f>IF(OR('Tabel 5 Dim F'!H26&lt;5,'Tabel 5 Dim Br'!H26&lt;0.5),"-",IFERROR('Tabel 5 Dim Br'!H26/'Tabel 5 Dim F'!H26*100,"-"))</f>
        <v>-</v>
      </c>
      <c r="I26" s="94">
        <f>IF(OR('Tabel 5 Dim F'!I26&lt;5,'Tabel 5 Dim Br'!I26&lt;0.5),"-",IFERROR('Tabel 5 Dim Br'!I26/'Tabel 5 Dim F'!I26*100,"-"))</f>
        <v>1.2499408602150537</v>
      </c>
    </row>
    <row r="27" spans="1:9" ht="15.75" customHeight="1" x14ac:dyDescent="0.2">
      <c r="A27" s="83" t="s">
        <v>41</v>
      </c>
      <c r="B27" s="95">
        <f>IF(OR('Tabel 5 Dim F'!B27&lt;5,'Tabel 5 Dim Br'!B27&lt;0.5),"-",IFERROR('Tabel 5 Dim Br'!B27/'Tabel 5 Dim F'!B27*100,"-"))</f>
        <v>72.575400000000002</v>
      </c>
      <c r="C27" s="95">
        <f>IF(OR('Tabel 5 Dim F'!C27&lt;5,'Tabel 5 Dim Br'!C27&lt;0.5),"-",IFERROR('Tabel 5 Dim Br'!C27/'Tabel 5 Dim F'!C27*100,"-"))</f>
        <v>13.96078947368421</v>
      </c>
      <c r="D27" s="95" t="str">
        <f>IF(OR('Tabel 5 Dim F'!D27&lt;5,'Tabel 5 Dim Br'!D27&lt;0.5),"-",IFERROR('Tabel 5 Dim Br'!D27/'Tabel 5 Dim F'!D27*100,"-"))</f>
        <v>-</v>
      </c>
      <c r="E27" s="95" t="str">
        <f>IF(OR('Tabel 5 Dim F'!E27&lt;5,'Tabel 5 Dim Br'!E27&lt;0.5),"-",IFERROR('Tabel 5 Dim Br'!E27/'Tabel 5 Dim F'!E27*100,"-"))</f>
        <v>-</v>
      </c>
      <c r="F27" s="95" t="str">
        <f>IF(OR('Tabel 5 Dim F'!F27&lt;5,'Tabel 5 Dim Br'!F27&lt;0.5),"-",IFERROR('Tabel 5 Dim Br'!F27/'Tabel 5 Dim F'!F27*100,"-"))</f>
        <v>-</v>
      </c>
      <c r="G27" s="95">
        <f>IF(OR('Tabel 5 Dim F'!G27&lt;5,'Tabel 5 Dim Br'!G27&lt;0.5),"-",IFERROR('Tabel 5 Dim Br'!G27/'Tabel 5 Dim F'!G27*100,"-"))</f>
        <v>1.3389456521739129</v>
      </c>
      <c r="H27" s="95" t="str">
        <f>IF(OR('Tabel 5 Dim F'!H27&lt;5,'Tabel 5 Dim Br'!H27&lt;0.5),"-",IFERROR('Tabel 5 Dim Br'!H27/'Tabel 5 Dim F'!H27*100,"-"))</f>
        <v>-</v>
      </c>
      <c r="I27" s="95" t="str">
        <f>IF(OR('Tabel 5 Dim F'!I27&lt;5,'Tabel 5 Dim Br'!I27&lt;0.5),"-",IFERROR('Tabel 5 Dim Br'!I27/'Tabel 5 Dim F'!I27*100,"-"))</f>
        <v>-</v>
      </c>
    </row>
    <row r="28" spans="1:9" ht="15.75" customHeight="1" x14ac:dyDescent="0.2">
      <c r="A28" s="79" t="s">
        <v>42</v>
      </c>
      <c r="B28" s="93">
        <f>IF(OR('Tabel 5 Dim F'!B28&lt;5,'Tabel 5 Dim Br'!B28&lt;0.5),"-",IFERROR('Tabel 5 Dim Br'!B28/'Tabel 5 Dim F'!B28*100,"-"))</f>
        <v>48.367147058823527</v>
      </c>
      <c r="C28" s="93">
        <f>IF(OR('Tabel 5 Dim F'!C28&lt;5,'Tabel 5 Dim Br'!C28&lt;0.5),"-",IFERROR('Tabel 5 Dim Br'!C28/'Tabel 5 Dim F'!C28*100,"-"))</f>
        <v>57.617503311258275</v>
      </c>
      <c r="D28" s="93">
        <f>IF(OR('Tabel 5 Dim F'!D28&lt;5,'Tabel 5 Dim Br'!D28&lt;0.5),"-",IFERROR('Tabel 5 Dim Br'!D28/'Tabel 5 Dim F'!D28*100,"-"))</f>
        <v>49.990666666666669</v>
      </c>
      <c r="E28" s="93">
        <f>IF(OR('Tabel 5 Dim F'!E28&lt;5,'Tabel 5 Dim Br'!E28&lt;0.5),"-",IFERROR('Tabel 5 Dim Br'!E28/'Tabel 5 Dim F'!E28*100,"-"))</f>
        <v>42.561527777777783</v>
      </c>
      <c r="F28" s="93" t="str">
        <f>IF(OR('Tabel 5 Dim F'!F28&lt;5,'Tabel 5 Dim Br'!F28&lt;0.5),"-",IFERROR('Tabel 5 Dim Br'!F28/'Tabel 5 Dim F'!F28*100,"-"))</f>
        <v>-</v>
      </c>
      <c r="G28" s="93">
        <f>IF(OR('Tabel 5 Dim F'!G28&lt;5,'Tabel 5 Dim Br'!G28&lt;0.5),"-",IFERROR('Tabel 5 Dim Br'!G28/'Tabel 5 Dim F'!G28*100,"-"))</f>
        <v>22.637685714285713</v>
      </c>
      <c r="H28" s="93">
        <f>IF(OR('Tabel 5 Dim F'!H28&lt;5,'Tabel 5 Dim Br'!H28&lt;0.5),"-",IFERROR('Tabel 5 Dim Br'!H28/'Tabel 5 Dim F'!H28*100,"-"))</f>
        <v>22.313375000000001</v>
      </c>
      <c r="I28" s="93">
        <f>IF(OR('Tabel 5 Dim F'!I28&lt;5,'Tabel 5 Dim Br'!I28&lt;0.5),"-",IFERROR('Tabel 5 Dim Br'!I28/'Tabel 5 Dim F'!I28*100,"-"))</f>
        <v>12.085641025641024</v>
      </c>
    </row>
    <row r="29" spans="1:9" ht="15.75" customHeight="1" x14ac:dyDescent="0.2">
      <c r="A29" s="90" t="s">
        <v>43</v>
      </c>
      <c r="B29" s="94" t="str">
        <f>IF(OR('Tabel 5 Dim F'!B29&lt;5,'Tabel 5 Dim Br'!B29&lt;0.5),"-",IFERROR('Tabel 5 Dim Br'!B29/'Tabel 5 Dim F'!B29*100,"-"))</f>
        <v>-</v>
      </c>
      <c r="C29" s="94">
        <f>IF(OR('Tabel 5 Dim F'!C29&lt;5,'Tabel 5 Dim Br'!C29&lt;0.5),"-",IFERROR('Tabel 5 Dim Br'!C29/'Tabel 5 Dim F'!C29*100,"-"))</f>
        <v>13.041043478260869</v>
      </c>
      <c r="D29" s="94" t="str">
        <f>IF(OR('Tabel 5 Dim F'!D29&lt;5,'Tabel 5 Dim Br'!D29&lt;0.5),"-",IFERROR('Tabel 5 Dim Br'!D29/'Tabel 5 Dim F'!D29*100,"-"))</f>
        <v>-</v>
      </c>
      <c r="E29" s="94" t="str">
        <f>IF(OR('Tabel 5 Dim F'!E29&lt;5,'Tabel 5 Dim Br'!E29&lt;0.5),"-",IFERROR('Tabel 5 Dim Br'!E29/'Tabel 5 Dim F'!E29*100,"-"))</f>
        <v>-</v>
      </c>
      <c r="F29" s="94" t="str">
        <f>IF(OR('Tabel 5 Dim F'!F29&lt;5,'Tabel 5 Dim Br'!F29&lt;0.5),"-",IFERROR('Tabel 5 Dim Br'!F29/'Tabel 5 Dim F'!F29*100,"-"))</f>
        <v>-</v>
      </c>
      <c r="G29" s="94" t="str">
        <f>IF(OR('Tabel 5 Dim F'!G29&lt;5,'Tabel 5 Dim Br'!G29&lt;0.5),"-",IFERROR('Tabel 5 Dim Br'!G29/'Tabel 5 Dim F'!G29*100,"-"))</f>
        <v>-</v>
      </c>
      <c r="H29" s="94" t="str">
        <f>IF(OR('Tabel 5 Dim F'!H29&lt;5,'Tabel 5 Dim Br'!H29&lt;0.5),"-",IFERROR('Tabel 5 Dim Br'!H29/'Tabel 5 Dim F'!H29*100,"-"))</f>
        <v>-</v>
      </c>
      <c r="I29" s="94" t="str">
        <f>IF(OR('Tabel 5 Dim F'!I29&lt;5,'Tabel 5 Dim Br'!I29&lt;0.5),"-",IFERROR('Tabel 5 Dim Br'!I29/'Tabel 5 Dim F'!I29*100,"-"))</f>
        <v>-</v>
      </c>
    </row>
    <row r="30" spans="1:9" ht="15.75" customHeight="1" x14ac:dyDescent="0.2">
      <c r="A30" s="83" t="s">
        <v>44</v>
      </c>
      <c r="B30" s="95">
        <f>IF(OR('Tabel 5 Dim F'!B30&lt;5,'Tabel 5 Dim Br'!B30&lt;0.5),"-",IFERROR('Tabel 5 Dim Br'!B30/'Tabel 5 Dim F'!B30*100,"-"))</f>
        <v>68.069818181818192</v>
      </c>
      <c r="C30" s="95">
        <f>IF(OR('Tabel 5 Dim F'!C30&lt;5,'Tabel 5 Dim Br'!C30&lt;0.5),"-",IFERROR('Tabel 5 Dim Br'!C30/'Tabel 5 Dim F'!C30*100,"-"))</f>
        <v>39.293950000000002</v>
      </c>
      <c r="D30" s="95" t="str">
        <f>IF(OR('Tabel 5 Dim F'!D30&lt;5,'Tabel 5 Dim Br'!D30&lt;0.5),"-",IFERROR('Tabel 5 Dim Br'!D30/'Tabel 5 Dim F'!D30*100,"-"))</f>
        <v>-</v>
      </c>
      <c r="E30" s="95">
        <f>IF(OR('Tabel 5 Dim F'!E30&lt;5,'Tabel 5 Dim Br'!E30&lt;0.5),"-",IFERROR('Tabel 5 Dim Br'!E30/'Tabel 5 Dim F'!E30*100,"-"))</f>
        <v>31.404</v>
      </c>
      <c r="F30" s="95">
        <f>IF(OR('Tabel 5 Dim F'!F30&lt;5,'Tabel 5 Dim Br'!F30&lt;0.5),"-",IFERROR('Tabel 5 Dim Br'!F30/'Tabel 5 Dim F'!F30*100,"-"))</f>
        <v>19.996300000000002</v>
      </c>
      <c r="G30" s="95">
        <f>IF(OR('Tabel 5 Dim F'!G30&lt;5,'Tabel 5 Dim Br'!G30&lt;0.5),"-",IFERROR('Tabel 5 Dim Br'!G30/'Tabel 5 Dim F'!G30*100,"-"))</f>
        <v>16.0294375</v>
      </c>
      <c r="H30" s="95">
        <f>IF(OR('Tabel 5 Dim F'!H30&lt;5,'Tabel 5 Dim Br'!H30&lt;0.5),"-",IFERROR('Tabel 5 Dim Br'!H30/'Tabel 5 Dim F'!H30*100,"-"))</f>
        <v>28.566142857142857</v>
      </c>
      <c r="I30" s="95">
        <f>IF(OR('Tabel 5 Dim F'!I30&lt;5,'Tabel 5 Dim Br'!I30&lt;0.5),"-",IFERROR('Tabel 5 Dim Br'!I30/'Tabel 5 Dim F'!I30*100,"-"))</f>
        <v>22.21811111111111</v>
      </c>
    </row>
    <row r="31" spans="1:9" ht="15.75" customHeight="1" x14ac:dyDescent="0.2">
      <c r="A31" s="79" t="s">
        <v>45</v>
      </c>
      <c r="B31" s="93" t="str">
        <f>IF(OR('Tabel 5 Dim F'!B31&lt;5,'Tabel 5 Dim Br'!B31&lt;0.5),"-",IFERROR('Tabel 5 Dim Br'!B31/'Tabel 5 Dim F'!B31*100,"-"))</f>
        <v>-</v>
      </c>
      <c r="C31" s="93">
        <f>IF(OR('Tabel 5 Dim F'!C31&lt;5,'Tabel 5 Dim Br'!C31&lt;0.5),"-",IFERROR('Tabel 5 Dim Br'!C31/'Tabel 5 Dim F'!C31*100,"-"))</f>
        <v>42.911499999999997</v>
      </c>
      <c r="D31" s="93" t="str">
        <f>IF(OR('Tabel 5 Dim F'!D31&lt;5,'Tabel 5 Dim Br'!D31&lt;0.5),"-",IFERROR('Tabel 5 Dim Br'!D31/'Tabel 5 Dim F'!D31*100,"-"))</f>
        <v>-</v>
      </c>
      <c r="E31" s="93" t="str">
        <f>IF(OR('Tabel 5 Dim F'!E31&lt;5,'Tabel 5 Dim Br'!E31&lt;0.5),"-",IFERROR('Tabel 5 Dim Br'!E31/'Tabel 5 Dim F'!E31*100,"-"))</f>
        <v>-</v>
      </c>
      <c r="F31" s="93" t="str">
        <f>IF(OR('Tabel 5 Dim F'!F31&lt;5,'Tabel 5 Dim Br'!F31&lt;0.5),"-",IFERROR('Tabel 5 Dim Br'!F31/'Tabel 5 Dim F'!F31*100,"-"))</f>
        <v>-</v>
      </c>
      <c r="G31" s="93" t="str">
        <f>IF(OR('Tabel 5 Dim F'!G31&lt;5,'Tabel 5 Dim Br'!G31&lt;0.5),"-",IFERROR('Tabel 5 Dim Br'!G31/'Tabel 5 Dim F'!G31*100,"-"))</f>
        <v>-</v>
      </c>
      <c r="H31" s="93" t="str">
        <f>IF(OR('Tabel 5 Dim F'!H31&lt;5,'Tabel 5 Dim Br'!H31&lt;0.5),"-",IFERROR('Tabel 5 Dim Br'!H31/'Tabel 5 Dim F'!H31*100,"-"))</f>
        <v>-</v>
      </c>
      <c r="I31" s="93" t="str">
        <f>IF(OR('Tabel 5 Dim F'!I31&lt;5,'Tabel 5 Dim Br'!I31&lt;0.5),"-",IFERROR('Tabel 5 Dim Br'!I31/'Tabel 5 Dim F'!I31*100,"-"))</f>
        <v>-</v>
      </c>
    </row>
    <row r="32" spans="1:9" ht="15.75" customHeight="1" x14ac:dyDescent="0.2">
      <c r="A32" s="90" t="s">
        <v>46</v>
      </c>
      <c r="B32" s="94">
        <f>IF(OR('Tabel 5 Dim F'!B32&lt;5,'Tabel 5 Dim Br'!B32&lt;0.5),"-",IFERROR('Tabel 5 Dim Br'!B32/'Tabel 5 Dim F'!B32*100,"-"))</f>
        <v>28.566142857142857</v>
      </c>
      <c r="C32" s="94">
        <f>IF(OR('Tabel 5 Dim F'!C32&lt;5,'Tabel 5 Dim Br'!C32&lt;0.5),"-",IFERROR('Tabel 5 Dim Br'!C32/'Tabel 5 Dim F'!C32*100,"-"))</f>
        <v>24.568099999999998</v>
      </c>
      <c r="D32" s="94" t="str">
        <f>IF(OR('Tabel 5 Dim F'!D32&lt;5,'Tabel 5 Dim Br'!D32&lt;0.5),"-",IFERROR('Tabel 5 Dim Br'!D32/'Tabel 5 Dim F'!D32*100,"-"))</f>
        <v>-</v>
      </c>
      <c r="E32" s="94">
        <f>IF(OR('Tabel 5 Dim F'!E32&lt;5,'Tabel 5 Dim Br'!E32&lt;0.5),"-",IFERROR('Tabel 5 Dim Br'!E32/'Tabel 5 Dim F'!E32*100,"-"))</f>
        <v>16.663583333333335</v>
      </c>
      <c r="F32" s="94">
        <f>IF(OR('Tabel 5 Dim F'!F32&lt;5,'Tabel 5 Dim Br'!F32&lt;0.5),"-",IFERROR('Tabel 5 Dim Br'!F32/'Tabel 5 Dim F'!F32*100,"-"))</f>
        <v>32.4955</v>
      </c>
      <c r="G32" s="94">
        <f>IF(OR('Tabel 5 Dim F'!G32&lt;5,'Tabel 5 Dim Br'!G32&lt;0.5),"-",IFERROR('Tabel 5 Dim Br'!G32/'Tabel 5 Dim F'!G32*100,"-"))</f>
        <v>24.995333333333335</v>
      </c>
      <c r="H32" s="94" t="str">
        <f>IF(OR('Tabel 5 Dim F'!H32&lt;5,'Tabel 5 Dim Br'!H32&lt;0.5),"-",IFERROR('Tabel 5 Dim Br'!H32/'Tabel 5 Dim F'!H32*100,"-"))</f>
        <v>-</v>
      </c>
      <c r="I32" s="94" t="str">
        <f>IF(OR('Tabel 5 Dim F'!I32&lt;5,'Tabel 5 Dim Br'!I32&lt;0.5),"-",IFERROR('Tabel 5 Dim Br'!I32/'Tabel 5 Dim F'!I32*100,"-"))</f>
        <v>-</v>
      </c>
    </row>
    <row r="33" spans="1:9" ht="15.75" customHeight="1" x14ac:dyDescent="0.2">
      <c r="A33" s="83" t="s">
        <v>47</v>
      </c>
      <c r="B33" s="95">
        <f>IF(OR('Tabel 5 Dim F'!B33&lt;5,'Tabel 5 Dim Br'!B33&lt;0.5),"-",IFERROR('Tabel 5 Dim Br'!B33/'Tabel 5 Dim F'!B33*100,"-"))</f>
        <v>51.276600000000002</v>
      </c>
      <c r="C33" s="95">
        <f>IF(OR('Tabel 5 Dim F'!C33&lt;5,'Tabel 5 Dim Br'!C33&lt;0.5),"-",IFERROR('Tabel 5 Dim Br'!C33/'Tabel 5 Dim F'!C33*100,"-"))</f>
        <v>42.061658862876257</v>
      </c>
      <c r="D33" s="95">
        <f>IF(OR('Tabel 5 Dim F'!D33&lt;5,'Tabel 5 Dim Br'!D33&lt;0.5),"-",IFERROR('Tabel 5 Dim Br'!D33/'Tabel 5 Dim F'!D33*100,"-"))</f>
        <v>36.96682222222222</v>
      </c>
      <c r="E33" s="95">
        <f>IF(OR('Tabel 5 Dim F'!E33&lt;5,'Tabel 5 Dim Br'!E33&lt;0.5),"-",IFERROR('Tabel 5 Dim Br'!E33/'Tabel 5 Dim F'!E33*100,"-"))</f>
        <v>17.42397169811321</v>
      </c>
      <c r="F33" s="95">
        <f>IF(OR('Tabel 5 Dim F'!F33&lt;5,'Tabel 5 Dim Br'!F33&lt;0.5),"-",IFERROR('Tabel 5 Dim Br'!F33/'Tabel 5 Dim F'!F33*100,"-"))</f>
        <v>20.066439560439559</v>
      </c>
      <c r="G33" s="95">
        <f>IF(OR('Tabel 5 Dim F'!G33&lt;5,'Tabel 5 Dim Br'!G33&lt;0.5),"-",IFERROR('Tabel 5 Dim Br'!G33/'Tabel 5 Dim F'!G33*100,"-"))</f>
        <v>11.232893939393939</v>
      </c>
      <c r="H33" s="95">
        <f>IF(OR('Tabel 5 Dim F'!H33&lt;5,'Tabel 5 Dim Br'!H33&lt;0.5),"-",IFERROR('Tabel 5 Dim Br'!H33/'Tabel 5 Dim F'!H33*100,"-"))</f>
        <v>14.812767123287671</v>
      </c>
      <c r="I33" s="95">
        <f>IF(OR('Tabel 5 Dim F'!I33&lt;5,'Tabel 5 Dim Br'!I33&lt;0.5),"-",IFERROR('Tabel 5 Dim Br'!I33/'Tabel 5 Dim F'!I33*100,"-"))</f>
        <v>14.304634615384614</v>
      </c>
    </row>
    <row r="34" spans="1:9" ht="15.75" customHeight="1" x14ac:dyDescent="0.2">
      <c r="A34" s="79" t="s">
        <v>48</v>
      </c>
      <c r="B34" s="93">
        <f>IF(OR('Tabel 5 Dim F'!B34&lt;5,'Tabel 5 Dim Br'!B34&lt;0.5),"-",IFERROR('Tabel 5 Dim Br'!B34/'Tabel 5 Dim F'!B34*100,"-"))</f>
        <v>44.20332203389831</v>
      </c>
      <c r="C34" s="93">
        <f>IF(OR('Tabel 5 Dim F'!C34&lt;5,'Tabel 5 Dim Br'!C34&lt;0.5),"-",IFERROR('Tabel 5 Dim Br'!C34/'Tabel 5 Dim F'!C34*100,"-"))</f>
        <v>14.259603340292276</v>
      </c>
      <c r="D34" s="93">
        <f>IF(OR('Tabel 5 Dim F'!D34&lt;5,'Tabel 5 Dim Br'!D34&lt;0.5),"-",IFERROR('Tabel 5 Dim Br'!D34/'Tabel 5 Dim F'!D34*100,"-"))</f>
        <v>15.381649122807017</v>
      </c>
      <c r="E34" s="93">
        <f>IF(OR('Tabel 5 Dim F'!E34&lt;5,'Tabel 5 Dim Br'!E34&lt;0.5),"-",IFERROR('Tabel 5 Dim Br'!E34/'Tabel 5 Dim F'!E34*100,"-"))</f>
        <v>5.8496382978723407</v>
      </c>
      <c r="F34" s="93">
        <f>IF(OR('Tabel 5 Dim F'!F34&lt;5,'Tabel 5 Dim Br'!F34&lt;0.5),"-",IFERROR('Tabel 5 Dim Br'!F34/'Tabel 5 Dim F'!F34*100,"-"))</f>
        <v>8.6286666666666658</v>
      </c>
      <c r="G34" s="93">
        <f>IF(OR('Tabel 5 Dim F'!G34&lt;5,'Tabel 5 Dim Br'!G34&lt;0.5),"-",IFERROR('Tabel 5 Dim Br'!G34/'Tabel 5 Dim F'!G34*100,"-"))</f>
        <v>2.1901847826086955</v>
      </c>
      <c r="H34" s="93">
        <f>IF(OR('Tabel 5 Dim F'!H34&lt;5,'Tabel 5 Dim Br'!H34&lt;0.5),"-",IFERROR('Tabel 5 Dim Br'!H34/'Tabel 5 Dim F'!H34*100,"-"))</f>
        <v>8.1951803278688526</v>
      </c>
      <c r="I34" s="93">
        <f>IF(OR('Tabel 5 Dim F'!I34&lt;5,'Tabel 5 Dim Br'!I34&lt;0.5),"-",IFERROR('Tabel 5 Dim Br'!I34/'Tabel 5 Dim F'!I34*100,"-"))</f>
        <v>3.7321522842639592</v>
      </c>
    </row>
    <row r="35" spans="1:9" ht="15.75" customHeight="1" x14ac:dyDescent="0.2">
      <c r="A35" s="90" t="s">
        <v>49</v>
      </c>
      <c r="B35" s="94">
        <f>IF(OR('Tabel 5 Dim F'!B35&lt;5,'Tabel 5 Dim Br'!B35&lt;0.5),"-",IFERROR('Tabel 5 Dim Br'!B35/'Tabel 5 Dim F'!B35*100,"-"))</f>
        <v>41.980855263157892</v>
      </c>
      <c r="C35" s="94">
        <f>IF(OR('Tabel 5 Dim F'!C35&lt;5,'Tabel 5 Dim Br'!C35&lt;0.5),"-",IFERROR('Tabel 5 Dim Br'!C35/'Tabel 5 Dim F'!C35*100,"-"))</f>
        <v>20.440049822064058</v>
      </c>
      <c r="D35" s="94">
        <f>IF(OR('Tabel 5 Dim F'!D35&lt;5,'Tabel 5 Dim Br'!D35&lt;0.5),"-",IFERROR('Tabel 5 Dim Br'!D35/'Tabel 5 Dim F'!D35*100,"-"))</f>
        <v>12.906804347826087</v>
      </c>
      <c r="E35" s="94">
        <f>IF(OR('Tabel 5 Dim F'!E35&lt;5,'Tabel 5 Dim Br'!E35&lt;0.5),"-",IFERROR('Tabel 5 Dim Br'!E35/'Tabel 5 Dim F'!E35*100,"-"))</f>
        <v>10.258699999999999</v>
      </c>
      <c r="F35" s="94">
        <f>IF(OR('Tabel 5 Dim F'!F35&lt;5,'Tabel 5 Dim Br'!F35&lt;0.5),"-",IFERROR('Tabel 5 Dim Br'!F35/'Tabel 5 Dim F'!F35*100,"-"))</f>
        <v>8.8537228915662656</v>
      </c>
      <c r="G35" s="94">
        <f>IF(OR('Tabel 5 Dim F'!G35&lt;5,'Tabel 5 Dim Br'!G35&lt;0.5),"-",IFERROR('Tabel 5 Dim Br'!G35/'Tabel 5 Dim F'!G35*100,"-"))</f>
        <v>3.786260683760684</v>
      </c>
      <c r="H35" s="94">
        <f>IF(OR('Tabel 5 Dim F'!H35&lt;5,'Tabel 5 Dim Br'!H35&lt;0.5),"-",IFERROR('Tabel 5 Dim Br'!H35/'Tabel 5 Dim F'!H35*100,"-"))</f>
        <v>8.1617346938775501</v>
      </c>
      <c r="I35" s="94">
        <f>IF(OR('Tabel 5 Dim F'!I35&lt;5,'Tabel 5 Dim Br'!I35&lt;0.5),"-",IFERROR('Tabel 5 Dim Br'!I35/'Tabel 5 Dim F'!I35*100,"-"))</f>
        <v>3.6237032967032965</v>
      </c>
    </row>
    <row r="36" spans="1:9" ht="15.75" customHeight="1" x14ac:dyDescent="0.2">
      <c r="A36" s="83" t="s">
        <v>50</v>
      </c>
      <c r="B36" s="95">
        <f>IF(OR('Tabel 5 Dim F'!B36&lt;5,'Tabel 5 Dim Br'!B36&lt;0.5),"-",IFERROR('Tabel 5 Dim Br'!B36/'Tabel 5 Dim F'!B36*100,"-"))</f>
        <v>47.711741935483879</v>
      </c>
      <c r="C36" s="95">
        <f>IF(OR('Tabel 5 Dim F'!C36&lt;5,'Tabel 5 Dim Br'!C36&lt;0.5),"-",IFERROR('Tabel 5 Dim Br'!C36/'Tabel 5 Dim F'!C36*100,"-"))</f>
        <v>43.57742751842752</v>
      </c>
      <c r="D36" s="95">
        <f>IF(OR('Tabel 5 Dim F'!D36&lt;5,'Tabel 5 Dim Br'!D36&lt;0.5),"-",IFERROR('Tabel 5 Dim Br'!D36/'Tabel 5 Dim F'!D36*100,"-"))</f>
        <v>34.937607734806633</v>
      </c>
      <c r="E36" s="95">
        <f>IF(OR('Tabel 5 Dim F'!E36&lt;5,'Tabel 5 Dim Br'!E36&lt;0.5),"-",IFERROR('Tabel 5 Dim Br'!E36/'Tabel 5 Dim F'!E36*100,"-"))</f>
        <v>24.839109890109892</v>
      </c>
      <c r="F36" s="95">
        <f>IF(OR('Tabel 5 Dim F'!F36&lt;5,'Tabel 5 Dim Br'!F36&lt;0.5),"-",IFERROR('Tabel 5 Dim Br'!F36/'Tabel 5 Dim F'!F36*100,"-"))</f>
        <v>21.531910891089108</v>
      </c>
      <c r="G36" s="95">
        <f>IF(OR('Tabel 5 Dim F'!G36&lt;5,'Tabel 5 Dim Br'!G36&lt;0.5),"-",IFERROR('Tabel 5 Dim Br'!G36/'Tabel 5 Dim F'!G36*100,"-"))</f>
        <v>15.678839285714286</v>
      </c>
      <c r="H36" s="95">
        <f>IF(OR('Tabel 5 Dim F'!H36&lt;5,'Tabel 5 Dim Br'!H36&lt;0.5),"-",IFERROR('Tabel 5 Dim Br'!H36/'Tabel 5 Dim F'!H36*100,"-"))</f>
        <v>12.947255208333333</v>
      </c>
      <c r="I36" s="95">
        <f>IF(OR('Tabel 5 Dim F'!I36&lt;5,'Tabel 5 Dim Br'!I36&lt;0.5),"-",IFERROR('Tabel 5 Dim Br'!I36/'Tabel 5 Dim F'!I36*100,"-"))</f>
        <v>13.868580204778159</v>
      </c>
    </row>
    <row r="37" spans="1:9" ht="15.75" customHeight="1" x14ac:dyDescent="0.2">
      <c r="A37" s="79" t="s">
        <v>51</v>
      </c>
      <c r="B37" s="93">
        <f>IF(OR('Tabel 5 Dim F'!B37&lt;5,'Tabel 5 Dim Br'!B37&lt;0.5),"-",IFERROR('Tabel 5 Dim Br'!B37/'Tabel 5 Dim F'!B37*100,"-"))</f>
        <v>38.816470437017998</v>
      </c>
      <c r="C37" s="93">
        <f>IF(OR('Tabel 5 Dim F'!C37&lt;5,'Tabel 5 Dim Br'!C37&lt;0.5),"-",IFERROR('Tabel 5 Dim Br'!C37/'Tabel 5 Dim F'!C37*100,"-"))</f>
        <v>29.297795395081106</v>
      </c>
      <c r="D37" s="93">
        <f>IF(OR('Tabel 5 Dim F'!D37&lt;5,'Tabel 5 Dim Br'!D37&lt;0.5),"-",IFERROR('Tabel 5 Dim Br'!D37/'Tabel 5 Dim F'!D37*100,"-"))</f>
        <v>29.014676923076919</v>
      </c>
      <c r="E37" s="93">
        <f>IF(OR('Tabel 5 Dim F'!E37&lt;5,'Tabel 5 Dim Br'!E37&lt;0.5),"-",IFERROR('Tabel 5 Dim Br'!E37/'Tabel 5 Dim F'!E37*100,"-"))</f>
        <v>25.774082051282051</v>
      </c>
      <c r="F37" s="93">
        <f>IF(OR('Tabel 5 Dim F'!F37&lt;5,'Tabel 5 Dim Br'!F37&lt;0.5),"-",IFERROR('Tabel 5 Dim Br'!F37/'Tabel 5 Dim F'!F37*100,"-"))</f>
        <v>20.266127371273711</v>
      </c>
      <c r="G37" s="93">
        <f>IF(OR('Tabel 5 Dim F'!G37&lt;5,'Tabel 5 Dim Br'!G37&lt;0.5),"-",IFERROR('Tabel 5 Dim Br'!G37/'Tabel 5 Dim F'!G37*100,"-"))</f>
        <v>7.9623423423423434</v>
      </c>
      <c r="H37" s="93">
        <f>IF(OR('Tabel 5 Dim F'!H37&lt;5,'Tabel 5 Dim Br'!H37&lt;0.5),"-",IFERROR('Tabel 5 Dim Br'!H37/'Tabel 5 Dim F'!H37*100,"-"))</f>
        <v>18.806339622641509</v>
      </c>
      <c r="I37" s="93">
        <f>IF(OR('Tabel 5 Dim F'!I37&lt;5,'Tabel 5 Dim Br'!I37&lt;0.5),"-",IFERROR('Tabel 5 Dim Br'!I37/'Tabel 5 Dim F'!I37*100,"-"))</f>
        <v>13.019256830601094</v>
      </c>
    </row>
    <row r="38" spans="1:9" ht="15.75" customHeight="1" x14ac:dyDescent="0.2">
      <c r="A38" s="90" t="s">
        <v>52</v>
      </c>
      <c r="B38" s="94">
        <f>IF(OR('Tabel 5 Dim F'!B38&lt;5,'Tabel 5 Dim Br'!B38&lt;0.5),"-",IFERROR('Tabel 5 Dim Br'!B38/'Tabel 5 Dim F'!B38*100,"-"))</f>
        <v>37.514293333333335</v>
      </c>
      <c r="C38" s="94">
        <f>IF(OR('Tabel 5 Dim F'!C38&lt;5,'Tabel 5 Dim Br'!C38&lt;0.5),"-",IFERROR('Tabel 5 Dim Br'!C38/'Tabel 5 Dim F'!C38*100,"-"))</f>
        <v>29.495560411311057</v>
      </c>
      <c r="D38" s="94">
        <f>IF(OR('Tabel 5 Dim F'!D38&lt;5,'Tabel 5 Dim Br'!D38&lt;0.5),"-",IFERROR('Tabel 5 Dim Br'!D38/'Tabel 5 Dim F'!D38*100,"-"))</f>
        <v>18.720536585365856</v>
      </c>
      <c r="E38" s="94">
        <f>IF(OR('Tabel 5 Dim F'!E38&lt;5,'Tabel 5 Dim Br'!E38&lt;0.5),"-",IFERROR('Tabel 5 Dim Br'!E38/'Tabel 5 Dim F'!E38*100,"-"))</f>
        <v>23.638000000000002</v>
      </c>
      <c r="F38" s="94">
        <f>IF(OR('Tabel 5 Dim F'!F38&lt;5,'Tabel 5 Dim Br'!F38&lt;0.5),"-",IFERROR('Tabel 5 Dim Br'!F38/'Tabel 5 Dim F'!F38*100,"-"))</f>
        <v>19.443586956521742</v>
      </c>
      <c r="G38" s="94">
        <f>IF(OR('Tabel 5 Dim F'!G38&lt;5,'Tabel 5 Dim Br'!G38&lt;0.5),"-",IFERROR('Tabel 5 Dim Br'!G38/'Tabel 5 Dim F'!G38*100,"-"))</f>
        <v>20.781776978417266</v>
      </c>
      <c r="H38" s="94">
        <f>IF(OR('Tabel 5 Dim F'!H38&lt;5,'Tabel 5 Dim Br'!H38&lt;0.5),"-",IFERROR('Tabel 5 Dim Br'!H38/'Tabel 5 Dim F'!H38*100,"-"))</f>
        <v>14.160322580645163</v>
      </c>
      <c r="I38" s="94">
        <f>IF(OR('Tabel 5 Dim F'!I38&lt;5,'Tabel 5 Dim Br'!I38&lt;0.5),"-",IFERROR('Tabel 5 Dim Br'!I38/'Tabel 5 Dim F'!I38*100,"-"))</f>
        <v>18.897294117647061</v>
      </c>
    </row>
    <row r="39" spans="1:9" ht="15.75" customHeight="1" x14ac:dyDescent="0.2">
      <c r="A39" s="83" t="s">
        <v>53</v>
      </c>
      <c r="B39" s="95">
        <f>IF(OR('Tabel 5 Dim F'!B39&lt;5,'Tabel 5 Dim Br'!B39&lt;0.5),"-",IFERROR('Tabel 5 Dim Br'!B39/'Tabel 5 Dim F'!B39*100,"-"))</f>
        <v>57.444019230769229</v>
      </c>
      <c r="C39" s="95">
        <f>IF(OR('Tabel 5 Dim F'!C39&lt;5,'Tabel 5 Dim Br'!C39&lt;0.5),"-",IFERROR('Tabel 5 Dim Br'!C39/'Tabel 5 Dim F'!C39*100,"-"))</f>
        <v>42.878323699421969</v>
      </c>
      <c r="D39" s="95">
        <f>IF(OR('Tabel 5 Dim F'!D39&lt;5,'Tabel 5 Dim Br'!D39&lt;0.5),"-",IFERROR('Tabel 5 Dim Br'!D39/'Tabel 5 Dim F'!D39*100,"-"))</f>
        <v>31.912117647058825</v>
      </c>
      <c r="E39" s="95">
        <f>IF(OR('Tabel 5 Dim F'!E39&lt;5,'Tabel 5 Dim Br'!E39&lt;0.5),"-",IFERROR('Tabel 5 Dim Br'!E39/'Tabel 5 Dim F'!E39*100,"-"))</f>
        <v>32.719097560975612</v>
      </c>
      <c r="F39" s="95">
        <f>IF(OR('Tabel 5 Dim F'!F39&lt;5,'Tabel 5 Dim Br'!F39&lt;0.5),"-",IFERROR('Tabel 5 Dim Br'!F39/'Tabel 5 Dim F'!F39*100,"-"))</f>
        <v>31.873407894736843</v>
      </c>
      <c r="G39" s="95">
        <f>IF(OR('Tabel 5 Dim F'!G39&lt;5,'Tabel 5 Dim Br'!G39&lt;0.5),"-",IFERROR('Tabel 5 Dim Br'!G39/'Tabel 5 Dim F'!G39*100,"-"))</f>
        <v>21.989510204081629</v>
      </c>
      <c r="H39" s="95">
        <f>IF(OR('Tabel 5 Dim F'!H39&lt;5,'Tabel 5 Dim Br'!H39&lt;0.5),"-",IFERROR('Tabel 5 Dim Br'!H39/'Tabel 5 Dim F'!H39*100,"-"))</f>
        <v>26.967090909090906</v>
      </c>
      <c r="I39" s="95">
        <f>IF(OR('Tabel 5 Dim F'!I39&lt;5,'Tabel 5 Dim Br'!I39&lt;0.5),"-",IFERROR('Tabel 5 Dim Br'!I39/'Tabel 5 Dim F'!I39*100,"-"))</f>
        <v>18.915378378378378</v>
      </c>
    </row>
    <row r="40" spans="1:9" ht="15.75" customHeight="1" x14ac:dyDescent="0.2">
      <c r="A40" s="79" t="s">
        <v>54</v>
      </c>
      <c r="B40" s="93">
        <f>IF(OR('Tabel 5 Dim F'!B40&lt;5,'Tabel 5 Dim Br'!B40&lt;0.5),"-",IFERROR('Tabel 5 Dim Br'!B40/'Tabel 5 Dim F'!B40*100,"-"))</f>
        <v>58.122303571428567</v>
      </c>
      <c r="C40" s="93">
        <f>IF(OR('Tabel 5 Dim F'!C40&lt;5,'Tabel 5 Dim Br'!C40&lt;0.5),"-",IFERROR('Tabel 5 Dim Br'!C40/'Tabel 5 Dim F'!C40*100,"-"))</f>
        <v>40.47038829787234</v>
      </c>
      <c r="D40" s="93">
        <f>IF(OR('Tabel 5 Dim F'!D40&lt;5,'Tabel 5 Dim Br'!D40&lt;0.5),"-",IFERROR('Tabel 5 Dim Br'!D40/'Tabel 5 Dim F'!D40*100,"-"))</f>
        <v>44.592826086956521</v>
      </c>
      <c r="E40" s="93">
        <f>IF(OR('Tabel 5 Dim F'!E40&lt;5,'Tabel 5 Dim Br'!E40&lt;0.5),"-",IFERROR('Tabel 5 Dim Br'!E40/'Tabel 5 Dim F'!E40*100,"-"))</f>
        <v>38.272870967741937</v>
      </c>
      <c r="F40" s="93">
        <f>IF(OR('Tabel 5 Dim F'!F40&lt;5,'Tabel 5 Dim Br'!F40&lt;0.5),"-",IFERROR('Tabel 5 Dim Br'!F40/'Tabel 5 Dim F'!F40*100,"-"))</f>
        <v>23.497833333333332</v>
      </c>
      <c r="G40" s="93">
        <f>IF(OR('Tabel 5 Dim F'!G40&lt;5,'Tabel 5 Dim Br'!G40&lt;0.5),"-",IFERROR('Tabel 5 Dim Br'!G40/'Tabel 5 Dim F'!G40*100,"-"))</f>
        <v>25.1762311827957</v>
      </c>
      <c r="H40" s="93">
        <f>IF(OR('Tabel 5 Dim F'!H40&lt;5,'Tabel 5 Dim Br'!H40&lt;0.5),"-",IFERROR('Tabel 5 Dim Br'!H40/'Tabel 5 Dim F'!H40*100,"-"))</f>
        <v>39.454606060606061</v>
      </c>
      <c r="I40" s="93">
        <f>IF(OR('Tabel 5 Dim F'!I40&lt;5,'Tabel 5 Dim Br'!I40&lt;0.5),"-",IFERROR('Tabel 5 Dim Br'!I40/'Tabel 5 Dim F'!I40*100,"-"))</f>
        <v>17.55482608695652</v>
      </c>
    </row>
    <row r="41" spans="1:9" ht="15.75" customHeight="1" x14ac:dyDescent="0.2">
      <c r="A41" s="90" t="s">
        <v>214</v>
      </c>
      <c r="B41" s="94">
        <f>IF(OR('Tabel 5 Dim F'!B41&lt;5,'Tabel 5 Dim Br'!B41&lt;0.5),"-",IFERROR('Tabel 5 Dim Br'!B41/'Tabel 5 Dim F'!B41*100,"-"))</f>
        <v>55.574176470588235</v>
      </c>
      <c r="C41" s="94">
        <f>IF(OR('Tabel 5 Dim F'!C41&lt;5,'Tabel 5 Dim Br'!C41&lt;0.5),"-",IFERROR('Tabel 5 Dim Br'!C41/'Tabel 5 Dim F'!C41*100,"-"))</f>
        <v>28.569135416666668</v>
      </c>
      <c r="D41" s="94">
        <f>IF(OR('Tabel 5 Dim F'!D41&lt;5,'Tabel 5 Dim Br'!D41&lt;0.5),"-",IFERROR('Tabel 5 Dim Br'!D41/'Tabel 5 Dim F'!D41*100,"-"))</f>
        <v>50</v>
      </c>
      <c r="E41" s="94">
        <f>IF(OR('Tabel 5 Dim F'!E41&lt;5,'Tabel 5 Dim Br'!E41&lt;0.5),"-",IFERROR('Tabel 5 Dim Br'!E41/'Tabel 5 Dim F'!E41*100,"-"))</f>
        <v>19.538562827225132</v>
      </c>
      <c r="F41" s="94">
        <f>IF(OR('Tabel 5 Dim F'!F41&lt;5,'Tabel 5 Dim Br'!F41&lt;0.5),"-",IFERROR('Tabel 5 Dim Br'!F41/'Tabel 5 Dim F'!F41*100,"-"))</f>
        <v>41.374388888888888</v>
      </c>
      <c r="G41" s="94">
        <f>IF(OR('Tabel 5 Dim F'!G41&lt;5,'Tabel 5 Dim Br'!G41&lt;0.5),"-",IFERROR('Tabel 5 Dim Br'!G41/'Tabel 5 Dim F'!G41*100,"-"))</f>
        <v>8.2924291187739456</v>
      </c>
      <c r="H41" s="94">
        <f>IF(OR('Tabel 5 Dim F'!H41&lt;5,'Tabel 5 Dim Br'!H41&lt;0.5),"-",IFERROR('Tabel 5 Dim Br'!H41/'Tabel 5 Dim F'!H41*100,"-"))</f>
        <v>12.114378378378378</v>
      </c>
      <c r="I41" s="94">
        <f>IF(OR('Tabel 5 Dim F'!I41&lt;5,'Tabel 5 Dim Br'!I41&lt;0.5),"-",IFERROR('Tabel 5 Dim Br'!I41/'Tabel 5 Dim F'!I41*100,"-"))</f>
        <v>8.7674608695652179</v>
      </c>
    </row>
    <row r="42" spans="1:9" ht="15.75" customHeight="1" x14ac:dyDescent="0.2">
      <c r="A42" s="83" t="s">
        <v>55</v>
      </c>
      <c r="B42" s="95">
        <f>IF(OR('Tabel 5 Dim F'!B42&lt;5,'Tabel 5 Dim Br'!B42&lt;0.5),"-",IFERROR('Tabel 5 Dim Br'!B42/'Tabel 5 Dim F'!B42*100,"-"))</f>
        <v>45.961703999999997</v>
      </c>
      <c r="C42" s="95">
        <f>IF(OR('Tabel 5 Dim F'!C42&lt;5,'Tabel 5 Dim Br'!C42&lt;0.5),"-",IFERROR('Tabel 5 Dim Br'!C42/'Tabel 5 Dim F'!C42*100,"-"))</f>
        <v>38.09515942028986</v>
      </c>
      <c r="D42" s="95">
        <f>IF(OR('Tabel 5 Dim F'!D42&lt;5,'Tabel 5 Dim Br'!D42&lt;0.5),"-",IFERROR('Tabel 5 Dim Br'!D42/'Tabel 5 Dim F'!D42*100,"-"))</f>
        <v>26.532800000000002</v>
      </c>
      <c r="E42" s="95">
        <f>IF(OR('Tabel 5 Dim F'!E42&lt;5,'Tabel 5 Dim Br'!E42&lt;0.5),"-",IFERROR('Tabel 5 Dim Br'!E42/'Tabel 5 Dim F'!E42*100,"-"))</f>
        <v>33.38803448275862</v>
      </c>
      <c r="F42" s="95">
        <f>IF(OR('Tabel 5 Dim F'!F42&lt;5,'Tabel 5 Dim Br'!F42&lt;0.5),"-",IFERROR('Tabel 5 Dim Br'!F42/'Tabel 5 Dim F'!F42*100,"-"))</f>
        <v>24.427372881355932</v>
      </c>
      <c r="G42" s="95">
        <f>IF(OR('Tabel 5 Dim F'!G42&lt;5,'Tabel 5 Dim Br'!G42&lt;0.5),"-",IFERROR('Tabel 5 Dim Br'!G42/'Tabel 5 Dim F'!G42*100,"-"))</f>
        <v>12.655897360703813</v>
      </c>
      <c r="H42" s="95">
        <f>IF(OR('Tabel 5 Dim F'!H42&lt;5,'Tabel 5 Dim Br'!H42&lt;0.5),"-",IFERROR('Tabel 5 Dim Br'!H42/'Tabel 5 Dim F'!H42*100,"-"))</f>
        <v>19.99625</v>
      </c>
      <c r="I42" s="95">
        <f>IF(OR('Tabel 5 Dim F'!I42&lt;5,'Tabel 5 Dim Br'!I42&lt;0.5),"-",IFERROR('Tabel 5 Dim Br'!I42/'Tabel 5 Dim F'!I42*100,"-"))</f>
        <v>24.375604651162792</v>
      </c>
    </row>
    <row r="43" spans="1:9" ht="15.75" customHeight="1" x14ac:dyDescent="0.2">
      <c r="A43" s="79" t="s">
        <v>56</v>
      </c>
      <c r="B43" s="93">
        <f>IF(OR('Tabel 5 Dim F'!B43&lt;5,'Tabel 5 Dim Br'!B43&lt;0.5),"-",IFERROR('Tabel 5 Dim Br'!B43/'Tabel 5 Dim F'!B43*100,"-"))</f>
        <v>39.768774193548381</v>
      </c>
      <c r="C43" s="93">
        <f>IF(OR('Tabel 5 Dim F'!C43&lt;5,'Tabel 5 Dim Br'!C43&lt;0.5),"-",IFERROR('Tabel 5 Dim Br'!C43/'Tabel 5 Dim F'!C43*100,"-"))</f>
        <v>32.1404358974359</v>
      </c>
      <c r="D43" s="93">
        <f>IF(OR('Tabel 5 Dim F'!D43&lt;5,'Tabel 5 Dim Br'!D43&lt;0.5),"-",IFERROR('Tabel 5 Dim Br'!D43/'Tabel 5 Dim F'!D43*100,"-"))</f>
        <v>23.072615384615382</v>
      </c>
      <c r="E43" s="93">
        <f>IF(OR('Tabel 5 Dim F'!E43&lt;5,'Tabel 5 Dim Br'!E43&lt;0.5),"-",IFERROR('Tabel 5 Dim Br'!E43/'Tabel 5 Dim F'!E43*100,"-"))</f>
        <v>19.544499999999999</v>
      </c>
      <c r="F43" s="93">
        <f>IF(OR('Tabel 5 Dim F'!F43&lt;5,'Tabel 5 Dim Br'!F43&lt;0.5),"-",IFERROR('Tabel 5 Dim Br'!F43/'Tabel 5 Dim F'!F43*100,"-"))</f>
        <v>23.072615384615382</v>
      </c>
      <c r="G43" s="93">
        <f>IF(OR('Tabel 5 Dim F'!G43&lt;5,'Tabel 5 Dim Br'!G43&lt;0.5),"-",IFERROR('Tabel 5 Dim Br'!G43/'Tabel 5 Dim F'!G43*100,"-"))</f>
        <v>19.579416666666667</v>
      </c>
      <c r="H43" s="93" t="str">
        <f>IF(OR('Tabel 5 Dim F'!H43&lt;5,'Tabel 5 Dim Br'!H43&lt;0.5),"-",IFERROR('Tabel 5 Dim Br'!H43/'Tabel 5 Dim F'!H43*100,"-"))</f>
        <v>-</v>
      </c>
      <c r="I43" s="93" t="str">
        <f>IF(OR('Tabel 5 Dim F'!I43&lt;5,'Tabel 5 Dim Br'!I43&lt;0.5),"-",IFERROR('Tabel 5 Dim Br'!I43/'Tabel 5 Dim F'!I43*100,"-"))</f>
        <v>-</v>
      </c>
    </row>
    <row r="44" spans="1:9" ht="15.75" customHeight="1" x14ac:dyDescent="0.2">
      <c r="A44" s="90" t="s">
        <v>57</v>
      </c>
      <c r="B44" s="94">
        <f>IF(OR('Tabel 5 Dim F'!B44&lt;5,'Tabel 5 Dim Br'!B44&lt;0.5),"-",IFERROR('Tabel 5 Dim Br'!B44/'Tabel 5 Dim F'!B44*100,"-"))</f>
        <v>37.532707482993196</v>
      </c>
      <c r="C44" s="94">
        <f>IF(OR('Tabel 5 Dim F'!C44&lt;5,'Tabel 5 Dim Br'!C44&lt;0.5),"-",IFERROR('Tabel 5 Dim Br'!C44/'Tabel 5 Dim F'!C44*100,"-"))</f>
        <v>28.35908486238532</v>
      </c>
      <c r="D44" s="94">
        <f>IF(OR('Tabel 5 Dim F'!D44&lt;5,'Tabel 5 Dim Br'!D44&lt;0.5),"-",IFERROR('Tabel 5 Dim Br'!D44/'Tabel 5 Dim F'!D44*100,"-"))</f>
        <v>35.255981481481477</v>
      </c>
      <c r="E44" s="94">
        <f>IF(OR('Tabel 5 Dim F'!E44&lt;5,'Tabel 5 Dim Br'!E44&lt;0.5),"-",IFERROR('Tabel 5 Dim Br'!E44/'Tabel 5 Dim F'!E44*100,"-"))</f>
        <v>33.375704225352116</v>
      </c>
      <c r="F44" s="94">
        <f>IF(OR('Tabel 5 Dim F'!F44&lt;5,'Tabel 5 Dim Br'!F44&lt;0.5),"-",IFERROR('Tabel 5 Dim Br'!F44/'Tabel 5 Dim F'!F44*100,"-"))</f>
        <v>31.32705</v>
      </c>
      <c r="G44" s="94">
        <f>IF(OR('Tabel 5 Dim F'!G44&lt;5,'Tabel 5 Dim Br'!G44&lt;0.5),"-",IFERROR('Tabel 5 Dim Br'!G44/'Tabel 5 Dim F'!G44*100,"-"))</f>
        <v>28.431684523809526</v>
      </c>
      <c r="H44" s="94">
        <f>IF(OR('Tabel 5 Dim F'!H44&lt;5,'Tabel 5 Dim Br'!H44&lt;0.5),"-",IFERROR('Tabel 5 Dim Br'!H44/'Tabel 5 Dim F'!H44*100,"-"))</f>
        <v>16.629749999999998</v>
      </c>
      <c r="I44" s="94">
        <f>IF(OR('Tabel 5 Dim F'!I44&lt;5,'Tabel 5 Dim Br'!I44&lt;0.5),"-",IFERROR('Tabel 5 Dim Br'!I44/'Tabel 5 Dim F'!I44*100,"-"))</f>
        <v>25.185549999999999</v>
      </c>
    </row>
    <row r="45" spans="1:9" ht="15.75" customHeight="1" x14ac:dyDescent="0.2">
      <c r="A45" s="83" t="s">
        <v>58</v>
      </c>
      <c r="B45" s="95">
        <f>IF(OR('Tabel 5 Dim F'!B45&lt;5,'Tabel 5 Dim Br'!B45&lt;0.5),"-",IFERROR('Tabel 5 Dim Br'!B45/'Tabel 5 Dim F'!B45*100,"-"))</f>
        <v>49.575777777777773</v>
      </c>
      <c r="C45" s="95">
        <f>IF(OR('Tabel 5 Dim F'!C45&lt;5,'Tabel 5 Dim Br'!C45&lt;0.5),"-",IFERROR('Tabel 5 Dim Br'!C45/'Tabel 5 Dim F'!C45*100,"-"))</f>
        <v>35.908607843137254</v>
      </c>
      <c r="D45" s="95">
        <f>IF(OR('Tabel 5 Dim F'!D45&lt;5,'Tabel 5 Dim Br'!D45&lt;0.5),"-",IFERROR('Tabel 5 Dim Br'!D45/'Tabel 5 Dim F'!D45*100,"-"))</f>
        <v>29.942714285714285</v>
      </c>
      <c r="E45" s="95">
        <f>IF(OR('Tabel 5 Dim F'!E45&lt;5,'Tabel 5 Dim Br'!E45&lt;0.5),"-",IFERROR('Tabel 5 Dim Br'!E45/'Tabel 5 Dim F'!E45*100,"-"))</f>
        <v>19.205549295774649</v>
      </c>
      <c r="F45" s="95">
        <f>IF(OR('Tabel 5 Dim F'!F45&lt;5,'Tabel 5 Dim Br'!F45&lt;0.5),"-",IFERROR('Tabel 5 Dim Br'!F45/'Tabel 5 Dim F'!F45*100,"-"))</f>
        <v>12.808137254901961</v>
      </c>
      <c r="G45" s="95">
        <f>IF(OR('Tabel 5 Dim F'!G45&lt;5,'Tabel 5 Dim Br'!G45&lt;0.5),"-",IFERROR('Tabel 5 Dim Br'!G45/'Tabel 5 Dim F'!G45*100,"-"))</f>
        <v>19.196308270676692</v>
      </c>
      <c r="H45" s="95">
        <f>IF(OR('Tabel 5 Dim F'!H45&lt;5,'Tabel 5 Dim Br'!H45&lt;0.5),"-",IFERROR('Tabel 5 Dim Br'!H45/'Tabel 5 Dim F'!H45*100,"-"))</f>
        <v>23.977357142857141</v>
      </c>
      <c r="I45" s="95">
        <f>IF(OR('Tabel 5 Dim F'!I45&lt;5,'Tabel 5 Dim Br'!I45&lt;0.5),"-",IFERROR('Tabel 5 Dim Br'!I45/'Tabel 5 Dim F'!I45*100,"-"))</f>
        <v>9.0892045454545443</v>
      </c>
    </row>
    <row r="46" spans="1:9" ht="15.75" customHeight="1" x14ac:dyDescent="0.2">
      <c r="A46" s="79" t="s">
        <v>59</v>
      </c>
      <c r="B46" s="93">
        <f>IF(OR('Tabel 5 Dim F'!B46&lt;5,'Tabel 5 Dim Br'!B46&lt;0.5),"-",IFERROR('Tabel 5 Dim Br'!B46/'Tabel 5 Dim F'!B46*100,"-"))</f>
        <v>24.747147196261682</v>
      </c>
      <c r="C46" s="93">
        <f>IF(OR('Tabel 5 Dim F'!C46&lt;5,'Tabel 5 Dim Br'!C46&lt;0.5),"-",IFERROR('Tabel 5 Dim Br'!C46/'Tabel 5 Dim F'!C46*100,"-"))</f>
        <v>30.203564564564566</v>
      </c>
      <c r="D46" s="93">
        <f>IF(OR('Tabel 5 Dim F'!D46&lt;5,'Tabel 5 Dim Br'!D46&lt;0.5),"-",IFERROR('Tabel 5 Dim Br'!D46/'Tabel 5 Dim F'!D46*100,"-"))</f>
        <v>5.2220163934426225</v>
      </c>
      <c r="E46" s="93">
        <f>IF(OR('Tabel 5 Dim F'!E46&lt;5,'Tabel 5 Dim Br'!E46&lt;0.5),"-",IFERROR('Tabel 5 Dim Br'!E46/'Tabel 5 Dim F'!E46*100,"-"))</f>
        <v>11.01137987012987</v>
      </c>
      <c r="F46" s="93">
        <f>IF(OR('Tabel 5 Dim F'!F46&lt;5,'Tabel 5 Dim Br'!F46&lt;0.5),"-",IFERROR('Tabel 5 Dim Br'!F46/'Tabel 5 Dim F'!F46*100,"-"))</f>
        <v>11.013</v>
      </c>
      <c r="G46" s="93">
        <f>IF(OR('Tabel 5 Dim F'!G46&lt;5,'Tabel 5 Dim Br'!G46&lt;0.5),"-",IFERROR('Tabel 5 Dim Br'!G46/'Tabel 5 Dim F'!G46*100,"-"))</f>
        <v>17.301733480176214</v>
      </c>
      <c r="H46" s="93">
        <f>IF(OR('Tabel 5 Dim F'!H46&lt;5,'Tabel 5 Dim Br'!H46&lt;0.5),"-",IFERROR('Tabel 5 Dim Br'!H46/'Tabel 5 Dim F'!H46*100,"-"))</f>
        <v>12.544490066225167</v>
      </c>
      <c r="I46" s="93">
        <f>IF(OR('Tabel 5 Dim F'!I46&lt;5,'Tabel 5 Dim Br'!I46&lt;0.5),"-",IFERROR('Tabel 5 Dim Br'!I46/'Tabel 5 Dim F'!I46*100,"-"))</f>
        <v>9.4410526315789465</v>
      </c>
    </row>
    <row r="47" spans="1:9" ht="15.75" customHeight="1" x14ac:dyDescent="0.2">
      <c r="A47" s="38"/>
      <c r="B47" s="42"/>
      <c r="C47" s="42"/>
      <c r="D47" s="42"/>
      <c r="E47" s="42"/>
      <c r="F47" s="42"/>
      <c r="G47" s="42"/>
      <c r="H47" s="42"/>
      <c r="I47" s="42"/>
    </row>
    <row r="48" spans="1:9" ht="15.75" customHeight="1" x14ac:dyDescent="0.2">
      <c r="A48" s="88" t="s">
        <v>20</v>
      </c>
      <c r="B48" s="92">
        <f>IF(OR('Tabel 5 Dim F'!B48&lt;5,'Tabel 5 Dim Br'!B48&lt;0.5),"-",IFERROR('Tabel 5 Dim Br'!B48/'Tabel 5 Dim F'!B48*100,"-"))</f>
        <v>44.437136517124934</v>
      </c>
      <c r="C48" s="92">
        <f>IF(OR('Tabel 5 Dim F'!C48&lt;5,'Tabel 5 Dim Br'!C48&lt;0.5),"-",IFERROR('Tabel 5 Dim Br'!C48/'Tabel 5 Dim F'!C48*100,"-"))</f>
        <v>35.369099780026396</v>
      </c>
      <c r="D48" s="92">
        <f>IF(OR('Tabel 5 Dim F'!D48&lt;5,'Tabel 5 Dim Br'!D48&lt;0.5),"-",IFERROR('Tabel 5 Dim Br'!D48/'Tabel 5 Dim F'!D48*100,"-"))</f>
        <v>26.83972</v>
      </c>
      <c r="E48" s="92">
        <f>IF(OR('Tabel 5 Dim F'!E48&lt;5,'Tabel 5 Dim Br'!E48&lt;0.5),"-",IFERROR('Tabel 5 Dim Br'!E48/'Tabel 5 Dim F'!E48*100,"-"))</f>
        <v>21.646624943719043</v>
      </c>
      <c r="F48" s="92">
        <f>IF(OR('Tabel 5 Dim F'!F48&lt;5,'Tabel 5 Dim Br'!F48&lt;0.5),"-",IFERROR('Tabel 5 Dim Br'!F48/'Tabel 5 Dim F'!F48*100,"-"))</f>
        <v>22.779598515310866</v>
      </c>
      <c r="G48" s="92">
        <f>IF(OR('Tabel 5 Dim F'!G48&lt;5,'Tabel 5 Dim Br'!G48&lt;0.5),"-",IFERROR('Tabel 5 Dim Br'!G48/'Tabel 5 Dim F'!G48*100,"-"))</f>
        <v>14.462059168605244</v>
      </c>
      <c r="H48" s="92">
        <f>IF(OR('Tabel 5 Dim F'!H48&lt;5,'Tabel 5 Dim Br'!H48&lt;0.5),"-",IFERROR('Tabel 5 Dim Br'!H48/'Tabel 5 Dim F'!H48*100,"-"))</f>
        <v>15.695108324974925</v>
      </c>
      <c r="I48" s="92">
        <f>IF(OR('Tabel 5 Dim F'!I48&lt;5,'Tabel 5 Dim Br'!I48&lt;0.5),"-",IFERROR('Tabel 5 Dim Br'!I48/'Tabel 5 Dim F'!I48*100,"-"))</f>
        <v>10.910900213827517</v>
      </c>
    </row>
    <row r="49" spans="1:9" ht="15.75" customHeight="1" x14ac:dyDescent="0.2">
      <c r="A49" s="27"/>
      <c r="B49" s="46"/>
      <c r="C49" s="46"/>
      <c r="D49" s="46"/>
      <c r="E49" s="46"/>
      <c r="F49" s="46"/>
      <c r="G49" s="46"/>
      <c r="H49" s="69"/>
      <c r="I49" s="69"/>
    </row>
    <row r="50" spans="1:9" ht="15.75" customHeight="1" x14ac:dyDescent="0.2">
      <c r="A50" s="90" t="s">
        <v>60</v>
      </c>
      <c r="B50" s="94">
        <f>IF(OR('Tabel 5 Dim F'!B50&lt;5,'Tabel 5 Dim Br'!B50&lt;0.5),"-",IFERROR('Tabel 5 Dim Br'!B50/'Tabel 5 Dim F'!B50*100,"-"))</f>
        <v>47.557539800995023</v>
      </c>
      <c r="C50" s="94">
        <f>IF(OR('Tabel 5 Dim F'!C50&lt;5,'Tabel 5 Dim Br'!C50&lt;0.5),"-",IFERROR('Tabel 5 Dim Br'!C50/'Tabel 5 Dim F'!C50*100,"-"))</f>
        <v>37.542132560066278</v>
      </c>
      <c r="D50" s="94">
        <f>IF(OR('Tabel 5 Dim F'!D50&lt;5,'Tabel 5 Dim Br'!D50&lt;0.5),"-",IFERROR('Tabel 5 Dim Br'!D50/'Tabel 5 Dim F'!D50*100,"-"))</f>
        <v>20.554435960591132</v>
      </c>
      <c r="E50" s="94">
        <f>IF(OR('Tabel 5 Dim F'!E50&lt;5,'Tabel 5 Dim Br'!E50&lt;0.5),"-",IFERROR('Tabel 5 Dim Br'!E50/'Tabel 5 Dim F'!E50*100,"-"))</f>
        <v>20.298475689881734</v>
      </c>
      <c r="F50" s="94">
        <f>IF(OR('Tabel 5 Dim F'!F50&lt;5,'Tabel 5 Dim Br'!F50&lt;0.5),"-",IFERROR('Tabel 5 Dim Br'!F50/'Tabel 5 Dim F'!F50*100,"-"))</f>
        <v>12.833391003460209</v>
      </c>
      <c r="G50" s="94">
        <f>IF(OR('Tabel 5 Dim F'!G50&lt;5,'Tabel 5 Dim Br'!G50&lt;0.5),"-",IFERROR('Tabel 5 Dim Br'!G50/'Tabel 5 Dim F'!G50*100,"-"))</f>
        <v>11.014897222222222</v>
      </c>
      <c r="H50" s="94">
        <f>IF(OR('Tabel 5 Dim F'!H50&lt;5,'Tabel 5 Dim Br'!H50&lt;0.5),"-",IFERROR('Tabel 5 Dim Br'!H50/'Tabel 5 Dim F'!H50*100,"-"))</f>
        <v>6.312327777777778</v>
      </c>
      <c r="I50" s="94">
        <f>IF(OR('Tabel 5 Dim F'!I50&lt;5,'Tabel 5 Dim Br'!I50&lt;0.5),"-",IFERROR('Tabel 5 Dim Br'!I50/'Tabel 5 Dim F'!I50*100,"-"))</f>
        <v>7.5110890804597705</v>
      </c>
    </row>
    <row r="51" spans="1:9" ht="15.75" customHeight="1" x14ac:dyDescent="0.2">
      <c r="A51" s="83" t="s">
        <v>61</v>
      </c>
      <c r="B51" s="95">
        <f>IF(OR('Tabel 5 Dim F'!B51&lt;5,'Tabel 5 Dim Br'!B51&lt;0.5),"-",IFERROR('Tabel 5 Dim Br'!B51/'Tabel 5 Dim F'!B51*100,"-"))</f>
        <v>51.313711747285296</v>
      </c>
      <c r="C51" s="95">
        <f>IF(OR('Tabel 5 Dim F'!C51&lt;5,'Tabel 5 Dim Br'!C51&lt;0.5),"-",IFERROR('Tabel 5 Dim Br'!C51/'Tabel 5 Dim F'!C51*100,"-"))</f>
        <v>50.085421458209844</v>
      </c>
      <c r="D51" s="95">
        <f>IF(OR('Tabel 5 Dim F'!D51&lt;5,'Tabel 5 Dim Br'!D51&lt;0.5),"-",IFERROR('Tabel 5 Dim Br'!D51/'Tabel 5 Dim F'!D51*100,"-"))</f>
        <v>45.050192307692313</v>
      </c>
      <c r="E51" s="95">
        <f>IF(OR('Tabel 5 Dim F'!E51&lt;5,'Tabel 5 Dim Br'!E51&lt;0.5),"-",IFERROR('Tabel 5 Dim Br'!E51/'Tabel 5 Dim F'!E51*100,"-"))</f>
        <v>39.222073313782985</v>
      </c>
      <c r="F51" s="95">
        <f>IF(OR('Tabel 5 Dim F'!F51&lt;5,'Tabel 5 Dim Br'!F51&lt;0.5),"-",IFERROR('Tabel 5 Dim Br'!F51/'Tabel 5 Dim F'!F51*100,"-"))</f>
        <v>35.981553219448095</v>
      </c>
      <c r="G51" s="95">
        <f>IF(OR('Tabel 5 Dim F'!G51&lt;5,'Tabel 5 Dim Br'!G51&lt;0.5),"-",IFERROR('Tabel 5 Dim Br'!G51/'Tabel 5 Dim F'!G51*100,"-"))</f>
        <v>25.941007121661723</v>
      </c>
      <c r="H51" s="95">
        <f>IF(OR('Tabel 5 Dim F'!H51&lt;5,'Tabel 5 Dim Br'!H51&lt;0.5),"-",IFERROR('Tabel 5 Dim Br'!H51/'Tabel 5 Dim F'!H51*100,"-"))</f>
        <v>26.509279069767445</v>
      </c>
      <c r="I51" s="95">
        <f>IF(OR('Tabel 5 Dim F'!I51&lt;5,'Tabel 5 Dim Br'!I51&lt;0.5),"-",IFERROR('Tabel 5 Dim Br'!I51/'Tabel 5 Dim F'!I51*100,"-"))</f>
        <v>16.29731065759637</v>
      </c>
    </row>
    <row r="52" spans="1:9" ht="15.75" customHeight="1" x14ac:dyDescent="0.2">
      <c r="A52" s="79" t="s">
        <v>62</v>
      </c>
      <c r="B52" s="93">
        <f>IF(OR('Tabel 5 Dim F'!B52&lt;5,'Tabel 5 Dim Br'!B52&lt;0.5),"-",IFERROR('Tabel 5 Dim Br'!B52/'Tabel 5 Dim F'!B52*100,"-"))</f>
        <v>42.698751802265704</v>
      </c>
      <c r="C52" s="93">
        <f>IF(OR('Tabel 5 Dim F'!C52&lt;5,'Tabel 5 Dim Br'!C52&lt;0.5),"-",IFERROR('Tabel 5 Dim Br'!C52/'Tabel 5 Dim F'!C52*100,"-"))</f>
        <v>29.816182240578215</v>
      </c>
      <c r="D52" s="93">
        <f>IF(OR('Tabel 5 Dim F'!D52&lt;5,'Tabel 5 Dim Br'!D52&lt;0.5),"-",IFERROR('Tabel 5 Dim Br'!D52/'Tabel 5 Dim F'!D52*100,"-"))</f>
        <v>27.106865934065933</v>
      </c>
      <c r="E52" s="93">
        <f>IF(OR('Tabel 5 Dim F'!E52&lt;5,'Tabel 5 Dim Br'!E52&lt;0.5),"-",IFERROR('Tabel 5 Dim Br'!E52/'Tabel 5 Dim F'!E52*100,"-"))</f>
        <v>19.054975903614459</v>
      </c>
      <c r="F52" s="93">
        <f>IF(OR('Tabel 5 Dim F'!F52&lt;5,'Tabel 5 Dim Br'!F52&lt;0.5),"-",IFERROR('Tabel 5 Dim Br'!F52/'Tabel 5 Dim F'!F52*100,"-"))</f>
        <v>18.317636666666669</v>
      </c>
      <c r="G52" s="93">
        <f>IF(OR('Tabel 5 Dim F'!G52&lt;5,'Tabel 5 Dim Br'!G52&lt;0.5),"-",IFERROR('Tabel 5 Dim Br'!G52/'Tabel 5 Dim F'!G52*100,"-"))</f>
        <v>9.2866054872280035</v>
      </c>
      <c r="H52" s="93">
        <f>IF(OR('Tabel 5 Dim F'!H52&lt;5,'Tabel 5 Dim Br'!H52&lt;0.5),"-",IFERROR('Tabel 5 Dim Br'!H52/'Tabel 5 Dim F'!H52*100,"-"))</f>
        <v>13.851386178861787</v>
      </c>
      <c r="I52" s="93">
        <f>IF(OR('Tabel 5 Dim F'!I52&lt;5,'Tabel 5 Dim Br'!I52&lt;0.5),"-",IFERROR('Tabel 5 Dim Br'!I52/'Tabel 5 Dim F'!I52*100,"-"))</f>
        <v>10.398492024539877</v>
      </c>
    </row>
    <row r="53" spans="1:9" x14ac:dyDescent="0.2">
      <c r="A53" t="s">
        <v>63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Ark19"/>
  <dimension ref="A1:V737"/>
  <sheetViews>
    <sheetView showGridLines="0" zoomScaleNormal="100" workbookViewId="0">
      <selection activeCell="D56" sqref="D56"/>
    </sheetView>
  </sheetViews>
  <sheetFormatPr defaultRowHeight="12.75" x14ac:dyDescent="0.2"/>
  <cols>
    <col min="1" max="1" width="17.140625" style="27" customWidth="1"/>
    <col min="2" max="5" width="9.7109375" customWidth="1"/>
    <col min="6" max="6" width="9.7109375" style="53" customWidth="1"/>
    <col min="7" max="9" width="9.7109375" customWidth="1"/>
    <col min="10" max="10" width="1.140625" style="1" customWidth="1"/>
    <col min="11" max="11" width="9.7109375" customWidth="1"/>
  </cols>
  <sheetData>
    <row r="1" spans="1:22" s="24" customFormat="1" ht="15.75" customHeight="1" x14ac:dyDescent="0.2">
      <c r="J1" s="60"/>
    </row>
    <row r="2" spans="1:22" s="24" customFormat="1" ht="15.75" customHeight="1" x14ac:dyDescent="0.2">
      <c r="J2" s="60"/>
    </row>
    <row r="3" spans="1:22" s="24" customFormat="1" ht="15.75" customHeight="1" x14ac:dyDescent="0.25">
      <c r="A3" s="191" t="s">
        <v>193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</row>
    <row r="4" spans="1:22" s="24" customFormat="1" ht="15.75" customHeight="1" x14ac:dyDescent="0.25">
      <c r="A4" s="16"/>
      <c r="F4" s="51"/>
      <c r="J4" s="60"/>
    </row>
    <row r="5" spans="1:22" s="24" customFormat="1" ht="15.75" customHeight="1" x14ac:dyDescent="0.25">
      <c r="A5" s="16"/>
      <c r="F5" s="51"/>
      <c r="J5" s="60"/>
    </row>
    <row r="6" spans="1:22" s="27" customFormat="1" ht="15.75" customHeight="1" x14ac:dyDescent="0.2">
      <c r="B6" s="45" t="s">
        <v>79</v>
      </c>
      <c r="C6" s="45" t="s">
        <v>144</v>
      </c>
      <c r="D6" s="45" t="s">
        <v>145</v>
      </c>
      <c r="E6" s="45" t="s">
        <v>78</v>
      </c>
      <c r="F6" s="67" t="s">
        <v>146</v>
      </c>
      <c r="G6" s="45" t="s">
        <v>77</v>
      </c>
      <c r="H6" s="45" t="s">
        <v>147</v>
      </c>
      <c r="I6" s="45" t="s">
        <v>141</v>
      </c>
      <c r="J6" s="129"/>
      <c r="K6" s="45" t="s">
        <v>84</v>
      </c>
      <c r="V6" s="29"/>
    </row>
    <row r="7" spans="1:22" s="27" customFormat="1" ht="15.75" customHeight="1" x14ac:dyDescent="0.2">
      <c r="B7" s="45" t="s">
        <v>143</v>
      </c>
      <c r="C7" s="45" t="s">
        <v>143</v>
      </c>
      <c r="D7" s="45" t="s">
        <v>143</v>
      </c>
      <c r="E7" s="45" t="s">
        <v>143</v>
      </c>
      <c r="F7" s="67"/>
      <c r="G7" s="45"/>
      <c r="H7" s="45" t="s">
        <v>86</v>
      </c>
      <c r="I7" s="45"/>
      <c r="J7" s="129"/>
      <c r="K7" s="45" t="s">
        <v>85</v>
      </c>
      <c r="V7" s="29"/>
    </row>
    <row r="8" spans="1:22" s="27" customFormat="1" ht="15.75" hidden="1" customHeight="1" x14ac:dyDescent="0.2">
      <c r="B8" s="44"/>
      <c r="C8" s="29"/>
      <c r="D8" s="29"/>
      <c r="E8" s="29"/>
      <c r="F8" s="52"/>
      <c r="G8" s="29"/>
      <c r="H8" s="29"/>
      <c r="I8" s="29"/>
      <c r="J8" s="59"/>
      <c r="K8" s="29"/>
      <c r="V8" s="29"/>
    </row>
    <row r="9" spans="1:22" ht="15.75" customHeight="1" x14ac:dyDescent="0.2">
      <c r="A9" s="79" t="s">
        <v>207</v>
      </c>
      <c r="B9" s="80">
        <v>3950</v>
      </c>
      <c r="C9" s="80">
        <v>880</v>
      </c>
      <c r="D9" s="80">
        <v>4124</v>
      </c>
      <c r="E9" s="80">
        <v>1994</v>
      </c>
      <c r="F9" s="80">
        <v>1461</v>
      </c>
      <c r="G9" s="80">
        <v>2237</v>
      </c>
      <c r="H9" s="80">
        <v>17668</v>
      </c>
      <c r="I9" s="80">
        <v>33</v>
      </c>
      <c r="J9" s="104"/>
      <c r="K9" s="80">
        <v>32683</v>
      </c>
      <c r="L9" s="32"/>
      <c r="M9" s="32"/>
      <c r="V9" s="29"/>
    </row>
    <row r="10" spans="1:22" ht="15.75" customHeight="1" x14ac:dyDescent="0.2">
      <c r="A10" s="90" t="s">
        <v>208</v>
      </c>
      <c r="B10" s="91">
        <v>1462</v>
      </c>
      <c r="C10" s="91">
        <v>1701</v>
      </c>
      <c r="D10" s="91">
        <v>6893</v>
      </c>
      <c r="E10" s="91">
        <v>4206</v>
      </c>
      <c r="F10" s="91">
        <v>3144</v>
      </c>
      <c r="G10" s="91">
        <v>3849</v>
      </c>
      <c r="H10" s="91">
        <v>12501</v>
      </c>
      <c r="I10" s="91">
        <v>62</v>
      </c>
      <c r="J10" s="104"/>
      <c r="K10" s="91">
        <v>34059</v>
      </c>
      <c r="V10" s="29"/>
    </row>
    <row r="11" spans="1:22" ht="15.75" customHeight="1" x14ac:dyDescent="0.2">
      <c r="A11" s="83" t="s">
        <v>209</v>
      </c>
      <c r="B11" s="84">
        <v>1511</v>
      </c>
      <c r="C11" s="84">
        <v>378</v>
      </c>
      <c r="D11" s="84">
        <v>2927</v>
      </c>
      <c r="E11" s="84">
        <v>920</v>
      </c>
      <c r="F11" s="84">
        <v>1273</v>
      </c>
      <c r="G11" s="84">
        <v>1165</v>
      </c>
      <c r="H11" s="84">
        <v>10536</v>
      </c>
      <c r="I11" s="84">
        <v>29</v>
      </c>
      <c r="J11" s="104"/>
      <c r="K11" s="84">
        <v>19040</v>
      </c>
      <c r="V11" s="29"/>
    </row>
    <row r="12" spans="1:22" ht="15.75" customHeight="1" x14ac:dyDescent="0.2">
      <c r="A12" s="79" t="s">
        <v>26</v>
      </c>
      <c r="B12" s="80">
        <v>3040</v>
      </c>
      <c r="C12" s="80">
        <v>1182</v>
      </c>
      <c r="D12" s="80">
        <v>8270</v>
      </c>
      <c r="E12" s="80">
        <v>2351</v>
      </c>
      <c r="F12" s="80">
        <v>3331</v>
      </c>
      <c r="G12" s="80">
        <v>3019</v>
      </c>
      <c r="H12" s="80">
        <v>20150</v>
      </c>
      <c r="I12" s="80">
        <v>118</v>
      </c>
      <c r="J12" s="104"/>
      <c r="K12" s="80">
        <v>41856</v>
      </c>
      <c r="V12" s="29"/>
    </row>
    <row r="13" spans="1:22" ht="15.75" customHeight="1" x14ac:dyDescent="0.2">
      <c r="A13" s="90" t="s">
        <v>27</v>
      </c>
      <c r="B13" s="91">
        <v>697</v>
      </c>
      <c r="C13" s="91">
        <v>437</v>
      </c>
      <c r="D13" s="91">
        <v>2926</v>
      </c>
      <c r="E13" s="91">
        <v>742</v>
      </c>
      <c r="F13" s="91">
        <v>1186</v>
      </c>
      <c r="G13" s="91">
        <v>1440</v>
      </c>
      <c r="H13" s="91">
        <v>7194</v>
      </c>
      <c r="I13" s="91">
        <v>48</v>
      </c>
      <c r="J13" s="104"/>
      <c r="K13" s="91">
        <v>14867</v>
      </c>
      <c r="V13" s="29"/>
    </row>
    <row r="14" spans="1:22" ht="15.75" customHeight="1" x14ac:dyDescent="0.2">
      <c r="A14" s="83" t="s">
        <v>28</v>
      </c>
      <c r="B14" s="84">
        <v>92</v>
      </c>
      <c r="C14" s="84">
        <v>39</v>
      </c>
      <c r="D14" s="84">
        <v>584</v>
      </c>
      <c r="E14" s="84">
        <v>75</v>
      </c>
      <c r="F14" s="84">
        <v>158</v>
      </c>
      <c r="G14" s="84">
        <v>140</v>
      </c>
      <c r="H14" s="84">
        <v>1280</v>
      </c>
      <c r="I14" s="84">
        <v>5</v>
      </c>
      <c r="J14" s="104"/>
      <c r="K14" s="84">
        <v>2498</v>
      </c>
      <c r="V14" s="29"/>
    </row>
    <row r="15" spans="1:22" ht="15.75" customHeight="1" x14ac:dyDescent="0.2">
      <c r="A15" s="79" t="s">
        <v>29</v>
      </c>
      <c r="B15" s="80">
        <v>341</v>
      </c>
      <c r="C15" s="80">
        <v>80</v>
      </c>
      <c r="D15" s="80">
        <v>735</v>
      </c>
      <c r="E15" s="80">
        <v>133</v>
      </c>
      <c r="F15" s="80">
        <v>191</v>
      </c>
      <c r="G15" s="80">
        <v>386</v>
      </c>
      <c r="H15" s="80">
        <v>3342</v>
      </c>
      <c r="I15" s="80">
        <v>15</v>
      </c>
      <c r="J15" s="104"/>
      <c r="K15" s="80">
        <v>5282</v>
      </c>
      <c r="V15" s="29"/>
    </row>
    <row r="16" spans="1:22" ht="15.75" customHeight="1" x14ac:dyDescent="0.2">
      <c r="A16" s="90" t="s">
        <v>30</v>
      </c>
      <c r="B16" s="91">
        <v>228</v>
      </c>
      <c r="C16" s="91">
        <v>106</v>
      </c>
      <c r="D16" s="91">
        <v>638</v>
      </c>
      <c r="E16" s="91">
        <v>223</v>
      </c>
      <c r="F16" s="91">
        <v>248</v>
      </c>
      <c r="G16" s="91">
        <v>256</v>
      </c>
      <c r="H16" s="91">
        <v>1742</v>
      </c>
      <c r="I16" s="91">
        <v>17</v>
      </c>
      <c r="J16" s="104"/>
      <c r="K16" s="91">
        <v>3550</v>
      </c>
      <c r="V16" s="29"/>
    </row>
    <row r="17" spans="1:22" ht="15.75" hidden="1" customHeight="1" x14ac:dyDescent="0.2">
      <c r="A17" s="31" t="s">
        <v>31</v>
      </c>
      <c r="B17" s="36">
        <v>130</v>
      </c>
      <c r="C17" s="36">
        <v>225</v>
      </c>
      <c r="D17" s="71">
        <v>340</v>
      </c>
      <c r="E17" s="36">
        <v>224</v>
      </c>
      <c r="F17" s="36">
        <v>150</v>
      </c>
      <c r="G17" s="36">
        <v>460</v>
      </c>
      <c r="H17" s="36">
        <v>813</v>
      </c>
      <c r="I17" s="71">
        <v>11</v>
      </c>
      <c r="J17" s="130"/>
      <c r="K17" s="71">
        <v>2366</v>
      </c>
      <c r="V17" s="29"/>
    </row>
    <row r="18" spans="1:22" ht="15.75" hidden="1" customHeight="1" x14ac:dyDescent="0.2">
      <c r="A18" s="33" t="s">
        <v>32</v>
      </c>
      <c r="B18" s="37">
        <v>14</v>
      </c>
      <c r="C18" s="37">
        <v>9</v>
      </c>
      <c r="D18" s="74">
        <v>39</v>
      </c>
      <c r="E18" s="37">
        <v>30</v>
      </c>
      <c r="F18" s="37">
        <v>30</v>
      </c>
      <c r="G18" s="37">
        <v>98</v>
      </c>
      <c r="H18" s="37">
        <v>480</v>
      </c>
      <c r="I18" s="74">
        <v>3</v>
      </c>
      <c r="J18" s="130"/>
      <c r="K18" s="74">
        <v>706</v>
      </c>
      <c r="V18" s="29"/>
    </row>
    <row r="19" spans="1:22" ht="15.75" hidden="1" customHeight="1" x14ac:dyDescent="0.2">
      <c r="A19" s="31" t="s">
        <v>33</v>
      </c>
      <c r="B19" s="36">
        <v>3</v>
      </c>
      <c r="C19" s="36">
        <v>9</v>
      </c>
      <c r="D19" s="71">
        <v>28</v>
      </c>
      <c r="E19" s="36">
        <v>17</v>
      </c>
      <c r="F19" s="36">
        <v>38</v>
      </c>
      <c r="G19" s="36">
        <v>59</v>
      </c>
      <c r="H19" s="36">
        <v>152</v>
      </c>
      <c r="I19" s="71">
        <v>2</v>
      </c>
      <c r="J19" s="130"/>
      <c r="K19" s="71">
        <v>313</v>
      </c>
      <c r="V19" s="29"/>
    </row>
    <row r="20" spans="1:22" ht="15.75" hidden="1" customHeight="1" x14ac:dyDescent="0.2">
      <c r="A20" s="33" t="s">
        <v>34</v>
      </c>
      <c r="B20" s="37">
        <v>24</v>
      </c>
      <c r="C20" s="37">
        <v>24</v>
      </c>
      <c r="D20" s="74">
        <v>50</v>
      </c>
      <c r="E20" s="37">
        <v>39</v>
      </c>
      <c r="F20" s="37">
        <v>26</v>
      </c>
      <c r="G20" s="37">
        <v>81</v>
      </c>
      <c r="H20" s="37">
        <v>257</v>
      </c>
      <c r="I20" s="74">
        <v>1</v>
      </c>
      <c r="J20" s="130"/>
      <c r="K20" s="74">
        <v>512</v>
      </c>
      <c r="V20" s="29"/>
    </row>
    <row r="21" spans="1:22" ht="15.75" customHeight="1" x14ac:dyDescent="0.2">
      <c r="A21" s="83" t="s">
        <v>35</v>
      </c>
      <c r="B21" s="84">
        <v>171</v>
      </c>
      <c r="C21" s="84">
        <v>267</v>
      </c>
      <c r="D21" s="84">
        <v>457</v>
      </c>
      <c r="E21" s="84">
        <v>310</v>
      </c>
      <c r="F21" s="84">
        <v>244</v>
      </c>
      <c r="G21" s="84">
        <v>698</v>
      </c>
      <c r="H21" s="84">
        <v>1702</v>
      </c>
      <c r="I21" s="84">
        <v>17</v>
      </c>
      <c r="J21" s="104"/>
      <c r="K21" s="84">
        <v>3897</v>
      </c>
      <c r="V21" s="29"/>
    </row>
    <row r="22" spans="1:22" ht="15.75" customHeight="1" x14ac:dyDescent="0.2">
      <c r="A22" s="79" t="s">
        <v>36</v>
      </c>
      <c r="B22" s="80">
        <v>20</v>
      </c>
      <c r="C22" s="80">
        <v>23</v>
      </c>
      <c r="D22" s="80">
        <v>83</v>
      </c>
      <c r="E22" s="80">
        <v>39</v>
      </c>
      <c r="F22" s="80">
        <v>15</v>
      </c>
      <c r="G22" s="80">
        <v>38</v>
      </c>
      <c r="H22" s="80">
        <v>143</v>
      </c>
      <c r="I22" s="80">
        <v>0</v>
      </c>
      <c r="J22" s="104"/>
      <c r="K22" s="80">
        <v>363</v>
      </c>
      <c r="V22" s="29"/>
    </row>
    <row r="23" spans="1:22" ht="15.75" customHeight="1" x14ac:dyDescent="0.2">
      <c r="A23" s="90" t="s">
        <v>37</v>
      </c>
      <c r="B23" s="91">
        <v>4</v>
      </c>
      <c r="C23" s="91">
        <v>4</v>
      </c>
      <c r="D23" s="91">
        <v>29</v>
      </c>
      <c r="E23" s="91">
        <v>9</v>
      </c>
      <c r="F23" s="91">
        <v>14</v>
      </c>
      <c r="G23" s="91">
        <v>52</v>
      </c>
      <c r="H23" s="91">
        <v>323</v>
      </c>
      <c r="I23" s="91">
        <v>1</v>
      </c>
      <c r="J23" s="104"/>
      <c r="K23" s="91">
        <v>436</v>
      </c>
      <c r="V23" s="29"/>
    </row>
    <row r="24" spans="1:22" ht="15.75" customHeight="1" x14ac:dyDescent="0.2">
      <c r="A24" s="83" t="s">
        <v>38</v>
      </c>
      <c r="B24" s="84">
        <v>187</v>
      </c>
      <c r="C24" s="84">
        <v>160</v>
      </c>
      <c r="D24" s="84">
        <v>236</v>
      </c>
      <c r="E24" s="84">
        <v>297</v>
      </c>
      <c r="F24" s="84">
        <v>134</v>
      </c>
      <c r="G24" s="84">
        <v>408</v>
      </c>
      <c r="H24" s="84">
        <v>938</v>
      </c>
      <c r="I24" s="84">
        <v>15</v>
      </c>
      <c r="J24" s="104"/>
      <c r="K24" s="84">
        <v>2390</v>
      </c>
      <c r="V24" s="29"/>
    </row>
    <row r="25" spans="1:22" ht="15.75" customHeight="1" x14ac:dyDescent="0.2">
      <c r="A25" s="79" t="s">
        <v>39</v>
      </c>
      <c r="B25" s="80">
        <v>118</v>
      </c>
      <c r="C25" s="80">
        <v>80</v>
      </c>
      <c r="D25" s="80">
        <v>315</v>
      </c>
      <c r="E25" s="80">
        <v>195</v>
      </c>
      <c r="F25" s="80">
        <v>283</v>
      </c>
      <c r="G25" s="80">
        <v>551</v>
      </c>
      <c r="H25" s="80">
        <v>3762</v>
      </c>
      <c r="I25" s="80">
        <v>6</v>
      </c>
      <c r="J25" s="104"/>
      <c r="K25" s="80">
        <v>5400</v>
      </c>
      <c r="V25" s="29"/>
    </row>
    <row r="26" spans="1:22" ht="15.75" customHeight="1" x14ac:dyDescent="0.2">
      <c r="A26" s="90" t="s">
        <v>40</v>
      </c>
      <c r="B26" s="91">
        <v>816</v>
      </c>
      <c r="C26" s="91">
        <v>372</v>
      </c>
      <c r="D26" s="91">
        <v>2571</v>
      </c>
      <c r="E26" s="91">
        <v>799</v>
      </c>
      <c r="F26" s="91">
        <v>1297</v>
      </c>
      <c r="G26" s="91">
        <v>707</v>
      </c>
      <c r="H26" s="91">
        <v>5281</v>
      </c>
      <c r="I26" s="91">
        <v>32</v>
      </c>
      <c r="J26" s="104"/>
      <c r="K26" s="91">
        <v>11952</v>
      </c>
      <c r="V26" s="29"/>
    </row>
    <row r="27" spans="1:22" ht="15.75" customHeight="1" x14ac:dyDescent="0.2">
      <c r="A27" s="83" t="s">
        <v>41</v>
      </c>
      <c r="B27" s="84">
        <v>128</v>
      </c>
      <c r="C27" s="84">
        <v>79</v>
      </c>
      <c r="D27" s="84">
        <v>489</v>
      </c>
      <c r="E27" s="84">
        <v>182</v>
      </c>
      <c r="F27" s="84">
        <v>114</v>
      </c>
      <c r="G27" s="84">
        <v>179</v>
      </c>
      <c r="H27" s="84">
        <v>862</v>
      </c>
      <c r="I27" s="84">
        <v>8</v>
      </c>
      <c r="J27" s="104"/>
      <c r="K27" s="84">
        <v>2065</v>
      </c>
      <c r="V27" s="29"/>
    </row>
    <row r="28" spans="1:22" ht="15.75" customHeight="1" x14ac:dyDescent="0.2">
      <c r="A28" s="79" t="s">
        <v>42</v>
      </c>
      <c r="B28" s="80">
        <v>128</v>
      </c>
      <c r="C28" s="80">
        <v>107</v>
      </c>
      <c r="D28" s="80">
        <v>1558</v>
      </c>
      <c r="E28" s="80">
        <v>215</v>
      </c>
      <c r="F28" s="80">
        <v>138</v>
      </c>
      <c r="G28" s="80">
        <v>236</v>
      </c>
      <c r="H28" s="80">
        <v>3667</v>
      </c>
      <c r="I28" s="80">
        <v>14</v>
      </c>
      <c r="J28" s="104"/>
      <c r="K28" s="80">
        <v>6098</v>
      </c>
      <c r="V28" s="29"/>
    </row>
    <row r="29" spans="1:22" ht="15.75" customHeight="1" x14ac:dyDescent="0.2">
      <c r="A29" s="90" t="s">
        <v>43</v>
      </c>
      <c r="B29" s="91">
        <v>234</v>
      </c>
      <c r="C29" s="91">
        <v>58</v>
      </c>
      <c r="D29" s="91">
        <v>137</v>
      </c>
      <c r="E29" s="91">
        <v>95</v>
      </c>
      <c r="F29" s="91">
        <v>64</v>
      </c>
      <c r="G29" s="91">
        <v>67</v>
      </c>
      <c r="H29" s="91">
        <v>196</v>
      </c>
      <c r="I29" s="91">
        <v>1</v>
      </c>
      <c r="J29" s="104"/>
      <c r="K29" s="91">
        <v>855</v>
      </c>
      <c r="V29" s="29"/>
    </row>
    <row r="30" spans="1:22" ht="15.75" customHeight="1" x14ac:dyDescent="0.2">
      <c r="A30" s="83" t="s">
        <v>44</v>
      </c>
      <c r="B30" s="84">
        <v>327</v>
      </c>
      <c r="C30" s="84">
        <v>144</v>
      </c>
      <c r="D30" s="84">
        <v>359</v>
      </c>
      <c r="E30" s="84">
        <v>256</v>
      </c>
      <c r="F30" s="84">
        <v>205</v>
      </c>
      <c r="G30" s="84">
        <v>391</v>
      </c>
      <c r="H30" s="84">
        <v>1698</v>
      </c>
      <c r="I30" s="84">
        <v>14</v>
      </c>
      <c r="J30" s="104"/>
      <c r="K30" s="84">
        <v>3426</v>
      </c>
      <c r="V30" s="29"/>
    </row>
    <row r="31" spans="1:22" ht="15.75" customHeight="1" x14ac:dyDescent="0.2">
      <c r="A31" s="79" t="s">
        <v>45</v>
      </c>
      <c r="B31" s="80">
        <v>107</v>
      </c>
      <c r="C31" s="80">
        <v>51</v>
      </c>
      <c r="D31" s="80">
        <v>152</v>
      </c>
      <c r="E31" s="80">
        <v>102</v>
      </c>
      <c r="F31" s="80">
        <v>95</v>
      </c>
      <c r="G31" s="80">
        <v>103</v>
      </c>
      <c r="H31" s="80">
        <v>315</v>
      </c>
      <c r="I31" s="80">
        <v>3</v>
      </c>
      <c r="J31" s="104"/>
      <c r="K31" s="80">
        <v>930</v>
      </c>
      <c r="V31" s="29"/>
    </row>
    <row r="32" spans="1:22" ht="15.75" customHeight="1" x14ac:dyDescent="0.2">
      <c r="A32" s="90" t="s">
        <v>46</v>
      </c>
      <c r="B32" s="91">
        <v>152</v>
      </c>
      <c r="C32" s="91">
        <v>128</v>
      </c>
      <c r="D32" s="91">
        <v>328</v>
      </c>
      <c r="E32" s="91">
        <v>200</v>
      </c>
      <c r="F32" s="91">
        <v>121</v>
      </c>
      <c r="G32" s="91">
        <v>222</v>
      </c>
      <c r="H32" s="91">
        <v>551</v>
      </c>
      <c r="I32" s="91">
        <v>13</v>
      </c>
      <c r="J32" s="104"/>
      <c r="K32" s="91">
        <v>1728</v>
      </c>
      <c r="V32" s="29"/>
    </row>
    <row r="33" spans="1:22" ht="15.75" customHeight="1" x14ac:dyDescent="0.2">
      <c r="A33" s="83" t="s">
        <v>47</v>
      </c>
      <c r="B33" s="84">
        <v>705</v>
      </c>
      <c r="C33" s="84">
        <v>256</v>
      </c>
      <c r="D33" s="84">
        <v>1919</v>
      </c>
      <c r="E33" s="84">
        <v>494</v>
      </c>
      <c r="F33" s="84">
        <v>565</v>
      </c>
      <c r="G33" s="84">
        <v>572</v>
      </c>
      <c r="H33" s="84">
        <v>3637</v>
      </c>
      <c r="I33" s="84">
        <v>30</v>
      </c>
      <c r="J33" s="104"/>
      <c r="K33" s="84">
        <v>8221</v>
      </c>
      <c r="V33" s="29"/>
    </row>
    <row r="34" spans="1:22" ht="15.75" customHeight="1" x14ac:dyDescent="0.2">
      <c r="A34" s="79" t="s">
        <v>48</v>
      </c>
      <c r="B34" s="80">
        <v>648</v>
      </c>
      <c r="C34" s="80">
        <v>414</v>
      </c>
      <c r="D34" s="80">
        <v>2310</v>
      </c>
      <c r="E34" s="80">
        <v>776</v>
      </c>
      <c r="F34" s="80">
        <v>620</v>
      </c>
      <c r="G34" s="80">
        <v>1112</v>
      </c>
      <c r="H34" s="80">
        <v>9764</v>
      </c>
      <c r="I34" s="80">
        <v>32</v>
      </c>
      <c r="J34" s="104"/>
      <c r="K34" s="80">
        <v>15782</v>
      </c>
      <c r="V34" s="29"/>
    </row>
    <row r="35" spans="1:22" ht="15.75" customHeight="1" x14ac:dyDescent="0.2">
      <c r="A35" s="90" t="s">
        <v>49</v>
      </c>
      <c r="B35" s="91">
        <v>451</v>
      </c>
      <c r="C35" s="91">
        <v>183</v>
      </c>
      <c r="D35" s="91">
        <v>1456</v>
      </c>
      <c r="E35" s="91">
        <v>404</v>
      </c>
      <c r="F35" s="91">
        <v>596</v>
      </c>
      <c r="G35" s="91">
        <v>583</v>
      </c>
      <c r="H35" s="91">
        <v>5623</v>
      </c>
      <c r="I35" s="91">
        <v>9</v>
      </c>
      <c r="J35" s="104"/>
      <c r="K35" s="91">
        <v>9399</v>
      </c>
      <c r="V35" s="29"/>
    </row>
    <row r="36" spans="1:22" ht="15.75" customHeight="1" x14ac:dyDescent="0.2">
      <c r="A36" s="83" t="s">
        <v>50</v>
      </c>
      <c r="B36" s="84">
        <v>1508</v>
      </c>
      <c r="C36" s="84">
        <v>509</v>
      </c>
      <c r="D36" s="84">
        <v>3194</v>
      </c>
      <c r="E36" s="84">
        <v>1116</v>
      </c>
      <c r="F36" s="84">
        <v>1499</v>
      </c>
      <c r="G36" s="84">
        <v>1977</v>
      </c>
      <c r="H36" s="84">
        <v>17227</v>
      </c>
      <c r="I36" s="84">
        <v>53</v>
      </c>
      <c r="J36" s="104"/>
      <c r="K36" s="84">
        <v>27498</v>
      </c>
      <c r="V36" s="29"/>
    </row>
    <row r="37" spans="1:22" ht="15.75" customHeight="1" x14ac:dyDescent="0.2">
      <c r="A37" s="79" t="s">
        <v>51</v>
      </c>
      <c r="B37" s="80">
        <v>2104</v>
      </c>
      <c r="C37" s="80">
        <v>863</v>
      </c>
      <c r="D37" s="80">
        <v>6886</v>
      </c>
      <c r="E37" s="80">
        <v>2169</v>
      </c>
      <c r="F37" s="80">
        <v>1817</v>
      </c>
      <c r="G37" s="80">
        <v>2180</v>
      </c>
      <c r="H37" s="80">
        <v>20819</v>
      </c>
      <c r="I37" s="80">
        <v>29</v>
      </c>
      <c r="J37" s="104"/>
      <c r="K37" s="80">
        <v>37286</v>
      </c>
      <c r="V37" s="29"/>
    </row>
    <row r="38" spans="1:22" ht="15.75" customHeight="1" x14ac:dyDescent="0.2">
      <c r="A38" s="90" t="s">
        <v>52</v>
      </c>
      <c r="B38" s="91">
        <v>440</v>
      </c>
      <c r="C38" s="91">
        <v>319</v>
      </c>
      <c r="D38" s="91">
        <v>1161</v>
      </c>
      <c r="E38" s="91">
        <v>633</v>
      </c>
      <c r="F38" s="91">
        <v>432</v>
      </c>
      <c r="G38" s="91">
        <v>569</v>
      </c>
      <c r="H38" s="91">
        <v>2486</v>
      </c>
      <c r="I38" s="91">
        <v>11</v>
      </c>
      <c r="J38" s="104"/>
      <c r="K38" s="91">
        <v>6118</v>
      </c>
      <c r="V38" s="29"/>
    </row>
    <row r="39" spans="1:22" ht="15.75" customHeight="1" x14ac:dyDescent="0.2">
      <c r="A39" s="83" t="s">
        <v>53</v>
      </c>
      <c r="B39" s="84">
        <v>336</v>
      </c>
      <c r="C39" s="84">
        <v>183</v>
      </c>
      <c r="D39" s="84">
        <v>875</v>
      </c>
      <c r="E39" s="84">
        <v>479</v>
      </c>
      <c r="F39" s="84">
        <v>302</v>
      </c>
      <c r="G39" s="84">
        <v>514</v>
      </c>
      <c r="H39" s="84">
        <v>2621</v>
      </c>
      <c r="I39" s="84">
        <v>9</v>
      </c>
      <c r="J39" s="104"/>
      <c r="K39" s="84">
        <v>5376</v>
      </c>
      <c r="V39" s="29"/>
    </row>
    <row r="40" spans="1:22" ht="15.75" customHeight="1" x14ac:dyDescent="0.2">
      <c r="A40" s="79" t="s">
        <v>54</v>
      </c>
      <c r="B40" s="80">
        <v>381</v>
      </c>
      <c r="C40" s="80">
        <v>243</v>
      </c>
      <c r="D40" s="80">
        <v>1313</v>
      </c>
      <c r="E40" s="80">
        <v>454</v>
      </c>
      <c r="F40" s="80">
        <v>440</v>
      </c>
      <c r="G40" s="80">
        <v>614</v>
      </c>
      <c r="H40" s="80">
        <v>3997</v>
      </c>
      <c r="I40" s="80">
        <v>14</v>
      </c>
      <c r="J40" s="104"/>
      <c r="K40" s="80">
        <v>7521</v>
      </c>
      <c r="V40" s="29"/>
    </row>
    <row r="41" spans="1:22" ht="15.75" customHeight="1" x14ac:dyDescent="0.2">
      <c r="A41" s="90" t="s">
        <v>214</v>
      </c>
      <c r="B41" s="91">
        <v>859</v>
      </c>
      <c r="C41" s="91">
        <v>655</v>
      </c>
      <c r="D41" s="91">
        <v>2152</v>
      </c>
      <c r="E41" s="91">
        <v>718</v>
      </c>
      <c r="F41" s="91">
        <v>847</v>
      </c>
      <c r="G41" s="91">
        <v>1116</v>
      </c>
      <c r="H41" s="91">
        <v>2483</v>
      </c>
      <c r="I41" s="91">
        <v>28</v>
      </c>
      <c r="J41" s="104"/>
      <c r="K41" s="91">
        <v>8915</v>
      </c>
      <c r="V41" s="29"/>
    </row>
    <row r="42" spans="1:22" ht="15.75" customHeight="1" x14ac:dyDescent="0.2">
      <c r="A42" s="83" t="s">
        <v>55</v>
      </c>
      <c r="B42" s="84">
        <v>541</v>
      </c>
      <c r="C42" s="84">
        <v>71</v>
      </c>
      <c r="D42" s="84">
        <v>946</v>
      </c>
      <c r="E42" s="84">
        <v>225</v>
      </c>
      <c r="F42" s="84">
        <v>185</v>
      </c>
      <c r="G42" s="84">
        <v>206</v>
      </c>
      <c r="H42" s="84">
        <v>2695</v>
      </c>
      <c r="I42" s="84">
        <v>2</v>
      </c>
      <c r="J42" s="104"/>
      <c r="K42" s="84">
        <v>4903</v>
      </c>
      <c r="V42" s="29"/>
    </row>
    <row r="43" spans="1:22" ht="15.75" customHeight="1" x14ac:dyDescent="0.2">
      <c r="A43" s="79" t="s">
        <v>56</v>
      </c>
      <c r="B43" s="80">
        <v>65</v>
      </c>
      <c r="C43" s="80">
        <v>34</v>
      </c>
      <c r="D43" s="80">
        <v>189</v>
      </c>
      <c r="E43" s="80">
        <v>83</v>
      </c>
      <c r="F43" s="80">
        <v>76</v>
      </c>
      <c r="G43" s="80">
        <v>94</v>
      </c>
      <c r="H43" s="80">
        <v>796</v>
      </c>
      <c r="I43" s="80">
        <v>5</v>
      </c>
      <c r="J43" s="104"/>
      <c r="K43" s="80">
        <v>1394</v>
      </c>
      <c r="V43" s="29"/>
    </row>
    <row r="44" spans="1:22" ht="15.75" customHeight="1" x14ac:dyDescent="0.2">
      <c r="A44" s="90" t="s">
        <v>57</v>
      </c>
      <c r="B44" s="91">
        <v>293</v>
      </c>
      <c r="C44" s="91">
        <v>92</v>
      </c>
      <c r="D44" s="91">
        <v>801</v>
      </c>
      <c r="E44" s="91">
        <v>174</v>
      </c>
      <c r="F44" s="91">
        <v>352</v>
      </c>
      <c r="G44" s="91">
        <v>277</v>
      </c>
      <c r="H44" s="91">
        <v>1896</v>
      </c>
      <c r="I44" s="91">
        <v>11</v>
      </c>
      <c r="J44" s="104"/>
      <c r="K44" s="91">
        <v>3941</v>
      </c>
      <c r="V44" s="29"/>
    </row>
    <row r="45" spans="1:22" ht="15.75" customHeight="1" x14ac:dyDescent="0.2">
      <c r="A45" s="83" t="s">
        <v>58</v>
      </c>
      <c r="B45" s="84">
        <v>262</v>
      </c>
      <c r="C45" s="84">
        <v>105</v>
      </c>
      <c r="D45" s="84">
        <v>583</v>
      </c>
      <c r="E45" s="84">
        <v>217</v>
      </c>
      <c r="F45" s="84">
        <v>182</v>
      </c>
      <c r="G45" s="84">
        <v>197</v>
      </c>
      <c r="H45" s="84">
        <v>1453</v>
      </c>
      <c r="I45" s="84">
        <v>9</v>
      </c>
      <c r="J45" s="104"/>
      <c r="K45" s="84">
        <v>3080</v>
      </c>
      <c r="V45" s="29"/>
    </row>
    <row r="46" spans="1:22" ht="15.75" customHeight="1" x14ac:dyDescent="0.2">
      <c r="A46" s="79" t="s">
        <v>59</v>
      </c>
      <c r="B46" s="80">
        <v>1178</v>
      </c>
      <c r="C46" s="80">
        <v>619</v>
      </c>
      <c r="D46" s="80">
        <v>3087</v>
      </c>
      <c r="E46" s="80">
        <v>1361</v>
      </c>
      <c r="F46" s="80">
        <v>1299</v>
      </c>
      <c r="G46" s="80">
        <v>1756</v>
      </c>
      <c r="H46" s="80">
        <v>13555</v>
      </c>
      <c r="I46" s="80">
        <v>97</v>
      </c>
      <c r="J46" s="104"/>
      <c r="K46" s="80">
        <v>23518</v>
      </c>
      <c r="V46" s="29"/>
    </row>
    <row r="47" spans="1:22" ht="15.75" customHeight="1" x14ac:dyDescent="0.2">
      <c r="A47" s="38"/>
      <c r="F47"/>
    </row>
    <row r="48" spans="1:22" ht="15.75" customHeight="1" x14ac:dyDescent="0.2">
      <c r="A48" s="88" t="s">
        <v>20</v>
      </c>
      <c r="B48" s="89">
        <f>SUM(B9:B46)-SUM(B17:B20)</f>
        <v>23484</v>
      </c>
      <c r="C48" s="89">
        <f t="shared" ref="C48:K48" si="0">SUM(C9:C46)-SUM(C17:C20)</f>
        <v>10822</v>
      </c>
      <c r="D48" s="89">
        <f t="shared" si="0"/>
        <v>60683</v>
      </c>
      <c r="E48" s="89">
        <f t="shared" si="0"/>
        <v>22646</v>
      </c>
      <c r="F48" s="89">
        <f t="shared" si="0"/>
        <v>22928</v>
      </c>
      <c r="G48" s="89">
        <f t="shared" si="0"/>
        <v>27911</v>
      </c>
      <c r="H48" s="89">
        <f t="shared" si="0"/>
        <v>182903</v>
      </c>
      <c r="I48" s="89">
        <f t="shared" si="0"/>
        <v>790</v>
      </c>
      <c r="J48" s="102"/>
      <c r="K48" s="89">
        <f t="shared" si="0"/>
        <v>356327</v>
      </c>
      <c r="V48" s="29"/>
    </row>
    <row r="49" spans="1:22" ht="15.75" customHeight="1" x14ac:dyDescent="0.2">
      <c r="B49" s="34"/>
      <c r="C49" s="34"/>
      <c r="D49" s="34"/>
      <c r="E49" s="34"/>
      <c r="F49" s="34"/>
      <c r="G49" s="34"/>
      <c r="H49" s="34"/>
      <c r="I49" s="34"/>
      <c r="K49" s="34"/>
      <c r="V49" s="29"/>
    </row>
    <row r="50" spans="1:22" ht="15.75" customHeight="1" x14ac:dyDescent="0.2">
      <c r="A50" s="90" t="s">
        <v>60</v>
      </c>
      <c r="B50" s="91">
        <v>5412</v>
      </c>
      <c r="C50" s="91">
        <v>2581</v>
      </c>
      <c r="D50" s="91">
        <v>11017</v>
      </c>
      <c r="E50" s="91">
        <v>6200</v>
      </c>
      <c r="F50" s="91">
        <v>4605</v>
      </c>
      <c r="G50" s="91">
        <v>6086</v>
      </c>
      <c r="H50" s="91">
        <v>30169</v>
      </c>
      <c r="I50" s="91">
        <v>95</v>
      </c>
      <c r="J50" s="104">
        <v>66742</v>
      </c>
      <c r="K50" s="91">
        <v>66742</v>
      </c>
      <c r="V50" s="29"/>
    </row>
    <row r="51" spans="1:22" ht="15.75" customHeight="1" x14ac:dyDescent="0.2">
      <c r="A51" s="83" t="s">
        <v>61</v>
      </c>
      <c r="B51" s="84">
        <v>4398</v>
      </c>
      <c r="C51" s="84">
        <v>1844</v>
      </c>
      <c r="D51" s="84">
        <v>13153</v>
      </c>
      <c r="E51" s="84">
        <v>3524</v>
      </c>
      <c r="F51" s="84">
        <v>5114</v>
      </c>
      <c r="G51" s="84">
        <v>5241</v>
      </c>
      <c r="H51" s="84">
        <v>33708</v>
      </c>
      <c r="I51" s="84">
        <v>203</v>
      </c>
      <c r="J51" s="104">
        <v>68053</v>
      </c>
      <c r="K51" s="84">
        <v>68053</v>
      </c>
      <c r="V51" s="29"/>
    </row>
    <row r="52" spans="1:22" ht="15.75" customHeight="1" x14ac:dyDescent="0.2">
      <c r="A52" s="79" t="s">
        <v>62</v>
      </c>
      <c r="B52" s="80">
        <v>5151</v>
      </c>
      <c r="C52" s="80">
        <v>2288</v>
      </c>
      <c r="D52" s="80">
        <v>15007</v>
      </c>
      <c r="E52" s="80">
        <v>5098</v>
      </c>
      <c r="F52" s="80">
        <v>4964</v>
      </c>
      <c r="G52" s="80">
        <v>6421</v>
      </c>
      <c r="H52" s="80">
        <v>55919</v>
      </c>
      <c r="I52" s="80">
        <v>134</v>
      </c>
      <c r="J52" s="104">
        <v>96083</v>
      </c>
      <c r="K52" s="80">
        <v>96083</v>
      </c>
      <c r="V52" s="29"/>
    </row>
    <row r="53" spans="1:22" x14ac:dyDescent="0.2">
      <c r="A53" s="27" t="s">
        <v>63</v>
      </c>
      <c r="V53" s="29"/>
    </row>
    <row r="54" spans="1:22" x14ac:dyDescent="0.2">
      <c r="A54"/>
    </row>
    <row r="55" spans="1:22" x14ac:dyDescent="0.2">
      <c r="B55" s="30"/>
      <c r="C55" s="30"/>
      <c r="D55" s="30"/>
      <c r="E55" s="30"/>
      <c r="F55" s="54"/>
      <c r="G55" s="30"/>
    </row>
    <row r="56" spans="1:22" x14ac:dyDescent="0.2">
      <c r="B56" s="30"/>
      <c r="C56" s="30"/>
      <c r="D56" s="30"/>
      <c r="E56" s="30"/>
      <c r="F56" s="54"/>
      <c r="G56" s="30"/>
    </row>
    <row r="57" spans="1:22" x14ac:dyDescent="0.2">
      <c r="B57" s="30"/>
      <c r="C57" s="30"/>
      <c r="D57" s="30"/>
      <c r="E57" s="30"/>
      <c r="F57" s="54"/>
      <c r="G57" s="30"/>
    </row>
    <row r="58" spans="1:22" x14ac:dyDescent="0.2">
      <c r="B58" s="30"/>
      <c r="C58" s="30"/>
      <c r="D58" s="30"/>
      <c r="E58" s="30"/>
      <c r="F58" s="54"/>
      <c r="G58" s="30"/>
    </row>
    <row r="59" spans="1:22" x14ac:dyDescent="0.2">
      <c r="B59" s="30"/>
      <c r="C59" s="30"/>
      <c r="D59" s="30"/>
      <c r="E59" s="30"/>
      <c r="F59" s="54"/>
      <c r="G59" s="30"/>
    </row>
    <row r="60" spans="1:22" x14ac:dyDescent="0.2">
      <c r="B60" s="30"/>
      <c r="C60" s="30"/>
      <c r="D60" s="30"/>
      <c r="E60" s="30"/>
      <c r="F60" s="54"/>
      <c r="G60" s="30"/>
    </row>
    <row r="61" spans="1:22" x14ac:dyDescent="0.2">
      <c r="B61" s="30"/>
      <c r="C61" s="30"/>
      <c r="D61" s="30"/>
      <c r="E61" s="30"/>
      <c r="F61" s="54"/>
      <c r="G61" s="30"/>
    </row>
    <row r="68" spans="2:10" s="24" customFormat="1" ht="15" x14ac:dyDescent="0.2">
      <c r="F68" s="51"/>
      <c r="J68" s="60"/>
    </row>
    <row r="69" spans="2:10" s="24" customFormat="1" ht="15" x14ac:dyDescent="0.2">
      <c r="F69" s="51"/>
      <c r="J69" s="60"/>
    </row>
    <row r="70" spans="2:10" s="24" customFormat="1" ht="15" x14ac:dyDescent="0.2">
      <c r="F70" s="51"/>
      <c r="J70" s="60"/>
    </row>
    <row r="73" spans="2:10" s="27" customFormat="1" ht="11.25" x14ac:dyDescent="0.2">
      <c r="F73" s="55"/>
      <c r="J73" s="59"/>
    </row>
    <row r="75" spans="2:10" x14ac:dyDescent="0.2">
      <c r="B75" s="30"/>
      <c r="C75" s="30"/>
      <c r="D75" s="30"/>
      <c r="E75" s="30"/>
      <c r="F75" s="54"/>
    </row>
    <row r="76" spans="2:10" x14ac:dyDescent="0.2">
      <c r="B76" s="30"/>
      <c r="C76" s="30"/>
      <c r="D76" s="30"/>
      <c r="E76" s="30"/>
      <c r="F76" s="54"/>
    </row>
    <row r="77" spans="2:10" x14ac:dyDescent="0.2">
      <c r="B77" s="30"/>
      <c r="C77" s="30"/>
      <c r="D77" s="30"/>
      <c r="E77" s="30"/>
      <c r="F77" s="54"/>
    </row>
    <row r="78" spans="2:10" x14ac:dyDescent="0.2">
      <c r="B78" s="30"/>
      <c r="C78" s="30"/>
      <c r="D78" s="30"/>
      <c r="E78" s="30"/>
      <c r="F78" s="54"/>
    </row>
    <row r="79" spans="2:10" x14ac:dyDescent="0.2">
      <c r="B79" s="30"/>
      <c r="C79" s="30"/>
      <c r="D79" s="30"/>
      <c r="E79" s="30"/>
      <c r="F79" s="54"/>
    </row>
    <row r="80" spans="2:10" x14ac:dyDescent="0.2">
      <c r="B80" s="30"/>
      <c r="C80" s="30"/>
      <c r="D80" s="30"/>
      <c r="E80" s="30"/>
      <c r="F80" s="54"/>
    </row>
    <row r="81" spans="2:6" x14ac:dyDescent="0.2">
      <c r="B81" s="30"/>
      <c r="C81" s="30"/>
      <c r="D81" s="30"/>
      <c r="E81" s="30"/>
      <c r="F81" s="54"/>
    </row>
    <row r="82" spans="2:6" x14ac:dyDescent="0.2">
      <c r="B82" s="30"/>
      <c r="C82" s="30"/>
      <c r="D82" s="30"/>
      <c r="E82" s="30"/>
      <c r="F82" s="54"/>
    </row>
    <row r="83" spans="2:6" x14ac:dyDescent="0.2">
      <c r="B83" s="30"/>
      <c r="C83" s="30"/>
      <c r="D83" s="30"/>
      <c r="E83" s="30"/>
      <c r="F83" s="54"/>
    </row>
    <row r="84" spans="2:6" x14ac:dyDescent="0.2">
      <c r="B84" s="30"/>
      <c r="C84" s="30"/>
      <c r="D84" s="30"/>
      <c r="E84" s="30"/>
      <c r="F84" s="54"/>
    </row>
    <row r="85" spans="2:6" x14ac:dyDescent="0.2">
      <c r="B85" s="30"/>
      <c r="C85" s="30"/>
      <c r="D85" s="30"/>
      <c r="E85" s="30"/>
      <c r="F85" s="54"/>
    </row>
    <row r="86" spans="2:6" x14ac:dyDescent="0.2">
      <c r="B86" s="30"/>
      <c r="C86" s="30"/>
      <c r="D86" s="30"/>
      <c r="E86" s="30"/>
      <c r="F86" s="54"/>
    </row>
    <row r="87" spans="2:6" x14ac:dyDescent="0.2">
      <c r="B87" s="30"/>
      <c r="C87" s="30"/>
      <c r="D87" s="30"/>
      <c r="E87" s="30"/>
      <c r="F87" s="54"/>
    </row>
    <row r="88" spans="2:6" x14ac:dyDescent="0.2">
      <c r="B88" s="30"/>
      <c r="C88" s="30"/>
      <c r="D88" s="30"/>
      <c r="E88" s="30"/>
      <c r="F88" s="54"/>
    </row>
    <row r="89" spans="2:6" x14ac:dyDescent="0.2">
      <c r="B89" s="30"/>
      <c r="C89" s="30"/>
      <c r="D89" s="30"/>
      <c r="E89" s="30"/>
      <c r="F89" s="54"/>
    </row>
    <row r="90" spans="2:6" x14ac:dyDescent="0.2">
      <c r="B90" s="30"/>
      <c r="C90" s="30"/>
      <c r="D90" s="30"/>
      <c r="E90" s="30"/>
      <c r="F90" s="54"/>
    </row>
    <row r="91" spans="2:6" x14ac:dyDescent="0.2">
      <c r="B91" s="30"/>
      <c r="C91" s="30"/>
      <c r="D91" s="30"/>
      <c r="E91" s="30"/>
      <c r="F91" s="54"/>
    </row>
    <row r="92" spans="2:6" x14ac:dyDescent="0.2">
      <c r="B92" s="30"/>
      <c r="C92" s="30"/>
      <c r="D92" s="30"/>
      <c r="E92" s="30"/>
      <c r="F92" s="54"/>
    </row>
    <row r="93" spans="2:6" x14ac:dyDescent="0.2">
      <c r="B93" s="30"/>
      <c r="C93" s="30"/>
      <c r="D93" s="30"/>
      <c r="E93" s="30"/>
      <c r="F93" s="54"/>
    </row>
    <row r="94" spans="2:6" x14ac:dyDescent="0.2">
      <c r="B94" s="30"/>
      <c r="C94" s="30"/>
      <c r="D94" s="30"/>
      <c r="E94" s="30"/>
      <c r="F94" s="54"/>
    </row>
    <row r="95" spans="2:6" x14ac:dyDescent="0.2">
      <c r="B95" s="30"/>
      <c r="C95" s="30"/>
      <c r="D95" s="30"/>
      <c r="E95" s="30"/>
      <c r="F95" s="54"/>
    </row>
    <row r="96" spans="2:6" x14ac:dyDescent="0.2">
      <c r="B96" s="30"/>
      <c r="C96" s="30"/>
      <c r="D96" s="30"/>
      <c r="E96" s="30"/>
      <c r="F96" s="54"/>
    </row>
    <row r="97" spans="2:6" x14ac:dyDescent="0.2">
      <c r="B97" s="30"/>
      <c r="C97" s="30"/>
      <c r="D97" s="30"/>
      <c r="E97" s="30"/>
      <c r="F97" s="54"/>
    </row>
    <row r="98" spans="2:6" x14ac:dyDescent="0.2">
      <c r="B98" s="30"/>
      <c r="C98" s="30"/>
      <c r="D98" s="30"/>
      <c r="E98" s="30"/>
      <c r="F98" s="54"/>
    </row>
    <row r="99" spans="2:6" x14ac:dyDescent="0.2">
      <c r="B99" s="30"/>
      <c r="C99" s="30"/>
      <c r="D99" s="30"/>
      <c r="E99" s="30"/>
      <c r="F99" s="54"/>
    </row>
    <row r="100" spans="2:6" x14ac:dyDescent="0.2">
      <c r="B100" s="30"/>
      <c r="C100" s="30"/>
      <c r="D100" s="30"/>
      <c r="E100" s="30"/>
      <c r="F100" s="54"/>
    </row>
    <row r="101" spans="2:6" x14ac:dyDescent="0.2">
      <c r="B101" s="30"/>
      <c r="C101" s="30"/>
      <c r="D101" s="30"/>
      <c r="E101" s="30"/>
      <c r="F101" s="54"/>
    </row>
    <row r="102" spans="2:6" x14ac:dyDescent="0.2">
      <c r="B102" s="30"/>
      <c r="C102" s="30"/>
      <c r="D102" s="30"/>
      <c r="E102" s="30"/>
      <c r="F102" s="54"/>
    </row>
    <row r="103" spans="2:6" x14ac:dyDescent="0.2">
      <c r="B103" s="30"/>
      <c r="C103" s="30"/>
      <c r="D103" s="30"/>
      <c r="E103" s="30"/>
      <c r="F103" s="54"/>
    </row>
    <row r="104" spans="2:6" x14ac:dyDescent="0.2">
      <c r="B104" s="30"/>
      <c r="C104" s="30"/>
      <c r="D104" s="30"/>
      <c r="E104" s="30"/>
      <c r="F104" s="54"/>
    </row>
    <row r="105" spans="2:6" x14ac:dyDescent="0.2">
      <c r="B105" s="30"/>
      <c r="C105" s="30"/>
      <c r="D105" s="30"/>
      <c r="E105" s="30"/>
      <c r="F105" s="54"/>
    </row>
    <row r="106" spans="2:6" x14ac:dyDescent="0.2">
      <c r="B106" s="30"/>
      <c r="C106" s="30"/>
      <c r="D106" s="30"/>
      <c r="E106" s="30"/>
      <c r="F106" s="54"/>
    </row>
    <row r="107" spans="2:6" x14ac:dyDescent="0.2">
      <c r="B107" s="30"/>
      <c r="C107" s="30"/>
      <c r="D107" s="30"/>
      <c r="E107" s="30"/>
      <c r="F107" s="54"/>
    </row>
    <row r="108" spans="2:6" x14ac:dyDescent="0.2">
      <c r="B108" s="30"/>
      <c r="C108" s="30"/>
      <c r="D108" s="30"/>
      <c r="E108" s="30"/>
      <c r="F108" s="54"/>
    </row>
    <row r="109" spans="2:6" x14ac:dyDescent="0.2">
      <c r="B109" s="30"/>
      <c r="C109" s="30"/>
      <c r="D109" s="30"/>
      <c r="E109" s="30"/>
      <c r="F109" s="54"/>
    </row>
    <row r="110" spans="2:6" x14ac:dyDescent="0.2">
      <c r="B110" s="30"/>
      <c r="C110" s="30"/>
      <c r="D110" s="30"/>
      <c r="E110" s="30"/>
      <c r="F110" s="54"/>
    </row>
    <row r="111" spans="2:6" x14ac:dyDescent="0.2">
      <c r="B111" s="30"/>
      <c r="C111" s="30"/>
      <c r="D111" s="30"/>
      <c r="E111" s="30"/>
      <c r="F111" s="54"/>
    </row>
    <row r="112" spans="2:6" x14ac:dyDescent="0.2">
      <c r="B112" s="30"/>
      <c r="C112" s="30"/>
      <c r="D112" s="30"/>
      <c r="E112" s="30"/>
      <c r="F112" s="54"/>
    </row>
    <row r="113" spans="2:10" x14ac:dyDescent="0.2">
      <c r="B113" s="30"/>
      <c r="C113" s="30"/>
      <c r="D113" s="30"/>
      <c r="E113" s="30"/>
      <c r="F113" s="54"/>
    </row>
    <row r="120" spans="2:10" s="24" customFormat="1" ht="15" x14ac:dyDescent="0.2">
      <c r="F120" s="51"/>
      <c r="J120" s="60"/>
    </row>
    <row r="121" spans="2:10" s="24" customFormat="1" ht="15" x14ac:dyDescent="0.2">
      <c r="F121" s="51"/>
      <c r="J121" s="60"/>
    </row>
    <row r="122" spans="2:10" s="24" customFormat="1" ht="15" x14ac:dyDescent="0.2">
      <c r="F122" s="51"/>
      <c r="J122" s="60"/>
    </row>
    <row r="125" spans="2:10" s="27" customFormat="1" ht="11.25" x14ac:dyDescent="0.2">
      <c r="F125" s="55"/>
      <c r="J125" s="59"/>
    </row>
    <row r="127" spans="2:10" x14ac:dyDescent="0.2">
      <c r="B127" s="30"/>
      <c r="C127" s="30"/>
      <c r="D127" s="30"/>
      <c r="E127" s="30"/>
      <c r="F127" s="54"/>
    </row>
    <row r="128" spans="2:10" x14ac:dyDescent="0.2">
      <c r="B128" s="30"/>
      <c r="C128" s="30"/>
      <c r="D128" s="30"/>
      <c r="E128" s="30"/>
      <c r="F128" s="54"/>
    </row>
    <row r="129" spans="2:6" x14ac:dyDescent="0.2">
      <c r="B129" s="30"/>
      <c r="C129" s="30"/>
      <c r="D129" s="30"/>
      <c r="E129" s="30"/>
      <c r="F129" s="54"/>
    </row>
    <row r="130" spans="2:6" x14ac:dyDescent="0.2">
      <c r="B130" s="30"/>
      <c r="C130" s="30"/>
      <c r="D130" s="30"/>
      <c r="E130" s="30"/>
      <c r="F130" s="54"/>
    </row>
    <row r="131" spans="2:6" x14ac:dyDescent="0.2">
      <c r="B131" s="30"/>
      <c r="C131" s="30"/>
      <c r="D131" s="30"/>
      <c r="E131" s="30"/>
      <c r="F131" s="54"/>
    </row>
    <row r="132" spans="2:6" x14ac:dyDescent="0.2">
      <c r="B132" s="30"/>
      <c r="C132" s="30"/>
      <c r="D132" s="30"/>
      <c r="E132" s="30"/>
      <c r="F132" s="54"/>
    </row>
    <row r="133" spans="2:6" x14ac:dyDescent="0.2">
      <c r="B133" s="30"/>
      <c r="C133" s="30"/>
      <c r="D133" s="30"/>
      <c r="E133" s="30"/>
      <c r="F133" s="54"/>
    </row>
    <row r="134" spans="2:6" x14ac:dyDescent="0.2">
      <c r="B134" s="30"/>
      <c r="C134" s="30"/>
      <c r="D134" s="30"/>
      <c r="E134" s="30"/>
      <c r="F134" s="54"/>
    </row>
    <row r="135" spans="2:6" x14ac:dyDescent="0.2">
      <c r="B135" s="30"/>
      <c r="C135" s="30"/>
      <c r="D135" s="30"/>
      <c r="E135" s="30"/>
      <c r="F135" s="54"/>
    </row>
    <row r="136" spans="2:6" x14ac:dyDescent="0.2">
      <c r="B136" s="30"/>
      <c r="C136" s="30"/>
      <c r="D136" s="30"/>
      <c r="E136" s="30"/>
      <c r="F136" s="54"/>
    </row>
    <row r="137" spans="2:6" x14ac:dyDescent="0.2">
      <c r="B137" s="30"/>
      <c r="C137" s="30"/>
      <c r="D137" s="30"/>
      <c r="E137" s="30"/>
      <c r="F137" s="54"/>
    </row>
    <row r="138" spans="2:6" x14ac:dyDescent="0.2">
      <c r="B138" s="30"/>
      <c r="C138" s="30"/>
      <c r="D138" s="30"/>
      <c r="E138" s="30"/>
      <c r="F138" s="54"/>
    </row>
    <row r="139" spans="2:6" x14ac:dyDescent="0.2">
      <c r="B139" s="30"/>
      <c r="C139" s="30"/>
      <c r="D139" s="30"/>
      <c r="E139" s="30"/>
      <c r="F139" s="54"/>
    </row>
    <row r="140" spans="2:6" x14ac:dyDescent="0.2">
      <c r="B140" s="30"/>
      <c r="C140" s="30"/>
      <c r="D140" s="30"/>
      <c r="E140" s="30"/>
      <c r="F140" s="54"/>
    </row>
    <row r="141" spans="2:6" x14ac:dyDescent="0.2">
      <c r="B141" s="30"/>
      <c r="C141" s="30"/>
      <c r="D141" s="30"/>
      <c r="E141" s="30"/>
      <c r="F141" s="54"/>
    </row>
    <row r="142" spans="2:6" x14ac:dyDescent="0.2">
      <c r="B142" s="30"/>
      <c r="C142" s="30"/>
      <c r="D142" s="30"/>
      <c r="E142" s="30"/>
      <c r="F142" s="54"/>
    </row>
    <row r="143" spans="2:6" x14ac:dyDescent="0.2">
      <c r="B143" s="30"/>
      <c r="C143" s="30"/>
      <c r="D143" s="30"/>
      <c r="E143" s="30"/>
      <c r="F143" s="54"/>
    </row>
    <row r="144" spans="2:6" x14ac:dyDescent="0.2">
      <c r="B144" s="30"/>
      <c r="C144" s="30"/>
      <c r="D144" s="30"/>
      <c r="E144" s="30"/>
      <c r="F144" s="54"/>
    </row>
    <row r="145" spans="2:6" x14ac:dyDescent="0.2">
      <c r="B145" s="30"/>
      <c r="C145" s="30"/>
      <c r="D145" s="30"/>
      <c r="E145" s="30"/>
      <c r="F145" s="54"/>
    </row>
    <row r="146" spans="2:6" x14ac:dyDescent="0.2">
      <c r="B146" s="30"/>
      <c r="C146" s="30"/>
      <c r="D146" s="30"/>
      <c r="E146" s="30"/>
      <c r="F146" s="54"/>
    </row>
    <row r="147" spans="2:6" x14ac:dyDescent="0.2">
      <c r="B147" s="30"/>
      <c r="C147" s="30"/>
      <c r="D147" s="30"/>
      <c r="E147" s="30"/>
      <c r="F147" s="54"/>
    </row>
    <row r="148" spans="2:6" x14ac:dyDescent="0.2">
      <c r="B148" s="30"/>
      <c r="C148" s="30"/>
      <c r="D148" s="30"/>
      <c r="E148" s="30"/>
      <c r="F148" s="54"/>
    </row>
    <row r="149" spans="2:6" x14ac:dyDescent="0.2">
      <c r="B149" s="30"/>
      <c r="C149" s="30"/>
      <c r="D149" s="30"/>
      <c r="E149" s="30"/>
      <c r="F149" s="54"/>
    </row>
    <row r="150" spans="2:6" x14ac:dyDescent="0.2">
      <c r="B150" s="30"/>
      <c r="C150" s="30"/>
      <c r="D150" s="30"/>
      <c r="E150" s="30"/>
      <c r="F150" s="54"/>
    </row>
    <row r="151" spans="2:6" x14ac:dyDescent="0.2">
      <c r="B151" s="30"/>
      <c r="C151" s="30"/>
      <c r="D151" s="30"/>
      <c r="E151" s="30"/>
      <c r="F151" s="54"/>
    </row>
    <row r="152" spans="2:6" x14ac:dyDescent="0.2">
      <c r="B152" s="30"/>
      <c r="C152" s="30"/>
      <c r="D152" s="30"/>
      <c r="E152" s="30"/>
      <c r="F152" s="54"/>
    </row>
    <row r="153" spans="2:6" x14ac:dyDescent="0.2">
      <c r="B153" s="30"/>
      <c r="C153" s="30"/>
      <c r="D153" s="30"/>
      <c r="E153" s="30"/>
      <c r="F153" s="54"/>
    </row>
    <row r="154" spans="2:6" x14ac:dyDescent="0.2">
      <c r="B154" s="30"/>
      <c r="C154" s="30"/>
      <c r="D154" s="30"/>
      <c r="E154" s="30"/>
      <c r="F154" s="54"/>
    </row>
    <row r="155" spans="2:6" x14ac:dyDescent="0.2">
      <c r="B155" s="30"/>
      <c r="C155" s="30"/>
      <c r="D155" s="30"/>
      <c r="E155" s="30"/>
      <c r="F155" s="54"/>
    </row>
    <row r="156" spans="2:6" x14ac:dyDescent="0.2">
      <c r="B156" s="30"/>
      <c r="C156" s="30"/>
      <c r="D156" s="30"/>
      <c r="E156" s="30"/>
      <c r="F156" s="54"/>
    </row>
    <row r="157" spans="2:6" x14ac:dyDescent="0.2">
      <c r="B157" s="30"/>
      <c r="C157" s="30"/>
      <c r="D157" s="30"/>
      <c r="E157" s="30"/>
      <c r="F157" s="54"/>
    </row>
    <row r="158" spans="2:6" x14ac:dyDescent="0.2">
      <c r="B158" s="30"/>
      <c r="C158" s="30"/>
      <c r="D158" s="30"/>
      <c r="E158" s="30"/>
      <c r="F158" s="54"/>
    </row>
    <row r="159" spans="2:6" x14ac:dyDescent="0.2">
      <c r="B159" s="30"/>
      <c r="C159" s="30"/>
      <c r="D159" s="30"/>
      <c r="E159" s="30"/>
      <c r="F159" s="54"/>
    </row>
    <row r="160" spans="2:6" x14ac:dyDescent="0.2">
      <c r="B160" s="30"/>
      <c r="C160" s="30"/>
      <c r="D160" s="30"/>
      <c r="E160" s="30"/>
      <c r="F160" s="54"/>
    </row>
    <row r="161" spans="2:10" x14ac:dyDescent="0.2">
      <c r="B161" s="30"/>
      <c r="C161" s="30"/>
      <c r="D161" s="30"/>
      <c r="E161" s="30"/>
      <c r="F161" s="54"/>
    </row>
    <row r="162" spans="2:10" x14ac:dyDescent="0.2">
      <c r="B162" s="30"/>
      <c r="C162" s="30"/>
      <c r="D162" s="30"/>
      <c r="E162" s="30"/>
      <c r="F162" s="54"/>
    </row>
    <row r="163" spans="2:10" x14ac:dyDescent="0.2">
      <c r="B163" s="30"/>
      <c r="C163" s="30"/>
      <c r="D163" s="30"/>
      <c r="E163" s="30"/>
      <c r="F163" s="54"/>
    </row>
    <row r="164" spans="2:10" x14ac:dyDescent="0.2">
      <c r="B164" s="30"/>
      <c r="C164" s="30"/>
      <c r="D164" s="30"/>
      <c r="E164" s="30"/>
      <c r="F164" s="54"/>
    </row>
    <row r="165" spans="2:10" x14ac:dyDescent="0.2">
      <c r="B165" s="30"/>
      <c r="C165" s="30"/>
      <c r="D165" s="30"/>
      <c r="E165" s="30"/>
      <c r="F165" s="54"/>
    </row>
    <row r="172" spans="2:10" s="24" customFormat="1" ht="15" x14ac:dyDescent="0.2">
      <c r="F172" s="51"/>
      <c r="J172" s="60"/>
    </row>
    <row r="173" spans="2:10" s="24" customFormat="1" ht="15" x14ac:dyDescent="0.2">
      <c r="F173" s="51"/>
      <c r="J173" s="60"/>
    </row>
    <row r="174" spans="2:10" s="24" customFormat="1" ht="15" x14ac:dyDescent="0.2">
      <c r="F174" s="51"/>
      <c r="J174" s="60"/>
    </row>
    <row r="177" spans="2:10" s="27" customFormat="1" ht="11.25" x14ac:dyDescent="0.2">
      <c r="F177" s="55"/>
      <c r="J177" s="59"/>
    </row>
    <row r="180" spans="2:10" x14ac:dyDescent="0.2">
      <c r="B180" s="30"/>
      <c r="C180" s="30"/>
      <c r="D180" s="30"/>
      <c r="E180" s="30"/>
      <c r="F180" s="54"/>
    </row>
    <row r="181" spans="2:10" x14ac:dyDescent="0.2">
      <c r="B181" s="30"/>
      <c r="C181" s="30"/>
      <c r="D181" s="30"/>
      <c r="E181" s="30"/>
      <c r="F181" s="54"/>
    </row>
    <row r="182" spans="2:10" x14ac:dyDescent="0.2">
      <c r="B182" s="30"/>
      <c r="C182" s="30"/>
      <c r="D182" s="30"/>
      <c r="E182" s="30"/>
      <c r="F182" s="54"/>
    </row>
    <row r="183" spans="2:10" x14ac:dyDescent="0.2">
      <c r="B183" s="30"/>
      <c r="C183" s="30"/>
      <c r="D183" s="30"/>
      <c r="E183" s="30"/>
      <c r="F183" s="54"/>
    </row>
    <row r="184" spans="2:10" x14ac:dyDescent="0.2">
      <c r="B184" s="30"/>
      <c r="C184" s="30"/>
      <c r="D184" s="30"/>
      <c r="E184" s="30"/>
      <c r="F184" s="54"/>
    </row>
    <row r="185" spans="2:10" x14ac:dyDescent="0.2">
      <c r="B185" s="30"/>
      <c r="C185" s="30"/>
      <c r="D185" s="30"/>
      <c r="E185" s="30"/>
      <c r="F185" s="54"/>
    </row>
    <row r="186" spans="2:10" x14ac:dyDescent="0.2">
      <c r="B186" s="30"/>
      <c r="C186" s="30"/>
      <c r="D186" s="30"/>
      <c r="E186" s="30"/>
      <c r="F186" s="54"/>
    </row>
    <row r="187" spans="2:10" x14ac:dyDescent="0.2">
      <c r="B187" s="30"/>
      <c r="C187" s="30"/>
      <c r="D187" s="30"/>
      <c r="E187" s="30"/>
      <c r="F187" s="54"/>
    </row>
    <row r="188" spans="2:10" x14ac:dyDescent="0.2">
      <c r="B188" s="30"/>
      <c r="C188" s="30"/>
      <c r="D188" s="30"/>
      <c r="E188" s="30"/>
      <c r="F188" s="54"/>
    </row>
    <row r="189" spans="2:10" x14ac:dyDescent="0.2">
      <c r="B189" s="30"/>
      <c r="C189" s="30"/>
      <c r="D189" s="30"/>
      <c r="E189" s="30"/>
      <c r="F189" s="54"/>
    </row>
    <row r="190" spans="2:10" x14ac:dyDescent="0.2">
      <c r="B190" s="30"/>
      <c r="C190" s="30"/>
      <c r="D190" s="30"/>
      <c r="E190" s="30"/>
      <c r="F190" s="54"/>
    </row>
    <row r="191" spans="2:10" x14ac:dyDescent="0.2">
      <c r="B191" s="30"/>
      <c r="C191" s="30"/>
      <c r="D191" s="30"/>
      <c r="E191" s="30"/>
      <c r="F191" s="54"/>
    </row>
    <row r="192" spans="2:10" x14ac:dyDescent="0.2">
      <c r="B192" s="30"/>
      <c r="C192" s="30"/>
      <c r="D192" s="30"/>
      <c r="E192" s="30"/>
      <c r="F192" s="54"/>
    </row>
    <row r="193" spans="2:6" x14ac:dyDescent="0.2">
      <c r="B193" s="30"/>
      <c r="C193" s="30"/>
      <c r="D193" s="30"/>
      <c r="E193" s="30"/>
      <c r="F193" s="54"/>
    </row>
    <row r="194" spans="2:6" x14ac:dyDescent="0.2">
      <c r="B194" s="30"/>
      <c r="C194" s="30"/>
      <c r="D194" s="30"/>
      <c r="E194" s="30"/>
      <c r="F194" s="54"/>
    </row>
    <row r="195" spans="2:6" x14ac:dyDescent="0.2">
      <c r="B195" s="30"/>
      <c r="C195" s="30"/>
      <c r="D195" s="30"/>
      <c r="E195" s="30"/>
      <c r="F195" s="54"/>
    </row>
    <row r="196" spans="2:6" x14ac:dyDescent="0.2">
      <c r="B196" s="30"/>
      <c r="C196" s="30"/>
      <c r="D196" s="30"/>
      <c r="E196" s="30"/>
      <c r="F196" s="54"/>
    </row>
    <row r="197" spans="2:6" x14ac:dyDescent="0.2">
      <c r="B197" s="30"/>
      <c r="C197" s="30"/>
      <c r="D197" s="30"/>
      <c r="E197" s="30"/>
      <c r="F197" s="54"/>
    </row>
    <row r="198" spans="2:6" x14ac:dyDescent="0.2">
      <c r="B198" s="30"/>
      <c r="C198" s="30"/>
      <c r="D198" s="30"/>
      <c r="E198" s="30"/>
      <c r="F198" s="54"/>
    </row>
    <row r="199" spans="2:6" x14ac:dyDescent="0.2">
      <c r="B199" s="30"/>
      <c r="C199" s="30"/>
      <c r="D199" s="30"/>
      <c r="E199" s="30"/>
      <c r="F199" s="54"/>
    </row>
    <row r="200" spans="2:6" x14ac:dyDescent="0.2">
      <c r="B200" s="30"/>
      <c r="C200" s="30"/>
      <c r="D200" s="30"/>
      <c r="E200" s="30"/>
      <c r="F200" s="54"/>
    </row>
    <row r="201" spans="2:6" x14ac:dyDescent="0.2">
      <c r="B201" s="30"/>
      <c r="C201" s="30"/>
      <c r="D201" s="30"/>
      <c r="E201" s="30"/>
      <c r="F201" s="54"/>
    </row>
    <row r="202" spans="2:6" x14ac:dyDescent="0.2">
      <c r="B202" s="30"/>
      <c r="C202" s="30"/>
      <c r="D202" s="30"/>
      <c r="E202" s="30"/>
      <c r="F202" s="54"/>
    </row>
    <row r="203" spans="2:6" x14ac:dyDescent="0.2">
      <c r="B203" s="30"/>
      <c r="C203" s="30"/>
      <c r="D203" s="30"/>
      <c r="E203" s="30"/>
      <c r="F203" s="54"/>
    </row>
    <row r="204" spans="2:6" x14ac:dyDescent="0.2">
      <c r="B204" s="30"/>
      <c r="C204" s="30"/>
      <c r="D204" s="30"/>
      <c r="E204" s="30"/>
      <c r="F204" s="54"/>
    </row>
    <row r="205" spans="2:6" x14ac:dyDescent="0.2">
      <c r="B205" s="30"/>
      <c r="C205" s="30"/>
      <c r="D205" s="30"/>
      <c r="E205" s="30"/>
      <c r="F205" s="54"/>
    </row>
    <row r="206" spans="2:6" x14ac:dyDescent="0.2">
      <c r="B206" s="30"/>
      <c r="C206" s="30"/>
      <c r="D206" s="30"/>
      <c r="E206" s="30"/>
      <c r="F206" s="54"/>
    </row>
    <row r="207" spans="2:6" x14ac:dyDescent="0.2">
      <c r="B207" s="30"/>
      <c r="C207" s="30"/>
      <c r="D207" s="30"/>
      <c r="E207" s="30"/>
      <c r="F207" s="54"/>
    </row>
    <row r="208" spans="2:6" x14ac:dyDescent="0.2">
      <c r="B208" s="30"/>
      <c r="C208" s="30"/>
      <c r="D208" s="30"/>
      <c r="E208" s="30"/>
      <c r="F208" s="54"/>
    </row>
    <row r="209" spans="2:10" x14ac:dyDescent="0.2">
      <c r="B209" s="30"/>
      <c r="C209" s="30"/>
      <c r="D209" s="30"/>
      <c r="E209" s="30"/>
      <c r="F209" s="54"/>
    </row>
    <row r="210" spans="2:10" x14ac:dyDescent="0.2">
      <c r="B210" s="30"/>
      <c r="C210" s="30"/>
      <c r="D210" s="30"/>
      <c r="E210" s="30"/>
      <c r="F210" s="54"/>
    </row>
    <row r="211" spans="2:10" x14ac:dyDescent="0.2">
      <c r="B211" s="30"/>
      <c r="C211" s="30"/>
      <c r="D211" s="30"/>
      <c r="E211" s="30"/>
      <c r="F211" s="54"/>
    </row>
    <row r="212" spans="2:10" x14ac:dyDescent="0.2">
      <c r="B212" s="30"/>
      <c r="C212" s="30"/>
      <c r="D212" s="30"/>
      <c r="E212" s="30"/>
      <c r="F212" s="54"/>
    </row>
    <row r="213" spans="2:10" x14ac:dyDescent="0.2">
      <c r="B213" s="30"/>
      <c r="C213" s="30"/>
      <c r="D213" s="30"/>
      <c r="E213" s="30"/>
      <c r="F213" s="54"/>
    </row>
    <row r="214" spans="2:10" x14ac:dyDescent="0.2">
      <c r="B214" s="30"/>
      <c r="C214" s="30"/>
      <c r="D214" s="30"/>
      <c r="E214" s="30"/>
      <c r="F214" s="54"/>
    </row>
    <row r="215" spans="2:10" x14ac:dyDescent="0.2">
      <c r="B215" s="30"/>
      <c r="C215" s="30"/>
      <c r="D215" s="30"/>
      <c r="E215" s="30"/>
      <c r="F215" s="54"/>
    </row>
    <row r="216" spans="2:10" x14ac:dyDescent="0.2">
      <c r="B216" s="30"/>
      <c r="C216" s="30"/>
      <c r="D216" s="30"/>
      <c r="E216" s="30"/>
      <c r="F216" s="54"/>
    </row>
    <row r="217" spans="2:10" x14ac:dyDescent="0.2">
      <c r="B217" s="30"/>
      <c r="C217" s="30"/>
      <c r="D217" s="30"/>
      <c r="E217" s="30"/>
      <c r="F217" s="54"/>
    </row>
    <row r="224" spans="2:10" s="24" customFormat="1" ht="15" x14ac:dyDescent="0.2">
      <c r="F224" s="51"/>
      <c r="J224" s="60"/>
    </row>
    <row r="225" spans="2:10" s="24" customFormat="1" ht="15" x14ac:dyDescent="0.2">
      <c r="F225" s="51"/>
      <c r="J225" s="60"/>
    </row>
    <row r="226" spans="2:10" s="24" customFormat="1" ht="15" x14ac:dyDescent="0.2">
      <c r="F226" s="51"/>
      <c r="J226" s="60"/>
    </row>
    <row r="229" spans="2:10" s="27" customFormat="1" ht="11.25" x14ac:dyDescent="0.2">
      <c r="F229" s="55"/>
      <c r="J229" s="59"/>
    </row>
    <row r="232" spans="2:10" x14ac:dyDescent="0.2">
      <c r="B232" s="30"/>
      <c r="C232" s="30"/>
      <c r="D232" s="30"/>
      <c r="E232" s="30"/>
      <c r="F232" s="54"/>
    </row>
    <row r="233" spans="2:10" x14ac:dyDescent="0.2">
      <c r="B233" s="30"/>
      <c r="C233" s="30"/>
      <c r="D233" s="30"/>
      <c r="E233" s="30"/>
      <c r="F233" s="54"/>
    </row>
    <row r="234" spans="2:10" x14ac:dyDescent="0.2">
      <c r="B234" s="30"/>
      <c r="C234" s="30"/>
      <c r="D234" s="30"/>
      <c r="E234" s="30"/>
      <c r="F234" s="54"/>
    </row>
    <row r="235" spans="2:10" x14ac:dyDescent="0.2">
      <c r="B235" s="30"/>
      <c r="C235" s="30"/>
      <c r="D235" s="30"/>
      <c r="E235" s="30"/>
      <c r="F235" s="54"/>
    </row>
    <row r="236" spans="2:10" x14ac:dyDescent="0.2">
      <c r="B236" s="30"/>
      <c r="C236" s="30"/>
      <c r="D236" s="30"/>
      <c r="E236" s="30"/>
      <c r="F236" s="54"/>
    </row>
    <row r="237" spans="2:10" x14ac:dyDescent="0.2">
      <c r="B237" s="30"/>
      <c r="C237" s="30"/>
      <c r="D237" s="30"/>
      <c r="E237" s="30"/>
      <c r="F237" s="54"/>
    </row>
    <row r="238" spans="2:10" x14ac:dyDescent="0.2">
      <c r="B238" s="30"/>
      <c r="C238" s="30"/>
      <c r="D238" s="30"/>
      <c r="E238" s="30"/>
      <c r="F238" s="54"/>
    </row>
    <row r="239" spans="2:10" x14ac:dyDescent="0.2">
      <c r="B239" s="30"/>
      <c r="C239" s="30"/>
      <c r="D239" s="30"/>
      <c r="E239" s="30"/>
      <c r="F239" s="54"/>
    </row>
    <row r="240" spans="2:10" x14ac:dyDescent="0.2">
      <c r="B240" s="30"/>
      <c r="C240" s="30"/>
      <c r="D240" s="30"/>
      <c r="E240" s="30"/>
      <c r="F240" s="54"/>
    </row>
    <row r="241" spans="2:6" x14ac:dyDescent="0.2">
      <c r="B241" s="30"/>
      <c r="C241" s="30"/>
      <c r="D241" s="30"/>
      <c r="E241" s="30"/>
      <c r="F241" s="54"/>
    </row>
    <row r="242" spans="2:6" x14ac:dyDescent="0.2">
      <c r="B242" s="30"/>
      <c r="C242" s="30"/>
      <c r="D242" s="30"/>
      <c r="E242" s="30"/>
      <c r="F242" s="54"/>
    </row>
    <row r="243" spans="2:6" x14ac:dyDescent="0.2">
      <c r="B243" s="30"/>
      <c r="C243" s="30"/>
      <c r="D243" s="30"/>
      <c r="E243" s="30"/>
      <c r="F243" s="54"/>
    </row>
    <row r="244" spans="2:6" x14ac:dyDescent="0.2">
      <c r="B244" s="30"/>
      <c r="C244" s="30"/>
      <c r="D244" s="30"/>
      <c r="E244" s="30"/>
      <c r="F244" s="54"/>
    </row>
    <row r="245" spans="2:6" x14ac:dyDescent="0.2">
      <c r="B245" s="30"/>
      <c r="C245" s="30"/>
      <c r="D245" s="30"/>
      <c r="E245" s="30"/>
      <c r="F245" s="54"/>
    </row>
    <row r="246" spans="2:6" x14ac:dyDescent="0.2">
      <c r="B246" s="30"/>
      <c r="C246" s="30"/>
      <c r="D246" s="30"/>
      <c r="E246" s="30"/>
      <c r="F246" s="54"/>
    </row>
    <row r="247" spans="2:6" x14ac:dyDescent="0.2">
      <c r="B247" s="30"/>
      <c r="C247" s="30"/>
      <c r="D247" s="30"/>
      <c r="E247" s="30"/>
      <c r="F247" s="54"/>
    </row>
    <row r="248" spans="2:6" x14ac:dyDescent="0.2">
      <c r="B248" s="30"/>
      <c r="C248" s="30"/>
      <c r="D248" s="30"/>
      <c r="E248" s="30"/>
      <c r="F248" s="54"/>
    </row>
    <row r="249" spans="2:6" x14ac:dyDescent="0.2">
      <c r="B249" s="30"/>
      <c r="C249" s="30"/>
      <c r="D249" s="30"/>
      <c r="E249" s="30"/>
      <c r="F249" s="54"/>
    </row>
    <row r="250" spans="2:6" x14ac:dyDescent="0.2">
      <c r="B250" s="30"/>
      <c r="C250" s="30"/>
      <c r="D250" s="30"/>
      <c r="E250" s="30"/>
      <c r="F250" s="54"/>
    </row>
    <row r="251" spans="2:6" x14ac:dyDescent="0.2">
      <c r="B251" s="30"/>
      <c r="C251" s="30"/>
      <c r="D251" s="30"/>
      <c r="E251" s="30"/>
      <c r="F251" s="54"/>
    </row>
    <row r="252" spans="2:6" x14ac:dyDescent="0.2">
      <c r="B252" s="30"/>
      <c r="C252" s="30"/>
      <c r="D252" s="30"/>
      <c r="E252" s="30"/>
      <c r="F252" s="54"/>
    </row>
    <row r="253" spans="2:6" x14ac:dyDescent="0.2">
      <c r="B253" s="30"/>
      <c r="C253" s="30"/>
      <c r="D253" s="30"/>
      <c r="E253" s="30"/>
      <c r="F253" s="54"/>
    </row>
    <row r="254" spans="2:6" x14ac:dyDescent="0.2">
      <c r="B254" s="30"/>
      <c r="C254" s="30"/>
      <c r="D254" s="30"/>
      <c r="E254" s="30"/>
      <c r="F254" s="54"/>
    </row>
    <row r="255" spans="2:6" x14ac:dyDescent="0.2">
      <c r="B255" s="30"/>
      <c r="C255" s="30"/>
      <c r="D255" s="30"/>
      <c r="E255" s="30"/>
      <c r="F255" s="54"/>
    </row>
    <row r="256" spans="2:6" x14ac:dyDescent="0.2">
      <c r="B256" s="30"/>
      <c r="C256" s="30"/>
      <c r="D256" s="30"/>
      <c r="E256" s="30"/>
      <c r="F256" s="54"/>
    </row>
    <row r="257" spans="2:6" x14ac:dyDescent="0.2">
      <c r="B257" s="30"/>
      <c r="C257" s="30"/>
      <c r="D257" s="30"/>
      <c r="E257" s="30"/>
      <c r="F257" s="54"/>
    </row>
    <row r="258" spans="2:6" x14ac:dyDescent="0.2">
      <c r="B258" s="30"/>
      <c r="C258" s="30"/>
      <c r="D258" s="30"/>
      <c r="E258" s="30"/>
      <c r="F258" s="54"/>
    </row>
    <row r="259" spans="2:6" x14ac:dyDescent="0.2">
      <c r="B259" s="30"/>
      <c r="C259" s="30"/>
      <c r="D259" s="30"/>
      <c r="E259" s="30"/>
      <c r="F259" s="54"/>
    </row>
    <row r="260" spans="2:6" x14ac:dyDescent="0.2">
      <c r="B260" s="30"/>
      <c r="C260" s="30"/>
      <c r="D260" s="30"/>
      <c r="E260" s="30"/>
      <c r="F260" s="54"/>
    </row>
    <row r="261" spans="2:6" x14ac:dyDescent="0.2">
      <c r="B261" s="30"/>
      <c r="C261" s="30"/>
      <c r="D261" s="30"/>
      <c r="E261" s="30"/>
      <c r="F261" s="54"/>
    </row>
    <row r="262" spans="2:6" x14ac:dyDescent="0.2">
      <c r="B262" s="30"/>
      <c r="C262" s="30"/>
      <c r="D262" s="30"/>
      <c r="E262" s="30"/>
      <c r="F262" s="54"/>
    </row>
    <row r="263" spans="2:6" x14ac:dyDescent="0.2">
      <c r="B263" s="30"/>
      <c r="C263" s="30"/>
      <c r="D263" s="30"/>
      <c r="E263" s="30"/>
      <c r="F263" s="54"/>
    </row>
    <row r="264" spans="2:6" x14ac:dyDescent="0.2">
      <c r="B264" s="30"/>
      <c r="C264" s="30"/>
      <c r="D264" s="30"/>
      <c r="E264" s="30"/>
      <c r="F264" s="54"/>
    </row>
    <row r="265" spans="2:6" x14ac:dyDescent="0.2">
      <c r="B265" s="30"/>
      <c r="C265" s="30"/>
      <c r="D265" s="30"/>
      <c r="E265" s="30"/>
      <c r="F265" s="54"/>
    </row>
    <row r="266" spans="2:6" x14ac:dyDescent="0.2">
      <c r="B266" s="30"/>
      <c r="C266" s="30"/>
      <c r="D266" s="30"/>
      <c r="E266" s="30"/>
      <c r="F266" s="54"/>
    </row>
    <row r="267" spans="2:6" x14ac:dyDescent="0.2">
      <c r="B267" s="30"/>
      <c r="C267" s="30"/>
      <c r="D267" s="30"/>
      <c r="E267" s="30"/>
      <c r="F267" s="54"/>
    </row>
    <row r="268" spans="2:6" x14ac:dyDescent="0.2">
      <c r="B268" s="30"/>
      <c r="C268" s="30"/>
      <c r="D268" s="30"/>
      <c r="E268" s="30"/>
      <c r="F268" s="54"/>
    </row>
    <row r="269" spans="2:6" x14ac:dyDescent="0.2">
      <c r="B269" s="30"/>
      <c r="C269" s="30"/>
      <c r="D269" s="30"/>
      <c r="E269" s="30"/>
      <c r="F269" s="54"/>
    </row>
    <row r="276" spans="2:10" s="24" customFormat="1" ht="15" x14ac:dyDescent="0.2">
      <c r="F276" s="51"/>
      <c r="J276" s="60"/>
    </row>
    <row r="277" spans="2:10" s="24" customFormat="1" ht="15" x14ac:dyDescent="0.2">
      <c r="F277" s="51"/>
      <c r="J277" s="60"/>
    </row>
    <row r="278" spans="2:10" s="24" customFormat="1" ht="15" x14ac:dyDescent="0.2">
      <c r="F278" s="51"/>
      <c r="J278" s="60"/>
    </row>
    <row r="281" spans="2:10" s="27" customFormat="1" ht="11.25" x14ac:dyDescent="0.2">
      <c r="F281" s="55"/>
      <c r="J281" s="59"/>
    </row>
    <row r="284" spans="2:10" x14ac:dyDescent="0.2">
      <c r="B284" s="30"/>
      <c r="C284" s="30"/>
      <c r="D284" s="30"/>
      <c r="E284" s="30"/>
      <c r="F284" s="54"/>
    </row>
    <row r="285" spans="2:10" x14ac:dyDescent="0.2">
      <c r="B285" s="30"/>
      <c r="C285" s="30"/>
      <c r="D285" s="30"/>
      <c r="E285" s="30"/>
      <c r="F285" s="54"/>
    </row>
    <row r="286" spans="2:10" x14ac:dyDescent="0.2">
      <c r="B286" s="30"/>
      <c r="C286" s="30"/>
      <c r="D286" s="30"/>
      <c r="E286" s="30"/>
      <c r="F286" s="54"/>
    </row>
    <row r="287" spans="2:10" x14ac:dyDescent="0.2">
      <c r="B287" s="30"/>
      <c r="C287" s="30"/>
      <c r="D287" s="30"/>
      <c r="E287" s="30"/>
      <c r="F287" s="54"/>
    </row>
    <row r="288" spans="2:10" x14ac:dyDescent="0.2">
      <c r="B288" s="30"/>
      <c r="C288" s="30"/>
      <c r="D288" s="30"/>
      <c r="E288" s="30"/>
      <c r="F288" s="54"/>
    </row>
    <row r="289" spans="2:6" x14ac:dyDescent="0.2">
      <c r="B289" s="30"/>
      <c r="C289" s="30"/>
      <c r="D289" s="30"/>
      <c r="E289" s="30"/>
      <c r="F289" s="54"/>
    </row>
    <row r="290" spans="2:6" x14ac:dyDescent="0.2">
      <c r="B290" s="30"/>
      <c r="C290" s="30"/>
      <c r="D290" s="30"/>
      <c r="E290" s="30"/>
      <c r="F290" s="54"/>
    </row>
    <row r="291" spans="2:6" x14ac:dyDescent="0.2">
      <c r="B291" s="30"/>
      <c r="C291" s="30"/>
      <c r="D291" s="30"/>
      <c r="E291" s="30"/>
      <c r="F291" s="54"/>
    </row>
    <row r="292" spans="2:6" x14ac:dyDescent="0.2">
      <c r="B292" s="30"/>
      <c r="C292" s="30"/>
      <c r="D292" s="30"/>
      <c r="E292" s="30"/>
      <c r="F292" s="54"/>
    </row>
    <row r="293" spans="2:6" x14ac:dyDescent="0.2">
      <c r="B293" s="30"/>
      <c r="C293" s="30"/>
      <c r="D293" s="30"/>
      <c r="E293" s="30"/>
      <c r="F293" s="54"/>
    </row>
    <row r="294" spans="2:6" x14ac:dyDescent="0.2">
      <c r="B294" s="30"/>
      <c r="C294" s="30"/>
      <c r="D294" s="30"/>
      <c r="E294" s="30"/>
      <c r="F294" s="54"/>
    </row>
    <row r="295" spans="2:6" x14ac:dyDescent="0.2">
      <c r="B295" s="30"/>
      <c r="C295" s="30"/>
      <c r="D295" s="30"/>
      <c r="E295" s="30"/>
      <c r="F295" s="54"/>
    </row>
    <row r="296" spans="2:6" x14ac:dyDescent="0.2">
      <c r="B296" s="30"/>
      <c r="C296" s="30"/>
      <c r="D296" s="30"/>
      <c r="E296" s="30"/>
      <c r="F296" s="54"/>
    </row>
    <row r="297" spans="2:6" x14ac:dyDescent="0.2">
      <c r="B297" s="30"/>
      <c r="C297" s="30"/>
      <c r="D297" s="30"/>
      <c r="E297" s="30"/>
      <c r="F297" s="54"/>
    </row>
    <row r="298" spans="2:6" x14ac:dyDescent="0.2">
      <c r="B298" s="30"/>
      <c r="C298" s="30"/>
      <c r="D298" s="30"/>
      <c r="E298" s="30"/>
      <c r="F298" s="54"/>
    </row>
    <row r="299" spans="2:6" x14ac:dyDescent="0.2">
      <c r="B299" s="30"/>
      <c r="C299" s="30"/>
      <c r="D299" s="30"/>
      <c r="E299" s="30"/>
      <c r="F299" s="54"/>
    </row>
    <row r="300" spans="2:6" x14ac:dyDescent="0.2">
      <c r="B300" s="30"/>
      <c r="C300" s="30"/>
      <c r="D300" s="30"/>
      <c r="E300" s="30"/>
      <c r="F300" s="54"/>
    </row>
    <row r="301" spans="2:6" x14ac:dyDescent="0.2">
      <c r="B301" s="30"/>
      <c r="C301" s="30"/>
      <c r="D301" s="30"/>
      <c r="E301" s="30"/>
      <c r="F301" s="54"/>
    </row>
    <row r="302" spans="2:6" x14ac:dyDescent="0.2">
      <c r="B302" s="30"/>
      <c r="C302" s="30"/>
      <c r="D302" s="30"/>
      <c r="E302" s="30"/>
      <c r="F302" s="54"/>
    </row>
    <row r="303" spans="2:6" x14ac:dyDescent="0.2">
      <c r="B303" s="30"/>
      <c r="C303" s="30"/>
      <c r="D303" s="30"/>
      <c r="E303" s="30"/>
      <c r="F303" s="54"/>
    </row>
    <row r="304" spans="2:6" x14ac:dyDescent="0.2">
      <c r="B304" s="30"/>
      <c r="C304" s="30"/>
      <c r="D304" s="30"/>
      <c r="E304" s="30"/>
      <c r="F304" s="54"/>
    </row>
    <row r="305" spans="2:6" x14ac:dyDescent="0.2">
      <c r="B305" s="30"/>
      <c r="C305" s="30"/>
      <c r="D305" s="30"/>
      <c r="E305" s="30"/>
      <c r="F305" s="54"/>
    </row>
    <row r="306" spans="2:6" x14ac:dyDescent="0.2">
      <c r="B306" s="30"/>
      <c r="C306" s="30"/>
      <c r="D306" s="30"/>
      <c r="E306" s="30"/>
      <c r="F306" s="54"/>
    </row>
    <row r="307" spans="2:6" x14ac:dyDescent="0.2">
      <c r="B307" s="30"/>
      <c r="C307" s="30"/>
      <c r="D307" s="30"/>
      <c r="E307" s="30"/>
      <c r="F307" s="54"/>
    </row>
    <row r="308" spans="2:6" x14ac:dyDescent="0.2">
      <c r="B308" s="30"/>
      <c r="C308" s="30"/>
      <c r="D308" s="30"/>
      <c r="E308" s="30"/>
      <c r="F308" s="54"/>
    </row>
    <row r="309" spans="2:6" x14ac:dyDescent="0.2">
      <c r="B309" s="30"/>
      <c r="C309" s="30"/>
      <c r="D309" s="30"/>
      <c r="E309" s="30"/>
      <c r="F309" s="54"/>
    </row>
    <row r="310" spans="2:6" x14ac:dyDescent="0.2">
      <c r="B310" s="30"/>
      <c r="C310" s="30"/>
      <c r="D310" s="30"/>
      <c r="E310" s="30"/>
      <c r="F310" s="54"/>
    </row>
    <row r="311" spans="2:6" x14ac:dyDescent="0.2">
      <c r="B311" s="30"/>
      <c r="C311" s="30"/>
      <c r="D311" s="30"/>
      <c r="E311" s="30"/>
      <c r="F311" s="54"/>
    </row>
    <row r="312" spans="2:6" x14ac:dyDescent="0.2">
      <c r="B312" s="30"/>
      <c r="C312" s="30"/>
      <c r="D312" s="30"/>
      <c r="E312" s="30"/>
      <c r="F312" s="54"/>
    </row>
    <row r="313" spans="2:6" x14ac:dyDescent="0.2">
      <c r="B313" s="30"/>
      <c r="C313" s="30"/>
      <c r="D313" s="30"/>
      <c r="E313" s="30"/>
      <c r="F313" s="54"/>
    </row>
    <row r="314" spans="2:6" x14ac:dyDescent="0.2">
      <c r="B314" s="30"/>
      <c r="C314" s="30"/>
      <c r="D314" s="30"/>
      <c r="E314" s="30"/>
      <c r="F314" s="54"/>
    </row>
    <row r="315" spans="2:6" x14ac:dyDescent="0.2">
      <c r="B315" s="30"/>
      <c r="C315" s="30"/>
      <c r="D315" s="30"/>
      <c r="E315" s="30"/>
      <c r="F315" s="54"/>
    </row>
    <row r="316" spans="2:6" x14ac:dyDescent="0.2">
      <c r="B316" s="30"/>
      <c r="C316" s="30"/>
      <c r="D316" s="30"/>
      <c r="E316" s="30"/>
      <c r="F316" s="54"/>
    </row>
    <row r="317" spans="2:6" x14ac:dyDescent="0.2">
      <c r="B317" s="30"/>
      <c r="C317" s="30"/>
      <c r="D317" s="30"/>
      <c r="E317" s="30"/>
      <c r="F317" s="54"/>
    </row>
    <row r="318" spans="2:6" x14ac:dyDescent="0.2">
      <c r="B318" s="30"/>
      <c r="C318" s="30"/>
      <c r="D318" s="30"/>
      <c r="E318" s="30"/>
      <c r="F318" s="54"/>
    </row>
    <row r="319" spans="2:6" x14ac:dyDescent="0.2">
      <c r="B319" s="30"/>
      <c r="C319" s="30"/>
      <c r="D319" s="30"/>
      <c r="E319" s="30"/>
      <c r="F319" s="54"/>
    </row>
    <row r="320" spans="2:6" x14ac:dyDescent="0.2">
      <c r="B320" s="30"/>
      <c r="C320" s="30"/>
      <c r="D320" s="30"/>
      <c r="E320" s="30"/>
      <c r="F320" s="54"/>
    </row>
    <row r="321" spans="2:10" x14ac:dyDescent="0.2">
      <c r="B321" s="30"/>
      <c r="C321" s="30"/>
      <c r="D321" s="30"/>
      <c r="E321" s="30"/>
      <c r="F321" s="54"/>
    </row>
    <row r="328" spans="2:10" s="24" customFormat="1" ht="15" x14ac:dyDescent="0.2">
      <c r="F328" s="51"/>
      <c r="J328" s="60"/>
    </row>
    <row r="329" spans="2:10" s="24" customFormat="1" ht="15" x14ac:dyDescent="0.2">
      <c r="F329" s="51"/>
      <c r="J329" s="60"/>
    </row>
    <row r="330" spans="2:10" s="24" customFormat="1" ht="15" x14ac:dyDescent="0.2">
      <c r="F330" s="51"/>
      <c r="J330" s="60"/>
    </row>
    <row r="333" spans="2:10" s="27" customFormat="1" ht="11.25" x14ac:dyDescent="0.2">
      <c r="F333" s="55"/>
      <c r="J333" s="59"/>
    </row>
    <row r="336" spans="2:10" x14ac:dyDescent="0.2">
      <c r="B336" s="30"/>
      <c r="C336" s="30"/>
      <c r="D336" s="30"/>
      <c r="E336" s="30"/>
      <c r="F336" s="54"/>
    </row>
    <row r="337" spans="2:6" x14ac:dyDescent="0.2">
      <c r="B337" s="30"/>
      <c r="C337" s="30"/>
      <c r="D337" s="30"/>
      <c r="E337" s="30"/>
      <c r="F337" s="54"/>
    </row>
    <row r="338" spans="2:6" x14ac:dyDescent="0.2">
      <c r="B338" s="30"/>
      <c r="C338" s="30"/>
      <c r="D338" s="30"/>
      <c r="E338" s="30"/>
      <c r="F338" s="54"/>
    </row>
    <row r="339" spans="2:6" x14ac:dyDescent="0.2">
      <c r="B339" s="30"/>
      <c r="C339" s="30"/>
      <c r="D339" s="30"/>
      <c r="E339" s="30"/>
      <c r="F339" s="54"/>
    </row>
    <row r="340" spans="2:6" x14ac:dyDescent="0.2">
      <c r="B340" s="30"/>
      <c r="C340" s="30"/>
      <c r="D340" s="30"/>
      <c r="E340" s="30"/>
      <c r="F340" s="54"/>
    </row>
    <row r="341" spans="2:6" x14ac:dyDescent="0.2">
      <c r="B341" s="30"/>
      <c r="C341" s="30"/>
      <c r="D341" s="30"/>
      <c r="E341" s="30"/>
      <c r="F341" s="54"/>
    </row>
    <row r="342" spans="2:6" x14ac:dyDescent="0.2">
      <c r="B342" s="30"/>
      <c r="C342" s="30"/>
      <c r="D342" s="30"/>
      <c r="E342" s="30"/>
      <c r="F342" s="54"/>
    </row>
    <row r="343" spans="2:6" x14ac:dyDescent="0.2">
      <c r="B343" s="30"/>
      <c r="C343" s="30"/>
      <c r="D343" s="30"/>
      <c r="E343" s="30"/>
      <c r="F343" s="54"/>
    </row>
    <row r="344" spans="2:6" x14ac:dyDescent="0.2">
      <c r="B344" s="30"/>
      <c r="C344" s="30"/>
      <c r="D344" s="30"/>
      <c r="E344" s="30"/>
      <c r="F344" s="54"/>
    </row>
    <row r="345" spans="2:6" x14ac:dyDescent="0.2">
      <c r="B345" s="30"/>
      <c r="C345" s="30"/>
      <c r="D345" s="30"/>
      <c r="E345" s="30"/>
      <c r="F345" s="54"/>
    </row>
    <row r="346" spans="2:6" x14ac:dyDescent="0.2">
      <c r="B346" s="30"/>
      <c r="C346" s="30"/>
      <c r="D346" s="30"/>
      <c r="E346" s="30"/>
      <c r="F346" s="54"/>
    </row>
    <row r="347" spans="2:6" x14ac:dyDescent="0.2">
      <c r="B347" s="30"/>
      <c r="C347" s="30"/>
      <c r="D347" s="30"/>
      <c r="E347" s="30"/>
      <c r="F347" s="54"/>
    </row>
    <row r="348" spans="2:6" x14ac:dyDescent="0.2">
      <c r="B348" s="30"/>
      <c r="C348" s="30"/>
      <c r="D348" s="30"/>
      <c r="E348" s="30"/>
      <c r="F348" s="54"/>
    </row>
    <row r="349" spans="2:6" x14ac:dyDescent="0.2">
      <c r="B349" s="30"/>
      <c r="C349" s="30"/>
      <c r="D349" s="30"/>
      <c r="E349" s="30"/>
      <c r="F349" s="54"/>
    </row>
    <row r="350" spans="2:6" x14ac:dyDescent="0.2">
      <c r="B350" s="30"/>
      <c r="C350" s="30"/>
      <c r="D350" s="30"/>
      <c r="E350" s="30"/>
      <c r="F350" s="54"/>
    </row>
    <row r="351" spans="2:6" x14ac:dyDescent="0.2">
      <c r="B351" s="30"/>
      <c r="C351" s="30"/>
      <c r="D351" s="30"/>
      <c r="E351" s="30"/>
      <c r="F351" s="54"/>
    </row>
    <row r="352" spans="2:6" x14ac:dyDescent="0.2">
      <c r="B352" s="30"/>
      <c r="C352" s="30"/>
      <c r="D352" s="30"/>
      <c r="E352" s="30"/>
      <c r="F352" s="54"/>
    </row>
    <row r="353" spans="2:6" x14ac:dyDescent="0.2">
      <c r="B353" s="30"/>
      <c r="C353" s="30"/>
      <c r="D353" s="30"/>
      <c r="E353" s="30"/>
      <c r="F353" s="54"/>
    </row>
    <row r="354" spans="2:6" x14ac:dyDescent="0.2">
      <c r="B354" s="30"/>
      <c r="C354" s="30"/>
      <c r="D354" s="30"/>
      <c r="E354" s="30"/>
      <c r="F354" s="54"/>
    </row>
    <row r="355" spans="2:6" x14ac:dyDescent="0.2">
      <c r="B355" s="30"/>
      <c r="C355" s="30"/>
      <c r="D355" s="30"/>
      <c r="E355" s="30"/>
      <c r="F355" s="54"/>
    </row>
    <row r="356" spans="2:6" x14ac:dyDescent="0.2">
      <c r="B356" s="30"/>
      <c r="C356" s="30"/>
      <c r="D356" s="30"/>
      <c r="E356" s="30"/>
      <c r="F356" s="54"/>
    </row>
    <row r="357" spans="2:6" x14ac:dyDescent="0.2">
      <c r="B357" s="30"/>
      <c r="C357" s="30"/>
      <c r="D357" s="30"/>
      <c r="E357" s="30"/>
      <c r="F357" s="54"/>
    </row>
    <row r="358" spans="2:6" x14ac:dyDescent="0.2">
      <c r="B358" s="30"/>
      <c r="C358" s="30"/>
      <c r="D358" s="30"/>
      <c r="E358" s="30"/>
      <c r="F358" s="54"/>
    </row>
    <row r="359" spans="2:6" x14ac:dyDescent="0.2">
      <c r="B359" s="30"/>
      <c r="C359" s="30"/>
      <c r="D359" s="30"/>
      <c r="E359" s="30"/>
      <c r="F359" s="54"/>
    </row>
    <row r="360" spans="2:6" x14ac:dyDescent="0.2">
      <c r="B360" s="30"/>
      <c r="C360" s="30"/>
      <c r="D360" s="30"/>
      <c r="E360" s="30"/>
      <c r="F360" s="54"/>
    </row>
    <row r="361" spans="2:6" x14ac:dyDescent="0.2">
      <c r="B361" s="30"/>
      <c r="C361" s="30"/>
      <c r="D361" s="30"/>
      <c r="E361" s="30"/>
      <c r="F361" s="54"/>
    </row>
    <row r="362" spans="2:6" x14ac:dyDescent="0.2">
      <c r="B362" s="30"/>
      <c r="C362" s="30"/>
      <c r="D362" s="30"/>
      <c r="E362" s="30"/>
      <c r="F362" s="54"/>
    </row>
    <row r="363" spans="2:6" x14ac:dyDescent="0.2">
      <c r="B363" s="30"/>
      <c r="C363" s="30"/>
      <c r="D363" s="30"/>
      <c r="E363" s="30"/>
      <c r="F363" s="54"/>
    </row>
    <row r="364" spans="2:6" x14ac:dyDescent="0.2">
      <c r="B364" s="30"/>
      <c r="C364" s="30"/>
      <c r="D364" s="30"/>
      <c r="E364" s="30"/>
      <c r="F364" s="54"/>
    </row>
    <row r="365" spans="2:6" x14ac:dyDescent="0.2">
      <c r="B365" s="30"/>
      <c r="C365" s="30"/>
      <c r="D365" s="30"/>
      <c r="E365" s="30"/>
      <c r="F365" s="54"/>
    </row>
    <row r="366" spans="2:6" x14ac:dyDescent="0.2">
      <c r="B366" s="30"/>
      <c r="C366" s="30"/>
      <c r="D366" s="30"/>
      <c r="E366" s="30"/>
      <c r="F366" s="54"/>
    </row>
    <row r="367" spans="2:6" x14ac:dyDescent="0.2">
      <c r="B367" s="30"/>
      <c r="C367" s="30"/>
      <c r="D367" s="30"/>
      <c r="E367" s="30"/>
      <c r="F367" s="54"/>
    </row>
    <row r="368" spans="2:6" x14ac:dyDescent="0.2">
      <c r="B368" s="30"/>
      <c r="C368" s="30"/>
      <c r="D368" s="30"/>
      <c r="E368" s="30"/>
      <c r="F368" s="54"/>
    </row>
    <row r="369" spans="2:10" x14ac:dyDescent="0.2">
      <c r="B369" s="30"/>
      <c r="C369" s="30"/>
      <c r="D369" s="30"/>
      <c r="E369" s="30"/>
      <c r="F369" s="54"/>
    </row>
    <row r="370" spans="2:10" x14ac:dyDescent="0.2">
      <c r="B370" s="30"/>
      <c r="C370" s="30"/>
      <c r="D370" s="30"/>
      <c r="E370" s="30"/>
      <c r="F370" s="54"/>
    </row>
    <row r="371" spans="2:10" x14ac:dyDescent="0.2">
      <c r="B371" s="30"/>
      <c r="C371" s="30"/>
      <c r="D371" s="30"/>
      <c r="E371" s="30"/>
      <c r="F371" s="54"/>
    </row>
    <row r="372" spans="2:10" x14ac:dyDescent="0.2">
      <c r="B372" s="30"/>
      <c r="C372" s="30"/>
      <c r="D372" s="30"/>
      <c r="E372" s="30"/>
      <c r="F372" s="54"/>
    </row>
    <row r="373" spans="2:10" x14ac:dyDescent="0.2">
      <c r="B373" s="30"/>
      <c r="C373" s="30"/>
      <c r="D373" s="30"/>
      <c r="E373" s="30"/>
      <c r="F373" s="54"/>
    </row>
    <row r="380" spans="2:10" s="24" customFormat="1" ht="15" x14ac:dyDescent="0.2">
      <c r="F380" s="51"/>
      <c r="J380" s="60"/>
    </row>
    <row r="381" spans="2:10" s="24" customFormat="1" ht="15" x14ac:dyDescent="0.2">
      <c r="F381" s="51"/>
      <c r="J381" s="60"/>
    </row>
    <row r="382" spans="2:10" s="24" customFormat="1" ht="15" x14ac:dyDescent="0.2">
      <c r="F382" s="51"/>
      <c r="J382" s="60"/>
    </row>
    <row r="385" spans="2:10" s="27" customFormat="1" ht="11.25" x14ac:dyDescent="0.2">
      <c r="F385" s="55"/>
      <c r="J385" s="59"/>
    </row>
    <row r="388" spans="2:10" x14ac:dyDescent="0.2">
      <c r="B388" s="30"/>
      <c r="C388" s="30"/>
      <c r="D388" s="30"/>
      <c r="E388" s="30"/>
      <c r="F388" s="54"/>
    </row>
    <row r="389" spans="2:10" x14ac:dyDescent="0.2">
      <c r="B389" s="30"/>
      <c r="C389" s="30"/>
      <c r="D389" s="30"/>
      <c r="E389" s="30"/>
      <c r="F389" s="54"/>
    </row>
    <row r="390" spans="2:10" x14ac:dyDescent="0.2">
      <c r="B390" s="30"/>
      <c r="C390" s="30"/>
      <c r="D390" s="30"/>
      <c r="E390" s="30"/>
      <c r="F390" s="54"/>
    </row>
    <row r="391" spans="2:10" x14ac:dyDescent="0.2">
      <c r="B391" s="30"/>
      <c r="C391" s="30"/>
      <c r="D391" s="30"/>
      <c r="E391" s="30"/>
      <c r="F391" s="54"/>
    </row>
    <row r="392" spans="2:10" x14ac:dyDescent="0.2">
      <c r="B392" s="30"/>
      <c r="C392" s="30"/>
      <c r="D392" s="30"/>
      <c r="E392" s="30"/>
      <c r="F392" s="54"/>
    </row>
    <row r="393" spans="2:10" x14ac:dyDescent="0.2">
      <c r="B393" s="30"/>
      <c r="C393" s="30"/>
      <c r="D393" s="30"/>
      <c r="E393" s="30"/>
      <c r="F393" s="54"/>
    </row>
    <row r="394" spans="2:10" x14ac:dyDescent="0.2">
      <c r="B394" s="30"/>
      <c r="C394" s="30"/>
      <c r="D394" s="30"/>
      <c r="E394" s="30"/>
      <c r="F394" s="54"/>
    </row>
    <row r="395" spans="2:10" x14ac:dyDescent="0.2">
      <c r="B395" s="30"/>
      <c r="C395" s="30"/>
      <c r="D395" s="30"/>
      <c r="E395" s="30"/>
      <c r="F395" s="54"/>
    </row>
    <row r="396" spans="2:10" x14ac:dyDescent="0.2">
      <c r="B396" s="30"/>
      <c r="C396" s="30"/>
      <c r="D396" s="30"/>
      <c r="E396" s="30"/>
      <c r="F396" s="54"/>
    </row>
    <row r="397" spans="2:10" x14ac:dyDescent="0.2">
      <c r="B397" s="30"/>
      <c r="C397" s="30"/>
      <c r="D397" s="30"/>
      <c r="E397" s="30"/>
      <c r="F397" s="54"/>
    </row>
    <row r="398" spans="2:10" x14ac:dyDescent="0.2">
      <c r="B398" s="30"/>
      <c r="C398" s="30"/>
      <c r="D398" s="30"/>
      <c r="E398" s="30"/>
      <c r="F398" s="54"/>
    </row>
    <row r="399" spans="2:10" x14ac:dyDescent="0.2">
      <c r="B399" s="30"/>
      <c r="C399" s="30"/>
      <c r="D399" s="30"/>
      <c r="E399" s="30"/>
      <c r="F399" s="54"/>
    </row>
    <row r="400" spans="2:10" x14ac:dyDescent="0.2">
      <c r="B400" s="30"/>
      <c r="C400" s="30"/>
      <c r="D400" s="30"/>
      <c r="E400" s="30"/>
      <c r="F400" s="54"/>
    </row>
    <row r="401" spans="2:6" x14ac:dyDescent="0.2">
      <c r="B401" s="30"/>
      <c r="C401" s="30"/>
      <c r="D401" s="30"/>
      <c r="E401" s="30"/>
      <c r="F401" s="54"/>
    </row>
    <row r="402" spans="2:6" x14ac:dyDescent="0.2">
      <c r="B402" s="30"/>
      <c r="C402" s="30"/>
      <c r="D402" s="30"/>
      <c r="E402" s="30"/>
      <c r="F402" s="54"/>
    </row>
    <row r="403" spans="2:6" x14ac:dyDescent="0.2">
      <c r="B403" s="30"/>
      <c r="C403" s="30"/>
      <c r="D403" s="30"/>
      <c r="E403" s="30"/>
      <c r="F403" s="54"/>
    </row>
    <row r="404" spans="2:6" x14ac:dyDescent="0.2">
      <c r="B404" s="30"/>
      <c r="C404" s="30"/>
      <c r="D404" s="30"/>
      <c r="E404" s="30"/>
      <c r="F404" s="54"/>
    </row>
    <row r="405" spans="2:6" x14ac:dyDescent="0.2">
      <c r="B405" s="30"/>
      <c r="C405" s="30"/>
      <c r="D405" s="30"/>
      <c r="E405" s="30"/>
      <c r="F405" s="54"/>
    </row>
    <row r="406" spans="2:6" x14ac:dyDescent="0.2">
      <c r="B406" s="30"/>
      <c r="C406" s="30"/>
      <c r="D406" s="30"/>
      <c r="E406" s="30"/>
      <c r="F406" s="54"/>
    </row>
    <row r="407" spans="2:6" x14ac:dyDescent="0.2">
      <c r="B407" s="30"/>
      <c r="C407" s="30"/>
      <c r="D407" s="30"/>
      <c r="E407" s="30"/>
      <c r="F407" s="54"/>
    </row>
    <row r="408" spans="2:6" x14ac:dyDescent="0.2">
      <c r="B408" s="30"/>
      <c r="C408" s="30"/>
      <c r="D408" s="30"/>
      <c r="E408" s="30"/>
      <c r="F408" s="54"/>
    </row>
    <row r="409" spans="2:6" x14ac:dyDescent="0.2">
      <c r="B409" s="30"/>
      <c r="C409" s="30"/>
      <c r="D409" s="30"/>
      <c r="E409" s="30"/>
      <c r="F409" s="54"/>
    </row>
    <row r="410" spans="2:6" x14ac:dyDescent="0.2">
      <c r="B410" s="30"/>
      <c r="C410" s="30"/>
      <c r="D410" s="30"/>
      <c r="E410" s="30"/>
      <c r="F410" s="54"/>
    </row>
    <row r="411" spans="2:6" x14ac:dyDescent="0.2">
      <c r="B411" s="30"/>
      <c r="C411" s="30"/>
      <c r="D411" s="30"/>
      <c r="E411" s="30"/>
      <c r="F411" s="54"/>
    </row>
    <row r="412" spans="2:6" x14ac:dyDescent="0.2">
      <c r="B412" s="30"/>
      <c r="C412" s="30"/>
      <c r="D412" s="30"/>
      <c r="E412" s="30"/>
      <c r="F412" s="54"/>
    </row>
    <row r="413" spans="2:6" x14ac:dyDescent="0.2">
      <c r="B413" s="30"/>
      <c r="C413" s="30"/>
      <c r="D413" s="30"/>
      <c r="E413" s="30"/>
      <c r="F413" s="54"/>
    </row>
    <row r="414" spans="2:6" x14ac:dyDescent="0.2">
      <c r="B414" s="30"/>
      <c r="C414" s="30"/>
      <c r="D414" s="30"/>
      <c r="E414" s="30"/>
      <c r="F414" s="54"/>
    </row>
    <row r="415" spans="2:6" x14ac:dyDescent="0.2">
      <c r="B415" s="30"/>
      <c r="C415" s="30"/>
      <c r="D415" s="30"/>
      <c r="E415" s="30"/>
      <c r="F415" s="54"/>
    </row>
    <row r="416" spans="2:6" x14ac:dyDescent="0.2">
      <c r="B416" s="30"/>
      <c r="C416" s="30"/>
      <c r="D416" s="30"/>
      <c r="E416" s="30"/>
      <c r="F416" s="54"/>
    </row>
    <row r="417" spans="2:10" x14ac:dyDescent="0.2">
      <c r="B417" s="30"/>
      <c r="C417" s="30"/>
      <c r="D417" s="30"/>
      <c r="E417" s="30"/>
      <c r="F417" s="54"/>
    </row>
    <row r="418" spans="2:10" x14ac:dyDescent="0.2">
      <c r="B418" s="30"/>
      <c r="C418" s="30"/>
      <c r="D418" s="30"/>
      <c r="E418" s="30"/>
      <c r="F418" s="54"/>
    </row>
    <row r="419" spans="2:10" x14ac:dyDescent="0.2">
      <c r="B419" s="30"/>
      <c r="C419" s="30"/>
      <c r="D419" s="30"/>
      <c r="E419" s="30"/>
      <c r="F419" s="54"/>
    </row>
    <row r="420" spans="2:10" x14ac:dyDescent="0.2">
      <c r="B420" s="30"/>
      <c r="C420" s="30"/>
      <c r="D420" s="30"/>
      <c r="E420" s="30"/>
      <c r="F420" s="54"/>
    </row>
    <row r="421" spans="2:10" x14ac:dyDescent="0.2">
      <c r="B421" s="30"/>
      <c r="C421" s="30"/>
      <c r="D421" s="30"/>
      <c r="E421" s="30"/>
      <c r="F421" s="54"/>
    </row>
    <row r="422" spans="2:10" x14ac:dyDescent="0.2">
      <c r="B422" s="30"/>
      <c r="C422" s="30"/>
      <c r="D422" s="30"/>
      <c r="E422" s="30"/>
      <c r="F422" s="54"/>
    </row>
    <row r="423" spans="2:10" x14ac:dyDescent="0.2">
      <c r="B423" s="30"/>
      <c r="C423" s="30"/>
      <c r="D423" s="30"/>
      <c r="E423" s="30"/>
      <c r="F423" s="54"/>
    </row>
    <row r="424" spans="2:10" x14ac:dyDescent="0.2">
      <c r="B424" s="30"/>
      <c r="C424" s="30"/>
      <c r="D424" s="30"/>
      <c r="E424" s="30"/>
      <c r="F424" s="54"/>
    </row>
    <row r="425" spans="2:10" x14ac:dyDescent="0.2">
      <c r="B425" s="30"/>
      <c r="C425" s="30"/>
      <c r="D425" s="30"/>
      <c r="E425" s="30"/>
      <c r="F425" s="54"/>
    </row>
    <row r="426" spans="2:10" x14ac:dyDescent="0.2">
      <c r="B426" s="30"/>
      <c r="C426" s="30"/>
      <c r="D426" s="30"/>
      <c r="E426" s="30"/>
      <c r="F426" s="54"/>
    </row>
    <row r="427" spans="2:10" x14ac:dyDescent="0.2">
      <c r="B427" s="30"/>
      <c r="C427" s="30"/>
      <c r="D427" s="30"/>
      <c r="E427" s="30"/>
      <c r="F427" s="54"/>
    </row>
    <row r="428" spans="2:10" x14ac:dyDescent="0.2">
      <c r="B428" s="30"/>
      <c r="C428" s="30"/>
      <c r="D428" s="30"/>
      <c r="E428" s="30"/>
      <c r="F428" s="54"/>
    </row>
    <row r="429" spans="2:10" x14ac:dyDescent="0.2">
      <c r="B429" s="30"/>
      <c r="C429" s="30"/>
      <c r="D429" s="30"/>
      <c r="E429" s="30"/>
      <c r="F429" s="54"/>
    </row>
    <row r="430" spans="2:10" x14ac:dyDescent="0.2">
      <c r="B430" s="30"/>
      <c r="C430" s="30"/>
      <c r="D430" s="30"/>
      <c r="E430" s="30"/>
      <c r="F430" s="54"/>
    </row>
    <row r="431" spans="2:10" x14ac:dyDescent="0.2">
      <c r="B431" s="30"/>
      <c r="C431" s="30"/>
      <c r="D431" s="30"/>
      <c r="E431" s="30"/>
      <c r="F431" s="54"/>
    </row>
    <row r="432" spans="2:10" s="24" customFormat="1" ht="15" x14ac:dyDescent="0.2">
      <c r="B432" s="30"/>
      <c r="C432" s="30"/>
      <c r="D432" s="30"/>
      <c r="E432" s="30"/>
      <c r="F432" s="54"/>
      <c r="J432" s="60"/>
    </row>
    <row r="433" spans="2:10" s="24" customFormat="1" ht="15" x14ac:dyDescent="0.2">
      <c r="B433" s="30"/>
      <c r="C433" s="30"/>
      <c r="D433" s="30"/>
      <c r="E433" s="30"/>
      <c r="F433" s="54"/>
      <c r="J433" s="60"/>
    </row>
    <row r="434" spans="2:10" s="24" customFormat="1" ht="15" x14ac:dyDescent="0.2">
      <c r="B434" s="30"/>
      <c r="C434" s="30"/>
      <c r="D434" s="30"/>
      <c r="E434" s="30"/>
      <c r="F434" s="54"/>
      <c r="J434" s="60"/>
    </row>
    <row r="435" spans="2:10" x14ac:dyDescent="0.2">
      <c r="B435" s="30"/>
      <c r="C435" s="30"/>
      <c r="D435" s="30"/>
      <c r="E435" s="30"/>
      <c r="F435" s="54"/>
    </row>
    <row r="436" spans="2:10" x14ac:dyDescent="0.2">
      <c r="B436" s="30"/>
      <c r="C436" s="30"/>
      <c r="D436" s="30"/>
      <c r="E436" s="30"/>
      <c r="F436" s="54"/>
    </row>
    <row r="437" spans="2:10" s="27" customFormat="1" ht="11.25" x14ac:dyDescent="0.2">
      <c r="F437" s="55"/>
      <c r="J437" s="59"/>
    </row>
    <row r="438" spans="2:10" x14ac:dyDescent="0.2">
      <c r="B438" s="30"/>
      <c r="C438" s="30"/>
      <c r="D438" s="30"/>
      <c r="E438" s="30"/>
      <c r="F438" s="54"/>
    </row>
    <row r="439" spans="2:10" x14ac:dyDescent="0.2">
      <c r="B439" s="30"/>
      <c r="C439" s="30"/>
      <c r="D439" s="30"/>
      <c r="E439" s="30"/>
      <c r="F439" s="54"/>
    </row>
    <row r="440" spans="2:10" x14ac:dyDescent="0.2">
      <c r="B440" s="30"/>
      <c r="C440" s="30"/>
      <c r="D440" s="30"/>
      <c r="E440" s="30"/>
      <c r="F440" s="54"/>
    </row>
    <row r="441" spans="2:10" x14ac:dyDescent="0.2">
      <c r="B441" s="30"/>
      <c r="C441" s="30"/>
      <c r="D441" s="30"/>
      <c r="E441" s="30"/>
      <c r="F441" s="54"/>
    </row>
    <row r="442" spans="2:10" x14ac:dyDescent="0.2">
      <c r="B442" s="30"/>
      <c r="C442" s="30"/>
      <c r="D442" s="30"/>
      <c r="E442" s="30"/>
      <c r="F442" s="54"/>
    </row>
    <row r="443" spans="2:10" x14ac:dyDescent="0.2">
      <c r="B443" s="30"/>
      <c r="C443" s="30"/>
      <c r="D443" s="30"/>
      <c r="E443" s="30"/>
      <c r="F443" s="54"/>
    </row>
    <row r="444" spans="2:10" x14ac:dyDescent="0.2">
      <c r="B444" s="30"/>
      <c r="C444" s="30"/>
      <c r="D444" s="30"/>
      <c r="E444" s="30"/>
      <c r="F444" s="54"/>
    </row>
    <row r="445" spans="2:10" x14ac:dyDescent="0.2">
      <c r="B445" s="30"/>
      <c r="C445" s="30"/>
      <c r="D445" s="30"/>
      <c r="E445" s="30"/>
      <c r="F445" s="54"/>
    </row>
    <row r="446" spans="2:10" x14ac:dyDescent="0.2">
      <c r="B446" s="30"/>
      <c r="C446" s="30"/>
      <c r="D446" s="30"/>
      <c r="E446" s="30"/>
      <c r="F446" s="54"/>
    </row>
    <row r="447" spans="2:10" x14ac:dyDescent="0.2">
      <c r="B447" s="30"/>
      <c r="C447" s="30"/>
      <c r="D447" s="30"/>
      <c r="E447" s="30"/>
      <c r="F447" s="54"/>
    </row>
    <row r="448" spans="2:10" x14ac:dyDescent="0.2">
      <c r="B448" s="30"/>
      <c r="C448" s="30"/>
      <c r="D448" s="30"/>
      <c r="E448" s="30"/>
      <c r="F448" s="54"/>
    </row>
    <row r="449" spans="2:6" x14ac:dyDescent="0.2">
      <c r="B449" s="30"/>
      <c r="C449" s="30"/>
      <c r="D449" s="30"/>
      <c r="E449" s="30"/>
      <c r="F449" s="54"/>
    </row>
    <row r="450" spans="2:6" x14ac:dyDescent="0.2">
      <c r="B450" s="30"/>
      <c r="C450" s="30"/>
      <c r="D450" s="30"/>
      <c r="E450" s="30"/>
      <c r="F450" s="54"/>
    </row>
    <row r="451" spans="2:6" x14ac:dyDescent="0.2">
      <c r="B451" s="30"/>
      <c r="C451" s="30"/>
      <c r="D451" s="30"/>
      <c r="E451" s="30"/>
      <c r="F451" s="54"/>
    </row>
    <row r="452" spans="2:6" x14ac:dyDescent="0.2">
      <c r="B452" s="30"/>
      <c r="C452" s="30"/>
      <c r="D452" s="30"/>
      <c r="E452" s="30"/>
      <c r="F452" s="54"/>
    </row>
    <row r="453" spans="2:6" x14ac:dyDescent="0.2">
      <c r="B453" s="30"/>
      <c r="C453" s="30"/>
      <c r="D453" s="30"/>
      <c r="E453" s="30"/>
      <c r="F453" s="54"/>
    </row>
    <row r="454" spans="2:6" x14ac:dyDescent="0.2">
      <c r="B454" s="30"/>
      <c r="C454" s="30"/>
      <c r="D454" s="30"/>
      <c r="E454" s="30"/>
      <c r="F454" s="54"/>
    </row>
    <row r="455" spans="2:6" x14ac:dyDescent="0.2">
      <c r="B455" s="30"/>
      <c r="C455" s="30"/>
      <c r="D455" s="30"/>
      <c r="E455" s="30"/>
      <c r="F455" s="54"/>
    </row>
    <row r="456" spans="2:6" x14ac:dyDescent="0.2">
      <c r="B456" s="30"/>
      <c r="C456" s="30"/>
      <c r="D456" s="30"/>
      <c r="E456" s="30"/>
      <c r="F456" s="54"/>
    </row>
    <row r="457" spans="2:6" x14ac:dyDescent="0.2">
      <c r="B457" s="30"/>
      <c r="C457" s="30"/>
      <c r="D457" s="30"/>
      <c r="E457" s="30"/>
      <c r="F457" s="54"/>
    </row>
    <row r="458" spans="2:6" x14ac:dyDescent="0.2">
      <c r="B458" s="30"/>
      <c r="C458" s="30"/>
      <c r="D458" s="30"/>
      <c r="E458" s="30"/>
      <c r="F458" s="54"/>
    </row>
    <row r="459" spans="2:6" x14ac:dyDescent="0.2">
      <c r="B459" s="30"/>
      <c r="C459" s="30"/>
      <c r="D459" s="30"/>
      <c r="E459" s="30"/>
      <c r="F459" s="54"/>
    </row>
    <row r="460" spans="2:6" x14ac:dyDescent="0.2">
      <c r="B460" s="30"/>
      <c r="C460" s="30"/>
      <c r="D460" s="30"/>
      <c r="E460" s="30"/>
      <c r="F460" s="54"/>
    </row>
    <row r="461" spans="2:6" x14ac:dyDescent="0.2">
      <c r="B461" s="30"/>
      <c r="C461" s="30"/>
      <c r="D461" s="30"/>
      <c r="E461" s="30"/>
      <c r="F461" s="54"/>
    </row>
    <row r="462" spans="2:6" x14ac:dyDescent="0.2">
      <c r="B462" s="30"/>
      <c r="C462" s="30"/>
      <c r="D462" s="30"/>
      <c r="E462" s="30"/>
      <c r="F462" s="54"/>
    </row>
    <row r="463" spans="2:6" x14ac:dyDescent="0.2">
      <c r="B463" s="30"/>
      <c r="C463" s="30"/>
      <c r="D463" s="30"/>
      <c r="E463" s="30"/>
      <c r="F463" s="54"/>
    </row>
    <row r="464" spans="2:6" x14ac:dyDescent="0.2">
      <c r="B464" s="30"/>
      <c r="C464" s="30"/>
      <c r="D464" s="30"/>
      <c r="E464" s="30"/>
      <c r="F464" s="54"/>
    </row>
    <row r="465" spans="2:6" x14ac:dyDescent="0.2">
      <c r="B465" s="30"/>
      <c r="C465" s="30"/>
      <c r="D465" s="30"/>
      <c r="E465" s="30"/>
      <c r="F465" s="54"/>
    </row>
    <row r="466" spans="2:6" x14ac:dyDescent="0.2">
      <c r="B466" s="30"/>
      <c r="C466" s="30"/>
      <c r="D466" s="30"/>
      <c r="E466" s="30"/>
      <c r="F466" s="54"/>
    </row>
    <row r="467" spans="2:6" x14ac:dyDescent="0.2">
      <c r="B467" s="30"/>
      <c r="C467" s="30"/>
      <c r="D467" s="30"/>
      <c r="E467" s="30"/>
      <c r="F467" s="54"/>
    </row>
    <row r="468" spans="2:6" x14ac:dyDescent="0.2">
      <c r="B468" s="30"/>
      <c r="C468" s="30"/>
      <c r="D468" s="30"/>
      <c r="E468" s="30"/>
      <c r="F468" s="54"/>
    </row>
    <row r="469" spans="2:6" x14ac:dyDescent="0.2">
      <c r="B469" s="30"/>
      <c r="C469" s="30"/>
      <c r="D469" s="30"/>
      <c r="E469" s="30"/>
      <c r="F469" s="54"/>
    </row>
    <row r="470" spans="2:6" x14ac:dyDescent="0.2">
      <c r="B470" s="30"/>
      <c r="C470" s="30"/>
      <c r="D470" s="30"/>
      <c r="E470" s="30"/>
      <c r="F470" s="54"/>
    </row>
    <row r="471" spans="2:6" x14ac:dyDescent="0.2">
      <c r="B471" s="30"/>
      <c r="C471" s="30"/>
      <c r="D471" s="30"/>
      <c r="E471" s="30"/>
      <c r="F471" s="54"/>
    </row>
    <row r="472" spans="2:6" x14ac:dyDescent="0.2">
      <c r="B472" s="30"/>
      <c r="C472" s="30"/>
      <c r="D472" s="30"/>
      <c r="E472" s="30"/>
      <c r="F472" s="54"/>
    </row>
    <row r="473" spans="2:6" x14ac:dyDescent="0.2">
      <c r="B473" s="30"/>
      <c r="C473" s="30"/>
      <c r="D473" s="30"/>
      <c r="E473" s="30"/>
      <c r="F473" s="54"/>
    </row>
    <row r="474" spans="2:6" x14ac:dyDescent="0.2">
      <c r="B474" s="30"/>
      <c r="C474" s="30"/>
      <c r="D474" s="30"/>
      <c r="E474" s="30"/>
      <c r="F474" s="54"/>
    </row>
    <row r="475" spans="2:6" x14ac:dyDescent="0.2">
      <c r="B475" s="30"/>
      <c r="C475" s="30"/>
      <c r="D475" s="30"/>
      <c r="E475" s="30"/>
      <c r="F475" s="54"/>
    </row>
    <row r="476" spans="2:6" x14ac:dyDescent="0.2">
      <c r="B476" s="30"/>
      <c r="C476" s="30"/>
      <c r="D476" s="30"/>
      <c r="E476" s="30"/>
      <c r="F476" s="54"/>
    </row>
    <row r="477" spans="2:6" x14ac:dyDescent="0.2">
      <c r="B477" s="30"/>
      <c r="C477" s="30"/>
      <c r="D477" s="30"/>
      <c r="E477" s="30"/>
      <c r="F477" s="54"/>
    </row>
    <row r="484" spans="2:10" s="24" customFormat="1" ht="15" x14ac:dyDescent="0.2">
      <c r="F484" s="51"/>
      <c r="J484" s="60"/>
    </row>
    <row r="485" spans="2:10" s="24" customFormat="1" ht="15" x14ac:dyDescent="0.2">
      <c r="F485" s="51"/>
      <c r="J485" s="60"/>
    </row>
    <row r="486" spans="2:10" s="24" customFormat="1" ht="15" x14ac:dyDescent="0.2">
      <c r="F486" s="51"/>
      <c r="J486" s="60"/>
    </row>
    <row r="489" spans="2:10" s="27" customFormat="1" ht="11.25" x14ac:dyDescent="0.2">
      <c r="F489" s="55"/>
      <c r="J489" s="59"/>
    </row>
    <row r="492" spans="2:10" x14ac:dyDescent="0.2">
      <c r="B492" s="30"/>
      <c r="C492" s="30"/>
      <c r="D492" s="30"/>
      <c r="E492" s="30"/>
      <c r="F492" s="54"/>
    </row>
    <row r="493" spans="2:10" x14ac:dyDescent="0.2">
      <c r="B493" s="30"/>
      <c r="C493" s="30"/>
      <c r="D493" s="30"/>
      <c r="E493" s="30"/>
      <c r="F493" s="54"/>
    </row>
    <row r="494" spans="2:10" x14ac:dyDescent="0.2">
      <c r="B494" s="30"/>
      <c r="C494" s="30"/>
      <c r="D494" s="30"/>
      <c r="E494" s="30"/>
      <c r="F494" s="54"/>
    </row>
    <row r="495" spans="2:10" x14ac:dyDescent="0.2">
      <c r="B495" s="30"/>
      <c r="C495" s="30"/>
      <c r="D495" s="30"/>
      <c r="E495" s="30"/>
      <c r="F495" s="54"/>
    </row>
    <row r="496" spans="2:10" x14ac:dyDescent="0.2">
      <c r="B496" s="30"/>
      <c r="C496" s="30"/>
      <c r="D496" s="30"/>
      <c r="E496" s="30"/>
      <c r="F496" s="54"/>
    </row>
    <row r="497" spans="2:6" x14ac:dyDescent="0.2">
      <c r="B497" s="30"/>
      <c r="C497" s="30"/>
      <c r="D497" s="30"/>
      <c r="E497" s="30"/>
      <c r="F497" s="54"/>
    </row>
    <row r="498" spans="2:6" x14ac:dyDescent="0.2">
      <c r="B498" s="30"/>
      <c r="C498" s="30"/>
      <c r="D498" s="30"/>
      <c r="E498" s="30"/>
      <c r="F498" s="54"/>
    </row>
    <row r="499" spans="2:6" x14ac:dyDescent="0.2">
      <c r="B499" s="30"/>
      <c r="C499" s="30"/>
      <c r="D499" s="30"/>
      <c r="E499" s="30"/>
      <c r="F499" s="54"/>
    </row>
    <row r="500" spans="2:6" x14ac:dyDescent="0.2">
      <c r="B500" s="30"/>
      <c r="C500" s="30"/>
      <c r="D500" s="30"/>
      <c r="E500" s="30"/>
      <c r="F500" s="54"/>
    </row>
    <row r="501" spans="2:6" x14ac:dyDescent="0.2">
      <c r="B501" s="30"/>
      <c r="C501" s="30"/>
      <c r="D501" s="30"/>
      <c r="E501" s="30"/>
      <c r="F501" s="54"/>
    </row>
    <row r="502" spans="2:6" x14ac:dyDescent="0.2">
      <c r="B502" s="30"/>
      <c r="C502" s="30"/>
      <c r="D502" s="30"/>
      <c r="E502" s="30"/>
      <c r="F502" s="54"/>
    </row>
    <row r="503" spans="2:6" x14ac:dyDescent="0.2">
      <c r="B503" s="30"/>
      <c r="C503" s="30"/>
      <c r="D503" s="30"/>
      <c r="E503" s="30"/>
      <c r="F503" s="54"/>
    </row>
    <row r="504" spans="2:6" x14ac:dyDescent="0.2">
      <c r="B504" s="30"/>
      <c r="C504" s="30"/>
      <c r="D504" s="30"/>
      <c r="E504" s="30"/>
      <c r="F504" s="54"/>
    </row>
    <row r="505" spans="2:6" x14ac:dyDescent="0.2">
      <c r="B505" s="30"/>
      <c r="C505" s="30"/>
      <c r="D505" s="30"/>
      <c r="E505" s="30"/>
      <c r="F505" s="54"/>
    </row>
    <row r="506" spans="2:6" x14ac:dyDescent="0.2">
      <c r="B506" s="30"/>
      <c r="C506" s="30"/>
      <c r="D506" s="30"/>
      <c r="E506" s="30"/>
      <c r="F506" s="54"/>
    </row>
    <row r="507" spans="2:6" x14ac:dyDescent="0.2">
      <c r="B507" s="30"/>
      <c r="C507" s="30"/>
      <c r="D507" s="30"/>
      <c r="E507" s="30"/>
      <c r="F507" s="54"/>
    </row>
    <row r="508" spans="2:6" x14ac:dyDescent="0.2">
      <c r="B508" s="30"/>
      <c r="C508" s="30"/>
      <c r="D508" s="30"/>
      <c r="E508" s="30"/>
      <c r="F508" s="54"/>
    </row>
    <row r="509" spans="2:6" x14ac:dyDescent="0.2">
      <c r="B509" s="30"/>
      <c r="C509" s="30"/>
      <c r="D509" s="30"/>
      <c r="E509" s="30"/>
      <c r="F509" s="54"/>
    </row>
    <row r="510" spans="2:6" x14ac:dyDescent="0.2">
      <c r="B510" s="30"/>
      <c r="C510" s="30"/>
      <c r="D510" s="30"/>
      <c r="E510" s="30"/>
      <c r="F510" s="54"/>
    </row>
    <row r="511" spans="2:6" x14ac:dyDescent="0.2">
      <c r="B511" s="30"/>
      <c r="C511" s="30"/>
      <c r="D511" s="30"/>
      <c r="E511" s="30"/>
      <c r="F511" s="54"/>
    </row>
    <row r="512" spans="2:6" x14ac:dyDescent="0.2">
      <c r="B512" s="30"/>
      <c r="C512" s="30"/>
      <c r="D512" s="30"/>
      <c r="E512" s="30"/>
      <c r="F512" s="54"/>
    </row>
    <row r="513" spans="2:6" x14ac:dyDescent="0.2">
      <c r="B513" s="30"/>
      <c r="C513" s="30"/>
      <c r="D513" s="30"/>
      <c r="E513" s="30"/>
      <c r="F513" s="54"/>
    </row>
    <row r="514" spans="2:6" x14ac:dyDescent="0.2">
      <c r="B514" s="30"/>
      <c r="C514" s="30"/>
      <c r="D514" s="30"/>
      <c r="E514" s="30"/>
      <c r="F514" s="54"/>
    </row>
    <row r="515" spans="2:6" x14ac:dyDescent="0.2">
      <c r="B515" s="30"/>
      <c r="C515" s="30"/>
      <c r="D515" s="30"/>
      <c r="E515" s="30"/>
      <c r="F515" s="54"/>
    </row>
    <row r="516" spans="2:6" x14ac:dyDescent="0.2">
      <c r="B516" s="30"/>
      <c r="C516" s="30"/>
      <c r="D516" s="30"/>
      <c r="E516" s="30"/>
      <c r="F516" s="54"/>
    </row>
    <row r="517" spans="2:6" x14ac:dyDescent="0.2">
      <c r="B517" s="30"/>
      <c r="C517" s="30"/>
      <c r="D517" s="30"/>
      <c r="E517" s="30"/>
      <c r="F517" s="54"/>
    </row>
    <row r="518" spans="2:6" x14ac:dyDescent="0.2">
      <c r="B518" s="30"/>
      <c r="C518" s="30"/>
      <c r="D518" s="30"/>
      <c r="E518" s="30"/>
      <c r="F518" s="54"/>
    </row>
    <row r="519" spans="2:6" x14ac:dyDescent="0.2">
      <c r="B519" s="30"/>
      <c r="C519" s="30"/>
      <c r="D519" s="30"/>
      <c r="E519" s="30"/>
      <c r="F519" s="54"/>
    </row>
    <row r="520" spans="2:6" x14ac:dyDescent="0.2">
      <c r="B520" s="30"/>
      <c r="C520" s="30"/>
      <c r="D520" s="30"/>
      <c r="E520" s="30"/>
      <c r="F520" s="54"/>
    </row>
    <row r="521" spans="2:6" x14ac:dyDescent="0.2">
      <c r="B521" s="30"/>
      <c r="C521" s="30"/>
      <c r="D521" s="30"/>
      <c r="E521" s="30"/>
      <c r="F521" s="54"/>
    </row>
    <row r="522" spans="2:6" x14ac:dyDescent="0.2">
      <c r="B522" s="30"/>
      <c r="C522" s="30"/>
      <c r="D522" s="30"/>
      <c r="E522" s="30"/>
      <c r="F522" s="54"/>
    </row>
    <row r="523" spans="2:6" x14ac:dyDescent="0.2">
      <c r="B523" s="30"/>
      <c r="C523" s="30"/>
      <c r="D523" s="30"/>
      <c r="E523" s="30"/>
      <c r="F523" s="54"/>
    </row>
    <row r="524" spans="2:6" x14ac:dyDescent="0.2">
      <c r="B524" s="30"/>
      <c r="C524" s="30"/>
      <c r="D524" s="30"/>
      <c r="E524" s="30"/>
      <c r="F524" s="54"/>
    </row>
    <row r="525" spans="2:6" x14ac:dyDescent="0.2">
      <c r="B525" s="30"/>
      <c r="C525" s="30"/>
      <c r="D525" s="30"/>
      <c r="E525" s="30"/>
      <c r="F525" s="54"/>
    </row>
    <row r="526" spans="2:6" x14ac:dyDescent="0.2">
      <c r="B526" s="30"/>
      <c r="C526" s="30"/>
      <c r="D526" s="30"/>
      <c r="E526" s="30"/>
      <c r="F526" s="54"/>
    </row>
    <row r="527" spans="2:6" x14ac:dyDescent="0.2">
      <c r="B527" s="30"/>
      <c r="C527" s="30"/>
      <c r="D527" s="30"/>
      <c r="E527" s="30"/>
      <c r="F527" s="54"/>
    </row>
    <row r="528" spans="2:6" x14ac:dyDescent="0.2">
      <c r="B528" s="30"/>
      <c r="C528" s="30"/>
      <c r="D528" s="30"/>
      <c r="E528" s="30"/>
      <c r="F528" s="54"/>
    </row>
    <row r="529" spans="2:10" x14ac:dyDescent="0.2">
      <c r="B529" s="30"/>
      <c r="C529" s="30"/>
      <c r="D529" s="30"/>
      <c r="E529" s="30"/>
      <c r="F529" s="54"/>
    </row>
    <row r="530" spans="2:10" x14ac:dyDescent="0.2">
      <c r="B530" s="30"/>
      <c r="C530" s="30"/>
      <c r="D530" s="30"/>
      <c r="E530" s="30"/>
      <c r="F530" s="54"/>
    </row>
    <row r="531" spans="2:10" x14ac:dyDescent="0.2">
      <c r="B531" s="30"/>
      <c r="C531" s="30"/>
      <c r="D531" s="30"/>
      <c r="E531" s="30"/>
      <c r="F531" s="54"/>
    </row>
    <row r="532" spans="2:10" x14ac:dyDescent="0.2">
      <c r="B532" s="30"/>
      <c r="C532" s="30"/>
      <c r="D532" s="30"/>
      <c r="E532" s="30"/>
      <c r="F532" s="54"/>
    </row>
    <row r="533" spans="2:10" x14ac:dyDescent="0.2">
      <c r="B533" s="30"/>
      <c r="C533" s="30"/>
      <c r="D533" s="30"/>
      <c r="E533" s="30"/>
      <c r="F533" s="54"/>
    </row>
    <row r="534" spans="2:10" x14ac:dyDescent="0.2">
      <c r="B534" s="30"/>
      <c r="C534" s="30"/>
      <c r="D534" s="30"/>
      <c r="E534" s="30"/>
      <c r="F534" s="54"/>
    </row>
    <row r="535" spans="2:10" x14ac:dyDescent="0.2">
      <c r="B535" s="30"/>
      <c r="C535" s="30"/>
      <c r="D535" s="30"/>
      <c r="E535" s="30"/>
      <c r="F535" s="54"/>
    </row>
    <row r="536" spans="2:10" s="24" customFormat="1" ht="15" x14ac:dyDescent="0.2">
      <c r="B536" s="30"/>
      <c r="C536" s="30"/>
      <c r="D536" s="30"/>
      <c r="E536" s="30"/>
      <c r="F536" s="54"/>
      <c r="J536" s="60"/>
    </row>
    <row r="537" spans="2:10" s="24" customFormat="1" ht="15" x14ac:dyDescent="0.2">
      <c r="B537" s="30"/>
      <c r="C537" s="30"/>
      <c r="D537" s="30"/>
      <c r="E537" s="30"/>
      <c r="F537" s="54"/>
      <c r="J537" s="60"/>
    </row>
    <row r="538" spans="2:10" s="24" customFormat="1" ht="15" x14ac:dyDescent="0.2">
      <c r="B538" s="30"/>
      <c r="C538" s="30"/>
      <c r="D538" s="30"/>
      <c r="E538" s="30"/>
      <c r="F538" s="54"/>
      <c r="J538" s="60"/>
    </row>
    <row r="539" spans="2:10" x14ac:dyDescent="0.2">
      <c r="B539" s="30"/>
      <c r="C539" s="30"/>
      <c r="D539" s="30"/>
      <c r="E539" s="30"/>
      <c r="F539" s="54"/>
    </row>
    <row r="540" spans="2:10" x14ac:dyDescent="0.2">
      <c r="B540" s="30"/>
      <c r="C540" s="30"/>
      <c r="D540" s="30"/>
      <c r="E540" s="30"/>
      <c r="F540" s="54"/>
    </row>
    <row r="541" spans="2:10" s="27" customFormat="1" ht="11.25" x14ac:dyDescent="0.2">
      <c r="F541" s="55"/>
      <c r="J541" s="59"/>
    </row>
    <row r="542" spans="2:10" x14ac:dyDescent="0.2">
      <c r="B542" s="30"/>
      <c r="C542" s="30"/>
      <c r="D542" s="30"/>
      <c r="E542" s="30"/>
      <c r="F542" s="54"/>
    </row>
    <row r="543" spans="2:10" x14ac:dyDescent="0.2">
      <c r="B543" s="30"/>
      <c r="C543" s="30"/>
      <c r="D543" s="30"/>
      <c r="E543" s="30"/>
      <c r="F543" s="54"/>
    </row>
    <row r="544" spans="2:10" x14ac:dyDescent="0.2">
      <c r="B544" s="30"/>
      <c r="C544" s="30"/>
      <c r="D544" s="30"/>
      <c r="E544" s="30"/>
      <c r="F544" s="54"/>
    </row>
    <row r="545" spans="2:6" x14ac:dyDescent="0.2">
      <c r="B545" s="30"/>
      <c r="C545" s="30"/>
      <c r="D545" s="30"/>
      <c r="E545" s="30"/>
      <c r="F545" s="54"/>
    </row>
    <row r="546" spans="2:6" x14ac:dyDescent="0.2">
      <c r="B546" s="30"/>
      <c r="C546" s="30"/>
      <c r="D546" s="30"/>
      <c r="E546" s="30"/>
      <c r="F546" s="54"/>
    </row>
    <row r="547" spans="2:6" x14ac:dyDescent="0.2">
      <c r="B547" s="30"/>
      <c r="C547" s="30"/>
      <c r="D547" s="30"/>
      <c r="E547" s="30"/>
      <c r="F547" s="54"/>
    </row>
    <row r="548" spans="2:6" x14ac:dyDescent="0.2">
      <c r="B548" s="30"/>
      <c r="C548" s="30"/>
      <c r="D548" s="30"/>
      <c r="E548" s="30"/>
      <c r="F548" s="54"/>
    </row>
    <row r="549" spans="2:6" x14ac:dyDescent="0.2">
      <c r="B549" s="30"/>
      <c r="C549" s="30"/>
      <c r="D549" s="30"/>
      <c r="E549" s="30"/>
      <c r="F549" s="54"/>
    </row>
    <row r="550" spans="2:6" x14ac:dyDescent="0.2">
      <c r="B550" s="30"/>
      <c r="C550" s="30"/>
      <c r="D550" s="30"/>
      <c r="E550" s="30"/>
      <c r="F550" s="54"/>
    </row>
    <row r="551" spans="2:6" x14ac:dyDescent="0.2">
      <c r="B551" s="30"/>
      <c r="C551" s="30"/>
      <c r="D551" s="30"/>
      <c r="E551" s="30"/>
      <c r="F551" s="54"/>
    </row>
    <row r="552" spans="2:6" x14ac:dyDescent="0.2">
      <c r="B552" s="30"/>
      <c r="C552" s="30"/>
      <c r="D552" s="30"/>
      <c r="E552" s="30"/>
      <c r="F552" s="54"/>
    </row>
    <row r="553" spans="2:6" x14ac:dyDescent="0.2">
      <c r="B553" s="30"/>
      <c r="C553" s="30"/>
      <c r="D553" s="30"/>
      <c r="E553" s="30"/>
      <c r="F553" s="54"/>
    </row>
    <row r="554" spans="2:6" x14ac:dyDescent="0.2">
      <c r="B554" s="30"/>
      <c r="C554" s="30"/>
      <c r="D554" s="30"/>
      <c r="E554" s="30"/>
      <c r="F554" s="54"/>
    </row>
    <row r="555" spans="2:6" x14ac:dyDescent="0.2">
      <c r="B555" s="30"/>
      <c r="C555" s="30"/>
      <c r="D555" s="30"/>
      <c r="E555" s="30"/>
      <c r="F555" s="54"/>
    </row>
    <row r="556" spans="2:6" x14ac:dyDescent="0.2">
      <c r="B556" s="30"/>
      <c r="C556" s="30"/>
      <c r="D556" s="30"/>
      <c r="E556" s="30"/>
      <c r="F556" s="54"/>
    </row>
    <row r="557" spans="2:6" x14ac:dyDescent="0.2">
      <c r="B557" s="30"/>
      <c r="C557" s="30"/>
      <c r="D557" s="30"/>
      <c r="E557" s="30"/>
      <c r="F557" s="54"/>
    </row>
    <row r="558" spans="2:6" x14ac:dyDescent="0.2">
      <c r="B558" s="30"/>
      <c r="C558" s="30"/>
      <c r="D558" s="30"/>
      <c r="E558" s="30"/>
      <c r="F558" s="54"/>
    </row>
    <row r="559" spans="2:6" x14ac:dyDescent="0.2">
      <c r="B559" s="30"/>
      <c r="C559" s="30"/>
      <c r="D559" s="30"/>
      <c r="E559" s="30"/>
      <c r="F559" s="54"/>
    </row>
    <row r="560" spans="2:6" x14ac:dyDescent="0.2">
      <c r="B560" s="30"/>
      <c r="C560" s="30"/>
      <c r="D560" s="30"/>
      <c r="E560" s="30"/>
      <c r="F560" s="54"/>
    </row>
    <row r="561" spans="2:6" x14ac:dyDescent="0.2">
      <c r="B561" s="30"/>
      <c r="C561" s="30"/>
      <c r="D561" s="30"/>
      <c r="E561" s="30"/>
      <c r="F561" s="54"/>
    </row>
    <row r="562" spans="2:6" x14ac:dyDescent="0.2">
      <c r="B562" s="30"/>
      <c r="C562" s="30"/>
      <c r="D562" s="30"/>
      <c r="E562" s="30"/>
      <c r="F562" s="54"/>
    </row>
    <row r="563" spans="2:6" x14ac:dyDescent="0.2">
      <c r="B563" s="30"/>
      <c r="C563" s="30"/>
      <c r="D563" s="30"/>
      <c r="E563" s="30"/>
      <c r="F563" s="54"/>
    </row>
    <row r="564" spans="2:6" x14ac:dyDescent="0.2">
      <c r="B564" s="30"/>
      <c r="C564" s="30"/>
      <c r="D564" s="30"/>
      <c r="E564" s="30"/>
      <c r="F564" s="54"/>
    </row>
    <row r="565" spans="2:6" x14ac:dyDescent="0.2">
      <c r="B565" s="30"/>
      <c r="C565" s="30"/>
      <c r="D565" s="30"/>
      <c r="E565" s="30"/>
      <c r="F565" s="54"/>
    </row>
    <row r="566" spans="2:6" x14ac:dyDescent="0.2">
      <c r="B566" s="30"/>
      <c r="C566" s="30"/>
      <c r="D566" s="30"/>
      <c r="E566" s="30"/>
      <c r="F566" s="54"/>
    </row>
    <row r="567" spans="2:6" x14ac:dyDescent="0.2">
      <c r="B567" s="30"/>
      <c r="C567" s="30"/>
      <c r="D567" s="30"/>
      <c r="E567" s="30"/>
      <c r="F567" s="54"/>
    </row>
    <row r="568" spans="2:6" x14ac:dyDescent="0.2">
      <c r="B568" s="30"/>
      <c r="C568" s="30"/>
      <c r="D568" s="30"/>
      <c r="E568" s="30"/>
      <c r="F568" s="54"/>
    </row>
    <row r="569" spans="2:6" x14ac:dyDescent="0.2">
      <c r="B569" s="30"/>
      <c r="C569" s="30"/>
      <c r="D569" s="30"/>
      <c r="E569" s="30"/>
      <c r="F569" s="54"/>
    </row>
    <row r="570" spans="2:6" x14ac:dyDescent="0.2">
      <c r="B570" s="30"/>
      <c r="C570" s="30"/>
      <c r="D570" s="30"/>
      <c r="E570" s="30"/>
      <c r="F570" s="54"/>
    </row>
    <row r="571" spans="2:6" x14ac:dyDescent="0.2">
      <c r="B571" s="30"/>
      <c r="C571" s="30"/>
      <c r="D571" s="30"/>
      <c r="E571" s="30"/>
      <c r="F571" s="54"/>
    </row>
    <row r="572" spans="2:6" x14ac:dyDescent="0.2">
      <c r="B572" s="30"/>
      <c r="C572" s="30"/>
      <c r="D572" s="30"/>
      <c r="E572" s="30"/>
      <c r="F572" s="54"/>
    </row>
    <row r="573" spans="2:6" x14ac:dyDescent="0.2">
      <c r="B573" s="30"/>
      <c r="C573" s="30"/>
      <c r="D573" s="30"/>
      <c r="E573" s="30"/>
      <c r="F573" s="54"/>
    </row>
    <row r="574" spans="2:6" x14ac:dyDescent="0.2">
      <c r="B574" s="30"/>
      <c r="C574" s="30"/>
      <c r="D574" s="30"/>
      <c r="E574" s="30"/>
      <c r="F574" s="54"/>
    </row>
    <row r="575" spans="2:6" x14ac:dyDescent="0.2">
      <c r="B575" s="30"/>
      <c r="C575" s="30"/>
      <c r="D575" s="30"/>
      <c r="E575" s="30"/>
      <c r="F575" s="54"/>
    </row>
    <row r="576" spans="2:6" x14ac:dyDescent="0.2">
      <c r="B576" s="30"/>
      <c r="C576" s="30"/>
      <c r="D576" s="30"/>
      <c r="E576" s="30"/>
      <c r="F576" s="54"/>
    </row>
    <row r="577" spans="2:10" x14ac:dyDescent="0.2">
      <c r="B577" s="30"/>
      <c r="C577" s="30"/>
      <c r="D577" s="30"/>
      <c r="E577" s="30"/>
      <c r="F577" s="54"/>
    </row>
    <row r="578" spans="2:10" x14ac:dyDescent="0.2">
      <c r="B578" s="30"/>
      <c r="C578" s="30"/>
      <c r="D578" s="30"/>
      <c r="E578" s="30"/>
      <c r="F578" s="54"/>
    </row>
    <row r="579" spans="2:10" x14ac:dyDescent="0.2">
      <c r="B579" s="30"/>
      <c r="C579" s="30"/>
      <c r="D579" s="30"/>
      <c r="E579" s="30"/>
      <c r="F579" s="54"/>
    </row>
    <row r="580" spans="2:10" x14ac:dyDescent="0.2">
      <c r="B580" s="30"/>
      <c r="C580" s="30"/>
      <c r="D580" s="30"/>
      <c r="E580" s="30"/>
      <c r="F580" s="54"/>
    </row>
    <row r="581" spans="2:10" x14ac:dyDescent="0.2">
      <c r="B581" s="30"/>
      <c r="C581" s="30"/>
      <c r="D581" s="30"/>
      <c r="E581" s="30"/>
      <c r="F581" s="54"/>
    </row>
    <row r="588" spans="2:10" s="24" customFormat="1" ht="15" x14ac:dyDescent="0.2">
      <c r="F588" s="51"/>
      <c r="J588" s="60"/>
    </row>
    <row r="589" spans="2:10" s="24" customFormat="1" ht="15" x14ac:dyDescent="0.2">
      <c r="F589" s="51"/>
      <c r="J589" s="60"/>
    </row>
    <row r="590" spans="2:10" s="24" customFormat="1" ht="15" x14ac:dyDescent="0.2">
      <c r="F590" s="51"/>
      <c r="J590" s="60"/>
    </row>
    <row r="593" spans="2:10" s="27" customFormat="1" ht="11.25" x14ac:dyDescent="0.2">
      <c r="F593" s="55"/>
      <c r="J593" s="59"/>
    </row>
    <row r="596" spans="2:10" x14ac:dyDescent="0.2">
      <c r="B596" s="30"/>
      <c r="C596" s="30"/>
      <c r="D596" s="30"/>
      <c r="E596" s="30"/>
      <c r="F596" s="54"/>
    </row>
    <row r="597" spans="2:10" x14ac:dyDescent="0.2">
      <c r="B597" s="30"/>
      <c r="C597" s="30"/>
      <c r="D597" s="30"/>
      <c r="E597" s="30"/>
      <c r="F597" s="54"/>
    </row>
    <row r="598" spans="2:10" x14ac:dyDescent="0.2">
      <c r="B598" s="30"/>
      <c r="C598" s="30"/>
      <c r="D598" s="30"/>
      <c r="E598" s="30"/>
      <c r="F598" s="54"/>
    </row>
    <row r="599" spans="2:10" x14ac:dyDescent="0.2">
      <c r="B599" s="30"/>
      <c r="C599" s="30"/>
      <c r="D599" s="30"/>
      <c r="E599" s="30"/>
      <c r="F599" s="54"/>
    </row>
    <row r="600" spans="2:10" x14ac:dyDescent="0.2">
      <c r="B600" s="30"/>
      <c r="C600" s="30"/>
      <c r="D600" s="30"/>
      <c r="E600" s="30"/>
      <c r="F600" s="54"/>
    </row>
    <row r="601" spans="2:10" x14ac:dyDescent="0.2">
      <c r="B601" s="30"/>
      <c r="C601" s="30"/>
      <c r="D601" s="30"/>
      <c r="E601" s="30"/>
      <c r="F601" s="54"/>
    </row>
    <row r="602" spans="2:10" x14ac:dyDescent="0.2">
      <c r="B602" s="30"/>
      <c r="C602" s="30"/>
      <c r="D602" s="30"/>
      <c r="E602" s="30"/>
      <c r="F602" s="54"/>
    </row>
    <row r="603" spans="2:10" x14ac:dyDescent="0.2">
      <c r="B603" s="30"/>
      <c r="C603" s="30"/>
      <c r="D603" s="30"/>
      <c r="E603" s="30"/>
      <c r="F603" s="54"/>
    </row>
    <row r="604" spans="2:10" x14ac:dyDescent="0.2">
      <c r="B604" s="30"/>
      <c r="C604" s="30"/>
      <c r="D604" s="30"/>
      <c r="E604" s="30"/>
      <c r="F604" s="54"/>
    </row>
    <row r="605" spans="2:10" x14ac:dyDescent="0.2">
      <c r="B605" s="30"/>
      <c r="C605" s="30"/>
      <c r="D605" s="30"/>
      <c r="E605" s="30"/>
      <c r="F605" s="54"/>
    </row>
    <row r="606" spans="2:10" x14ac:dyDescent="0.2">
      <c r="B606" s="30"/>
      <c r="C606" s="30"/>
      <c r="D606" s="30"/>
      <c r="E606" s="30"/>
      <c r="F606" s="54"/>
    </row>
    <row r="607" spans="2:10" x14ac:dyDescent="0.2">
      <c r="B607" s="30"/>
      <c r="C607" s="30"/>
      <c r="D607" s="30"/>
      <c r="E607" s="30"/>
      <c r="F607" s="54"/>
    </row>
    <row r="608" spans="2:10" x14ac:dyDescent="0.2">
      <c r="B608" s="30"/>
      <c r="C608" s="30"/>
      <c r="D608" s="30"/>
      <c r="E608" s="30"/>
      <c r="F608" s="54"/>
    </row>
    <row r="609" spans="2:6" x14ac:dyDescent="0.2">
      <c r="B609" s="30"/>
      <c r="C609" s="30"/>
      <c r="D609" s="30"/>
      <c r="E609" s="30"/>
      <c r="F609" s="54"/>
    </row>
    <row r="610" spans="2:6" x14ac:dyDescent="0.2">
      <c r="B610" s="30"/>
      <c r="C610" s="30"/>
      <c r="D610" s="30"/>
      <c r="E610" s="30"/>
      <c r="F610" s="54"/>
    </row>
    <row r="611" spans="2:6" x14ac:dyDescent="0.2">
      <c r="B611" s="30"/>
      <c r="C611" s="30"/>
      <c r="D611" s="30"/>
      <c r="E611" s="30"/>
      <c r="F611" s="54"/>
    </row>
    <row r="612" spans="2:6" x14ac:dyDescent="0.2">
      <c r="B612" s="30"/>
      <c r="C612" s="30"/>
      <c r="D612" s="30"/>
      <c r="E612" s="30"/>
      <c r="F612" s="54"/>
    </row>
    <row r="613" spans="2:6" x14ac:dyDescent="0.2">
      <c r="B613" s="30"/>
      <c r="C613" s="30"/>
      <c r="D613" s="30"/>
      <c r="E613" s="30"/>
      <c r="F613" s="54"/>
    </row>
    <row r="614" spans="2:6" x14ac:dyDescent="0.2">
      <c r="B614" s="30"/>
      <c r="C614" s="30"/>
      <c r="D614" s="30"/>
      <c r="E614" s="30"/>
      <c r="F614" s="54"/>
    </row>
    <row r="615" spans="2:6" x14ac:dyDescent="0.2">
      <c r="B615" s="30"/>
      <c r="C615" s="30"/>
      <c r="D615" s="30"/>
      <c r="E615" s="30"/>
      <c r="F615" s="54"/>
    </row>
    <row r="616" spans="2:6" x14ac:dyDescent="0.2">
      <c r="B616" s="30"/>
      <c r="C616" s="30"/>
      <c r="D616" s="30"/>
      <c r="E616" s="30"/>
      <c r="F616" s="54"/>
    </row>
    <row r="617" spans="2:6" x14ac:dyDescent="0.2">
      <c r="B617" s="30"/>
      <c r="C617" s="30"/>
      <c r="D617" s="30"/>
      <c r="E617" s="30"/>
      <c r="F617" s="54"/>
    </row>
    <row r="618" spans="2:6" x14ac:dyDescent="0.2">
      <c r="B618" s="30"/>
      <c r="C618" s="30"/>
      <c r="D618" s="30"/>
      <c r="E618" s="30"/>
      <c r="F618" s="54"/>
    </row>
    <row r="619" spans="2:6" x14ac:dyDescent="0.2">
      <c r="B619" s="30"/>
      <c r="C619" s="30"/>
      <c r="D619" s="30"/>
      <c r="E619" s="30"/>
      <c r="F619" s="54"/>
    </row>
    <row r="620" spans="2:6" x14ac:dyDescent="0.2">
      <c r="B620" s="30"/>
      <c r="C620" s="30"/>
      <c r="D620" s="30"/>
      <c r="E620" s="30"/>
      <c r="F620" s="54"/>
    </row>
    <row r="621" spans="2:6" x14ac:dyDescent="0.2">
      <c r="B621" s="30"/>
      <c r="C621" s="30"/>
      <c r="D621" s="30"/>
      <c r="E621" s="30"/>
      <c r="F621" s="54"/>
    </row>
    <row r="622" spans="2:6" x14ac:dyDescent="0.2">
      <c r="B622" s="30"/>
      <c r="C622" s="30"/>
      <c r="D622" s="30"/>
      <c r="E622" s="30"/>
      <c r="F622" s="54"/>
    </row>
    <row r="623" spans="2:6" x14ac:dyDescent="0.2">
      <c r="B623" s="30"/>
      <c r="C623" s="30"/>
      <c r="D623" s="30"/>
      <c r="E623" s="30"/>
      <c r="F623" s="54"/>
    </row>
    <row r="624" spans="2:6" x14ac:dyDescent="0.2">
      <c r="B624" s="30"/>
      <c r="C624" s="30"/>
      <c r="D624" s="30"/>
      <c r="E624" s="30"/>
      <c r="F624" s="54"/>
    </row>
    <row r="625" spans="2:10" x14ac:dyDescent="0.2">
      <c r="B625" s="30"/>
      <c r="C625" s="30"/>
      <c r="D625" s="30"/>
      <c r="E625" s="30"/>
      <c r="F625" s="54"/>
    </row>
    <row r="626" spans="2:10" x14ac:dyDescent="0.2">
      <c r="B626" s="30"/>
      <c r="C626" s="30"/>
      <c r="D626" s="30"/>
      <c r="E626" s="30"/>
      <c r="F626" s="54"/>
    </row>
    <row r="627" spans="2:10" x14ac:dyDescent="0.2">
      <c r="B627" s="30"/>
      <c r="C627" s="30"/>
      <c r="D627" s="30"/>
      <c r="E627" s="30"/>
      <c r="F627" s="54"/>
    </row>
    <row r="628" spans="2:10" x14ac:dyDescent="0.2">
      <c r="B628" s="30"/>
      <c r="C628" s="30"/>
      <c r="D628" s="30"/>
      <c r="E628" s="30"/>
      <c r="F628" s="54"/>
    </row>
    <row r="629" spans="2:10" x14ac:dyDescent="0.2">
      <c r="B629" s="30"/>
      <c r="C629" s="30"/>
      <c r="D629" s="30"/>
      <c r="E629" s="30"/>
      <c r="F629" s="54"/>
    </row>
    <row r="630" spans="2:10" x14ac:dyDescent="0.2">
      <c r="B630" s="30"/>
      <c r="C630" s="30"/>
      <c r="D630" s="30"/>
      <c r="E630" s="30"/>
      <c r="F630" s="54"/>
    </row>
    <row r="631" spans="2:10" x14ac:dyDescent="0.2">
      <c r="B631" s="30"/>
      <c r="C631" s="30"/>
      <c r="D631" s="30"/>
      <c r="E631" s="30"/>
      <c r="F631" s="54"/>
    </row>
    <row r="632" spans="2:10" x14ac:dyDescent="0.2">
      <c r="B632" s="30"/>
      <c r="C632" s="30"/>
      <c r="D632" s="30"/>
      <c r="E632" s="30"/>
      <c r="F632" s="54"/>
    </row>
    <row r="633" spans="2:10" x14ac:dyDescent="0.2">
      <c r="B633" s="30"/>
      <c r="C633" s="30"/>
      <c r="D633" s="30"/>
      <c r="E633" s="30"/>
      <c r="F633" s="54"/>
    </row>
    <row r="640" spans="2:10" s="24" customFormat="1" ht="15" x14ac:dyDescent="0.2">
      <c r="F640" s="51"/>
      <c r="J640" s="60"/>
    </row>
    <row r="641" spans="2:10" s="24" customFormat="1" ht="15" x14ac:dyDescent="0.2">
      <c r="F641" s="51"/>
      <c r="J641" s="60"/>
    </row>
    <row r="642" spans="2:10" s="24" customFormat="1" ht="15" x14ac:dyDescent="0.2">
      <c r="F642" s="51"/>
      <c r="J642" s="60"/>
    </row>
    <row r="645" spans="2:10" s="27" customFormat="1" ht="11.25" x14ac:dyDescent="0.2">
      <c r="F645" s="55"/>
      <c r="J645" s="59"/>
    </row>
    <row r="648" spans="2:10" x14ac:dyDescent="0.2">
      <c r="B648" s="30"/>
      <c r="C648" s="30"/>
      <c r="D648" s="30"/>
      <c r="E648" s="30"/>
      <c r="F648" s="54"/>
    </row>
    <row r="649" spans="2:10" x14ac:dyDescent="0.2">
      <c r="B649" s="30"/>
      <c r="C649" s="30"/>
      <c r="D649" s="30"/>
      <c r="E649" s="30"/>
      <c r="F649" s="54"/>
    </row>
    <row r="650" spans="2:10" x14ac:dyDescent="0.2">
      <c r="B650" s="30"/>
      <c r="C650" s="30"/>
      <c r="D650" s="30"/>
      <c r="E650" s="30"/>
      <c r="F650" s="54"/>
    </row>
    <row r="651" spans="2:10" x14ac:dyDescent="0.2">
      <c r="B651" s="30"/>
      <c r="C651" s="30"/>
      <c r="D651" s="30"/>
      <c r="E651" s="30"/>
      <c r="F651" s="54"/>
    </row>
    <row r="652" spans="2:10" x14ac:dyDescent="0.2">
      <c r="B652" s="30"/>
      <c r="C652" s="30"/>
      <c r="D652" s="30"/>
      <c r="E652" s="30"/>
      <c r="F652" s="54"/>
    </row>
    <row r="653" spans="2:10" x14ac:dyDescent="0.2">
      <c r="B653" s="30"/>
      <c r="C653" s="30"/>
      <c r="D653" s="30"/>
      <c r="E653" s="30"/>
      <c r="F653" s="54"/>
    </row>
    <row r="654" spans="2:10" x14ac:dyDescent="0.2">
      <c r="B654" s="30"/>
      <c r="C654" s="30"/>
      <c r="D654" s="30"/>
      <c r="E654" s="30"/>
      <c r="F654" s="54"/>
    </row>
    <row r="655" spans="2:10" x14ac:dyDescent="0.2">
      <c r="B655" s="30"/>
      <c r="C655" s="30"/>
      <c r="D655" s="30"/>
      <c r="E655" s="30"/>
      <c r="F655" s="54"/>
    </row>
    <row r="656" spans="2:10" x14ac:dyDescent="0.2">
      <c r="B656" s="30"/>
      <c r="C656" s="30"/>
      <c r="D656" s="30"/>
      <c r="E656" s="30"/>
      <c r="F656" s="54"/>
    </row>
    <row r="657" spans="2:6" x14ac:dyDescent="0.2">
      <c r="B657" s="30"/>
      <c r="C657" s="30"/>
      <c r="D657" s="30"/>
      <c r="E657" s="30"/>
      <c r="F657" s="54"/>
    </row>
    <row r="658" spans="2:6" x14ac:dyDescent="0.2">
      <c r="B658" s="30"/>
      <c r="C658" s="30"/>
      <c r="D658" s="30"/>
      <c r="E658" s="30"/>
      <c r="F658" s="54"/>
    </row>
    <row r="659" spans="2:6" x14ac:dyDescent="0.2">
      <c r="B659" s="30"/>
      <c r="C659" s="30"/>
      <c r="D659" s="30"/>
      <c r="E659" s="30"/>
      <c r="F659" s="54"/>
    </row>
    <row r="660" spans="2:6" x14ac:dyDescent="0.2">
      <c r="B660" s="30"/>
      <c r="C660" s="30"/>
      <c r="D660" s="30"/>
      <c r="E660" s="30"/>
      <c r="F660" s="54"/>
    </row>
    <row r="661" spans="2:6" x14ac:dyDescent="0.2">
      <c r="B661" s="30"/>
      <c r="C661" s="30"/>
      <c r="D661" s="30"/>
      <c r="E661" s="30"/>
      <c r="F661" s="54"/>
    </row>
    <row r="662" spans="2:6" x14ac:dyDescent="0.2">
      <c r="B662" s="30"/>
      <c r="C662" s="30"/>
      <c r="D662" s="30"/>
      <c r="E662" s="30"/>
      <c r="F662" s="54"/>
    </row>
    <row r="663" spans="2:6" x14ac:dyDescent="0.2">
      <c r="B663" s="30"/>
      <c r="C663" s="30"/>
      <c r="D663" s="30"/>
      <c r="E663" s="30"/>
      <c r="F663" s="54"/>
    </row>
    <row r="664" spans="2:6" x14ac:dyDescent="0.2">
      <c r="B664" s="30"/>
      <c r="C664" s="30"/>
      <c r="D664" s="30"/>
      <c r="E664" s="30"/>
      <c r="F664" s="54"/>
    </row>
    <row r="665" spans="2:6" x14ac:dyDescent="0.2">
      <c r="B665" s="30"/>
      <c r="C665" s="30"/>
      <c r="D665" s="30"/>
      <c r="E665" s="30"/>
      <c r="F665" s="54"/>
    </row>
    <row r="666" spans="2:6" x14ac:dyDescent="0.2">
      <c r="B666" s="30"/>
      <c r="C666" s="30"/>
      <c r="D666" s="30"/>
      <c r="E666" s="30"/>
      <c r="F666" s="54"/>
    </row>
    <row r="667" spans="2:6" x14ac:dyDescent="0.2">
      <c r="B667" s="30"/>
      <c r="C667" s="30"/>
      <c r="D667" s="30"/>
      <c r="E667" s="30"/>
      <c r="F667" s="54"/>
    </row>
    <row r="668" spans="2:6" x14ac:dyDescent="0.2">
      <c r="B668" s="30"/>
      <c r="C668" s="30"/>
      <c r="D668" s="30"/>
      <c r="E668" s="30"/>
      <c r="F668" s="54"/>
    </row>
    <row r="669" spans="2:6" x14ac:dyDescent="0.2">
      <c r="B669" s="30"/>
      <c r="C669" s="30"/>
      <c r="D669" s="30"/>
      <c r="E669" s="30"/>
      <c r="F669" s="54"/>
    </row>
    <row r="670" spans="2:6" x14ac:dyDescent="0.2">
      <c r="B670" s="30"/>
      <c r="C670" s="30"/>
      <c r="D670" s="30"/>
      <c r="E670" s="30"/>
      <c r="F670" s="54"/>
    </row>
    <row r="671" spans="2:6" x14ac:dyDescent="0.2">
      <c r="B671" s="30"/>
      <c r="C671" s="30"/>
      <c r="D671" s="30"/>
      <c r="E671" s="30"/>
      <c r="F671" s="54"/>
    </row>
    <row r="672" spans="2:6" x14ac:dyDescent="0.2">
      <c r="B672" s="30"/>
      <c r="C672" s="30"/>
      <c r="D672" s="30"/>
      <c r="E672" s="30"/>
      <c r="F672" s="54"/>
    </row>
    <row r="673" spans="2:6" x14ac:dyDescent="0.2">
      <c r="B673" s="30"/>
      <c r="C673" s="30"/>
      <c r="D673" s="30"/>
      <c r="E673" s="30"/>
      <c r="F673" s="54"/>
    </row>
    <row r="674" spans="2:6" x14ac:dyDescent="0.2">
      <c r="B674" s="30"/>
      <c r="C674" s="30"/>
      <c r="D674" s="30"/>
      <c r="E674" s="30"/>
      <c r="F674" s="54"/>
    </row>
    <row r="675" spans="2:6" x14ac:dyDescent="0.2">
      <c r="B675" s="30"/>
      <c r="C675" s="30"/>
      <c r="D675" s="30"/>
      <c r="E675" s="30"/>
      <c r="F675" s="54"/>
    </row>
    <row r="676" spans="2:6" x14ac:dyDescent="0.2">
      <c r="B676" s="30"/>
      <c r="C676" s="30"/>
      <c r="D676" s="30"/>
      <c r="E676" s="30"/>
      <c r="F676" s="54"/>
    </row>
    <row r="677" spans="2:6" x14ac:dyDescent="0.2">
      <c r="B677" s="30"/>
      <c r="C677" s="30"/>
      <c r="D677" s="30"/>
      <c r="E677" s="30"/>
      <c r="F677" s="54"/>
    </row>
    <row r="678" spans="2:6" x14ac:dyDescent="0.2">
      <c r="B678" s="30"/>
      <c r="C678" s="30"/>
      <c r="D678" s="30"/>
      <c r="E678" s="30"/>
      <c r="F678" s="54"/>
    </row>
    <row r="679" spans="2:6" x14ac:dyDescent="0.2">
      <c r="B679" s="30"/>
      <c r="C679" s="30"/>
      <c r="D679" s="30"/>
      <c r="E679" s="30"/>
      <c r="F679" s="54"/>
    </row>
    <row r="680" spans="2:6" x14ac:dyDescent="0.2">
      <c r="B680" s="30"/>
      <c r="C680" s="30"/>
      <c r="D680" s="30"/>
      <c r="E680" s="30"/>
      <c r="F680" s="54"/>
    </row>
    <row r="681" spans="2:6" x14ac:dyDescent="0.2">
      <c r="B681" s="30"/>
      <c r="C681" s="30"/>
      <c r="D681" s="30"/>
      <c r="E681" s="30"/>
      <c r="F681" s="54"/>
    </row>
    <row r="682" spans="2:6" x14ac:dyDescent="0.2">
      <c r="B682" s="30"/>
      <c r="C682" s="30"/>
      <c r="D682" s="30"/>
      <c r="E682" s="30"/>
      <c r="F682" s="54"/>
    </row>
    <row r="683" spans="2:6" x14ac:dyDescent="0.2">
      <c r="B683" s="30"/>
      <c r="C683" s="30"/>
      <c r="D683" s="30"/>
      <c r="E683" s="30"/>
      <c r="F683" s="54"/>
    </row>
    <row r="684" spans="2:6" x14ac:dyDescent="0.2">
      <c r="B684" s="30"/>
      <c r="C684" s="30"/>
      <c r="D684" s="30"/>
      <c r="E684" s="30"/>
      <c r="F684" s="54"/>
    </row>
    <row r="685" spans="2:6" x14ac:dyDescent="0.2">
      <c r="B685" s="30"/>
      <c r="C685" s="30"/>
      <c r="D685" s="30"/>
      <c r="E685" s="30"/>
      <c r="F685" s="54"/>
    </row>
    <row r="692" spans="2:10" s="24" customFormat="1" ht="15" x14ac:dyDescent="0.2">
      <c r="F692" s="51"/>
      <c r="J692" s="60"/>
    </row>
    <row r="693" spans="2:10" s="24" customFormat="1" ht="15" x14ac:dyDescent="0.2">
      <c r="F693" s="51"/>
      <c r="J693" s="60"/>
    </row>
    <row r="694" spans="2:10" s="24" customFormat="1" ht="15" x14ac:dyDescent="0.2">
      <c r="F694" s="51"/>
      <c r="J694" s="60"/>
    </row>
    <row r="697" spans="2:10" s="27" customFormat="1" ht="11.25" x14ac:dyDescent="0.2">
      <c r="F697" s="55"/>
      <c r="J697" s="59"/>
    </row>
    <row r="700" spans="2:10" x14ac:dyDescent="0.2">
      <c r="B700" s="30"/>
      <c r="C700" s="30"/>
      <c r="D700" s="30"/>
      <c r="E700" s="30"/>
      <c r="F700" s="54"/>
    </row>
    <row r="701" spans="2:10" x14ac:dyDescent="0.2">
      <c r="B701" s="30"/>
      <c r="C701" s="30"/>
      <c r="D701" s="30"/>
      <c r="E701" s="30"/>
      <c r="F701" s="54"/>
    </row>
    <row r="702" spans="2:10" x14ac:dyDescent="0.2">
      <c r="B702" s="30"/>
      <c r="C702" s="30"/>
      <c r="D702" s="30"/>
      <c r="E702" s="30"/>
      <c r="F702" s="54"/>
    </row>
    <row r="703" spans="2:10" x14ac:dyDescent="0.2">
      <c r="B703" s="30"/>
      <c r="C703" s="30"/>
      <c r="D703" s="30"/>
      <c r="E703" s="30"/>
      <c r="F703" s="54"/>
    </row>
    <row r="704" spans="2:10" x14ac:dyDescent="0.2">
      <c r="B704" s="30"/>
      <c r="C704" s="30"/>
      <c r="D704" s="30"/>
      <c r="E704" s="30"/>
      <c r="F704" s="54"/>
    </row>
    <row r="705" spans="2:6" x14ac:dyDescent="0.2">
      <c r="B705" s="30"/>
      <c r="C705" s="30"/>
      <c r="D705" s="30"/>
      <c r="E705" s="30"/>
      <c r="F705" s="54"/>
    </row>
    <row r="706" spans="2:6" x14ac:dyDescent="0.2">
      <c r="B706" s="30"/>
      <c r="C706" s="30"/>
      <c r="D706" s="30"/>
      <c r="E706" s="30"/>
      <c r="F706" s="54"/>
    </row>
    <row r="707" spans="2:6" x14ac:dyDescent="0.2">
      <c r="B707" s="30"/>
      <c r="C707" s="30"/>
      <c r="D707" s="30"/>
      <c r="E707" s="30"/>
      <c r="F707" s="54"/>
    </row>
    <row r="708" spans="2:6" x14ac:dyDescent="0.2">
      <c r="B708" s="30"/>
      <c r="C708" s="30"/>
      <c r="D708" s="30"/>
      <c r="E708" s="30"/>
      <c r="F708" s="54"/>
    </row>
    <row r="709" spans="2:6" x14ac:dyDescent="0.2">
      <c r="B709" s="30"/>
      <c r="C709" s="30"/>
      <c r="D709" s="30"/>
      <c r="E709" s="30"/>
      <c r="F709" s="54"/>
    </row>
    <row r="710" spans="2:6" x14ac:dyDescent="0.2">
      <c r="B710" s="30"/>
      <c r="C710" s="30"/>
      <c r="D710" s="30"/>
      <c r="E710" s="30"/>
      <c r="F710" s="54"/>
    </row>
    <row r="711" spans="2:6" x14ac:dyDescent="0.2">
      <c r="B711" s="30"/>
      <c r="C711" s="30"/>
      <c r="D711" s="30"/>
      <c r="E711" s="30"/>
      <c r="F711" s="54"/>
    </row>
    <row r="712" spans="2:6" x14ac:dyDescent="0.2">
      <c r="B712" s="30"/>
      <c r="C712" s="30"/>
      <c r="D712" s="30"/>
      <c r="E712" s="30"/>
      <c r="F712" s="54"/>
    </row>
    <row r="713" spans="2:6" x14ac:dyDescent="0.2">
      <c r="B713" s="30"/>
      <c r="C713" s="30"/>
      <c r="D713" s="30"/>
      <c r="E713" s="30"/>
      <c r="F713" s="54"/>
    </row>
    <row r="714" spans="2:6" x14ac:dyDescent="0.2">
      <c r="B714" s="30"/>
      <c r="C714" s="30"/>
      <c r="D714" s="30"/>
      <c r="E714" s="30"/>
      <c r="F714" s="54"/>
    </row>
    <row r="715" spans="2:6" x14ac:dyDescent="0.2">
      <c r="B715" s="30"/>
      <c r="C715" s="30"/>
      <c r="D715" s="30"/>
      <c r="E715" s="30"/>
      <c r="F715" s="54"/>
    </row>
    <row r="716" spans="2:6" x14ac:dyDescent="0.2">
      <c r="B716" s="30"/>
      <c r="C716" s="30"/>
      <c r="D716" s="30"/>
      <c r="E716" s="30"/>
      <c r="F716" s="54"/>
    </row>
    <row r="717" spans="2:6" x14ac:dyDescent="0.2">
      <c r="B717" s="30"/>
      <c r="C717" s="30"/>
      <c r="D717" s="30"/>
      <c r="E717" s="30"/>
      <c r="F717" s="54"/>
    </row>
    <row r="718" spans="2:6" x14ac:dyDescent="0.2">
      <c r="B718" s="30"/>
      <c r="C718" s="30"/>
      <c r="D718" s="30"/>
      <c r="E718" s="30"/>
      <c r="F718" s="54"/>
    </row>
    <row r="719" spans="2:6" x14ac:dyDescent="0.2">
      <c r="B719" s="30"/>
      <c r="C719" s="30"/>
      <c r="D719" s="30"/>
      <c r="E719" s="30"/>
      <c r="F719" s="54"/>
    </row>
    <row r="720" spans="2:6" x14ac:dyDescent="0.2">
      <c r="B720" s="30"/>
      <c r="C720" s="30"/>
      <c r="D720" s="30"/>
      <c r="E720" s="30"/>
      <c r="F720" s="54"/>
    </row>
    <row r="721" spans="2:6" x14ac:dyDescent="0.2">
      <c r="B721" s="30"/>
      <c r="C721" s="30"/>
      <c r="D721" s="30"/>
      <c r="E721" s="30"/>
      <c r="F721" s="54"/>
    </row>
    <row r="722" spans="2:6" x14ac:dyDescent="0.2">
      <c r="B722" s="30"/>
      <c r="C722" s="30"/>
      <c r="D722" s="30"/>
      <c r="E722" s="30"/>
      <c r="F722" s="54"/>
    </row>
    <row r="723" spans="2:6" x14ac:dyDescent="0.2">
      <c r="B723" s="30"/>
      <c r="C723" s="30"/>
      <c r="D723" s="30"/>
      <c r="E723" s="30"/>
      <c r="F723" s="54"/>
    </row>
    <row r="724" spans="2:6" x14ac:dyDescent="0.2">
      <c r="B724" s="30"/>
      <c r="C724" s="30"/>
      <c r="D724" s="30"/>
      <c r="E724" s="30"/>
      <c r="F724" s="54"/>
    </row>
    <row r="725" spans="2:6" x14ac:dyDescent="0.2">
      <c r="B725" s="30"/>
      <c r="C725" s="30"/>
      <c r="D725" s="30"/>
      <c r="E725" s="30"/>
      <c r="F725" s="54"/>
    </row>
    <row r="726" spans="2:6" x14ac:dyDescent="0.2">
      <c r="B726" s="30"/>
      <c r="C726" s="30"/>
      <c r="D726" s="30"/>
      <c r="E726" s="30"/>
      <c r="F726" s="54"/>
    </row>
    <row r="727" spans="2:6" x14ac:dyDescent="0.2">
      <c r="B727" s="30"/>
      <c r="C727" s="30"/>
      <c r="D727" s="30"/>
      <c r="E727" s="30"/>
      <c r="F727" s="54"/>
    </row>
    <row r="728" spans="2:6" x14ac:dyDescent="0.2">
      <c r="B728" s="30"/>
      <c r="C728" s="30"/>
      <c r="D728" s="30"/>
      <c r="E728" s="30"/>
      <c r="F728" s="54"/>
    </row>
    <row r="729" spans="2:6" x14ac:dyDescent="0.2">
      <c r="B729" s="30"/>
      <c r="C729" s="30"/>
      <c r="D729" s="30"/>
      <c r="E729" s="30"/>
      <c r="F729" s="54"/>
    </row>
    <row r="730" spans="2:6" x14ac:dyDescent="0.2">
      <c r="B730" s="30"/>
      <c r="C730" s="30"/>
      <c r="D730" s="30"/>
      <c r="E730" s="30"/>
      <c r="F730" s="54"/>
    </row>
    <row r="731" spans="2:6" x14ac:dyDescent="0.2">
      <c r="B731" s="30"/>
      <c r="C731" s="30"/>
      <c r="D731" s="30"/>
      <c r="E731" s="30"/>
      <c r="F731" s="54"/>
    </row>
    <row r="732" spans="2:6" x14ac:dyDescent="0.2">
      <c r="B732" s="30"/>
      <c r="C732" s="30"/>
      <c r="D732" s="30"/>
      <c r="E732" s="30"/>
      <c r="F732" s="54"/>
    </row>
    <row r="733" spans="2:6" x14ac:dyDescent="0.2">
      <c r="B733" s="30"/>
      <c r="C733" s="30"/>
      <c r="D733" s="30"/>
      <c r="E733" s="30"/>
      <c r="F733" s="54"/>
    </row>
    <row r="734" spans="2:6" x14ac:dyDescent="0.2">
      <c r="B734" s="30"/>
      <c r="C734" s="30"/>
      <c r="D734" s="30"/>
      <c r="E734" s="30"/>
      <c r="F734" s="54"/>
    </row>
    <row r="735" spans="2:6" x14ac:dyDescent="0.2">
      <c r="B735" s="30"/>
      <c r="C735" s="30"/>
      <c r="D735" s="30"/>
      <c r="E735" s="30"/>
      <c r="F735" s="54"/>
    </row>
    <row r="736" spans="2:6" x14ac:dyDescent="0.2">
      <c r="B736" s="30"/>
      <c r="C736" s="30"/>
      <c r="D736" s="30"/>
      <c r="E736" s="30"/>
      <c r="F736" s="54"/>
    </row>
    <row r="737" spans="2:6" x14ac:dyDescent="0.2">
      <c r="B737" s="30"/>
      <c r="C737" s="30"/>
      <c r="D737" s="30"/>
      <c r="E737" s="30"/>
      <c r="F737" s="54"/>
    </row>
  </sheetData>
  <mergeCells count="1">
    <mergeCell ref="A3:K3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Ark20"/>
  <dimension ref="A1:V736"/>
  <sheetViews>
    <sheetView showGridLines="0" topLeftCell="A33" zoomScaleNormal="100" workbookViewId="0">
      <selection activeCell="D50" sqref="D50"/>
    </sheetView>
  </sheetViews>
  <sheetFormatPr defaultRowHeight="12.75" x14ac:dyDescent="0.2"/>
  <cols>
    <col min="1" max="1" width="17.140625" style="27" customWidth="1"/>
    <col min="2" max="5" width="9.7109375" customWidth="1"/>
    <col min="6" max="6" width="9.7109375" style="1" customWidth="1"/>
    <col min="7" max="9" width="9.7109375" customWidth="1"/>
    <col min="10" max="10" width="1.140625" style="1" customWidth="1"/>
    <col min="11" max="11" width="9.7109375" customWidth="1"/>
  </cols>
  <sheetData>
    <row r="1" spans="1:11" s="24" customFormat="1" ht="15.75" customHeight="1" x14ac:dyDescent="0.25">
      <c r="J1" s="131"/>
    </row>
    <row r="2" spans="1:11" s="24" customFormat="1" ht="15.75" customHeight="1" x14ac:dyDescent="0.25">
      <c r="A2" s="16"/>
      <c r="F2" s="60"/>
      <c r="J2" s="60"/>
    </row>
    <row r="3" spans="1:11" s="24" customFormat="1" ht="15.75" customHeight="1" x14ac:dyDescent="0.25">
      <c r="A3" s="191" t="s">
        <v>195</v>
      </c>
      <c r="B3" s="191"/>
      <c r="C3" s="191"/>
      <c r="D3" s="191"/>
      <c r="E3" s="191"/>
      <c r="F3" s="191"/>
      <c r="G3" s="191"/>
      <c r="H3" s="191"/>
      <c r="I3" s="191"/>
      <c r="J3" s="60"/>
    </row>
    <row r="4" spans="1:11" s="24" customFormat="1" ht="15.75" customHeight="1" x14ac:dyDescent="0.25">
      <c r="A4" s="16"/>
      <c r="F4" s="60"/>
      <c r="J4" s="60"/>
    </row>
    <row r="5" spans="1:11" s="24" customFormat="1" ht="15.75" customHeight="1" x14ac:dyDescent="0.25">
      <c r="A5" s="16"/>
      <c r="F5" s="60"/>
      <c r="J5" s="60"/>
    </row>
    <row r="6" spans="1:11" s="27" customFormat="1" ht="15.75" customHeight="1" x14ac:dyDescent="0.2">
      <c r="B6" s="45" t="s">
        <v>79</v>
      </c>
      <c r="C6" s="45" t="s">
        <v>144</v>
      </c>
      <c r="D6" s="45" t="s">
        <v>145</v>
      </c>
      <c r="E6" s="45" t="s">
        <v>78</v>
      </c>
      <c r="F6" s="67" t="s">
        <v>146</v>
      </c>
      <c r="G6" s="45" t="s">
        <v>77</v>
      </c>
      <c r="H6" s="45" t="s">
        <v>147</v>
      </c>
      <c r="I6" s="45" t="s">
        <v>141</v>
      </c>
      <c r="J6" s="129"/>
      <c r="K6" s="45" t="s">
        <v>84</v>
      </c>
    </row>
    <row r="7" spans="1:11" s="27" customFormat="1" ht="15.75" customHeight="1" x14ac:dyDescent="0.2">
      <c r="B7" s="45" t="s">
        <v>143</v>
      </c>
      <c r="C7" s="45" t="s">
        <v>143</v>
      </c>
      <c r="D7" s="45" t="s">
        <v>143</v>
      </c>
      <c r="E7" s="45" t="s">
        <v>143</v>
      </c>
      <c r="F7" s="67"/>
      <c r="G7" s="45"/>
      <c r="H7" s="45" t="s">
        <v>86</v>
      </c>
      <c r="I7" s="45"/>
      <c r="J7" s="129"/>
      <c r="K7" s="45" t="s">
        <v>85</v>
      </c>
    </row>
    <row r="8" spans="1:11" s="27" customFormat="1" ht="15.75" hidden="1" customHeight="1" x14ac:dyDescent="0.2">
      <c r="B8" s="44"/>
      <c r="C8" s="29"/>
      <c r="D8" s="29"/>
      <c r="E8" s="29"/>
      <c r="F8" s="52"/>
      <c r="G8" s="29"/>
      <c r="H8" s="29"/>
      <c r="I8" s="29"/>
      <c r="J8" s="59"/>
      <c r="K8" s="29"/>
    </row>
    <row r="9" spans="1:11" ht="15.75" customHeight="1" x14ac:dyDescent="0.2">
      <c r="A9" s="79" t="s">
        <v>207</v>
      </c>
      <c r="B9" s="80">
        <v>238</v>
      </c>
      <c r="C9" s="80">
        <v>27</v>
      </c>
      <c r="D9" s="80">
        <v>175</v>
      </c>
      <c r="E9" s="80">
        <v>92</v>
      </c>
      <c r="F9" s="80">
        <v>130</v>
      </c>
      <c r="G9" s="80">
        <v>55</v>
      </c>
      <c r="H9" s="80">
        <v>714</v>
      </c>
      <c r="I9" s="80">
        <v>4</v>
      </c>
      <c r="J9" s="104"/>
      <c r="K9" s="80">
        <v>1436</v>
      </c>
    </row>
    <row r="10" spans="1:11" ht="15.75" customHeight="1" x14ac:dyDescent="0.2">
      <c r="A10" s="90" t="s">
        <v>208</v>
      </c>
      <c r="B10" s="91">
        <v>62</v>
      </c>
      <c r="C10" s="91">
        <v>52</v>
      </c>
      <c r="D10" s="91">
        <v>284</v>
      </c>
      <c r="E10" s="91">
        <v>133</v>
      </c>
      <c r="F10" s="91">
        <v>124</v>
      </c>
      <c r="G10" s="91">
        <v>113</v>
      </c>
      <c r="H10" s="91">
        <v>524</v>
      </c>
      <c r="I10" s="91">
        <v>4</v>
      </c>
      <c r="J10" s="104"/>
      <c r="K10" s="91">
        <v>1296</v>
      </c>
    </row>
    <row r="11" spans="1:11" ht="15.75" customHeight="1" x14ac:dyDescent="0.2">
      <c r="A11" s="83" t="s">
        <v>209</v>
      </c>
      <c r="B11" s="84">
        <v>243</v>
      </c>
      <c r="C11" s="84">
        <v>33</v>
      </c>
      <c r="D11" s="84">
        <v>354</v>
      </c>
      <c r="E11" s="84">
        <v>78</v>
      </c>
      <c r="F11" s="84">
        <v>167</v>
      </c>
      <c r="G11" s="84">
        <v>82</v>
      </c>
      <c r="H11" s="84">
        <v>995</v>
      </c>
      <c r="I11" s="84">
        <v>3</v>
      </c>
      <c r="J11" s="104"/>
      <c r="K11" s="84">
        <v>1955</v>
      </c>
    </row>
    <row r="12" spans="1:11" ht="15.75" customHeight="1" x14ac:dyDescent="0.2">
      <c r="A12" s="79" t="s">
        <v>26</v>
      </c>
      <c r="B12" s="80">
        <v>412</v>
      </c>
      <c r="C12" s="80">
        <v>120</v>
      </c>
      <c r="D12" s="80">
        <v>1281</v>
      </c>
      <c r="E12" s="80">
        <v>226</v>
      </c>
      <c r="F12" s="80">
        <v>469</v>
      </c>
      <c r="G12" s="80">
        <v>264</v>
      </c>
      <c r="H12" s="80">
        <v>2301</v>
      </c>
      <c r="I12" s="80">
        <v>17</v>
      </c>
      <c r="J12" s="104"/>
      <c r="K12" s="80">
        <v>5098</v>
      </c>
    </row>
    <row r="13" spans="1:11" ht="15.75" customHeight="1" x14ac:dyDescent="0.2">
      <c r="A13" s="90" t="s">
        <v>27</v>
      </c>
      <c r="B13" s="91">
        <v>31</v>
      </c>
      <c r="C13" s="91">
        <v>11</v>
      </c>
      <c r="D13" s="91">
        <v>172</v>
      </c>
      <c r="E13" s="91">
        <v>24</v>
      </c>
      <c r="F13" s="91">
        <v>85</v>
      </c>
      <c r="G13" s="91">
        <v>47</v>
      </c>
      <c r="H13" s="91">
        <v>331</v>
      </c>
      <c r="I13" s="91">
        <v>3</v>
      </c>
      <c r="J13" s="104"/>
      <c r="K13" s="91">
        <v>708</v>
      </c>
    </row>
    <row r="14" spans="1:11" ht="15.75" customHeight="1" x14ac:dyDescent="0.2">
      <c r="A14" s="83" t="s">
        <v>28</v>
      </c>
      <c r="B14" s="84">
        <v>3</v>
      </c>
      <c r="C14" s="84">
        <v>2</v>
      </c>
      <c r="D14" s="84">
        <v>36</v>
      </c>
      <c r="E14" s="84">
        <v>6</v>
      </c>
      <c r="F14" s="84">
        <v>7</v>
      </c>
      <c r="G14" s="84">
        <v>8</v>
      </c>
      <c r="H14" s="84">
        <v>65</v>
      </c>
      <c r="I14" s="84">
        <v>1</v>
      </c>
      <c r="J14" s="104"/>
      <c r="K14" s="84">
        <v>128</v>
      </c>
    </row>
    <row r="15" spans="1:11" ht="15.75" customHeight="1" x14ac:dyDescent="0.2">
      <c r="A15" s="79" t="s">
        <v>29</v>
      </c>
      <c r="B15" s="80">
        <v>77</v>
      </c>
      <c r="C15" s="80">
        <v>13</v>
      </c>
      <c r="D15" s="80">
        <v>157</v>
      </c>
      <c r="E15" s="80">
        <v>23</v>
      </c>
      <c r="F15" s="80">
        <v>34</v>
      </c>
      <c r="G15" s="80">
        <v>51</v>
      </c>
      <c r="H15" s="80">
        <v>462</v>
      </c>
      <c r="I15" s="80">
        <v>4</v>
      </c>
      <c r="J15" s="104"/>
      <c r="K15" s="80">
        <v>822</v>
      </c>
    </row>
    <row r="16" spans="1:11" ht="15.75" customHeight="1" x14ac:dyDescent="0.2">
      <c r="A16" s="90" t="s">
        <v>30</v>
      </c>
      <c r="B16" s="91">
        <v>17</v>
      </c>
      <c r="C16" s="91">
        <v>7</v>
      </c>
      <c r="D16" s="91">
        <v>72</v>
      </c>
      <c r="E16" s="91">
        <v>14</v>
      </c>
      <c r="F16" s="91">
        <v>14</v>
      </c>
      <c r="G16" s="91">
        <v>14</v>
      </c>
      <c r="H16" s="91">
        <v>186</v>
      </c>
      <c r="I16" s="91">
        <v>5</v>
      </c>
      <c r="J16" s="104"/>
      <c r="K16" s="91">
        <v>333</v>
      </c>
    </row>
    <row r="17" spans="1:11" ht="15.75" hidden="1" customHeight="1" x14ac:dyDescent="0.2">
      <c r="A17" s="31" t="s">
        <v>31</v>
      </c>
      <c r="B17" s="36">
        <v>2</v>
      </c>
      <c r="C17" s="36">
        <v>4</v>
      </c>
      <c r="D17" s="71">
        <v>12</v>
      </c>
      <c r="E17" s="36">
        <v>4</v>
      </c>
      <c r="F17" s="36">
        <v>4</v>
      </c>
      <c r="G17" s="36">
        <v>15</v>
      </c>
      <c r="H17" s="36">
        <v>48</v>
      </c>
      <c r="I17" s="71">
        <v>0</v>
      </c>
      <c r="J17" s="130"/>
      <c r="K17" s="71">
        <v>89</v>
      </c>
    </row>
    <row r="18" spans="1:11" ht="15.75" hidden="1" customHeight="1" x14ac:dyDescent="0.2">
      <c r="A18" s="33" t="s">
        <v>32</v>
      </c>
      <c r="B18" s="37">
        <v>1</v>
      </c>
      <c r="C18" s="37">
        <v>1</v>
      </c>
      <c r="D18" s="74">
        <v>2</v>
      </c>
      <c r="E18" s="37">
        <v>1</v>
      </c>
      <c r="F18" s="37">
        <v>0</v>
      </c>
      <c r="G18" s="37">
        <v>4</v>
      </c>
      <c r="H18" s="37">
        <v>36</v>
      </c>
      <c r="I18" s="74">
        <v>0</v>
      </c>
      <c r="J18" s="130"/>
      <c r="K18" s="74">
        <v>45</v>
      </c>
    </row>
    <row r="19" spans="1:11" ht="15.75" hidden="1" customHeight="1" x14ac:dyDescent="0.2">
      <c r="A19" s="31" t="s">
        <v>33</v>
      </c>
      <c r="B19" s="36">
        <v>1</v>
      </c>
      <c r="C19" s="36">
        <v>0</v>
      </c>
      <c r="D19" s="71">
        <v>1</v>
      </c>
      <c r="E19" s="36">
        <v>1</v>
      </c>
      <c r="F19" s="36">
        <v>2</v>
      </c>
      <c r="G19" s="36">
        <v>1</v>
      </c>
      <c r="H19" s="36">
        <v>3</v>
      </c>
      <c r="I19" s="71">
        <v>0</v>
      </c>
      <c r="J19" s="130"/>
      <c r="K19" s="71">
        <v>9</v>
      </c>
    </row>
    <row r="20" spans="1:11" ht="15.75" hidden="1" customHeight="1" x14ac:dyDescent="0.2">
      <c r="A20" s="33" t="s">
        <v>34</v>
      </c>
      <c r="B20" s="37">
        <v>1</v>
      </c>
      <c r="C20" s="37">
        <v>0</v>
      </c>
      <c r="D20" s="74">
        <v>1</v>
      </c>
      <c r="E20" s="37">
        <v>2</v>
      </c>
      <c r="F20" s="37">
        <v>3</v>
      </c>
      <c r="G20" s="37">
        <v>2</v>
      </c>
      <c r="H20" s="37">
        <v>13</v>
      </c>
      <c r="I20" s="74">
        <v>0</v>
      </c>
      <c r="J20" s="130"/>
      <c r="K20" s="74">
        <v>22</v>
      </c>
    </row>
    <row r="21" spans="1:11" ht="15.75" customHeight="1" x14ac:dyDescent="0.2">
      <c r="A21" s="83" t="s">
        <v>35</v>
      </c>
      <c r="B21" s="84">
        <v>5</v>
      </c>
      <c r="C21" s="84">
        <v>5</v>
      </c>
      <c r="D21" s="84">
        <v>16</v>
      </c>
      <c r="E21" s="84">
        <v>8</v>
      </c>
      <c r="F21" s="84">
        <v>9</v>
      </c>
      <c r="G21" s="84">
        <v>22</v>
      </c>
      <c r="H21" s="84">
        <v>100</v>
      </c>
      <c r="I21" s="84">
        <v>0</v>
      </c>
      <c r="J21" s="104"/>
      <c r="K21" s="84">
        <v>165</v>
      </c>
    </row>
    <row r="22" spans="1:11" ht="15.75" customHeight="1" x14ac:dyDescent="0.2">
      <c r="A22" s="79" t="s">
        <v>36</v>
      </c>
      <c r="B22" s="80">
        <v>1</v>
      </c>
      <c r="C22" s="80">
        <v>1</v>
      </c>
      <c r="D22" s="80">
        <v>2</v>
      </c>
      <c r="E22" s="80">
        <v>0</v>
      </c>
      <c r="F22" s="80">
        <v>0</v>
      </c>
      <c r="G22" s="80">
        <v>1</v>
      </c>
      <c r="H22" s="80">
        <v>5</v>
      </c>
      <c r="I22" s="80">
        <v>0</v>
      </c>
      <c r="J22" s="104"/>
      <c r="K22" s="80">
        <v>10</v>
      </c>
    </row>
    <row r="23" spans="1:11" ht="15.75" customHeight="1" x14ac:dyDescent="0.2">
      <c r="A23" s="90" t="s">
        <v>37</v>
      </c>
      <c r="B23" s="91">
        <v>0</v>
      </c>
      <c r="C23" s="91">
        <v>0</v>
      </c>
      <c r="D23" s="91">
        <v>4</v>
      </c>
      <c r="E23" s="91">
        <v>0</v>
      </c>
      <c r="F23" s="91">
        <v>2</v>
      </c>
      <c r="G23" s="91">
        <v>3</v>
      </c>
      <c r="H23" s="91">
        <v>28</v>
      </c>
      <c r="I23" s="91">
        <v>0</v>
      </c>
      <c r="J23" s="104"/>
      <c r="K23" s="91">
        <v>37</v>
      </c>
    </row>
    <row r="24" spans="1:11" ht="15.75" customHeight="1" x14ac:dyDescent="0.2">
      <c r="A24" s="83" t="s">
        <v>38</v>
      </c>
      <c r="B24" s="84">
        <v>5</v>
      </c>
      <c r="C24" s="84">
        <v>2</v>
      </c>
      <c r="D24" s="84">
        <v>4</v>
      </c>
      <c r="E24" s="84">
        <v>5</v>
      </c>
      <c r="F24" s="84">
        <v>2</v>
      </c>
      <c r="G24" s="84">
        <v>9</v>
      </c>
      <c r="H24" s="84">
        <v>43</v>
      </c>
      <c r="I24" s="84">
        <v>0</v>
      </c>
      <c r="J24" s="104"/>
      <c r="K24" s="84">
        <v>70</v>
      </c>
    </row>
    <row r="25" spans="1:11" ht="15.75" customHeight="1" x14ac:dyDescent="0.2">
      <c r="A25" s="79" t="s">
        <v>39</v>
      </c>
      <c r="B25" s="80">
        <v>8</v>
      </c>
      <c r="C25" s="80">
        <v>4</v>
      </c>
      <c r="D25" s="80">
        <v>28</v>
      </c>
      <c r="E25" s="80">
        <v>10</v>
      </c>
      <c r="F25" s="80">
        <v>33</v>
      </c>
      <c r="G25" s="80">
        <v>17</v>
      </c>
      <c r="H25" s="80">
        <v>144</v>
      </c>
      <c r="I25" s="80">
        <v>0</v>
      </c>
      <c r="J25" s="104"/>
      <c r="K25" s="80">
        <v>245</v>
      </c>
    </row>
    <row r="26" spans="1:11" ht="15.75" customHeight="1" x14ac:dyDescent="0.2">
      <c r="A26" s="90" t="s">
        <v>40</v>
      </c>
      <c r="B26" s="91">
        <v>16</v>
      </c>
      <c r="C26" s="91">
        <v>7</v>
      </c>
      <c r="D26" s="91">
        <v>51</v>
      </c>
      <c r="E26" s="91">
        <v>3</v>
      </c>
      <c r="F26" s="91">
        <v>8</v>
      </c>
      <c r="G26" s="91">
        <v>13</v>
      </c>
      <c r="H26" s="91">
        <v>122</v>
      </c>
      <c r="I26" s="91">
        <v>0</v>
      </c>
      <c r="J26" s="104"/>
      <c r="K26" s="91">
        <v>220</v>
      </c>
    </row>
    <row r="27" spans="1:11" ht="15.75" customHeight="1" x14ac:dyDescent="0.2">
      <c r="A27" s="83" t="s">
        <v>41</v>
      </c>
      <c r="B27" s="84">
        <v>2</v>
      </c>
      <c r="C27" s="84">
        <v>1</v>
      </c>
      <c r="D27" s="84">
        <v>10</v>
      </c>
      <c r="E27" s="84">
        <v>1</v>
      </c>
      <c r="F27" s="84">
        <v>2</v>
      </c>
      <c r="G27" s="84">
        <v>3</v>
      </c>
      <c r="H27" s="84">
        <v>37</v>
      </c>
      <c r="I27" s="84">
        <v>0</v>
      </c>
      <c r="J27" s="104"/>
      <c r="K27" s="84">
        <v>56</v>
      </c>
    </row>
    <row r="28" spans="1:11" ht="15.75" customHeight="1" x14ac:dyDescent="0.2">
      <c r="A28" s="79" t="s">
        <v>42</v>
      </c>
      <c r="B28" s="80">
        <v>10</v>
      </c>
      <c r="C28" s="80">
        <v>5</v>
      </c>
      <c r="D28" s="80">
        <v>141</v>
      </c>
      <c r="E28" s="80">
        <v>7</v>
      </c>
      <c r="F28" s="80">
        <v>4</v>
      </c>
      <c r="G28" s="80">
        <v>11</v>
      </c>
      <c r="H28" s="80">
        <v>326</v>
      </c>
      <c r="I28" s="80">
        <v>1</v>
      </c>
      <c r="J28" s="104"/>
      <c r="K28" s="80">
        <v>505</v>
      </c>
    </row>
    <row r="29" spans="1:11" ht="15.75" customHeight="1" x14ac:dyDescent="0.2">
      <c r="A29" s="90" t="s">
        <v>43</v>
      </c>
      <c r="B29" s="91">
        <v>6</v>
      </c>
      <c r="C29" s="91">
        <v>0</v>
      </c>
      <c r="D29" s="91">
        <v>1</v>
      </c>
      <c r="E29" s="91">
        <v>2</v>
      </c>
      <c r="F29" s="91">
        <v>0</v>
      </c>
      <c r="G29" s="91">
        <v>0</v>
      </c>
      <c r="H29" s="91">
        <v>4</v>
      </c>
      <c r="I29" s="91">
        <v>0</v>
      </c>
      <c r="J29" s="104"/>
      <c r="K29" s="91">
        <v>13</v>
      </c>
    </row>
    <row r="30" spans="1:11" ht="15.75" customHeight="1" x14ac:dyDescent="0.2">
      <c r="A30" s="83" t="s">
        <v>44</v>
      </c>
      <c r="B30" s="84">
        <v>19</v>
      </c>
      <c r="C30" s="84">
        <v>6</v>
      </c>
      <c r="D30" s="84">
        <v>24</v>
      </c>
      <c r="E30" s="84">
        <v>9</v>
      </c>
      <c r="F30" s="84">
        <v>10</v>
      </c>
      <c r="G30" s="84">
        <v>13</v>
      </c>
      <c r="H30" s="84">
        <v>104</v>
      </c>
      <c r="I30" s="84">
        <v>1</v>
      </c>
      <c r="J30" s="104"/>
      <c r="K30" s="84">
        <v>186</v>
      </c>
    </row>
    <row r="31" spans="1:11" ht="15.75" customHeight="1" x14ac:dyDescent="0.2">
      <c r="A31" s="79" t="s">
        <v>45</v>
      </c>
      <c r="B31" s="80">
        <v>3</v>
      </c>
      <c r="C31" s="80">
        <v>1</v>
      </c>
      <c r="D31" s="80">
        <v>11</v>
      </c>
      <c r="E31" s="80">
        <v>4</v>
      </c>
      <c r="F31" s="80">
        <v>5</v>
      </c>
      <c r="G31" s="80">
        <v>2</v>
      </c>
      <c r="H31" s="80">
        <v>16</v>
      </c>
      <c r="I31" s="80">
        <v>1</v>
      </c>
      <c r="J31" s="104"/>
      <c r="K31" s="80">
        <v>43</v>
      </c>
    </row>
    <row r="32" spans="1:11" ht="15.75" customHeight="1" x14ac:dyDescent="0.2">
      <c r="A32" s="90" t="s">
        <v>46</v>
      </c>
      <c r="B32" s="91">
        <v>0</v>
      </c>
      <c r="C32" s="91">
        <v>1</v>
      </c>
      <c r="D32" s="91">
        <v>11</v>
      </c>
      <c r="E32" s="91">
        <v>3</v>
      </c>
      <c r="F32" s="91">
        <v>1</v>
      </c>
      <c r="G32" s="91">
        <v>2</v>
      </c>
      <c r="H32" s="91">
        <v>21</v>
      </c>
      <c r="I32" s="91">
        <v>0</v>
      </c>
      <c r="J32" s="104"/>
      <c r="K32" s="91">
        <v>39</v>
      </c>
    </row>
    <row r="33" spans="1:22" ht="15.75" customHeight="1" x14ac:dyDescent="0.2">
      <c r="A33" s="83" t="s">
        <v>47</v>
      </c>
      <c r="B33" s="84">
        <v>79</v>
      </c>
      <c r="C33" s="84">
        <v>13</v>
      </c>
      <c r="D33" s="84">
        <v>168</v>
      </c>
      <c r="E33" s="84">
        <v>33</v>
      </c>
      <c r="F33" s="84">
        <v>44</v>
      </c>
      <c r="G33" s="84">
        <v>28</v>
      </c>
      <c r="H33" s="84">
        <v>211</v>
      </c>
      <c r="I33" s="84">
        <v>3</v>
      </c>
      <c r="J33" s="104"/>
      <c r="K33" s="84">
        <v>579</v>
      </c>
    </row>
    <row r="34" spans="1:22" ht="15.75" customHeight="1" x14ac:dyDescent="0.2">
      <c r="A34" s="79" t="s">
        <v>48</v>
      </c>
      <c r="B34" s="80">
        <v>24</v>
      </c>
      <c r="C34" s="80">
        <v>9</v>
      </c>
      <c r="D34" s="80">
        <v>71</v>
      </c>
      <c r="E34" s="80">
        <v>12</v>
      </c>
      <c r="F34" s="80">
        <v>21</v>
      </c>
      <c r="G34" s="80">
        <v>23</v>
      </c>
      <c r="H34" s="80">
        <v>224</v>
      </c>
      <c r="I34" s="80">
        <v>0</v>
      </c>
      <c r="J34" s="104"/>
      <c r="K34" s="80">
        <v>384</v>
      </c>
    </row>
    <row r="35" spans="1:22" ht="15.75" customHeight="1" x14ac:dyDescent="0.2">
      <c r="A35" s="90" t="s">
        <v>49</v>
      </c>
      <c r="B35" s="91">
        <v>22</v>
      </c>
      <c r="C35" s="91">
        <v>6</v>
      </c>
      <c r="D35" s="91">
        <v>76</v>
      </c>
      <c r="E35" s="91">
        <v>7</v>
      </c>
      <c r="F35" s="91">
        <v>23</v>
      </c>
      <c r="G35" s="91">
        <v>8</v>
      </c>
      <c r="H35" s="91">
        <v>171</v>
      </c>
      <c r="I35" s="91">
        <v>0</v>
      </c>
      <c r="J35" s="104"/>
      <c r="K35" s="91">
        <v>313</v>
      </c>
    </row>
    <row r="36" spans="1:22" ht="15.75" customHeight="1" x14ac:dyDescent="0.2">
      <c r="A36" s="83" t="s">
        <v>50</v>
      </c>
      <c r="B36" s="84">
        <v>174</v>
      </c>
      <c r="C36" s="84">
        <v>40</v>
      </c>
      <c r="D36" s="84">
        <v>323</v>
      </c>
      <c r="E36" s="84">
        <v>76</v>
      </c>
      <c r="F36" s="84">
        <v>158</v>
      </c>
      <c r="G36" s="84">
        <v>125</v>
      </c>
      <c r="H36" s="84">
        <v>1192</v>
      </c>
      <c r="I36" s="84">
        <v>4</v>
      </c>
      <c r="J36" s="104"/>
      <c r="K36" s="84">
        <v>2092</v>
      </c>
    </row>
    <row r="37" spans="1:22" ht="15.75" customHeight="1" x14ac:dyDescent="0.2">
      <c r="A37" s="79" t="s">
        <v>51</v>
      </c>
      <c r="B37" s="80">
        <v>172</v>
      </c>
      <c r="C37" s="80">
        <v>52</v>
      </c>
      <c r="D37" s="80">
        <v>465</v>
      </c>
      <c r="E37" s="80">
        <v>136</v>
      </c>
      <c r="F37" s="80">
        <v>164</v>
      </c>
      <c r="G37" s="80">
        <v>119</v>
      </c>
      <c r="H37" s="80">
        <v>1409</v>
      </c>
      <c r="I37" s="80">
        <v>1</v>
      </c>
      <c r="J37" s="104"/>
      <c r="K37" s="80">
        <v>2530</v>
      </c>
    </row>
    <row r="38" spans="1:22" ht="15.75" customHeight="1" x14ac:dyDescent="0.2">
      <c r="A38" s="90" t="s">
        <v>52</v>
      </c>
      <c r="B38" s="91">
        <v>53</v>
      </c>
      <c r="C38" s="91">
        <v>19</v>
      </c>
      <c r="D38" s="91">
        <v>114</v>
      </c>
      <c r="E38" s="91">
        <v>35</v>
      </c>
      <c r="F38" s="91">
        <v>56</v>
      </c>
      <c r="G38" s="91">
        <v>28</v>
      </c>
      <c r="H38" s="91">
        <v>189</v>
      </c>
      <c r="I38" s="91">
        <v>0</v>
      </c>
      <c r="J38" s="104"/>
      <c r="K38" s="91">
        <v>495</v>
      </c>
    </row>
    <row r="39" spans="1:22" ht="15.75" customHeight="1" x14ac:dyDescent="0.2">
      <c r="A39" s="83" t="s">
        <v>53</v>
      </c>
      <c r="B39" s="84">
        <v>31</v>
      </c>
      <c r="C39" s="84">
        <v>7</v>
      </c>
      <c r="D39" s="84">
        <v>69</v>
      </c>
      <c r="E39" s="84">
        <v>21</v>
      </c>
      <c r="F39" s="84">
        <v>34</v>
      </c>
      <c r="G39" s="84">
        <v>24</v>
      </c>
      <c r="H39" s="84">
        <v>252</v>
      </c>
      <c r="I39" s="84">
        <v>1</v>
      </c>
      <c r="J39" s="104"/>
      <c r="K39" s="84">
        <v>444</v>
      </c>
    </row>
    <row r="40" spans="1:22" ht="15.75" customHeight="1" x14ac:dyDescent="0.2">
      <c r="A40" s="79" t="s">
        <v>54</v>
      </c>
      <c r="B40" s="80">
        <v>55</v>
      </c>
      <c r="C40" s="80">
        <v>20</v>
      </c>
      <c r="D40" s="80">
        <v>146</v>
      </c>
      <c r="E40" s="80">
        <v>33</v>
      </c>
      <c r="F40" s="80">
        <v>55</v>
      </c>
      <c r="G40" s="80">
        <v>57</v>
      </c>
      <c r="H40" s="80">
        <v>387</v>
      </c>
      <c r="I40" s="80">
        <v>1</v>
      </c>
      <c r="J40" s="104"/>
      <c r="K40" s="80">
        <v>755</v>
      </c>
    </row>
    <row r="41" spans="1:22" ht="15.75" customHeight="1" x14ac:dyDescent="0.2">
      <c r="A41" s="90" t="s">
        <v>214</v>
      </c>
      <c r="B41" s="91">
        <v>40</v>
      </c>
      <c r="C41" s="91">
        <v>21</v>
      </c>
      <c r="D41" s="91">
        <v>141</v>
      </c>
      <c r="E41" s="91">
        <v>30</v>
      </c>
      <c r="F41" s="91">
        <v>61</v>
      </c>
      <c r="G41" s="91">
        <v>38</v>
      </c>
      <c r="H41" s="91">
        <v>153</v>
      </c>
      <c r="I41" s="91">
        <v>1</v>
      </c>
      <c r="J41" s="104"/>
      <c r="K41" s="91"/>
    </row>
    <row r="42" spans="1:22" ht="15.75" customHeight="1" x14ac:dyDescent="0.2">
      <c r="A42" s="83" t="s">
        <v>55</v>
      </c>
      <c r="B42" s="84">
        <v>98</v>
      </c>
      <c r="C42" s="84">
        <v>7</v>
      </c>
      <c r="D42" s="84">
        <v>119</v>
      </c>
      <c r="E42" s="84">
        <v>34</v>
      </c>
      <c r="F42" s="84">
        <v>42</v>
      </c>
      <c r="G42" s="84">
        <v>8</v>
      </c>
      <c r="H42" s="84">
        <v>225</v>
      </c>
      <c r="I42" s="84">
        <v>0</v>
      </c>
      <c r="J42" s="104"/>
      <c r="K42" s="84">
        <v>485</v>
      </c>
    </row>
    <row r="43" spans="1:22" ht="15.75" customHeight="1" x14ac:dyDescent="0.2">
      <c r="A43" s="79" t="s">
        <v>56</v>
      </c>
      <c r="B43" s="80">
        <v>5</v>
      </c>
      <c r="C43" s="80">
        <v>1</v>
      </c>
      <c r="D43" s="80">
        <v>28</v>
      </c>
      <c r="E43" s="80">
        <v>14</v>
      </c>
      <c r="F43" s="80">
        <v>13</v>
      </c>
      <c r="G43" s="80">
        <v>10</v>
      </c>
      <c r="H43" s="80">
        <v>63</v>
      </c>
      <c r="I43" s="80">
        <v>0</v>
      </c>
      <c r="J43" s="104"/>
      <c r="K43" s="80">
        <v>533</v>
      </c>
    </row>
    <row r="44" spans="1:22" ht="15.75" customHeight="1" x14ac:dyDescent="0.2">
      <c r="A44" s="90" t="s">
        <v>57</v>
      </c>
      <c r="B44" s="91">
        <v>68</v>
      </c>
      <c r="C44" s="91">
        <v>17</v>
      </c>
      <c r="D44" s="91">
        <v>142</v>
      </c>
      <c r="E44" s="91">
        <v>21</v>
      </c>
      <c r="F44" s="91">
        <v>63</v>
      </c>
      <c r="G44" s="91">
        <v>31</v>
      </c>
      <c r="H44" s="91">
        <v>270</v>
      </c>
      <c r="I44" s="91">
        <v>1</v>
      </c>
      <c r="J44" s="104"/>
      <c r="K44" s="91">
        <v>134</v>
      </c>
    </row>
    <row r="45" spans="1:22" ht="15.75" customHeight="1" x14ac:dyDescent="0.2">
      <c r="A45" s="83" t="s">
        <v>58</v>
      </c>
      <c r="B45" s="84">
        <v>43</v>
      </c>
      <c r="C45" s="84">
        <v>5</v>
      </c>
      <c r="D45" s="84">
        <v>100</v>
      </c>
      <c r="E45" s="84">
        <v>18</v>
      </c>
      <c r="F45" s="84">
        <v>26</v>
      </c>
      <c r="G45" s="84">
        <v>16</v>
      </c>
      <c r="H45" s="84">
        <v>177</v>
      </c>
      <c r="I45" s="84">
        <v>2</v>
      </c>
      <c r="J45" s="104"/>
      <c r="K45" s="84">
        <v>614</v>
      </c>
    </row>
    <row r="46" spans="1:22" ht="15.75" customHeight="1" x14ac:dyDescent="0.2">
      <c r="A46" s="79" t="s">
        <v>59</v>
      </c>
      <c r="B46" s="80">
        <v>111</v>
      </c>
      <c r="C46" s="80">
        <v>35</v>
      </c>
      <c r="D46" s="80">
        <v>275</v>
      </c>
      <c r="E46" s="80">
        <v>87</v>
      </c>
      <c r="F46" s="80">
        <v>125</v>
      </c>
      <c r="G46" s="80">
        <v>137</v>
      </c>
      <c r="H46" s="80">
        <v>1316</v>
      </c>
      <c r="I46" s="80">
        <v>5</v>
      </c>
      <c r="J46" s="104"/>
      <c r="K46" s="80">
        <v>388</v>
      </c>
    </row>
    <row r="47" spans="1:22" ht="15.75" customHeight="1" x14ac:dyDescent="0.2">
      <c r="A47" s="38"/>
      <c r="F47"/>
      <c r="L47" s="32"/>
    </row>
    <row r="48" spans="1:22" ht="15.75" customHeight="1" x14ac:dyDescent="0.2">
      <c r="A48" s="88" t="s">
        <v>20</v>
      </c>
      <c r="B48" s="89">
        <f>SUM(B9:B46)-SUM(B17:B20)</f>
        <v>2133</v>
      </c>
      <c r="C48" s="89">
        <f t="shared" ref="C48:K48" si="0">SUM(C9:C46)-SUM(C17:C20)</f>
        <v>550</v>
      </c>
      <c r="D48" s="89">
        <f t="shared" si="0"/>
        <v>5071</v>
      </c>
      <c r="E48" s="89">
        <f t="shared" si="0"/>
        <v>1205</v>
      </c>
      <c r="F48" s="89">
        <f t="shared" si="0"/>
        <v>1991</v>
      </c>
      <c r="G48" s="89">
        <f t="shared" si="0"/>
        <v>1382</v>
      </c>
      <c r="H48" s="89">
        <f t="shared" si="0"/>
        <v>12767</v>
      </c>
      <c r="I48" s="89">
        <f t="shared" si="0"/>
        <v>63</v>
      </c>
      <c r="J48" s="102"/>
      <c r="K48" s="89">
        <f t="shared" si="0"/>
        <v>23111</v>
      </c>
      <c r="V48" s="29"/>
    </row>
    <row r="49" spans="1:12" ht="15.75" customHeight="1" x14ac:dyDescent="0.2">
      <c r="B49" s="34"/>
      <c r="C49" s="34"/>
      <c r="D49" s="34"/>
      <c r="E49" s="34"/>
      <c r="F49" s="34"/>
      <c r="G49" s="34"/>
      <c r="H49" s="34"/>
      <c r="I49" s="34"/>
      <c r="J49" s="132"/>
      <c r="K49" s="34"/>
      <c r="L49" s="32"/>
    </row>
    <row r="50" spans="1:12" ht="15.75" customHeight="1" x14ac:dyDescent="0.2">
      <c r="A50" s="90" t="s">
        <v>60</v>
      </c>
      <c r="B50" s="91">
        <v>300</v>
      </c>
      <c r="C50" s="91">
        <v>79</v>
      </c>
      <c r="D50" s="91">
        <v>459</v>
      </c>
      <c r="E50" s="91">
        <v>225</v>
      </c>
      <c r="F50" s="91">
        <v>254</v>
      </c>
      <c r="G50" s="91">
        <v>168</v>
      </c>
      <c r="H50" s="91">
        <v>1238</v>
      </c>
      <c r="I50" s="91">
        <v>8</v>
      </c>
      <c r="J50" s="104"/>
      <c r="K50" s="91">
        <v>2732</v>
      </c>
      <c r="L50" s="32"/>
    </row>
    <row r="51" spans="1:12" ht="15.75" customHeight="1" x14ac:dyDescent="0.2">
      <c r="A51" s="83" t="s">
        <v>61</v>
      </c>
      <c r="B51" s="84">
        <v>540</v>
      </c>
      <c r="C51" s="84">
        <v>153</v>
      </c>
      <c r="D51" s="84">
        <v>1718</v>
      </c>
      <c r="E51" s="84">
        <v>293</v>
      </c>
      <c r="F51" s="84">
        <v>609</v>
      </c>
      <c r="G51" s="84">
        <v>384</v>
      </c>
      <c r="H51" s="84">
        <v>3345</v>
      </c>
      <c r="I51" s="84">
        <v>30</v>
      </c>
      <c r="J51" s="104"/>
      <c r="K51" s="84">
        <v>7089</v>
      </c>
      <c r="L51" s="32"/>
    </row>
    <row r="52" spans="1:12" ht="15.75" customHeight="1" x14ac:dyDescent="0.2">
      <c r="A52" s="79" t="s">
        <v>62</v>
      </c>
      <c r="B52" s="80">
        <v>445</v>
      </c>
      <c r="C52" s="80">
        <v>126</v>
      </c>
      <c r="D52" s="80">
        <v>1049</v>
      </c>
      <c r="E52" s="80">
        <v>266</v>
      </c>
      <c r="F52" s="80">
        <v>422</v>
      </c>
      <c r="G52" s="80">
        <v>303</v>
      </c>
      <c r="H52" s="80">
        <v>3185</v>
      </c>
      <c r="I52" s="80">
        <v>5</v>
      </c>
      <c r="J52" s="104"/>
      <c r="K52" s="80">
        <v>5814</v>
      </c>
    </row>
    <row r="53" spans="1:12" ht="15" x14ac:dyDescent="0.2">
      <c r="A53" s="27" t="s">
        <v>63</v>
      </c>
      <c r="F53" s="53"/>
      <c r="K53" s="24"/>
    </row>
    <row r="54" spans="1:12" ht="15" x14ac:dyDescent="0.2">
      <c r="B54" s="30"/>
      <c r="C54" s="30"/>
      <c r="D54" s="30"/>
      <c r="E54" s="30"/>
      <c r="F54" s="61"/>
      <c r="G54" s="30"/>
      <c r="K54" s="24"/>
    </row>
    <row r="55" spans="1:12" ht="15" x14ac:dyDescent="0.2">
      <c r="B55" s="30"/>
      <c r="C55" s="30"/>
      <c r="D55" s="30"/>
      <c r="E55" s="30"/>
      <c r="F55" s="61"/>
      <c r="G55" s="30"/>
      <c r="K55" s="24"/>
    </row>
    <row r="56" spans="1:12" x14ac:dyDescent="0.2">
      <c r="B56" s="30"/>
      <c r="C56" s="30"/>
      <c r="D56" s="30"/>
      <c r="E56" s="30"/>
      <c r="F56" s="61"/>
      <c r="G56" s="30"/>
    </row>
    <row r="57" spans="1:12" x14ac:dyDescent="0.2">
      <c r="B57" s="30"/>
      <c r="C57" s="30"/>
      <c r="D57" s="30"/>
      <c r="E57" s="30"/>
      <c r="F57" s="61"/>
      <c r="G57" s="30"/>
    </row>
    <row r="58" spans="1:12" x14ac:dyDescent="0.2">
      <c r="B58" s="30"/>
      <c r="C58" s="30"/>
      <c r="D58" s="30"/>
      <c r="E58" s="30"/>
      <c r="F58" s="61"/>
      <c r="G58" s="30"/>
      <c r="K58" s="27"/>
    </row>
    <row r="59" spans="1:12" x14ac:dyDescent="0.2">
      <c r="B59" s="30"/>
      <c r="C59" s="30"/>
      <c r="D59" s="30"/>
      <c r="E59" s="30"/>
      <c r="F59" s="61"/>
      <c r="G59" s="30"/>
    </row>
    <row r="60" spans="1:12" x14ac:dyDescent="0.2">
      <c r="B60" s="30"/>
      <c r="C60" s="30"/>
      <c r="D60" s="30"/>
      <c r="E60" s="30"/>
      <c r="F60" s="61"/>
      <c r="G60" s="30"/>
    </row>
    <row r="67" spans="2:11" s="24" customFormat="1" ht="15" x14ac:dyDescent="0.2">
      <c r="F67" s="60"/>
      <c r="J67" s="60"/>
      <c r="K67"/>
    </row>
    <row r="68" spans="2:11" s="24" customFormat="1" ht="15" x14ac:dyDescent="0.2">
      <c r="F68" s="60"/>
      <c r="J68" s="60"/>
      <c r="K68"/>
    </row>
    <row r="69" spans="2:11" s="24" customFormat="1" ht="15" x14ac:dyDescent="0.2">
      <c r="F69" s="60"/>
      <c r="J69" s="60"/>
      <c r="K69"/>
    </row>
    <row r="72" spans="2:11" s="27" customFormat="1" x14ac:dyDescent="0.2">
      <c r="F72" s="59"/>
      <c r="J72" s="59"/>
      <c r="K72"/>
    </row>
    <row r="74" spans="2:11" x14ac:dyDescent="0.2">
      <c r="B74" s="30"/>
      <c r="C74" s="30"/>
      <c r="D74" s="30"/>
      <c r="E74" s="30"/>
      <c r="F74" s="61"/>
    </row>
    <row r="75" spans="2:11" x14ac:dyDescent="0.2">
      <c r="B75" s="30"/>
      <c r="C75" s="30"/>
      <c r="D75" s="30"/>
      <c r="E75" s="30"/>
      <c r="F75" s="61"/>
    </row>
    <row r="76" spans="2:11" x14ac:dyDescent="0.2">
      <c r="B76" s="30"/>
      <c r="C76" s="30"/>
      <c r="D76" s="30"/>
      <c r="E76" s="30"/>
      <c r="F76" s="61"/>
    </row>
    <row r="77" spans="2:11" x14ac:dyDescent="0.2">
      <c r="B77" s="30"/>
      <c r="C77" s="30"/>
      <c r="D77" s="30"/>
      <c r="E77" s="30"/>
      <c r="F77" s="61"/>
    </row>
    <row r="78" spans="2:11" x14ac:dyDescent="0.2">
      <c r="B78" s="30"/>
      <c r="C78" s="30"/>
      <c r="D78" s="30"/>
      <c r="E78" s="30"/>
      <c r="F78" s="61"/>
    </row>
    <row r="79" spans="2:11" x14ac:dyDescent="0.2">
      <c r="B79" s="30"/>
      <c r="C79" s="30"/>
      <c r="D79" s="30"/>
      <c r="E79" s="30"/>
      <c r="F79" s="61"/>
    </row>
    <row r="80" spans="2:11" x14ac:dyDescent="0.2">
      <c r="B80" s="30"/>
      <c r="C80" s="30"/>
      <c r="D80" s="30"/>
      <c r="E80" s="30"/>
      <c r="F80" s="61"/>
    </row>
    <row r="81" spans="2:6" x14ac:dyDescent="0.2">
      <c r="B81" s="30"/>
      <c r="C81" s="30"/>
      <c r="D81" s="30"/>
      <c r="E81" s="30"/>
      <c r="F81" s="61"/>
    </row>
    <row r="82" spans="2:6" x14ac:dyDescent="0.2">
      <c r="B82" s="30"/>
      <c r="C82" s="30"/>
      <c r="D82" s="30"/>
      <c r="E82" s="30"/>
      <c r="F82" s="61"/>
    </row>
    <row r="83" spans="2:6" x14ac:dyDescent="0.2">
      <c r="B83" s="30"/>
      <c r="C83" s="30"/>
      <c r="D83" s="30"/>
      <c r="E83" s="30"/>
      <c r="F83" s="61"/>
    </row>
    <row r="84" spans="2:6" x14ac:dyDescent="0.2">
      <c r="B84" s="30"/>
      <c r="C84" s="30"/>
      <c r="D84" s="30"/>
      <c r="E84" s="30"/>
      <c r="F84" s="61"/>
    </row>
    <row r="85" spans="2:6" x14ac:dyDescent="0.2">
      <c r="B85" s="30"/>
      <c r="C85" s="30"/>
      <c r="D85" s="30"/>
      <c r="E85" s="30"/>
      <c r="F85" s="61"/>
    </row>
    <row r="86" spans="2:6" x14ac:dyDescent="0.2">
      <c r="B86" s="30"/>
      <c r="C86" s="30"/>
      <c r="D86" s="30"/>
      <c r="E86" s="30"/>
      <c r="F86" s="61"/>
    </row>
    <row r="87" spans="2:6" x14ac:dyDescent="0.2">
      <c r="B87" s="30"/>
      <c r="C87" s="30"/>
      <c r="D87" s="30"/>
      <c r="E87" s="30"/>
      <c r="F87" s="61"/>
    </row>
    <row r="88" spans="2:6" x14ac:dyDescent="0.2">
      <c r="B88" s="30"/>
      <c r="C88" s="30"/>
      <c r="D88" s="30"/>
      <c r="E88" s="30"/>
      <c r="F88" s="61"/>
    </row>
    <row r="89" spans="2:6" x14ac:dyDescent="0.2">
      <c r="B89" s="30"/>
      <c r="C89" s="30"/>
      <c r="D89" s="30"/>
      <c r="E89" s="30"/>
      <c r="F89" s="61"/>
    </row>
    <row r="90" spans="2:6" x14ac:dyDescent="0.2">
      <c r="B90" s="30"/>
      <c r="C90" s="30"/>
      <c r="D90" s="30"/>
      <c r="E90" s="30"/>
      <c r="F90" s="61"/>
    </row>
    <row r="91" spans="2:6" x14ac:dyDescent="0.2">
      <c r="B91" s="30"/>
      <c r="C91" s="30"/>
      <c r="D91" s="30"/>
      <c r="E91" s="30"/>
      <c r="F91" s="61"/>
    </row>
    <row r="92" spans="2:6" x14ac:dyDescent="0.2">
      <c r="B92" s="30"/>
      <c r="C92" s="30"/>
      <c r="D92" s="30"/>
      <c r="E92" s="30"/>
      <c r="F92" s="61"/>
    </row>
    <row r="93" spans="2:6" x14ac:dyDescent="0.2">
      <c r="B93" s="30"/>
      <c r="C93" s="30"/>
      <c r="D93" s="30"/>
      <c r="E93" s="30"/>
      <c r="F93" s="61"/>
    </row>
    <row r="94" spans="2:6" x14ac:dyDescent="0.2">
      <c r="B94" s="30"/>
      <c r="C94" s="30"/>
      <c r="D94" s="30"/>
      <c r="E94" s="30"/>
      <c r="F94" s="61"/>
    </row>
    <row r="95" spans="2:6" x14ac:dyDescent="0.2">
      <c r="B95" s="30"/>
      <c r="C95" s="30"/>
      <c r="D95" s="30"/>
      <c r="E95" s="30"/>
      <c r="F95" s="61"/>
    </row>
    <row r="96" spans="2:6" x14ac:dyDescent="0.2">
      <c r="B96" s="30"/>
      <c r="C96" s="30"/>
      <c r="D96" s="30"/>
      <c r="E96" s="30"/>
      <c r="F96" s="61"/>
    </row>
    <row r="97" spans="2:11" x14ac:dyDescent="0.2">
      <c r="B97" s="30"/>
      <c r="C97" s="30"/>
      <c r="D97" s="30"/>
      <c r="E97" s="30"/>
      <c r="F97" s="61"/>
    </row>
    <row r="98" spans="2:11" x14ac:dyDescent="0.2">
      <c r="B98" s="30"/>
      <c r="C98" s="30"/>
      <c r="D98" s="30"/>
      <c r="E98" s="30"/>
      <c r="F98" s="61"/>
    </row>
    <row r="99" spans="2:11" x14ac:dyDescent="0.2">
      <c r="B99" s="30"/>
      <c r="C99" s="30"/>
      <c r="D99" s="30"/>
      <c r="E99" s="30"/>
      <c r="F99" s="61"/>
    </row>
    <row r="100" spans="2:11" x14ac:dyDescent="0.2">
      <c r="B100" s="30"/>
      <c r="C100" s="30"/>
      <c r="D100" s="30"/>
      <c r="E100" s="30"/>
      <c r="F100" s="61"/>
    </row>
    <row r="101" spans="2:11" x14ac:dyDescent="0.2">
      <c r="B101" s="30"/>
      <c r="C101" s="30"/>
      <c r="D101" s="30"/>
      <c r="E101" s="30"/>
      <c r="F101" s="61"/>
    </row>
    <row r="102" spans="2:11" x14ac:dyDescent="0.2">
      <c r="B102" s="30"/>
      <c r="C102" s="30"/>
      <c r="D102" s="30"/>
      <c r="E102" s="30"/>
      <c r="F102" s="61"/>
    </row>
    <row r="103" spans="2:11" x14ac:dyDescent="0.2">
      <c r="B103" s="30"/>
      <c r="C103" s="30"/>
      <c r="D103" s="30"/>
      <c r="E103" s="30"/>
      <c r="F103" s="61"/>
    </row>
    <row r="104" spans="2:11" x14ac:dyDescent="0.2">
      <c r="B104" s="30"/>
      <c r="C104" s="30"/>
      <c r="D104" s="30"/>
      <c r="E104" s="30"/>
      <c r="F104" s="61"/>
    </row>
    <row r="105" spans="2:11" ht="15" x14ac:dyDescent="0.2">
      <c r="B105" s="30"/>
      <c r="C105" s="30"/>
      <c r="D105" s="30"/>
      <c r="E105" s="30"/>
      <c r="F105" s="61"/>
      <c r="K105" s="24"/>
    </row>
    <row r="106" spans="2:11" ht="15" x14ac:dyDescent="0.2">
      <c r="B106" s="30"/>
      <c r="C106" s="30"/>
      <c r="D106" s="30"/>
      <c r="E106" s="30"/>
      <c r="F106" s="61"/>
      <c r="K106" s="24"/>
    </row>
    <row r="107" spans="2:11" ht="15" x14ac:dyDescent="0.2">
      <c r="B107" s="30"/>
      <c r="C107" s="30"/>
      <c r="D107" s="30"/>
      <c r="E107" s="30"/>
      <c r="F107" s="61"/>
      <c r="K107" s="24"/>
    </row>
    <row r="108" spans="2:11" x14ac:dyDescent="0.2">
      <c r="B108" s="30"/>
      <c r="C108" s="30"/>
      <c r="D108" s="30"/>
      <c r="E108" s="30"/>
      <c r="F108" s="61"/>
    </row>
    <row r="109" spans="2:11" x14ac:dyDescent="0.2">
      <c r="B109" s="30"/>
      <c r="C109" s="30"/>
      <c r="D109" s="30"/>
      <c r="E109" s="30"/>
      <c r="F109" s="61"/>
    </row>
    <row r="110" spans="2:11" x14ac:dyDescent="0.2">
      <c r="B110" s="30"/>
      <c r="C110" s="30"/>
      <c r="D110" s="30"/>
      <c r="E110" s="30"/>
      <c r="F110" s="61"/>
      <c r="K110" s="27"/>
    </row>
    <row r="111" spans="2:11" x14ac:dyDescent="0.2">
      <c r="B111" s="30"/>
      <c r="C111" s="30"/>
      <c r="D111" s="30"/>
      <c r="E111" s="30"/>
      <c r="F111" s="61"/>
    </row>
    <row r="112" spans="2:11" x14ac:dyDescent="0.2">
      <c r="B112" s="30"/>
      <c r="C112" s="30"/>
      <c r="D112" s="30"/>
      <c r="E112" s="30"/>
      <c r="F112" s="61"/>
    </row>
    <row r="119" spans="2:11" s="24" customFormat="1" ht="15" x14ac:dyDescent="0.2">
      <c r="F119" s="60"/>
      <c r="J119" s="60"/>
      <c r="K119"/>
    </row>
    <row r="120" spans="2:11" s="24" customFormat="1" ht="15" x14ac:dyDescent="0.2">
      <c r="F120" s="60"/>
      <c r="J120" s="60"/>
      <c r="K120"/>
    </row>
    <row r="121" spans="2:11" s="24" customFormat="1" ht="15" x14ac:dyDescent="0.2">
      <c r="F121" s="60"/>
      <c r="J121" s="60"/>
      <c r="K121"/>
    </row>
    <row r="124" spans="2:11" s="27" customFormat="1" x14ac:dyDescent="0.2">
      <c r="F124" s="59"/>
      <c r="J124" s="59"/>
      <c r="K124"/>
    </row>
    <row r="126" spans="2:11" x14ac:dyDescent="0.2">
      <c r="B126" s="30"/>
      <c r="C126" s="30"/>
      <c r="D126" s="30"/>
      <c r="E126" s="30"/>
      <c r="F126" s="61"/>
    </row>
    <row r="127" spans="2:11" x14ac:dyDescent="0.2">
      <c r="B127" s="30"/>
      <c r="C127" s="30"/>
      <c r="D127" s="30"/>
      <c r="E127" s="30"/>
      <c r="F127" s="61"/>
    </row>
    <row r="128" spans="2:11" x14ac:dyDescent="0.2">
      <c r="B128" s="30"/>
      <c r="C128" s="30"/>
      <c r="D128" s="30"/>
      <c r="E128" s="30"/>
      <c r="F128" s="61"/>
    </row>
    <row r="129" spans="2:6" x14ac:dyDescent="0.2">
      <c r="B129" s="30"/>
      <c r="C129" s="30"/>
      <c r="D129" s="30"/>
      <c r="E129" s="30"/>
      <c r="F129" s="61"/>
    </row>
    <row r="130" spans="2:6" x14ac:dyDescent="0.2">
      <c r="B130" s="30"/>
      <c r="C130" s="30"/>
      <c r="D130" s="30"/>
      <c r="E130" s="30"/>
      <c r="F130" s="61"/>
    </row>
    <row r="131" spans="2:6" x14ac:dyDescent="0.2">
      <c r="B131" s="30"/>
      <c r="C131" s="30"/>
      <c r="D131" s="30"/>
      <c r="E131" s="30"/>
      <c r="F131" s="61"/>
    </row>
    <row r="132" spans="2:6" x14ac:dyDescent="0.2">
      <c r="B132" s="30"/>
      <c r="C132" s="30"/>
      <c r="D132" s="30"/>
      <c r="E132" s="30"/>
      <c r="F132" s="61"/>
    </row>
    <row r="133" spans="2:6" x14ac:dyDescent="0.2">
      <c r="B133" s="30"/>
      <c r="C133" s="30"/>
      <c r="D133" s="30"/>
      <c r="E133" s="30"/>
      <c r="F133" s="61"/>
    </row>
    <row r="134" spans="2:6" x14ac:dyDescent="0.2">
      <c r="B134" s="30"/>
      <c r="C134" s="30"/>
      <c r="D134" s="30"/>
      <c r="E134" s="30"/>
      <c r="F134" s="61"/>
    </row>
    <row r="135" spans="2:6" x14ac:dyDescent="0.2">
      <c r="B135" s="30"/>
      <c r="C135" s="30"/>
      <c r="D135" s="30"/>
      <c r="E135" s="30"/>
      <c r="F135" s="61"/>
    </row>
    <row r="136" spans="2:6" x14ac:dyDescent="0.2">
      <c r="B136" s="30"/>
      <c r="C136" s="30"/>
      <c r="D136" s="30"/>
      <c r="E136" s="30"/>
      <c r="F136" s="61"/>
    </row>
    <row r="137" spans="2:6" x14ac:dyDescent="0.2">
      <c r="B137" s="30"/>
      <c r="C137" s="30"/>
      <c r="D137" s="30"/>
      <c r="E137" s="30"/>
      <c r="F137" s="61"/>
    </row>
    <row r="138" spans="2:6" x14ac:dyDescent="0.2">
      <c r="B138" s="30"/>
      <c r="C138" s="30"/>
      <c r="D138" s="30"/>
      <c r="E138" s="30"/>
      <c r="F138" s="61"/>
    </row>
    <row r="139" spans="2:6" x14ac:dyDescent="0.2">
      <c r="B139" s="30"/>
      <c r="C139" s="30"/>
      <c r="D139" s="30"/>
      <c r="E139" s="30"/>
      <c r="F139" s="61"/>
    </row>
    <row r="140" spans="2:6" x14ac:dyDescent="0.2">
      <c r="B140" s="30"/>
      <c r="C140" s="30"/>
      <c r="D140" s="30"/>
      <c r="E140" s="30"/>
      <c r="F140" s="61"/>
    </row>
    <row r="141" spans="2:6" x14ac:dyDescent="0.2">
      <c r="B141" s="30"/>
      <c r="C141" s="30"/>
      <c r="D141" s="30"/>
      <c r="E141" s="30"/>
      <c r="F141" s="61"/>
    </row>
    <row r="142" spans="2:6" x14ac:dyDescent="0.2">
      <c r="B142" s="30"/>
      <c r="C142" s="30"/>
      <c r="D142" s="30"/>
      <c r="E142" s="30"/>
      <c r="F142" s="61"/>
    </row>
    <row r="143" spans="2:6" x14ac:dyDescent="0.2">
      <c r="B143" s="30"/>
      <c r="C143" s="30"/>
      <c r="D143" s="30"/>
      <c r="E143" s="30"/>
      <c r="F143" s="61"/>
    </row>
    <row r="144" spans="2:6" x14ac:dyDescent="0.2">
      <c r="B144" s="30"/>
      <c r="C144" s="30"/>
      <c r="D144" s="30"/>
      <c r="E144" s="30"/>
      <c r="F144" s="61"/>
    </row>
    <row r="145" spans="2:11" x14ac:dyDescent="0.2">
      <c r="B145" s="30"/>
      <c r="C145" s="30"/>
      <c r="D145" s="30"/>
      <c r="E145" s="30"/>
      <c r="F145" s="61"/>
    </row>
    <row r="146" spans="2:11" x14ac:dyDescent="0.2">
      <c r="B146" s="30"/>
      <c r="C146" s="30"/>
      <c r="D146" s="30"/>
      <c r="E146" s="30"/>
      <c r="F146" s="61"/>
    </row>
    <row r="147" spans="2:11" x14ac:dyDescent="0.2">
      <c r="B147" s="30"/>
      <c r="C147" s="30"/>
      <c r="D147" s="30"/>
      <c r="E147" s="30"/>
      <c r="F147" s="61"/>
    </row>
    <row r="148" spans="2:11" x14ac:dyDescent="0.2">
      <c r="B148" s="30"/>
      <c r="C148" s="30"/>
      <c r="D148" s="30"/>
      <c r="E148" s="30"/>
      <c r="F148" s="61"/>
    </row>
    <row r="149" spans="2:11" x14ac:dyDescent="0.2">
      <c r="B149" s="30"/>
      <c r="C149" s="30"/>
      <c r="D149" s="30"/>
      <c r="E149" s="30"/>
      <c r="F149" s="61"/>
    </row>
    <row r="150" spans="2:11" x14ac:dyDescent="0.2">
      <c r="B150" s="30"/>
      <c r="C150" s="30"/>
      <c r="D150" s="30"/>
      <c r="E150" s="30"/>
      <c r="F150" s="61"/>
    </row>
    <row r="151" spans="2:11" x14ac:dyDescent="0.2">
      <c r="B151" s="30"/>
      <c r="C151" s="30"/>
      <c r="D151" s="30"/>
      <c r="E151" s="30"/>
      <c r="F151" s="61"/>
    </row>
    <row r="152" spans="2:11" x14ac:dyDescent="0.2">
      <c r="B152" s="30"/>
      <c r="C152" s="30"/>
      <c r="D152" s="30"/>
      <c r="E152" s="30"/>
      <c r="F152" s="61"/>
    </row>
    <row r="153" spans="2:11" x14ac:dyDescent="0.2">
      <c r="B153" s="30"/>
      <c r="C153" s="30"/>
      <c r="D153" s="30"/>
      <c r="E153" s="30"/>
      <c r="F153" s="61"/>
    </row>
    <row r="154" spans="2:11" x14ac:dyDescent="0.2">
      <c r="B154" s="30"/>
      <c r="C154" s="30"/>
      <c r="D154" s="30"/>
      <c r="E154" s="30"/>
      <c r="F154" s="61"/>
    </row>
    <row r="155" spans="2:11" x14ac:dyDescent="0.2">
      <c r="B155" s="30"/>
      <c r="C155" s="30"/>
      <c r="D155" s="30"/>
      <c r="E155" s="30"/>
      <c r="F155" s="61"/>
    </row>
    <row r="156" spans="2:11" x14ac:dyDescent="0.2">
      <c r="B156" s="30"/>
      <c r="C156" s="30"/>
      <c r="D156" s="30"/>
      <c r="E156" s="30"/>
      <c r="F156" s="61"/>
    </row>
    <row r="157" spans="2:11" ht="15" x14ac:dyDescent="0.2">
      <c r="B157" s="30"/>
      <c r="C157" s="30"/>
      <c r="D157" s="30"/>
      <c r="E157" s="30"/>
      <c r="F157" s="61"/>
      <c r="K157" s="24"/>
    </row>
    <row r="158" spans="2:11" ht="15" x14ac:dyDescent="0.2">
      <c r="B158" s="30"/>
      <c r="C158" s="30"/>
      <c r="D158" s="30"/>
      <c r="E158" s="30"/>
      <c r="F158" s="61"/>
      <c r="K158" s="24"/>
    </row>
    <row r="159" spans="2:11" ht="15" x14ac:dyDescent="0.2">
      <c r="B159" s="30"/>
      <c r="C159" s="30"/>
      <c r="D159" s="30"/>
      <c r="E159" s="30"/>
      <c r="F159" s="61"/>
      <c r="K159" s="24"/>
    </row>
    <row r="160" spans="2:11" x14ac:dyDescent="0.2">
      <c r="B160" s="30"/>
      <c r="C160" s="30"/>
      <c r="D160" s="30"/>
      <c r="E160" s="30"/>
      <c r="F160" s="61"/>
    </row>
    <row r="161" spans="2:11" x14ac:dyDescent="0.2">
      <c r="B161" s="30"/>
      <c r="C161" s="30"/>
      <c r="D161" s="30"/>
      <c r="E161" s="30"/>
      <c r="F161" s="61"/>
    </row>
    <row r="162" spans="2:11" x14ac:dyDescent="0.2">
      <c r="B162" s="30"/>
      <c r="C162" s="30"/>
      <c r="D162" s="30"/>
      <c r="E162" s="30"/>
      <c r="F162" s="61"/>
      <c r="K162" s="27"/>
    </row>
    <row r="163" spans="2:11" x14ac:dyDescent="0.2">
      <c r="B163" s="30"/>
      <c r="C163" s="30"/>
      <c r="D163" s="30"/>
      <c r="E163" s="30"/>
      <c r="F163" s="61"/>
    </row>
    <row r="164" spans="2:11" x14ac:dyDescent="0.2">
      <c r="B164" s="30"/>
      <c r="C164" s="30"/>
      <c r="D164" s="30"/>
      <c r="E164" s="30"/>
      <c r="F164" s="61"/>
    </row>
    <row r="171" spans="2:11" s="24" customFormat="1" ht="15" x14ac:dyDescent="0.2">
      <c r="F171" s="60"/>
      <c r="J171" s="60"/>
      <c r="K171"/>
    </row>
    <row r="172" spans="2:11" s="24" customFormat="1" ht="15" x14ac:dyDescent="0.2">
      <c r="F172" s="60"/>
      <c r="J172" s="60"/>
      <c r="K172"/>
    </row>
    <row r="173" spans="2:11" s="24" customFormat="1" ht="15" x14ac:dyDescent="0.2">
      <c r="F173" s="60"/>
      <c r="J173" s="60"/>
      <c r="K173"/>
    </row>
    <row r="176" spans="2:11" s="27" customFormat="1" x14ac:dyDescent="0.2">
      <c r="F176" s="59"/>
      <c r="J176" s="59"/>
      <c r="K176"/>
    </row>
    <row r="179" spans="2:6" x14ac:dyDescent="0.2">
      <c r="B179" s="30"/>
      <c r="C179" s="30"/>
      <c r="D179" s="30"/>
      <c r="E179" s="30"/>
      <c r="F179" s="61"/>
    </row>
    <row r="180" spans="2:6" x14ac:dyDescent="0.2">
      <c r="B180" s="30"/>
      <c r="C180" s="30"/>
      <c r="D180" s="30"/>
      <c r="E180" s="30"/>
      <c r="F180" s="61"/>
    </row>
    <row r="181" spans="2:6" x14ac:dyDescent="0.2">
      <c r="B181" s="30"/>
      <c r="C181" s="30"/>
      <c r="D181" s="30"/>
      <c r="E181" s="30"/>
      <c r="F181" s="61"/>
    </row>
    <row r="182" spans="2:6" x14ac:dyDescent="0.2">
      <c r="B182" s="30"/>
      <c r="C182" s="30"/>
      <c r="D182" s="30"/>
      <c r="E182" s="30"/>
      <c r="F182" s="61"/>
    </row>
    <row r="183" spans="2:6" x14ac:dyDescent="0.2">
      <c r="B183" s="30"/>
      <c r="C183" s="30"/>
      <c r="D183" s="30"/>
      <c r="E183" s="30"/>
      <c r="F183" s="61"/>
    </row>
    <row r="184" spans="2:6" x14ac:dyDescent="0.2">
      <c r="B184" s="30"/>
      <c r="C184" s="30"/>
      <c r="D184" s="30"/>
      <c r="E184" s="30"/>
      <c r="F184" s="61"/>
    </row>
    <row r="185" spans="2:6" x14ac:dyDescent="0.2">
      <c r="B185" s="30"/>
      <c r="C185" s="30"/>
      <c r="D185" s="30"/>
      <c r="E185" s="30"/>
      <c r="F185" s="61"/>
    </row>
    <row r="186" spans="2:6" x14ac:dyDescent="0.2">
      <c r="B186" s="30"/>
      <c r="C186" s="30"/>
      <c r="D186" s="30"/>
      <c r="E186" s="30"/>
      <c r="F186" s="61"/>
    </row>
    <row r="187" spans="2:6" x14ac:dyDescent="0.2">
      <c r="B187" s="30"/>
      <c r="C187" s="30"/>
      <c r="D187" s="30"/>
      <c r="E187" s="30"/>
      <c r="F187" s="61"/>
    </row>
    <row r="188" spans="2:6" x14ac:dyDescent="0.2">
      <c r="B188" s="30"/>
      <c r="C188" s="30"/>
      <c r="D188" s="30"/>
      <c r="E188" s="30"/>
      <c r="F188" s="61"/>
    </row>
    <row r="189" spans="2:6" x14ac:dyDescent="0.2">
      <c r="B189" s="30"/>
      <c r="C189" s="30"/>
      <c r="D189" s="30"/>
      <c r="E189" s="30"/>
      <c r="F189" s="61"/>
    </row>
    <row r="190" spans="2:6" x14ac:dyDescent="0.2">
      <c r="B190" s="30"/>
      <c r="C190" s="30"/>
      <c r="D190" s="30"/>
      <c r="E190" s="30"/>
      <c r="F190" s="61"/>
    </row>
    <row r="191" spans="2:6" x14ac:dyDescent="0.2">
      <c r="B191" s="30"/>
      <c r="C191" s="30"/>
      <c r="D191" s="30"/>
      <c r="E191" s="30"/>
      <c r="F191" s="61"/>
    </row>
    <row r="192" spans="2:6" x14ac:dyDescent="0.2">
      <c r="B192" s="30"/>
      <c r="C192" s="30"/>
      <c r="D192" s="30"/>
      <c r="E192" s="30"/>
      <c r="F192" s="61"/>
    </row>
    <row r="193" spans="2:6" x14ac:dyDescent="0.2">
      <c r="B193" s="30"/>
      <c r="C193" s="30"/>
      <c r="D193" s="30"/>
      <c r="E193" s="30"/>
      <c r="F193" s="61"/>
    </row>
    <row r="194" spans="2:6" x14ac:dyDescent="0.2">
      <c r="B194" s="30"/>
      <c r="C194" s="30"/>
      <c r="D194" s="30"/>
      <c r="E194" s="30"/>
      <c r="F194" s="61"/>
    </row>
    <row r="195" spans="2:6" x14ac:dyDescent="0.2">
      <c r="B195" s="30"/>
      <c r="C195" s="30"/>
      <c r="D195" s="30"/>
      <c r="E195" s="30"/>
      <c r="F195" s="61"/>
    </row>
    <row r="196" spans="2:6" x14ac:dyDescent="0.2">
      <c r="B196" s="30"/>
      <c r="C196" s="30"/>
      <c r="D196" s="30"/>
      <c r="E196" s="30"/>
      <c r="F196" s="61"/>
    </row>
    <row r="197" spans="2:6" x14ac:dyDescent="0.2">
      <c r="B197" s="30"/>
      <c r="C197" s="30"/>
      <c r="D197" s="30"/>
      <c r="E197" s="30"/>
      <c r="F197" s="61"/>
    </row>
    <row r="198" spans="2:6" x14ac:dyDescent="0.2">
      <c r="B198" s="30"/>
      <c r="C198" s="30"/>
      <c r="D198" s="30"/>
      <c r="E198" s="30"/>
      <c r="F198" s="61"/>
    </row>
    <row r="199" spans="2:6" x14ac:dyDescent="0.2">
      <c r="B199" s="30"/>
      <c r="C199" s="30"/>
      <c r="D199" s="30"/>
      <c r="E199" s="30"/>
      <c r="F199" s="61"/>
    </row>
    <row r="200" spans="2:6" x14ac:dyDescent="0.2">
      <c r="B200" s="30"/>
      <c r="C200" s="30"/>
      <c r="D200" s="30"/>
      <c r="E200" s="30"/>
      <c r="F200" s="61"/>
    </row>
    <row r="201" spans="2:6" x14ac:dyDescent="0.2">
      <c r="B201" s="30"/>
      <c r="C201" s="30"/>
      <c r="D201" s="30"/>
      <c r="E201" s="30"/>
      <c r="F201" s="61"/>
    </row>
    <row r="202" spans="2:6" x14ac:dyDescent="0.2">
      <c r="B202" s="30"/>
      <c r="C202" s="30"/>
      <c r="D202" s="30"/>
      <c r="E202" s="30"/>
      <c r="F202" s="61"/>
    </row>
    <row r="203" spans="2:6" x14ac:dyDescent="0.2">
      <c r="B203" s="30"/>
      <c r="C203" s="30"/>
      <c r="D203" s="30"/>
      <c r="E203" s="30"/>
      <c r="F203" s="61"/>
    </row>
    <row r="204" spans="2:6" x14ac:dyDescent="0.2">
      <c r="B204" s="30"/>
      <c r="C204" s="30"/>
      <c r="D204" s="30"/>
      <c r="E204" s="30"/>
      <c r="F204" s="61"/>
    </row>
    <row r="205" spans="2:6" x14ac:dyDescent="0.2">
      <c r="B205" s="30"/>
      <c r="C205" s="30"/>
      <c r="D205" s="30"/>
      <c r="E205" s="30"/>
      <c r="F205" s="61"/>
    </row>
    <row r="206" spans="2:6" x14ac:dyDescent="0.2">
      <c r="B206" s="30"/>
      <c r="C206" s="30"/>
      <c r="D206" s="30"/>
      <c r="E206" s="30"/>
      <c r="F206" s="61"/>
    </row>
    <row r="207" spans="2:6" x14ac:dyDescent="0.2">
      <c r="B207" s="30"/>
      <c r="C207" s="30"/>
      <c r="D207" s="30"/>
      <c r="E207" s="30"/>
      <c r="F207" s="61"/>
    </row>
    <row r="208" spans="2:6" x14ac:dyDescent="0.2">
      <c r="B208" s="30"/>
      <c r="C208" s="30"/>
      <c r="D208" s="30"/>
      <c r="E208" s="30"/>
      <c r="F208" s="61"/>
    </row>
    <row r="209" spans="2:11" ht="15" x14ac:dyDescent="0.2">
      <c r="B209" s="30"/>
      <c r="C209" s="30"/>
      <c r="D209" s="30"/>
      <c r="E209" s="30"/>
      <c r="F209" s="61"/>
      <c r="K209" s="24"/>
    </row>
    <row r="210" spans="2:11" ht="15" x14ac:dyDescent="0.2">
      <c r="B210" s="30"/>
      <c r="C210" s="30"/>
      <c r="D210" s="30"/>
      <c r="E210" s="30"/>
      <c r="F210" s="61"/>
      <c r="K210" s="24"/>
    </row>
    <row r="211" spans="2:11" ht="15" x14ac:dyDescent="0.2">
      <c r="B211" s="30"/>
      <c r="C211" s="30"/>
      <c r="D211" s="30"/>
      <c r="E211" s="30"/>
      <c r="F211" s="61"/>
      <c r="K211" s="24"/>
    </row>
    <row r="212" spans="2:11" x14ac:dyDescent="0.2">
      <c r="B212" s="30"/>
      <c r="C212" s="30"/>
      <c r="D212" s="30"/>
      <c r="E212" s="30"/>
      <c r="F212" s="61"/>
    </row>
    <row r="213" spans="2:11" x14ac:dyDescent="0.2">
      <c r="B213" s="30"/>
      <c r="C213" s="30"/>
      <c r="D213" s="30"/>
      <c r="E213" s="30"/>
      <c r="F213" s="61"/>
    </row>
    <row r="214" spans="2:11" x14ac:dyDescent="0.2">
      <c r="B214" s="30"/>
      <c r="C214" s="30"/>
      <c r="D214" s="30"/>
      <c r="E214" s="30"/>
      <c r="F214" s="61"/>
      <c r="K214" s="27"/>
    </row>
    <row r="215" spans="2:11" x14ac:dyDescent="0.2">
      <c r="B215" s="30"/>
      <c r="C215" s="30"/>
      <c r="D215" s="30"/>
      <c r="E215" s="30"/>
      <c r="F215" s="61"/>
    </row>
    <row r="216" spans="2:11" x14ac:dyDescent="0.2">
      <c r="B216" s="30"/>
      <c r="C216" s="30"/>
      <c r="D216" s="30"/>
      <c r="E216" s="30"/>
      <c r="F216" s="61"/>
    </row>
    <row r="223" spans="2:11" s="24" customFormat="1" ht="15" x14ac:dyDescent="0.2">
      <c r="F223" s="60"/>
      <c r="J223" s="60"/>
      <c r="K223"/>
    </row>
    <row r="224" spans="2:11" s="24" customFormat="1" ht="15" x14ac:dyDescent="0.2">
      <c r="F224" s="60"/>
      <c r="J224" s="60"/>
      <c r="K224"/>
    </row>
    <row r="225" spans="2:11" s="24" customFormat="1" ht="15" x14ac:dyDescent="0.2">
      <c r="F225" s="60"/>
      <c r="J225" s="60"/>
      <c r="K225"/>
    </row>
    <row r="228" spans="2:11" s="27" customFormat="1" x14ac:dyDescent="0.2">
      <c r="F228" s="59"/>
      <c r="J228" s="59"/>
      <c r="K228"/>
    </row>
    <row r="231" spans="2:11" x14ac:dyDescent="0.2">
      <c r="B231" s="30"/>
      <c r="C231" s="30"/>
      <c r="D231" s="30"/>
      <c r="E231" s="30"/>
      <c r="F231" s="61"/>
    </row>
    <row r="232" spans="2:11" x14ac:dyDescent="0.2">
      <c r="B232" s="30"/>
      <c r="C232" s="30"/>
      <c r="D232" s="30"/>
      <c r="E232" s="30"/>
      <c r="F232" s="61"/>
    </row>
    <row r="233" spans="2:11" x14ac:dyDescent="0.2">
      <c r="B233" s="30"/>
      <c r="C233" s="30"/>
      <c r="D233" s="30"/>
      <c r="E233" s="30"/>
      <c r="F233" s="61"/>
    </row>
    <row r="234" spans="2:11" x14ac:dyDescent="0.2">
      <c r="B234" s="30"/>
      <c r="C234" s="30"/>
      <c r="D234" s="30"/>
      <c r="E234" s="30"/>
      <c r="F234" s="61"/>
    </row>
    <row r="235" spans="2:11" x14ac:dyDescent="0.2">
      <c r="B235" s="30"/>
      <c r="C235" s="30"/>
      <c r="D235" s="30"/>
      <c r="E235" s="30"/>
      <c r="F235" s="61"/>
    </row>
    <row r="236" spans="2:11" x14ac:dyDescent="0.2">
      <c r="B236" s="30"/>
      <c r="C236" s="30"/>
      <c r="D236" s="30"/>
      <c r="E236" s="30"/>
      <c r="F236" s="61"/>
    </row>
    <row r="237" spans="2:11" x14ac:dyDescent="0.2">
      <c r="B237" s="30"/>
      <c r="C237" s="30"/>
      <c r="D237" s="30"/>
      <c r="E237" s="30"/>
      <c r="F237" s="61"/>
    </row>
    <row r="238" spans="2:11" x14ac:dyDescent="0.2">
      <c r="B238" s="30"/>
      <c r="C238" s="30"/>
      <c r="D238" s="30"/>
      <c r="E238" s="30"/>
      <c r="F238" s="61"/>
    </row>
    <row r="239" spans="2:11" x14ac:dyDescent="0.2">
      <c r="B239" s="30"/>
      <c r="C239" s="30"/>
      <c r="D239" s="30"/>
      <c r="E239" s="30"/>
      <c r="F239" s="61"/>
    </row>
    <row r="240" spans="2:11" x14ac:dyDescent="0.2">
      <c r="B240" s="30"/>
      <c r="C240" s="30"/>
      <c r="D240" s="30"/>
      <c r="E240" s="30"/>
      <c r="F240" s="61"/>
    </row>
    <row r="241" spans="2:6" x14ac:dyDescent="0.2">
      <c r="B241" s="30"/>
      <c r="C241" s="30"/>
      <c r="D241" s="30"/>
      <c r="E241" s="30"/>
      <c r="F241" s="61"/>
    </row>
    <row r="242" spans="2:6" x14ac:dyDescent="0.2">
      <c r="B242" s="30"/>
      <c r="C242" s="30"/>
      <c r="D242" s="30"/>
      <c r="E242" s="30"/>
      <c r="F242" s="61"/>
    </row>
    <row r="243" spans="2:6" x14ac:dyDescent="0.2">
      <c r="B243" s="30"/>
      <c r="C243" s="30"/>
      <c r="D243" s="30"/>
      <c r="E243" s="30"/>
      <c r="F243" s="61"/>
    </row>
    <row r="244" spans="2:6" x14ac:dyDescent="0.2">
      <c r="B244" s="30"/>
      <c r="C244" s="30"/>
      <c r="D244" s="30"/>
      <c r="E244" s="30"/>
      <c r="F244" s="61"/>
    </row>
    <row r="245" spans="2:6" x14ac:dyDescent="0.2">
      <c r="B245" s="30"/>
      <c r="C245" s="30"/>
      <c r="D245" s="30"/>
      <c r="E245" s="30"/>
      <c r="F245" s="61"/>
    </row>
    <row r="246" spans="2:6" x14ac:dyDescent="0.2">
      <c r="B246" s="30"/>
      <c r="C246" s="30"/>
      <c r="D246" s="30"/>
      <c r="E246" s="30"/>
      <c r="F246" s="61"/>
    </row>
    <row r="247" spans="2:6" x14ac:dyDescent="0.2">
      <c r="B247" s="30"/>
      <c r="C247" s="30"/>
      <c r="D247" s="30"/>
      <c r="E247" s="30"/>
      <c r="F247" s="61"/>
    </row>
    <row r="248" spans="2:6" x14ac:dyDescent="0.2">
      <c r="B248" s="30"/>
      <c r="C248" s="30"/>
      <c r="D248" s="30"/>
      <c r="E248" s="30"/>
      <c r="F248" s="61"/>
    </row>
    <row r="249" spans="2:6" x14ac:dyDescent="0.2">
      <c r="B249" s="30"/>
      <c r="C249" s="30"/>
      <c r="D249" s="30"/>
      <c r="E249" s="30"/>
      <c r="F249" s="61"/>
    </row>
    <row r="250" spans="2:6" x14ac:dyDescent="0.2">
      <c r="B250" s="30"/>
      <c r="C250" s="30"/>
      <c r="D250" s="30"/>
      <c r="E250" s="30"/>
      <c r="F250" s="61"/>
    </row>
    <row r="251" spans="2:6" x14ac:dyDescent="0.2">
      <c r="B251" s="30"/>
      <c r="C251" s="30"/>
      <c r="D251" s="30"/>
      <c r="E251" s="30"/>
      <c r="F251" s="61"/>
    </row>
    <row r="252" spans="2:6" x14ac:dyDescent="0.2">
      <c r="B252" s="30"/>
      <c r="C252" s="30"/>
      <c r="D252" s="30"/>
      <c r="E252" s="30"/>
      <c r="F252" s="61"/>
    </row>
    <row r="253" spans="2:6" x14ac:dyDescent="0.2">
      <c r="B253" s="30"/>
      <c r="C253" s="30"/>
      <c r="D253" s="30"/>
      <c r="E253" s="30"/>
      <c r="F253" s="61"/>
    </row>
    <row r="254" spans="2:6" x14ac:dyDescent="0.2">
      <c r="B254" s="30"/>
      <c r="C254" s="30"/>
      <c r="D254" s="30"/>
      <c r="E254" s="30"/>
      <c r="F254" s="61"/>
    </row>
    <row r="255" spans="2:6" x14ac:dyDescent="0.2">
      <c r="B255" s="30"/>
      <c r="C255" s="30"/>
      <c r="D255" s="30"/>
      <c r="E255" s="30"/>
      <c r="F255" s="61"/>
    </row>
    <row r="256" spans="2:6" x14ac:dyDescent="0.2">
      <c r="B256" s="30"/>
      <c r="C256" s="30"/>
      <c r="D256" s="30"/>
      <c r="E256" s="30"/>
      <c r="F256" s="61"/>
    </row>
    <row r="257" spans="2:11" x14ac:dyDescent="0.2">
      <c r="B257" s="30"/>
      <c r="C257" s="30"/>
      <c r="D257" s="30"/>
      <c r="E257" s="30"/>
      <c r="F257" s="61"/>
    </row>
    <row r="258" spans="2:11" x14ac:dyDescent="0.2">
      <c r="B258" s="30"/>
      <c r="C258" s="30"/>
      <c r="D258" s="30"/>
      <c r="E258" s="30"/>
      <c r="F258" s="61"/>
    </row>
    <row r="259" spans="2:11" x14ac:dyDescent="0.2">
      <c r="B259" s="30"/>
      <c r="C259" s="30"/>
      <c r="D259" s="30"/>
      <c r="E259" s="30"/>
      <c r="F259" s="61"/>
    </row>
    <row r="260" spans="2:11" x14ac:dyDescent="0.2">
      <c r="B260" s="30"/>
      <c r="C260" s="30"/>
      <c r="D260" s="30"/>
      <c r="E260" s="30"/>
      <c r="F260" s="61"/>
    </row>
    <row r="261" spans="2:11" ht="15" x14ac:dyDescent="0.2">
      <c r="B261" s="30"/>
      <c r="C261" s="30"/>
      <c r="D261" s="30"/>
      <c r="E261" s="30"/>
      <c r="F261" s="61"/>
      <c r="K261" s="24"/>
    </row>
    <row r="262" spans="2:11" ht="15" x14ac:dyDescent="0.2">
      <c r="B262" s="30"/>
      <c r="C262" s="30"/>
      <c r="D262" s="30"/>
      <c r="E262" s="30"/>
      <c r="F262" s="61"/>
      <c r="K262" s="24"/>
    </row>
    <row r="263" spans="2:11" ht="15" x14ac:dyDescent="0.2">
      <c r="B263" s="30"/>
      <c r="C263" s="30"/>
      <c r="D263" s="30"/>
      <c r="E263" s="30"/>
      <c r="F263" s="61"/>
      <c r="K263" s="24"/>
    </row>
    <row r="264" spans="2:11" x14ac:dyDescent="0.2">
      <c r="B264" s="30"/>
      <c r="C264" s="30"/>
      <c r="D264" s="30"/>
      <c r="E264" s="30"/>
      <c r="F264" s="61"/>
    </row>
    <row r="265" spans="2:11" x14ac:dyDescent="0.2">
      <c r="B265" s="30"/>
      <c r="C265" s="30"/>
      <c r="D265" s="30"/>
      <c r="E265" s="30"/>
      <c r="F265" s="61"/>
    </row>
    <row r="266" spans="2:11" x14ac:dyDescent="0.2">
      <c r="B266" s="30"/>
      <c r="C266" s="30"/>
      <c r="D266" s="30"/>
      <c r="E266" s="30"/>
      <c r="F266" s="61"/>
      <c r="K266" s="27"/>
    </row>
    <row r="267" spans="2:11" x14ac:dyDescent="0.2">
      <c r="B267" s="30"/>
      <c r="C267" s="30"/>
      <c r="D267" s="30"/>
      <c r="E267" s="30"/>
      <c r="F267" s="61"/>
    </row>
    <row r="268" spans="2:11" x14ac:dyDescent="0.2">
      <c r="B268" s="30"/>
      <c r="C268" s="30"/>
      <c r="D268" s="30"/>
      <c r="E268" s="30"/>
      <c r="F268" s="61"/>
    </row>
    <row r="275" spans="2:11" s="24" customFormat="1" ht="15" x14ac:dyDescent="0.2">
      <c r="F275" s="60"/>
      <c r="J275" s="60"/>
      <c r="K275"/>
    </row>
    <row r="276" spans="2:11" s="24" customFormat="1" ht="15" x14ac:dyDescent="0.2">
      <c r="F276" s="60"/>
      <c r="J276" s="60"/>
      <c r="K276"/>
    </row>
    <row r="277" spans="2:11" s="24" customFormat="1" ht="15" x14ac:dyDescent="0.2">
      <c r="F277" s="60"/>
      <c r="J277" s="60"/>
      <c r="K277"/>
    </row>
    <row r="280" spans="2:11" s="27" customFormat="1" x14ac:dyDescent="0.2">
      <c r="F280" s="59"/>
      <c r="J280" s="59"/>
      <c r="K280"/>
    </row>
    <row r="283" spans="2:11" x14ac:dyDescent="0.2">
      <c r="B283" s="30"/>
      <c r="C283" s="30"/>
      <c r="D283" s="30"/>
      <c r="E283" s="30"/>
      <c r="F283" s="61"/>
    </row>
    <row r="284" spans="2:11" x14ac:dyDescent="0.2">
      <c r="B284" s="30"/>
      <c r="C284" s="30"/>
      <c r="D284" s="30"/>
      <c r="E284" s="30"/>
      <c r="F284" s="61"/>
    </row>
    <row r="285" spans="2:11" x14ac:dyDescent="0.2">
      <c r="B285" s="30"/>
      <c r="C285" s="30"/>
      <c r="D285" s="30"/>
      <c r="E285" s="30"/>
      <c r="F285" s="61"/>
    </row>
    <row r="286" spans="2:11" x14ac:dyDescent="0.2">
      <c r="B286" s="30"/>
      <c r="C286" s="30"/>
      <c r="D286" s="30"/>
      <c r="E286" s="30"/>
      <c r="F286" s="61"/>
    </row>
    <row r="287" spans="2:11" x14ac:dyDescent="0.2">
      <c r="B287" s="30"/>
      <c r="C287" s="30"/>
      <c r="D287" s="30"/>
      <c r="E287" s="30"/>
      <c r="F287" s="61"/>
    </row>
    <row r="288" spans="2:11" x14ac:dyDescent="0.2">
      <c r="B288" s="30"/>
      <c r="C288" s="30"/>
      <c r="D288" s="30"/>
      <c r="E288" s="30"/>
      <c r="F288" s="61"/>
    </row>
    <row r="289" spans="2:6" x14ac:dyDescent="0.2">
      <c r="B289" s="30"/>
      <c r="C289" s="30"/>
      <c r="D289" s="30"/>
      <c r="E289" s="30"/>
      <c r="F289" s="61"/>
    </row>
    <row r="290" spans="2:6" x14ac:dyDescent="0.2">
      <c r="B290" s="30"/>
      <c r="C290" s="30"/>
      <c r="D290" s="30"/>
      <c r="E290" s="30"/>
      <c r="F290" s="61"/>
    </row>
    <row r="291" spans="2:6" x14ac:dyDescent="0.2">
      <c r="B291" s="30"/>
      <c r="C291" s="30"/>
      <c r="D291" s="30"/>
      <c r="E291" s="30"/>
      <c r="F291" s="61"/>
    </row>
    <row r="292" spans="2:6" x14ac:dyDescent="0.2">
      <c r="B292" s="30"/>
      <c r="C292" s="30"/>
      <c r="D292" s="30"/>
      <c r="E292" s="30"/>
      <c r="F292" s="61"/>
    </row>
    <row r="293" spans="2:6" x14ac:dyDescent="0.2">
      <c r="B293" s="30"/>
      <c r="C293" s="30"/>
      <c r="D293" s="30"/>
      <c r="E293" s="30"/>
      <c r="F293" s="61"/>
    </row>
    <row r="294" spans="2:6" x14ac:dyDescent="0.2">
      <c r="B294" s="30"/>
      <c r="C294" s="30"/>
      <c r="D294" s="30"/>
      <c r="E294" s="30"/>
      <c r="F294" s="61"/>
    </row>
    <row r="295" spans="2:6" x14ac:dyDescent="0.2">
      <c r="B295" s="30"/>
      <c r="C295" s="30"/>
      <c r="D295" s="30"/>
      <c r="E295" s="30"/>
      <c r="F295" s="61"/>
    </row>
    <row r="296" spans="2:6" x14ac:dyDescent="0.2">
      <c r="B296" s="30"/>
      <c r="C296" s="30"/>
      <c r="D296" s="30"/>
      <c r="E296" s="30"/>
      <c r="F296" s="61"/>
    </row>
    <row r="297" spans="2:6" x14ac:dyDescent="0.2">
      <c r="B297" s="30"/>
      <c r="C297" s="30"/>
      <c r="D297" s="30"/>
      <c r="E297" s="30"/>
      <c r="F297" s="61"/>
    </row>
    <row r="298" spans="2:6" x14ac:dyDescent="0.2">
      <c r="B298" s="30"/>
      <c r="C298" s="30"/>
      <c r="D298" s="30"/>
      <c r="E298" s="30"/>
      <c r="F298" s="61"/>
    </row>
    <row r="299" spans="2:6" x14ac:dyDescent="0.2">
      <c r="B299" s="30"/>
      <c r="C299" s="30"/>
      <c r="D299" s="30"/>
      <c r="E299" s="30"/>
      <c r="F299" s="61"/>
    </row>
    <row r="300" spans="2:6" x14ac:dyDescent="0.2">
      <c r="B300" s="30"/>
      <c r="C300" s="30"/>
      <c r="D300" s="30"/>
      <c r="E300" s="30"/>
      <c r="F300" s="61"/>
    </row>
    <row r="301" spans="2:6" x14ac:dyDescent="0.2">
      <c r="B301" s="30"/>
      <c r="C301" s="30"/>
      <c r="D301" s="30"/>
      <c r="E301" s="30"/>
      <c r="F301" s="61"/>
    </row>
    <row r="302" spans="2:6" x14ac:dyDescent="0.2">
      <c r="B302" s="30"/>
      <c r="C302" s="30"/>
      <c r="D302" s="30"/>
      <c r="E302" s="30"/>
      <c r="F302" s="61"/>
    </row>
    <row r="303" spans="2:6" x14ac:dyDescent="0.2">
      <c r="B303" s="30"/>
      <c r="C303" s="30"/>
      <c r="D303" s="30"/>
      <c r="E303" s="30"/>
      <c r="F303" s="61"/>
    </row>
    <row r="304" spans="2:6" x14ac:dyDescent="0.2">
      <c r="B304" s="30"/>
      <c r="C304" s="30"/>
      <c r="D304" s="30"/>
      <c r="E304" s="30"/>
      <c r="F304" s="61"/>
    </row>
    <row r="305" spans="2:11" x14ac:dyDescent="0.2">
      <c r="B305" s="30"/>
      <c r="C305" s="30"/>
      <c r="D305" s="30"/>
      <c r="E305" s="30"/>
      <c r="F305" s="61"/>
    </row>
    <row r="306" spans="2:11" x14ac:dyDescent="0.2">
      <c r="B306" s="30"/>
      <c r="C306" s="30"/>
      <c r="D306" s="30"/>
      <c r="E306" s="30"/>
      <c r="F306" s="61"/>
    </row>
    <row r="307" spans="2:11" x14ac:dyDescent="0.2">
      <c r="B307" s="30"/>
      <c r="C307" s="30"/>
      <c r="D307" s="30"/>
      <c r="E307" s="30"/>
      <c r="F307" s="61"/>
    </row>
    <row r="308" spans="2:11" x14ac:dyDescent="0.2">
      <c r="B308" s="30"/>
      <c r="C308" s="30"/>
      <c r="D308" s="30"/>
      <c r="E308" s="30"/>
      <c r="F308" s="61"/>
    </row>
    <row r="309" spans="2:11" x14ac:dyDescent="0.2">
      <c r="B309" s="30"/>
      <c r="C309" s="30"/>
      <c r="D309" s="30"/>
      <c r="E309" s="30"/>
      <c r="F309" s="61"/>
    </row>
    <row r="310" spans="2:11" x14ac:dyDescent="0.2">
      <c r="B310" s="30"/>
      <c r="C310" s="30"/>
      <c r="D310" s="30"/>
      <c r="E310" s="30"/>
      <c r="F310" s="61"/>
    </row>
    <row r="311" spans="2:11" x14ac:dyDescent="0.2">
      <c r="B311" s="30"/>
      <c r="C311" s="30"/>
      <c r="D311" s="30"/>
      <c r="E311" s="30"/>
      <c r="F311" s="61"/>
    </row>
    <row r="312" spans="2:11" x14ac:dyDescent="0.2">
      <c r="B312" s="30"/>
      <c r="C312" s="30"/>
      <c r="D312" s="30"/>
      <c r="E312" s="30"/>
      <c r="F312" s="61"/>
    </row>
    <row r="313" spans="2:11" ht="15" x14ac:dyDescent="0.2">
      <c r="B313" s="30"/>
      <c r="C313" s="30"/>
      <c r="D313" s="30"/>
      <c r="E313" s="30"/>
      <c r="F313" s="61"/>
      <c r="K313" s="24"/>
    </row>
    <row r="314" spans="2:11" ht="15" x14ac:dyDescent="0.2">
      <c r="B314" s="30"/>
      <c r="C314" s="30"/>
      <c r="D314" s="30"/>
      <c r="E314" s="30"/>
      <c r="F314" s="61"/>
      <c r="K314" s="24"/>
    </row>
    <row r="315" spans="2:11" ht="15" x14ac:dyDescent="0.2">
      <c r="B315" s="30"/>
      <c r="C315" s="30"/>
      <c r="D315" s="30"/>
      <c r="E315" s="30"/>
      <c r="F315" s="61"/>
      <c r="K315" s="24"/>
    </row>
    <row r="316" spans="2:11" x14ac:dyDescent="0.2">
      <c r="B316" s="30"/>
      <c r="C316" s="30"/>
      <c r="D316" s="30"/>
      <c r="E316" s="30"/>
      <c r="F316" s="61"/>
    </row>
    <row r="317" spans="2:11" x14ac:dyDescent="0.2">
      <c r="B317" s="30"/>
      <c r="C317" s="30"/>
      <c r="D317" s="30"/>
      <c r="E317" s="30"/>
      <c r="F317" s="61"/>
    </row>
    <row r="318" spans="2:11" x14ac:dyDescent="0.2">
      <c r="B318" s="30"/>
      <c r="C318" s="30"/>
      <c r="D318" s="30"/>
      <c r="E318" s="30"/>
      <c r="F318" s="61"/>
      <c r="K318" s="27"/>
    </row>
    <row r="319" spans="2:11" x14ac:dyDescent="0.2">
      <c r="B319" s="30"/>
      <c r="C319" s="30"/>
      <c r="D319" s="30"/>
      <c r="E319" s="30"/>
      <c r="F319" s="61"/>
    </row>
    <row r="320" spans="2:11" x14ac:dyDescent="0.2">
      <c r="B320" s="30"/>
      <c r="C320" s="30"/>
      <c r="D320" s="30"/>
      <c r="E320" s="30"/>
      <c r="F320" s="61"/>
    </row>
    <row r="327" spans="2:11" s="24" customFormat="1" ht="15" x14ac:dyDescent="0.2">
      <c r="F327" s="60"/>
      <c r="J327" s="60"/>
      <c r="K327"/>
    </row>
    <row r="328" spans="2:11" s="24" customFormat="1" ht="15" x14ac:dyDescent="0.2">
      <c r="F328" s="60"/>
      <c r="J328" s="60"/>
      <c r="K328"/>
    </row>
    <row r="329" spans="2:11" s="24" customFormat="1" ht="15" x14ac:dyDescent="0.2">
      <c r="F329" s="60"/>
      <c r="J329" s="60"/>
      <c r="K329"/>
    </row>
    <row r="332" spans="2:11" s="27" customFormat="1" x14ac:dyDescent="0.2">
      <c r="F332" s="59"/>
      <c r="J332" s="59"/>
      <c r="K332"/>
    </row>
    <row r="335" spans="2:11" x14ac:dyDescent="0.2">
      <c r="B335" s="30"/>
      <c r="C335" s="30"/>
      <c r="D335" s="30"/>
      <c r="E335" s="30"/>
      <c r="F335" s="61"/>
    </row>
    <row r="336" spans="2:11" x14ac:dyDescent="0.2">
      <c r="B336" s="30"/>
      <c r="C336" s="30"/>
      <c r="D336" s="30"/>
      <c r="E336" s="30"/>
      <c r="F336" s="61"/>
    </row>
    <row r="337" spans="2:6" x14ac:dyDescent="0.2">
      <c r="B337" s="30"/>
      <c r="C337" s="30"/>
      <c r="D337" s="30"/>
      <c r="E337" s="30"/>
      <c r="F337" s="61"/>
    </row>
    <row r="338" spans="2:6" x14ac:dyDescent="0.2">
      <c r="B338" s="30"/>
      <c r="C338" s="30"/>
      <c r="D338" s="30"/>
      <c r="E338" s="30"/>
      <c r="F338" s="61"/>
    </row>
    <row r="339" spans="2:6" x14ac:dyDescent="0.2">
      <c r="B339" s="30"/>
      <c r="C339" s="30"/>
      <c r="D339" s="30"/>
      <c r="E339" s="30"/>
      <c r="F339" s="61"/>
    </row>
    <row r="340" spans="2:6" x14ac:dyDescent="0.2">
      <c r="B340" s="30"/>
      <c r="C340" s="30"/>
      <c r="D340" s="30"/>
      <c r="E340" s="30"/>
      <c r="F340" s="61"/>
    </row>
    <row r="341" spans="2:6" x14ac:dyDescent="0.2">
      <c r="B341" s="30"/>
      <c r="C341" s="30"/>
      <c r="D341" s="30"/>
      <c r="E341" s="30"/>
      <c r="F341" s="61"/>
    </row>
    <row r="342" spans="2:6" x14ac:dyDescent="0.2">
      <c r="B342" s="30"/>
      <c r="C342" s="30"/>
      <c r="D342" s="30"/>
      <c r="E342" s="30"/>
      <c r="F342" s="61"/>
    </row>
    <row r="343" spans="2:6" x14ac:dyDescent="0.2">
      <c r="B343" s="30"/>
      <c r="C343" s="30"/>
      <c r="D343" s="30"/>
      <c r="E343" s="30"/>
      <c r="F343" s="61"/>
    </row>
    <row r="344" spans="2:6" x14ac:dyDescent="0.2">
      <c r="B344" s="30"/>
      <c r="C344" s="30"/>
      <c r="D344" s="30"/>
      <c r="E344" s="30"/>
      <c r="F344" s="61"/>
    </row>
    <row r="345" spans="2:6" x14ac:dyDescent="0.2">
      <c r="B345" s="30"/>
      <c r="C345" s="30"/>
      <c r="D345" s="30"/>
      <c r="E345" s="30"/>
      <c r="F345" s="61"/>
    </row>
    <row r="346" spans="2:6" x14ac:dyDescent="0.2">
      <c r="B346" s="30"/>
      <c r="C346" s="30"/>
      <c r="D346" s="30"/>
      <c r="E346" s="30"/>
      <c r="F346" s="61"/>
    </row>
    <row r="347" spans="2:6" x14ac:dyDescent="0.2">
      <c r="B347" s="30"/>
      <c r="C347" s="30"/>
      <c r="D347" s="30"/>
      <c r="E347" s="30"/>
      <c r="F347" s="61"/>
    </row>
    <row r="348" spans="2:6" x14ac:dyDescent="0.2">
      <c r="B348" s="30"/>
      <c r="C348" s="30"/>
      <c r="D348" s="30"/>
      <c r="E348" s="30"/>
      <c r="F348" s="61"/>
    </row>
    <row r="349" spans="2:6" x14ac:dyDescent="0.2">
      <c r="B349" s="30"/>
      <c r="C349" s="30"/>
      <c r="D349" s="30"/>
      <c r="E349" s="30"/>
      <c r="F349" s="61"/>
    </row>
    <row r="350" spans="2:6" x14ac:dyDescent="0.2">
      <c r="B350" s="30"/>
      <c r="C350" s="30"/>
      <c r="D350" s="30"/>
      <c r="E350" s="30"/>
      <c r="F350" s="61"/>
    </row>
    <row r="351" spans="2:6" x14ac:dyDescent="0.2">
      <c r="B351" s="30"/>
      <c r="C351" s="30"/>
      <c r="D351" s="30"/>
      <c r="E351" s="30"/>
      <c r="F351" s="61"/>
    </row>
    <row r="352" spans="2:6" x14ac:dyDescent="0.2">
      <c r="B352" s="30"/>
      <c r="C352" s="30"/>
      <c r="D352" s="30"/>
      <c r="E352" s="30"/>
      <c r="F352" s="61"/>
    </row>
    <row r="353" spans="2:11" x14ac:dyDescent="0.2">
      <c r="B353" s="30"/>
      <c r="C353" s="30"/>
      <c r="D353" s="30"/>
      <c r="E353" s="30"/>
      <c r="F353" s="61"/>
    </row>
    <row r="354" spans="2:11" x14ac:dyDescent="0.2">
      <c r="B354" s="30"/>
      <c r="C354" s="30"/>
      <c r="D354" s="30"/>
      <c r="E354" s="30"/>
      <c r="F354" s="61"/>
    </row>
    <row r="355" spans="2:11" x14ac:dyDescent="0.2">
      <c r="B355" s="30"/>
      <c r="C355" s="30"/>
      <c r="D355" s="30"/>
      <c r="E355" s="30"/>
      <c r="F355" s="61"/>
    </row>
    <row r="356" spans="2:11" x14ac:dyDescent="0.2">
      <c r="B356" s="30"/>
      <c r="C356" s="30"/>
      <c r="D356" s="30"/>
      <c r="E356" s="30"/>
      <c r="F356" s="61"/>
    </row>
    <row r="357" spans="2:11" x14ac:dyDescent="0.2">
      <c r="B357" s="30"/>
      <c r="C357" s="30"/>
      <c r="D357" s="30"/>
      <c r="E357" s="30"/>
      <c r="F357" s="61"/>
    </row>
    <row r="358" spans="2:11" x14ac:dyDescent="0.2">
      <c r="B358" s="30"/>
      <c r="C358" s="30"/>
      <c r="D358" s="30"/>
      <c r="E358" s="30"/>
      <c r="F358" s="61"/>
    </row>
    <row r="359" spans="2:11" x14ac:dyDescent="0.2">
      <c r="B359" s="30"/>
      <c r="C359" s="30"/>
      <c r="D359" s="30"/>
      <c r="E359" s="30"/>
      <c r="F359" s="61"/>
    </row>
    <row r="360" spans="2:11" x14ac:dyDescent="0.2">
      <c r="B360" s="30"/>
      <c r="C360" s="30"/>
      <c r="D360" s="30"/>
      <c r="E360" s="30"/>
      <c r="F360" s="61"/>
    </row>
    <row r="361" spans="2:11" x14ac:dyDescent="0.2">
      <c r="B361" s="30"/>
      <c r="C361" s="30"/>
      <c r="D361" s="30"/>
      <c r="E361" s="30"/>
      <c r="F361" s="61"/>
    </row>
    <row r="362" spans="2:11" x14ac:dyDescent="0.2">
      <c r="B362" s="30"/>
      <c r="C362" s="30"/>
      <c r="D362" s="30"/>
      <c r="E362" s="30"/>
      <c r="F362" s="61"/>
    </row>
    <row r="363" spans="2:11" x14ac:dyDescent="0.2">
      <c r="B363" s="30"/>
      <c r="C363" s="30"/>
      <c r="D363" s="30"/>
      <c r="E363" s="30"/>
      <c r="F363" s="61"/>
    </row>
    <row r="364" spans="2:11" x14ac:dyDescent="0.2">
      <c r="B364" s="30"/>
      <c r="C364" s="30"/>
      <c r="D364" s="30"/>
      <c r="E364" s="30"/>
      <c r="F364" s="61"/>
    </row>
    <row r="365" spans="2:11" ht="15" x14ac:dyDescent="0.2">
      <c r="B365" s="30"/>
      <c r="C365" s="30"/>
      <c r="D365" s="30"/>
      <c r="E365" s="30"/>
      <c r="F365" s="61"/>
      <c r="K365" s="24"/>
    </row>
    <row r="366" spans="2:11" ht="15" x14ac:dyDescent="0.2">
      <c r="B366" s="30"/>
      <c r="C366" s="30"/>
      <c r="D366" s="30"/>
      <c r="E366" s="30"/>
      <c r="F366" s="61"/>
      <c r="K366" s="24"/>
    </row>
    <row r="367" spans="2:11" ht="15" x14ac:dyDescent="0.2">
      <c r="B367" s="30"/>
      <c r="C367" s="30"/>
      <c r="D367" s="30"/>
      <c r="E367" s="30"/>
      <c r="F367" s="61"/>
      <c r="K367" s="24"/>
    </row>
    <row r="368" spans="2:11" x14ac:dyDescent="0.2">
      <c r="B368" s="30"/>
      <c r="C368" s="30"/>
      <c r="D368" s="30"/>
      <c r="E368" s="30"/>
      <c r="F368" s="61"/>
    </row>
    <row r="369" spans="2:11" x14ac:dyDescent="0.2">
      <c r="B369" s="30"/>
      <c r="C369" s="30"/>
      <c r="D369" s="30"/>
      <c r="E369" s="30"/>
      <c r="F369" s="61"/>
    </row>
    <row r="370" spans="2:11" x14ac:dyDescent="0.2">
      <c r="B370" s="30"/>
      <c r="C370" s="30"/>
      <c r="D370" s="30"/>
      <c r="E370" s="30"/>
      <c r="F370" s="61"/>
      <c r="K370" s="27"/>
    </row>
    <row r="371" spans="2:11" x14ac:dyDescent="0.2">
      <c r="B371" s="30"/>
      <c r="C371" s="30"/>
      <c r="D371" s="30"/>
      <c r="E371" s="30"/>
      <c r="F371" s="61"/>
    </row>
    <row r="372" spans="2:11" x14ac:dyDescent="0.2">
      <c r="B372" s="30"/>
      <c r="C372" s="30"/>
      <c r="D372" s="30"/>
      <c r="E372" s="30"/>
      <c r="F372" s="61"/>
    </row>
    <row r="379" spans="2:11" s="24" customFormat="1" ht="15" x14ac:dyDescent="0.2">
      <c r="F379" s="60"/>
      <c r="J379" s="60"/>
      <c r="K379"/>
    </row>
    <row r="380" spans="2:11" s="24" customFormat="1" ht="15" x14ac:dyDescent="0.2">
      <c r="F380" s="60"/>
      <c r="J380" s="60"/>
      <c r="K380"/>
    </row>
    <row r="381" spans="2:11" s="24" customFormat="1" ht="15" x14ac:dyDescent="0.2">
      <c r="F381" s="60"/>
      <c r="J381" s="60"/>
      <c r="K381"/>
    </row>
    <row r="384" spans="2:11" s="27" customFormat="1" x14ac:dyDescent="0.2">
      <c r="F384" s="59"/>
      <c r="J384" s="59"/>
      <c r="K384"/>
    </row>
    <row r="387" spans="2:6" x14ac:dyDescent="0.2">
      <c r="B387" s="30"/>
      <c r="C387" s="30"/>
      <c r="D387" s="30"/>
      <c r="E387" s="30"/>
      <c r="F387" s="61"/>
    </row>
    <row r="388" spans="2:6" x14ac:dyDescent="0.2">
      <c r="B388" s="30"/>
      <c r="C388" s="30"/>
      <c r="D388" s="30"/>
      <c r="E388" s="30"/>
      <c r="F388" s="61"/>
    </row>
    <row r="389" spans="2:6" x14ac:dyDescent="0.2">
      <c r="B389" s="30"/>
      <c r="C389" s="30"/>
      <c r="D389" s="30"/>
      <c r="E389" s="30"/>
      <c r="F389" s="61"/>
    </row>
    <row r="390" spans="2:6" x14ac:dyDescent="0.2">
      <c r="B390" s="30"/>
      <c r="C390" s="30"/>
      <c r="D390" s="30"/>
      <c r="E390" s="30"/>
      <c r="F390" s="61"/>
    </row>
    <row r="391" spans="2:6" x14ac:dyDescent="0.2">
      <c r="B391" s="30"/>
      <c r="C391" s="30"/>
      <c r="D391" s="30"/>
      <c r="E391" s="30"/>
      <c r="F391" s="61"/>
    </row>
    <row r="392" spans="2:6" x14ac:dyDescent="0.2">
      <c r="B392" s="30"/>
      <c r="C392" s="30"/>
      <c r="D392" s="30"/>
      <c r="E392" s="30"/>
      <c r="F392" s="61"/>
    </row>
    <row r="393" spans="2:6" x14ac:dyDescent="0.2">
      <c r="B393" s="30"/>
      <c r="C393" s="30"/>
      <c r="D393" s="30"/>
      <c r="E393" s="30"/>
      <c r="F393" s="61"/>
    </row>
    <row r="394" spans="2:6" x14ac:dyDescent="0.2">
      <c r="B394" s="30"/>
      <c r="C394" s="30"/>
      <c r="D394" s="30"/>
      <c r="E394" s="30"/>
      <c r="F394" s="61"/>
    </row>
    <row r="395" spans="2:6" x14ac:dyDescent="0.2">
      <c r="B395" s="30"/>
      <c r="C395" s="30"/>
      <c r="D395" s="30"/>
      <c r="E395" s="30"/>
      <c r="F395" s="61"/>
    </row>
    <row r="396" spans="2:6" x14ac:dyDescent="0.2">
      <c r="B396" s="30"/>
      <c r="C396" s="30"/>
      <c r="D396" s="30"/>
      <c r="E396" s="30"/>
      <c r="F396" s="61"/>
    </row>
    <row r="397" spans="2:6" x14ac:dyDescent="0.2">
      <c r="B397" s="30"/>
      <c r="C397" s="30"/>
      <c r="D397" s="30"/>
      <c r="E397" s="30"/>
      <c r="F397" s="61"/>
    </row>
    <row r="398" spans="2:6" x14ac:dyDescent="0.2">
      <c r="B398" s="30"/>
      <c r="C398" s="30"/>
      <c r="D398" s="30"/>
      <c r="E398" s="30"/>
      <c r="F398" s="61"/>
    </row>
    <row r="399" spans="2:6" x14ac:dyDescent="0.2">
      <c r="B399" s="30"/>
      <c r="C399" s="30"/>
      <c r="D399" s="30"/>
      <c r="E399" s="30"/>
      <c r="F399" s="61"/>
    </row>
    <row r="400" spans="2:6" x14ac:dyDescent="0.2">
      <c r="B400" s="30"/>
      <c r="C400" s="30"/>
      <c r="D400" s="30"/>
      <c r="E400" s="30"/>
      <c r="F400" s="61"/>
    </row>
    <row r="401" spans="2:6" x14ac:dyDescent="0.2">
      <c r="B401" s="30"/>
      <c r="C401" s="30"/>
      <c r="D401" s="30"/>
      <c r="E401" s="30"/>
      <c r="F401" s="61"/>
    </row>
    <row r="402" spans="2:6" x14ac:dyDescent="0.2">
      <c r="B402" s="30"/>
      <c r="C402" s="30"/>
      <c r="D402" s="30"/>
      <c r="E402" s="30"/>
      <c r="F402" s="61"/>
    </row>
    <row r="403" spans="2:6" x14ac:dyDescent="0.2">
      <c r="B403" s="30"/>
      <c r="C403" s="30"/>
      <c r="D403" s="30"/>
      <c r="E403" s="30"/>
      <c r="F403" s="61"/>
    </row>
    <row r="404" spans="2:6" x14ac:dyDescent="0.2">
      <c r="B404" s="30"/>
      <c r="C404" s="30"/>
      <c r="D404" s="30"/>
      <c r="E404" s="30"/>
      <c r="F404" s="61"/>
    </row>
    <row r="405" spans="2:6" x14ac:dyDescent="0.2">
      <c r="B405" s="30"/>
      <c r="C405" s="30"/>
      <c r="D405" s="30"/>
      <c r="E405" s="30"/>
      <c r="F405" s="61"/>
    </row>
    <row r="406" spans="2:6" x14ac:dyDescent="0.2">
      <c r="B406" s="30"/>
      <c r="C406" s="30"/>
      <c r="D406" s="30"/>
      <c r="E406" s="30"/>
      <c r="F406" s="61"/>
    </row>
    <row r="407" spans="2:6" x14ac:dyDescent="0.2">
      <c r="B407" s="30"/>
      <c r="C407" s="30"/>
      <c r="D407" s="30"/>
      <c r="E407" s="30"/>
      <c r="F407" s="61"/>
    </row>
    <row r="408" spans="2:6" x14ac:dyDescent="0.2">
      <c r="B408" s="30"/>
      <c r="C408" s="30"/>
      <c r="D408" s="30"/>
      <c r="E408" s="30"/>
      <c r="F408" s="61"/>
    </row>
    <row r="409" spans="2:6" x14ac:dyDescent="0.2">
      <c r="B409" s="30"/>
      <c r="C409" s="30"/>
      <c r="D409" s="30"/>
      <c r="E409" s="30"/>
      <c r="F409" s="61"/>
    </row>
    <row r="410" spans="2:6" x14ac:dyDescent="0.2">
      <c r="B410" s="30"/>
      <c r="C410" s="30"/>
      <c r="D410" s="30"/>
      <c r="E410" s="30"/>
      <c r="F410" s="61"/>
    </row>
    <row r="411" spans="2:6" x14ac:dyDescent="0.2">
      <c r="B411" s="30"/>
      <c r="C411" s="30"/>
      <c r="D411" s="30"/>
      <c r="E411" s="30"/>
      <c r="F411" s="61"/>
    </row>
    <row r="412" spans="2:6" x14ac:dyDescent="0.2">
      <c r="B412" s="30"/>
      <c r="C412" s="30"/>
      <c r="D412" s="30"/>
      <c r="E412" s="30"/>
      <c r="F412" s="61"/>
    </row>
    <row r="413" spans="2:6" x14ac:dyDescent="0.2">
      <c r="B413" s="30"/>
      <c r="C413" s="30"/>
      <c r="D413" s="30"/>
      <c r="E413" s="30"/>
      <c r="F413" s="61"/>
    </row>
    <row r="414" spans="2:6" x14ac:dyDescent="0.2">
      <c r="B414" s="30"/>
      <c r="C414" s="30"/>
      <c r="D414" s="30"/>
      <c r="E414" s="30"/>
      <c r="F414" s="61"/>
    </row>
    <row r="415" spans="2:6" x14ac:dyDescent="0.2">
      <c r="B415" s="30"/>
      <c r="C415" s="30"/>
      <c r="D415" s="30"/>
      <c r="E415" s="30"/>
      <c r="F415" s="61"/>
    </row>
    <row r="416" spans="2:6" x14ac:dyDescent="0.2">
      <c r="B416" s="30"/>
      <c r="C416" s="30"/>
      <c r="D416" s="30"/>
      <c r="E416" s="30"/>
      <c r="F416" s="61"/>
    </row>
    <row r="417" spans="2:11" ht="15" x14ac:dyDescent="0.2">
      <c r="B417" s="30"/>
      <c r="C417" s="30"/>
      <c r="D417" s="30"/>
      <c r="E417" s="30"/>
      <c r="F417" s="61"/>
      <c r="K417" s="24"/>
    </row>
    <row r="418" spans="2:11" ht="15" x14ac:dyDescent="0.2">
      <c r="B418" s="30"/>
      <c r="C418" s="30"/>
      <c r="D418" s="30"/>
      <c r="E418" s="30"/>
      <c r="F418" s="61"/>
      <c r="K418" s="24"/>
    </row>
    <row r="419" spans="2:11" ht="15" x14ac:dyDescent="0.2">
      <c r="B419" s="30"/>
      <c r="C419" s="30"/>
      <c r="D419" s="30"/>
      <c r="E419" s="30"/>
      <c r="F419" s="61"/>
      <c r="K419" s="24"/>
    </row>
    <row r="420" spans="2:11" x14ac:dyDescent="0.2">
      <c r="B420" s="30"/>
      <c r="C420" s="30"/>
      <c r="D420" s="30"/>
      <c r="E420" s="30"/>
      <c r="F420" s="61"/>
    </row>
    <row r="421" spans="2:11" x14ac:dyDescent="0.2">
      <c r="B421" s="30"/>
      <c r="C421" s="30"/>
      <c r="D421" s="30"/>
      <c r="E421" s="30"/>
      <c r="F421" s="61"/>
    </row>
    <row r="422" spans="2:11" x14ac:dyDescent="0.2">
      <c r="B422" s="30"/>
      <c r="C422" s="30"/>
      <c r="D422" s="30"/>
      <c r="E422" s="30"/>
      <c r="F422" s="61"/>
      <c r="K422" s="27"/>
    </row>
    <row r="423" spans="2:11" x14ac:dyDescent="0.2">
      <c r="B423" s="30"/>
      <c r="C423" s="30"/>
      <c r="D423" s="30"/>
      <c r="E423" s="30"/>
      <c r="F423" s="61"/>
    </row>
    <row r="424" spans="2:11" x14ac:dyDescent="0.2">
      <c r="B424" s="30"/>
      <c r="C424" s="30"/>
      <c r="D424" s="30"/>
      <c r="E424" s="30"/>
      <c r="F424" s="61"/>
    </row>
    <row r="425" spans="2:11" x14ac:dyDescent="0.2">
      <c r="B425" s="30"/>
      <c r="C425" s="30"/>
      <c r="D425" s="30"/>
      <c r="E425" s="30"/>
      <c r="F425" s="61"/>
    </row>
    <row r="426" spans="2:11" x14ac:dyDescent="0.2">
      <c r="B426" s="30"/>
      <c r="C426" s="30"/>
      <c r="D426" s="30"/>
      <c r="E426" s="30"/>
      <c r="F426" s="61"/>
    </row>
    <row r="427" spans="2:11" x14ac:dyDescent="0.2">
      <c r="B427" s="30"/>
      <c r="C427" s="30"/>
      <c r="D427" s="30"/>
      <c r="E427" s="30"/>
      <c r="F427" s="61"/>
    </row>
    <row r="428" spans="2:11" x14ac:dyDescent="0.2">
      <c r="B428" s="30"/>
      <c r="C428" s="30"/>
      <c r="D428" s="30"/>
      <c r="E428" s="30"/>
      <c r="F428" s="61"/>
    </row>
    <row r="429" spans="2:11" x14ac:dyDescent="0.2">
      <c r="B429" s="30"/>
      <c r="C429" s="30"/>
      <c r="D429" s="30"/>
      <c r="E429" s="30"/>
      <c r="F429" s="61"/>
    </row>
    <row r="430" spans="2:11" x14ac:dyDescent="0.2">
      <c r="B430" s="30"/>
      <c r="C430" s="30"/>
      <c r="D430" s="30"/>
      <c r="E430" s="30"/>
      <c r="F430" s="61"/>
    </row>
    <row r="431" spans="2:11" s="24" customFormat="1" ht="15" x14ac:dyDescent="0.2">
      <c r="B431" s="30"/>
      <c r="C431" s="30"/>
      <c r="D431" s="30"/>
      <c r="E431" s="30"/>
      <c r="F431" s="61"/>
      <c r="J431" s="60"/>
      <c r="K431"/>
    </row>
    <row r="432" spans="2:11" s="24" customFormat="1" ht="15" x14ac:dyDescent="0.2">
      <c r="B432" s="30"/>
      <c r="C432" s="30"/>
      <c r="D432" s="30"/>
      <c r="E432" s="30"/>
      <c r="F432" s="61"/>
      <c r="J432" s="60"/>
      <c r="K432"/>
    </row>
    <row r="433" spans="2:11" s="24" customFormat="1" ht="15" x14ac:dyDescent="0.2">
      <c r="B433" s="30"/>
      <c r="C433" s="30"/>
      <c r="D433" s="30"/>
      <c r="E433" s="30"/>
      <c r="F433" s="61"/>
      <c r="J433" s="60"/>
      <c r="K433"/>
    </row>
    <row r="434" spans="2:11" x14ac:dyDescent="0.2">
      <c r="B434" s="30"/>
      <c r="C434" s="30"/>
      <c r="D434" s="30"/>
      <c r="E434" s="30"/>
      <c r="F434" s="61"/>
    </row>
    <row r="435" spans="2:11" x14ac:dyDescent="0.2">
      <c r="B435" s="30"/>
      <c r="C435" s="30"/>
      <c r="D435" s="30"/>
      <c r="E435" s="30"/>
      <c r="F435" s="61"/>
    </row>
    <row r="436" spans="2:11" s="27" customFormat="1" x14ac:dyDescent="0.2">
      <c r="F436" s="59"/>
      <c r="J436" s="59"/>
      <c r="K436"/>
    </row>
    <row r="437" spans="2:11" x14ac:dyDescent="0.2">
      <c r="B437" s="30"/>
      <c r="C437" s="30"/>
      <c r="D437" s="30"/>
      <c r="E437" s="30"/>
      <c r="F437" s="61"/>
    </row>
    <row r="438" spans="2:11" x14ac:dyDescent="0.2">
      <c r="B438" s="30"/>
      <c r="C438" s="30"/>
      <c r="D438" s="30"/>
      <c r="E438" s="30"/>
      <c r="F438" s="61"/>
    </row>
    <row r="439" spans="2:11" x14ac:dyDescent="0.2">
      <c r="B439" s="30"/>
      <c r="C439" s="30"/>
      <c r="D439" s="30"/>
      <c r="E439" s="30"/>
      <c r="F439" s="61"/>
    </row>
    <row r="440" spans="2:11" x14ac:dyDescent="0.2">
      <c r="B440" s="30"/>
      <c r="C440" s="30"/>
      <c r="D440" s="30"/>
      <c r="E440" s="30"/>
      <c r="F440" s="61"/>
    </row>
    <row r="441" spans="2:11" x14ac:dyDescent="0.2">
      <c r="B441" s="30"/>
      <c r="C441" s="30"/>
      <c r="D441" s="30"/>
      <c r="E441" s="30"/>
      <c r="F441" s="61"/>
    </row>
    <row r="442" spans="2:11" x14ac:dyDescent="0.2">
      <c r="B442" s="30"/>
      <c r="C442" s="30"/>
      <c r="D442" s="30"/>
      <c r="E442" s="30"/>
      <c r="F442" s="61"/>
    </row>
    <row r="443" spans="2:11" x14ac:dyDescent="0.2">
      <c r="B443" s="30"/>
      <c r="C443" s="30"/>
      <c r="D443" s="30"/>
      <c r="E443" s="30"/>
      <c r="F443" s="61"/>
    </row>
    <row r="444" spans="2:11" x14ac:dyDescent="0.2">
      <c r="B444" s="30"/>
      <c r="C444" s="30"/>
      <c r="D444" s="30"/>
      <c r="E444" s="30"/>
      <c r="F444" s="61"/>
    </row>
    <row r="445" spans="2:11" x14ac:dyDescent="0.2">
      <c r="B445" s="30"/>
      <c r="C445" s="30"/>
      <c r="D445" s="30"/>
      <c r="E445" s="30"/>
      <c r="F445" s="61"/>
    </row>
    <row r="446" spans="2:11" x14ac:dyDescent="0.2">
      <c r="B446" s="30"/>
      <c r="C446" s="30"/>
      <c r="D446" s="30"/>
      <c r="E446" s="30"/>
      <c r="F446" s="61"/>
    </row>
    <row r="447" spans="2:11" x14ac:dyDescent="0.2">
      <c r="B447" s="30"/>
      <c r="C447" s="30"/>
      <c r="D447" s="30"/>
      <c r="E447" s="30"/>
      <c r="F447" s="61"/>
    </row>
    <row r="448" spans="2:11" x14ac:dyDescent="0.2">
      <c r="B448" s="30"/>
      <c r="C448" s="30"/>
      <c r="D448" s="30"/>
      <c r="E448" s="30"/>
      <c r="F448" s="61"/>
    </row>
    <row r="449" spans="2:6" x14ac:dyDescent="0.2">
      <c r="B449" s="30"/>
      <c r="C449" s="30"/>
      <c r="D449" s="30"/>
      <c r="E449" s="30"/>
      <c r="F449" s="61"/>
    </row>
    <row r="450" spans="2:6" x14ac:dyDescent="0.2">
      <c r="B450" s="30"/>
      <c r="C450" s="30"/>
      <c r="D450" s="30"/>
      <c r="E450" s="30"/>
      <c r="F450" s="61"/>
    </row>
    <row r="451" spans="2:6" x14ac:dyDescent="0.2">
      <c r="B451" s="30"/>
      <c r="C451" s="30"/>
      <c r="D451" s="30"/>
      <c r="E451" s="30"/>
      <c r="F451" s="61"/>
    </row>
    <row r="452" spans="2:6" x14ac:dyDescent="0.2">
      <c r="B452" s="30"/>
      <c r="C452" s="30"/>
      <c r="D452" s="30"/>
      <c r="E452" s="30"/>
      <c r="F452" s="61"/>
    </row>
    <row r="453" spans="2:6" x14ac:dyDescent="0.2">
      <c r="B453" s="30"/>
      <c r="C453" s="30"/>
      <c r="D453" s="30"/>
      <c r="E453" s="30"/>
      <c r="F453" s="61"/>
    </row>
    <row r="454" spans="2:6" x14ac:dyDescent="0.2">
      <c r="B454" s="30"/>
      <c r="C454" s="30"/>
      <c r="D454" s="30"/>
      <c r="E454" s="30"/>
      <c r="F454" s="61"/>
    </row>
    <row r="455" spans="2:6" x14ac:dyDescent="0.2">
      <c r="B455" s="30"/>
      <c r="C455" s="30"/>
      <c r="D455" s="30"/>
      <c r="E455" s="30"/>
      <c r="F455" s="61"/>
    </row>
    <row r="456" spans="2:6" x14ac:dyDescent="0.2">
      <c r="B456" s="30"/>
      <c r="C456" s="30"/>
      <c r="D456" s="30"/>
      <c r="E456" s="30"/>
      <c r="F456" s="61"/>
    </row>
    <row r="457" spans="2:6" x14ac:dyDescent="0.2">
      <c r="B457" s="30"/>
      <c r="C457" s="30"/>
      <c r="D457" s="30"/>
      <c r="E457" s="30"/>
      <c r="F457" s="61"/>
    </row>
    <row r="458" spans="2:6" x14ac:dyDescent="0.2">
      <c r="B458" s="30"/>
      <c r="C458" s="30"/>
      <c r="D458" s="30"/>
      <c r="E458" s="30"/>
      <c r="F458" s="61"/>
    </row>
    <row r="459" spans="2:6" x14ac:dyDescent="0.2">
      <c r="B459" s="30"/>
      <c r="C459" s="30"/>
      <c r="D459" s="30"/>
      <c r="E459" s="30"/>
      <c r="F459" s="61"/>
    </row>
    <row r="460" spans="2:6" x14ac:dyDescent="0.2">
      <c r="B460" s="30"/>
      <c r="C460" s="30"/>
      <c r="D460" s="30"/>
      <c r="E460" s="30"/>
      <c r="F460" s="61"/>
    </row>
    <row r="461" spans="2:6" x14ac:dyDescent="0.2">
      <c r="B461" s="30"/>
      <c r="C461" s="30"/>
      <c r="D461" s="30"/>
      <c r="E461" s="30"/>
      <c r="F461" s="61"/>
    </row>
    <row r="462" spans="2:6" x14ac:dyDescent="0.2">
      <c r="B462" s="30"/>
      <c r="C462" s="30"/>
      <c r="D462" s="30"/>
      <c r="E462" s="30"/>
      <c r="F462" s="61"/>
    </row>
    <row r="463" spans="2:6" x14ac:dyDescent="0.2">
      <c r="B463" s="30"/>
      <c r="C463" s="30"/>
      <c r="D463" s="30"/>
      <c r="E463" s="30"/>
      <c r="F463" s="61"/>
    </row>
    <row r="464" spans="2:6" x14ac:dyDescent="0.2">
      <c r="B464" s="30"/>
      <c r="C464" s="30"/>
      <c r="D464" s="30"/>
      <c r="E464" s="30"/>
      <c r="F464" s="61"/>
    </row>
    <row r="465" spans="2:11" x14ac:dyDescent="0.2">
      <c r="B465" s="30"/>
      <c r="C465" s="30"/>
      <c r="D465" s="30"/>
      <c r="E465" s="30"/>
      <c r="F465" s="61"/>
    </row>
    <row r="466" spans="2:11" x14ac:dyDescent="0.2">
      <c r="B466" s="30"/>
      <c r="C466" s="30"/>
      <c r="D466" s="30"/>
      <c r="E466" s="30"/>
      <c r="F466" s="61"/>
    </row>
    <row r="467" spans="2:11" x14ac:dyDescent="0.2">
      <c r="B467" s="30"/>
      <c r="C467" s="30"/>
      <c r="D467" s="30"/>
      <c r="E467" s="30"/>
      <c r="F467" s="61"/>
    </row>
    <row r="468" spans="2:11" x14ac:dyDescent="0.2">
      <c r="B468" s="30"/>
      <c r="C468" s="30"/>
      <c r="D468" s="30"/>
      <c r="E468" s="30"/>
      <c r="F468" s="61"/>
    </row>
    <row r="469" spans="2:11" ht="15" x14ac:dyDescent="0.2">
      <c r="B469" s="30"/>
      <c r="C469" s="30"/>
      <c r="D469" s="30"/>
      <c r="E469" s="30"/>
      <c r="F469" s="61"/>
      <c r="K469" s="24"/>
    </row>
    <row r="470" spans="2:11" ht="15" x14ac:dyDescent="0.2">
      <c r="B470" s="30"/>
      <c r="C470" s="30"/>
      <c r="D470" s="30"/>
      <c r="E470" s="30"/>
      <c r="F470" s="61"/>
      <c r="K470" s="24"/>
    </row>
    <row r="471" spans="2:11" ht="15" x14ac:dyDescent="0.2">
      <c r="B471" s="30"/>
      <c r="C471" s="30"/>
      <c r="D471" s="30"/>
      <c r="E471" s="30"/>
      <c r="F471" s="61"/>
      <c r="K471" s="24"/>
    </row>
    <row r="472" spans="2:11" x14ac:dyDescent="0.2">
      <c r="B472" s="30"/>
      <c r="C472" s="30"/>
      <c r="D472" s="30"/>
      <c r="E472" s="30"/>
      <c r="F472" s="61"/>
    </row>
    <row r="473" spans="2:11" x14ac:dyDescent="0.2">
      <c r="B473" s="30"/>
      <c r="C473" s="30"/>
      <c r="D473" s="30"/>
      <c r="E473" s="30"/>
      <c r="F473" s="61"/>
    </row>
    <row r="474" spans="2:11" x14ac:dyDescent="0.2">
      <c r="B474" s="30"/>
      <c r="C474" s="30"/>
      <c r="D474" s="30"/>
      <c r="E474" s="30"/>
      <c r="F474" s="61"/>
      <c r="K474" s="27"/>
    </row>
    <row r="475" spans="2:11" x14ac:dyDescent="0.2">
      <c r="B475" s="30"/>
      <c r="C475" s="30"/>
      <c r="D475" s="30"/>
      <c r="E475" s="30"/>
      <c r="F475" s="61"/>
    </row>
    <row r="476" spans="2:11" x14ac:dyDescent="0.2">
      <c r="B476" s="30"/>
      <c r="C476" s="30"/>
      <c r="D476" s="30"/>
      <c r="E476" s="30"/>
      <c r="F476" s="61"/>
    </row>
    <row r="483" spans="2:11" s="24" customFormat="1" ht="15" x14ac:dyDescent="0.2">
      <c r="F483" s="60"/>
      <c r="J483" s="60"/>
      <c r="K483"/>
    </row>
    <row r="484" spans="2:11" s="24" customFormat="1" ht="15" x14ac:dyDescent="0.2">
      <c r="F484" s="60"/>
      <c r="J484" s="60"/>
      <c r="K484"/>
    </row>
    <row r="485" spans="2:11" s="24" customFormat="1" ht="15" x14ac:dyDescent="0.2">
      <c r="F485" s="60"/>
      <c r="J485" s="60"/>
      <c r="K485"/>
    </row>
    <row r="488" spans="2:11" s="27" customFormat="1" x14ac:dyDescent="0.2">
      <c r="F488" s="59"/>
      <c r="J488" s="59"/>
      <c r="K488"/>
    </row>
    <row r="491" spans="2:11" x14ac:dyDescent="0.2">
      <c r="B491" s="30"/>
      <c r="C491" s="30"/>
      <c r="D491" s="30"/>
      <c r="E491" s="30"/>
      <c r="F491" s="61"/>
    </row>
    <row r="492" spans="2:11" x14ac:dyDescent="0.2">
      <c r="B492" s="30"/>
      <c r="C492" s="30"/>
      <c r="D492" s="30"/>
      <c r="E492" s="30"/>
      <c r="F492" s="61"/>
    </row>
    <row r="493" spans="2:11" x14ac:dyDescent="0.2">
      <c r="B493" s="30"/>
      <c r="C493" s="30"/>
      <c r="D493" s="30"/>
      <c r="E493" s="30"/>
      <c r="F493" s="61"/>
    </row>
    <row r="494" spans="2:11" x14ac:dyDescent="0.2">
      <c r="B494" s="30"/>
      <c r="C494" s="30"/>
      <c r="D494" s="30"/>
      <c r="E494" s="30"/>
      <c r="F494" s="61"/>
    </row>
    <row r="495" spans="2:11" x14ac:dyDescent="0.2">
      <c r="B495" s="30"/>
      <c r="C495" s="30"/>
      <c r="D495" s="30"/>
      <c r="E495" s="30"/>
      <c r="F495" s="61"/>
    </row>
    <row r="496" spans="2:11" x14ac:dyDescent="0.2">
      <c r="B496" s="30"/>
      <c r="C496" s="30"/>
      <c r="D496" s="30"/>
      <c r="E496" s="30"/>
      <c r="F496" s="61"/>
    </row>
    <row r="497" spans="2:6" x14ac:dyDescent="0.2">
      <c r="B497" s="30"/>
      <c r="C497" s="30"/>
      <c r="D497" s="30"/>
      <c r="E497" s="30"/>
      <c r="F497" s="61"/>
    </row>
    <row r="498" spans="2:6" x14ac:dyDescent="0.2">
      <c r="B498" s="30"/>
      <c r="C498" s="30"/>
      <c r="D498" s="30"/>
      <c r="E498" s="30"/>
      <c r="F498" s="61"/>
    </row>
    <row r="499" spans="2:6" x14ac:dyDescent="0.2">
      <c r="B499" s="30"/>
      <c r="C499" s="30"/>
      <c r="D499" s="30"/>
      <c r="E499" s="30"/>
      <c r="F499" s="61"/>
    </row>
    <row r="500" spans="2:6" x14ac:dyDescent="0.2">
      <c r="B500" s="30"/>
      <c r="C500" s="30"/>
      <c r="D500" s="30"/>
      <c r="E500" s="30"/>
      <c r="F500" s="61"/>
    </row>
    <row r="501" spans="2:6" x14ac:dyDescent="0.2">
      <c r="B501" s="30"/>
      <c r="C501" s="30"/>
      <c r="D501" s="30"/>
      <c r="E501" s="30"/>
      <c r="F501" s="61"/>
    </row>
    <row r="502" spans="2:6" x14ac:dyDescent="0.2">
      <c r="B502" s="30"/>
      <c r="C502" s="30"/>
      <c r="D502" s="30"/>
      <c r="E502" s="30"/>
      <c r="F502" s="61"/>
    </row>
    <row r="503" spans="2:6" x14ac:dyDescent="0.2">
      <c r="B503" s="30"/>
      <c r="C503" s="30"/>
      <c r="D503" s="30"/>
      <c r="E503" s="30"/>
      <c r="F503" s="61"/>
    </row>
    <row r="504" spans="2:6" x14ac:dyDescent="0.2">
      <c r="B504" s="30"/>
      <c r="C504" s="30"/>
      <c r="D504" s="30"/>
      <c r="E504" s="30"/>
      <c r="F504" s="61"/>
    </row>
    <row r="505" spans="2:6" x14ac:dyDescent="0.2">
      <c r="B505" s="30"/>
      <c r="C505" s="30"/>
      <c r="D505" s="30"/>
      <c r="E505" s="30"/>
      <c r="F505" s="61"/>
    </row>
    <row r="506" spans="2:6" x14ac:dyDescent="0.2">
      <c r="B506" s="30"/>
      <c r="C506" s="30"/>
      <c r="D506" s="30"/>
      <c r="E506" s="30"/>
      <c r="F506" s="61"/>
    </row>
    <row r="507" spans="2:6" x14ac:dyDescent="0.2">
      <c r="B507" s="30"/>
      <c r="C507" s="30"/>
      <c r="D507" s="30"/>
      <c r="E507" s="30"/>
      <c r="F507" s="61"/>
    </row>
    <row r="508" spans="2:6" x14ac:dyDescent="0.2">
      <c r="B508" s="30"/>
      <c r="C508" s="30"/>
      <c r="D508" s="30"/>
      <c r="E508" s="30"/>
      <c r="F508" s="61"/>
    </row>
    <row r="509" spans="2:6" x14ac:dyDescent="0.2">
      <c r="B509" s="30"/>
      <c r="C509" s="30"/>
      <c r="D509" s="30"/>
      <c r="E509" s="30"/>
      <c r="F509" s="61"/>
    </row>
    <row r="510" spans="2:6" x14ac:dyDescent="0.2">
      <c r="B510" s="30"/>
      <c r="C510" s="30"/>
      <c r="D510" s="30"/>
      <c r="E510" s="30"/>
      <c r="F510" s="61"/>
    </row>
    <row r="511" spans="2:6" x14ac:dyDescent="0.2">
      <c r="B511" s="30"/>
      <c r="C511" s="30"/>
      <c r="D511" s="30"/>
      <c r="E511" s="30"/>
      <c r="F511" s="61"/>
    </row>
    <row r="512" spans="2:6" x14ac:dyDescent="0.2">
      <c r="B512" s="30"/>
      <c r="C512" s="30"/>
      <c r="D512" s="30"/>
      <c r="E512" s="30"/>
      <c r="F512" s="61"/>
    </row>
    <row r="513" spans="2:11" x14ac:dyDescent="0.2">
      <c r="B513" s="30"/>
      <c r="C513" s="30"/>
      <c r="D513" s="30"/>
      <c r="E513" s="30"/>
      <c r="F513" s="61"/>
    </row>
    <row r="514" spans="2:11" x14ac:dyDescent="0.2">
      <c r="B514" s="30"/>
      <c r="C514" s="30"/>
      <c r="D514" s="30"/>
      <c r="E514" s="30"/>
      <c r="F514" s="61"/>
    </row>
    <row r="515" spans="2:11" x14ac:dyDescent="0.2">
      <c r="B515" s="30"/>
      <c r="C515" s="30"/>
      <c r="D515" s="30"/>
      <c r="E515" s="30"/>
      <c r="F515" s="61"/>
    </row>
    <row r="516" spans="2:11" x14ac:dyDescent="0.2">
      <c r="B516" s="30"/>
      <c r="C516" s="30"/>
      <c r="D516" s="30"/>
      <c r="E516" s="30"/>
      <c r="F516" s="61"/>
    </row>
    <row r="517" spans="2:11" x14ac:dyDescent="0.2">
      <c r="B517" s="30"/>
      <c r="C517" s="30"/>
      <c r="D517" s="30"/>
      <c r="E517" s="30"/>
      <c r="F517" s="61"/>
    </row>
    <row r="518" spans="2:11" x14ac:dyDescent="0.2">
      <c r="B518" s="30"/>
      <c r="C518" s="30"/>
      <c r="D518" s="30"/>
      <c r="E518" s="30"/>
      <c r="F518" s="61"/>
    </row>
    <row r="519" spans="2:11" x14ac:dyDescent="0.2">
      <c r="B519" s="30"/>
      <c r="C519" s="30"/>
      <c r="D519" s="30"/>
      <c r="E519" s="30"/>
      <c r="F519" s="61"/>
    </row>
    <row r="520" spans="2:11" x14ac:dyDescent="0.2">
      <c r="B520" s="30"/>
      <c r="C520" s="30"/>
      <c r="D520" s="30"/>
      <c r="E520" s="30"/>
      <c r="F520" s="61"/>
    </row>
    <row r="521" spans="2:11" ht="15" x14ac:dyDescent="0.2">
      <c r="B521" s="30"/>
      <c r="C521" s="30"/>
      <c r="D521" s="30"/>
      <c r="E521" s="30"/>
      <c r="F521" s="61"/>
      <c r="K521" s="24"/>
    </row>
    <row r="522" spans="2:11" ht="15" x14ac:dyDescent="0.2">
      <c r="B522" s="30"/>
      <c r="C522" s="30"/>
      <c r="D522" s="30"/>
      <c r="E522" s="30"/>
      <c r="F522" s="61"/>
      <c r="K522" s="24"/>
    </row>
    <row r="523" spans="2:11" ht="15" x14ac:dyDescent="0.2">
      <c r="B523" s="30"/>
      <c r="C523" s="30"/>
      <c r="D523" s="30"/>
      <c r="E523" s="30"/>
      <c r="F523" s="61"/>
      <c r="K523" s="24"/>
    </row>
    <row r="524" spans="2:11" x14ac:dyDescent="0.2">
      <c r="B524" s="30"/>
      <c r="C524" s="30"/>
      <c r="D524" s="30"/>
      <c r="E524" s="30"/>
      <c r="F524" s="61"/>
    </row>
    <row r="525" spans="2:11" x14ac:dyDescent="0.2">
      <c r="B525" s="30"/>
      <c r="C525" s="30"/>
      <c r="D525" s="30"/>
      <c r="E525" s="30"/>
      <c r="F525" s="61"/>
    </row>
    <row r="526" spans="2:11" x14ac:dyDescent="0.2">
      <c r="B526" s="30"/>
      <c r="C526" s="30"/>
      <c r="D526" s="30"/>
      <c r="E526" s="30"/>
      <c r="F526" s="61"/>
      <c r="K526" s="27"/>
    </row>
    <row r="527" spans="2:11" x14ac:dyDescent="0.2">
      <c r="B527" s="30"/>
      <c r="C527" s="30"/>
      <c r="D527" s="30"/>
      <c r="E527" s="30"/>
      <c r="F527" s="61"/>
    </row>
    <row r="528" spans="2:11" x14ac:dyDescent="0.2">
      <c r="B528" s="30"/>
      <c r="C528" s="30"/>
      <c r="D528" s="30"/>
      <c r="E528" s="30"/>
      <c r="F528" s="61"/>
    </row>
    <row r="529" spans="2:11" x14ac:dyDescent="0.2">
      <c r="B529" s="30"/>
      <c r="C529" s="30"/>
      <c r="D529" s="30"/>
      <c r="E529" s="30"/>
      <c r="F529" s="61"/>
    </row>
    <row r="530" spans="2:11" x14ac:dyDescent="0.2">
      <c r="B530" s="30"/>
      <c r="C530" s="30"/>
      <c r="D530" s="30"/>
      <c r="E530" s="30"/>
      <c r="F530" s="61"/>
    </row>
    <row r="531" spans="2:11" x14ac:dyDescent="0.2">
      <c r="B531" s="30"/>
      <c r="C531" s="30"/>
      <c r="D531" s="30"/>
      <c r="E531" s="30"/>
      <c r="F531" s="61"/>
    </row>
    <row r="532" spans="2:11" x14ac:dyDescent="0.2">
      <c r="B532" s="30"/>
      <c r="C532" s="30"/>
      <c r="D532" s="30"/>
      <c r="E532" s="30"/>
      <c r="F532" s="61"/>
    </row>
    <row r="533" spans="2:11" x14ac:dyDescent="0.2">
      <c r="B533" s="30"/>
      <c r="C533" s="30"/>
      <c r="D533" s="30"/>
      <c r="E533" s="30"/>
      <c r="F533" s="61"/>
    </row>
    <row r="534" spans="2:11" x14ac:dyDescent="0.2">
      <c r="B534" s="30"/>
      <c r="C534" s="30"/>
      <c r="D534" s="30"/>
      <c r="E534" s="30"/>
      <c r="F534" s="61"/>
    </row>
    <row r="535" spans="2:11" s="24" customFormat="1" ht="15" x14ac:dyDescent="0.2">
      <c r="B535" s="30"/>
      <c r="C535" s="30"/>
      <c r="D535" s="30"/>
      <c r="E535" s="30"/>
      <c r="F535" s="61"/>
      <c r="J535" s="60"/>
      <c r="K535"/>
    </row>
    <row r="536" spans="2:11" s="24" customFormat="1" ht="15" x14ac:dyDescent="0.2">
      <c r="B536" s="30"/>
      <c r="C536" s="30"/>
      <c r="D536" s="30"/>
      <c r="E536" s="30"/>
      <c r="F536" s="61"/>
      <c r="J536" s="60"/>
      <c r="K536"/>
    </row>
    <row r="537" spans="2:11" s="24" customFormat="1" ht="15" x14ac:dyDescent="0.2">
      <c r="B537" s="30"/>
      <c r="C537" s="30"/>
      <c r="D537" s="30"/>
      <c r="E537" s="30"/>
      <c r="F537" s="61"/>
      <c r="J537" s="60"/>
      <c r="K537"/>
    </row>
    <row r="538" spans="2:11" x14ac:dyDescent="0.2">
      <c r="B538" s="30"/>
      <c r="C538" s="30"/>
      <c r="D538" s="30"/>
      <c r="E538" s="30"/>
      <c r="F538" s="61"/>
    </row>
    <row r="539" spans="2:11" x14ac:dyDescent="0.2">
      <c r="B539" s="30"/>
      <c r="C539" s="30"/>
      <c r="D539" s="30"/>
      <c r="E539" s="30"/>
      <c r="F539" s="61"/>
    </row>
    <row r="540" spans="2:11" s="27" customFormat="1" x14ac:dyDescent="0.2">
      <c r="F540" s="59"/>
      <c r="J540" s="59"/>
      <c r="K540"/>
    </row>
    <row r="541" spans="2:11" x14ac:dyDescent="0.2">
      <c r="B541" s="30"/>
      <c r="C541" s="30"/>
      <c r="D541" s="30"/>
      <c r="E541" s="30"/>
      <c r="F541" s="61"/>
    </row>
    <row r="542" spans="2:11" x14ac:dyDescent="0.2">
      <c r="B542" s="30"/>
      <c r="C542" s="30"/>
      <c r="D542" s="30"/>
      <c r="E542" s="30"/>
      <c r="F542" s="61"/>
    </row>
    <row r="543" spans="2:11" x14ac:dyDescent="0.2">
      <c r="B543" s="30"/>
      <c r="C543" s="30"/>
      <c r="D543" s="30"/>
      <c r="E543" s="30"/>
      <c r="F543" s="61"/>
    </row>
    <row r="544" spans="2:11" x14ac:dyDescent="0.2">
      <c r="B544" s="30"/>
      <c r="C544" s="30"/>
      <c r="D544" s="30"/>
      <c r="E544" s="30"/>
      <c r="F544" s="61"/>
    </row>
    <row r="545" spans="2:6" x14ac:dyDescent="0.2">
      <c r="B545" s="30"/>
      <c r="C545" s="30"/>
      <c r="D545" s="30"/>
      <c r="E545" s="30"/>
      <c r="F545" s="61"/>
    </row>
    <row r="546" spans="2:6" x14ac:dyDescent="0.2">
      <c r="B546" s="30"/>
      <c r="C546" s="30"/>
      <c r="D546" s="30"/>
      <c r="E546" s="30"/>
      <c r="F546" s="61"/>
    </row>
    <row r="547" spans="2:6" x14ac:dyDescent="0.2">
      <c r="B547" s="30"/>
      <c r="C547" s="30"/>
      <c r="D547" s="30"/>
      <c r="E547" s="30"/>
      <c r="F547" s="61"/>
    </row>
    <row r="548" spans="2:6" x14ac:dyDescent="0.2">
      <c r="B548" s="30"/>
      <c r="C548" s="30"/>
      <c r="D548" s="30"/>
      <c r="E548" s="30"/>
      <c r="F548" s="61"/>
    </row>
    <row r="549" spans="2:6" x14ac:dyDescent="0.2">
      <c r="B549" s="30"/>
      <c r="C549" s="30"/>
      <c r="D549" s="30"/>
      <c r="E549" s="30"/>
      <c r="F549" s="61"/>
    </row>
    <row r="550" spans="2:6" x14ac:dyDescent="0.2">
      <c r="B550" s="30"/>
      <c r="C550" s="30"/>
      <c r="D550" s="30"/>
      <c r="E550" s="30"/>
      <c r="F550" s="61"/>
    </row>
    <row r="551" spans="2:6" x14ac:dyDescent="0.2">
      <c r="B551" s="30"/>
      <c r="C551" s="30"/>
      <c r="D551" s="30"/>
      <c r="E551" s="30"/>
      <c r="F551" s="61"/>
    </row>
    <row r="552" spans="2:6" x14ac:dyDescent="0.2">
      <c r="B552" s="30"/>
      <c r="C552" s="30"/>
      <c r="D552" s="30"/>
      <c r="E552" s="30"/>
      <c r="F552" s="61"/>
    </row>
    <row r="553" spans="2:6" x14ac:dyDescent="0.2">
      <c r="B553" s="30"/>
      <c r="C553" s="30"/>
      <c r="D553" s="30"/>
      <c r="E553" s="30"/>
      <c r="F553" s="61"/>
    </row>
    <row r="554" spans="2:6" x14ac:dyDescent="0.2">
      <c r="B554" s="30"/>
      <c r="C554" s="30"/>
      <c r="D554" s="30"/>
      <c r="E554" s="30"/>
      <c r="F554" s="61"/>
    </row>
    <row r="555" spans="2:6" x14ac:dyDescent="0.2">
      <c r="B555" s="30"/>
      <c r="C555" s="30"/>
      <c r="D555" s="30"/>
      <c r="E555" s="30"/>
      <c r="F555" s="61"/>
    </row>
    <row r="556" spans="2:6" x14ac:dyDescent="0.2">
      <c r="B556" s="30"/>
      <c r="C556" s="30"/>
      <c r="D556" s="30"/>
      <c r="E556" s="30"/>
      <c r="F556" s="61"/>
    </row>
    <row r="557" spans="2:6" x14ac:dyDescent="0.2">
      <c r="B557" s="30"/>
      <c r="C557" s="30"/>
      <c r="D557" s="30"/>
      <c r="E557" s="30"/>
      <c r="F557" s="61"/>
    </row>
    <row r="558" spans="2:6" x14ac:dyDescent="0.2">
      <c r="B558" s="30"/>
      <c r="C558" s="30"/>
      <c r="D558" s="30"/>
      <c r="E558" s="30"/>
      <c r="F558" s="61"/>
    </row>
    <row r="559" spans="2:6" x14ac:dyDescent="0.2">
      <c r="B559" s="30"/>
      <c r="C559" s="30"/>
      <c r="D559" s="30"/>
      <c r="E559" s="30"/>
      <c r="F559" s="61"/>
    </row>
    <row r="560" spans="2:6" x14ac:dyDescent="0.2">
      <c r="B560" s="30"/>
      <c r="C560" s="30"/>
      <c r="D560" s="30"/>
      <c r="E560" s="30"/>
      <c r="F560" s="61"/>
    </row>
    <row r="561" spans="2:11" x14ac:dyDescent="0.2">
      <c r="B561" s="30"/>
      <c r="C561" s="30"/>
      <c r="D561" s="30"/>
      <c r="E561" s="30"/>
      <c r="F561" s="61"/>
    </row>
    <row r="562" spans="2:11" x14ac:dyDescent="0.2">
      <c r="B562" s="30"/>
      <c r="C562" s="30"/>
      <c r="D562" s="30"/>
      <c r="E562" s="30"/>
      <c r="F562" s="61"/>
    </row>
    <row r="563" spans="2:11" x14ac:dyDescent="0.2">
      <c r="B563" s="30"/>
      <c r="C563" s="30"/>
      <c r="D563" s="30"/>
      <c r="E563" s="30"/>
      <c r="F563" s="61"/>
    </row>
    <row r="564" spans="2:11" x14ac:dyDescent="0.2">
      <c r="B564" s="30"/>
      <c r="C564" s="30"/>
      <c r="D564" s="30"/>
      <c r="E564" s="30"/>
      <c r="F564" s="61"/>
    </row>
    <row r="565" spans="2:11" x14ac:dyDescent="0.2">
      <c r="B565" s="30"/>
      <c r="C565" s="30"/>
      <c r="D565" s="30"/>
      <c r="E565" s="30"/>
      <c r="F565" s="61"/>
    </row>
    <row r="566" spans="2:11" x14ac:dyDescent="0.2">
      <c r="B566" s="30"/>
      <c r="C566" s="30"/>
      <c r="D566" s="30"/>
      <c r="E566" s="30"/>
      <c r="F566" s="61"/>
    </row>
    <row r="567" spans="2:11" x14ac:dyDescent="0.2">
      <c r="B567" s="30"/>
      <c r="C567" s="30"/>
      <c r="D567" s="30"/>
      <c r="E567" s="30"/>
      <c r="F567" s="61"/>
    </row>
    <row r="568" spans="2:11" x14ac:dyDescent="0.2">
      <c r="B568" s="30"/>
      <c r="C568" s="30"/>
      <c r="D568" s="30"/>
      <c r="E568" s="30"/>
      <c r="F568" s="61"/>
    </row>
    <row r="569" spans="2:11" x14ac:dyDescent="0.2">
      <c r="B569" s="30"/>
      <c r="C569" s="30"/>
      <c r="D569" s="30"/>
      <c r="E569" s="30"/>
      <c r="F569" s="61"/>
    </row>
    <row r="570" spans="2:11" x14ac:dyDescent="0.2">
      <c r="B570" s="30"/>
      <c r="C570" s="30"/>
      <c r="D570" s="30"/>
      <c r="E570" s="30"/>
      <c r="F570" s="61"/>
    </row>
    <row r="571" spans="2:11" x14ac:dyDescent="0.2">
      <c r="B571" s="30"/>
      <c r="C571" s="30"/>
      <c r="D571" s="30"/>
      <c r="E571" s="30"/>
      <c r="F571" s="61"/>
    </row>
    <row r="572" spans="2:11" x14ac:dyDescent="0.2">
      <c r="B572" s="30"/>
      <c r="C572" s="30"/>
      <c r="D572" s="30"/>
      <c r="E572" s="30"/>
      <c r="F572" s="61"/>
    </row>
    <row r="573" spans="2:11" ht="15" x14ac:dyDescent="0.2">
      <c r="B573" s="30"/>
      <c r="C573" s="30"/>
      <c r="D573" s="30"/>
      <c r="E573" s="30"/>
      <c r="F573" s="61"/>
      <c r="K573" s="24"/>
    </row>
    <row r="574" spans="2:11" ht="15" x14ac:dyDescent="0.2">
      <c r="B574" s="30"/>
      <c r="C574" s="30"/>
      <c r="D574" s="30"/>
      <c r="E574" s="30"/>
      <c r="F574" s="61"/>
      <c r="K574" s="24"/>
    </row>
    <row r="575" spans="2:11" ht="15" x14ac:dyDescent="0.2">
      <c r="B575" s="30"/>
      <c r="C575" s="30"/>
      <c r="D575" s="30"/>
      <c r="E575" s="30"/>
      <c r="F575" s="61"/>
      <c r="K575" s="24"/>
    </row>
    <row r="576" spans="2:11" x14ac:dyDescent="0.2">
      <c r="B576" s="30"/>
      <c r="C576" s="30"/>
      <c r="D576" s="30"/>
      <c r="E576" s="30"/>
      <c r="F576" s="61"/>
    </row>
    <row r="577" spans="2:11" x14ac:dyDescent="0.2">
      <c r="B577" s="30"/>
      <c r="C577" s="30"/>
      <c r="D577" s="30"/>
      <c r="E577" s="30"/>
      <c r="F577" s="61"/>
    </row>
    <row r="578" spans="2:11" x14ac:dyDescent="0.2">
      <c r="B578" s="30"/>
      <c r="C578" s="30"/>
      <c r="D578" s="30"/>
      <c r="E578" s="30"/>
      <c r="F578" s="61"/>
      <c r="K578" s="27"/>
    </row>
    <row r="579" spans="2:11" x14ac:dyDescent="0.2">
      <c r="B579" s="30"/>
      <c r="C579" s="30"/>
      <c r="D579" s="30"/>
      <c r="E579" s="30"/>
      <c r="F579" s="61"/>
    </row>
    <row r="580" spans="2:11" x14ac:dyDescent="0.2">
      <c r="B580" s="30"/>
      <c r="C580" s="30"/>
      <c r="D580" s="30"/>
      <c r="E580" s="30"/>
      <c r="F580" s="61"/>
    </row>
    <row r="587" spans="2:11" s="24" customFormat="1" ht="15" x14ac:dyDescent="0.2">
      <c r="F587" s="60"/>
      <c r="J587" s="60"/>
      <c r="K587"/>
    </row>
    <row r="588" spans="2:11" s="24" customFormat="1" ht="15" x14ac:dyDescent="0.2">
      <c r="F588" s="60"/>
      <c r="J588" s="60"/>
      <c r="K588"/>
    </row>
    <row r="589" spans="2:11" s="24" customFormat="1" ht="15" x14ac:dyDescent="0.2">
      <c r="F589" s="60"/>
      <c r="J589" s="60"/>
      <c r="K589"/>
    </row>
    <row r="592" spans="2:11" s="27" customFormat="1" x14ac:dyDescent="0.2">
      <c r="F592" s="59"/>
      <c r="J592" s="59"/>
      <c r="K592"/>
    </row>
    <row r="595" spans="2:6" x14ac:dyDescent="0.2">
      <c r="B595" s="30"/>
      <c r="C595" s="30"/>
      <c r="D595" s="30"/>
      <c r="E595" s="30"/>
      <c r="F595" s="61"/>
    </row>
    <row r="596" spans="2:6" x14ac:dyDescent="0.2">
      <c r="B596" s="30"/>
      <c r="C596" s="30"/>
      <c r="D596" s="30"/>
      <c r="E596" s="30"/>
      <c r="F596" s="61"/>
    </row>
    <row r="597" spans="2:6" x14ac:dyDescent="0.2">
      <c r="B597" s="30"/>
      <c r="C597" s="30"/>
      <c r="D597" s="30"/>
      <c r="E597" s="30"/>
      <c r="F597" s="61"/>
    </row>
    <row r="598" spans="2:6" x14ac:dyDescent="0.2">
      <c r="B598" s="30"/>
      <c r="C598" s="30"/>
      <c r="D598" s="30"/>
      <c r="E598" s="30"/>
      <c r="F598" s="61"/>
    </row>
    <row r="599" spans="2:6" x14ac:dyDescent="0.2">
      <c r="B599" s="30"/>
      <c r="C599" s="30"/>
      <c r="D599" s="30"/>
      <c r="E599" s="30"/>
      <c r="F599" s="61"/>
    </row>
    <row r="600" spans="2:6" x14ac:dyDescent="0.2">
      <c r="B600" s="30"/>
      <c r="C600" s="30"/>
      <c r="D600" s="30"/>
      <c r="E600" s="30"/>
      <c r="F600" s="61"/>
    </row>
    <row r="601" spans="2:6" x14ac:dyDescent="0.2">
      <c r="B601" s="30"/>
      <c r="C601" s="30"/>
      <c r="D601" s="30"/>
      <c r="E601" s="30"/>
      <c r="F601" s="61"/>
    </row>
    <row r="602" spans="2:6" x14ac:dyDescent="0.2">
      <c r="B602" s="30"/>
      <c r="C602" s="30"/>
      <c r="D602" s="30"/>
      <c r="E602" s="30"/>
      <c r="F602" s="61"/>
    </row>
    <row r="603" spans="2:6" x14ac:dyDescent="0.2">
      <c r="B603" s="30"/>
      <c r="C603" s="30"/>
      <c r="D603" s="30"/>
      <c r="E603" s="30"/>
      <c r="F603" s="61"/>
    </row>
    <row r="604" spans="2:6" x14ac:dyDescent="0.2">
      <c r="B604" s="30"/>
      <c r="C604" s="30"/>
      <c r="D604" s="30"/>
      <c r="E604" s="30"/>
      <c r="F604" s="61"/>
    </row>
    <row r="605" spans="2:6" x14ac:dyDescent="0.2">
      <c r="B605" s="30"/>
      <c r="C605" s="30"/>
      <c r="D605" s="30"/>
      <c r="E605" s="30"/>
      <c r="F605" s="61"/>
    </row>
    <row r="606" spans="2:6" x14ac:dyDescent="0.2">
      <c r="B606" s="30"/>
      <c r="C606" s="30"/>
      <c r="D606" s="30"/>
      <c r="E606" s="30"/>
      <c r="F606" s="61"/>
    </row>
    <row r="607" spans="2:6" x14ac:dyDescent="0.2">
      <c r="B607" s="30"/>
      <c r="C607" s="30"/>
      <c r="D607" s="30"/>
      <c r="E607" s="30"/>
      <c r="F607" s="61"/>
    </row>
    <row r="608" spans="2:6" x14ac:dyDescent="0.2">
      <c r="B608" s="30"/>
      <c r="C608" s="30"/>
      <c r="D608" s="30"/>
      <c r="E608" s="30"/>
      <c r="F608" s="61"/>
    </row>
    <row r="609" spans="2:6" x14ac:dyDescent="0.2">
      <c r="B609" s="30"/>
      <c r="C609" s="30"/>
      <c r="D609" s="30"/>
      <c r="E609" s="30"/>
      <c r="F609" s="61"/>
    </row>
    <row r="610" spans="2:6" x14ac:dyDescent="0.2">
      <c r="B610" s="30"/>
      <c r="C610" s="30"/>
      <c r="D610" s="30"/>
      <c r="E610" s="30"/>
      <c r="F610" s="61"/>
    </row>
    <row r="611" spans="2:6" x14ac:dyDescent="0.2">
      <c r="B611" s="30"/>
      <c r="C611" s="30"/>
      <c r="D611" s="30"/>
      <c r="E611" s="30"/>
      <c r="F611" s="61"/>
    </row>
    <row r="612" spans="2:6" x14ac:dyDescent="0.2">
      <c r="B612" s="30"/>
      <c r="C612" s="30"/>
      <c r="D612" s="30"/>
      <c r="E612" s="30"/>
      <c r="F612" s="61"/>
    </row>
    <row r="613" spans="2:6" x14ac:dyDescent="0.2">
      <c r="B613" s="30"/>
      <c r="C613" s="30"/>
      <c r="D613" s="30"/>
      <c r="E613" s="30"/>
      <c r="F613" s="61"/>
    </row>
    <row r="614" spans="2:6" x14ac:dyDescent="0.2">
      <c r="B614" s="30"/>
      <c r="C614" s="30"/>
      <c r="D614" s="30"/>
      <c r="E614" s="30"/>
      <c r="F614" s="61"/>
    </row>
    <row r="615" spans="2:6" x14ac:dyDescent="0.2">
      <c r="B615" s="30"/>
      <c r="C615" s="30"/>
      <c r="D615" s="30"/>
      <c r="E615" s="30"/>
      <c r="F615" s="61"/>
    </row>
    <row r="616" spans="2:6" x14ac:dyDescent="0.2">
      <c r="B616" s="30"/>
      <c r="C616" s="30"/>
      <c r="D616" s="30"/>
      <c r="E616" s="30"/>
      <c r="F616" s="61"/>
    </row>
    <row r="617" spans="2:6" x14ac:dyDescent="0.2">
      <c r="B617" s="30"/>
      <c r="C617" s="30"/>
      <c r="D617" s="30"/>
      <c r="E617" s="30"/>
      <c r="F617" s="61"/>
    </row>
    <row r="618" spans="2:6" x14ac:dyDescent="0.2">
      <c r="B618" s="30"/>
      <c r="C618" s="30"/>
      <c r="D618" s="30"/>
      <c r="E618" s="30"/>
      <c r="F618" s="61"/>
    </row>
    <row r="619" spans="2:6" x14ac:dyDescent="0.2">
      <c r="B619" s="30"/>
      <c r="C619" s="30"/>
      <c r="D619" s="30"/>
      <c r="E619" s="30"/>
      <c r="F619" s="61"/>
    </row>
    <row r="620" spans="2:6" x14ac:dyDescent="0.2">
      <c r="B620" s="30"/>
      <c r="C620" s="30"/>
      <c r="D620" s="30"/>
      <c r="E620" s="30"/>
      <c r="F620" s="61"/>
    </row>
    <row r="621" spans="2:6" x14ac:dyDescent="0.2">
      <c r="B621" s="30"/>
      <c r="C621" s="30"/>
      <c r="D621" s="30"/>
      <c r="E621" s="30"/>
      <c r="F621" s="61"/>
    </row>
    <row r="622" spans="2:6" x14ac:dyDescent="0.2">
      <c r="B622" s="30"/>
      <c r="C622" s="30"/>
      <c r="D622" s="30"/>
      <c r="E622" s="30"/>
      <c r="F622" s="61"/>
    </row>
    <row r="623" spans="2:6" x14ac:dyDescent="0.2">
      <c r="B623" s="30"/>
      <c r="C623" s="30"/>
      <c r="D623" s="30"/>
      <c r="E623" s="30"/>
      <c r="F623" s="61"/>
    </row>
    <row r="624" spans="2:6" x14ac:dyDescent="0.2">
      <c r="B624" s="30"/>
      <c r="C624" s="30"/>
      <c r="D624" s="30"/>
      <c r="E624" s="30"/>
      <c r="F624" s="61"/>
    </row>
    <row r="625" spans="2:11" ht="15" x14ac:dyDescent="0.2">
      <c r="B625" s="30"/>
      <c r="C625" s="30"/>
      <c r="D625" s="30"/>
      <c r="E625" s="30"/>
      <c r="F625" s="61"/>
      <c r="K625" s="24"/>
    </row>
    <row r="626" spans="2:11" ht="15" x14ac:dyDescent="0.2">
      <c r="B626" s="30"/>
      <c r="C626" s="30"/>
      <c r="D626" s="30"/>
      <c r="E626" s="30"/>
      <c r="F626" s="61"/>
      <c r="K626" s="24"/>
    </row>
    <row r="627" spans="2:11" ht="15" x14ac:dyDescent="0.2">
      <c r="B627" s="30"/>
      <c r="C627" s="30"/>
      <c r="D627" s="30"/>
      <c r="E627" s="30"/>
      <c r="F627" s="61"/>
      <c r="K627" s="24"/>
    </row>
    <row r="628" spans="2:11" x14ac:dyDescent="0.2">
      <c r="B628" s="30"/>
      <c r="C628" s="30"/>
      <c r="D628" s="30"/>
      <c r="E628" s="30"/>
      <c r="F628" s="61"/>
    </row>
    <row r="629" spans="2:11" x14ac:dyDescent="0.2">
      <c r="B629" s="30"/>
      <c r="C629" s="30"/>
      <c r="D629" s="30"/>
      <c r="E629" s="30"/>
      <c r="F629" s="61"/>
    </row>
    <row r="630" spans="2:11" x14ac:dyDescent="0.2">
      <c r="B630" s="30"/>
      <c r="C630" s="30"/>
      <c r="D630" s="30"/>
      <c r="E630" s="30"/>
      <c r="F630" s="61"/>
      <c r="K630" s="27"/>
    </row>
    <row r="631" spans="2:11" x14ac:dyDescent="0.2">
      <c r="B631" s="30"/>
      <c r="C631" s="30"/>
      <c r="D631" s="30"/>
      <c r="E631" s="30"/>
      <c r="F631" s="61"/>
    </row>
    <row r="632" spans="2:11" x14ac:dyDescent="0.2">
      <c r="B632" s="30"/>
      <c r="C632" s="30"/>
      <c r="D632" s="30"/>
      <c r="E632" s="30"/>
      <c r="F632" s="61"/>
    </row>
    <row r="639" spans="2:11" s="24" customFormat="1" ht="15" x14ac:dyDescent="0.2">
      <c r="F639" s="60"/>
      <c r="J639" s="60"/>
      <c r="K639"/>
    </row>
    <row r="640" spans="2:11" s="24" customFormat="1" ht="15" x14ac:dyDescent="0.2">
      <c r="F640" s="60"/>
      <c r="J640" s="60"/>
      <c r="K640"/>
    </row>
    <row r="641" spans="2:11" s="24" customFormat="1" ht="15" x14ac:dyDescent="0.2">
      <c r="F641" s="60"/>
      <c r="J641" s="60"/>
      <c r="K641"/>
    </row>
    <row r="644" spans="2:11" s="27" customFormat="1" x14ac:dyDescent="0.2">
      <c r="F644" s="59"/>
      <c r="J644" s="59"/>
      <c r="K644"/>
    </row>
    <row r="647" spans="2:11" x14ac:dyDescent="0.2">
      <c r="B647" s="30"/>
      <c r="C647" s="30"/>
      <c r="D647" s="30"/>
      <c r="E647" s="30"/>
      <c r="F647" s="61"/>
    </row>
    <row r="648" spans="2:11" x14ac:dyDescent="0.2">
      <c r="B648" s="30"/>
      <c r="C648" s="30"/>
      <c r="D648" s="30"/>
      <c r="E648" s="30"/>
      <c r="F648" s="61"/>
    </row>
    <row r="649" spans="2:11" x14ac:dyDescent="0.2">
      <c r="B649" s="30"/>
      <c r="C649" s="30"/>
      <c r="D649" s="30"/>
      <c r="E649" s="30"/>
      <c r="F649" s="61"/>
    </row>
    <row r="650" spans="2:11" x14ac:dyDescent="0.2">
      <c r="B650" s="30"/>
      <c r="C650" s="30"/>
      <c r="D650" s="30"/>
      <c r="E650" s="30"/>
      <c r="F650" s="61"/>
    </row>
    <row r="651" spans="2:11" x14ac:dyDescent="0.2">
      <c r="B651" s="30"/>
      <c r="C651" s="30"/>
      <c r="D651" s="30"/>
      <c r="E651" s="30"/>
      <c r="F651" s="61"/>
    </row>
    <row r="652" spans="2:11" x14ac:dyDescent="0.2">
      <c r="B652" s="30"/>
      <c r="C652" s="30"/>
      <c r="D652" s="30"/>
      <c r="E652" s="30"/>
      <c r="F652" s="61"/>
    </row>
    <row r="653" spans="2:11" x14ac:dyDescent="0.2">
      <c r="B653" s="30"/>
      <c r="C653" s="30"/>
      <c r="D653" s="30"/>
      <c r="E653" s="30"/>
      <c r="F653" s="61"/>
    </row>
    <row r="654" spans="2:11" x14ac:dyDescent="0.2">
      <c r="B654" s="30"/>
      <c r="C654" s="30"/>
      <c r="D654" s="30"/>
      <c r="E654" s="30"/>
      <c r="F654" s="61"/>
    </row>
    <row r="655" spans="2:11" x14ac:dyDescent="0.2">
      <c r="B655" s="30"/>
      <c r="C655" s="30"/>
      <c r="D655" s="30"/>
      <c r="E655" s="30"/>
      <c r="F655" s="61"/>
    </row>
    <row r="656" spans="2:11" x14ac:dyDescent="0.2">
      <c r="B656" s="30"/>
      <c r="C656" s="30"/>
      <c r="D656" s="30"/>
      <c r="E656" s="30"/>
      <c r="F656" s="61"/>
    </row>
    <row r="657" spans="2:6" x14ac:dyDescent="0.2">
      <c r="B657" s="30"/>
      <c r="C657" s="30"/>
      <c r="D657" s="30"/>
      <c r="E657" s="30"/>
      <c r="F657" s="61"/>
    </row>
    <row r="658" spans="2:6" x14ac:dyDescent="0.2">
      <c r="B658" s="30"/>
      <c r="C658" s="30"/>
      <c r="D658" s="30"/>
      <c r="E658" s="30"/>
      <c r="F658" s="61"/>
    </row>
    <row r="659" spans="2:6" x14ac:dyDescent="0.2">
      <c r="B659" s="30"/>
      <c r="C659" s="30"/>
      <c r="D659" s="30"/>
      <c r="E659" s="30"/>
      <c r="F659" s="61"/>
    </row>
    <row r="660" spans="2:6" x14ac:dyDescent="0.2">
      <c r="B660" s="30"/>
      <c r="C660" s="30"/>
      <c r="D660" s="30"/>
      <c r="E660" s="30"/>
      <c r="F660" s="61"/>
    </row>
    <row r="661" spans="2:6" x14ac:dyDescent="0.2">
      <c r="B661" s="30"/>
      <c r="C661" s="30"/>
      <c r="D661" s="30"/>
      <c r="E661" s="30"/>
      <c r="F661" s="61"/>
    </row>
    <row r="662" spans="2:6" x14ac:dyDescent="0.2">
      <c r="B662" s="30"/>
      <c r="C662" s="30"/>
      <c r="D662" s="30"/>
      <c r="E662" s="30"/>
      <c r="F662" s="61"/>
    </row>
    <row r="663" spans="2:6" x14ac:dyDescent="0.2">
      <c r="B663" s="30"/>
      <c r="C663" s="30"/>
      <c r="D663" s="30"/>
      <c r="E663" s="30"/>
      <c r="F663" s="61"/>
    </row>
    <row r="664" spans="2:6" x14ac:dyDescent="0.2">
      <c r="B664" s="30"/>
      <c r="C664" s="30"/>
      <c r="D664" s="30"/>
      <c r="E664" s="30"/>
      <c r="F664" s="61"/>
    </row>
    <row r="665" spans="2:6" x14ac:dyDescent="0.2">
      <c r="B665" s="30"/>
      <c r="C665" s="30"/>
      <c r="D665" s="30"/>
      <c r="E665" s="30"/>
      <c r="F665" s="61"/>
    </row>
    <row r="666" spans="2:6" x14ac:dyDescent="0.2">
      <c r="B666" s="30"/>
      <c r="C666" s="30"/>
      <c r="D666" s="30"/>
      <c r="E666" s="30"/>
      <c r="F666" s="61"/>
    </row>
    <row r="667" spans="2:6" x14ac:dyDescent="0.2">
      <c r="B667" s="30"/>
      <c r="C667" s="30"/>
      <c r="D667" s="30"/>
      <c r="E667" s="30"/>
      <c r="F667" s="61"/>
    </row>
    <row r="668" spans="2:6" x14ac:dyDescent="0.2">
      <c r="B668" s="30"/>
      <c r="C668" s="30"/>
      <c r="D668" s="30"/>
      <c r="E668" s="30"/>
      <c r="F668" s="61"/>
    </row>
    <row r="669" spans="2:6" x14ac:dyDescent="0.2">
      <c r="B669" s="30"/>
      <c r="C669" s="30"/>
      <c r="D669" s="30"/>
      <c r="E669" s="30"/>
      <c r="F669" s="61"/>
    </row>
    <row r="670" spans="2:6" x14ac:dyDescent="0.2">
      <c r="B670" s="30"/>
      <c r="C670" s="30"/>
      <c r="D670" s="30"/>
      <c r="E670" s="30"/>
      <c r="F670" s="61"/>
    </row>
    <row r="671" spans="2:6" x14ac:dyDescent="0.2">
      <c r="B671" s="30"/>
      <c r="C671" s="30"/>
      <c r="D671" s="30"/>
      <c r="E671" s="30"/>
      <c r="F671" s="61"/>
    </row>
    <row r="672" spans="2:6" x14ac:dyDescent="0.2">
      <c r="B672" s="30"/>
      <c r="C672" s="30"/>
      <c r="D672" s="30"/>
      <c r="E672" s="30"/>
      <c r="F672" s="61"/>
    </row>
    <row r="673" spans="2:11" x14ac:dyDescent="0.2">
      <c r="B673" s="30"/>
      <c r="C673" s="30"/>
      <c r="D673" s="30"/>
      <c r="E673" s="30"/>
      <c r="F673" s="61"/>
    </row>
    <row r="674" spans="2:11" x14ac:dyDescent="0.2">
      <c r="B674" s="30"/>
      <c r="C674" s="30"/>
      <c r="D674" s="30"/>
      <c r="E674" s="30"/>
      <c r="F674" s="61"/>
    </row>
    <row r="675" spans="2:11" x14ac:dyDescent="0.2">
      <c r="B675" s="30"/>
      <c r="C675" s="30"/>
      <c r="D675" s="30"/>
      <c r="E675" s="30"/>
      <c r="F675" s="61"/>
    </row>
    <row r="676" spans="2:11" x14ac:dyDescent="0.2">
      <c r="B676" s="30"/>
      <c r="C676" s="30"/>
      <c r="D676" s="30"/>
      <c r="E676" s="30"/>
      <c r="F676" s="61"/>
    </row>
    <row r="677" spans="2:11" ht="15" x14ac:dyDescent="0.2">
      <c r="B677" s="30"/>
      <c r="C677" s="30"/>
      <c r="D677" s="30"/>
      <c r="E677" s="30"/>
      <c r="F677" s="61"/>
      <c r="K677" s="24"/>
    </row>
    <row r="678" spans="2:11" ht="15" x14ac:dyDescent="0.2">
      <c r="B678" s="30"/>
      <c r="C678" s="30"/>
      <c r="D678" s="30"/>
      <c r="E678" s="30"/>
      <c r="F678" s="61"/>
      <c r="K678" s="24"/>
    </row>
    <row r="679" spans="2:11" ht="15" x14ac:dyDescent="0.2">
      <c r="B679" s="30"/>
      <c r="C679" s="30"/>
      <c r="D679" s="30"/>
      <c r="E679" s="30"/>
      <c r="F679" s="61"/>
      <c r="K679" s="24"/>
    </row>
    <row r="680" spans="2:11" x14ac:dyDescent="0.2">
      <c r="B680" s="30"/>
      <c r="C680" s="30"/>
      <c r="D680" s="30"/>
      <c r="E680" s="30"/>
      <c r="F680" s="61"/>
    </row>
    <row r="681" spans="2:11" x14ac:dyDescent="0.2">
      <c r="B681" s="30"/>
      <c r="C681" s="30"/>
      <c r="D681" s="30"/>
      <c r="E681" s="30"/>
      <c r="F681" s="61"/>
    </row>
    <row r="682" spans="2:11" x14ac:dyDescent="0.2">
      <c r="B682" s="30"/>
      <c r="C682" s="30"/>
      <c r="D682" s="30"/>
      <c r="E682" s="30"/>
      <c r="F682" s="61"/>
      <c r="K682" s="27"/>
    </row>
    <row r="683" spans="2:11" x14ac:dyDescent="0.2">
      <c r="B683" s="30"/>
      <c r="C683" s="30"/>
      <c r="D683" s="30"/>
      <c r="E683" s="30"/>
      <c r="F683" s="61"/>
    </row>
    <row r="684" spans="2:11" x14ac:dyDescent="0.2">
      <c r="B684" s="30"/>
      <c r="C684" s="30"/>
      <c r="D684" s="30"/>
      <c r="E684" s="30"/>
      <c r="F684" s="61"/>
    </row>
    <row r="691" spans="2:11" s="24" customFormat="1" ht="15" x14ac:dyDescent="0.2">
      <c r="F691" s="60"/>
      <c r="J691" s="60"/>
      <c r="K691"/>
    </row>
    <row r="692" spans="2:11" s="24" customFormat="1" ht="15" x14ac:dyDescent="0.2">
      <c r="F692" s="60"/>
      <c r="J692" s="60"/>
      <c r="K692"/>
    </row>
    <row r="693" spans="2:11" s="24" customFormat="1" ht="15" x14ac:dyDescent="0.2">
      <c r="F693" s="60"/>
      <c r="J693" s="60"/>
      <c r="K693"/>
    </row>
    <row r="696" spans="2:11" s="27" customFormat="1" x14ac:dyDescent="0.2">
      <c r="F696" s="59"/>
      <c r="J696" s="59"/>
      <c r="K696"/>
    </row>
    <row r="699" spans="2:11" x14ac:dyDescent="0.2">
      <c r="B699" s="30"/>
      <c r="C699" s="30"/>
      <c r="D699" s="30"/>
      <c r="E699" s="30"/>
      <c r="F699" s="61"/>
    </row>
    <row r="700" spans="2:11" x14ac:dyDescent="0.2">
      <c r="B700" s="30"/>
      <c r="C700" s="30"/>
      <c r="D700" s="30"/>
      <c r="E700" s="30"/>
      <c r="F700" s="61"/>
    </row>
    <row r="701" spans="2:11" x14ac:dyDescent="0.2">
      <c r="B701" s="30"/>
      <c r="C701" s="30"/>
      <c r="D701" s="30"/>
      <c r="E701" s="30"/>
      <c r="F701" s="61"/>
    </row>
    <row r="702" spans="2:11" x14ac:dyDescent="0.2">
      <c r="B702" s="30"/>
      <c r="C702" s="30"/>
      <c r="D702" s="30"/>
      <c r="E702" s="30"/>
      <c r="F702" s="61"/>
    </row>
    <row r="703" spans="2:11" x14ac:dyDescent="0.2">
      <c r="B703" s="30"/>
      <c r="C703" s="30"/>
      <c r="D703" s="30"/>
      <c r="E703" s="30"/>
      <c r="F703" s="61"/>
    </row>
    <row r="704" spans="2:11" x14ac:dyDescent="0.2">
      <c r="B704" s="30"/>
      <c r="C704" s="30"/>
      <c r="D704" s="30"/>
      <c r="E704" s="30"/>
      <c r="F704" s="61"/>
    </row>
    <row r="705" spans="2:6" x14ac:dyDescent="0.2">
      <c r="B705" s="30"/>
      <c r="C705" s="30"/>
      <c r="D705" s="30"/>
      <c r="E705" s="30"/>
      <c r="F705" s="61"/>
    </row>
    <row r="706" spans="2:6" x14ac:dyDescent="0.2">
      <c r="B706" s="30"/>
      <c r="C706" s="30"/>
      <c r="D706" s="30"/>
      <c r="E706" s="30"/>
      <c r="F706" s="61"/>
    </row>
    <row r="707" spans="2:6" x14ac:dyDescent="0.2">
      <c r="B707" s="30"/>
      <c r="C707" s="30"/>
      <c r="D707" s="30"/>
      <c r="E707" s="30"/>
      <c r="F707" s="61"/>
    </row>
    <row r="708" spans="2:6" x14ac:dyDescent="0.2">
      <c r="B708" s="30"/>
      <c r="C708" s="30"/>
      <c r="D708" s="30"/>
      <c r="E708" s="30"/>
      <c r="F708" s="61"/>
    </row>
    <row r="709" spans="2:6" x14ac:dyDescent="0.2">
      <c r="B709" s="30"/>
      <c r="C709" s="30"/>
      <c r="D709" s="30"/>
      <c r="E709" s="30"/>
      <c r="F709" s="61"/>
    </row>
    <row r="710" spans="2:6" x14ac:dyDescent="0.2">
      <c r="B710" s="30"/>
      <c r="C710" s="30"/>
      <c r="D710" s="30"/>
      <c r="E710" s="30"/>
      <c r="F710" s="61"/>
    </row>
    <row r="711" spans="2:6" x14ac:dyDescent="0.2">
      <c r="B711" s="30"/>
      <c r="C711" s="30"/>
      <c r="D711" s="30"/>
      <c r="E711" s="30"/>
      <c r="F711" s="61"/>
    </row>
    <row r="712" spans="2:6" x14ac:dyDescent="0.2">
      <c r="B712" s="30"/>
      <c r="C712" s="30"/>
      <c r="D712" s="30"/>
      <c r="E712" s="30"/>
      <c r="F712" s="61"/>
    </row>
    <row r="713" spans="2:6" x14ac:dyDescent="0.2">
      <c r="B713" s="30"/>
      <c r="C713" s="30"/>
      <c r="D713" s="30"/>
      <c r="E713" s="30"/>
      <c r="F713" s="61"/>
    </row>
    <row r="714" spans="2:6" x14ac:dyDescent="0.2">
      <c r="B714" s="30"/>
      <c r="C714" s="30"/>
      <c r="D714" s="30"/>
      <c r="E714" s="30"/>
      <c r="F714" s="61"/>
    </row>
    <row r="715" spans="2:6" x14ac:dyDescent="0.2">
      <c r="B715" s="30"/>
      <c r="C715" s="30"/>
      <c r="D715" s="30"/>
      <c r="E715" s="30"/>
      <c r="F715" s="61"/>
    </row>
    <row r="716" spans="2:6" x14ac:dyDescent="0.2">
      <c r="B716" s="30"/>
      <c r="C716" s="30"/>
      <c r="D716" s="30"/>
      <c r="E716" s="30"/>
      <c r="F716" s="61"/>
    </row>
    <row r="717" spans="2:6" x14ac:dyDescent="0.2">
      <c r="B717" s="30"/>
      <c r="C717" s="30"/>
      <c r="D717" s="30"/>
      <c r="E717" s="30"/>
      <c r="F717" s="61"/>
    </row>
    <row r="718" spans="2:6" x14ac:dyDescent="0.2">
      <c r="B718" s="30"/>
      <c r="C718" s="30"/>
      <c r="D718" s="30"/>
      <c r="E718" s="30"/>
      <c r="F718" s="61"/>
    </row>
    <row r="719" spans="2:6" x14ac:dyDescent="0.2">
      <c r="B719" s="30"/>
      <c r="C719" s="30"/>
      <c r="D719" s="30"/>
      <c r="E719" s="30"/>
      <c r="F719" s="61"/>
    </row>
    <row r="720" spans="2:6" x14ac:dyDescent="0.2">
      <c r="B720" s="30"/>
      <c r="C720" s="30"/>
      <c r="D720" s="30"/>
      <c r="E720" s="30"/>
      <c r="F720" s="61"/>
    </row>
    <row r="721" spans="2:11" x14ac:dyDescent="0.2">
      <c r="B721" s="30"/>
      <c r="C721" s="30"/>
      <c r="D721" s="30"/>
      <c r="E721" s="30"/>
      <c r="F721" s="61"/>
    </row>
    <row r="722" spans="2:11" x14ac:dyDescent="0.2">
      <c r="B722" s="30"/>
      <c r="C722" s="30"/>
      <c r="D722" s="30"/>
      <c r="E722" s="30"/>
      <c r="F722" s="61"/>
    </row>
    <row r="723" spans="2:11" x14ac:dyDescent="0.2">
      <c r="B723" s="30"/>
      <c r="C723" s="30"/>
      <c r="D723" s="30"/>
      <c r="E723" s="30"/>
      <c r="F723" s="61"/>
    </row>
    <row r="724" spans="2:11" x14ac:dyDescent="0.2">
      <c r="B724" s="30"/>
      <c r="C724" s="30"/>
      <c r="D724" s="30"/>
      <c r="E724" s="30"/>
      <c r="F724" s="61"/>
    </row>
    <row r="725" spans="2:11" x14ac:dyDescent="0.2">
      <c r="B725" s="30"/>
      <c r="C725" s="30"/>
      <c r="D725" s="30"/>
      <c r="E725" s="30"/>
      <c r="F725" s="61"/>
    </row>
    <row r="726" spans="2:11" x14ac:dyDescent="0.2">
      <c r="B726" s="30"/>
      <c r="C726" s="30"/>
      <c r="D726" s="30"/>
      <c r="E726" s="30"/>
      <c r="F726" s="61"/>
    </row>
    <row r="727" spans="2:11" x14ac:dyDescent="0.2">
      <c r="B727" s="30"/>
      <c r="C727" s="30"/>
      <c r="D727" s="30"/>
      <c r="E727" s="30"/>
      <c r="F727" s="61"/>
    </row>
    <row r="728" spans="2:11" x14ac:dyDescent="0.2">
      <c r="B728" s="30"/>
      <c r="C728" s="30"/>
      <c r="D728" s="30"/>
      <c r="E728" s="30"/>
      <c r="F728" s="61"/>
    </row>
    <row r="729" spans="2:11" ht="15" x14ac:dyDescent="0.2">
      <c r="B729" s="30"/>
      <c r="C729" s="30"/>
      <c r="D729" s="30"/>
      <c r="E729" s="30"/>
      <c r="F729" s="61"/>
      <c r="K729" s="24"/>
    </row>
    <row r="730" spans="2:11" ht="15" x14ac:dyDescent="0.2">
      <c r="B730" s="30"/>
      <c r="C730" s="30"/>
      <c r="D730" s="30"/>
      <c r="E730" s="30"/>
      <c r="F730" s="61"/>
      <c r="K730" s="24"/>
    </row>
    <row r="731" spans="2:11" ht="15" x14ac:dyDescent="0.2">
      <c r="B731" s="30"/>
      <c r="C731" s="30"/>
      <c r="D731" s="30"/>
      <c r="E731" s="30"/>
      <c r="F731" s="61"/>
      <c r="K731" s="24"/>
    </row>
    <row r="732" spans="2:11" x14ac:dyDescent="0.2">
      <c r="B732" s="30"/>
      <c r="C732" s="30"/>
      <c r="D732" s="30"/>
      <c r="E732" s="30"/>
      <c r="F732" s="61"/>
    </row>
    <row r="733" spans="2:11" x14ac:dyDescent="0.2">
      <c r="B733" s="30"/>
      <c r="C733" s="30"/>
      <c r="D733" s="30"/>
      <c r="E733" s="30"/>
      <c r="F733" s="61"/>
    </row>
    <row r="734" spans="2:11" x14ac:dyDescent="0.2">
      <c r="B734" s="30"/>
      <c r="C734" s="30"/>
      <c r="D734" s="30"/>
      <c r="E734" s="30"/>
      <c r="F734" s="61"/>
      <c r="K734" s="27"/>
    </row>
    <row r="735" spans="2:11" x14ac:dyDescent="0.2">
      <c r="B735" s="30"/>
      <c r="C735" s="30"/>
      <c r="D735" s="30"/>
      <c r="E735" s="30"/>
      <c r="F735" s="61"/>
    </row>
    <row r="736" spans="2:11" x14ac:dyDescent="0.2">
      <c r="B736" s="30"/>
      <c r="C736" s="30"/>
      <c r="D736" s="30"/>
      <c r="E736" s="30"/>
      <c r="F736" s="61"/>
    </row>
  </sheetData>
  <mergeCells count="1">
    <mergeCell ref="A3:I3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Ark21"/>
  <dimension ref="A1:V774"/>
  <sheetViews>
    <sheetView showGridLines="0" topLeftCell="A39" zoomScaleNormal="100" workbookViewId="0">
      <selection activeCell="C50" sqref="C50"/>
    </sheetView>
  </sheetViews>
  <sheetFormatPr defaultRowHeight="12.75" x14ac:dyDescent="0.2"/>
  <cols>
    <col min="1" max="1" width="17.140625" style="27" customWidth="1"/>
    <col min="2" max="9" width="9.7109375" customWidth="1"/>
    <col min="10" max="10" width="1.140625" style="1" customWidth="1"/>
    <col min="11" max="11" width="9.7109375" customWidth="1"/>
  </cols>
  <sheetData>
    <row r="1" spans="1:11" s="24" customFormat="1" ht="15.75" customHeight="1" x14ac:dyDescent="0.2">
      <c r="J1" s="60"/>
    </row>
    <row r="2" spans="1:11" s="24" customFormat="1" ht="15.75" customHeight="1" x14ac:dyDescent="0.25">
      <c r="A2" s="16"/>
      <c r="J2" s="60"/>
    </row>
    <row r="3" spans="1:11" s="24" customFormat="1" ht="15.75" customHeight="1" x14ac:dyDescent="0.25">
      <c r="A3" s="191" t="s">
        <v>194</v>
      </c>
      <c r="B3" s="191"/>
      <c r="C3" s="191"/>
      <c r="D3" s="191"/>
      <c r="E3" s="191"/>
      <c r="F3" s="191"/>
      <c r="G3" s="191"/>
      <c r="H3" s="191"/>
      <c r="I3" s="191"/>
      <c r="J3" s="191"/>
    </row>
    <row r="4" spans="1:11" s="24" customFormat="1" ht="15.75" customHeight="1" x14ac:dyDescent="0.25">
      <c r="A4" s="16"/>
      <c r="J4" s="60"/>
    </row>
    <row r="5" spans="1:11" s="24" customFormat="1" ht="15.75" customHeight="1" x14ac:dyDescent="0.25">
      <c r="A5" s="16"/>
      <c r="J5" s="60"/>
    </row>
    <row r="6" spans="1:11" s="27" customFormat="1" ht="15.75" customHeight="1" x14ac:dyDescent="0.2">
      <c r="B6" s="45" t="s">
        <v>79</v>
      </c>
      <c r="C6" s="45" t="s">
        <v>144</v>
      </c>
      <c r="D6" s="45" t="s">
        <v>145</v>
      </c>
      <c r="E6" s="45" t="s">
        <v>78</v>
      </c>
      <c r="F6" s="67" t="s">
        <v>146</v>
      </c>
      <c r="G6" s="45" t="s">
        <v>77</v>
      </c>
      <c r="H6" s="45" t="s">
        <v>147</v>
      </c>
      <c r="I6" s="45" t="s">
        <v>141</v>
      </c>
      <c r="J6" s="114"/>
      <c r="K6" s="45" t="s">
        <v>84</v>
      </c>
    </row>
    <row r="7" spans="1:11" s="27" customFormat="1" ht="15.75" customHeight="1" x14ac:dyDescent="0.2">
      <c r="B7" s="45" t="s">
        <v>143</v>
      </c>
      <c r="C7" s="45" t="s">
        <v>143</v>
      </c>
      <c r="D7" s="45" t="s">
        <v>143</v>
      </c>
      <c r="E7" s="45" t="s">
        <v>143</v>
      </c>
      <c r="F7" s="67"/>
      <c r="G7" s="45"/>
      <c r="H7" s="45" t="s">
        <v>86</v>
      </c>
      <c r="I7" s="45"/>
      <c r="J7" s="130"/>
      <c r="K7" s="45" t="s">
        <v>85</v>
      </c>
    </row>
    <row r="8" spans="1:11" s="27" customFormat="1" ht="15.75" hidden="1" customHeight="1" x14ac:dyDescent="0.2">
      <c r="B8" s="44"/>
      <c r="C8" s="29"/>
      <c r="D8" s="29"/>
      <c r="E8" s="29"/>
      <c r="F8" s="52"/>
      <c r="G8" s="29"/>
      <c r="H8" s="29"/>
      <c r="I8" s="29"/>
      <c r="J8" s="1"/>
      <c r="K8" s="29"/>
    </row>
    <row r="9" spans="1:11" ht="15.75" customHeight="1" x14ac:dyDescent="0.2">
      <c r="A9" s="79" t="s">
        <v>207</v>
      </c>
      <c r="B9" s="80">
        <v>216.75793999999999</v>
      </c>
      <c r="C9" s="80">
        <v>25.171209999999999</v>
      </c>
      <c r="D9" s="80">
        <v>159.03761</v>
      </c>
      <c r="E9" s="80">
        <v>80.269440000000003</v>
      </c>
      <c r="F9" s="80">
        <v>122.05015</v>
      </c>
      <c r="G9" s="80">
        <v>48.821179999999998</v>
      </c>
      <c r="H9" s="80">
        <v>644.51818000000003</v>
      </c>
      <c r="I9" s="80">
        <v>3.99925</v>
      </c>
      <c r="J9" s="104"/>
      <c r="K9" s="80">
        <v>1301.6247699999999</v>
      </c>
    </row>
    <row r="10" spans="1:11" ht="15.75" customHeight="1" x14ac:dyDescent="0.2">
      <c r="A10" s="90" t="s">
        <v>208</v>
      </c>
      <c r="B10" s="91">
        <v>56.330069999999999</v>
      </c>
      <c r="C10" s="91">
        <v>46.13984</v>
      </c>
      <c r="D10" s="91">
        <v>258.08145999999999</v>
      </c>
      <c r="E10" s="91">
        <v>118.57357</v>
      </c>
      <c r="F10" s="91">
        <v>112.66825</v>
      </c>
      <c r="G10" s="91">
        <v>103.91256</v>
      </c>
      <c r="H10" s="91">
        <v>478.87108000000001</v>
      </c>
      <c r="I10" s="91">
        <v>3.99925</v>
      </c>
      <c r="J10" s="104"/>
      <c r="K10" s="91">
        <v>1178.5760600000001</v>
      </c>
    </row>
    <row r="11" spans="1:11" ht="15.75" customHeight="1" x14ac:dyDescent="0.2">
      <c r="A11" s="83" t="s">
        <v>209</v>
      </c>
      <c r="B11" s="84">
        <v>222.48737</v>
      </c>
      <c r="C11" s="84">
        <v>26.56833</v>
      </c>
      <c r="D11" s="84">
        <v>322.98009999999999</v>
      </c>
      <c r="E11" s="84">
        <v>71.604820000000004</v>
      </c>
      <c r="F11" s="84">
        <v>145.54356999999999</v>
      </c>
      <c r="G11" s="84">
        <v>73.977419999999995</v>
      </c>
      <c r="H11" s="84">
        <v>861.81125999999995</v>
      </c>
      <c r="I11" s="84">
        <v>2.9994399999999999</v>
      </c>
      <c r="J11" s="104"/>
      <c r="K11" s="84">
        <v>1727.9723100000001</v>
      </c>
    </row>
    <row r="12" spans="1:11" ht="15.75" customHeight="1" x14ac:dyDescent="0.2">
      <c r="A12" s="79" t="s">
        <v>26</v>
      </c>
      <c r="B12" s="80">
        <v>359.33076</v>
      </c>
      <c r="C12" s="80">
        <v>99.809139999999999</v>
      </c>
      <c r="D12" s="80">
        <v>1129.0195200000001</v>
      </c>
      <c r="E12" s="80">
        <v>198.41951</v>
      </c>
      <c r="F12" s="80">
        <v>419.00393000000003</v>
      </c>
      <c r="G12" s="80">
        <v>230.34802999999999</v>
      </c>
      <c r="H12" s="80">
        <v>2008.52242</v>
      </c>
      <c r="I12" s="80">
        <v>15.92403</v>
      </c>
      <c r="J12" s="104"/>
      <c r="K12" s="80">
        <v>4465.3208999999997</v>
      </c>
    </row>
    <row r="13" spans="1:11" ht="15.75" customHeight="1" x14ac:dyDescent="0.2">
      <c r="A13" s="90" t="s">
        <v>27</v>
      </c>
      <c r="B13" s="91">
        <v>25.52797</v>
      </c>
      <c r="C13" s="91">
        <v>10.422879999999999</v>
      </c>
      <c r="D13" s="91">
        <v>152.41003000000001</v>
      </c>
      <c r="E13" s="91">
        <v>19.525980000000001</v>
      </c>
      <c r="F13" s="91">
        <v>74.037300000000002</v>
      </c>
      <c r="G13" s="91">
        <v>41.29795</v>
      </c>
      <c r="H13" s="91">
        <v>281.9778</v>
      </c>
      <c r="I13" s="91">
        <v>2.58155</v>
      </c>
      <c r="J13" s="104"/>
      <c r="K13" s="91">
        <v>610.21144000000004</v>
      </c>
    </row>
    <row r="14" spans="1:11" ht="15.75" customHeight="1" x14ac:dyDescent="0.2">
      <c r="A14" s="83" t="s">
        <v>28</v>
      </c>
      <c r="B14" s="84">
        <v>2.7561900000000001</v>
      </c>
      <c r="C14" s="84">
        <v>1.0802700000000001</v>
      </c>
      <c r="D14" s="84">
        <v>32.949539999999999</v>
      </c>
      <c r="E14" s="84">
        <v>5.2104999999999997</v>
      </c>
      <c r="F14" s="84">
        <v>6.3562700000000003</v>
      </c>
      <c r="G14" s="84">
        <v>7.8525499999999999</v>
      </c>
      <c r="H14" s="84">
        <v>55.788690000000003</v>
      </c>
      <c r="I14" s="84">
        <v>0.93681999999999999</v>
      </c>
      <c r="J14" s="104"/>
      <c r="K14" s="84">
        <v>112.93083</v>
      </c>
    </row>
    <row r="15" spans="1:11" ht="15.75" customHeight="1" x14ac:dyDescent="0.2">
      <c r="A15" s="79" t="s">
        <v>29</v>
      </c>
      <c r="B15" s="80">
        <v>69.873390000000001</v>
      </c>
      <c r="C15" s="80">
        <v>12.214180000000001</v>
      </c>
      <c r="D15" s="80">
        <v>139.89272</v>
      </c>
      <c r="E15" s="80">
        <v>20.850750000000001</v>
      </c>
      <c r="F15" s="80">
        <v>29.31204</v>
      </c>
      <c r="G15" s="80">
        <v>47.194540000000003</v>
      </c>
      <c r="H15" s="80">
        <v>412.10753</v>
      </c>
      <c r="I15" s="80">
        <v>3.99925</v>
      </c>
      <c r="J15" s="104"/>
      <c r="K15" s="80">
        <v>735.98266000000001</v>
      </c>
    </row>
    <row r="16" spans="1:11" ht="15.75" customHeight="1" x14ac:dyDescent="0.2">
      <c r="A16" s="90" t="s">
        <v>30</v>
      </c>
      <c r="B16" s="91">
        <v>14.57244</v>
      </c>
      <c r="C16" s="91">
        <v>5.6296400000000002</v>
      </c>
      <c r="D16" s="91">
        <v>63.252670000000002</v>
      </c>
      <c r="E16" s="91">
        <v>12.45743</v>
      </c>
      <c r="F16" s="91">
        <v>12.93707</v>
      </c>
      <c r="G16" s="91">
        <v>11.465730000000001</v>
      </c>
      <c r="H16" s="91">
        <v>169.31702999999999</v>
      </c>
      <c r="I16" s="91">
        <v>4.8998900000000001</v>
      </c>
      <c r="J16" s="104"/>
      <c r="K16" s="91">
        <v>297.01303999999999</v>
      </c>
    </row>
    <row r="17" spans="1:11" ht="15.75" hidden="1" customHeight="1" x14ac:dyDescent="0.2">
      <c r="A17" s="31" t="s">
        <v>31</v>
      </c>
      <c r="B17" s="36">
        <v>1.4120900000000001</v>
      </c>
      <c r="C17" s="36">
        <v>3.3674300000000001</v>
      </c>
      <c r="D17" s="71">
        <v>11.07902</v>
      </c>
      <c r="E17" s="36">
        <v>3.81338</v>
      </c>
      <c r="F17" s="36">
        <v>3.6624500000000002</v>
      </c>
      <c r="G17" s="36">
        <v>12.84601</v>
      </c>
      <c r="H17" s="36">
        <v>42.055140000000002</v>
      </c>
      <c r="I17" s="71">
        <v>0</v>
      </c>
      <c r="J17" s="130"/>
      <c r="K17" s="71">
        <v>78.235510000000005</v>
      </c>
    </row>
    <row r="18" spans="1:11" ht="15.75" hidden="1" customHeight="1" x14ac:dyDescent="0.2">
      <c r="A18" s="33" t="s">
        <v>32</v>
      </c>
      <c r="B18" s="37">
        <v>0.99980999999999998</v>
      </c>
      <c r="C18" s="37">
        <v>0.92059999999999997</v>
      </c>
      <c r="D18" s="74">
        <v>1.52498</v>
      </c>
      <c r="E18" s="37">
        <v>0.62558000000000002</v>
      </c>
      <c r="F18" s="37">
        <v>0</v>
      </c>
      <c r="G18" s="37">
        <v>3.99925</v>
      </c>
      <c r="H18" s="37">
        <v>31.91667</v>
      </c>
      <c r="I18" s="74">
        <v>0</v>
      </c>
      <c r="J18" s="130"/>
      <c r="K18" s="74">
        <v>39.986899999999999</v>
      </c>
    </row>
    <row r="19" spans="1:11" ht="15.75" hidden="1" customHeight="1" x14ac:dyDescent="0.2">
      <c r="A19" s="31" t="s">
        <v>33</v>
      </c>
      <c r="B19" s="36">
        <v>0.99980999999999998</v>
      </c>
      <c r="C19" s="36">
        <v>0</v>
      </c>
      <c r="D19" s="71">
        <v>0.63182000000000005</v>
      </c>
      <c r="E19" s="36">
        <v>0.86134999999999995</v>
      </c>
      <c r="F19" s="36">
        <v>1.99963</v>
      </c>
      <c r="G19" s="36">
        <v>0.85011999999999999</v>
      </c>
      <c r="H19" s="36">
        <v>2.90713</v>
      </c>
      <c r="I19" s="71">
        <v>0</v>
      </c>
      <c r="J19" s="130"/>
      <c r="K19" s="71">
        <v>8.24986</v>
      </c>
    </row>
    <row r="20" spans="1:11" ht="15.75" hidden="1" customHeight="1" x14ac:dyDescent="0.2">
      <c r="A20" s="33" t="s">
        <v>34</v>
      </c>
      <c r="B20" s="37">
        <v>0.89502999999999999</v>
      </c>
      <c r="C20" s="37">
        <v>0</v>
      </c>
      <c r="D20" s="74">
        <v>0.99980999999999998</v>
      </c>
      <c r="E20" s="37">
        <v>1.99963</v>
      </c>
      <c r="F20" s="37">
        <v>2.9994399999999999</v>
      </c>
      <c r="G20" s="37">
        <v>1.99963</v>
      </c>
      <c r="H20" s="37">
        <v>12.179259999999999</v>
      </c>
      <c r="I20" s="74">
        <v>0</v>
      </c>
      <c r="J20" s="130"/>
      <c r="K20" s="74">
        <v>21.072790000000001</v>
      </c>
    </row>
    <row r="21" spans="1:11" ht="15.75" customHeight="1" x14ac:dyDescent="0.2">
      <c r="A21" s="83" t="s">
        <v>35</v>
      </c>
      <c r="B21" s="84">
        <v>4.3067399999999996</v>
      </c>
      <c r="C21" s="84">
        <v>4.28803</v>
      </c>
      <c r="D21" s="84">
        <v>14.23564</v>
      </c>
      <c r="E21" s="84">
        <v>7.2999400000000003</v>
      </c>
      <c r="F21" s="84">
        <v>8.6615099999999998</v>
      </c>
      <c r="G21" s="84">
        <v>19.695</v>
      </c>
      <c r="H21" s="84">
        <v>89.058189999999996</v>
      </c>
      <c r="I21" s="84">
        <v>0</v>
      </c>
      <c r="J21" s="104"/>
      <c r="K21" s="84">
        <v>147.54506000000001</v>
      </c>
    </row>
    <row r="22" spans="1:11" ht="15.75" customHeight="1" x14ac:dyDescent="0.2">
      <c r="A22" s="79" t="s">
        <v>36</v>
      </c>
      <c r="B22" s="80">
        <v>0.53327999999999998</v>
      </c>
      <c r="C22" s="80">
        <v>0.99980999999999998</v>
      </c>
      <c r="D22" s="80">
        <v>1.99963</v>
      </c>
      <c r="E22" s="80">
        <v>0</v>
      </c>
      <c r="F22" s="80">
        <v>0</v>
      </c>
      <c r="G22" s="80">
        <v>0.90002000000000004</v>
      </c>
      <c r="H22" s="80">
        <v>4.2144300000000001</v>
      </c>
      <c r="I22" s="80">
        <v>0</v>
      </c>
      <c r="J22" s="104"/>
      <c r="K22" s="80">
        <v>8.6471699999999991</v>
      </c>
    </row>
    <row r="23" spans="1:11" ht="15.75" customHeight="1" x14ac:dyDescent="0.2">
      <c r="A23" s="90" t="s">
        <v>37</v>
      </c>
      <c r="B23" s="91">
        <v>0</v>
      </c>
      <c r="C23" s="91">
        <v>0</v>
      </c>
      <c r="D23" s="91">
        <v>3.08988</v>
      </c>
      <c r="E23" s="91">
        <v>0</v>
      </c>
      <c r="F23" s="91">
        <v>1.6752899999999999</v>
      </c>
      <c r="G23" s="91">
        <v>2.4630399999999999</v>
      </c>
      <c r="H23" s="91">
        <v>23.097359999999998</v>
      </c>
      <c r="I23" s="91">
        <v>0</v>
      </c>
      <c r="J23" s="104"/>
      <c r="K23" s="91">
        <v>30.325579999999999</v>
      </c>
    </row>
    <row r="24" spans="1:11" ht="15.75" customHeight="1" x14ac:dyDescent="0.2">
      <c r="A24" s="83" t="s">
        <v>38</v>
      </c>
      <c r="B24" s="84">
        <v>3.6718000000000002</v>
      </c>
      <c r="C24" s="84">
        <v>1.3098000000000001</v>
      </c>
      <c r="D24" s="84">
        <v>3.85642</v>
      </c>
      <c r="E24" s="84">
        <v>4.6703700000000001</v>
      </c>
      <c r="F24" s="84">
        <v>1.75762</v>
      </c>
      <c r="G24" s="84">
        <v>7.1028500000000001</v>
      </c>
      <c r="H24" s="84">
        <v>36.988709999999998</v>
      </c>
      <c r="I24" s="84">
        <v>0</v>
      </c>
      <c r="J24" s="104"/>
      <c r="K24" s="84">
        <v>59.357579999999999</v>
      </c>
    </row>
    <row r="25" spans="1:11" ht="15.75" customHeight="1" x14ac:dyDescent="0.2">
      <c r="A25" s="79" t="s">
        <v>39</v>
      </c>
      <c r="B25" s="80">
        <v>7.1059700000000001</v>
      </c>
      <c r="C25" s="80">
        <v>3.99925</v>
      </c>
      <c r="D25" s="80">
        <v>25.211130000000001</v>
      </c>
      <c r="E25" s="80">
        <v>7.7240700000000002</v>
      </c>
      <c r="F25" s="80">
        <v>31.563030000000001</v>
      </c>
      <c r="G25" s="80">
        <v>13.42544</v>
      </c>
      <c r="H25" s="80">
        <v>128.29352</v>
      </c>
      <c r="I25" s="80">
        <v>0</v>
      </c>
      <c r="J25" s="104"/>
      <c r="K25" s="80">
        <v>218.32221000000001</v>
      </c>
    </row>
    <row r="26" spans="1:11" ht="15.75" customHeight="1" x14ac:dyDescent="0.2">
      <c r="A26" s="90" t="s">
        <v>40</v>
      </c>
      <c r="B26" s="91">
        <v>12.017709999999999</v>
      </c>
      <c r="C26" s="91">
        <v>6.33256</v>
      </c>
      <c r="D26" s="91">
        <v>44.975990000000003</v>
      </c>
      <c r="E26" s="91">
        <v>1.8000400000000001</v>
      </c>
      <c r="F26" s="91">
        <v>6.0537599999999996</v>
      </c>
      <c r="G26" s="91">
        <v>10.42787</v>
      </c>
      <c r="H26" s="91">
        <v>99.304559999999995</v>
      </c>
      <c r="I26" s="91">
        <v>0</v>
      </c>
      <c r="J26" s="104"/>
      <c r="K26" s="91">
        <v>180.91248999999999</v>
      </c>
    </row>
    <row r="27" spans="1:11" ht="15.75" customHeight="1" x14ac:dyDescent="0.2">
      <c r="A27" s="83" t="s">
        <v>41</v>
      </c>
      <c r="B27" s="84">
        <v>1.4881800000000001</v>
      </c>
      <c r="C27" s="84">
        <v>0.36051</v>
      </c>
      <c r="D27" s="84">
        <v>6.5845399999999996</v>
      </c>
      <c r="E27" s="84">
        <v>0.99980999999999998</v>
      </c>
      <c r="F27" s="84">
        <v>1.2075100000000001</v>
      </c>
      <c r="G27" s="84">
        <v>1.9678199999999999</v>
      </c>
      <c r="H27" s="84">
        <v>30.51831</v>
      </c>
      <c r="I27" s="84">
        <v>0</v>
      </c>
      <c r="J27" s="104"/>
      <c r="K27" s="84">
        <v>43.12668</v>
      </c>
    </row>
    <row r="28" spans="1:11" ht="15.75" customHeight="1" x14ac:dyDescent="0.2">
      <c r="A28" s="79" t="s">
        <v>42</v>
      </c>
      <c r="B28" s="80">
        <v>9.7654800000000002</v>
      </c>
      <c r="C28" s="80">
        <v>4.9529100000000001</v>
      </c>
      <c r="D28" s="80">
        <v>130.38357999999999</v>
      </c>
      <c r="E28" s="80">
        <v>6.50596</v>
      </c>
      <c r="F28" s="80">
        <v>3.6761699999999999</v>
      </c>
      <c r="G28" s="80">
        <v>9.9931400000000004</v>
      </c>
      <c r="H28" s="80">
        <v>286.51405999999997</v>
      </c>
      <c r="I28" s="80">
        <v>0.30748999999999999</v>
      </c>
      <c r="J28" s="104"/>
      <c r="K28" s="80">
        <v>452.09879999999998</v>
      </c>
    </row>
    <row r="29" spans="1:11" ht="15.75" customHeight="1" x14ac:dyDescent="0.2">
      <c r="A29" s="90" t="s">
        <v>43</v>
      </c>
      <c r="B29" s="91">
        <v>5.4911700000000003</v>
      </c>
      <c r="C29" s="91">
        <v>0</v>
      </c>
      <c r="D29" s="91">
        <v>0.99980999999999998</v>
      </c>
      <c r="E29" s="91">
        <v>1.72519</v>
      </c>
      <c r="F29" s="91">
        <v>0</v>
      </c>
      <c r="G29" s="91">
        <v>0</v>
      </c>
      <c r="H29" s="91">
        <v>3.6761699999999999</v>
      </c>
      <c r="I29" s="91">
        <v>0</v>
      </c>
      <c r="J29" s="104"/>
      <c r="K29" s="91">
        <v>11.89235</v>
      </c>
    </row>
    <row r="30" spans="1:11" ht="15.75" customHeight="1" x14ac:dyDescent="0.2">
      <c r="A30" s="83" t="s">
        <v>44</v>
      </c>
      <c r="B30" s="84">
        <v>15.79867</v>
      </c>
      <c r="C30" s="84">
        <v>5.9988799999999998</v>
      </c>
      <c r="D30" s="84">
        <v>20.524539999999998</v>
      </c>
      <c r="E30" s="84">
        <v>8.9047599999999996</v>
      </c>
      <c r="F30" s="84">
        <v>7.3348699999999996</v>
      </c>
      <c r="G30" s="84">
        <v>12.232889999999999</v>
      </c>
      <c r="H30" s="84">
        <v>90.031189999999995</v>
      </c>
      <c r="I30" s="84">
        <v>0.75656000000000001</v>
      </c>
      <c r="J30" s="104"/>
      <c r="K30" s="84">
        <v>161.58235999999999</v>
      </c>
    </row>
    <row r="31" spans="1:11" ht="15.75" customHeight="1" x14ac:dyDescent="0.2">
      <c r="A31" s="79" t="s">
        <v>45</v>
      </c>
      <c r="B31" s="80">
        <v>2.6763599999999999</v>
      </c>
      <c r="C31" s="80">
        <v>0.99980999999999998</v>
      </c>
      <c r="D31" s="80">
        <v>7.8824899999999998</v>
      </c>
      <c r="E31" s="80">
        <v>3.3144100000000001</v>
      </c>
      <c r="F31" s="80">
        <v>3.8451900000000001</v>
      </c>
      <c r="G31" s="80">
        <v>1.3958699999999999</v>
      </c>
      <c r="H31" s="80">
        <v>11.49442</v>
      </c>
      <c r="I31" s="80">
        <v>0.99980999999999998</v>
      </c>
      <c r="J31" s="104"/>
      <c r="K31" s="80">
        <v>32.608370000000001</v>
      </c>
    </row>
    <row r="32" spans="1:11" ht="15.75" customHeight="1" x14ac:dyDescent="0.2">
      <c r="A32" s="90" t="s">
        <v>46</v>
      </c>
      <c r="B32" s="91">
        <v>0</v>
      </c>
      <c r="C32" s="91">
        <v>0.23513999999999999</v>
      </c>
      <c r="D32" s="91">
        <v>9.9158000000000008</v>
      </c>
      <c r="E32" s="91">
        <v>2.4349799999999999</v>
      </c>
      <c r="F32" s="91">
        <v>0.99980999999999998</v>
      </c>
      <c r="G32" s="91">
        <v>1.69712</v>
      </c>
      <c r="H32" s="91">
        <v>17.105969999999999</v>
      </c>
      <c r="I32" s="91">
        <v>0</v>
      </c>
      <c r="J32" s="104"/>
      <c r="K32" s="91">
        <v>32.388820000000003</v>
      </c>
    </row>
    <row r="33" spans="1:22" ht="15.75" customHeight="1" x14ac:dyDescent="0.2">
      <c r="A33" s="83" t="s">
        <v>47</v>
      </c>
      <c r="B33" s="84">
        <v>69.511009999999999</v>
      </c>
      <c r="C33" s="84">
        <v>10.37236</v>
      </c>
      <c r="D33" s="84">
        <v>145.4787</v>
      </c>
      <c r="E33" s="84">
        <v>27.295580000000001</v>
      </c>
      <c r="F33" s="84">
        <v>38.538020000000003</v>
      </c>
      <c r="G33" s="84">
        <v>22.674479999999999</v>
      </c>
      <c r="H33" s="84">
        <v>181.13765000000001</v>
      </c>
      <c r="I33" s="84">
        <v>1.2137500000000001</v>
      </c>
      <c r="J33" s="104"/>
      <c r="K33" s="84">
        <v>496.22154</v>
      </c>
    </row>
    <row r="34" spans="1:22" ht="15.75" customHeight="1" x14ac:dyDescent="0.2">
      <c r="A34" s="79" t="s">
        <v>48</v>
      </c>
      <c r="B34" s="80">
        <v>22.055140000000002</v>
      </c>
      <c r="C34" s="80">
        <v>7.8906000000000001</v>
      </c>
      <c r="D34" s="80">
        <v>62.675109999999997</v>
      </c>
      <c r="E34" s="80">
        <v>10.68421</v>
      </c>
      <c r="F34" s="80">
        <v>17.605560000000001</v>
      </c>
      <c r="G34" s="80">
        <v>18.171900000000001</v>
      </c>
      <c r="H34" s="80">
        <v>200.97549000000001</v>
      </c>
      <c r="I34" s="80">
        <v>0</v>
      </c>
      <c r="J34" s="104"/>
      <c r="K34" s="80">
        <v>340.05801000000002</v>
      </c>
    </row>
    <row r="35" spans="1:22" ht="15.75" customHeight="1" x14ac:dyDescent="0.2">
      <c r="A35" s="90" t="s">
        <v>49</v>
      </c>
      <c r="B35" s="91">
        <v>21.040980000000001</v>
      </c>
      <c r="C35" s="91">
        <v>5.0633100000000004</v>
      </c>
      <c r="D35" s="91">
        <v>68.927210000000002</v>
      </c>
      <c r="E35" s="91">
        <v>6.2227899999999998</v>
      </c>
      <c r="F35" s="91">
        <v>21.752009999999999</v>
      </c>
      <c r="G35" s="91">
        <v>7.4446500000000002</v>
      </c>
      <c r="H35" s="91">
        <v>153.72855999999999</v>
      </c>
      <c r="I35" s="91">
        <v>0</v>
      </c>
      <c r="J35" s="104"/>
      <c r="K35" s="91">
        <v>284.17950000000002</v>
      </c>
    </row>
    <row r="36" spans="1:22" ht="15.75" customHeight="1" x14ac:dyDescent="0.2">
      <c r="A36" s="83" t="s">
        <v>50</v>
      </c>
      <c r="B36" s="84">
        <v>156.56833</v>
      </c>
      <c r="C36" s="84">
        <v>36.97936</v>
      </c>
      <c r="D36" s="84">
        <v>285.06331</v>
      </c>
      <c r="E36" s="84">
        <v>66.716769999999997</v>
      </c>
      <c r="F36" s="84">
        <v>141.67778999999999</v>
      </c>
      <c r="G36" s="84">
        <v>108.52491999999999</v>
      </c>
      <c r="H36" s="84">
        <v>1042.05701</v>
      </c>
      <c r="I36" s="84">
        <v>3.9555899999999999</v>
      </c>
      <c r="J36" s="104"/>
      <c r="K36" s="84">
        <v>1841.5430699999999</v>
      </c>
    </row>
    <row r="37" spans="1:22" ht="15.75" customHeight="1" x14ac:dyDescent="0.2">
      <c r="A37" s="79" t="s">
        <v>51</v>
      </c>
      <c r="B37" s="80">
        <v>156.73486</v>
      </c>
      <c r="C37" s="80">
        <v>43.883859999999999</v>
      </c>
      <c r="D37" s="80">
        <v>421.14451000000003</v>
      </c>
      <c r="E37" s="80">
        <v>119.95883000000001</v>
      </c>
      <c r="F37" s="80">
        <v>150.41165000000001</v>
      </c>
      <c r="G37" s="80">
        <v>108.80995</v>
      </c>
      <c r="H37" s="80">
        <v>1246.81158</v>
      </c>
      <c r="I37" s="80">
        <v>0.99980999999999998</v>
      </c>
      <c r="J37" s="104"/>
      <c r="K37" s="80">
        <v>2256.5882900000001</v>
      </c>
    </row>
    <row r="38" spans="1:22" ht="15.75" customHeight="1" x14ac:dyDescent="0.2">
      <c r="A38" s="90" t="s">
        <v>52</v>
      </c>
      <c r="B38" s="91">
        <v>47.765230000000003</v>
      </c>
      <c r="C38" s="91">
        <v>17.394120000000001</v>
      </c>
      <c r="D38" s="91">
        <v>104.76205</v>
      </c>
      <c r="E38" s="91">
        <v>31.979040000000001</v>
      </c>
      <c r="F38" s="91">
        <v>48.615360000000003</v>
      </c>
      <c r="G38" s="91">
        <v>26.16291</v>
      </c>
      <c r="H38" s="91">
        <v>169.31142</v>
      </c>
      <c r="I38" s="91">
        <v>0</v>
      </c>
      <c r="J38" s="104"/>
      <c r="K38" s="91">
        <v>446.52841000000001</v>
      </c>
    </row>
    <row r="39" spans="1:22" ht="15.75" customHeight="1" x14ac:dyDescent="0.2">
      <c r="A39" s="83" t="s">
        <v>53</v>
      </c>
      <c r="B39" s="84">
        <v>26.488489999999999</v>
      </c>
      <c r="C39" s="84">
        <v>5.7175799999999999</v>
      </c>
      <c r="D39" s="84">
        <v>60.733490000000003</v>
      </c>
      <c r="E39" s="84">
        <v>16.93694</v>
      </c>
      <c r="F39" s="84">
        <v>29.835339999999999</v>
      </c>
      <c r="G39" s="84">
        <v>20.496479999999998</v>
      </c>
      <c r="H39" s="84">
        <v>227.20701</v>
      </c>
      <c r="I39" s="84">
        <v>0.99980999999999998</v>
      </c>
      <c r="J39" s="104"/>
      <c r="K39" s="84">
        <v>392.99880999999999</v>
      </c>
    </row>
    <row r="40" spans="1:22" ht="15.75" customHeight="1" x14ac:dyDescent="0.2">
      <c r="A40" s="79" t="s">
        <v>54</v>
      </c>
      <c r="B40" s="80">
        <v>47.657960000000003</v>
      </c>
      <c r="C40" s="80">
        <v>14.5581</v>
      </c>
      <c r="D40" s="80">
        <v>128.04652999999999</v>
      </c>
      <c r="E40" s="80">
        <v>31.043469999999999</v>
      </c>
      <c r="F40" s="80">
        <v>48.792490000000001</v>
      </c>
      <c r="G40" s="80">
        <v>52.463039999999999</v>
      </c>
      <c r="H40" s="80">
        <v>336.83776999999998</v>
      </c>
      <c r="I40" s="80">
        <v>0.99980999999999998</v>
      </c>
      <c r="J40" s="104"/>
      <c r="K40" s="80">
        <v>661.21437000000003</v>
      </c>
    </row>
    <row r="41" spans="1:22" ht="15.75" customHeight="1" x14ac:dyDescent="0.2">
      <c r="A41" s="90" t="s">
        <v>214</v>
      </c>
      <c r="B41" s="91">
        <v>34.044780000000003</v>
      </c>
      <c r="C41" s="91">
        <v>18.385829999999999</v>
      </c>
      <c r="D41" s="91">
        <v>127.64492</v>
      </c>
      <c r="E41" s="91">
        <v>25.304680000000001</v>
      </c>
      <c r="F41" s="91">
        <v>55.996510000000001</v>
      </c>
      <c r="G41" s="91">
        <v>34.324829999999999</v>
      </c>
      <c r="H41" s="91">
        <v>138.97555</v>
      </c>
      <c r="I41" s="91">
        <v>1</v>
      </c>
      <c r="J41" s="104"/>
      <c r="K41" s="91">
        <v>435.6771</v>
      </c>
    </row>
    <row r="42" spans="1:22" ht="15.75" customHeight="1" x14ac:dyDescent="0.2">
      <c r="A42" s="83" t="s">
        <v>55</v>
      </c>
      <c r="B42" s="84">
        <v>89.28398</v>
      </c>
      <c r="C42" s="84">
        <v>5.4930500000000002</v>
      </c>
      <c r="D42" s="84">
        <v>106.58579</v>
      </c>
      <c r="E42" s="84">
        <v>31.60669</v>
      </c>
      <c r="F42" s="84">
        <v>36.186619999999998</v>
      </c>
      <c r="G42" s="84">
        <v>6.5521099999999999</v>
      </c>
      <c r="H42" s="84">
        <v>197.61554000000001</v>
      </c>
      <c r="I42" s="84">
        <v>0</v>
      </c>
      <c r="J42" s="104"/>
      <c r="K42" s="84">
        <v>473.32377000000002</v>
      </c>
    </row>
    <row r="43" spans="1:22" ht="15.75" customHeight="1" x14ac:dyDescent="0.2">
      <c r="A43" s="79" t="s">
        <v>56</v>
      </c>
      <c r="B43" s="80">
        <v>4.9990600000000001</v>
      </c>
      <c r="C43" s="80">
        <v>0.75407000000000002</v>
      </c>
      <c r="D43" s="80">
        <v>26.756689999999999</v>
      </c>
      <c r="E43" s="80">
        <v>12.77553</v>
      </c>
      <c r="F43" s="80">
        <v>11.02289</v>
      </c>
      <c r="G43" s="80">
        <v>9.1324100000000001</v>
      </c>
      <c r="H43" s="80">
        <v>54.502589999999998</v>
      </c>
      <c r="I43" s="80">
        <v>0</v>
      </c>
      <c r="J43" s="104"/>
      <c r="K43" s="80">
        <v>119.94324</v>
      </c>
    </row>
    <row r="44" spans="1:22" ht="15.75" customHeight="1" x14ac:dyDescent="0.2">
      <c r="A44" s="90" t="s">
        <v>57</v>
      </c>
      <c r="B44" s="91">
        <v>60.709159999999997</v>
      </c>
      <c r="C44" s="91">
        <v>13.7797</v>
      </c>
      <c r="D44" s="91">
        <v>120.64118000000001</v>
      </c>
      <c r="E44" s="91">
        <v>20.184619999999999</v>
      </c>
      <c r="F44" s="91">
        <v>54.929209999999998</v>
      </c>
      <c r="G44" s="91">
        <v>27.881239999999998</v>
      </c>
      <c r="H44" s="91">
        <v>233.15350000000001</v>
      </c>
      <c r="I44" s="91">
        <v>0.99980999999999998</v>
      </c>
      <c r="J44" s="104"/>
      <c r="K44" s="91">
        <v>533.27823999999998</v>
      </c>
    </row>
    <row r="45" spans="1:22" ht="15.75" customHeight="1" x14ac:dyDescent="0.2">
      <c r="A45" s="83" t="s">
        <v>58</v>
      </c>
      <c r="B45" s="84">
        <v>38.645919999999997</v>
      </c>
      <c r="C45" s="84">
        <v>4.6622599999999998</v>
      </c>
      <c r="D45" s="84">
        <v>93.41234</v>
      </c>
      <c r="E45" s="84">
        <v>16.727370000000001</v>
      </c>
      <c r="F45" s="84">
        <v>24.510069999999999</v>
      </c>
      <c r="G45" s="84">
        <v>14.194470000000001</v>
      </c>
      <c r="H45" s="84">
        <v>150.65988999999999</v>
      </c>
      <c r="I45" s="84">
        <v>1.99963</v>
      </c>
      <c r="J45" s="104"/>
      <c r="K45" s="84">
        <v>345.53296</v>
      </c>
    </row>
    <row r="46" spans="1:22" ht="15.75" customHeight="1" x14ac:dyDescent="0.2">
      <c r="A46" s="79" t="s">
        <v>59</v>
      </c>
      <c r="B46" s="80">
        <v>102.61897</v>
      </c>
      <c r="C46" s="80">
        <v>29.961950000000002</v>
      </c>
      <c r="D46" s="80">
        <v>247.47708</v>
      </c>
      <c r="E46" s="80">
        <v>75.26352</v>
      </c>
      <c r="F46" s="80">
        <v>109.39313</v>
      </c>
      <c r="G46" s="80">
        <v>120.48712</v>
      </c>
      <c r="H46" s="80">
        <v>1140.5944</v>
      </c>
      <c r="I46" s="80">
        <v>4.4558099999999996</v>
      </c>
      <c r="J46" s="104"/>
      <c r="K46" s="80">
        <v>1831.2212300000001</v>
      </c>
    </row>
    <row r="47" spans="1:22" ht="15.75" customHeight="1" x14ac:dyDescent="0.2">
      <c r="A47" s="38"/>
    </row>
    <row r="48" spans="1:22" ht="15.75" customHeight="1" x14ac:dyDescent="0.2">
      <c r="A48" s="88" t="s">
        <v>20</v>
      </c>
      <c r="B48" s="89">
        <f>SUM(B9:B46)-SUM(B17:B20)</f>
        <v>1908.6153599999998</v>
      </c>
      <c r="C48" s="89">
        <f t="shared" ref="C48:I48" si="0">SUM(C9:C46)-SUM(C17:C20)</f>
        <v>471.40834000000007</v>
      </c>
      <c r="D48" s="89">
        <f t="shared" si="0"/>
        <v>4526.6320099999994</v>
      </c>
      <c r="E48" s="89">
        <f t="shared" si="0"/>
        <v>1064.9915699999999</v>
      </c>
      <c r="F48" s="89">
        <f t="shared" si="0"/>
        <v>1777.9499899999998</v>
      </c>
      <c r="G48" s="89">
        <f t="shared" si="0"/>
        <v>1223.49153</v>
      </c>
      <c r="H48" s="89">
        <f t="shared" si="0"/>
        <v>11206.778839999997</v>
      </c>
      <c r="I48" s="89">
        <f t="shared" si="0"/>
        <v>58.027359999999987</v>
      </c>
      <c r="J48" s="102"/>
      <c r="K48" s="89">
        <f>SUM(K9:K46)-SUM(K17:K20)</f>
        <v>22266.748020000003</v>
      </c>
      <c r="V48" s="29"/>
    </row>
    <row r="49" spans="1:11" ht="15.75" customHeight="1" x14ac:dyDescent="0.2">
      <c r="B49" s="34"/>
      <c r="C49" s="34"/>
      <c r="D49" s="34"/>
      <c r="E49" s="34"/>
      <c r="F49" s="34"/>
      <c r="G49" s="34"/>
      <c r="H49" s="34"/>
      <c r="I49" s="34"/>
      <c r="K49" s="34"/>
    </row>
    <row r="50" spans="1:11" ht="15.75" customHeight="1" x14ac:dyDescent="0.2">
      <c r="A50" s="90" t="s">
        <v>60</v>
      </c>
      <c r="B50" s="91">
        <v>273.08801</v>
      </c>
      <c r="C50" s="91">
        <v>71.311049999999994</v>
      </c>
      <c r="D50" s="91">
        <v>417.11907000000002</v>
      </c>
      <c r="E50" s="91">
        <v>198.84300999999999</v>
      </c>
      <c r="F50" s="91">
        <v>234.71839</v>
      </c>
      <c r="G50" s="91">
        <v>152.73374000000001</v>
      </c>
      <c r="H50" s="91">
        <v>1123.3892599999999</v>
      </c>
      <c r="I50" s="91">
        <v>7.9984999999999999</v>
      </c>
      <c r="J50" s="104"/>
      <c r="K50" s="91">
        <v>2480.20084</v>
      </c>
    </row>
    <row r="51" spans="1:11" ht="15.75" customHeight="1" x14ac:dyDescent="0.2">
      <c r="A51" s="83" t="s">
        <v>61</v>
      </c>
      <c r="B51" s="84">
        <v>472.06074999999998</v>
      </c>
      <c r="C51" s="84">
        <v>129.15611999999999</v>
      </c>
      <c r="D51" s="84">
        <v>1517.52448</v>
      </c>
      <c r="E51" s="84">
        <v>256.46417000000002</v>
      </c>
      <c r="F51" s="84">
        <v>541.64660000000003</v>
      </c>
      <c r="G51" s="84">
        <v>338.15879999999999</v>
      </c>
      <c r="H51" s="84">
        <v>2927.7134700000001</v>
      </c>
      <c r="I51" s="84">
        <v>28.341550000000002</v>
      </c>
      <c r="J51" s="104"/>
      <c r="K51" s="84">
        <v>6221.4588700000004</v>
      </c>
    </row>
    <row r="52" spans="1:11" ht="15.75" customHeight="1" x14ac:dyDescent="0.2">
      <c r="A52" s="79" t="s">
        <v>62</v>
      </c>
      <c r="B52" s="80">
        <v>404.16453999999999</v>
      </c>
      <c r="C52" s="80">
        <v>111.21125000000001</v>
      </c>
      <c r="D52" s="80">
        <v>942.57218999999998</v>
      </c>
      <c r="E52" s="80">
        <v>235.56164999999999</v>
      </c>
      <c r="F52" s="80">
        <v>380.06236999999999</v>
      </c>
      <c r="G52" s="80">
        <v>269.11433</v>
      </c>
      <c r="H52" s="80">
        <v>2812.8840500000001</v>
      </c>
      <c r="I52" s="80">
        <v>4.9554</v>
      </c>
      <c r="J52" s="104"/>
      <c r="K52" s="80">
        <v>5168.8972700000004</v>
      </c>
    </row>
    <row r="53" spans="1:11" s="24" customFormat="1" ht="15" x14ac:dyDescent="0.2">
      <c r="A53" s="27" t="s">
        <v>63</v>
      </c>
      <c r="B53"/>
      <c r="C53"/>
      <c r="D53"/>
      <c r="E53"/>
      <c r="F53" s="53"/>
      <c r="G53"/>
      <c r="H53"/>
      <c r="I53"/>
      <c r="J53" s="1"/>
    </row>
    <row r="54" spans="1:11" s="24" customFormat="1" ht="15" x14ac:dyDescent="0.2">
      <c r="J54" s="60"/>
    </row>
    <row r="55" spans="1:11" s="24" customFormat="1" ht="15" x14ac:dyDescent="0.2">
      <c r="J55" s="60"/>
    </row>
    <row r="58" spans="1:11" s="27" customFormat="1" ht="11.25" x14ac:dyDescent="0.2">
      <c r="J58" s="59"/>
    </row>
    <row r="60" spans="1:11" x14ac:dyDescent="0.2">
      <c r="B60" s="30"/>
      <c r="C60" s="30"/>
      <c r="D60" s="30"/>
      <c r="E60" s="30"/>
      <c r="F60" s="30"/>
      <c r="G60" s="30"/>
    </row>
    <row r="61" spans="1:11" x14ac:dyDescent="0.2">
      <c r="B61" s="30"/>
      <c r="C61" s="30"/>
      <c r="D61" s="30"/>
      <c r="E61" s="30"/>
      <c r="F61" s="30"/>
      <c r="G61" s="30"/>
    </row>
    <row r="62" spans="1:11" x14ac:dyDescent="0.2">
      <c r="B62" s="30"/>
      <c r="C62" s="30"/>
      <c r="D62" s="30"/>
      <c r="E62" s="30"/>
      <c r="F62" s="30"/>
      <c r="G62" s="30"/>
    </row>
    <row r="63" spans="1:11" x14ac:dyDescent="0.2">
      <c r="B63" s="30"/>
      <c r="C63" s="30"/>
      <c r="D63" s="30"/>
      <c r="E63" s="30"/>
      <c r="F63" s="30"/>
      <c r="G63" s="30"/>
    </row>
    <row r="64" spans="1:11" x14ac:dyDescent="0.2">
      <c r="B64" s="30"/>
      <c r="C64" s="30"/>
      <c r="D64" s="30"/>
      <c r="E64" s="30"/>
      <c r="F64" s="30"/>
      <c r="G64" s="30"/>
    </row>
    <row r="65" spans="2:7" x14ac:dyDescent="0.2">
      <c r="B65" s="30"/>
      <c r="C65" s="30"/>
      <c r="D65" s="30"/>
      <c r="E65" s="30"/>
      <c r="F65" s="30"/>
      <c r="G65" s="30"/>
    </row>
    <row r="66" spans="2:7" x14ac:dyDescent="0.2">
      <c r="B66" s="30"/>
      <c r="C66" s="30"/>
      <c r="D66" s="30"/>
      <c r="E66" s="30"/>
      <c r="F66" s="30"/>
      <c r="G66" s="30"/>
    </row>
    <row r="67" spans="2:7" x14ac:dyDescent="0.2">
      <c r="B67" s="30"/>
      <c r="C67" s="30"/>
      <c r="D67" s="30"/>
      <c r="E67" s="30"/>
      <c r="F67" s="30"/>
      <c r="G67" s="30"/>
    </row>
    <row r="68" spans="2:7" x14ac:dyDescent="0.2">
      <c r="B68" s="30"/>
      <c r="C68" s="30"/>
      <c r="D68" s="30"/>
      <c r="E68" s="30"/>
      <c r="F68" s="30"/>
      <c r="G68" s="30"/>
    </row>
    <row r="69" spans="2:7" x14ac:dyDescent="0.2">
      <c r="B69" s="30"/>
      <c r="C69" s="30"/>
      <c r="D69" s="30"/>
      <c r="E69" s="30"/>
      <c r="F69" s="30"/>
      <c r="G69" s="30"/>
    </row>
    <row r="70" spans="2:7" x14ac:dyDescent="0.2">
      <c r="B70" s="30"/>
      <c r="C70" s="30"/>
      <c r="D70" s="30"/>
      <c r="E70" s="30"/>
      <c r="F70" s="30"/>
      <c r="G70" s="30"/>
    </row>
    <row r="71" spans="2:7" x14ac:dyDescent="0.2">
      <c r="B71" s="30"/>
      <c r="C71" s="30"/>
      <c r="D71" s="30"/>
      <c r="E71" s="30"/>
      <c r="F71" s="30"/>
      <c r="G71" s="30"/>
    </row>
    <row r="72" spans="2:7" x14ac:dyDescent="0.2">
      <c r="B72" s="30"/>
      <c r="C72" s="30"/>
      <c r="D72" s="30"/>
      <c r="E72" s="30"/>
      <c r="F72" s="30"/>
      <c r="G72" s="30"/>
    </row>
    <row r="73" spans="2:7" x14ac:dyDescent="0.2">
      <c r="B73" s="30"/>
      <c r="C73" s="30"/>
      <c r="D73" s="30"/>
      <c r="E73" s="30"/>
      <c r="F73" s="30"/>
      <c r="G73" s="30"/>
    </row>
    <row r="74" spans="2:7" x14ac:dyDescent="0.2">
      <c r="B74" s="30"/>
      <c r="C74" s="30"/>
      <c r="D74" s="30"/>
      <c r="E74" s="30"/>
      <c r="F74" s="30"/>
      <c r="G74" s="30"/>
    </row>
    <row r="75" spans="2:7" x14ac:dyDescent="0.2">
      <c r="B75" s="30"/>
      <c r="C75" s="30"/>
      <c r="D75" s="30"/>
      <c r="E75" s="30"/>
      <c r="F75" s="30"/>
      <c r="G75" s="30"/>
    </row>
    <row r="76" spans="2:7" x14ac:dyDescent="0.2">
      <c r="B76" s="30"/>
      <c r="C76" s="30"/>
      <c r="D76" s="30"/>
      <c r="E76" s="30"/>
      <c r="F76" s="30"/>
      <c r="G76" s="30"/>
    </row>
    <row r="77" spans="2:7" x14ac:dyDescent="0.2">
      <c r="B77" s="30"/>
      <c r="C77" s="30"/>
      <c r="D77" s="30"/>
      <c r="E77" s="30"/>
      <c r="F77" s="30"/>
      <c r="G77" s="30"/>
    </row>
    <row r="78" spans="2:7" x14ac:dyDescent="0.2">
      <c r="B78" s="30"/>
      <c r="C78" s="30"/>
      <c r="D78" s="30"/>
      <c r="E78" s="30"/>
      <c r="F78" s="30"/>
      <c r="G78" s="30"/>
    </row>
    <row r="79" spans="2:7" x14ac:dyDescent="0.2">
      <c r="B79" s="30"/>
      <c r="C79" s="30"/>
      <c r="D79" s="30"/>
      <c r="E79" s="30"/>
      <c r="F79" s="30"/>
      <c r="G79" s="30"/>
    </row>
    <row r="80" spans="2:7" x14ac:dyDescent="0.2">
      <c r="B80" s="30"/>
      <c r="C80" s="30"/>
      <c r="D80" s="30"/>
      <c r="E80" s="30"/>
      <c r="F80" s="30"/>
      <c r="G80" s="30"/>
    </row>
    <row r="81" spans="2:7" x14ac:dyDescent="0.2">
      <c r="B81" s="30"/>
      <c r="C81" s="30"/>
      <c r="D81" s="30"/>
      <c r="E81" s="30"/>
      <c r="F81" s="30"/>
      <c r="G81" s="30"/>
    </row>
    <row r="82" spans="2:7" x14ac:dyDescent="0.2">
      <c r="B82" s="30"/>
      <c r="C82" s="30"/>
      <c r="D82" s="30"/>
      <c r="E82" s="30"/>
      <c r="F82" s="30"/>
      <c r="G82" s="30"/>
    </row>
    <row r="83" spans="2:7" x14ac:dyDescent="0.2">
      <c r="B83" s="30"/>
      <c r="C83" s="30"/>
      <c r="D83" s="30"/>
      <c r="E83" s="30"/>
      <c r="F83" s="30"/>
      <c r="G83" s="30"/>
    </row>
    <row r="84" spans="2:7" x14ac:dyDescent="0.2">
      <c r="B84" s="30"/>
      <c r="C84" s="30"/>
      <c r="D84" s="30"/>
      <c r="E84" s="30"/>
      <c r="F84" s="30"/>
      <c r="G84" s="30"/>
    </row>
    <row r="85" spans="2:7" x14ac:dyDescent="0.2">
      <c r="B85" s="30"/>
      <c r="C85" s="30"/>
      <c r="D85" s="30"/>
      <c r="E85" s="30"/>
      <c r="F85" s="30"/>
      <c r="G85" s="30"/>
    </row>
    <row r="86" spans="2:7" x14ac:dyDescent="0.2">
      <c r="B86" s="30"/>
      <c r="C86" s="30"/>
      <c r="D86" s="30"/>
      <c r="E86" s="30"/>
      <c r="F86" s="30"/>
      <c r="G86" s="30"/>
    </row>
    <row r="87" spans="2:7" x14ac:dyDescent="0.2">
      <c r="B87" s="30"/>
      <c r="C87" s="30"/>
      <c r="D87" s="30"/>
      <c r="E87" s="30"/>
      <c r="F87" s="30"/>
      <c r="G87" s="30"/>
    </row>
    <row r="88" spans="2:7" x14ac:dyDescent="0.2">
      <c r="B88" s="30"/>
      <c r="C88" s="30"/>
      <c r="D88" s="30"/>
      <c r="E88" s="30"/>
      <c r="F88" s="30"/>
      <c r="G88" s="30"/>
    </row>
    <row r="89" spans="2:7" x14ac:dyDescent="0.2">
      <c r="B89" s="30"/>
      <c r="C89" s="30"/>
      <c r="D89" s="30"/>
      <c r="E89" s="30"/>
      <c r="F89" s="30"/>
      <c r="G89" s="30"/>
    </row>
    <row r="90" spans="2:7" x14ac:dyDescent="0.2">
      <c r="B90" s="30"/>
      <c r="C90" s="30"/>
      <c r="D90" s="30"/>
      <c r="E90" s="30"/>
      <c r="F90" s="30"/>
      <c r="G90" s="30"/>
    </row>
    <row r="91" spans="2:7" x14ac:dyDescent="0.2">
      <c r="B91" s="30"/>
      <c r="C91" s="30"/>
      <c r="D91" s="30"/>
      <c r="E91" s="30"/>
      <c r="F91" s="30"/>
      <c r="G91" s="30"/>
    </row>
    <row r="92" spans="2:7" x14ac:dyDescent="0.2">
      <c r="B92" s="30"/>
      <c r="C92" s="30"/>
      <c r="D92" s="30"/>
      <c r="E92" s="30"/>
      <c r="F92" s="30"/>
      <c r="G92" s="30"/>
    </row>
    <row r="93" spans="2:7" x14ac:dyDescent="0.2">
      <c r="B93" s="30"/>
      <c r="C93" s="30"/>
      <c r="D93" s="30"/>
      <c r="E93" s="30"/>
      <c r="F93" s="30"/>
      <c r="G93" s="30"/>
    </row>
    <row r="94" spans="2:7" x14ac:dyDescent="0.2">
      <c r="B94" s="30"/>
      <c r="C94" s="30"/>
      <c r="D94" s="30"/>
      <c r="E94" s="30"/>
      <c r="F94" s="30"/>
      <c r="G94" s="30"/>
    </row>
    <row r="95" spans="2:7" x14ac:dyDescent="0.2">
      <c r="B95" s="30"/>
      <c r="C95" s="30"/>
      <c r="D95" s="30"/>
      <c r="E95" s="30"/>
      <c r="F95" s="30"/>
      <c r="G95" s="30"/>
    </row>
    <row r="96" spans="2:7" x14ac:dyDescent="0.2">
      <c r="B96" s="30"/>
      <c r="C96" s="30"/>
      <c r="D96" s="30"/>
      <c r="E96" s="30"/>
      <c r="F96" s="30"/>
      <c r="G96" s="30"/>
    </row>
    <row r="97" spans="2:10" x14ac:dyDescent="0.2">
      <c r="B97" s="30"/>
      <c r="C97" s="30"/>
      <c r="D97" s="30"/>
      <c r="E97" s="30"/>
      <c r="F97" s="30"/>
      <c r="G97" s="30"/>
    </row>
    <row r="98" spans="2:10" x14ac:dyDescent="0.2">
      <c r="B98" s="30"/>
      <c r="C98" s="30"/>
      <c r="D98" s="30"/>
      <c r="E98" s="30"/>
      <c r="F98" s="30"/>
      <c r="G98" s="30"/>
    </row>
    <row r="105" spans="2:10" s="24" customFormat="1" ht="15" x14ac:dyDescent="0.2">
      <c r="J105" s="60"/>
    </row>
    <row r="106" spans="2:10" s="24" customFormat="1" ht="15" x14ac:dyDescent="0.2">
      <c r="J106" s="60"/>
    </row>
    <row r="107" spans="2:10" s="24" customFormat="1" ht="15" x14ac:dyDescent="0.2">
      <c r="J107" s="60"/>
    </row>
    <row r="110" spans="2:10" s="27" customFormat="1" ht="11.25" x14ac:dyDescent="0.2">
      <c r="J110" s="59"/>
    </row>
    <row r="112" spans="2:10" x14ac:dyDescent="0.2">
      <c r="B112" s="30"/>
      <c r="C112" s="30"/>
      <c r="D112" s="30"/>
      <c r="E112" s="30"/>
      <c r="F112" s="30"/>
    </row>
    <row r="113" spans="2:6" x14ac:dyDescent="0.2">
      <c r="B113" s="30"/>
      <c r="C113" s="30"/>
      <c r="D113" s="30"/>
      <c r="E113" s="30"/>
      <c r="F113" s="30"/>
    </row>
    <row r="114" spans="2:6" x14ac:dyDescent="0.2">
      <c r="B114" s="30"/>
      <c r="C114" s="30"/>
      <c r="D114" s="30"/>
      <c r="E114" s="30"/>
      <c r="F114" s="30"/>
    </row>
    <row r="115" spans="2:6" x14ac:dyDescent="0.2">
      <c r="B115" s="30"/>
      <c r="C115" s="30"/>
      <c r="D115" s="30"/>
      <c r="E115" s="30"/>
      <c r="F115" s="30"/>
    </row>
    <row r="116" spans="2:6" x14ac:dyDescent="0.2">
      <c r="B116" s="30"/>
      <c r="C116" s="30"/>
      <c r="D116" s="30"/>
      <c r="E116" s="30"/>
      <c r="F116" s="30"/>
    </row>
    <row r="117" spans="2:6" x14ac:dyDescent="0.2">
      <c r="B117" s="30"/>
      <c r="C117" s="30"/>
      <c r="D117" s="30"/>
      <c r="E117" s="30"/>
      <c r="F117" s="30"/>
    </row>
    <row r="118" spans="2:6" x14ac:dyDescent="0.2">
      <c r="B118" s="30"/>
      <c r="C118" s="30"/>
      <c r="D118" s="30"/>
      <c r="E118" s="30"/>
      <c r="F118" s="30"/>
    </row>
    <row r="119" spans="2:6" x14ac:dyDescent="0.2">
      <c r="B119" s="30"/>
      <c r="C119" s="30"/>
      <c r="D119" s="30"/>
      <c r="E119" s="30"/>
      <c r="F119" s="30"/>
    </row>
    <row r="120" spans="2:6" x14ac:dyDescent="0.2">
      <c r="B120" s="30"/>
      <c r="C120" s="30"/>
      <c r="D120" s="30"/>
      <c r="E120" s="30"/>
      <c r="F120" s="30"/>
    </row>
    <row r="121" spans="2:6" x14ac:dyDescent="0.2">
      <c r="B121" s="30"/>
      <c r="C121" s="30"/>
      <c r="D121" s="30"/>
      <c r="E121" s="30"/>
      <c r="F121" s="30"/>
    </row>
    <row r="122" spans="2:6" x14ac:dyDescent="0.2">
      <c r="B122" s="30"/>
      <c r="C122" s="30"/>
      <c r="D122" s="30"/>
      <c r="E122" s="30"/>
      <c r="F122" s="30"/>
    </row>
    <row r="123" spans="2:6" x14ac:dyDescent="0.2">
      <c r="B123" s="30"/>
      <c r="C123" s="30"/>
      <c r="D123" s="30"/>
      <c r="E123" s="30"/>
      <c r="F123" s="30"/>
    </row>
    <row r="124" spans="2:6" x14ac:dyDescent="0.2">
      <c r="B124" s="30"/>
      <c r="C124" s="30"/>
      <c r="D124" s="30"/>
      <c r="E124" s="30"/>
      <c r="F124" s="30"/>
    </row>
    <row r="125" spans="2:6" x14ac:dyDescent="0.2">
      <c r="B125" s="30"/>
      <c r="C125" s="30"/>
      <c r="D125" s="30"/>
      <c r="E125" s="30"/>
      <c r="F125" s="30"/>
    </row>
    <row r="126" spans="2:6" x14ac:dyDescent="0.2">
      <c r="B126" s="30"/>
      <c r="C126" s="30"/>
      <c r="D126" s="30"/>
      <c r="E126" s="30"/>
      <c r="F126" s="30"/>
    </row>
    <row r="127" spans="2:6" x14ac:dyDescent="0.2">
      <c r="B127" s="30"/>
      <c r="C127" s="30"/>
      <c r="D127" s="30"/>
      <c r="E127" s="30"/>
      <c r="F127" s="30"/>
    </row>
    <row r="128" spans="2:6" x14ac:dyDescent="0.2">
      <c r="B128" s="30"/>
      <c r="C128" s="30"/>
      <c r="D128" s="30"/>
      <c r="E128" s="30"/>
      <c r="F128" s="30"/>
    </row>
    <row r="129" spans="2:6" x14ac:dyDescent="0.2">
      <c r="B129" s="30"/>
      <c r="C129" s="30"/>
      <c r="D129" s="30"/>
      <c r="E129" s="30"/>
      <c r="F129" s="30"/>
    </row>
    <row r="130" spans="2:6" x14ac:dyDescent="0.2">
      <c r="B130" s="30"/>
      <c r="C130" s="30"/>
      <c r="D130" s="30"/>
      <c r="E130" s="30"/>
      <c r="F130" s="30"/>
    </row>
    <row r="131" spans="2:6" x14ac:dyDescent="0.2">
      <c r="B131" s="30"/>
      <c r="C131" s="30"/>
      <c r="D131" s="30"/>
      <c r="E131" s="30"/>
      <c r="F131" s="30"/>
    </row>
    <row r="132" spans="2:6" x14ac:dyDescent="0.2">
      <c r="B132" s="30"/>
      <c r="C132" s="30"/>
      <c r="D132" s="30"/>
      <c r="E132" s="30"/>
      <c r="F132" s="30"/>
    </row>
    <row r="133" spans="2:6" x14ac:dyDescent="0.2">
      <c r="B133" s="30"/>
      <c r="C133" s="30"/>
      <c r="D133" s="30"/>
      <c r="E133" s="30"/>
      <c r="F133" s="30"/>
    </row>
    <row r="134" spans="2:6" x14ac:dyDescent="0.2">
      <c r="B134" s="30"/>
      <c r="C134" s="30"/>
      <c r="D134" s="30"/>
      <c r="E134" s="30"/>
      <c r="F134" s="30"/>
    </row>
    <row r="135" spans="2:6" x14ac:dyDescent="0.2">
      <c r="B135" s="30"/>
      <c r="C135" s="30"/>
      <c r="D135" s="30"/>
      <c r="E135" s="30"/>
      <c r="F135" s="30"/>
    </row>
    <row r="136" spans="2:6" x14ac:dyDescent="0.2">
      <c r="B136" s="30"/>
      <c r="C136" s="30"/>
      <c r="D136" s="30"/>
      <c r="E136" s="30"/>
      <c r="F136" s="30"/>
    </row>
    <row r="137" spans="2:6" x14ac:dyDescent="0.2">
      <c r="B137" s="30"/>
      <c r="C137" s="30"/>
      <c r="D137" s="30"/>
      <c r="E137" s="30"/>
      <c r="F137" s="30"/>
    </row>
    <row r="138" spans="2:6" x14ac:dyDescent="0.2">
      <c r="B138" s="30"/>
      <c r="C138" s="30"/>
      <c r="D138" s="30"/>
      <c r="E138" s="30"/>
      <c r="F138" s="30"/>
    </row>
    <row r="139" spans="2:6" x14ac:dyDescent="0.2">
      <c r="B139" s="30"/>
      <c r="C139" s="30"/>
      <c r="D139" s="30"/>
      <c r="E139" s="30"/>
      <c r="F139" s="30"/>
    </row>
    <row r="140" spans="2:6" x14ac:dyDescent="0.2">
      <c r="B140" s="30"/>
      <c r="C140" s="30"/>
      <c r="D140" s="30"/>
      <c r="E140" s="30"/>
      <c r="F140" s="30"/>
    </row>
    <row r="141" spans="2:6" x14ac:dyDescent="0.2">
      <c r="B141" s="30"/>
      <c r="C141" s="30"/>
      <c r="D141" s="30"/>
      <c r="E141" s="30"/>
      <c r="F141" s="30"/>
    </row>
    <row r="142" spans="2:6" x14ac:dyDescent="0.2">
      <c r="B142" s="30"/>
      <c r="C142" s="30"/>
      <c r="D142" s="30"/>
      <c r="E142" s="30"/>
      <c r="F142" s="30"/>
    </row>
    <row r="143" spans="2:6" x14ac:dyDescent="0.2">
      <c r="B143" s="30"/>
      <c r="C143" s="30"/>
      <c r="D143" s="30"/>
      <c r="E143" s="30"/>
      <c r="F143" s="30"/>
    </row>
    <row r="144" spans="2:6" x14ac:dyDescent="0.2">
      <c r="B144" s="30"/>
      <c r="C144" s="30"/>
      <c r="D144" s="30"/>
      <c r="E144" s="30"/>
      <c r="F144" s="30"/>
    </row>
    <row r="145" spans="2:10" x14ac:dyDescent="0.2">
      <c r="B145" s="30"/>
      <c r="C145" s="30"/>
      <c r="D145" s="30"/>
      <c r="E145" s="30"/>
      <c r="F145" s="30"/>
    </row>
    <row r="146" spans="2:10" x14ac:dyDescent="0.2">
      <c r="B146" s="30"/>
      <c r="C146" s="30"/>
      <c r="D146" s="30"/>
      <c r="E146" s="30"/>
      <c r="F146" s="30"/>
    </row>
    <row r="147" spans="2:10" x14ac:dyDescent="0.2">
      <c r="B147" s="30"/>
      <c r="C147" s="30"/>
      <c r="D147" s="30"/>
      <c r="E147" s="30"/>
      <c r="F147" s="30"/>
    </row>
    <row r="148" spans="2:10" x14ac:dyDescent="0.2">
      <c r="B148" s="30"/>
      <c r="C148" s="30"/>
      <c r="D148" s="30"/>
      <c r="E148" s="30"/>
      <c r="F148" s="30"/>
    </row>
    <row r="149" spans="2:10" x14ac:dyDescent="0.2">
      <c r="B149" s="30"/>
      <c r="C149" s="30"/>
      <c r="D149" s="30"/>
      <c r="E149" s="30"/>
      <c r="F149" s="30"/>
    </row>
    <row r="150" spans="2:10" x14ac:dyDescent="0.2">
      <c r="B150" s="30"/>
      <c r="C150" s="30"/>
      <c r="D150" s="30"/>
      <c r="E150" s="30"/>
      <c r="F150" s="30"/>
    </row>
    <row r="157" spans="2:10" s="24" customFormat="1" ht="15" x14ac:dyDescent="0.2">
      <c r="J157" s="60"/>
    </row>
    <row r="158" spans="2:10" s="24" customFormat="1" ht="15" x14ac:dyDescent="0.2">
      <c r="J158" s="60"/>
    </row>
    <row r="159" spans="2:10" s="24" customFormat="1" ht="15" x14ac:dyDescent="0.2">
      <c r="J159" s="60"/>
    </row>
    <row r="162" spans="2:10" s="27" customFormat="1" ht="11.25" x14ac:dyDescent="0.2">
      <c r="J162" s="59"/>
    </row>
    <row r="164" spans="2:10" x14ac:dyDescent="0.2">
      <c r="B164" s="30"/>
      <c r="C164" s="30"/>
      <c r="D164" s="30"/>
      <c r="E164" s="30"/>
      <c r="F164" s="30"/>
    </row>
    <row r="165" spans="2:10" x14ac:dyDescent="0.2">
      <c r="B165" s="30"/>
      <c r="C165" s="30"/>
      <c r="D165" s="30"/>
      <c r="E165" s="30"/>
      <c r="F165" s="30"/>
    </row>
    <row r="166" spans="2:10" x14ac:dyDescent="0.2">
      <c r="B166" s="30"/>
      <c r="C166" s="30"/>
      <c r="D166" s="30"/>
      <c r="E166" s="30"/>
      <c r="F166" s="30"/>
    </row>
    <row r="167" spans="2:10" x14ac:dyDescent="0.2">
      <c r="B167" s="30"/>
      <c r="C167" s="30"/>
      <c r="D167" s="30"/>
      <c r="E167" s="30"/>
      <c r="F167" s="30"/>
    </row>
    <row r="168" spans="2:10" x14ac:dyDescent="0.2">
      <c r="B168" s="30"/>
      <c r="C168" s="30"/>
      <c r="D168" s="30"/>
      <c r="E168" s="30"/>
      <c r="F168" s="30"/>
    </row>
    <row r="169" spans="2:10" x14ac:dyDescent="0.2">
      <c r="B169" s="30"/>
      <c r="C169" s="30"/>
      <c r="D169" s="30"/>
      <c r="E169" s="30"/>
      <c r="F169" s="30"/>
    </row>
    <row r="170" spans="2:10" x14ac:dyDescent="0.2">
      <c r="B170" s="30"/>
      <c r="C170" s="30"/>
      <c r="D170" s="30"/>
      <c r="E170" s="30"/>
      <c r="F170" s="30"/>
    </row>
    <row r="171" spans="2:10" x14ac:dyDescent="0.2">
      <c r="B171" s="30"/>
      <c r="C171" s="30"/>
      <c r="D171" s="30"/>
      <c r="E171" s="30"/>
      <c r="F171" s="30"/>
    </row>
    <row r="172" spans="2:10" x14ac:dyDescent="0.2">
      <c r="B172" s="30"/>
      <c r="C172" s="30"/>
      <c r="D172" s="30"/>
      <c r="E172" s="30"/>
      <c r="F172" s="30"/>
    </row>
    <row r="173" spans="2:10" x14ac:dyDescent="0.2">
      <c r="B173" s="30"/>
      <c r="C173" s="30"/>
      <c r="D173" s="30"/>
      <c r="E173" s="30"/>
      <c r="F173" s="30"/>
    </row>
    <row r="174" spans="2:10" x14ac:dyDescent="0.2">
      <c r="B174" s="30"/>
      <c r="C174" s="30"/>
      <c r="D174" s="30"/>
      <c r="E174" s="30"/>
      <c r="F174" s="30"/>
    </row>
    <row r="175" spans="2:10" x14ac:dyDescent="0.2">
      <c r="B175" s="30"/>
      <c r="C175" s="30"/>
      <c r="D175" s="30"/>
      <c r="E175" s="30"/>
      <c r="F175" s="30"/>
    </row>
    <row r="176" spans="2:10" x14ac:dyDescent="0.2">
      <c r="B176" s="30"/>
      <c r="C176" s="30"/>
      <c r="D176" s="30"/>
      <c r="E176" s="30"/>
      <c r="F176" s="30"/>
    </row>
    <row r="177" spans="2:6" x14ac:dyDescent="0.2">
      <c r="B177" s="30"/>
      <c r="C177" s="30"/>
      <c r="D177" s="30"/>
      <c r="E177" s="30"/>
      <c r="F177" s="30"/>
    </row>
    <row r="178" spans="2:6" x14ac:dyDescent="0.2">
      <c r="B178" s="30"/>
      <c r="C178" s="30"/>
      <c r="D178" s="30"/>
      <c r="E178" s="30"/>
      <c r="F178" s="30"/>
    </row>
    <row r="179" spans="2:6" x14ac:dyDescent="0.2">
      <c r="B179" s="30"/>
      <c r="C179" s="30"/>
      <c r="D179" s="30"/>
      <c r="E179" s="30"/>
      <c r="F179" s="30"/>
    </row>
    <row r="180" spans="2:6" x14ac:dyDescent="0.2">
      <c r="B180" s="30"/>
      <c r="C180" s="30"/>
      <c r="D180" s="30"/>
      <c r="E180" s="30"/>
      <c r="F180" s="30"/>
    </row>
    <row r="181" spans="2:6" x14ac:dyDescent="0.2">
      <c r="B181" s="30"/>
      <c r="C181" s="30"/>
      <c r="D181" s="30"/>
      <c r="E181" s="30"/>
      <c r="F181" s="30"/>
    </row>
    <row r="182" spans="2:6" x14ac:dyDescent="0.2">
      <c r="B182" s="30"/>
      <c r="C182" s="30"/>
      <c r="D182" s="30"/>
      <c r="E182" s="30"/>
      <c r="F182" s="30"/>
    </row>
    <row r="183" spans="2:6" x14ac:dyDescent="0.2">
      <c r="B183" s="30"/>
      <c r="C183" s="30"/>
      <c r="D183" s="30"/>
      <c r="E183" s="30"/>
      <c r="F183" s="30"/>
    </row>
    <row r="184" spans="2:6" x14ac:dyDescent="0.2">
      <c r="B184" s="30"/>
      <c r="C184" s="30"/>
      <c r="D184" s="30"/>
      <c r="E184" s="30"/>
      <c r="F184" s="30"/>
    </row>
    <row r="185" spans="2:6" x14ac:dyDescent="0.2">
      <c r="B185" s="30"/>
      <c r="C185" s="30"/>
      <c r="D185" s="30"/>
      <c r="E185" s="30"/>
      <c r="F185" s="30"/>
    </row>
    <row r="186" spans="2:6" x14ac:dyDescent="0.2">
      <c r="B186" s="30"/>
      <c r="C186" s="30"/>
      <c r="D186" s="30"/>
      <c r="E186" s="30"/>
      <c r="F186" s="30"/>
    </row>
    <row r="187" spans="2:6" x14ac:dyDescent="0.2">
      <c r="B187" s="30"/>
      <c r="C187" s="30"/>
      <c r="D187" s="30"/>
      <c r="E187" s="30"/>
      <c r="F187" s="30"/>
    </row>
    <row r="188" spans="2:6" x14ac:dyDescent="0.2">
      <c r="B188" s="30"/>
      <c r="C188" s="30"/>
      <c r="D188" s="30"/>
      <c r="E188" s="30"/>
      <c r="F188" s="30"/>
    </row>
    <row r="189" spans="2:6" x14ac:dyDescent="0.2">
      <c r="B189" s="30"/>
      <c r="C189" s="30"/>
      <c r="D189" s="30"/>
      <c r="E189" s="30"/>
      <c r="F189" s="30"/>
    </row>
    <row r="190" spans="2:6" x14ac:dyDescent="0.2">
      <c r="B190" s="30"/>
      <c r="C190" s="30"/>
      <c r="D190" s="30"/>
      <c r="E190" s="30"/>
      <c r="F190" s="30"/>
    </row>
    <row r="191" spans="2:6" x14ac:dyDescent="0.2">
      <c r="B191" s="30"/>
      <c r="C191" s="30"/>
      <c r="D191" s="30"/>
      <c r="E191" s="30"/>
      <c r="F191" s="30"/>
    </row>
    <row r="192" spans="2:6" x14ac:dyDescent="0.2">
      <c r="B192" s="30"/>
      <c r="C192" s="30"/>
      <c r="D192" s="30"/>
      <c r="E192" s="30"/>
      <c r="F192" s="30"/>
    </row>
    <row r="193" spans="2:6" x14ac:dyDescent="0.2">
      <c r="B193" s="30"/>
      <c r="C193" s="30"/>
      <c r="D193" s="30"/>
      <c r="E193" s="30"/>
      <c r="F193" s="30"/>
    </row>
    <row r="194" spans="2:6" x14ac:dyDescent="0.2">
      <c r="B194" s="30"/>
      <c r="C194" s="30"/>
      <c r="D194" s="30"/>
      <c r="E194" s="30"/>
      <c r="F194" s="30"/>
    </row>
    <row r="195" spans="2:6" x14ac:dyDescent="0.2">
      <c r="B195" s="30"/>
      <c r="C195" s="30"/>
      <c r="D195" s="30"/>
      <c r="E195" s="30"/>
      <c r="F195" s="30"/>
    </row>
    <row r="196" spans="2:6" x14ac:dyDescent="0.2">
      <c r="B196" s="30"/>
      <c r="C196" s="30"/>
      <c r="D196" s="30"/>
      <c r="E196" s="30"/>
      <c r="F196" s="30"/>
    </row>
    <row r="197" spans="2:6" x14ac:dyDescent="0.2">
      <c r="B197" s="30"/>
      <c r="C197" s="30"/>
      <c r="D197" s="30"/>
      <c r="E197" s="30"/>
      <c r="F197" s="30"/>
    </row>
    <row r="198" spans="2:6" x14ac:dyDescent="0.2">
      <c r="B198" s="30"/>
      <c r="C198" s="30"/>
      <c r="D198" s="30"/>
      <c r="E198" s="30"/>
      <c r="F198" s="30"/>
    </row>
    <row r="199" spans="2:6" x14ac:dyDescent="0.2">
      <c r="B199" s="30"/>
      <c r="C199" s="30"/>
      <c r="D199" s="30"/>
      <c r="E199" s="30"/>
      <c r="F199" s="30"/>
    </row>
    <row r="200" spans="2:6" x14ac:dyDescent="0.2">
      <c r="B200" s="30"/>
      <c r="C200" s="30"/>
      <c r="D200" s="30"/>
      <c r="E200" s="30"/>
      <c r="F200" s="30"/>
    </row>
    <row r="201" spans="2:6" x14ac:dyDescent="0.2">
      <c r="B201" s="30"/>
      <c r="C201" s="30"/>
      <c r="D201" s="30"/>
      <c r="E201" s="30"/>
      <c r="F201" s="30"/>
    </row>
    <row r="202" spans="2:6" x14ac:dyDescent="0.2">
      <c r="B202" s="30"/>
      <c r="C202" s="30"/>
      <c r="D202" s="30"/>
      <c r="E202" s="30"/>
      <c r="F202" s="30"/>
    </row>
    <row r="209" spans="2:10" s="24" customFormat="1" ht="15" x14ac:dyDescent="0.2">
      <c r="J209" s="60"/>
    </row>
    <row r="210" spans="2:10" s="24" customFormat="1" ht="15" x14ac:dyDescent="0.2">
      <c r="J210" s="60"/>
    </row>
    <row r="211" spans="2:10" s="24" customFormat="1" ht="15" x14ac:dyDescent="0.2">
      <c r="J211" s="60"/>
    </row>
    <row r="214" spans="2:10" s="27" customFormat="1" ht="11.25" x14ac:dyDescent="0.2">
      <c r="J214" s="59"/>
    </row>
    <row r="217" spans="2:10" x14ac:dyDescent="0.2">
      <c r="B217" s="30"/>
      <c r="C217" s="30"/>
      <c r="D217" s="30"/>
      <c r="E217" s="30"/>
      <c r="F217" s="30"/>
    </row>
    <row r="218" spans="2:10" x14ac:dyDescent="0.2">
      <c r="B218" s="30"/>
      <c r="C218" s="30"/>
      <c r="D218" s="30"/>
      <c r="E218" s="30"/>
      <c r="F218" s="30"/>
    </row>
    <row r="219" spans="2:10" x14ac:dyDescent="0.2">
      <c r="B219" s="30"/>
      <c r="C219" s="30"/>
      <c r="D219" s="30"/>
      <c r="E219" s="30"/>
      <c r="F219" s="30"/>
    </row>
    <row r="220" spans="2:10" x14ac:dyDescent="0.2">
      <c r="B220" s="30"/>
      <c r="C220" s="30"/>
      <c r="D220" s="30"/>
      <c r="E220" s="30"/>
      <c r="F220" s="30"/>
    </row>
    <row r="221" spans="2:10" x14ac:dyDescent="0.2">
      <c r="B221" s="30"/>
      <c r="C221" s="30"/>
      <c r="D221" s="30"/>
      <c r="E221" s="30"/>
      <c r="F221" s="30"/>
    </row>
    <row r="222" spans="2:10" x14ac:dyDescent="0.2">
      <c r="B222" s="30"/>
      <c r="C222" s="30"/>
      <c r="D222" s="30"/>
      <c r="E222" s="30"/>
      <c r="F222" s="30"/>
    </row>
    <row r="223" spans="2:10" x14ac:dyDescent="0.2">
      <c r="B223" s="30"/>
      <c r="C223" s="30"/>
      <c r="D223" s="30"/>
      <c r="E223" s="30"/>
      <c r="F223" s="30"/>
    </row>
    <row r="224" spans="2:10" x14ac:dyDescent="0.2">
      <c r="B224" s="30"/>
      <c r="C224" s="30"/>
      <c r="D224" s="30"/>
      <c r="E224" s="30"/>
      <c r="F224" s="30"/>
    </row>
    <row r="225" spans="2:6" x14ac:dyDescent="0.2">
      <c r="B225" s="30"/>
      <c r="C225" s="30"/>
      <c r="D225" s="30"/>
      <c r="E225" s="30"/>
      <c r="F225" s="30"/>
    </row>
    <row r="226" spans="2:6" x14ac:dyDescent="0.2">
      <c r="B226" s="30"/>
      <c r="C226" s="30"/>
      <c r="D226" s="30"/>
      <c r="E226" s="30"/>
      <c r="F226" s="30"/>
    </row>
    <row r="227" spans="2:6" x14ac:dyDescent="0.2">
      <c r="B227" s="30"/>
      <c r="C227" s="30"/>
      <c r="D227" s="30"/>
      <c r="E227" s="30"/>
      <c r="F227" s="30"/>
    </row>
    <row r="228" spans="2:6" x14ac:dyDescent="0.2">
      <c r="B228" s="30"/>
      <c r="C228" s="30"/>
      <c r="D228" s="30"/>
      <c r="E228" s="30"/>
      <c r="F228" s="30"/>
    </row>
    <row r="229" spans="2:6" x14ac:dyDescent="0.2">
      <c r="B229" s="30"/>
      <c r="C229" s="30"/>
      <c r="D229" s="30"/>
      <c r="E229" s="30"/>
      <c r="F229" s="30"/>
    </row>
    <row r="230" spans="2:6" x14ac:dyDescent="0.2">
      <c r="B230" s="30"/>
      <c r="C230" s="30"/>
      <c r="D230" s="30"/>
      <c r="E230" s="30"/>
      <c r="F230" s="30"/>
    </row>
    <row r="231" spans="2:6" x14ac:dyDescent="0.2">
      <c r="B231" s="30"/>
      <c r="C231" s="30"/>
      <c r="D231" s="30"/>
      <c r="E231" s="30"/>
      <c r="F231" s="30"/>
    </row>
    <row r="232" spans="2:6" x14ac:dyDescent="0.2">
      <c r="B232" s="30"/>
      <c r="C232" s="30"/>
      <c r="D232" s="30"/>
      <c r="E232" s="30"/>
      <c r="F232" s="30"/>
    </row>
    <row r="233" spans="2:6" x14ac:dyDescent="0.2">
      <c r="B233" s="30"/>
      <c r="C233" s="30"/>
      <c r="D233" s="30"/>
      <c r="E233" s="30"/>
      <c r="F233" s="30"/>
    </row>
    <row r="234" spans="2:6" x14ac:dyDescent="0.2">
      <c r="B234" s="30"/>
      <c r="C234" s="30"/>
      <c r="D234" s="30"/>
      <c r="E234" s="30"/>
      <c r="F234" s="30"/>
    </row>
    <row r="235" spans="2:6" x14ac:dyDescent="0.2">
      <c r="B235" s="30"/>
      <c r="C235" s="30"/>
      <c r="D235" s="30"/>
      <c r="E235" s="30"/>
      <c r="F235" s="30"/>
    </row>
    <row r="236" spans="2:6" x14ac:dyDescent="0.2">
      <c r="B236" s="30"/>
      <c r="C236" s="30"/>
      <c r="D236" s="30"/>
      <c r="E236" s="30"/>
      <c r="F236" s="30"/>
    </row>
    <row r="237" spans="2:6" x14ac:dyDescent="0.2">
      <c r="B237" s="30"/>
      <c r="C237" s="30"/>
      <c r="D237" s="30"/>
      <c r="E237" s="30"/>
      <c r="F237" s="30"/>
    </row>
    <row r="238" spans="2:6" x14ac:dyDescent="0.2">
      <c r="B238" s="30"/>
      <c r="C238" s="30"/>
      <c r="D238" s="30"/>
      <c r="E238" s="30"/>
      <c r="F238" s="30"/>
    </row>
    <row r="239" spans="2:6" x14ac:dyDescent="0.2">
      <c r="B239" s="30"/>
      <c r="C239" s="30"/>
      <c r="D239" s="30"/>
      <c r="E239" s="30"/>
      <c r="F239" s="30"/>
    </row>
    <row r="240" spans="2:6" x14ac:dyDescent="0.2">
      <c r="B240" s="30"/>
      <c r="C240" s="30"/>
      <c r="D240" s="30"/>
      <c r="E240" s="30"/>
      <c r="F240" s="30"/>
    </row>
    <row r="241" spans="2:6" x14ac:dyDescent="0.2">
      <c r="B241" s="30"/>
      <c r="C241" s="30"/>
      <c r="D241" s="30"/>
      <c r="E241" s="30"/>
      <c r="F241" s="30"/>
    </row>
    <row r="242" spans="2:6" x14ac:dyDescent="0.2">
      <c r="B242" s="30"/>
      <c r="C242" s="30"/>
      <c r="D242" s="30"/>
      <c r="E242" s="30"/>
      <c r="F242" s="30"/>
    </row>
    <row r="243" spans="2:6" x14ac:dyDescent="0.2">
      <c r="B243" s="30"/>
      <c r="C243" s="30"/>
      <c r="D243" s="30"/>
      <c r="E243" s="30"/>
      <c r="F243" s="30"/>
    </row>
    <row r="244" spans="2:6" x14ac:dyDescent="0.2">
      <c r="B244" s="30"/>
      <c r="C244" s="30"/>
      <c r="D244" s="30"/>
      <c r="E244" s="30"/>
      <c r="F244" s="30"/>
    </row>
    <row r="245" spans="2:6" x14ac:dyDescent="0.2">
      <c r="B245" s="30"/>
      <c r="C245" s="30"/>
      <c r="D245" s="30"/>
      <c r="E245" s="30"/>
      <c r="F245" s="30"/>
    </row>
    <row r="246" spans="2:6" x14ac:dyDescent="0.2">
      <c r="B246" s="30"/>
      <c r="C246" s="30"/>
      <c r="D246" s="30"/>
      <c r="E246" s="30"/>
      <c r="F246" s="30"/>
    </row>
    <row r="247" spans="2:6" x14ac:dyDescent="0.2">
      <c r="B247" s="30"/>
      <c r="C247" s="30"/>
      <c r="D247" s="30"/>
      <c r="E247" s="30"/>
      <c r="F247" s="30"/>
    </row>
    <row r="248" spans="2:6" x14ac:dyDescent="0.2">
      <c r="B248" s="30"/>
      <c r="C248" s="30"/>
      <c r="D248" s="30"/>
      <c r="E248" s="30"/>
      <c r="F248" s="30"/>
    </row>
    <row r="249" spans="2:6" x14ac:dyDescent="0.2">
      <c r="B249" s="30"/>
      <c r="C249" s="30"/>
      <c r="D249" s="30"/>
      <c r="E249" s="30"/>
      <c r="F249" s="30"/>
    </row>
    <row r="250" spans="2:6" x14ac:dyDescent="0.2">
      <c r="B250" s="30"/>
      <c r="C250" s="30"/>
      <c r="D250" s="30"/>
      <c r="E250" s="30"/>
      <c r="F250" s="30"/>
    </row>
    <row r="251" spans="2:6" x14ac:dyDescent="0.2">
      <c r="B251" s="30"/>
      <c r="C251" s="30"/>
      <c r="D251" s="30"/>
      <c r="E251" s="30"/>
      <c r="F251" s="30"/>
    </row>
    <row r="252" spans="2:6" x14ac:dyDescent="0.2">
      <c r="B252" s="30"/>
      <c r="C252" s="30"/>
      <c r="D252" s="30"/>
      <c r="E252" s="30"/>
      <c r="F252" s="30"/>
    </row>
    <row r="253" spans="2:6" x14ac:dyDescent="0.2">
      <c r="B253" s="30"/>
      <c r="C253" s="30"/>
      <c r="D253" s="30"/>
      <c r="E253" s="30"/>
      <c r="F253" s="30"/>
    </row>
    <row r="254" spans="2:6" x14ac:dyDescent="0.2">
      <c r="B254" s="30"/>
      <c r="C254" s="30"/>
      <c r="D254" s="30"/>
      <c r="E254" s="30"/>
      <c r="F254" s="30"/>
    </row>
    <row r="261" spans="2:10" s="24" customFormat="1" ht="15" x14ac:dyDescent="0.2">
      <c r="J261" s="60"/>
    </row>
    <row r="262" spans="2:10" s="24" customFormat="1" ht="15" x14ac:dyDescent="0.2">
      <c r="J262" s="60"/>
    </row>
    <row r="263" spans="2:10" s="24" customFormat="1" ht="15" x14ac:dyDescent="0.2">
      <c r="J263" s="60"/>
    </row>
    <row r="266" spans="2:10" s="27" customFormat="1" ht="11.25" x14ac:dyDescent="0.2">
      <c r="J266" s="59"/>
    </row>
    <row r="269" spans="2:10" x14ac:dyDescent="0.2">
      <c r="B269" s="30"/>
      <c r="C269" s="30"/>
      <c r="D269" s="30"/>
      <c r="E269" s="30"/>
      <c r="F269" s="30"/>
    </row>
    <row r="270" spans="2:10" x14ac:dyDescent="0.2">
      <c r="B270" s="30"/>
      <c r="C270" s="30"/>
      <c r="D270" s="30"/>
      <c r="E270" s="30"/>
      <c r="F270" s="30"/>
    </row>
    <row r="271" spans="2:10" x14ac:dyDescent="0.2">
      <c r="B271" s="30"/>
      <c r="C271" s="30"/>
      <c r="D271" s="30"/>
      <c r="E271" s="30"/>
      <c r="F271" s="30"/>
    </row>
    <row r="272" spans="2:10" x14ac:dyDescent="0.2">
      <c r="B272" s="30"/>
      <c r="C272" s="30"/>
      <c r="D272" s="30"/>
      <c r="E272" s="30"/>
      <c r="F272" s="30"/>
    </row>
    <row r="273" spans="2:6" x14ac:dyDescent="0.2">
      <c r="B273" s="30"/>
      <c r="C273" s="30"/>
      <c r="D273" s="30"/>
      <c r="E273" s="30"/>
      <c r="F273" s="30"/>
    </row>
    <row r="274" spans="2:6" x14ac:dyDescent="0.2">
      <c r="B274" s="30"/>
      <c r="C274" s="30"/>
      <c r="D274" s="30"/>
      <c r="E274" s="30"/>
      <c r="F274" s="30"/>
    </row>
    <row r="275" spans="2:6" x14ac:dyDescent="0.2">
      <c r="B275" s="30"/>
      <c r="C275" s="30"/>
      <c r="D275" s="30"/>
      <c r="E275" s="30"/>
      <c r="F275" s="30"/>
    </row>
    <row r="276" spans="2:6" x14ac:dyDescent="0.2">
      <c r="B276" s="30"/>
      <c r="C276" s="30"/>
      <c r="D276" s="30"/>
      <c r="E276" s="30"/>
      <c r="F276" s="30"/>
    </row>
    <row r="277" spans="2:6" x14ac:dyDescent="0.2">
      <c r="B277" s="30"/>
      <c r="C277" s="30"/>
      <c r="D277" s="30"/>
      <c r="E277" s="30"/>
      <c r="F277" s="30"/>
    </row>
    <row r="278" spans="2:6" x14ac:dyDescent="0.2">
      <c r="B278" s="30"/>
      <c r="C278" s="30"/>
      <c r="D278" s="30"/>
      <c r="E278" s="30"/>
      <c r="F278" s="30"/>
    </row>
    <row r="279" spans="2:6" x14ac:dyDescent="0.2">
      <c r="B279" s="30"/>
      <c r="C279" s="30"/>
      <c r="D279" s="30"/>
      <c r="E279" s="30"/>
      <c r="F279" s="30"/>
    </row>
    <row r="280" spans="2:6" x14ac:dyDescent="0.2">
      <c r="B280" s="30"/>
      <c r="C280" s="30"/>
      <c r="D280" s="30"/>
      <c r="E280" s="30"/>
      <c r="F280" s="30"/>
    </row>
    <row r="281" spans="2:6" x14ac:dyDescent="0.2">
      <c r="B281" s="30"/>
      <c r="C281" s="30"/>
      <c r="D281" s="30"/>
      <c r="E281" s="30"/>
      <c r="F281" s="30"/>
    </row>
    <row r="282" spans="2:6" x14ac:dyDescent="0.2">
      <c r="B282" s="30"/>
      <c r="C282" s="30"/>
      <c r="D282" s="30"/>
      <c r="E282" s="30"/>
      <c r="F282" s="30"/>
    </row>
    <row r="283" spans="2:6" x14ac:dyDescent="0.2">
      <c r="B283" s="30"/>
      <c r="C283" s="30"/>
      <c r="D283" s="30"/>
      <c r="E283" s="30"/>
      <c r="F283" s="30"/>
    </row>
    <row r="284" spans="2:6" x14ac:dyDescent="0.2">
      <c r="B284" s="30"/>
      <c r="C284" s="30"/>
      <c r="D284" s="30"/>
      <c r="E284" s="30"/>
      <c r="F284" s="30"/>
    </row>
    <row r="285" spans="2:6" x14ac:dyDescent="0.2">
      <c r="B285" s="30"/>
      <c r="C285" s="30"/>
      <c r="D285" s="30"/>
      <c r="E285" s="30"/>
      <c r="F285" s="30"/>
    </row>
    <row r="286" spans="2:6" x14ac:dyDescent="0.2">
      <c r="B286" s="30"/>
      <c r="C286" s="30"/>
      <c r="D286" s="30"/>
      <c r="E286" s="30"/>
      <c r="F286" s="30"/>
    </row>
    <row r="287" spans="2:6" x14ac:dyDescent="0.2">
      <c r="B287" s="30"/>
      <c r="C287" s="30"/>
      <c r="D287" s="30"/>
      <c r="E287" s="30"/>
      <c r="F287" s="30"/>
    </row>
    <row r="288" spans="2:6" x14ac:dyDescent="0.2">
      <c r="B288" s="30"/>
      <c r="C288" s="30"/>
      <c r="D288" s="30"/>
      <c r="E288" s="30"/>
      <c r="F288" s="30"/>
    </row>
    <row r="289" spans="2:6" x14ac:dyDescent="0.2">
      <c r="B289" s="30"/>
      <c r="C289" s="30"/>
      <c r="D289" s="30"/>
      <c r="E289" s="30"/>
      <c r="F289" s="30"/>
    </row>
    <row r="290" spans="2:6" x14ac:dyDescent="0.2">
      <c r="B290" s="30"/>
      <c r="C290" s="30"/>
      <c r="D290" s="30"/>
      <c r="E290" s="30"/>
      <c r="F290" s="30"/>
    </row>
    <row r="291" spans="2:6" x14ac:dyDescent="0.2">
      <c r="B291" s="30"/>
      <c r="C291" s="30"/>
      <c r="D291" s="30"/>
      <c r="E291" s="30"/>
      <c r="F291" s="30"/>
    </row>
    <row r="292" spans="2:6" x14ac:dyDescent="0.2">
      <c r="B292" s="30"/>
      <c r="C292" s="30"/>
      <c r="D292" s="30"/>
      <c r="E292" s="30"/>
      <c r="F292" s="30"/>
    </row>
    <row r="293" spans="2:6" x14ac:dyDescent="0.2">
      <c r="B293" s="30"/>
      <c r="C293" s="30"/>
      <c r="D293" s="30"/>
      <c r="E293" s="30"/>
      <c r="F293" s="30"/>
    </row>
    <row r="294" spans="2:6" x14ac:dyDescent="0.2">
      <c r="B294" s="30"/>
      <c r="C294" s="30"/>
      <c r="D294" s="30"/>
      <c r="E294" s="30"/>
      <c r="F294" s="30"/>
    </row>
    <row r="295" spans="2:6" x14ac:dyDescent="0.2">
      <c r="B295" s="30"/>
      <c r="C295" s="30"/>
      <c r="D295" s="30"/>
      <c r="E295" s="30"/>
      <c r="F295" s="30"/>
    </row>
    <row r="296" spans="2:6" x14ac:dyDescent="0.2">
      <c r="B296" s="30"/>
      <c r="C296" s="30"/>
      <c r="D296" s="30"/>
      <c r="E296" s="30"/>
      <c r="F296" s="30"/>
    </row>
    <row r="297" spans="2:6" x14ac:dyDescent="0.2">
      <c r="B297" s="30"/>
      <c r="C297" s="30"/>
      <c r="D297" s="30"/>
      <c r="E297" s="30"/>
      <c r="F297" s="30"/>
    </row>
    <row r="298" spans="2:6" x14ac:dyDescent="0.2">
      <c r="B298" s="30"/>
      <c r="C298" s="30"/>
      <c r="D298" s="30"/>
      <c r="E298" s="30"/>
      <c r="F298" s="30"/>
    </row>
    <row r="299" spans="2:6" x14ac:dyDescent="0.2">
      <c r="B299" s="30"/>
      <c r="C299" s="30"/>
      <c r="D299" s="30"/>
      <c r="E299" s="30"/>
      <c r="F299" s="30"/>
    </row>
    <row r="300" spans="2:6" x14ac:dyDescent="0.2">
      <c r="B300" s="30"/>
      <c r="C300" s="30"/>
      <c r="D300" s="30"/>
      <c r="E300" s="30"/>
      <c r="F300" s="30"/>
    </row>
    <row r="301" spans="2:6" x14ac:dyDescent="0.2">
      <c r="B301" s="30"/>
      <c r="C301" s="30"/>
      <c r="D301" s="30"/>
      <c r="E301" s="30"/>
      <c r="F301" s="30"/>
    </row>
    <row r="302" spans="2:6" x14ac:dyDescent="0.2">
      <c r="B302" s="30"/>
      <c r="C302" s="30"/>
      <c r="D302" s="30"/>
      <c r="E302" s="30"/>
      <c r="F302" s="30"/>
    </row>
    <row r="303" spans="2:6" x14ac:dyDescent="0.2">
      <c r="B303" s="30"/>
      <c r="C303" s="30"/>
      <c r="D303" s="30"/>
      <c r="E303" s="30"/>
      <c r="F303" s="30"/>
    </row>
    <row r="304" spans="2:6" x14ac:dyDescent="0.2">
      <c r="B304" s="30"/>
      <c r="C304" s="30"/>
      <c r="D304" s="30"/>
      <c r="E304" s="30"/>
      <c r="F304" s="30"/>
    </row>
    <row r="305" spans="2:10" x14ac:dyDescent="0.2">
      <c r="B305" s="30"/>
      <c r="C305" s="30"/>
      <c r="D305" s="30"/>
      <c r="E305" s="30"/>
      <c r="F305" s="30"/>
    </row>
    <row r="306" spans="2:10" x14ac:dyDescent="0.2">
      <c r="B306" s="30"/>
      <c r="C306" s="30"/>
      <c r="D306" s="30"/>
      <c r="E306" s="30"/>
      <c r="F306" s="30"/>
    </row>
    <row r="313" spans="2:10" s="24" customFormat="1" ht="15" x14ac:dyDescent="0.2">
      <c r="J313" s="60"/>
    </row>
    <row r="314" spans="2:10" s="24" customFormat="1" ht="15" x14ac:dyDescent="0.2">
      <c r="J314" s="60"/>
    </row>
    <row r="315" spans="2:10" s="24" customFormat="1" ht="15" x14ac:dyDescent="0.2">
      <c r="J315" s="60"/>
    </row>
    <row r="318" spans="2:10" s="27" customFormat="1" ht="11.25" x14ac:dyDescent="0.2">
      <c r="J318" s="59"/>
    </row>
    <row r="321" spans="2:6" x14ac:dyDescent="0.2">
      <c r="B321" s="30"/>
      <c r="C321" s="30"/>
      <c r="D321" s="30"/>
      <c r="E321" s="30"/>
      <c r="F321" s="30"/>
    </row>
    <row r="322" spans="2:6" x14ac:dyDescent="0.2">
      <c r="B322" s="30"/>
      <c r="C322" s="30"/>
      <c r="D322" s="30"/>
      <c r="E322" s="30"/>
      <c r="F322" s="30"/>
    </row>
    <row r="323" spans="2:6" x14ac:dyDescent="0.2">
      <c r="B323" s="30"/>
      <c r="C323" s="30"/>
      <c r="D323" s="30"/>
      <c r="E323" s="30"/>
      <c r="F323" s="30"/>
    </row>
    <row r="324" spans="2:6" x14ac:dyDescent="0.2">
      <c r="B324" s="30"/>
      <c r="C324" s="30"/>
      <c r="D324" s="30"/>
      <c r="E324" s="30"/>
      <c r="F324" s="30"/>
    </row>
    <row r="325" spans="2:6" x14ac:dyDescent="0.2">
      <c r="B325" s="30"/>
      <c r="C325" s="30"/>
      <c r="D325" s="30"/>
      <c r="E325" s="30"/>
      <c r="F325" s="30"/>
    </row>
    <row r="326" spans="2:6" x14ac:dyDescent="0.2">
      <c r="B326" s="30"/>
      <c r="C326" s="30"/>
      <c r="D326" s="30"/>
      <c r="E326" s="30"/>
      <c r="F326" s="30"/>
    </row>
    <row r="327" spans="2:6" x14ac:dyDescent="0.2">
      <c r="B327" s="30"/>
      <c r="C327" s="30"/>
      <c r="D327" s="30"/>
      <c r="E327" s="30"/>
      <c r="F327" s="30"/>
    </row>
    <row r="328" spans="2:6" x14ac:dyDescent="0.2">
      <c r="B328" s="30"/>
      <c r="C328" s="30"/>
      <c r="D328" s="30"/>
      <c r="E328" s="30"/>
      <c r="F328" s="30"/>
    </row>
    <row r="329" spans="2:6" x14ac:dyDescent="0.2">
      <c r="B329" s="30"/>
      <c r="C329" s="30"/>
      <c r="D329" s="30"/>
      <c r="E329" s="30"/>
      <c r="F329" s="30"/>
    </row>
    <row r="330" spans="2:6" x14ac:dyDescent="0.2">
      <c r="B330" s="30"/>
      <c r="C330" s="30"/>
      <c r="D330" s="30"/>
      <c r="E330" s="30"/>
      <c r="F330" s="30"/>
    </row>
    <row r="331" spans="2:6" x14ac:dyDescent="0.2">
      <c r="B331" s="30"/>
      <c r="C331" s="30"/>
      <c r="D331" s="30"/>
      <c r="E331" s="30"/>
      <c r="F331" s="30"/>
    </row>
    <row r="332" spans="2:6" x14ac:dyDescent="0.2">
      <c r="B332" s="30"/>
      <c r="C332" s="30"/>
      <c r="D332" s="30"/>
      <c r="E332" s="30"/>
      <c r="F332" s="30"/>
    </row>
    <row r="333" spans="2:6" x14ac:dyDescent="0.2">
      <c r="B333" s="30"/>
      <c r="C333" s="30"/>
      <c r="D333" s="30"/>
      <c r="E333" s="30"/>
      <c r="F333" s="30"/>
    </row>
    <row r="334" spans="2:6" x14ac:dyDescent="0.2">
      <c r="B334" s="30"/>
      <c r="C334" s="30"/>
      <c r="D334" s="30"/>
      <c r="E334" s="30"/>
      <c r="F334" s="30"/>
    </row>
    <row r="335" spans="2:6" x14ac:dyDescent="0.2">
      <c r="B335" s="30"/>
      <c r="C335" s="30"/>
      <c r="D335" s="30"/>
      <c r="E335" s="30"/>
      <c r="F335" s="30"/>
    </row>
    <row r="336" spans="2:6" x14ac:dyDescent="0.2">
      <c r="B336" s="30"/>
      <c r="C336" s="30"/>
      <c r="D336" s="30"/>
      <c r="E336" s="30"/>
      <c r="F336" s="30"/>
    </row>
    <row r="337" spans="2:6" x14ac:dyDescent="0.2">
      <c r="B337" s="30"/>
      <c r="C337" s="30"/>
      <c r="D337" s="30"/>
      <c r="E337" s="30"/>
      <c r="F337" s="30"/>
    </row>
    <row r="338" spans="2:6" x14ac:dyDescent="0.2">
      <c r="B338" s="30"/>
      <c r="C338" s="30"/>
      <c r="D338" s="30"/>
      <c r="E338" s="30"/>
      <c r="F338" s="30"/>
    </row>
    <row r="339" spans="2:6" x14ac:dyDescent="0.2">
      <c r="B339" s="30"/>
      <c r="C339" s="30"/>
      <c r="D339" s="30"/>
      <c r="E339" s="30"/>
      <c r="F339" s="30"/>
    </row>
    <row r="340" spans="2:6" x14ac:dyDescent="0.2">
      <c r="B340" s="30"/>
      <c r="C340" s="30"/>
      <c r="D340" s="30"/>
      <c r="E340" s="30"/>
      <c r="F340" s="30"/>
    </row>
    <row r="341" spans="2:6" x14ac:dyDescent="0.2">
      <c r="B341" s="30"/>
      <c r="C341" s="30"/>
      <c r="D341" s="30"/>
      <c r="E341" s="30"/>
      <c r="F341" s="30"/>
    </row>
    <row r="342" spans="2:6" x14ac:dyDescent="0.2">
      <c r="B342" s="30"/>
      <c r="C342" s="30"/>
      <c r="D342" s="30"/>
      <c r="E342" s="30"/>
      <c r="F342" s="30"/>
    </row>
    <row r="343" spans="2:6" x14ac:dyDescent="0.2">
      <c r="B343" s="30"/>
      <c r="C343" s="30"/>
      <c r="D343" s="30"/>
      <c r="E343" s="30"/>
      <c r="F343" s="30"/>
    </row>
    <row r="344" spans="2:6" x14ac:dyDescent="0.2">
      <c r="B344" s="30"/>
      <c r="C344" s="30"/>
      <c r="D344" s="30"/>
      <c r="E344" s="30"/>
      <c r="F344" s="30"/>
    </row>
    <row r="345" spans="2:6" x14ac:dyDescent="0.2">
      <c r="B345" s="30"/>
      <c r="C345" s="30"/>
      <c r="D345" s="30"/>
      <c r="E345" s="30"/>
      <c r="F345" s="30"/>
    </row>
    <row r="346" spans="2:6" x14ac:dyDescent="0.2">
      <c r="B346" s="30"/>
      <c r="C346" s="30"/>
      <c r="D346" s="30"/>
      <c r="E346" s="30"/>
      <c r="F346" s="30"/>
    </row>
    <row r="347" spans="2:6" x14ac:dyDescent="0.2">
      <c r="B347" s="30"/>
      <c r="C347" s="30"/>
      <c r="D347" s="30"/>
      <c r="E347" s="30"/>
      <c r="F347" s="30"/>
    </row>
    <row r="348" spans="2:6" x14ac:dyDescent="0.2">
      <c r="B348" s="30"/>
      <c r="C348" s="30"/>
      <c r="D348" s="30"/>
      <c r="E348" s="30"/>
      <c r="F348" s="30"/>
    </row>
    <row r="349" spans="2:6" x14ac:dyDescent="0.2">
      <c r="B349" s="30"/>
      <c r="C349" s="30"/>
      <c r="D349" s="30"/>
      <c r="E349" s="30"/>
      <c r="F349" s="30"/>
    </row>
    <row r="350" spans="2:6" x14ac:dyDescent="0.2">
      <c r="B350" s="30"/>
      <c r="C350" s="30"/>
      <c r="D350" s="30"/>
      <c r="E350" s="30"/>
      <c r="F350" s="30"/>
    </row>
    <row r="351" spans="2:6" x14ac:dyDescent="0.2">
      <c r="B351" s="30"/>
      <c r="C351" s="30"/>
      <c r="D351" s="30"/>
      <c r="E351" s="30"/>
      <c r="F351" s="30"/>
    </row>
    <row r="352" spans="2:6" x14ac:dyDescent="0.2">
      <c r="B352" s="30"/>
      <c r="C352" s="30"/>
      <c r="D352" s="30"/>
      <c r="E352" s="30"/>
      <c r="F352" s="30"/>
    </row>
    <row r="353" spans="2:10" x14ac:dyDescent="0.2">
      <c r="B353" s="30"/>
      <c r="C353" s="30"/>
      <c r="D353" s="30"/>
      <c r="E353" s="30"/>
      <c r="F353" s="30"/>
    </row>
    <row r="354" spans="2:10" x14ac:dyDescent="0.2">
      <c r="B354" s="30"/>
      <c r="C354" s="30"/>
      <c r="D354" s="30"/>
      <c r="E354" s="30"/>
      <c r="F354" s="30"/>
    </row>
    <row r="355" spans="2:10" x14ac:dyDescent="0.2">
      <c r="B355" s="30"/>
      <c r="C355" s="30"/>
      <c r="D355" s="30"/>
      <c r="E355" s="30"/>
      <c r="F355" s="30"/>
    </row>
    <row r="356" spans="2:10" x14ac:dyDescent="0.2">
      <c r="B356" s="30"/>
      <c r="C356" s="30"/>
      <c r="D356" s="30"/>
      <c r="E356" s="30"/>
      <c r="F356" s="30"/>
    </row>
    <row r="357" spans="2:10" x14ac:dyDescent="0.2">
      <c r="B357" s="30"/>
      <c r="C357" s="30"/>
      <c r="D357" s="30"/>
      <c r="E357" s="30"/>
      <c r="F357" s="30"/>
    </row>
    <row r="358" spans="2:10" x14ac:dyDescent="0.2">
      <c r="B358" s="30"/>
      <c r="C358" s="30"/>
      <c r="D358" s="30"/>
      <c r="E358" s="30"/>
      <c r="F358" s="30"/>
    </row>
    <row r="365" spans="2:10" s="24" customFormat="1" ht="15" x14ac:dyDescent="0.2">
      <c r="J365" s="60"/>
    </row>
    <row r="366" spans="2:10" s="24" customFormat="1" ht="15" x14ac:dyDescent="0.2">
      <c r="J366" s="60"/>
    </row>
    <row r="367" spans="2:10" s="24" customFormat="1" ht="15" x14ac:dyDescent="0.2">
      <c r="J367" s="60"/>
    </row>
    <row r="370" spans="2:10" s="27" customFormat="1" ht="11.25" x14ac:dyDescent="0.2">
      <c r="J370" s="59"/>
    </row>
    <row r="373" spans="2:10" x14ac:dyDescent="0.2">
      <c r="B373" s="30"/>
      <c r="C373" s="30"/>
      <c r="D373" s="30"/>
      <c r="E373" s="30"/>
      <c r="F373" s="30"/>
    </row>
    <row r="374" spans="2:10" x14ac:dyDescent="0.2">
      <c r="B374" s="30"/>
      <c r="C374" s="30"/>
      <c r="D374" s="30"/>
      <c r="E374" s="30"/>
      <c r="F374" s="30"/>
    </row>
    <row r="375" spans="2:10" x14ac:dyDescent="0.2">
      <c r="B375" s="30"/>
      <c r="C375" s="30"/>
      <c r="D375" s="30"/>
      <c r="E375" s="30"/>
      <c r="F375" s="30"/>
    </row>
    <row r="376" spans="2:10" x14ac:dyDescent="0.2">
      <c r="B376" s="30"/>
      <c r="C376" s="30"/>
      <c r="D376" s="30"/>
      <c r="E376" s="30"/>
      <c r="F376" s="30"/>
    </row>
    <row r="377" spans="2:10" x14ac:dyDescent="0.2">
      <c r="B377" s="30"/>
      <c r="C377" s="30"/>
      <c r="D377" s="30"/>
      <c r="E377" s="30"/>
      <c r="F377" s="30"/>
    </row>
    <row r="378" spans="2:10" x14ac:dyDescent="0.2">
      <c r="B378" s="30"/>
      <c r="C378" s="30"/>
      <c r="D378" s="30"/>
      <c r="E378" s="30"/>
      <c r="F378" s="30"/>
    </row>
    <row r="379" spans="2:10" x14ac:dyDescent="0.2">
      <c r="B379" s="30"/>
      <c r="C379" s="30"/>
      <c r="D379" s="30"/>
      <c r="E379" s="30"/>
      <c r="F379" s="30"/>
    </row>
    <row r="380" spans="2:10" x14ac:dyDescent="0.2">
      <c r="B380" s="30"/>
      <c r="C380" s="30"/>
      <c r="D380" s="30"/>
      <c r="E380" s="30"/>
      <c r="F380" s="30"/>
    </row>
    <row r="381" spans="2:10" x14ac:dyDescent="0.2">
      <c r="B381" s="30"/>
      <c r="C381" s="30"/>
      <c r="D381" s="30"/>
      <c r="E381" s="30"/>
      <c r="F381" s="30"/>
    </row>
    <row r="382" spans="2:10" x14ac:dyDescent="0.2">
      <c r="B382" s="30"/>
      <c r="C382" s="30"/>
      <c r="D382" s="30"/>
      <c r="E382" s="30"/>
      <c r="F382" s="30"/>
    </row>
    <row r="383" spans="2:10" x14ac:dyDescent="0.2">
      <c r="B383" s="30"/>
      <c r="C383" s="30"/>
      <c r="D383" s="30"/>
      <c r="E383" s="30"/>
      <c r="F383" s="30"/>
    </row>
    <row r="384" spans="2:10" x14ac:dyDescent="0.2">
      <c r="B384" s="30"/>
      <c r="C384" s="30"/>
      <c r="D384" s="30"/>
      <c r="E384" s="30"/>
      <c r="F384" s="30"/>
    </row>
    <row r="385" spans="2:6" x14ac:dyDescent="0.2">
      <c r="B385" s="30"/>
      <c r="C385" s="30"/>
      <c r="D385" s="30"/>
      <c r="E385" s="30"/>
      <c r="F385" s="30"/>
    </row>
    <row r="386" spans="2:6" x14ac:dyDescent="0.2">
      <c r="B386" s="30"/>
      <c r="C386" s="30"/>
      <c r="D386" s="30"/>
      <c r="E386" s="30"/>
      <c r="F386" s="30"/>
    </row>
    <row r="387" spans="2:6" x14ac:dyDescent="0.2">
      <c r="B387" s="30"/>
      <c r="C387" s="30"/>
      <c r="D387" s="30"/>
      <c r="E387" s="30"/>
      <c r="F387" s="30"/>
    </row>
    <row r="388" spans="2:6" x14ac:dyDescent="0.2">
      <c r="B388" s="30"/>
      <c r="C388" s="30"/>
      <c r="D388" s="30"/>
      <c r="E388" s="30"/>
      <c r="F388" s="30"/>
    </row>
    <row r="389" spans="2:6" x14ac:dyDescent="0.2">
      <c r="B389" s="30"/>
      <c r="C389" s="30"/>
      <c r="D389" s="30"/>
      <c r="E389" s="30"/>
      <c r="F389" s="30"/>
    </row>
    <row r="390" spans="2:6" x14ac:dyDescent="0.2">
      <c r="B390" s="30"/>
      <c r="C390" s="30"/>
      <c r="D390" s="30"/>
      <c r="E390" s="30"/>
      <c r="F390" s="30"/>
    </row>
    <row r="391" spans="2:6" x14ac:dyDescent="0.2">
      <c r="B391" s="30"/>
      <c r="C391" s="30"/>
      <c r="D391" s="30"/>
      <c r="E391" s="30"/>
      <c r="F391" s="30"/>
    </row>
    <row r="392" spans="2:6" x14ac:dyDescent="0.2">
      <c r="B392" s="30"/>
      <c r="C392" s="30"/>
      <c r="D392" s="30"/>
      <c r="E392" s="30"/>
      <c r="F392" s="30"/>
    </row>
    <row r="393" spans="2:6" x14ac:dyDescent="0.2">
      <c r="B393" s="30"/>
      <c r="C393" s="30"/>
      <c r="D393" s="30"/>
      <c r="E393" s="30"/>
      <c r="F393" s="30"/>
    </row>
    <row r="394" spans="2:6" x14ac:dyDescent="0.2">
      <c r="B394" s="30"/>
      <c r="C394" s="30"/>
      <c r="D394" s="30"/>
      <c r="E394" s="30"/>
      <c r="F394" s="30"/>
    </row>
    <row r="395" spans="2:6" x14ac:dyDescent="0.2">
      <c r="B395" s="30"/>
      <c r="C395" s="30"/>
      <c r="D395" s="30"/>
      <c r="E395" s="30"/>
      <c r="F395" s="30"/>
    </row>
    <row r="396" spans="2:6" x14ac:dyDescent="0.2">
      <c r="B396" s="30"/>
      <c r="C396" s="30"/>
      <c r="D396" s="30"/>
      <c r="E396" s="30"/>
      <c r="F396" s="30"/>
    </row>
    <row r="397" spans="2:6" x14ac:dyDescent="0.2">
      <c r="B397" s="30"/>
      <c r="C397" s="30"/>
      <c r="D397" s="30"/>
      <c r="E397" s="30"/>
      <c r="F397" s="30"/>
    </row>
    <row r="398" spans="2:6" x14ac:dyDescent="0.2">
      <c r="B398" s="30"/>
      <c r="C398" s="30"/>
      <c r="D398" s="30"/>
      <c r="E398" s="30"/>
      <c r="F398" s="30"/>
    </row>
    <row r="399" spans="2:6" x14ac:dyDescent="0.2">
      <c r="B399" s="30"/>
      <c r="C399" s="30"/>
      <c r="D399" s="30"/>
      <c r="E399" s="30"/>
      <c r="F399" s="30"/>
    </row>
    <row r="400" spans="2:6" x14ac:dyDescent="0.2">
      <c r="B400" s="30"/>
      <c r="C400" s="30"/>
      <c r="D400" s="30"/>
      <c r="E400" s="30"/>
      <c r="F400" s="30"/>
    </row>
    <row r="401" spans="2:6" x14ac:dyDescent="0.2">
      <c r="B401" s="30"/>
      <c r="C401" s="30"/>
      <c r="D401" s="30"/>
      <c r="E401" s="30"/>
      <c r="F401" s="30"/>
    </row>
    <row r="402" spans="2:6" x14ac:dyDescent="0.2">
      <c r="B402" s="30"/>
      <c r="C402" s="30"/>
      <c r="D402" s="30"/>
      <c r="E402" s="30"/>
      <c r="F402" s="30"/>
    </row>
    <row r="403" spans="2:6" x14ac:dyDescent="0.2">
      <c r="B403" s="30"/>
      <c r="C403" s="30"/>
      <c r="D403" s="30"/>
      <c r="E403" s="30"/>
      <c r="F403" s="30"/>
    </row>
    <row r="404" spans="2:6" x14ac:dyDescent="0.2">
      <c r="B404" s="30"/>
      <c r="C404" s="30"/>
      <c r="D404" s="30"/>
      <c r="E404" s="30"/>
      <c r="F404" s="30"/>
    </row>
    <row r="405" spans="2:6" x14ac:dyDescent="0.2">
      <c r="B405" s="30"/>
      <c r="C405" s="30"/>
      <c r="D405" s="30"/>
      <c r="E405" s="30"/>
      <c r="F405" s="30"/>
    </row>
    <row r="406" spans="2:6" x14ac:dyDescent="0.2">
      <c r="B406" s="30"/>
      <c r="C406" s="30"/>
      <c r="D406" s="30"/>
      <c r="E406" s="30"/>
      <c r="F406" s="30"/>
    </row>
    <row r="407" spans="2:6" x14ac:dyDescent="0.2">
      <c r="B407" s="30"/>
      <c r="C407" s="30"/>
      <c r="D407" s="30"/>
      <c r="E407" s="30"/>
      <c r="F407" s="30"/>
    </row>
    <row r="408" spans="2:6" x14ac:dyDescent="0.2">
      <c r="B408" s="30"/>
      <c r="C408" s="30"/>
      <c r="D408" s="30"/>
      <c r="E408" s="30"/>
      <c r="F408" s="30"/>
    </row>
    <row r="409" spans="2:6" x14ac:dyDescent="0.2">
      <c r="B409" s="30"/>
      <c r="C409" s="30"/>
      <c r="D409" s="30"/>
      <c r="E409" s="30"/>
      <c r="F409" s="30"/>
    </row>
    <row r="410" spans="2:6" x14ac:dyDescent="0.2">
      <c r="B410" s="30"/>
      <c r="C410" s="30"/>
      <c r="D410" s="30"/>
      <c r="E410" s="30"/>
      <c r="F410" s="30"/>
    </row>
    <row r="417" spans="2:10" s="24" customFormat="1" ht="15" x14ac:dyDescent="0.2">
      <c r="J417" s="60"/>
    </row>
    <row r="418" spans="2:10" s="24" customFormat="1" ht="15" x14ac:dyDescent="0.2">
      <c r="J418" s="60"/>
    </row>
    <row r="419" spans="2:10" s="24" customFormat="1" ht="15" x14ac:dyDescent="0.2">
      <c r="J419" s="60"/>
    </row>
    <row r="422" spans="2:10" s="27" customFormat="1" ht="11.25" x14ac:dyDescent="0.2">
      <c r="J422" s="59"/>
    </row>
    <row r="425" spans="2:10" x14ac:dyDescent="0.2">
      <c r="B425" s="30"/>
      <c r="C425" s="30"/>
      <c r="D425" s="30"/>
      <c r="E425" s="30"/>
      <c r="F425" s="30"/>
    </row>
    <row r="426" spans="2:10" x14ac:dyDescent="0.2">
      <c r="B426" s="30"/>
      <c r="C426" s="30"/>
      <c r="D426" s="30"/>
      <c r="E426" s="30"/>
      <c r="F426" s="30"/>
    </row>
    <row r="427" spans="2:10" x14ac:dyDescent="0.2">
      <c r="B427" s="30"/>
      <c r="C427" s="30"/>
      <c r="D427" s="30"/>
      <c r="E427" s="30"/>
      <c r="F427" s="30"/>
    </row>
    <row r="428" spans="2:10" x14ac:dyDescent="0.2">
      <c r="B428" s="30"/>
      <c r="C428" s="30"/>
      <c r="D428" s="30"/>
      <c r="E428" s="30"/>
      <c r="F428" s="30"/>
    </row>
    <row r="429" spans="2:10" x14ac:dyDescent="0.2">
      <c r="B429" s="30"/>
      <c r="C429" s="30"/>
      <c r="D429" s="30"/>
      <c r="E429" s="30"/>
      <c r="F429" s="30"/>
    </row>
    <row r="430" spans="2:10" x14ac:dyDescent="0.2">
      <c r="B430" s="30"/>
      <c r="C430" s="30"/>
      <c r="D430" s="30"/>
      <c r="E430" s="30"/>
      <c r="F430" s="30"/>
    </row>
    <row r="431" spans="2:10" x14ac:dyDescent="0.2">
      <c r="B431" s="30"/>
      <c r="C431" s="30"/>
      <c r="D431" s="30"/>
      <c r="E431" s="30"/>
      <c r="F431" s="30"/>
    </row>
    <row r="432" spans="2:10" x14ac:dyDescent="0.2">
      <c r="B432" s="30"/>
      <c r="C432" s="30"/>
      <c r="D432" s="30"/>
      <c r="E432" s="30"/>
      <c r="F432" s="30"/>
    </row>
    <row r="433" spans="2:6" x14ac:dyDescent="0.2">
      <c r="B433" s="30"/>
      <c r="C433" s="30"/>
      <c r="D433" s="30"/>
      <c r="E433" s="30"/>
      <c r="F433" s="30"/>
    </row>
    <row r="434" spans="2:6" x14ac:dyDescent="0.2">
      <c r="B434" s="30"/>
      <c r="C434" s="30"/>
      <c r="D434" s="30"/>
      <c r="E434" s="30"/>
      <c r="F434" s="30"/>
    </row>
    <row r="435" spans="2:6" x14ac:dyDescent="0.2">
      <c r="B435" s="30"/>
      <c r="C435" s="30"/>
      <c r="D435" s="30"/>
      <c r="E435" s="30"/>
      <c r="F435" s="30"/>
    </row>
    <row r="436" spans="2:6" x14ac:dyDescent="0.2">
      <c r="B436" s="30"/>
      <c r="C436" s="30"/>
      <c r="D436" s="30"/>
      <c r="E436" s="30"/>
      <c r="F436" s="30"/>
    </row>
    <row r="437" spans="2:6" x14ac:dyDescent="0.2">
      <c r="B437" s="30"/>
      <c r="C437" s="30"/>
      <c r="D437" s="30"/>
      <c r="E437" s="30"/>
      <c r="F437" s="30"/>
    </row>
    <row r="438" spans="2:6" x14ac:dyDescent="0.2">
      <c r="B438" s="30"/>
      <c r="C438" s="30"/>
      <c r="D438" s="30"/>
      <c r="E438" s="30"/>
      <c r="F438" s="30"/>
    </row>
    <row r="439" spans="2:6" x14ac:dyDescent="0.2">
      <c r="B439" s="30"/>
      <c r="C439" s="30"/>
      <c r="D439" s="30"/>
      <c r="E439" s="30"/>
      <c r="F439" s="30"/>
    </row>
    <row r="440" spans="2:6" x14ac:dyDescent="0.2">
      <c r="B440" s="30"/>
      <c r="C440" s="30"/>
      <c r="D440" s="30"/>
      <c r="E440" s="30"/>
      <c r="F440" s="30"/>
    </row>
    <row r="441" spans="2:6" x14ac:dyDescent="0.2">
      <c r="B441" s="30"/>
      <c r="C441" s="30"/>
      <c r="D441" s="30"/>
      <c r="E441" s="30"/>
      <c r="F441" s="30"/>
    </row>
    <row r="442" spans="2:6" x14ac:dyDescent="0.2">
      <c r="B442" s="30"/>
      <c r="C442" s="30"/>
      <c r="D442" s="30"/>
      <c r="E442" s="30"/>
      <c r="F442" s="30"/>
    </row>
    <row r="443" spans="2:6" x14ac:dyDescent="0.2">
      <c r="B443" s="30"/>
      <c r="C443" s="30"/>
      <c r="D443" s="30"/>
      <c r="E443" s="30"/>
      <c r="F443" s="30"/>
    </row>
    <row r="444" spans="2:6" x14ac:dyDescent="0.2">
      <c r="B444" s="30"/>
      <c r="C444" s="30"/>
      <c r="D444" s="30"/>
      <c r="E444" s="30"/>
      <c r="F444" s="30"/>
    </row>
    <row r="445" spans="2:6" x14ac:dyDescent="0.2">
      <c r="B445" s="30"/>
      <c r="C445" s="30"/>
      <c r="D445" s="30"/>
      <c r="E445" s="30"/>
      <c r="F445" s="30"/>
    </row>
    <row r="446" spans="2:6" x14ac:dyDescent="0.2">
      <c r="B446" s="30"/>
      <c r="C446" s="30"/>
      <c r="D446" s="30"/>
      <c r="E446" s="30"/>
      <c r="F446" s="30"/>
    </row>
    <row r="447" spans="2:6" x14ac:dyDescent="0.2">
      <c r="B447" s="30"/>
      <c r="C447" s="30"/>
      <c r="D447" s="30"/>
      <c r="E447" s="30"/>
      <c r="F447" s="30"/>
    </row>
    <row r="448" spans="2:6" x14ac:dyDescent="0.2">
      <c r="B448" s="30"/>
      <c r="C448" s="30"/>
      <c r="D448" s="30"/>
      <c r="E448" s="30"/>
      <c r="F448" s="30"/>
    </row>
    <row r="449" spans="2:6" x14ac:dyDescent="0.2">
      <c r="B449" s="30"/>
      <c r="C449" s="30"/>
      <c r="D449" s="30"/>
      <c r="E449" s="30"/>
      <c r="F449" s="30"/>
    </row>
    <row r="450" spans="2:6" x14ac:dyDescent="0.2">
      <c r="B450" s="30"/>
      <c r="C450" s="30"/>
      <c r="D450" s="30"/>
      <c r="E450" s="30"/>
      <c r="F450" s="30"/>
    </row>
    <row r="451" spans="2:6" x14ac:dyDescent="0.2">
      <c r="B451" s="30"/>
      <c r="C451" s="30"/>
      <c r="D451" s="30"/>
      <c r="E451" s="30"/>
      <c r="F451" s="30"/>
    </row>
    <row r="452" spans="2:6" x14ac:dyDescent="0.2">
      <c r="B452" s="30"/>
      <c r="C452" s="30"/>
      <c r="D452" s="30"/>
      <c r="E452" s="30"/>
      <c r="F452" s="30"/>
    </row>
    <row r="453" spans="2:6" x14ac:dyDescent="0.2">
      <c r="B453" s="30"/>
      <c r="C453" s="30"/>
      <c r="D453" s="30"/>
      <c r="E453" s="30"/>
      <c r="F453" s="30"/>
    </row>
    <row r="454" spans="2:6" x14ac:dyDescent="0.2">
      <c r="B454" s="30"/>
      <c r="C454" s="30"/>
      <c r="D454" s="30"/>
      <c r="E454" s="30"/>
      <c r="F454" s="30"/>
    </row>
    <row r="455" spans="2:6" x14ac:dyDescent="0.2">
      <c r="B455" s="30"/>
      <c r="C455" s="30"/>
      <c r="D455" s="30"/>
      <c r="E455" s="30"/>
      <c r="F455" s="30"/>
    </row>
    <row r="456" spans="2:6" x14ac:dyDescent="0.2">
      <c r="B456" s="30"/>
      <c r="C456" s="30"/>
      <c r="D456" s="30"/>
      <c r="E456" s="30"/>
      <c r="F456" s="30"/>
    </row>
    <row r="457" spans="2:6" x14ac:dyDescent="0.2">
      <c r="B457" s="30"/>
      <c r="C457" s="30"/>
      <c r="D457" s="30"/>
      <c r="E457" s="30"/>
      <c r="F457" s="30"/>
    </row>
    <row r="458" spans="2:6" x14ac:dyDescent="0.2">
      <c r="B458" s="30"/>
      <c r="C458" s="30"/>
      <c r="D458" s="30"/>
      <c r="E458" s="30"/>
      <c r="F458" s="30"/>
    </row>
    <row r="459" spans="2:6" x14ac:dyDescent="0.2">
      <c r="B459" s="30"/>
      <c r="C459" s="30"/>
      <c r="D459" s="30"/>
      <c r="E459" s="30"/>
      <c r="F459" s="30"/>
    </row>
    <row r="460" spans="2:6" x14ac:dyDescent="0.2">
      <c r="B460" s="30"/>
      <c r="C460" s="30"/>
      <c r="D460" s="30"/>
      <c r="E460" s="30"/>
      <c r="F460" s="30"/>
    </row>
    <row r="461" spans="2:6" x14ac:dyDescent="0.2">
      <c r="B461" s="30"/>
      <c r="C461" s="30"/>
      <c r="D461" s="30"/>
      <c r="E461" s="30"/>
      <c r="F461" s="30"/>
    </row>
    <row r="462" spans="2:6" x14ac:dyDescent="0.2">
      <c r="B462" s="30"/>
      <c r="C462" s="30"/>
      <c r="D462" s="30"/>
      <c r="E462" s="30"/>
      <c r="F462" s="30"/>
    </row>
    <row r="463" spans="2:6" x14ac:dyDescent="0.2">
      <c r="B463" s="30"/>
      <c r="C463" s="30"/>
      <c r="D463" s="30"/>
      <c r="E463" s="30"/>
      <c r="F463" s="30"/>
    </row>
    <row r="464" spans="2:6" x14ac:dyDescent="0.2">
      <c r="B464" s="30"/>
      <c r="C464" s="30"/>
      <c r="D464" s="30"/>
      <c r="E464" s="30"/>
      <c r="F464" s="30"/>
    </row>
    <row r="465" spans="2:10" x14ac:dyDescent="0.2">
      <c r="B465" s="30"/>
      <c r="C465" s="30"/>
      <c r="D465" s="30"/>
      <c r="E465" s="30"/>
      <c r="F465" s="30"/>
    </row>
    <row r="466" spans="2:10" x14ac:dyDescent="0.2">
      <c r="B466" s="30"/>
      <c r="C466" s="30"/>
      <c r="D466" s="30"/>
      <c r="E466" s="30"/>
      <c r="F466" s="30"/>
    </row>
    <row r="467" spans="2:10" x14ac:dyDescent="0.2">
      <c r="B467" s="30"/>
      <c r="C467" s="30"/>
      <c r="D467" s="30"/>
      <c r="E467" s="30"/>
      <c r="F467" s="30"/>
    </row>
    <row r="468" spans="2:10" x14ac:dyDescent="0.2">
      <c r="B468" s="30"/>
      <c r="C468" s="30"/>
      <c r="D468" s="30"/>
      <c r="E468" s="30"/>
      <c r="F468" s="30"/>
    </row>
    <row r="469" spans="2:10" s="24" customFormat="1" ht="15" x14ac:dyDescent="0.2">
      <c r="B469" s="30"/>
      <c r="C469" s="30"/>
      <c r="D469" s="30"/>
      <c r="E469" s="30"/>
      <c r="F469" s="30"/>
      <c r="J469" s="60"/>
    </row>
    <row r="470" spans="2:10" s="24" customFormat="1" ht="15" x14ac:dyDescent="0.2">
      <c r="B470" s="30"/>
      <c r="C470" s="30"/>
      <c r="D470" s="30"/>
      <c r="E470" s="30"/>
      <c r="F470" s="30"/>
      <c r="J470" s="60"/>
    </row>
    <row r="471" spans="2:10" s="24" customFormat="1" ht="15" x14ac:dyDescent="0.2">
      <c r="B471" s="30"/>
      <c r="C471" s="30"/>
      <c r="D471" s="30"/>
      <c r="E471" s="30"/>
      <c r="F471" s="30"/>
      <c r="J471" s="60"/>
    </row>
    <row r="472" spans="2:10" x14ac:dyDescent="0.2">
      <c r="B472" s="30"/>
      <c r="C472" s="30"/>
      <c r="D472" s="30"/>
      <c r="E472" s="30"/>
      <c r="F472" s="30"/>
    </row>
    <row r="473" spans="2:10" x14ac:dyDescent="0.2">
      <c r="B473" s="30"/>
      <c r="C473" s="30"/>
      <c r="D473" s="30"/>
      <c r="E473" s="30"/>
      <c r="F473" s="30"/>
    </row>
    <row r="474" spans="2:10" s="27" customFormat="1" ht="11.25" x14ac:dyDescent="0.2">
      <c r="J474" s="59"/>
    </row>
    <row r="475" spans="2:10" x14ac:dyDescent="0.2">
      <c r="B475" s="30"/>
      <c r="C475" s="30"/>
      <c r="D475" s="30"/>
      <c r="E475" s="30"/>
      <c r="F475" s="30"/>
    </row>
    <row r="476" spans="2:10" x14ac:dyDescent="0.2">
      <c r="B476" s="30"/>
      <c r="C476" s="30"/>
      <c r="D476" s="30"/>
      <c r="E476" s="30"/>
      <c r="F476" s="30"/>
    </row>
    <row r="477" spans="2:10" x14ac:dyDescent="0.2">
      <c r="B477" s="30"/>
      <c r="C477" s="30"/>
      <c r="D477" s="30"/>
      <c r="E477" s="30"/>
      <c r="F477" s="30"/>
    </row>
    <row r="478" spans="2:10" x14ac:dyDescent="0.2">
      <c r="B478" s="30"/>
      <c r="C478" s="30"/>
      <c r="D478" s="30"/>
      <c r="E478" s="30"/>
      <c r="F478" s="30"/>
    </row>
    <row r="479" spans="2:10" x14ac:dyDescent="0.2">
      <c r="B479" s="30"/>
      <c r="C479" s="30"/>
      <c r="D479" s="30"/>
      <c r="E479" s="30"/>
      <c r="F479" s="30"/>
    </row>
    <row r="480" spans="2:10" x14ac:dyDescent="0.2">
      <c r="B480" s="30"/>
      <c r="C480" s="30"/>
      <c r="D480" s="30"/>
      <c r="E480" s="30"/>
      <c r="F480" s="30"/>
    </row>
    <row r="481" spans="2:6" x14ac:dyDescent="0.2">
      <c r="B481" s="30"/>
      <c r="C481" s="30"/>
      <c r="D481" s="30"/>
      <c r="E481" s="30"/>
      <c r="F481" s="30"/>
    </row>
    <row r="482" spans="2:6" x14ac:dyDescent="0.2">
      <c r="B482" s="30"/>
      <c r="C482" s="30"/>
      <c r="D482" s="30"/>
      <c r="E482" s="30"/>
      <c r="F482" s="30"/>
    </row>
    <row r="483" spans="2:6" x14ac:dyDescent="0.2">
      <c r="B483" s="30"/>
      <c r="C483" s="30"/>
      <c r="D483" s="30"/>
      <c r="E483" s="30"/>
      <c r="F483" s="30"/>
    </row>
    <row r="484" spans="2:6" x14ac:dyDescent="0.2">
      <c r="B484" s="30"/>
      <c r="C484" s="30"/>
      <c r="D484" s="30"/>
      <c r="E484" s="30"/>
      <c r="F484" s="30"/>
    </row>
    <row r="485" spans="2:6" x14ac:dyDescent="0.2">
      <c r="B485" s="30"/>
      <c r="C485" s="30"/>
      <c r="D485" s="30"/>
      <c r="E485" s="30"/>
      <c r="F485" s="30"/>
    </row>
    <row r="486" spans="2:6" x14ac:dyDescent="0.2">
      <c r="B486" s="30"/>
      <c r="C486" s="30"/>
      <c r="D486" s="30"/>
      <c r="E486" s="30"/>
      <c r="F486" s="30"/>
    </row>
    <row r="487" spans="2:6" x14ac:dyDescent="0.2">
      <c r="B487" s="30"/>
      <c r="C487" s="30"/>
      <c r="D487" s="30"/>
      <c r="E487" s="30"/>
      <c r="F487" s="30"/>
    </row>
    <row r="488" spans="2:6" x14ac:dyDescent="0.2">
      <c r="B488" s="30"/>
      <c r="C488" s="30"/>
      <c r="D488" s="30"/>
      <c r="E488" s="30"/>
      <c r="F488" s="30"/>
    </row>
    <row r="489" spans="2:6" x14ac:dyDescent="0.2">
      <c r="B489" s="30"/>
      <c r="C489" s="30"/>
      <c r="D489" s="30"/>
      <c r="E489" s="30"/>
      <c r="F489" s="30"/>
    </row>
    <row r="490" spans="2:6" x14ac:dyDescent="0.2">
      <c r="B490" s="30"/>
      <c r="C490" s="30"/>
      <c r="D490" s="30"/>
      <c r="E490" s="30"/>
      <c r="F490" s="30"/>
    </row>
    <row r="491" spans="2:6" x14ac:dyDescent="0.2">
      <c r="B491" s="30"/>
      <c r="C491" s="30"/>
      <c r="D491" s="30"/>
      <c r="E491" s="30"/>
      <c r="F491" s="30"/>
    </row>
    <row r="492" spans="2:6" x14ac:dyDescent="0.2">
      <c r="B492" s="30"/>
      <c r="C492" s="30"/>
      <c r="D492" s="30"/>
      <c r="E492" s="30"/>
      <c r="F492" s="30"/>
    </row>
    <row r="493" spans="2:6" x14ac:dyDescent="0.2">
      <c r="B493" s="30"/>
      <c r="C493" s="30"/>
      <c r="D493" s="30"/>
      <c r="E493" s="30"/>
      <c r="F493" s="30"/>
    </row>
    <row r="494" spans="2:6" x14ac:dyDescent="0.2">
      <c r="B494" s="30"/>
      <c r="C494" s="30"/>
      <c r="D494" s="30"/>
      <c r="E494" s="30"/>
      <c r="F494" s="30"/>
    </row>
    <row r="495" spans="2:6" x14ac:dyDescent="0.2">
      <c r="B495" s="30"/>
      <c r="C495" s="30"/>
      <c r="D495" s="30"/>
      <c r="E495" s="30"/>
      <c r="F495" s="30"/>
    </row>
    <row r="496" spans="2:6" x14ac:dyDescent="0.2">
      <c r="B496" s="30"/>
      <c r="C496" s="30"/>
      <c r="D496" s="30"/>
      <c r="E496" s="30"/>
      <c r="F496" s="30"/>
    </row>
    <row r="497" spans="2:6" x14ac:dyDescent="0.2">
      <c r="B497" s="30"/>
      <c r="C497" s="30"/>
      <c r="D497" s="30"/>
      <c r="E497" s="30"/>
      <c r="F497" s="30"/>
    </row>
    <row r="498" spans="2:6" x14ac:dyDescent="0.2">
      <c r="B498" s="30"/>
      <c r="C498" s="30"/>
      <c r="D498" s="30"/>
      <c r="E498" s="30"/>
      <c r="F498" s="30"/>
    </row>
    <row r="499" spans="2:6" x14ac:dyDescent="0.2">
      <c r="B499" s="30"/>
      <c r="C499" s="30"/>
      <c r="D499" s="30"/>
      <c r="E499" s="30"/>
      <c r="F499" s="30"/>
    </row>
    <row r="500" spans="2:6" x14ac:dyDescent="0.2">
      <c r="B500" s="30"/>
      <c r="C500" s="30"/>
      <c r="D500" s="30"/>
      <c r="E500" s="30"/>
      <c r="F500" s="30"/>
    </row>
    <row r="501" spans="2:6" x14ac:dyDescent="0.2">
      <c r="B501" s="30"/>
      <c r="C501" s="30"/>
      <c r="D501" s="30"/>
      <c r="E501" s="30"/>
      <c r="F501" s="30"/>
    </row>
    <row r="502" spans="2:6" x14ac:dyDescent="0.2">
      <c r="B502" s="30"/>
      <c r="C502" s="30"/>
      <c r="D502" s="30"/>
      <c r="E502" s="30"/>
      <c r="F502" s="30"/>
    </row>
    <row r="503" spans="2:6" x14ac:dyDescent="0.2">
      <c r="B503" s="30"/>
      <c r="C503" s="30"/>
      <c r="D503" s="30"/>
      <c r="E503" s="30"/>
      <c r="F503" s="30"/>
    </row>
    <row r="504" spans="2:6" x14ac:dyDescent="0.2">
      <c r="B504" s="30"/>
      <c r="C504" s="30"/>
      <c r="D504" s="30"/>
      <c r="E504" s="30"/>
      <c r="F504" s="30"/>
    </row>
    <row r="505" spans="2:6" x14ac:dyDescent="0.2">
      <c r="B505" s="30"/>
      <c r="C505" s="30"/>
      <c r="D505" s="30"/>
      <c r="E505" s="30"/>
      <c r="F505" s="30"/>
    </row>
    <row r="506" spans="2:6" x14ac:dyDescent="0.2">
      <c r="B506" s="30"/>
      <c r="C506" s="30"/>
      <c r="D506" s="30"/>
      <c r="E506" s="30"/>
      <c r="F506" s="30"/>
    </row>
    <row r="507" spans="2:6" x14ac:dyDescent="0.2">
      <c r="B507" s="30"/>
      <c r="C507" s="30"/>
      <c r="D507" s="30"/>
      <c r="E507" s="30"/>
      <c r="F507" s="30"/>
    </row>
    <row r="508" spans="2:6" x14ac:dyDescent="0.2">
      <c r="B508" s="30"/>
      <c r="C508" s="30"/>
      <c r="D508" s="30"/>
      <c r="E508" s="30"/>
      <c r="F508" s="30"/>
    </row>
    <row r="509" spans="2:6" x14ac:dyDescent="0.2">
      <c r="B509" s="30"/>
      <c r="C509" s="30"/>
      <c r="D509" s="30"/>
      <c r="E509" s="30"/>
      <c r="F509" s="30"/>
    </row>
    <row r="510" spans="2:6" x14ac:dyDescent="0.2">
      <c r="B510" s="30"/>
      <c r="C510" s="30"/>
      <c r="D510" s="30"/>
      <c r="E510" s="30"/>
      <c r="F510" s="30"/>
    </row>
    <row r="511" spans="2:6" x14ac:dyDescent="0.2">
      <c r="B511" s="30"/>
      <c r="C511" s="30"/>
      <c r="D511" s="30"/>
      <c r="E511" s="30"/>
      <c r="F511" s="30"/>
    </row>
    <row r="512" spans="2:6" x14ac:dyDescent="0.2">
      <c r="B512" s="30"/>
      <c r="C512" s="30"/>
      <c r="D512" s="30"/>
      <c r="E512" s="30"/>
      <c r="F512" s="30"/>
    </row>
    <row r="513" spans="2:10" x14ac:dyDescent="0.2">
      <c r="B513" s="30"/>
      <c r="C513" s="30"/>
      <c r="D513" s="30"/>
      <c r="E513" s="30"/>
      <c r="F513" s="30"/>
    </row>
    <row r="514" spans="2:10" x14ac:dyDescent="0.2">
      <c r="B514" s="30"/>
      <c r="C514" s="30"/>
      <c r="D514" s="30"/>
      <c r="E514" s="30"/>
      <c r="F514" s="30"/>
    </row>
    <row r="521" spans="2:10" s="24" customFormat="1" ht="15" x14ac:dyDescent="0.2">
      <c r="J521" s="60"/>
    </row>
    <row r="522" spans="2:10" s="24" customFormat="1" ht="15" x14ac:dyDescent="0.2">
      <c r="J522" s="60"/>
    </row>
    <row r="523" spans="2:10" s="24" customFormat="1" ht="15" x14ac:dyDescent="0.2">
      <c r="J523" s="60"/>
    </row>
    <row r="526" spans="2:10" s="27" customFormat="1" ht="11.25" x14ac:dyDescent="0.2">
      <c r="J526" s="59"/>
    </row>
    <row r="529" spans="2:6" x14ac:dyDescent="0.2">
      <c r="B529" s="30"/>
      <c r="C529" s="30"/>
      <c r="D529" s="30"/>
      <c r="E529" s="30"/>
      <c r="F529" s="30"/>
    </row>
    <row r="530" spans="2:6" x14ac:dyDescent="0.2">
      <c r="B530" s="30"/>
      <c r="C530" s="30"/>
      <c r="D530" s="30"/>
      <c r="E530" s="30"/>
      <c r="F530" s="30"/>
    </row>
    <row r="531" spans="2:6" x14ac:dyDescent="0.2">
      <c r="B531" s="30"/>
      <c r="C531" s="30"/>
      <c r="D531" s="30"/>
      <c r="E531" s="30"/>
      <c r="F531" s="30"/>
    </row>
    <row r="532" spans="2:6" x14ac:dyDescent="0.2">
      <c r="B532" s="30"/>
      <c r="C532" s="30"/>
      <c r="D532" s="30"/>
      <c r="E532" s="30"/>
      <c r="F532" s="30"/>
    </row>
    <row r="533" spans="2:6" x14ac:dyDescent="0.2">
      <c r="B533" s="30"/>
      <c r="C533" s="30"/>
      <c r="D533" s="30"/>
      <c r="E533" s="30"/>
      <c r="F533" s="30"/>
    </row>
    <row r="534" spans="2:6" x14ac:dyDescent="0.2">
      <c r="B534" s="30"/>
      <c r="C534" s="30"/>
      <c r="D534" s="30"/>
      <c r="E534" s="30"/>
      <c r="F534" s="30"/>
    </row>
    <row r="535" spans="2:6" x14ac:dyDescent="0.2">
      <c r="B535" s="30"/>
      <c r="C535" s="30"/>
      <c r="D535" s="30"/>
      <c r="E535" s="30"/>
      <c r="F535" s="30"/>
    </row>
    <row r="536" spans="2:6" x14ac:dyDescent="0.2">
      <c r="B536" s="30"/>
      <c r="C536" s="30"/>
      <c r="D536" s="30"/>
      <c r="E536" s="30"/>
      <c r="F536" s="30"/>
    </row>
    <row r="537" spans="2:6" x14ac:dyDescent="0.2">
      <c r="B537" s="30"/>
      <c r="C537" s="30"/>
      <c r="D537" s="30"/>
      <c r="E537" s="30"/>
      <c r="F537" s="30"/>
    </row>
    <row r="538" spans="2:6" x14ac:dyDescent="0.2">
      <c r="B538" s="30"/>
      <c r="C538" s="30"/>
      <c r="D538" s="30"/>
      <c r="E538" s="30"/>
      <c r="F538" s="30"/>
    </row>
    <row r="539" spans="2:6" x14ac:dyDescent="0.2">
      <c r="B539" s="30"/>
      <c r="C539" s="30"/>
      <c r="D539" s="30"/>
      <c r="E539" s="30"/>
      <c r="F539" s="30"/>
    </row>
    <row r="540" spans="2:6" x14ac:dyDescent="0.2">
      <c r="B540" s="30"/>
      <c r="C540" s="30"/>
      <c r="D540" s="30"/>
      <c r="E540" s="30"/>
      <c r="F540" s="30"/>
    </row>
    <row r="541" spans="2:6" x14ac:dyDescent="0.2">
      <c r="B541" s="30"/>
      <c r="C541" s="30"/>
      <c r="D541" s="30"/>
      <c r="E541" s="30"/>
      <c r="F541" s="30"/>
    </row>
    <row r="542" spans="2:6" x14ac:dyDescent="0.2">
      <c r="B542" s="30"/>
      <c r="C542" s="30"/>
      <c r="D542" s="30"/>
      <c r="E542" s="30"/>
      <c r="F542" s="30"/>
    </row>
    <row r="543" spans="2:6" x14ac:dyDescent="0.2">
      <c r="B543" s="30"/>
      <c r="C543" s="30"/>
      <c r="D543" s="30"/>
      <c r="E543" s="30"/>
      <c r="F543" s="30"/>
    </row>
    <row r="544" spans="2:6" x14ac:dyDescent="0.2">
      <c r="B544" s="30"/>
      <c r="C544" s="30"/>
      <c r="D544" s="30"/>
      <c r="E544" s="30"/>
      <c r="F544" s="30"/>
    </row>
    <row r="545" spans="2:6" x14ac:dyDescent="0.2">
      <c r="B545" s="30"/>
      <c r="C545" s="30"/>
      <c r="D545" s="30"/>
      <c r="E545" s="30"/>
      <c r="F545" s="30"/>
    </row>
    <row r="546" spans="2:6" x14ac:dyDescent="0.2">
      <c r="B546" s="30"/>
      <c r="C546" s="30"/>
      <c r="D546" s="30"/>
      <c r="E546" s="30"/>
      <c r="F546" s="30"/>
    </row>
    <row r="547" spans="2:6" x14ac:dyDescent="0.2">
      <c r="B547" s="30"/>
      <c r="C547" s="30"/>
      <c r="D547" s="30"/>
      <c r="E547" s="30"/>
      <c r="F547" s="30"/>
    </row>
    <row r="548" spans="2:6" x14ac:dyDescent="0.2">
      <c r="B548" s="30"/>
      <c r="C548" s="30"/>
      <c r="D548" s="30"/>
      <c r="E548" s="30"/>
      <c r="F548" s="30"/>
    </row>
    <row r="549" spans="2:6" x14ac:dyDescent="0.2">
      <c r="B549" s="30"/>
      <c r="C549" s="30"/>
      <c r="D549" s="30"/>
      <c r="E549" s="30"/>
      <c r="F549" s="30"/>
    </row>
    <row r="550" spans="2:6" x14ac:dyDescent="0.2">
      <c r="B550" s="30"/>
      <c r="C550" s="30"/>
      <c r="D550" s="30"/>
      <c r="E550" s="30"/>
      <c r="F550" s="30"/>
    </row>
    <row r="551" spans="2:6" x14ac:dyDescent="0.2">
      <c r="B551" s="30"/>
      <c r="C551" s="30"/>
      <c r="D551" s="30"/>
      <c r="E551" s="30"/>
      <c r="F551" s="30"/>
    </row>
    <row r="552" spans="2:6" x14ac:dyDescent="0.2">
      <c r="B552" s="30"/>
      <c r="C552" s="30"/>
      <c r="D552" s="30"/>
      <c r="E552" s="30"/>
      <c r="F552" s="30"/>
    </row>
    <row r="553" spans="2:6" x14ac:dyDescent="0.2">
      <c r="B553" s="30"/>
      <c r="C553" s="30"/>
      <c r="D553" s="30"/>
      <c r="E553" s="30"/>
      <c r="F553" s="30"/>
    </row>
    <row r="554" spans="2:6" x14ac:dyDescent="0.2">
      <c r="B554" s="30"/>
      <c r="C554" s="30"/>
      <c r="D554" s="30"/>
      <c r="E554" s="30"/>
      <c r="F554" s="30"/>
    </row>
    <row r="555" spans="2:6" x14ac:dyDescent="0.2">
      <c r="B555" s="30"/>
      <c r="C555" s="30"/>
      <c r="D555" s="30"/>
      <c r="E555" s="30"/>
      <c r="F555" s="30"/>
    </row>
    <row r="556" spans="2:6" x14ac:dyDescent="0.2">
      <c r="B556" s="30"/>
      <c r="C556" s="30"/>
      <c r="D556" s="30"/>
      <c r="E556" s="30"/>
      <c r="F556" s="30"/>
    </row>
    <row r="557" spans="2:6" x14ac:dyDescent="0.2">
      <c r="B557" s="30"/>
      <c r="C557" s="30"/>
      <c r="D557" s="30"/>
      <c r="E557" s="30"/>
      <c r="F557" s="30"/>
    </row>
    <row r="558" spans="2:6" x14ac:dyDescent="0.2">
      <c r="B558" s="30"/>
      <c r="C558" s="30"/>
      <c r="D558" s="30"/>
      <c r="E558" s="30"/>
      <c r="F558" s="30"/>
    </row>
    <row r="559" spans="2:6" x14ac:dyDescent="0.2">
      <c r="B559" s="30"/>
      <c r="C559" s="30"/>
      <c r="D559" s="30"/>
      <c r="E559" s="30"/>
      <c r="F559" s="30"/>
    </row>
    <row r="560" spans="2:6" x14ac:dyDescent="0.2">
      <c r="B560" s="30"/>
      <c r="C560" s="30"/>
      <c r="D560" s="30"/>
      <c r="E560" s="30"/>
      <c r="F560" s="30"/>
    </row>
    <row r="561" spans="2:10" x14ac:dyDescent="0.2">
      <c r="B561" s="30"/>
      <c r="C561" s="30"/>
      <c r="D561" s="30"/>
      <c r="E561" s="30"/>
      <c r="F561" s="30"/>
    </row>
    <row r="562" spans="2:10" x14ac:dyDescent="0.2">
      <c r="B562" s="30"/>
      <c r="C562" s="30"/>
      <c r="D562" s="30"/>
      <c r="E562" s="30"/>
      <c r="F562" s="30"/>
    </row>
    <row r="563" spans="2:10" x14ac:dyDescent="0.2">
      <c r="B563" s="30"/>
      <c r="C563" s="30"/>
      <c r="D563" s="30"/>
      <c r="E563" s="30"/>
      <c r="F563" s="30"/>
    </row>
    <row r="564" spans="2:10" x14ac:dyDescent="0.2">
      <c r="B564" s="30"/>
      <c r="C564" s="30"/>
      <c r="D564" s="30"/>
      <c r="E564" s="30"/>
      <c r="F564" s="30"/>
    </row>
    <row r="565" spans="2:10" x14ac:dyDescent="0.2">
      <c r="B565" s="30"/>
      <c r="C565" s="30"/>
      <c r="D565" s="30"/>
      <c r="E565" s="30"/>
      <c r="F565" s="30"/>
    </row>
    <row r="566" spans="2:10" x14ac:dyDescent="0.2">
      <c r="B566" s="30"/>
      <c r="C566" s="30"/>
      <c r="D566" s="30"/>
      <c r="E566" s="30"/>
      <c r="F566" s="30"/>
    </row>
    <row r="567" spans="2:10" x14ac:dyDescent="0.2">
      <c r="B567" s="30"/>
      <c r="C567" s="30"/>
      <c r="D567" s="30"/>
      <c r="E567" s="30"/>
      <c r="F567" s="30"/>
    </row>
    <row r="568" spans="2:10" x14ac:dyDescent="0.2">
      <c r="B568" s="30"/>
      <c r="C568" s="30"/>
      <c r="D568" s="30"/>
      <c r="E568" s="30"/>
      <c r="F568" s="30"/>
    </row>
    <row r="569" spans="2:10" x14ac:dyDescent="0.2">
      <c r="B569" s="30"/>
      <c r="C569" s="30"/>
      <c r="D569" s="30"/>
      <c r="E569" s="30"/>
      <c r="F569" s="30"/>
    </row>
    <row r="570" spans="2:10" x14ac:dyDescent="0.2">
      <c r="B570" s="30"/>
      <c r="C570" s="30"/>
      <c r="D570" s="30"/>
      <c r="E570" s="30"/>
      <c r="F570" s="30"/>
    </row>
    <row r="571" spans="2:10" x14ac:dyDescent="0.2">
      <c r="B571" s="30"/>
      <c r="C571" s="30"/>
      <c r="D571" s="30"/>
      <c r="E571" s="30"/>
      <c r="F571" s="30"/>
    </row>
    <row r="572" spans="2:10" x14ac:dyDescent="0.2">
      <c r="B572" s="30"/>
      <c r="C572" s="30"/>
      <c r="D572" s="30"/>
      <c r="E572" s="30"/>
      <c r="F572" s="30"/>
    </row>
    <row r="573" spans="2:10" s="24" customFormat="1" ht="15" x14ac:dyDescent="0.2">
      <c r="B573" s="30"/>
      <c r="C573" s="30"/>
      <c r="D573" s="30"/>
      <c r="E573" s="30"/>
      <c r="F573" s="30"/>
      <c r="J573" s="60"/>
    </row>
    <row r="574" spans="2:10" s="24" customFormat="1" ht="15" x14ac:dyDescent="0.2">
      <c r="B574" s="30"/>
      <c r="C574" s="30"/>
      <c r="D574" s="30"/>
      <c r="E574" s="30"/>
      <c r="F574" s="30"/>
      <c r="J574" s="60"/>
    </row>
    <row r="575" spans="2:10" s="24" customFormat="1" ht="15" x14ac:dyDescent="0.2">
      <c r="B575" s="30"/>
      <c r="C575" s="30"/>
      <c r="D575" s="30"/>
      <c r="E575" s="30"/>
      <c r="F575" s="30"/>
      <c r="J575" s="60"/>
    </row>
    <row r="576" spans="2:10" x14ac:dyDescent="0.2">
      <c r="B576" s="30"/>
      <c r="C576" s="30"/>
      <c r="D576" s="30"/>
      <c r="E576" s="30"/>
      <c r="F576" s="30"/>
    </row>
    <row r="577" spans="2:10" x14ac:dyDescent="0.2">
      <c r="B577" s="30"/>
      <c r="C577" s="30"/>
      <c r="D577" s="30"/>
      <c r="E577" s="30"/>
      <c r="F577" s="30"/>
    </row>
    <row r="578" spans="2:10" s="27" customFormat="1" ht="11.25" x14ac:dyDescent="0.2">
      <c r="J578" s="59"/>
    </row>
    <row r="579" spans="2:10" x14ac:dyDescent="0.2">
      <c r="B579" s="30"/>
      <c r="C579" s="30"/>
      <c r="D579" s="30"/>
      <c r="E579" s="30"/>
      <c r="F579" s="30"/>
    </row>
    <row r="580" spans="2:10" x14ac:dyDescent="0.2">
      <c r="B580" s="30"/>
      <c r="C580" s="30"/>
      <c r="D580" s="30"/>
      <c r="E580" s="30"/>
      <c r="F580" s="30"/>
    </row>
    <row r="581" spans="2:10" x14ac:dyDescent="0.2">
      <c r="B581" s="30"/>
      <c r="C581" s="30"/>
      <c r="D581" s="30"/>
      <c r="E581" s="30"/>
      <c r="F581" s="30"/>
    </row>
    <row r="582" spans="2:10" x14ac:dyDescent="0.2">
      <c r="B582" s="30"/>
      <c r="C582" s="30"/>
      <c r="D582" s="30"/>
      <c r="E582" s="30"/>
      <c r="F582" s="30"/>
    </row>
    <row r="583" spans="2:10" x14ac:dyDescent="0.2">
      <c r="B583" s="30"/>
      <c r="C583" s="30"/>
      <c r="D583" s="30"/>
      <c r="E583" s="30"/>
      <c r="F583" s="30"/>
    </row>
    <row r="584" spans="2:10" x14ac:dyDescent="0.2">
      <c r="B584" s="30"/>
      <c r="C584" s="30"/>
      <c r="D584" s="30"/>
      <c r="E584" s="30"/>
      <c r="F584" s="30"/>
    </row>
    <row r="585" spans="2:10" x14ac:dyDescent="0.2">
      <c r="B585" s="30"/>
      <c r="C585" s="30"/>
      <c r="D585" s="30"/>
      <c r="E585" s="30"/>
      <c r="F585" s="30"/>
    </row>
    <row r="586" spans="2:10" x14ac:dyDescent="0.2">
      <c r="B586" s="30"/>
      <c r="C586" s="30"/>
      <c r="D586" s="30"/>
      <c r="E586" s="30"/>
      <c r="F586" s="30"/>
    </row>
    <row r="587" spans="2:10" x14ac:dyDescent="0.2">
      <c r="B587" s="30"/>
      <c r="C587" s="30"/>
      <c r="D587" s="30"/>
      <c r="E587" s="30"/>
      <c r="F587" s="30"/>
    </row>
    <row r="588" spans="2:10" x14ac:dyDescent="0.2">
      <c r="B588" s="30"/>
      <c r="C588" s="30"/>
      <c r="D588" s="30"/>
      <c r="E588" s="30"/>
      <c r="F588" s="30"/>
    </row>
    <row r="589" spans="2:10" x14ac:dyDescent="0.2">
      <c r="B589" s="30"/>
      <c r="C589" s="30"/>
      <c r="D589" s="30"/>
      <c r="E589" s="30"/>
      <c r="F589" s="30"/>
    </row>
    <row r="590" spans="2:10" x14ac:dyDescent="0.2">
      <c r="B590" s="30"/>
      <c r="C590" s="30"/>
      <c r="D590" s="30"/>
      <c r="E590" s="30"/>
      <c r="F590" s="30"/>
    </row>
    <row r="591" spans="2:10" x14ac:dyDescent="0.2">
      <c r="B591" s="30"/>
      <c r="C591" s="30"/>
      <c r="D591" s="30"/>
      <c r="E591" s="30"/>
      <c r="F591" s="30"/>
    </row>
    <row r="592" spans="2:10" x14ac:dyDescent="0.2">
      <c r="B592" s="30"/>
      <c r="C592" s="30"/>
      <c r="D592" s="30"/>
      <c r="E592" s="30"/>
      <c r="F592" s="30"/>
    </row>
    <row r="593" spans="2:6" x14ac:dyDescent="0.2">
      <c r="B593" s="30"/>
      <c r="C593" s="30"/>
      <c r="D593" s="30"/>
      <c r="E593" s="30"/>
      <c r="F593" s="30"/>
    </row>
    <row r="594" spans="2:6" x14ac:dyDescent="0.2">
      <c r="B594" s="30"/>
      <c r="C594" s="30"/>
      <c r="D594" s="30"/>
      <c r="E594" s="30"/>
      <c r="F594" s="30"/>
    </row>
    <row r="595" spans="2:6" x14ac:dyDescent="0.2">
      <c r="B595" s="30"/>
      <c r="C595" s="30"/>
      <c r="D595" s="30"/>
      <c r="E595" s="30"/>
      <c r="F595" s="30"/>
    </row>
    <row r="596" spans="2:6" x14ac:dyDescent="0.2">
      <c r="B596" s="30"/>
      <c r="C596" s="30"/>
      <c r="D596" s="30"/>
      <c r="E596" s="30"/>
      <c r="F596" s="30"/>
    </row>
    <row r="597" spans="2:6" x14ac:dyDescent="0.2">
      <c r="B597" s="30"/>
      <c r="C597" s="30"/>
      <c r="D597" s="30"/>
      <c r="E597" s="30"/>
      <c r="F597" s="30"/>
    </row>
    <row r="598" spans="2:6" x14ac:dyDescent="0.2">
      <c r="B598" s="30"/>
      <c r="C598" s="30"/>
      <c r="D598" s="30"/>
      <c r="E598" s="30"/>
      <c r="F598" s="30"/>
    </row>
    <row r="599" spans="2:6" x14ac:dyDescent="0.2">
      <c r="B599" s="30"/>
      <c r="C599" s="30"/>
      <c r="D599" s="30"/>
      <c r="E599" s="30"/>
      <c r="F599" s="30"/>
    </row>
    <row r="600" spans="2:6" x14ac:dyDescent="0.2">
      <c r="B600" s="30"/>
      <c r="C600" s="30"/>
      <c r="D600" s="30"/>
      <c r="E600" s="30"/>
      <c r="F600" s="30"/>
    </row>
    <row r="601" spans="2:6" x14ac:dyDescent="0.2">
      <c r="B601" s="30"/>
      <c r="C601" s="30"/>
      <c r="D601" s="30"/>
      <c r="E601" s="30"/>
      <c r="F601" s="30"/>
    </row>
    <row r="602" spans="2:6" x14ac:dyDescent="0.2">
      <c r="B602" s="30"/>
      <c r="C602" s="30"/>
      <c r="D602" s="30"/>
      <c r="E602" s="30"/>
      <c r="F602" s="30"/>
    </row>
    <row r="603" spans="2:6" x14ac:dyDescent="0.2">
      <c r="B603" s="30"/>
      <c r="C603" s="30"/>
      <c r="D603" s="30"/>
      <c r="E603" s="30"/>
      <c r="F603" s="30"/>
    </row>
    <row r="604" spans="2:6" x14ac:dyDescent="0.2">
      <c r="B604" s="30"/>
      <c r="C604" s="30"/>
      <c r="D604" s="30"/>
      <c r="E604" s="30"/>
      <c r="F604" s="30"/>
    </row>
    <row r="605" spans="2:6" x14ac:dyDescent="0.2">
      <c r="B605" s="30"/>
      <c r="C605" s="30"/>
      <c r="D605" s="30"/>
      <c r="E605" s="30"/>
      <c r="F605" s="30"/>
    </row>
    <row r="606" spans="2:6" x14ac:dyDescent="0.2">
      <c r="B606" s="30"/>
      <c r="C606" s="30"/>
      <c r="D606" s="30"/>
      <c r="E606" s="30"/>
      <c r="F606" s="30"/>
    </row>
    <row r="607" spans="2:6" x14ac:dyDescent="0.2">
      <c r="B607" s="30"/>
      <c r="C607" s="30"/>
      <c r="D607" s="30"/>
      <c r="E607" s="30"/>
      <c r="F607" s="30"/>
    </row>
    <row r="608" spans="2:6" x14ac:dyDescent="0.2">
      <c r="B608" s="30"/>
      <c r="C608" s="30"/>
      <c r="D608" s="30"/>
      <c r="E608" s="30"/>
      <c r="F608" s="30"/>
    </row>
    <row r="609" spans="2:6" x14ac:dyDescent="0.2">
      <c r="B609" s="30"/>
      <c r="C609" s="30"/>
      <c r="D609" s="30"/>
      <c r="E609" s="30"/>
      <c r="F609" s="30"/>
    </row>
    <row r="610" spans="2:6" x14ac:dyDescent="0.2">
      <c r="B610" s="30"/>
      <c r="C610" s="30"/>
      <c r="D610" s="30"/>
      <c r="E610" s="30"/>
      <c r="F610" s="30"/>
    </row>
    <row r="611" spans="2:6" x14ac:dyDescent="0.2">
      <c r="B611" s="30"/>
      <c r="C611" s="30"/>
      <c r="D611" s="30"/>
      <c r="E611" s="30"/>
      <c r="F611" s="30"/>
    </row>
    <row r="612" spans="2:6" x14ac:dyDescent="0.2">
      <c r="B612" s="30"/>
      <c r="C612" s="30"/>
      <c r="D612" s="30"/>
      <c r="E612" s="30"/>
      <c r="F612" s="30"/>
    </row>
    <row r="613" spans="2:6" x14ac:dyDescent="0.2">
      <c r="B613" s="30"/>
      <c r="C613" s="30"/>
      <c r="D613" s="30"/>
      <c r="E613" s="30"/>
      <c r="F613" s="30"/>
    </row>
    <row r="614" spans="2:6" x14ac:dyDescent="0.2">
      <c r="B614" s="30"/>
      <c r="C614" s="30"/>
      <c r="D614" s="30"/>
      <c r="E614" s="30"/>
      <c r="F614" s="30"/>
    </row>
    <row r="615" spans="2:6" x14ac:dyDescent="0.2">
      <c r="B615" s="30"/>
      <c r="C615" s="30"/>
      <c r="D615" s="30"/>
      <c r="E615" s="30"/>
      <c r="F615" s="30"/>
    </row>
    <row r="616" spans="2:6" x14ac:dyDescent="0.2">
      <c r="B616" s="30"/>
      <c r="C616" s="30"/>
      <c r="D616" s="30"/>
      <c r="E616" s="30"/>
      <c r="F616" s="30"/>
    </row>
    <row r="617" spans="2:6" x14ac:dyDescent="0.2">
      <c r="B617" s="30"/>
      <c r="C617" s="30"/>
      <c r="D617" s="30"/>
      <c r="E617" s="30"/>
      <c r="F617" s="30"/>
    </row>
    <row r="618" spans="2:6" x14ac:dyDescent="0.2">
      <c r="B618" s="30"/>
      <c r="C618" s="30"/>
      <c r="D618" s="30"/>
      <c r="E618" s="30"/>
      <c r="F618" s="30"/>
    </row>
    <row r="625" spans="2:10" s="24" customFormat="1" ht="15" x14ac:dyDescent="0.2">
      <c r="J625" s="60"/>
    </row>
    <row r="626" spans="2:10" s="24" customFormat="1" ht="15" x14ac:dyDescent="0.2">
      <c r="J626" s="60"/>
    </row>
    <row r="627" spans="2:10" s="24" customFormat="1" ht="15" x14ac:dyDescent="0.2">
      <c r="J627" s="60"/>
    </row>
    <row r="630" spans="2:10" s="27" customFormat="1" ht="11.25" x14ac:dyDescent="0.2">
      <c r="J630" s="59"/>
    </row>
    <row r="633" spans="2:10" x14ac:dyDescent="0.2">
      <c r="B633" s="30"/>
      <c r="C633" s="30"/>
      <c r="D633" s="30"/>
      <c r="E633" s="30"/>
      <c r="F633" s="30"/>
    </row>
    <row r="634" spans="2:10" x14ac:dyDescent="0.2">
      <c r="B634" s="30"/>
      <c r="C634" s="30"/>
      <c r="D634" s="30"/>
      <c r="E634" s="30"/>
      <c r="F634" s="30"/>
    </row>
    <row r="635" spans="2:10" x14ac:dyDescent="0.2">
      <c r="B635" s="30"/>
      <c r="C635" s="30"/>
      <c r="D635" s="30"/>
      <c r="E635" s="30"/>
      <c r="F635" s="30"/>
    </row>
    <row r="636" spans="2:10" x14ac:dyDescent="0.2">
      <c r="B636" s="30"/>
      <c r="C636" s="30"/>
      <c r="D636" s="30"/>
      <c r="E636" s="30"/>
      <c r="F636" s="30"/>
    </row>
    <row r="637" spans="2:10" x14ac:dyDescent="0.2">
      <c r="B637" s="30"/>
      <c r="C637" s="30"/>
      <c r="D637" s="30"/>
      <c r="E637" s="30"/>
      <c r="F637" s="30"/>
    </row>
    <row r="638" spans="2:10" x14ac:dyDescent="0.2">
      <c r="B638" s="30"/>
      <c r="C638" s="30"/>
      <c r="D638" s="30"/>
      <c r="E638" s="30"/>
      <c r="F638" s="30"/>
    </row>
    <row r="639" spans="2:10" x14ac:dyDescent="0.2">
      <c r="B639" s="30"/>
      <c r="C639" s="30"/>
      <c r="D639" s="30"/>
      <c r="E639" s="30"/>
      <c r="F639" s="30"/>
    </row>
    <row r="640" spans="2:10" x14ac:dyDescent="0.2">
      <c r="B640" s="30"/>
      <c r="C640" s="30"/>
      <c r="D640" s="30"/>
      <c r="E640" s="30"/>
      <c r="F640" s="30"/>
    </row>
    <row r="641" spans="2:6" x14ac:dyDescent="0.2">
      <c r="B641" s="30"/>
      <c r="C641" s="30"/>
      <c r="D641" s="30"/>
      <c r="E641" s="30"/>
      <c r="F641" s="30"/>
    </row>
    <row r="642" spans="2:6" x14ac:dyDescent="0.2">
      <c r="B642" s="30"/>
      <c r="C642" s="30"/>
      <c r="D642" s="30"/>
      <c r="E642" s="30"/>
      <c r="F642" s="30"/>
    </row>
    <row r="643" spans="2:6" x14ac:dyDescent="0.2">
      <c r="B643" s="30"/>
      <c r="C643" s="30"/>
      <c r="D643" s="30"/>
      <c r="E643" s="30"/>
      <c r="F643" s="30"/>
    </row>
    <row r="644" spans="2:6" x14ac:dyDescent="0.2">
      <c r="B644" s="30"/>
      <c r="C644" s="30"/>
      <c r="D644" s="30"/>
      <c r="E644" s="30"/>
      <c r="F644" s="30"/>
    </row>
    <row r="645" spans="2:6" x14ac:dyDescent="0.2">
      <c r="B645" s="30"/>
      <c r="C645" s="30"/>
      <c r="D645" s="30"/>
      <c r="E645" s="30"/>
      <c r="F645" s="30"/>
    </row>
    <row r="646" spans="2:6" x14ac:dyDescent="0.2">
      <c r="B646" s="30"/>
      <c r="C646" s="30"/>
      <c r="D646" s="30"/>
      <c r="E646" s="30"/>
      <c r="F646" s="30"/>
    </row>
    <row r="647" spans="2:6" x14ac:dyDescent="0.2">
      <c r="B647" s="30"/>
      <c r="C647" s="30"/>
      <c r="D647" s="30"/>
      <c r="E647" s="30"/>
      <c r="F647" s="30"/>
    </row>
    <row r="648" spans="2:6" x14ac:dyDescent="0.2">
      <c r="B648" s="30"/>
      <c r="C648" s="30"/>
      <c r="D648" s="30"/>
      <c r="E648" s="30"/>
      <c r="F648" s="30"/>
    </row>
    <row r="649" spans="2:6" x14ac:dyDescent="0.2">
      <c r="B649" s="30"/>
      <c r="C649" s="30"/>
      <c r="D649" s="30"/>
      <c r="E649" s="30"/>
      <c r="F649" s="30"/>
    </row>
    <row r="650" spans="2:6" x14ac:dyDescent="0.2">
      <c r="B650" s="30"/>
      <c r="C650" s="30"/>
      <c r="D650" s="30"/>
      <c r="E650" s="30"/>
      <c r="F650" s="30"/>
    </row>
    <row r="651" spans="2:6" x14ac:dyDescent="0.2">
      <c r="B651" s="30"/>
      <c r="C651" s="30"/>
      <c r="D651" s="30"/>
      <c r="E651" s="30"/>
      <c r="F651" s="30"/>
    </row>
    <row r="652" spans="2:6" x14ac:dyDescent="0.2">
      <c r="B652" s="30"/>
      <c r="C652" s="30"/>
      <c r="D652" s="30"/>
      <c r="E652" s="30"/>
      <c r="F652" s="30"/>
    </row>
    <row r="653" spans="2:6" x14ac:dyDescent="0.2">
      <c r="B653" s="30"/>
      <c r="C653" s="30"/>
      <c r="D653" s="30"/>
      <c r="E653" s="30"/>
      <c r="F653" s="30"/>
    </row>
    <row r="654" spans="2:6" x14ac:dyDescent="0.2">
      <c r="B654" s="30"/>
      <c r="C654" s="30"/>
      <c r="D654" s="30"/>
      <c r="E654" s="30"/>
      <c r="F654" s="30"/>
    </row>
    <row r="655" spans="2:6" x14ac:dyDescent="0.2">
      <c r="B655" s="30"/>
      <c r="C655" s="30"/>
      <c r="D655" s="30"/>
      <c r="E655" s="30"/>
      <c r="F655" s="30"/>
    </row>
    <row r="656" spans="2:6" x14ac:dyDescent="0.2">
      <c r="B656" s="30"/>
      <c r="C656" s="30"/>
      <c r="D656" s="30"/>
      <c r="E656" s="30"/>
      <c r="F656" s="30"/>
    </row>
    <row r="657" spans="2:6" x14ac:dyDescent="0.2">
      <c r="B657" s="30"/>
      <c r="C657" s="30"/>
      <c r="D657" s="30"/>
      <c r="E657" s="30"/>
      <c r="F657" s="30"/>
    </row>
    <row r="658" spans="2:6" x14ac:dyDescent="0.2">
      <c r="B658" s="30"/>
      <c r="C658" s="30"/>
      <c r="D658" s="30"/>
      <c r="E658" s="30"/>
      <c r="F658" s="30"/>
    </row>
    <row r="659" spans="2:6" x14ac:dyDescent="0.2">
      <c r="B659" s="30"/>
      <c r="C659" s="30"/>
      <c r="D659" s="30"/>
      <c r="E659" s="30"/>
      <c r="F659" s="30"/>
    </row>
    <row r="660" spans="2:6" x14ac:dyDescent="0.2">
      <c r="B660" s="30"/>
      <c r="C660" s="30"/>
      <c r="D660" s="30"/>
      <c r="E660" s="30"/>
      <c r="F660" s="30"/>
    </row>
    <row r="661" spans="2:6" x14ac:dyDescent="0.2">
      <c r="B661" s="30"/>
      <c r="C661" s="30"/>
      <c r="D661" s="30"/>
      <c r="E661" s="30"/>
      <c r="F661" s="30"/>
    </row>
    <row r="662" spans="2:6" x14ac:dyDescent="0.2">
      <c r="B662" s="30"/>
      <c r="C662" s="30"/>
      <c r="D662" s="30"/>
      <c r="E662" s="30"/>
      <c r="F662" s="30"/>
    </row>
    <row r="663" spans="2:6" x14ac:dyDescent="0.2">
      <c r="B663" s="30"/>
      <c r="C663" s="30"/>
      <c r="D663" s="30"/>
      <c r="E663" s="30"/>
      <c r="F663" s="30"/>
    </row>
    <row r="664" spans="2:6" x14ac:dyDescent="0.2">
      <c r="B664" s="30"/>
      <c r="C664" s="30"/>
      <c r="D664" s="30"/>
      <c r="E664" s="30"/>
      <c r="F664" s="30"/>
    </row>
    <row r="665" spans="2:6" x14ac:dyDescent="0.2">
      <c r="B665" s="30"/>
      <c r="C665" s="30"/>
      <c r="D665" s="30"/>
      <c r="E665" s="30"/>
      <c r="F665" s="30"/>
    </row>
    <row r="666" spans="2:6" x14ac:dyDescent="0.2">
      <c r="B666" s="30"/>
      <c r="C666" s="30"/>
      <c r="D666" s="30"/>
      <c r="E666" s="30"/>
      <c r="F666" s="30"/>
    </row>
    <row r="667" spans="2:6" x14ac:dyDescent="0.2">
      <c r="B667" s="30"/>
      <c r="C667" s="30"/>
      <c r="D667" s="30"/>
      <c r="E667" s="30"/>
      <c r="F667" s="30"/>
    </row>
    <row r="668" spans="2:6" x14ac:dyDescent="0.2">
      <c r="B668" s="30"/>
      <c r="C668" s="30"/>
      <c r="D668" s="30"/>
      <c r="E668" s="30"/>
      <c r="F668" s="30"/>
    </row>
    <row r="669" spans="2:6" x14ac:dyDescent="0.2">
      <c r="B669" s="30"/>
      <c r="C669" s="30"/>
      <c r="D669" s="30"/>
      <c r="E669" s="30"/>
      <c r="F669" s="30"/>
    </row>
    <row r="670" spans="2:6" x14ac:dyDescent="0.2">
      <c r="B670" s="30"/>
      <c r="C670" s="30"/>
      <c r="D670" s="30"/>
      <c r="E670" s="30"/>
      <c r="F670" s="30"/>
    </row>
    <row r="677" spans="2:10" s="24" customFormat="1" ht="15" x14ac:dyDescent="0.2">
      <c r="J677" s="60"/>
    </row>
    <row r="678" spans="2:10" s="24" customFormat="1" ht="15" x14ac:dyDescent="0.2">
      <c r="J678" s="60"/>
    </row>
    <row r="679" spans="2:10" s="24" customFormat="1" ht="15" x14ac:dyDescent="0.2">
      <c r="J679" s="60"/>
    </row>
    <row r="682" spans="2:10" s="27" customFormat="1" ht="11.25" x14ac:dyDescent="0.2">
      <c r="J682" s="59"/>
    </row>
    <row r="685" spans="2:10" x14ac:dyDescent="0.2">
      <c r="B685" s="30"/>
      <c r="C685" s="30"/>
      <c r="D685" s="30"/>
      <c r="E685" s="30"/>
      <c r="F685" s="30"/>
    </row>
    <row r="686" spans="2:10" x14ac:dyDescent="0.2">
      <c r="B686" s="30"/>
      <c r="C686" s="30"/>
      <c r="D686" s="30"/>
      <c r="E686" s="30"/>
      <c r="F686" s="30"/>
    </row>
    <row r="687" spans="2:10" x14ac:dyDescent="0.2">
      <c r="B687" s="30"/>
      <c r="C687" s="30"/>
      <c r="D687" s="30"/>
      <c r="E687" s="30"/>
      <c r="F687" s="30"/>
    </row>
    <row r="688" spans="2:10" x14ac:dyDescent="0.2">
      <c r="B688" s="30"/>
      <c r="C688" s="30"/>
      <c r="D688" s="30"/>
      <c r="E688" s="30"/>
      <c r="F688" s="30"/>
    </row>
    <row r="689" spans="2:6" x14ac:dyDescent="0.2">
      <c r="B689" s="30"/>
      <c r="C689" s="30"/>
      <c r="D689" s="30"/>
      <c r="E689" s="30"/>
      <c r="F689" s="30"/>
    </row>
    <row r="690" spans="2:6" x14ac:dyDescent="0.2">
      <c r="B690" s="30"/>
      <c r="C690" s="30"/>
      <c r="D690" s="30"/>
      <c r="E690" s="30"/>
      <c r="F690" s="30"/>
    </row>
    <row r="691" spans="2:6" x14ac:dyDescent="0.2">
      <c r="B691" s="30"/>
      <c r="C691" s="30"/>
      <c r="D691" s="30"/>
      <c r="E691" s="30"/>
      <c r="F691" s="30"/>
    </row>
    <row r="692" spans="2:6" x14ac:dyDescent="0.2">
      <c r="B692" s="30"/>
      <c r="C692" s="30"/>
      <c r="D692" s="30"/>
      <c r="E692" s="30"/>
      <c r="F692" s="30"/>
    </row>
    <row r="693" spans="2:6" x14ac:dyDescent="0.2">
      <c r="B693" s="30"/>
      <c r="C693" s="30"/>
      <c r="D693" s="30"/>
      <c r="E693" s="30"/>
      <c r="F693" s="30"/>
    </row>
    <row r="694" spans="2:6" x14ac:dyDescent="0.2">
      <c r="B694" s="30"/>
      <c r="C694" s="30"/>
      <c r="D694" s="30"/>
      <c r="E694" s="30"/>
      <c r="F694" s="30"/>
    </row>
    <row r="695" spans="2:6" x14ac:dyDescent="0.2">
      <c r="B695" s="30"/>
      <c r="C695" s="30"/>
      <c r="D695" s="30"/>
      <c r="E695" s="30"/>
      <c r="F695" s="30"/>
    </row>
    <row r="696" spans="2:6" x14ac:dyDescent="0.2">
      <c r="B696" s="30"/>
      <c r="C696" s="30"/>
      <c r="D696" s="30"/>
      <c r="E696" s="30"/>
      <c r="F696" s="30"/>
    </row>
    <row r="697" spans="2:6" x14ac:dyDescent="0.2">
      <c r="B697" s="30"/>
      <c r="C697" s="30"/>
      <c r="D697" s="30"/>
      <c r="E697" s="30"/>
      <c r="F697" s="30"/>
    </row>
    <row r="698" spans="2:6" x14ac:dyDescent="0.2">
      <c r="B698" s="30"/>
      <c r="C698" s="30"/>
      <c r="D698" s="30"/>
      <c r="E698" s="30"/>
      <c r="F698" s="30"/>
    </row>
    <row r="699" spans="2:6" x14ac:dyDescent="0.2">
      <c r="B699" s="30"/>
      <c r="C699" s="30"/>
      <c r="D699" s="30"/>
      <c r="E699" s="30"/>
      <c r="F699" s="30"/>
    </row>
    <row r="700" spans="2:6" x14ac:dyDescent="0.2">
      <c r="B700" s="30"/>
      <c r="C700" s="30"/>
      <c r="D700" s="30"/>
      <c r="E700" s="30"/>
      <c r="F700" s="30"/>
    </row>
    <row r="701" spans="2:6" x14ac:dyDescent="0.2">
      <c r="B701" s="30"/>
      <c r="C701" s="30"/>
      <c r="D701" s="30"/>
      <c r="E701" s="30"/>
      <c r="F701" s="30"/>
    </row>
    <row r="702" spans="2:6" x14ac:dyDescent="0.2">
      <c r="B702" s="30"/>
      <c r="C702" s="30"/>
      <c r="D702" s="30"/>
      <c r="E702" s="30"/>
      <c r="F702" s="30"/>
    </row>
    <row r="703" spans="2:6" x14ac:dyDescent="0.2">
      <c r="B703" s="30"/>
      <c r="C703" s="30"/>
      <c r="D703" s="30"/>
      <c r="E703" s="30"/>
      <c r="F703" s="30"/>
    </row>
    <row r="704" spans="2:6" x14ac:dyDescent="0.2">
      <c r="B704" s="30"/>
      <c r="C704" s="30"/>
      <c r="D704" s="30"/>
      <c r="E704" s="30"/>
      <c r="F704" s="30"/>
    </row>
    <row r="705" spans="2:6" x14ac:dyDescent="0.2">
      <c r="B705" s="30"/>
      <c r="C705" s="30"/>
      <c r="D705" s="30"/>
      <c r="E705" s="30"/>
      <c r="F705" s="30"/>
    </row>
    <row r="706" spans="2:6" x14ac:dyDescent="0.2">
      <c r="B706" s="30"/>
      <c r="C706" s="30"/>
      <c r="D706" s="30"/>
      <c r="E706" s="30"/>
      <c r="F706" s="30"/>
    </row>
    <row r="707" spans="2:6" x14ac:dyDescent="0.2">
      <c r="B707" s="30"/>
      <c r="C707" s="30"/>
      <c r="D707" s="30"/>
      <c r="E707" s="30"/>
      <c r="F707" s="30"/>
    </row>
    <row r="708" spans="2:6" x14ac:dyDescent="0.2">
      <c r="B708" s="30"/>
      <c r="C708" s="30"/>
      <c r="D708" s="30"/>
      <c r="E708" s="30"/>
      <c r="F708" s="30"/>
    </row>
    <row r="709" spans="2:6" x14ac:dyDescent="0.2">
      <c r="B709" s="30"/>
      <c r="C709" s="30"/>
      <c r="D709" s="30"/>
      <c r="E709" s="30"/>
      <c r="F709" s="30"/>
    </row>
    <row r="710" spans="2:6" x14ac:dyDescent="0.2">
      <c r="B710" s="30"/>
      <c r="C710" s="30"/>
      <c r="D710" s="30"/>
      <c r="E710" s="30"/>
      <c r="F710" s="30"/>
    </row>
    <row r="711" spans="2:6" x14ac:dyDescent="0.2">
      <c r="B711" s="30"/>
      <c r="C711" s="30"/>
      <c r="D711" s="30"/>
      <c r="E711" s="30"/>
      <c r="F711" s="30"/>
    </row>
    <row r="712" spans="2:6" x14ac:dyDescent="0.2">
      <c r="B712" s="30"/>
      <c r="C712" s="30"/>
      <c r="D712" s="30"/>
      <c r="E712" s="30"/>
      <c r="F712" s="30"/>
    </row>
    <row r="713" spans="2:6" x14ac:dyDescent="0.2">
      <c r="B713" s="30"/>
      <c r="C713" s="30"/>
      <c r="D713" s="30"/>
      <c r="E713" s="30"/>
      <c r="F713" s="30"/>
    </row>
    <row r="714" spans="2:6" x14ac:dyDescent="0.2">
      <c r="B714" s="30"/>
      <c r="C714" s="30"/>
      <c r="D714" s="30"/>
      <c r="E714" s="30"/>
      <c r="F714" s="30"/>
    </row>
    <row r="715" spans="2:6" x14ac:dyDescent="0.2">
      <c r="B715" s="30"/>
      <c r="C715" s="30"/>
      <c r="D715" s="30"/>
      <c r="E715" s="30"/>
      <c r="F715" s="30"/>
    </row>
    <row r="716" spans="2:6" x14ac:dyDescent="0.2">
      <c r="B716" s="30"/>
      <c r="C716" s="30"/>
      <c r="D716" s="30"/>
      <c r="E716" s="30"/>
      <c r="F716" s="30"/>
    </row>
    <row r="717" spans="2:6" x14ac:dyDescent="0.2">
      <c r="B717" s="30"/>
      <c r="C717" s="30"/>
      <c r="D717" s="30"/>
      <c r="E717" s="30"/>
      <c r="F717" s="30"/>
    </row>
    <row r="718" spans="2:6" x14ac:dyDescent="0.2">
      <c r="B718" s="30"/>
      <c r="C718" s="30"/>
      <c r="D718" s="30"/>
      <c r="E718" s="30"/>
      <c r="F718" s="30"/>
    </row>
    <row r="719" spans="2:6" x14ac:dyDescent="0.2">
      <c r="B719" s="30"/>
      <c r="C719" s="30"/>
      <c r="D719" s="30"/>
      <c r="E719" s="30"/>
      <c r="F719" s="30"/>
    </row>
    <row r="720" spans="2:6" x14ac:dyDescent="0.2">
      <c r="B720" s="30"/>
      <c r="C720" s="30"/>
      <c r="D720" s="30"/>
      <c r="E720" s="30"/>
      <c r="F720" s="30"/>
    </row>
    <row r="721" spans="2:10" x14ac:dyDescent="0.2">
      <c r="B721" s="30"/>
      <c r="C721" s="30"/>
      <c r="D721" s="30"/>
      <c r="E721" s="30"/>
      <c r="F721" s="30"/>
    </row>
    <row r="722" spans="2:10" x14ac:dyDescent="0.2">
      <c r="B722" s="30"/>
      <c r="C722" s="30"/>
      <c r="D722" s="30"/>
      <c r="E722" s="30"/>
      <c r="F722" s="30"/>
    </row>
    <row r="729" spans="2:10" s="24" customFormat="1" ht="15" x14ac:dyDescent="0.2">
      <c r="J729" s="60"/>
    </row>
    <row r="730" spans="2:10" s="24" customFormat="1" ht="15" x14ac:dyDescent="0.2">
      <c r="J730" s="60"/>
    </row>
    <row r="731" spans="2:10" s="24" customFormat="1" ht="15" x14ac:dyDescent="0.2">
      <c r="J731" s="60"/>
    </row>
    <row r="734" spans="2:10" s="27" customFormat="1" ht="11.25" x14ac:dyDescent="0.2">
      <c r="J734" s="59"/>
    </row>
    <row r="737" spans="2:6" x14ac:dyDescent="0.2">
      <c r="B737" s="30"/>
      <c r="C737" s="30"/>
      <c r="D737" s="30"/>
      <c r="E737" s="30"/>
      <c r="F737" s="30"/>
    </row>
    <row r="738" spans="2:6" x14ac:dyDescent="0.2">
      <c r="B738" s="30"/>
      <c r="C738" s="30"/>
      <c r="D738" s="30"/>
      <c r="E738" s="30"/>
      <c r="F738" s="30"/>
    </row>
    <row r="739" spans="2:6" x14ac:dyDescent="0.2">
      <c r="B739" s="30"/>
      <c r="C739" s="30"/>
      <c r="D739" s="30"/>
      <c r="E739" s="30"/>
      <c r="F739" s="30"/>
    </row>
    <row r="740" spans="2:6" x14ac:dyDescent="0.2">
      <c r="B740" s="30"/>
      <c r="C740" s="30"/>
      <c r="D740" s="30"/>
      <c r="E740" s="30"/>
      <c r="F740" s="30"/>
    </row>
    <row r="741" spans="2:6" x14ac:dyDescent="0.2">
      <c r="B741" s="30"/>
      <c r="C741" s="30"/>
      <c r="D741" s="30"/>
      <c r="E741" s="30"/>
      <c r="F741" s="30"/>
    </row>
    <row r="742" spans="2:6" x14ac:dyDescent="0.2">
      <c r="B742" s="30"/>
      <c r="C742" s="30"/>
      <c r="D742" s="30"/>
      <c r="E742" s="30"/>
      <c r="F742" s="30"/>
    </row>
    <row r="743" spans="2:6" x14ac:dyDescent="0.2">
      <c r="B743" s="30"/>
      <c r="C743" s="30"/>
      <c r="D743" s="30"/>
      <c r="E743" s="30"/>
      <c r="F743" s="30"/>
    </row>
    <row r="744" spans="2:6" x14ac:dyDescent="0.2">
      <c r="B744" s="30"/>
      <c r="C744" s="30"/>
      <c r="D744" s="30"/>
      <c r="E744" s="30"/>
      <c r="F744" s="30"/>
    </row>
    <row r="745" spans="2:6" x14ac:dyDescent="0.2">
      <c r="B745" s="30"/>
      <c r="C745" s="30"/>
      <c r="D745" s="30"/>
      <c r="E745" s="30"/>
      <c r="F745" s="30"/>
    </row>
    <row r="746" spans="2:6" x14ac:dyDescent="0.2">
      <c r="B746" s="30"/>
      <c r="C746" s="30"/>
      <c r="D746" s="30"/>
      <c r="E746" s="30"/>
      <c r="F746" s="30"/>
    </row>
    <row r="747" spans="2:6" x14ac:dyDescent="0.2">
      <c r="B747" s="30"/>
      <c r="C747" s="30"/>
      <c r="D747" s="30"/>
      <c r="E747" s="30"/>
      <c r="F747" s="30"/>
    </row>
    <row r="748" spans="2:6" x14ac:dyDescent="0.2">
      <c r="B748" s="30"/>
      <c r="C748" s="30"/>
      <c r="D748" s="30"/>
      <c r="E748" s="30"/>
      <c r="F748" s="30"/>
    </row>
    <row r="749" spans="2:6" x14ac:dyDescent="0.2">
      <c r="B749" s="30"/>
      <c r="C749" s="30"/>
      <c r="D749" s="30"/>
      <c r="E749" s="30"/>
      <c r="F749" s="30"/>
    </row>
    <row r="750" spans="2:6" x14ac:dyDescent="0.2">
      <c r="B750" s="30"/>
      <c r="C750" s="30"/>
      <c r="D750" s="30"/>
      <c r="E750" s="30"/>
      <c r="F750" s="30"/>
    </row>
    <row r="751" spans="2:6" x14ac:dyDescent="0.2">
      <c r="B751" s="30"/>
      <c r="C751" s="30"/>
      <c r="D751" s="30"/>
      <c r="E751" s="30"/>
      <c r="F751" s="30"/>
    </row>
    <row r="752" spans="2:6" x14ac:dyDescent="0.2">
      <c r="B752" s="30"/>
      <c r="C752" s="30"/>
      <c r="D752" s="30"/>
      <c r="E752" s="30"/>
      <c r="F752" s="30"/>
    </row>
    <row r="753" spans="2:6" x14ac:dyDescent="0.2">
      <c r="B753" s="30"/>
      <c r="C753" s="30"/>
      <c r="D753" s="30"/>
      <c r="E753" s="30"/>
      <c r="F753" s="30"/>
    </row>
    <row r="754" spans="2:6" x14ac:dyDescent="0.2">
      <c r="B754" s="30"/>
      <c r="C754" s="30"/>
      <c r="D754" s="30"/>
      <c r="E754" s="30"/>
      <c r="F754" s="30"/>
    </row>
    <row r="755" spans="2:6" x14ac:dyDescent="0.2">
      <c r="B755" s="30"/>
      <c r="C755" s="30"/>
      <c r="D755" s="30"/>
      <c r="E755" s="30"/>
      <c r="F755" s="30"/>
    </row>
    <row r="756" spans="2:6" x14ac:dyDescent="0.2">
      <c r="B756" s="30"/>
      <c r="C756" s="30"/>
      <c r="D756" s="30"/>
      <c r="E756" s="30"/>
      <c r="F756" s="30"/>
    </row>
    <row r="757" spans="2:6" x14ac:dyDescent="0.2">
      <c r="B757" s="30"/>
      <c r="C757" s="30"/>
      <c r="D757" s="30"/>
      <c r="E757" s="30"/>
      <c r="F757" s="30"/>
    </row>
    <row r="758" spans="2:6" x14ac:dyDescent="0.2">
      <c r="B758" s="30"/>
      <c r="C758" s="30"/>
      <c r="D758" s="30"/>
      <c r="E758" s="30"/>
      <c r="F758" s="30"/>
    </row>
    <row r="759" spans="2:6" x14ac:dyDescent="0.2">
      <c r="B759" s="30"/>
      <c r="C759" s="30"/>
      <c r="D759" s="30"/>
      <c r="E759" s="30"/>
      <c r="F759" s="30"/>
    </row>
    <row r="760" spans="2:6" x14ac:dyDescent="0.2">
      <c r="B760" s="30"/>
      <c r="C760" s="30"/>
      <c r="D760" s="30"/>
      <c r="E760" s="30"/>
      <c r="F760" s="30"/>
    </row>
    <row r="761" spans="2:6" x14ac:dyDescent="0.2">
      <c r="B761" s="30"/>
      <c r="C761" s="30"/>
      <c r="D761" s="30"/>
      <c r="E761" s="30"/>
      <c r="F761" s="30"/>
    </row>
    <row r="762" spans="2:6" x14ac:dyDescent="0.2">
      <c r="B762" s="30"/>
      <c r="C762" s="30"/>
      <c r="D762" s="30"/>
      <c r="E762" s="30"/>
      <c r="F762" s="30"/>
    </row>
    <row r="763" spans="2:6" x14ac:dyDescent="0.2">
      <c r="B763" s="30"/>
      <c r="C763" s="30"/>
      <c r="D763" s="30"/>
      <c r="E763" s="30"/>
      <c r="F763" s="30"/>
    </row>
    <row r="764" spans="2:6" x14ac:dyDescent="0.2">
      <c r="B764" s="30"/>
      <c r="C764" s="30"/>
      <c r="D764" s="30"/>
      <c r="E764" s="30"/>
      <c r="F764" s="30"/>
    </row>
    <row r="765" spans="2:6" x14ac:dyDescent="0.2">
      <c r="B765" s="30"/>
      <c r="C765" s="30"/>
      <c r="D765" s="30"/>
      <c r="E765" s="30"/>
      <c r="F765" s="30"/>
    </row>
    <row r="766" spans="2:6" x14ac:dyDescent="0.2">
      <c r="B766" s="30"/>
      <c r="C766" s="30"/>
      <c r="D766" s="30"/>
      <c r="E766" s="30"/>
      <c r="F766" s="30"/>
    </row>
    <row r="767" spans="2:6" x14ac:dyDescent="0.2">
      <c r="B767" s="30"/>
      <c r="C767" s="30"/>
      <c r="D767" s="30"/>
      <c r="E767" s="30"/>
      <c r="F767" s="30"/>
    </row>
    <row r="768" spans="2:6" x14ac:dyDescent="0.2">
      <c r="B768" s="30"/>
      <c r="C768" s="30"/>
      <c r="D768" s="30"/>
      <c r="E768" s="30"/>
      <c r="F768" s="30"/>
    </row>
    <row r="769" spans="2:6" x14ac:dyDescent="0.2">
      <c r="B769" s="30"/>
      <c r="C769" s="30"/>
      <c r="D769" s="30"/>
      <c r="E769" s="30"/>
      <c r="F769" s="30"/>
    </row>
    <row r="770" spans="2:6" x14ac:dyDescent="0.2">
      <c r="B770" s="30"/>
      <c r="C770" s="30"/>
      <c r="D770" s="30"/>
      <c r="E770" s="30"/>
      <c r="F770" s="30"/>
    </row>
    <row r="771" spans="2:6" x14ac:dyDescent="0.2">
      <c r="B771" s="30"/>
      <c r="C771" s="30"/>
      <c r="D771" s="30"/>
      <c r="E771" s="30"/>
      <c r="F771" s="30"/>
    </row>
    <row r="772" spans="2:6" x14ac:dyDescent="0.2">
      <c r="B772" s="30"/>
      <c r="C772" s="30"/>
      <c r="D772" s="30"/>
      <c r="E772" s="30"/>
      <c r="F772" s="30"/>
    </row>
    <row r="773" spans="2:6" x14ac:dyDescent="0.2">
      <c r="B773" s="30"/>
      <c r="C773" s="30"/>
      <c r="D773" s="30"/>
      <c r="E773" s="30"/>
      <c r="F773" s="30"/>
    </row>
    <row r="774" spans="2:6" x14ac:dyDescent="0.2">
      <c r="B774" s="30"/>
      <c r="C774" s="30"/>
      <c r="D774" s="30"/>
      <c r="E774" s="30"/>
      <c r="F774" s="30"/>
    </row>
  </sheetData>
  <mergeCells count="1">
    <mergeCell ref="A3:J3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Ark23"/>
  <dimension ref="A1:K775"/>
  <sheetViews>
    <sheetView showGridLines="0" topLeftCell="A36" workbookViewId="0">
      <selection activeCell="B21" sqref="B21"/>
    </sheetView>
  </sheetViews>
  <sheetFormatPr defaultColWidth="9.140625" defaultRowHeight="12.75" x14ac:dyDescent="0.2"/>
  <cols>
    <col min="1" max="1" width="17.140625" style="27" customWidth="1"/>
    <col min="2" max="9" width="9.7109375" customWidth="1"/>
    <col min="10" max="10" width="1.140625" style="1" customWidth="1"/>
    <col min="11" max="11" width="9.7109375" customWidth="1"/>
  </cols>
  <sheetData>
    <row r="1" spans="1:11" s="24" customFormat="1" ht="15" x14ac:dyDescent="0.2">
      <c r="J1" s="60"/>
    </row>
    <row r="2" spans="1:11" s="24" customFormat="1" ht="15.75" customHeight="1" x14ac:dyDescent="0.25">
      <c r="A2" s="16"/>
      <c r="J2" s="60"/>
    </row>
    <row r="3" spans="1:11" s="24" customFormat="1" ht="15.75" customHeight="1" x14ac:dyDescent="0.25">
      <c r="A3" s="191" t="s">
        <v>198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</row>
    <row r="4" spans="1:11" s="24" customFormat="1" ht="15.75" customHeight="1" x14ac:dyDescent="0.25">
      <c r="A4" s="16"/>
      <c r="J4" s="60"/>
    </row>
    <row r="5" spans="1:11" ht="15.75" customHeight="1" x14ac:dyDescent="0.2"/>
    <row r="6" spans="1:11" s="27" customFormat="1" ht="15.75" customHeight="1" x14ac:dyDescent="0.2">
      <c r="B6" s="45" t="s">
        <v>79</v>
      </c>
      <c r="C6" s="45" t="s">
        <v>144</v>
      </c>
      <c r="D6" s="45" t="s">
        <v>145</v>
      </c>
      <c r="E6" s="45" t="s">
        <v>78</v>
      </c>
      <c r="F6" s="67" t="s">
        <v>146</v>
      </c>
      <c r="G6" s="45" t="s">
        <v>77</v>
      </c>
      <c r="H6" s="45" t="s">
        <v>147</v>
      </c>
      <c r="I6" s="45" t="s">
        <v>141</v>
      </c>
      <c r="J6" s="129"/>
      <c r="K6" s="45" t="s">
        <v>84</v>
      </c>
    </row>
    <row r="7" spans="1:11" s="27" customFormat="1" ht="15.75" customHeight="1" x14ac:dyDescent="0.2">
      <c r="B7" s="45" t="s">
        <v>143</v>
      </c>
      <c r="C7" s="45" t="s">
        <v>143</v>
      </c>
      <c r="D7" s="45" t="s">
        <v>143</v>
      </c>
      <c r="E7" s="45" t="s">
        <v>143</v>
      </c>
      <c r="F7" s="67"/>
      <c r="G7" s="45"/>
      <c r="H7" s="45" t="s">
        <v>86</v>
      </c>
      <c r="I7" s="45"/>
      <c r="J7" s="129"/>
      <c r="K7" s="45" t="s">
        <v>85</v>
      </c>
    </row>
    <row r="8" spans="1:11" s="27" customFormat="1" ht="15.75" hidden="1" customHeight="1" x14ac:dyDescent="0.2">
      <c r="B8" s="44"/>
      <c r="C8" s="29"/>
      <c r="D8" s="29"/>
      <c r="E8" s="29"/>
      <c r="F8" s="52"/>
      <c r="G8" s="29"/>
      <c r="H8" s="29"/>
      <c r="I8" s="29"/>
      <c r="J8" s="59"/>
      <c r="K8" s="29"/>
    </row>
    <row r="9" spans="1:11" ht="15.75" customHeight="1" x14ac:dyDescent="0.2">
      <c r="A9" s="79" t="s">
        <v>207</v>
      </c>
      <c r="B9" s="93">
        <f>IF(OR('Tabel A F'!B9&lt;5,'Tabel A Be'!B9&lt;0.5),"-",IFERROR('Tabel A Be'!B9/'Tabel A F'!B9*100,"-"))</f>
        <v>6.0253164556962027</v>
      </c>
      <c r="C9" s="93">
        <f>IF(OR('Tabel A F'!C9&lt;5,'Tabel A Be'!C9&lt;0.5),"-",IFERROR('Tabel A Be'!C9/'Tabel A F'!C9*100,"-"))</f>
        <v>3.0681818181818183</v>
      </c>
      <c r="D9" s="93">
        <f>IF(OR('Tabel A F'!D9&lt;5,'Tabel A Be'!D9&lt;0.5),"-",IFERROR('Tabel A Be'!D9/'Tabel A F'!D9*100,"-"))</f>
        <v>4.2434529582929192</v>
      </c>
      <c r="E9" s="93">
        <f>IF(OR('Tabel A F'!E9&lt;5,'Tabel A Be'!E9&lt;0.5),"-",IFERROR('Tabel A Be'!E9/'Tabel A F'!E9*100,"-"))</f>
        <v>4.6138415245737212</v>
      </c>
      <c r="F9" s="93">
        <f>IF(OR('Tabel A F'!F9&lt;5,'Tabel A Be'!F9&lt;0.5),"-",IFERROR('Tabel A Be'!F9/'Tabel A F'!F9*100,"-"))</f>
        <v>8.8980150581793289</v>
      </c>
      <c r="G9" s="93">
        <f>IF(OR('Tabel A F'!G9&lt;5,'Tabel A Be'!G9&lt;0.5),"-",IFERROR('Tabel A Be'!G9/'Tabel A F'!G9*100,"-"))</f>
        <v>2.4586499776486366</v>
      </c>
      <c r="H9" s="93">
        <f>IF(OR('Tabel A F'!H9&lt;5,'Tabel A Be'!H9&lt;0.5),"-",IFERROR('Tabel A Be'!H9/'Tabel A F'!H9*100,"-"))</f>
        <v>4.0412044374009515</v>
      </c>
      <c r="I9" s="93">
        <f>IF(OR('Tabel A F'!I9&lt;5,'Tabel A Be'!I9&lt;0.5),"-",IFERROR('Tabel A Be'!I9/'Tabel A F'!I9*100,"-"))</f>
        <v>12.121212121212121</v>
      </c>
      <c r="J9" s="133"/>
      <c r="K9" s="93">
        <f>IF(OR('Tabel A F'!K9&lt;5,'Tabel A Be'!K9&lt;0.5),"-",IFERROR('Tabel A Be'!K9/'Tabel A F'!K9*100,"-"))</f>
        <v>4.3937215065936419</v>
      </c>
    </row>
    <row r="10" spans="1:11" ht="15.75" customHeight="1" x14ac:dyDescent="0.2">
      <c r="A10" s="90" t="s">
        <v>208</v>
      </c>
      <c r="B10" s="94">
        <f>IF(OR('Tabel A F'!B10&lt;5,'Tabel A Be'!B10&lt;0.5),"-",IFERROR('Tabel A Be'!B10/'Tabel A F'!B10*100,"-"))</f>
        <v>4.2407660738714092</v>
      </c>
      <c r="C10" s="94">
        <f>IF(OR('Tabel A F'!C10&lt;5,'Tabel A Be'!C10&lt;0.5),"-",IFERROR('Tabel A Be'!C10/'Tabel A F'!C10*100,"-"))</f>
        <v>3.0570252792475014</v>
      </c>
      <c r="D10" s="94">
        <f>IF(OR('Tabel A F'!D10&lt;5,'Tabel A Be'!D10&lt;0.5),"-",IFERROR('Tabel A Be'!D10/'Tabel A F'!D10*100,"-"))</f>
        <v>4.120121862759321</v>
      </c>
      <c r="E10" s="94">
        <f>IF(OR('Tabel A F'!E10&lt;5,'Tabel A Be'!E10&lt;0.5),"-",IFERROR('Tabel A Be'!E10/'Tabel A F'!E10*100,"-"))</f>
        <v>3.1621493105087968</v>
      </c>
      <c r="F10" s="94">
        <f>IF(OR('Tabel A F'!F10&lt;5,'Tabel A Be'!F10&lt;0.5),"-",IFERROR('Tabel A Be'!F10/'Tabel A F'!F10*100,"-"))</f>
        <v>3.9440203562340965</v>
      </c>
      <c r="G10" s="94">
        <f>IF(OR('Tabel A F'!G10&lt;5,'Tabel A Be'!G10&lt;0.5),"-",IFERROR('Tabel A Be'!G10/'Tabel A F'!G10*100,"-"))</f>
        <v>2.9358274876591324</v>
      </c>
      <c r="H10" s="94">
        <f>IF(OR('Tabel A F'!H10&lt;5,'Tabel A Be'!H10&lt;0.5),"-",IFERROR('Tabel A Be'!H10/'Tabel A F'!H10*100,"-"))</f>
        <v>4.1916646668266537</v>
      </c>
      <c r="I10" s="94">
        <f>IF(OR('Tabel A F'!I10&lt;5,'Tabel A Be'!I10&lt;0.5),"-",IFERROR('Tabel A Be'!I10/'Tabel A F'!I10*100,"-"))</f>
        <v>6.4516129032258061</v>
      </c>
      <c r="J10" s="133"/>
      <c r="K10" s="94">
        <f>IF(OR('Tabel A F'!K10&lt;5,'Tabel A Be'!K10&lt;0.5),"-",IFERROR('Tabel A Be'!K10/'Tabel A F'!K10*100,"-"))</f>
        <v>3.8051616312868846</v>
      </c>
    </row>
    <row r="11" spans="1:11" ht="15.75" customHeight="1" x14ac:dyDescent="0.2">
      <c r="A11" s="83" t="s">
        <v>209</v>
      </c>
      <c r="B11" s="95">
        <f>IF(OR('Tabel A F'!B11&lt;5,'Tabel A Be'!B11&lt;0.5),"-",IFERROR('Tabel A Be'!B11/'Tabel A F'!B11*100,"-"))</f>
        <v>16.082064857710126</v>
      </c>
      <c r="C11" s="95">
        <f>IF(OR('Tabel A F'!C11&lt;5,'Tabel A Be'!C11&lt;0.5),"-",IFERROR('Tabel A Be'!C11/'Tabel A F'!C11*100,"-"))</f>
        <v>8.7301587301587293</v>
      </c>
      <c r="D11" s="95">
        <f>IF(OR('Tabel A F'!D11&lt;5,'Tabel A Be'!D11&lt;0.5),"-",IFERROR('Tabel A Be'!D11/'Tabel A F'!D11*100,"-"))</f>
        <v>12.09429449948753</v>
      </c>
      <c r="E11" s="95">
        <f>IF(OR('Tabel A F'!E11&lt;5,'Tabel A Be'!E11&lt;0.5),"-",IFERROR('Tabel A Be'!E11/'Tabel A F'!E11*100,"-"))</f>
        <v>8.4782608695652169</v>
      </c>
      <c r="F11" s="95">
        <f>IF(OR('Tabel A F'!F11&lt;5,'Tabel A Be'!F11&lt;0.5),"-",IFERROR('Tabel A Be'!F11/'Tabel A F'!F11*100,"-"))</f>
        <v>13.11861743912019</v>
      </c>
      <c r="G11" s="95">
        <f>IF(OR('Tabel A F'!G11&lt;5,'Tabel A Be'!G11&lt;0.5),"-",IFERROR('Tabel A Be'!G11/'Tabel A F'!G11*100,"-"))</f>
        <v>7.0386266094420602</v>
      </c>
      <c r="H11" s="95">
        <f>IF(OR('Tabel A F'!H11&lt;5,'Tabel A Be'!H11&lt;0.5),"-",IFERROR('Tabel A Be'!H11/'Tabel A F'!H11*100,"-"))</f>
        <v>9.4438116932422176</v>
      </c>
      <c r="I11" s="95">
        <f>IF(OR('Tabel A F'!I11&lt;5,'Tabel A Be'!I11&lt;0.5),"-",IFERROR('Tabel A Be'!I11/'Tabel A F'!I11*100,"-"))</f>
        <v>10.344827586206897</v>
      </c>
      <c r="J11" s="133"/>
      <c r="K11" s="95">
        <f>IF(OR('Tabel A F'!K11&lt;5,'Tabel A Be'!K11&lt;0.5),"-",IFERROR('Tabel A Be'!K11/'Tabel A F'!K11*100,"-"))</f>
        <v>10.267857142857142</v>
      </c>
    </row>
    <row r="12" spans="1:11" ht="15.75" customHeight="1" x14ac:dyDescent="0.2">
      <c r="A12" s="79" t="s">
        <v>26</v>
      </c>
      <c r="B12" s="93">
        <f>IF(OR('Tabel A F'!B12&lt;5,'Tabel A Be'!B12&lt;0.5),"-",IFERROR('Tabel A Be'!B12/'Tabel A F'!B12*100,"-"))</f>
        <v>13.552631578947368</v>
      </c>
      <c r="C12" s="93">
        <f>IF(OR('Tabel A F'!C12&lt;5,'Tabel A Be'!C12&lt;0.5),"-",IFERROR('Tabel A Be'!C12/'Tabel A F'!C12*100,"-"))</f>
        <v>10.152284263959391</v>
      </c>
      <c r="D12" s="93">
        <f>IF(OR('Tabel A F'!D12&lt;5,'Tabel A Be'!D12&lt;0.5),"-",IFERROR('Tabel A Be'!D12/'Tabel A F'!D12*100,"-"))</f>
        <v>15.489721886336156</v>
      </c>
      <c r="E12" s="93">
        <f>IF(OR('Tabel A F'!E12&lt;5,'Tabel A Be'!E12&lt;0.5),"-",IFERROR('Tabel A Be'!E12/'Tabel A F'!E12*100,"-"))</f>
        <v>9.612930667800935</v>
      </c>
      <c r="F12" s="93">
        <f>IF(OR('Tabel A F'!F12&lt;5,'Tabel A Be'!F12&lt;0.5),"-",IFERROR('Tabel A Be'!F12/'Tabel A F'!F12*100,"-"))</f>
        <v>14.07985589912939</v>
      </c>
      <c r="G12" s="93">
        <f>IF(OR('Tabel A F'!G12&lt;5,'Tabel A Be'!G12&lt;0.5),"-",IFERROR('Tabel A Be'!G12/'Tabel A F'!G12*100,"-"))</f>
        <v>8.7446174229877442</v>
      </c>
      <c r="H12" s="93">
        <f>IF(OR('Tabel A F'!H12&lt;5,'Tabel A Be'!H12&lt;0.5),"-",IFERROR('Tabel A Be'!H12/'Tabel A F'!H12*100,"-"))</f>
        <v>11.419354838709678</v>
      </c>
      <c r="I12" s="93">
        <f>IF(OR('Tabel A F'!I12&lt;5,'Tabel A Be'!I12&lt;0.5),"-",IFERROR('Tabel A Be'!I12/'Tabel A F'!I12*100,"-"))</f>
        <v>14.40677966101695</v>
      </c>
      <c r="J12" s="133"/>
      <c r="K12" s="93">
        <f>IF(OR('Tabel A F'!K12&lt;5,'Tabel A Be'!K12&lt;0.5),"-",IFERROR('Tabel A Be'!K12/'Tabel A F'!K12*100,"-"))</f>
        <v>12.179854740061161</v>
      </c>
    </row>
    <row r="13" spans="1:11" ht="15.75" customHeight="1" x14ac:dyDescent="0.2">
      <c r="A13" s="90" t="s">
        <v>27</v>
      </c>
      <c r="B13" s="94">
        <f>IF(OR('Tabel A F'!B13&lt;5,'Tabel A Be'!B13&lt;0.5),"-",IFERROR('Tabel A Be'!B13/'Tabel A F'!B13*100,"-"))</f>
        <v>4.4476327116212344</v>
      </c>
      <c r="C13" s="94">
        <f>IF(OR('Tabel A F'!C13&lt;5,'Tabel A Be'!C13&lt;0.5),"-",IFERROR('Tabel A Be'!C13/'Tabel A F'!C13*100,"-"))</f>
        <v>2.5171624713958809</v>
      </c>
      <c r="D13" s="94">
        <f>IF(OR('Tabel A F'!D13&lt;5,'Tabel A Be'!D13&lt;0.5),"-",IFERROR('Tabel A Be'!D13/'Tabel A F'!D13*100,"-"))</f>
        <v>5.8783321941216684</v>
      </c>
      <c r="E13" s="94">
        <f>IF(OR('Tabel A F'!E13&lt;5,'Tabel A Be'!E13&lt;0.5),"-",IFERROR('Tabel A Be'!E13/'Tabel A F'!E13*100,"-"))</f>
        <v>3.2345013477088949</v>
      </c>
      <c r="F13" s="94">
        <f>IF(OR('Tabel A F'!F13&lt;5,'Tabel A Be'!F13&lt;0.5),"-",IFERROR('Tabel A Be'!F13/'Tabel A F'!F13*100,"-"))</f>
        <v>7.1669477234401358</v>
      </c>
      <c r="G13" s="94">
        <f>IF(OR('Tabel A F'!G13&lt;5,'Tabel A Be'!G13&lt;0.5),"-",IFERROR('Tabel A Be'!G13/'Tabel A F'!G13*100,"-"))</f>
        <v>3.2638888888888893</v>
      </c>
      <c r="H13" s="94">
        <f>IF(OR('Tabel A F'!H13&lt;5,'Tabel A Be'!H13&lt;0.5),"-",IFERROR('Tabel A Be'!H13/'Tabel A F'!H13*100,"-"))</f>
        <v>4.6010564359188209</v>
      </c>
      <c r="I13" s="94">
        <f>IF(OR('Tabel A F'!I13&lt;5,'Tabel A Be'!I13&lt;0.5),"-",IFERROR('Tabel A Be'!I13/'Tabel A F'!I13*100,"-"))</f>
        <v>6.25</v>
      </c>
      <c r="J13" s="133"/>
      <c r="K13" s="94">
        <f>IF(OR('Tabel A F'!K13&lt;5,'Tabel A Be'!K13&lt;0.5),"-",IFERROR('Tabel A Be'!K13/'Tabel A F'!K13*100,"-"))</f>
        <v>4.7622250622183362</v>
      </c>
    </row>
    <row r="14" spans="1:11" ht="15.75" customHeight="1" x14ac:dyDescent="0.2">
      <c r="A14" s="83" t="s">
        <v>28</v>
      </c>
      <c r="B14" s="95">
        <f>IF(OR('Tabel A F'!B14&lt;5,'Tabel A Be'!B14&lt;0.5),"-",IFERROR('Tabel A Be'!B14/'Tabel A F'!B14*100,"-"))</f>
        <v>3.2608695652173911</v>
      </c>
      <c r="C14" s="95">
        <f>IF(OR('Tabel A F'!C14&lt;5,'Tabel A Be'!C14&lt;0.5),"-",IFERROR('Tabel A Be'!C14/'Tabel A F'!C14*100,"-"))</f>
        <v>5.1282051282051277</v>
      </c>
      <c r="D14" s="95">
        <f>IF(OR('Tabel A F'!D14&lt;5,'Tabel A Be'!D14&lt;0.5),"-",IFERROR('Tabel A Be'!D14/'Tabel A F'!D14*100,"-"))</f>
        <v>6.1643835616438354</v>
      </c>
      <c r="E14" s="95">
        <f>IF(OR('Tabel A F'!E14&lt;5,'Tabel A Be'!E14&lt;0.5),"-",IFERROR('Tabel A Be'!E14/'Tabel A F'!E14*100,"-"))</f>
        <v>8</v>
      </c>
      <c r="F14" s="95">
        <f>IF(OR('Tabel A F'!F14&lt;5,'Tabel A Be'!F14&lt;0.5),"-",IFERROR('Tabel A Be'!F14/'Tabel A F'!F14*100,"-"))</f>
        <v>4.4303797468354427</v>
      </c>
      <c r="G14" s="95">
        <f>IF(OR('Tabel A F'!G14&lt;5,'Tabel A Be'!G14&lt;0.5),"-",IFERROR('Tabel A Be'!G14/'Tabel A F'!G14*100,"-"))</f>
        <v>5.7142857142857144</v>
      </c>
      <c r="H14" s="95">
        <f>IF(OR('Tabel A F'!H14&lt;5,'Tabel A Be'!H14&lt;0.5),"-",IFERROR('Tabel A Be'!H14/'Tabel A F'!H14*100,"-"))</f>
        <v>5.078125</v>
      </c>
      <c r="I14" s="95">
        <f>IF(OR('Tabel A F'!I14&lt;5,'Tabel A Be'!I14&lt;0.5),"-",IFERROR('Tabel A Be'!I14/'Tabel A F'!I14*100,"-"))</f>
        <v>20</v>
      </c>
      <c r="J14" s="133"/>
      <c r="K14" s="95">
        <f>IF(OR('Tabel A F'!K14&lt;5,'Tabel A Be'!K14&lt;0.5),"-",IFERROR('Tabel A Be'!K14/'Tabel A F'!K14*100,"-"))</f>
        <v>5.1240992794235387</v>
      </c>
    </row>
    <row r="15" spans="1:11" ht="15.75" customHeight="1" x14ac:dyDescent="0.2">
      <c r="A15" s="79" t="s">
        <v>29</v>
      </c>
      <c r="B15" s="93">
        <f>IF(OR('Tabel A F'!B15&lt;5,'Tabel A Be'!B15&lt;0.5),"-",IFERROR('Tabel A Be'!B15/'Tabel A F'!B15*100,"-"))</f>
        <v>22.58064516129032</v>
      </c>
      <c r="C15" s="93">
        <f>IF(OR('Tabel A F'!C15&lt;5,'Tabel A Be'!C15&lt;0.5),"-",IFERROR('Tabel A Be'!C15/'Tabel A F'!C15*100,"-"))</f>
        <v>16.25</v>
      </c>
      <c r="D15" s="93">
        <f>IF(OR('Tabel A F'!D15&lt;5,'Tabel A Be'!D15&lt;0.5),"-",IFERROR('Tabel A Be'!D15/'Tabel A F'!D15*100,"-"))</f>
        <v>21.360544217687075</v>
      </c>
      <c r="E15" s="93">
        <f>IF(OR('Tabel A F'!E15&lt;5,'Tabel A Be'!E15&lt;0.5),"-",IFERROR('Tabel A Be'!E15/'Tabel A F'!E15*100,"-"))</f>
        <v>17.293233082706767</v>
      </c>
      <c r="F15" s="93">
        <f>IF(OR('Tabel A F'!F15&lt;5,'Tabel A Be'!F15&lt;0.5),"-",IFERROR('Tabel A Be'!F15/'Tabel A F'!F15*100,"-"))</f>
        <v>17.801047120418847</v>
      </c>
      <c r="G15" s="93">
        <f>IF(OR('Tabel A F'!G15&lt;5,'Tabel A Be'!G15&lt;0.5),"-",IFERROR('Tabel A Be'!G15/'Tabel A F'!G15*100,"-"))</f>
        <v>13.212435233160621</v>
      </c>
      <c r="H15" s="93">
        <f>IF(OR('Tabel A F'!H15&lt;5,'Tabel A Be'!H15&lt;0.5),"-",IFERROR('Tabel A Be'!H15/'Tabel A F'!H15*100,"-"))</f>
        <v>13.824057450628366</v>
      </c>
      <c r="I15" s="93">
        <f>IF(OR('Tabel A F'!I15&lt;5,'Tabel A Be'!I15&lt;0.5),"-",IFERROR('Tabel A Be'!I15/'Tabel A F'!I15*100,"-"))</f>
        <v>26.666666666666668</v>
      </c>
      <c r="J15" s="133"/>
      <c r="K15" s="93">
        <f>IF(OR('Tabel A F'!K15&lt;5,'Tabel A Be'!K15&lt;0.5),"-",IFERROR('Tabel A Be'!K15/'Tabel A F'!K15*100,"-"))</f>
        <v>15.562287012495265</v>
      </c>
    </row>
    <row r="16" spans="1:11" ht="15.75" customHeight="1" x14ac:dyDescent="0.2">
      <c r="A16" s="90" t="s">
        <v>30</v>
      </c>
      <c r="B16" s="94">
        <f>IF(OR('Tabel A F'!B16&lt;5,'Tabel A Be'!B16&lt;0.5),"-",IFERROR('Tabel A Be'!B16/'Tabel A F'!B16*100,"-"))</f>
        <v>7.4561403508771926</v>
      </c>
      <c r="C16" s="94">
        <f>IF(OR('Tabel A F'!C16&lt;5,'Tabel A Be'!C16&lt;0.5),"-",IFERROR('Tabel A Be'!C16/'Tabel A F'!C16*100,"-"))</f>
        <v>6.6037735849056602</v>
      </c>
      <c r="D16" s="94">
        <f>IF(OR('Tabel A F'!D16&lt;5,'Tabel A Be'!D16&lt;0.5),"-",IFERROR('Tabel A Be'!D16/'Tabel A F'!D16*100,"-"))</f>
        <v>11.285266457680251</v>
      </c>
      <c r="E16" s="94">
        <f>IF(OR('Tabel A F'!E16&lt;5,'Tabel A Be'!E16&lt;0.5),"-",IFERROR('Tabel A Be'!E16/'Tabel A F'!E16*100,"-"))</f>
        <v>6.2780269058295968</v>
      </c>
      <c r="F16" s="94">
        <f>IF(OR('Tabel A F'!F16&lt;5,'Tabel A Be'!F16&lt;0.5),"-",IFERROR('Tabel A Be'!F16/'Tabel A F'!F16*100,"-"))</f>
        <v>5.6451612903225801</v>
      </c>
      <c r="G16" s="94">
        <f>IF(OR('Tabel A F'!G16&lt;5,'Tabel A Be'!G16&lt;0.5),"-",IFERROR('Tabel A Be'!G16/'Tabel A F'!G16*100,"-"))</f>
        <v>5.46875</v>
      </c>
      <c r="H16" s="94">
        <f>IF(OR('Tabel A F'!H16&lt;5,'Tabel A Be'!H16&lt;0.5),"-",IFERROR('Tabel A Be'!H16/'Tabel A F'!H16*100,"-"))</f>
        <v>10.677382319173363</v>
      </c>
      <c r="I16" s="94">
        <f>IF(OR('Tabel A F'!I16&lt;5,'Tabel A Be'!I16&lt;0.5),"-",IFERROR('Tabel A Be'!I16/'Tabel A F'!I16*100,"-"))</f>
        <v>29.411764705882355</v>
      </c>
      <c r="J16" s="133"/>
      <c r="K16" s="94">
        <f>IF(OR('Tabel A F'!K16&lt;5,'Tabel A Be'!K16&lt;0.5),"-",IFERROR('Tabel A Be'!K16/'Tabel A F'!K16*100,"-"))</f>
        <v>9.3802816901408441</v>
      </c>
    </row>
    <row r="17" spans="1:11" ht="15.75" hidden="1" customHeight="1" x14ac:dyDescent="0.2">
      <c r="A17" s="31" t="s">
        <v>31</v>
      </c>
      <c r="B17" s="68">
        <f>IF(OR('Tabel A F'!B17&lt;5,'Tabel A Be'!B17&lt;0.5),"-",IFERROR('Tabel A Be'!B17/'Tabel A F'!B17*100,"-"))</f>
        <v>1.5384615384615385</v>
      </c>
      <c r="C17" s="68">
        <f>IF(OR('Tabel A F'!C17&lt;5,'Tabel A Be'!C17&lt;0.5),"-",IFERROR('Tabel A Be'!C17/'Tabel A F'!C17*100,"-"))</f>
        <v>1.7777777777777777</v>
      </c>
      <c r="D17" s="68">
        <f>IF(OR('Tabel A F'!D17&lt;5,'Tabel A Be'!D17&lt;0.5),"-",IFERROR('Tabel A Be'!D17/'Tabel A F'!D17*100,"-"))</f>
        <v>3.5294117647058822</v>
      </c>
      <c r="E17" s="68">
        <f>IF(OR('Tabel A F'!E17&lt;5,'Tabel A Be'!E17&lt;0.5),"-",IFERROR('Tabel A Be'!E17/'Tabel A F'!E17*100,"-"))</f>
        <v>1.7857142857142856</v>
      </c>
      <c r="F17" s="68">
        <f>IF(OR('Tabel A F'!F17&lt;5,'Tabel A Be'!F17&lt;0.5),"-",IFERROR('Tabel A Be'!F17/'Tabel A F'!F17*100,"-"))</f>
        <v>2.666666666666667</v>
      </c>
      <c r="G17" s="68">
        <f>IF(OR('Tabel A F'!G17&lt;5,'Tabel A Be'!G17&lt;0.5),"-",IFERROR('Tabel A Be'!G17/'Tabel A F'!G17*100,"-"))</f>
        <v>3.2608695652173911</v>
      </c>
      <c r="H17" s="68">
        <f>IF(OR('Tabel A F'!H17&lt;5,'Tabel A Be'!H17&lt;0.5),"-",IFERROR('Tabel A Be'!H17/'Tabel A F'!H17*100,"-"))</f>
        <v>5.9040590405904059</v>
      </c>
      <c r="I17" s="68" t="str">
        <f>IF(OR('Tabel A F'!I17&lt;5,'Tabel A Be'!I17&lt;0.5),"-",IFERROR('Tabel A Be'!I17/'Tabel A F'!I17*100,"-"))</f>
        <v>-</v>
      </c>
      <c r="J17" s="133"/>
      <c r="K17" s="68">
        <f>IF(OR('Tabel A F'!K17&lt;5,'Tabel A Be'!K17&lt;0.5),"-",IFERROR('Tabel A Be'!K17/'Tabel A F'!K17*100,"-"))</f>
        <v>3.7616229923922231</v>
      </c>
    </row>
    <row r="18" spans="1:11" ht="15.75" hidden="1" customHeight="1" x14ac:dyDescent="0.2">
      <c r="A18" s="33" t="s">
        <v>32</v>
      </c>
      <c r="B18" s="69">
        <f>IF(OR('Tabel A F'!B18&lt;5,'Tabel A Be'!B18&lt;0.5),"-",IFERROR('Tabel A Be'!B18/'Tabel A F'!B18*100,"-"))</f>
        <v>7.1428571428571423</v>
      </c>
      <c r="C18" s="69">
        <f>IF(OR('Tabel A F'!C18&lt;5,'Tabel A Be'!C18&lt;0.5),"-",IFERROR('Tabel A Be'!C18/'Tabel A F'!C18*100,"-"))</f>
        <v>11.111111111111111</v>
      </c>
      <c r="D18" s="69">
        <f>IF(OR('Tabel A F'!D18&lt;5,'Tabel A Be'!D18&lt;0.5),"-",IFERROR('Tabel A Be'!D18/'Tabel A F'!D18*100,"-"))</f>
        <v>5.1282051282051277</v>
      </c>
      <c r="E18" s="69">
        <f>IF(OR('Tabel A F'!E18&lt;5,'Tabel A Be'!E18&lt;0.5),"-",IFERROR('Tabel A Be'!E18/'Tabel A F'!E18*100,"-"))</f>
        <v>3.3333333333333335</v>
      </c>
      <c r="F18" s="69" t="str">
        <f>IF(OR('Tabel A F'!F18&lt;5,'Tabel A Be'!F18&lt;0.5),"-",IFERROR('Tabel A Be'!F18/'Tabel A F'!F18*100,"-"))</f>
        <v>-</v>
      </c>
      <c r="G18" s="69">
        <f>IF(OR('Tabel A F'!G18&lt;5,'Tabel A Be'!G18&lt;0.5),"-",IFERROR('Tabel A Be'!G18/'Tabel A F'!G18*100,"-"))</f>
        <v>4.0816326530612246</v>
      </c>
      <c r="H18" s="69">
        <f>IF(OR('Tabel A F'!H18&lt;5,'Tabel A Be'!H18&lt;0.5),"-",IFERROR('Tabel A Be'!H18/'Tabel A F'!H18*100,"-"))</f>
        <v>7.5</v>
      </c>
      <c r="I18" s="69" t="str">
        <f>IF(OR('Tabel A F'!I18&lt;5,'Tabel A Be'!I18&lt;0.5),"-",IFERROR('Tabel A Be'!I18/'Tabel A F'!I18*100,"-"))</f>
        <v>-</v>
      </c>
      <c r="J18" s="133"/>
      <c r="K18" s="69">
        <f>IF(OR('Tabel A F'!K18&lt;5,'Tabel A Be'!K18&lt;0.5),"-",IFERROR('Tabel A Be'!K18/'Tabel A F'!K18*100,"-"))</f>
        <v>6.3739376770538243</v>
      </c>
    </row>
    <row r="19" spans="1:11" ht="15.75" hidden="1" customHeight="1" x14ac:dyDescent="0.2">
      <c r="A19" s="31" t="s">
        <v>33</v>
      </c>
      <c r="B19" s="68" t="str">
        <f>IF(OR('Tabel A F'!B19&lt;5,'Tabel A Be'!B19&lt;0.5),"-",IFERROR('Tabel A Be'!B19/'Tabel A F'!B19*100,"-"))</f>
        <v>-</v>
      </c>
      <c r="C19" s="68" t="str">
        <f>IF(OR('Tabel A F'!C19&lt;5,'Tabel A Be'!C19&lt;0.5),"-",IFERROR('Tabel A Be'!C19/'Tabel A F'!C19*100,"-"))</f>
        <v>-</v>
      </c>
      <c r="D19" s="68">
        <f>IF(OR('Tabel A F'!D19&lt;5,'Tabel A Be'!D19&lt;0.5),"-",IFERROR('Tabel A Be'!D19/'Tabel A F'!D19*100,"-"))</f>
        <v>3.5714285714285712</v>
      </c>
      <c r="E19" s="68">
        <f>IF(OR('Tabel A F'!E19&lt;5,'Tabel A Be'!E19&lt;0.5),"-",IFERROR('Tabel A Be'!E19/'Tabel A F'!E19*100,"-"))</f>
        <v>5.8823529411764701</v>
      </c>
      <c r="F19" s="68">
        <f>IF(OR('Tabel A F'!F19&lt;5,'Tabel A Be'!F19&lt;0.5),"-",IFERROR('Tabel A Be'!F19/'Tabel A F'!F19*100,"-"))</f>
        <v>5.2631578947368416</v>
      </c>
      <c r="G19" s="68">
        <f>IF(OR('Tabel A F'!G19&lt;5,'Tabel A Be'!G19&lt;0.5),"-",IFERROR('Tabel A Be'!G19/'Tabel A F'!G19*100,"-"))</f>
        <v>1.6949152542372881</v>
      </c>
      <c r="H19" s="68">
        <f>IF(OR('Tabel A F'!H19&lt;5,'Tabel A Be'!H19&lt;0.5),"-",IFERROR('Tabel A Be'!H19/'Tabel A F'!H19*100,"-"))</f>
        <v>1.9736842105263157</v>
      </c>
      <c r="I19" s="68" t="str">
        <f>IF(OR('Tabel A F'!I19&lt;5,'Tabel A Be'!I19&lt;0.5),"-",IFERROR('Tabel A Be'!I19/'Tabel A F'!I19*100,"-"))</f>
        <v>-</v>
      </c>
      <c r="J19" s="133"/>
      <c r="K19" s="68">
        <f>IF(OR('Tabel A F'!K19&lt;5,'Tabel A Be'!K19&lt;0.5),"-",IFERROR('Tabel A Be'!K19/'Tabel A F'!K19*100,"-"))</f>
        <v>2.8753993610223643</v>
      </c>
    </row>
    <row r="20" spans="1:11" ht="15.75" hidden="1" customHeight="1" x14ac:dyDescent="0.2">
      <c r="A20" s="33" t="s">
        <v>34</v>
      </c>
      <c r="B20" s="69">
        <f>IF(OR('Tabel A F'!B20&lt;5,'Tabel A Be'!B20&lt;0.5),"-",IFERROR('Tabel A Be'!B20/'Tabel A F'!B20*100,"-"))</f>
        <v>4.1666666666666661</v>
      </c>
      <c r="C20" s="69" t="str">
        <f>IF(OR('Tabel A F'!C20&lt;5,'Tabel A Be'!C20&lt;0.5),"-",IFERROR('Tabel A Be'!C20/'Tabel A F'!C20*100,"-"))</f>
        <v>-</v>
      </c>
      <c r="D20" s="69">
        <f>IF(OR('Tabel A F'!D20&lt;5,'Tabel A Be'!D20&lt;0.5),"-",IFERROR('Tabel A Be'!D20/'Tabel A F'!D20*100,"-"))</f>
        <v>2</v>
      </c>
      <c r="E20" s="69">
        <f>IF(OR('Tabel A F'!E20&lt;5,'Tabel A Be'!E20&lt;0.5),"-",IFERROR('Tabel A Be'!E20/'Tabel A F'!E20*100,"-"))</f>
        <v>5.1282051282051277</v>
      </c>
      <c r="F20" s="69">
        <f>IF(OR('Tabel A F'!F20&lt;5,'Tabel A Be'!F20&lt;0.5),"-",IFERROR('Tabel A Be'!F20/'Tabel A F'!F20*100,"-"))</f>
        <v>11.538461538461538</v>
      </c>
      <c r="G20" s="69">
        <f>IF(OR('Tabel A F'!G20&lt;5,'Tabel A Be'!G20&lt;0.5),"-",IFERROR('Tabel A Be'!G20/'Tabel A F'!G20*100,"-"))</f>
        <v>2.4691358024691357</v>
      </c>
      <c r="H20" s="69">
        <f>IF(OR('Tabel A F'!H20&lt;5,'Tabel A Be'!H20&lt;0.5),"-",IFERROR('Tabel A Be'!H20/'Tabel A F'!H20*100,"-"))</f>
        <v>5.0583657587548636</v>
      </c>
      <c r="I20" s="69" t="str">
        <f>IF(OR('Tabel A F'!I20&lt;5,'Tabel A Be'!I20&lt;0.5),"-",IFERROR('Tabel A Be'!I20/'Tabel A F'!I20*100,"-"))</f>
        <v>-</v>
      </c>
      <c r="J20" s="133"/>
      <c r="K20" s="69">
        <f>IF(OR('Tabel A F'!K20&lt;5,'Tabel A Be'!K20&lt;0.5),"-",IFERROR('Tabel A Be'!K20/'Tabel A F'!K20*100,"-"))</f>
        <v>4.296875</v>
      </c>
    </row>
    <row r="21" spans="1:11" ht="15.75" customHeight="1" x14ac:dyDescent="0.2">
      <c r="A21" s="83" t="s">
        <v>35</v>
      </c>
      <c r="B21" s="95">
        <f>IF(OR('Tabel A F'!B21&lt;5,'Tabel A Be'!B21&lt;0.5),"-",IFERROR('Tabel A Be'!B21/'Tabel A F'!B21*100,"-"))</f>
        <v>2.9239766081871341</v>
      </c>
      <c r="C21" s="95">
        <f>IF(OR('Tabel A F'!C21&lt;5,'Tabel A Be'!C21&lt;0.5),"-",IFERROR('Tabel A Be'!C21/'Tabel A F'!C21*100,"-"))</f>
        <v>1.8726591760299627</v>
      </c>
      <c r="D21" s="95">
        <f>IF(OR('Tabel A F'!D21&lt;5,'Tabel A Be'!D21&lt;0.5),"-",IFERROR('Tabel A Be'!D21/'Tabel A F'!D21*100,"-"))</f>
        <v>3.5010940919037199</v>
      </c>
      <c r="E21" s="95">
        <f>IF(OR('Tabel A F'!E21&lt;5,'Tabel A Be'!E21&lt;0.5),"-",IFERROR('Tabel A Be'!E21/'Tabel A F'!E21*100,"-"))</f>
        <v>2.5806451612903225</v>
      </c>
      <c r="F21" s="95">
        <f>IF(OR('Tabel A F'!F21&lt;5,'Tabel A Be'!F21&lt;0.5),"-",IFERROR('Tabel A Be'!F21/'Tabel A F'!F21*100,"-"))</f>
        <v>3.6885245901639343</v>
      </c>
      <c r="G21" s="95">
        <f>IF(OR('Tabel A F'!G21&lt;5,'Tabel A Be'!G21&lt;0.5),"-",IFERROR('Tabel A Be'!G21/'Tabel A F'!G21*100,"-"))</f>
        <v>3.151862464183381</v>
      </c>
      <c r="H21" s="95">
        <f>IF(OR('Tabel A F'!H21&lt;5,'Tabel A Be'!H21&lt;0.5),"-",IFERROR('Tabel A Be'!H21/'Tabel A F'!H21*100,"-"))</f>
        <v>5.8754406580493539</v>
      </c>
      <c r="I21" s="95" t="str">
        <f>IF(OR('Tabel A F'!I21&lt;5,'Tabel A Be'!I21&lt;0.5),"-",IFERROR('Tabel A Be'!I21/'Tabel A F'!I21*100,"-"))</f>
        <v>-</v>
      </c>
      <c r="J21" s="133"/>
      <c r="K21" s="95">
        <f>IF(OR('Tabel A F'!K21&lt;5,'Tabel A Be'!K21&lt;0.5),"-",IFERROR('Tabel A Be'!K21/'Tabel A F'!K21*100,"-"))</f>
        <v>4.2340261739799843</v>
      </c>
    </row>
    <row r="22" spans="1:11" ht="15.75" customHeight="1" x14ac:dyDescent="0.2">
      <c r="A22" s="79" t="s">
        <v>36</v>
      </c>
      <c r="B22" s="93">
        <f>IF(OR('Tabel A F'!B22&lt;5,'Tabel A Be'!B22&lt;0.5),"-",IFERROR('Tabel A Be'!B22/'Tabel A F'!B22*100,"-"))</f>
        <v>5</v>
      </c>
      <c r="C22" s="93">
        <f>IF(OR('Tabel A F'!C22&lt;5,'Tabel A Be'!C22&lt;0.5),"-",IFERROR('Tabel A Be'!C22/'Tabel A F'!C22*100,"-"))</f>
        <v>4.3478260869565215</v>
      </c>
      <c r="D22" s="93">
        <f>IF(OR('Tabel A F'!D22&lt;5,'Tabel A Be'!D22&lt;0.5),"-",IFERROR('Tabel A Be'!D22/'Tabel A F'!D22*100,"-"))</f>
        <v>2.4096385542168677</v>
      </c>
      <c r="E22" s="93" t="str">
        <f>IF(OR('Tabel A F'!E22&lt;5,'Tabel A Be'!E22&lt;0.5),"-",IFERROR('Tabel A Be'!E22/'Tabel A F'!E22*100,"-"))</f>
        <v>-</v>
      </c>
      <c r="F22" s="93" t="str">
        <f>IF(OR('Tabel A F'!F22&lt;5,'Tabel A Be'!F22&lt;0.5),"-",IFERROR('Tabel A Be'!F22/'Tabel A F'!F22*100,"-"))</f>
        <v>-</v>
      </c>
      <c r="G22" s="93">
        <f>IF(OR('Tabel A F'!G22&lt;5,'Tabel A Be'!G22&lt;0.5),"-",IFERROR('Tabel A Be'!G22/'Tabel A F'!G22*100,"-"))</f>
        <v>2.6315789473684208</v>
      </c>
      <c r="H22" s="93">
        <f>IF(OR('Tabel A F'!H22&lt;5,'Tabel A Be'!H22&lt;0.5),"-",IFERROR('Tabel A Be'!H22/'Tabel A F'!H22*100,"-"))</f>
        <v>3.4965034965034967</v>
      </c>
      <c r="I22" s="93" t="str">
        <f>IF(OR('Tabel A F'!I22&lt;5,'Tabel A Be'!I22&lt;0.5),"-",IFERROR('Tabel A Be'!I22/'Tabel A F'!I22*100,"-"))</f>
        <v>-</v>
      </c>
      <c r="J22" s="133"/>
      <c r="K22" s="93">
        <f>IF(OR('Tabel A F'!K22&lt;5,'Tabel A Be'!K22&lt;0.5),"-",IFERROR('Tabel A Be'!K22/'Tabel A F'!K22*100,"-"))</f>
        <v>2.7548209366391188</v>
      </c>
    </row>
    <row r="23" spans="1:11" ht="15.75" customHeight="1" x14ac:dyDescent="0.2">
      <c r="A23" s="90" t="s">
        <v>37</v>
      </c>
      <c r="B23" s="94" t="str">
        <f>IF(OR('Tabel A F'!B23&lt;5,'Tabel A Be'!B23&lt;0.5),"-",IFERROR('Tabel A Be'!B23/'Tabel A F'!B23*100,"-"))</f>
        <v>-</v>
      </c>
      <c r="C23" s="94" t="str">
        <f>IF(OR('Tabel A F'!C23&lt;5,'Tabel A Be'!C23&lt;0.5),"-",IFERROR('Tabel A Be'!C23/'Tabel A F'!C23*100,"-"))</f>
        <v>-</v>
      </c>
      <c r="D23" s="94">
        <f>IF(OR('Tabel A F'!D23&lt;5,'Tabel A Be'!D23&lt;0.5),"-",IFERROR('Tabel A Be'!D23/'Tabel A F'!D23*100,"-"))</f>
        <v>13.793103448275861</v>
      </c>
      <c r="E23" s="94" t="str">
        <f>IF(OR('Tabel A F'!E23&lt;5,'Tabel A Be'!E23&lt;0.5),"-",IFERROR('Tabel A Be'!E23/'Tabel A F'!E23*100,"-"))</f>
        <v>-</v>
      </c>
      <c r="F23" s="94">
        <f>IF(OR('Tabel A F'!F23&lt;5,'Tabel A Be'!F23&lt;0.5),"-",IFERROR('Tabel A Be'!F23/'Tabel A F'!F23*100,"-"))</f>
        <v>14.285714285714285</v>
      </c>
      <c r="G23" s="94">
        <f>IF(OR('Tabel A F'!G23&lt;5,'Tabel A Be'!G23&lt;0.5),"-",IFERROR('Tabel A Be'!G23/'Tabel A F'!G23*100,"-"))</f>
        <v>5.7692307692307692</v>
      </c>
      <c r="H23" s="94">
        <f>IF(OR('Tabel A F'!H23&lt;5,'Tabel A Be'!H23&lt;0.5),"-",IFERROR('Tabel A Be'!H23/'Tabel A F'!H23*100,"-"))</f>
        <v>8.6687306501547994</v>
      </c>
      <c r="I23" s="94" t="str">
        <f>IF(OR('Tabel A F'!I23&lt;5,'Tabel A Be'!I23&lt;0.5),"-",IFERROR('Tabel A Be'!I23/'Tabel A F'!I23*100,"-"))</f>
        <v>-</v>
      </c>
      <c r="J23" s="133"/>
      <c r="K23" s="94">
        <f>IF(OR('Tabel A F'!K23&lt;5,'Tabel A Be'!K23&lt;0.5),"-",IFERROR('Tabel A Be'!K23/'Tabel A F'!K23*100,"-"))</f>
        <v>8.486238532110093</v>
      </c>
    </row>
    <row r="24" spans="1:11" ht="15.75" customHeight="1" x14ac:dyDescent="0.2">
      <c r="A24" s="83" t="s">
        <v>38</v>
      </c>
      <c r="B24" s="95">
        <f>IF(OR('Tabel A F'!B24&lt;5,'Tabel A Be'!B24&lt;0.5),"-",IFERROR('Tabel A Be'!B24/'Tabel A F'!B24*100,"-"))</f>
        <v>2.6737967914438503</v>
      </c>
      <c r="C24" s="95">
        <f>IF(OR('Tabel A F'!C24&lt;5,'Tabel A Be'!C24&lt;0.5),"-",IFERROR('Tabel A Be'!C24/'Tabel A F'!C24*100,"-"))</f>
        <v>1.25</v>
      </c>
      <c r="D24" s="95">
        <f>IF(OR('Tabel A F'!D24&lt;5,'Tabel A Be'!D24&lt;0.5),"-",IFERROR('Tabel A Be'!D24/'Tabel A F'!D24*100,"-"))</f>
        <v>1.6949152542372881</v>
      </c>
      <c r="E24" s="95">
        <f>IF(OR('Tabel A F'!E24&lt;5,'Tabel A Be'!E24&lt;0.5),"-",IFERROR('Tabel A Be'!E24/'Tabel A F'!E24*100,"-"))</f>
        <v>1.6835016835016834</v>
      </c>
      <c r="F24" s="95">
        <f>IF(OR('Tabel A F'!F24&lt;5,'Tabel A Be'!F24&lt;0.5),"-",IFERROR('Tabel A Be'!F24/'Tabel A F'!F24*100,"-"))</f>
        <v>1.4925373134328357</v>
      </c>
      <c r="G24" s="95">
        <f>IF(OR('Tabel A F'!G24&lt;5,'Tabel A Be'!G24&lt;0.5),"-",IFERROR('Tabel A Be'!G24/'Tabel A F'!G24*100,"-"))</f>
        <v>2.2058823529411766</v>
      </c>
      <c r="H24" s="95">
        <f>IF(OR('Tabel A F'!H24&lt;5,'Tabel A Be'!H24&lt;0.5),"-",IFERROR('Tabel A Be'!H24/'Tabel A F'!H24*100,"-"))</f>
        <v>4.5842217484008536</v>
      </c>
      <c r="I24" s="95" t="str">
        <f>IF(OR('Tabel A F'!I24&lt;5,'Tabel A Be'!I24&lt;0.5),"-",IFERROR('Tabel A Be'!I24/'Tabel A F'!I24*100,"-"))</f>
        <v>-</v>
      </c>
      <c r="J24" s="133"/>
      <c r="K24" s="95">
        <f>IF(OR('Tabel A F'!K24&lt;5,'Tabel A Be'!K24&lt;0.5),"-",IFERROR('Tabel A Be'!K24/'Tabel A F'!K24*100,"-"))</f>
        <v>2.9288702928870292</v>
      </c>
    </row>
    <row r="25" spans="1:11" ht="15.75" customHeight="1" x14ac:dyDescent="0.2">
      <c r="A25" s="79" t="s">
        <v>39</v>
      </c>
      <c r="B25" s="93">
        <f>IF(OR('Tabel A F'!B25&lt;5,'Tabel A Be'!B25&lt;0.5),"-",IFERROR('Tabel A Be'!B25/'Tabel A F'!B25*100,"-"))</f>
        <v>6.7796610169491522</v>
      </c>
      <c r="C25" s="93">
        <f>IF(OR('Tabel A F'!C25&lt;5,'Tabel A Be'!C25&lt;0.5),"-",IFERROR('Tabel A Be'!C25/'Tabel A F'!C25*100,"-"))</f>
        <v>5</v>
      </c>
      <c r="D25" s="93">
        <f>IF(OR('Tabel A F'!D25&lt;5,'Tabel A Be'!D25&lt;0.5),"-",IFERROR('Tabel A Be'!D25/'Tabel A F'!D25*100,"-"))</f>
        <v>8.8888888888888893</v>
      </c>
      <c r="E25" s="93">
        <f>IF(OR('Tabel A F'!E25&lt;5,'Tabel A Be'!E25&lt;0.5),"-",IFERROR('Tabel A Be'!E25/'Tabel A F'!E25*100,"-"))</f>
        <v>5.1282051282051277</v>
      </c>
      <c r="F25" s="93">
        <f>IF(OR('Tabel A F'!F25&lt;5,'Tabel A Be'!F25&lt;0.5),"-",IFERROR('Tabel A Be'!F25/'Tabel A F'!F25*100,"-"))</f>
        <v>11.66077738515901</v>
      </c>
      <c r="G25" s="93">
        <f>IF(OR('Tabel A F'!G25&lt;5,'Tabel A Be'!G25&lt;0.5),"-",IFERROR('Tabel A Be'!G25/'Tabel A F'!G25*100,"-"))</f>
        <v>3.0852994555353903</v>
      </c>
      <c r="H25" s="93">
        <f>IF(OR('Tabel A F'!H25&lt;5,'Tabel A Be'!H25&lt;0.5),"-",IFERROR('Tabel A Be'!H25/'Tabel A F'!H25*100,"-"))</f>
        <v>3.8277511961722488</v>
      </c>
      <c r="I25" s="93" t="str">
        <f>IF(OR('Tabel A F'!I25&lt;5,'Tabel A Be'!I25&lt;0.5),"-",IFERROR('Tabel A Be'!I25/'Tabel A F'!I25*100,"-"))</f>
        <v>-</v>
      </c>
      <c r="J25" s="133"/>
      <c r="K25" s="93">
        <f>IF(OR('Tabel A F'!K25&lt;5,'Tabel A Be'!K25&lt;0.5),"-",IFERROR('Tabel A Be'!K25/'Tabel A F'!K25*100,"-"))</f>
        <v>4.5370370370370372</v>
      </c>
    </row>
    <row r="26" spans="1:11" ht="15.75" customHeight="1" x14ac:dyDescent="0.2">
      <c r="A26" s="90" t="s">
        <v>40</v>
      </c>
      <c r="B26" s="94">
        <f>IF(OR('Tabel A F'!B26&lt;5,'Tabel A Be'!B26&lt;0.5),"-",IFERROR('Tabel A Be'!B26/'Tabel A F'!B26*100,"-"))</f>
        <v>1.9607843137254901</v>
      </c>
      <c r="C26" s="94">
        <f>IF(OR('Tabel A F'!C26&lt;5,'Tabel A Be'!C26&lt;0.5),"-",IFERROR('Tabel A Be'!C26/'Tabel A F'!C26*100,"-"))</f>
        <v>1.881720430107527</v>
      </c>
      <c r="D26" s="94">
        <f>IF(OR('Tabel A F'!D26&lt;5,'Tabel A Be'!D26&lt;0.5),"-",IFERROR('Tabel A Be'!D26/'Tabel A F'!D26*100,"-"))</f>
        <v>1.9836639439906651</v>
      </c>
      <c r="E26" s="94">
        <f>IF(OR('Tabel A F'!E26&lt;5,'Tabel A Be'!E26&lt;0.5),"-",IFERROR('Tabel A Be'!E26/'Tabel A F'!E26*100,"-"))</f>
        <v>0.37546933667083854</v>
      </c>
      <c r="F26" s="94">
        <f>IF(OR('Tabel A F'!F26&lt;5,'Tabel A Be'!F26&lt;0.5),"-",IFERROR('Tabel A Be'!F26/'Tabel A F'!F26*100,"-"))</f>
        <v>0.6168080185042405</v>
      </c>
      <c r="G26" s="94">
        <f>IF(OR('Tabel A F'!G26&lt;5,'Tabel A Be'!G26&lt;0.5),"-",IFERROR('Tabel A Be'!G26/'Tabel A F'!G26*100,"-"))</f>
        <v>1.8387553041018387</v>
      </c>
      <c r="H26" s="94">
        <f>IF(OR('Tabel A F'!H26&lt;5,'Tabel A Be'!H26&lt;0.5),"-",IFERROR('Tabel A Be'!H26/'Tabel A F'!H26*100,"-"))</f>
        <v>2.3101685286877482</v>
      </c>
      <c r="I26" s="94" t="str">
        <f>IF(OR('Tabel A F'!I26&lt;5,'Tabel A Be'!I26&lt;0.5),"-",IFERROR('Tabel A Be'!I26/'Tabel A F'!I26*100,"-"))</f>
        <v>-</v>
      </c>
      <c r="J26" s="133"/>
      <c r="K26" s="94">
        <f>IF(OR('Tabel A F'!K26&lt;5,'Tabel A Be'!K26&lt;0.5),"-",IFERROR('Tabel A Be'!K26/'Tabel A F'!K26*100,"-"))</f>
        <v>1.8406961178045516</v>
      </c>
    </row>
    <row r="27" spans="1:11" ht="15.75" customHeight="1" x14ac:dyDescent="0.2">
      <c r="A27" s="83" t="s">
        <v>41</v>
      </c>
      <c r="B27" s="95">
        <f>IF(OR('Tabel A F'!B27&lt;5,'Tabel A Be'!B27&lt;0.5),"-",IFERROR('Tabel A Be'!B27/'Tabel A F'!B27*100,"-"))</f>
        <v>1.5625</v>
      </c>
      <c r="C27" s="95">
        <f>IF(OR('Tabel A F'!C27&lt;5,'Tabel A Be'!C27&lt;0.5),"-",IFERROR('Tabel A Be'!C27/'Tabel A F'!C27*100,"-"))</f>
        <v>1.2658227848101267</v>
      </c>
      <c r="D27" s="95">
        <f>IF(OR('Tabel A F'!D27&lt;5,'Tabel A Be'!D27&lt;0.5),"-",IFERROR('Tabel A Be'!D27/'Tabel A F'!D27*100,"-"))</f>
        <v>2.0449897750511248</v>
      </c>
      <c r="E27" s="95">
        <f>IF(OR('Tabel A F'!E27&lt;5,'Tabel A Be'!E27&lt;0.5),"-",IFERROR('Tabel A Be'!E27/'Tabel A F'!E27*100,"-"))</f>
        <v>0.5494505494505495</v>
      </c>
      <c r="F27" s="95">
        <f>IF(OR('Tabel A F'!F27&lt;5,'Tabel A Be'!F27&lt;0.5),"-",IFERROR('Tabel A Be'!F27/'Tabel A F'!F27*100,"-"))</f>
        <v>1.7543859649122806</v>
      </c>
      <c r="G27" s="95">
        <f>IF(OR('Tabel A F'!G27&lt;5,'Tabel A Be'!G27&lt;0.5),"-",IFERROR('Tabel A Be'!G27/'Tabel A F'!G27*100,"-"))</f>
        <v>1.6759776536312849</v>
      </c>
      <c r="H27" s="95">
        <f>IF(OR('Tabel A F'!H27&lt;5,'Tabel A Be'!H27&lt;0.5),"-",IFERROR('Tabel A Be'!H27/'Tabel A F'!H27*100,"-"))</f>
        <v>4.2923433874709973</v>
      </c>
      <c r="I27" s="95" t="str">
        <f>IF(OR('Tabel A F'!I27&lt;5,'Tabel A Be'!I27&lt;0.5),"-",IFERROR('Tabel A Be'!I27/'Tabel A F'!I27*100,"-"))</f>
        <v>-</v>
      </c>
      <c r="J27" s="133"/>
      <c r="K27" s="95">
        <f>IF(OR('Tabel A F'!K27&lt;5,'Tabel A Be'!K27&lt;0.5),"-",IFERROR('Tabel A Be'!K27/'Tabel A F'!K27*100,"-"))</f>
        <v>2.7118644067796609</v>
      </c>
    </row>
    <row r="28" spans="1:11" ht="15.75" customHeight="1" x14ac:dyDescent="0.2">
      <c r="A28" s="79" t="s">
        <v>42</v>
      </c>
      <c r="B28" s="93">
        <f>IF(OR('Tabel A F'!B28&lt;5,'Tabel A Be'!B28&lt;0.5),"-",IFERROR('Tabel A Be'!B28/'Tabel A F'!B28*100,"-"))</f>
        <v>7.8125</v>
      </c>
      <c r="C28" s="93">
        <f>IF(OR('Tabel A F'!C28&lt;5,'Tabel A Be'!C28&lt;0.5),"-",IFERROR('Tabel A Be'!C28/'Tabel A F'!C28*100,"-"))</f>
        <v>4.6728971962616823</v>
      </c>
      <c r="D28" s="93">
        <f>IF(OR('Tabel A F'!D28&lt;5,'Tabel A Be'!D28&lt;0.5),"-",IFERROR('Tabel A Be'!D28/'Tabel A F'!D28*100,"-"))</f>
        <v>9.0500641848523742</v>
      </c>
      <c r="E28" s="93">
        <f>IF(OR('Tabel A F'!E28&lt;5,'Tabel A Be'!E28&lt;0.5),"-",IFERROR('Tabel A Be'!E28/'Tabel A F'!E28*100,"-"))</f>
        <v>3.2558139534883721</v>
      </c>
      <c r="F28" s="93">
        <f>IF(OR('Tabel A F'!F28&lt;5,'Tabel A Be'!F28&lt;0.5),"-",IFERROR('Tabel A Be'!F28/'Tabel A F'!F28*100,"-"))</f>
        <v>2.8985507246376812</v>
      </c>
      <c r="G28" s="93">
        <f>IF(OR('Tabel A F'!G28&lt;5,'Tabel A Be'!G28&lt;0.5),"-",IFERROR('Tabel A Be'!G28/'Tabel A F'!G28*100,"-"))</f>
        <v>4.6610169491525424</v>
      </c>
      <c r="H28" s="93">
        <f>IF(OR('Tabel A F'!H28&lt;5,'Tabel A Be'!H28&lt;0.5),"-",IFERROR('Tabel A Be'!H28/'Tabel A F'!H28*100,"-"))</f>
        <v>8.8901008999181901</v>
      </c>
      <c r="I28" s="93">
        <f>IF(OR('Tabel A F'!I28&lt;5,'Tabel A Be'!I28&lt;0.5),"-",IFERROR('Tabel A Be'!I28/'Tabel A F'!I28*100,"-"))</f>
        <v>7.1428571428571423</v>
      </c>
      <c r="J28" s="133"/>
      <c r="K28" s="93">
        <f>IF(OR('Tabel A F'!K28&lt;5,'Tabel A Be'!K28&lt;0.5),"-",IFERROR('Tabel A Be'!K28/'Tabel A F'!K28*100,"-"))</f>
        <v>8.2814037389307966</v>
      </c>
    </row>
    <row r="29" spans="1:11" ht="15.75" customHeight="1" x14ac:dyDescent="0.2">
      <c r="A29" s="90" t="s">
        <v>43</v>
      </c>
      <c r="B29" s="94">
        <f>IF(OR('Tabel A F'!B29&lt;5,'Tabel A Be'!B29&lt;0.5),"-",IFERROR('Tabel A Be'!B29/'Tabel A F'!B29*100,"-"))</f>
        <v>2.5641025641025639</v>
      </c>
      <c r="C29" s="94" t="str">
        <f>IF(OR('Tabel A F'!C29&lt;5,'Tabel A Be'!C29&lt;0.5),"-",IFERROR('Tabel A Be'!C29/'Tabel A F'!C29*100,"-"))</f>
        <v>-</v>
      </c>
      <c r="D29" s="94">
        <f>IF(OR('Tabel A F'!D29&lt;5,'Tabel A Be'!D29&lt;0.5),"-",IFERROR('Tabel A Be'!D29/'Tabel A F'!D29*100,"-"))</f>
        <v>0.72992700729927007</v>
      </c>
      <c r="E29" s="94">
        <f>IF(OR('Tabel A F'!E29&lt;5,'Tabel A Be'!E29&lt;0.5),"-",IFERROR('Tabel A Be'!E29/'Tabel A F'!E29*100,"-"))</f>
        <v>2.1052631578947367</v>
      </c>
      <c r="F29" s="94" t="str">
        <f>IF(OR('Tabel A F'!F29&lt;5,'Tabel A Be'!F29&lt;0.5),"-",IFERROR('Tabel A Be'!F29/'Tabel A F'!F29*100,"-"))</f>
        <v>-</v>
      </c>
      <c r="G29" s="94" t="str">
        <f>IF(OR('Tabel A F'!G29&lt;5,'Tabel A Be'!G29&lt;0.5),"-",IFERROR('Tabel A Be'!G29/'Tabel A F'!G29*100,"-"))</f>
        <v>-</v>
      </c>
      <c r="H29" s="94">
        <f>IF(OR('Tabel A F'!H29&lt;5,'Tabel A Be'!H29&lt;0.5),"-",IFERROR('Tabel A Be'!H29/'Tabel A F'!H29*100,"-"))</f>
        <v>2.0408163265306123</v>
      </c>
      <c r="I29" s="94" t="str">
        <f>IF(OR('Tabel A F'!I29&lt;5,'Tabel A Be'!I29&lt;0.5),"-",IFERROR('Tabel A Be'!I29/'Tabel A F'!I29*100,"-"))</f>
        <v>-</v>
      </c>
      <c r="J29" s="133"/>
      <c r="K29" s="94">
        <f>IF(OR('Tabel A F'!K29&lt;5,'Tabel A Be'!K29&lt;0.5),"-",IFERROR('Tabel A Be'!K29/'Tabel A F'!K29*100,"-"))</f>
        <v>1.5204678362573099</v>
      </c>
    </row>
    <row r="30" spans="1:11" ht="15.75" customHeight="1" x14ac:dyDescent="0.2">
      <c r="A30" s="83" t="s">
        <v>44</v>
      </c>
      <c r="B30" s="95">
        <f>IF(OR('Tabel A F'!B30&lt;5,'Tabel A Be'!B30&lt;0.5),"-",IFERROR('Tabel A Be'!B30/'Tabel A F'!B30*100,"-"))</f>
        <v>5.81039755351682</v>
      </c>
      <c r="C30" s="95">
        <f>IF(OR('Tabel A F'!C30&lt;5,'Tabel A Be'!C30&lt;0.5),"-",IFERROR('Tabel A Be'!C30/'Tabel A F'!C30*100,"-"))</f>
        <v>4.1666666666666661</v>
      </c>
      <c r="D30" s="95">
        <f>IF(OR('Tabel A F'!D30&lt;5,'Tabel A Be'!D30&lt;0.5),"-",IFERROR('Tabel A Be'!D30/'Tabel A F'!D30*100,"-"))</f>
        <v>6.6852367688022287</v>
      </c>
      <c r="E30" s="95">
        <f>IF(OR('Tabel A F'!E30&lt;5,'Tabel A Be'!E30&lt;0.5),"-",IFERROR('Tabel A Be'!E30/'Tabel A F'!E30*100,"-"))</f>
        <v>3.515625</v>
      </c>
      <c r="F30" s="95">
        <f>IF(OR('Tabel A F'!F30&lt;5,'Tabel A Be'!F30&lt;0.5),"-",IFERROR('Tabel A Be'!F30/'Tabel A F'!F30*100,"-"))</f>
        <v>4.8780487804878048</v>
      </c>
      <c r="G30" s="95">
        <f>IF(OR('Tabel A F'!G30&lt;5,'Tabel A Be'!G30&lt;0.5),"-",IFERROR('Tabel A Be'!G30/'Tabel A F'!G30*100,"-"))</f>
        <v>3.3248081841432229</v>
      </c>
      <c r="H30" s="95">
        <f>IF(OR('Tabel A F'!H30&lt;5,'Tabel A Be'!H30&lt;0.5),"-",IFERROR('Tabel A Be'!H30/'Tabel A F'!H30*100,"-"))</f>
        <v>6.1248527679623086</v>
      </c>
      <c r="I30" s="95">
        <f>IF(OR('Tabel A F'!I30&lt;5,'Tabel A Be'!I30&lt;0.5),"-",IFERROR('Tabel A Be'!I30/'Tabel A F'!I30*100,"-"))</f>
        <v>7.1428571428571423</v>
      </c>
      <c r="J30" s="133"/>
      <c r="K30" s="95">
        <f>IF(OR('Tabel A F'!K30&lt;5,'Tabel A Be'!K30&lt;0.5),"-",IFERROR('Tabel A Be'!K30/'Tabel A F'!K30*100,"-"))</f>
        <v>5.4290718038528896</v>
      </c>
    </row>
    <row r="31" spans="1:11" ht="15.75" customHeight="1" x14ac:dyDescent="0.2">
      <c r="A31" s="79" t="s">
        <v>45</v>
      </c>
      <c r="B31" s="93">
        <f>IF(OR('Tabel A F'!B31&lt;5,'Tabel A Be'!B31&lt;0.5),"-",IFERROR('Tabel A Be'!B31/'Tabel A F'!B31*100,"-"))</f>
        <v>2.8037383177570092</v>
      </c>
      <c r="C31" s="93">
        <f>IF(OR('Tabel A F'!C31&lt;5,'Tabel A Be'!C31&lt;0.5),"-",IFERROR('Tabel A Be'!C31/'Tabel A F'!C31*100,"-"))</f>
        <v>1.9607843137254901</v>
      </c>
      <c r="D31" s="93">
        <f>IF(OR('Tabel A F'!D31&lt;5,'Tabel A Be'!D31&lt;0.5),"-",IFERROR('Tabel A Be'!D31/'Tabel A F'!D31*100,"-"))</f>
        <v>7.2368421052631584</v>
      </c>
      <c r="E31" s="93">
        <f>IF(OR('Tabel A F'!E31&lt;5,'Tabel A Be'!E31&lt;0.5),"-",IFERROR('Tabel A Be'!E31/'Tabel A F'!E31*100,"-"))</f>
        <v>3.9215686274509802</v>
      </c>
      <c r="F31" s="93">
        <f>IF(OR('Tabel A F'!F31&lt;5,'Tabel A Be'!F31&lt;0.5),"-",IFERROR('Tabel A Be'!F31/'Tabel A F'!F31*100,"-"))</f>
        <v>5.2631578947368416</v>
      </c>
      <c r="G31" s="93">
        <f>IF(OR('Tabel A F'!G31&lt;5,'Tabel A Be'!G31&lt;0.5),"-",IFERROR('Tabel A Be'!G31/'Tabel A F'!G31*100,"-"))</f>
        <v>1.9417475728155338</v>
      </c>
      <c r="H31" s="93">
        <f>IF(OR('Tabel A F'!H31&lt;5,'Tabel A Be'!H31&lt;0.5),"-",IFERROR('Tabel A Be'!H31/'Tabel A F'!H31*100,"-"))</f>
        <v>5.0793650793650791</v>
      </c>
      <c r="I31" s="93" t="str">
        <f>IF(OR('Tabel A F'!I31&lt;5,'Tabel A Be'!I31&lt;0.5),"-",IFERROR('Tabel A Be'!I31/'Tabel A F'!I31*100,"-"))</f>
        <v>-</v>
      </c>
      <c r="J31" s="133"/>
      <c r="K31" s="93">
        <f>IF(OR('Tabel A F'!K31&lt;5,'Tabel A Be'!K31&lt;0.5),"-",IFERROR('Tabel A Be'!K31/'Tabel A F'!K31*100,"-"))</f>
        <v>4.6236559139784941</v>
      </c>
    </row>
    <row r="32" spans="1:11" ht="15.75" customHeight="1" x14ac:dyDescent="0.2">
      <c r="A32" s="90" t="s">
        <v>46</v>
      </c>
      <c r="B32" s="94" t="str">
        <f>IF(OR('Tabel A F'!B32&lt;5,'Tabel A Be'!B32&lt;0.5),"-",IFERROR('Tabel A Be'!B32/'Tabel A F'!B32*100,"-"))</f>
        <v>-</v>
      </c>
      <c r="C32" s="94">
        <f>IF(OR('Tabel A F'!C32&lt;5,'Tabel A Be'!C32&lt;0.5),"-",IFERROR('Tabel A Be'!C32/'Tabel A F'!C32*100,"-"))</f>
        <v>0.78125</v>
      </c>
      <c r="D32" s="94">
        <f>IF(OR('Tabel A F'!D32&lt;5,'Tabel A Be'!D32&lt;0.5),"-",IFERROR('Tabel A Be'!D32/'Tabel A F'!D32*100,"-"))</f>
        <v>3.3536585365853662</v>
      </c>
      <c r="E32" s="94">
        <f>IF(OR('Tabel A F'!E32&lt;5,'Tabel A Be'!E32&lt;0.5),"-",IFERROR('Tabel A Be'!E32/'Tabel A F'!E32*100,"-"))</f>
        <v>1.5</v>
      </c>
      <c r="F32" s="94">
        <f>IF(OR('Tabel A F'!F32&lt;5,'Tabel A Be'!F32&lt;0.5),"-",IFERROR('Tabel A Be'!F32/'Tabel A F'!F32*100,"-"))</f>
        <v>0.82644628099173556</v>
      </c>
      <c r="G32" s="94">
        <f>IF(OR('Tabel A F'!G32&lt;5,'Tabel A Be'!G32&lt;0.5),"-",IFERROR('Tabel A Be'!G32/'Tabel A F'!G32*100,"-"))</f>
        <v>0.90090090090090091</v>
      </c>
      <c r="H32" s="94">
        <f>IF(OR('Tabel A F'!H32&lt;5,'Tabel A Be'!H32&lt;0.5),"-",IFERROR('Tabel A Be'!H32/'Tabel A F'!H32*100,"-"))</f>
        <v>3.8112522686025407</v>
      </c>
      <c r="I32" s="94" t="str">
        <f>IF(OR('Tabel A F'!I32&lt;5,'Tabel A Be'!I32&lt;0.5),"-",IFERROR('Tabel A Be'!I32/'Tabel A F'!I32*100,"-"))</f>
        <v>-</v>
      </c>
      <c r="J32" s="133"/>
      <c r="K32" s="94">
        <f>IF(OR('Tabel A F'!K32&lt;5,'Tabel A Be'!K32&lt;0.5),"-",IFERROR('Tabel A Be'!K32/'Tabel A F'!K32*100,"-"))</f>
        <v>2.2569444444444442</v>
      </c>
    </row>
    <row r="33" spans="1:11" ht="15.75" customHeight="1" x14ac:dyDescent="0.2">
      <c r="A33" s="83" t="s">
        <v>47</v>
      </c>
      <c r="B33" s="95">
        <f>IF(OR('Tabel A F'!B33&lt;5,'Tabel A Be'!B33&lt;0.5),"-",IFERROR('Tabel A Be'!B33/'Tabel A F'!B33*100,"-"))</f>
        <v>11.205673758865247</v>
      </c>
      <c r="C33" s="95">
        <f>IF(OR('Tabel A F'!C33&lt;5,'Tabel A Be'!C33&lt;0.5),"-",IFERROR('Tabel A Be'!C33/'Tabel A F'!C33*100,"-"))</f>
        <v>5.078125</v>
      </c>
      <c r="D33" s="95">
        <f>IF(OR('Tabel A F'!D33&lt;5,'Tabel A Be'!D33&lt;0.5),"-",IFERROR('Tabel A Be'!D33/'Tabel A F'!D33*100,"-"))</f>
        <v>8.7545596664929661</v>
      </c>
      <c r="E33" s="95">
        <f>IF(OR('Tabel A F'!E33&lt;5,'Tabel A Be'!E33&lt;0.5),"-",IFERROR('Tabel A Be'!E33/'Tabel A F'!E33*100,"-"))</f>
        <v>6.6801619433198383</v>
      </c>
      <c r="F33" s="95">
        <f>IF(OR('Tabel A F'!F33&lt;5,'Tabel A Be'!F33&lt;0.5),"-",IFERROR('Tabel A Be'!F33/'Tabel A F'!F33*100,"-"))</f>
        <v>7.7876106194690262</v>
      </c>
      <c r="G33" s="95">
        <f>IF(OR('Tabel A F'!G33&lt;5,'Tabel A Be'!G33&lt;0.5),"-",IFERROR('Tabel A Be'!G33/'Tabel A F'!G33*100,"-"))</f>
        <v>4.895104895104895</v>
      </c>
      <c r="H33" s="95">
        <f>IF(OR('Tabel A F'!H33&lt;5,'Tabel A Be'!H33&lt;0.5),"-",IFERROR('Tabel A Be'!H33/'Tabel A F'!H33*100,"-"))</f>
        <v>5.8014847401704701</v>
      </c>
      <c r="I33" s="95">
        <f>IF(OR('Tabel A F'!I33&lt;5,'Tabel A Be'!I33&lt;0.5),"-",IFERROR('Tabel A Be'!I33/'Tabel A F'!I33*100,"-"))</f>
        <v>10</v>
      </c>
      <c r="J33" s="133"/>
      <c r="K33" s="95">
        <f>IF(OR('Tabel A F'!K33&lt;5,'Tabel A Be'!K33&lt;0.5),"-",IFERROR('Tabel A Be'!K33/'Tabel A F'!K33*100,"-"))</f>
        <v>7.0429388152292907</v>
      </c>
    </row>
    <row r="34" spans="1:11" ht="15.75" customHeight="1" x14ac:dyDescent="0.2">
      <c r="A34" s="79" t="s">
        <v>48</v>
      </c>
      <c r="B34" s="93">
        <f>IF(OR('Tabel A F'!B34&lt;5,'Tabel A Be'!B34&lt;0.5),"-",IFERROR('Tabel A Be'!B34/'Tabel A F'!B34*100,"-"))</f>
        <v>3.7037037037037033</v>
      </c>
      <c r="C34" s="93">
        <f>IF(OR('Tabel A F'!C34&lt;5,'Tabel A Be'!C34&lt;0.5),"-",IFERROR('Tabel A Be'!C34/'Tabel A F'!C34*100,"-"))</f>
        <v>2.1739130434782608</v>
      </c>
      <c r="D34" s="93">
        <f>IF(OR('Tabel A F'!D34&lt;5,'Tabel A Be'!D34&lt;0.5),"-",IFERROR('Tabel A Be'!D34/'Tabel A F'!D34*100,"-"))</f>
        <v>3.0735930735930737</v>
      </c>
      <c r="E34" s="93">
        <f>IF(OR('Tabel A F'!E34&lt;5,'Tabel A Be'!E34&lt;0.5),"-",IFERROR('Tabel A Be'!E34/'Tabel A F'!E34*100,"-"))</f>
        <v>1.5463917525773196</v>
      </c>
      <c r="F34" s="93">
        <f>IF(OR('Tabel A F'!F34&lt;5,'Tabel A Be'!F34&lt;0.5),"-",IFERROR('Tabel A Be'!F34/'Tabel A F'!F34*100,"-"))</f>
        <v>3.3870967741935489</v>
      </c>
      <c r="G34" s="93">
        <f>IF(OR('Tabel A F'!G34&lt;5,'Tabel A Be'!G34&lt;0.5),"-",IFERROR('Tabel A Be'!G34/'Tabel A F'!G34*100,"-"))</f>
        <v>2.0683453237410072</v>
      </c>
      <c r="H34" s="93">
        <f>IF(OR('Tabel A F'!H34&lt;5,'Tabel A Be'!H34&lt;0.5),"-",IFERROR('Tabel A Be'!H34/'Tabel A F'!H34*100,"-"))</f>
        <v>2.294141745186399</v>
      </c>
      <c r="I34" s="93" t="str">
        <f>IF(OR('Tabel A F'!I34&lt;5,'Tabel A Be'!I34&lt;0.5),"-",IFERROR('Tabel A Be'!I34/'Tabel A F'!I34*100,"-"))</f>
        <v>-</v>
      </c>
      <c r="J34" s="133"/>
      <c r="K34" s="93">
        <f>IF(OR('Tabel A F'!K34&lt;5,'Tabel A Be'!K34&lt;0.5),"-",IFERROR('Tabel A Be'!K34/'Tabel A F'!K34*100,"-"))</f>
        <v>2.4331516918007856</v>
      </c>
    </row>
    <row r="35" spans="1:11" ht="15.75" customHeight="1" x14ac:dyDescent="0.2">
      <c r="A35" s="90" t="s">
        <v>49</v>
      </c>
      <c r="B35" s="94">
        <f>IF(OR('Tabel A F'!B35&lt;5,'Tabel A Be'!B35&lt;0.5),"-",IFERROR('Tabel A Be'!B35/'Tabel A F'!B35*100,"-"))</f>
        <v>4.8780487804878048</v>
      </c>
      <c r="C35" s="94">
        <f>IF(OR('Tabel A F'!C35&lt;5,'Tabel A Be'!C35&lt;0.5),"-",IFERROR('Tabel A Be'!C35/'Tabel A F'!C35*100,"-"))</f>
        <v>3.278688524590164</v>
      </c>
      <c r="D35" s="94">
        <f>IF(OR('Tabel A F'!D35&lt;5,'Tabel A Be'!D35&lt;0.5),"-",IFERROR('Tabel A Be'!D35/'Tabel A F'!D35*100,"-"))</f>
        <v>5.2197802197802199</v>
      </c>
      <c r="E35" s="94">
        <f>IF(OR('Tabel A F'!E35&lt;5,'Tabel A Be'!E35&lt;0.5),"-",IFERROR('Tabel A Be'!E35/'Tabel A F'!E35*100,"-"))</f>
        <v>1.7326732673267329</v>
      </c>
      <c r="F35" s="94">
        <f>IF(OR('Tabel A F'!F35&lt;5,'Tabel A Be'!F35&lt;0.5),"-",IFERROR('Tabel A Be'!F35/'Tabel A F'!F35*100,"-"))</f>
        <v>3.8590604026845639</v>
      </c>
      <c r="G35" s="94">
        <f>IF(OR('Tabel A F'!G35&lt;5,'Tabel A Be'!G35&lt;0.5),"-",IFERROR('Tabel A Be'!G35/'Tabel A F'!G35*100,"-"))</f>
        <v>1.3722126929674099</v>
      </c>
      <c r="H35" s="94">
        <f>IF(OR('Tabel A F'!H35&lt;5,'Tabel A Be'!H35&lt;0.5),"-",IFERROR('Tabel A Be'!H35/'Tabel A F'!H35*100,"-"))</f>
        <v>3.0410812733416326</v>
      </c>
      <c r="I35" s="94" t="str">
        <f>IF(OR('Tabel A F'!I35&lt;5,'Tabel A Be'!I35&lt;0.5),"-",IFERROR('Tabel A Be'!I35/'Tabel A F'!I35*100,"-"))</f>
        <v>-</v>
      </c>
      <c r="J35" s="133"/>
      <c r="K35" s="94">
        <f>IF(OR('Tabel A F'!K35&lt;5,'Tabel A Be'!K35&lt;0.5),"-",IFERROR('Tabel A Be'!K35/'Tabel A F'!K35*100,"-"))</f>
        <v>3.3301415044153635</v>
      </c>
    </row>
    <row r="36" spans="1:11" ht="15.75" customHeight="1" x14ac:dyDescent="0.2">
      <c r="A36" s="83" t="s">
        <v>50</v>
      </c>
      <c r="B36" s="95">
        <f>IF(OR('Tabel A F'!B36&lt;5,'Tabel A Be'!B36&lt;0.5),"-",IFERROR('Tabel A Be'!B36/'Tabel A F'!B36*100,"-"))</f>
        <v>11.538461538461538</v>
      </c>
      <c r="C36" s="95">
        <f>IF(OR('Tabel A F'!C36&lt;5,'Tabel A Be'!C36&lt;0.5),"-",IFERROR('Tabel A Be'!C36/'Tabel A F'!C36*100,"-"))</f>
        <v>7.8585461689587426</v>
      </c>
      <c r="D36" s="95">
        <f>IF(OR('Tabel A F'!D36&lt;5,'Tabel A Be'!D36&lt;0.5),"-",IFERROR('Tabel A Be'!D36/'Tabel A F'!D36*100,"-"))</f>
        <v>10.112711333750783</v>
      </c>
      <c r="E36" s="95">
        <f>IF(OR('Tabel A F'!E36&lt;5,'Tabel A Be'!E36&lt;0.5),"-",IFERROR('Tabel A Be'!E36/'Tabel A F'!E36*100,"-"))</f>
        <v>6.8100358422939076</v>
      </c>
      <c r="F36" s="95">
        <f>IF(OR('Tabel A F'!F36&lt;5,'Tabel A Be'!F36&lt;0.5),"-",IFERROR('Tabel A Be'!F36/'Tabel A F'!F36*100,"-"))</f>
        <v>10.540360240160107</v>
      </c>
      <c r="G36" s="95">
        <f>IF(OR('Tabel A F'!G36&lt;5,'Tabel A Be'!G36&lt;0.5),"-",IFERROR('Tabel A Be'!G36/'Tabel A F'!G36*100,"-"))</f>
        <v>6.3227111785533641</v>
      </c>
      <c r="H36" s="95">
        <f>IF(OR('Tabel A F'!H36&lt;5,'Tabel A Be'!H36&lt;0.5),"-",IFERROR('Tabel A Be'!H36/'Tabel A F'!H36*100,"-"))</f>
        <v>6.9193707552098447</v>
      </c>
      <c r="I36" s="95">
        <f>IF(OR('Tabel A F'!I36&lt;5,'Tabel A Be'!I36&lt;0.5),"-",IFERROR('Tabel A Be'!I36/'Tabel A F'!I36*100,"-"))</f>
        <v>7.5471698113207548</v>
      </c>
      <c r="J36" s="133"/>
      <c r="K36" s="95">
        <f>IF(OR('Tabel A F'!K36&lt;5,'Tabel A Be'!K36&lt;0.5),"-",IFERROR('Tabel A Be'!K36/'Tabel A F'!K36*100,"-"))</f>
        <v>7.6078260237108148</v>
      </c>
    </row>
    <row r="37" spans="1:11" ht="15.75" customHeight="1" x14ac:dyDescent="0.2">
      <c r="A37" s="79" t="s">
        <v>51</v>
      </c>
      <c r="B37" s="93">
        <f>IF(OR('Tabel A F'!B37&lt;5,'Tabel A Be'!B37&lt;0.5),"-",IFERROR('Tabel A Be'!B37/'Tabel A F'!B37*100,"-"))</f>
        <v>8.1749049429657799</v>
      </c>
      <c r="C37" s="93">
        <f>IF(OR('Tabel A F'!C37&lt;5,'Tabel A Be'!C37&lt;0.5),"-",IFERROR('Tabel A Be'!C37/'Tabel A F'!C37*100,"-"))</f>
        <v>6.0254924681344146</v>
      </c>
      <c r="D37" s="93">
        <f>IF(OR('Tabel A F'!D37&lt;5,'Tabel A Be'!D37&lt;0.5),"-",IFERROR('Tabel A Be'!D37/'Tabel A F'!D37*100,"-"))</f>
        <v>6.7528318327040369</v>
      </c>
      <c r="E37" s="93">
        <f>IF(OR('Tabel A F'!E37&lt;5,'Tabel A Be'!E37&lt;0.5),"-",IFERROR('Tabel A Be'!E37/'Tabel A F'!E37*100,"-"))</f>
        <v>6.2701705855232825</v>
      </c>
      <c r="F37" s="93">
        <f>IF(OR('Tabel A F'!F37&lt;5,'Tabel A Be'!F37&lt;0.5),"-",IFERROR('Tabel A Be'!F37/'Tabel A F'!F37*100,"-"))</f>
        <v>9.0258668134287294</v>
      </c>
      <c r="G37" s="93">
        <f>IF(OR('Tabel A F'!G37&lt;5,'Tabel A Be'!G37&lt;0.5),"-",IFERROR('Tabel A Be'!G37/'Tabel A F'!G37*100,"-"))</f>
        <v>5.4587155963302756</v>
      </c>
      <c r="H37" s="93">
        <f>IF(OR('Tabel A F'!H37&lt;5,'Tabel A Be'!H37&lt;0.5),"-",IFERROR('Tabel A Be'!H37/'Tabel A F'!H37*100,"-"))</f>
        <v>6.7678562851241661</v>
      </c>
      <c r="I37" s="93">
        <f>IF(OR('Tabel A F'!I37&lt;5,'Tabel A Be'!I37&lt;0.5),"-",IFERROR('Tabel A Be'!I37/'Tabel A F'!I37*100,"-"))</f>
        <v>3.4482758620689653</v>
      </c>
      <c r="J37" s="133"/>
      <c r="K37" s="93">
        <f>IF(OR('Tabel A F'!K37&lt;5,'Tabel A Be'!K37&lt;0.5),"-",IFERROR('Tabel A Be'!K37/'Tabel A F'!K37*100,"-"))</f>
        <v>6.7853886177117424</v>
      </c>
    </row>
    <row r="38" spans="1:11" ht="15.75" customHeight="1" x14ac:dyDescent="0.2">
      <c r="A38" s="90" t="s">
        <v>52</v>
      </c>
      <c r="B38" s="94">
        <f>IF(OR('Tabel A F'!B38&lt;5,'Tabel A Be'!B38&lt;0.5),"-",IFERROR('Tabel A Be'!B38/'Tabel A F'!B38*100,"-"))</f>
        <v>12.045454545454545</v>
      </c>
      <c r="C38" s="94">
        <f>IF(OR('Tabel A F'!C38&lt;5,'Tabel A Be'!C38&lt;0.5),"-",IFERROR('Tabel A Be'!C38/'Tabel A F'!C38*100,"-"))</f>
        <v>5.9561128526645764</v>
      </c>
      <c r="D38" s="94">
        <f>IF(OR('Tabel A F'!D38&lt;5,'Tabel A Be'!D38&lt;0.5),"-",IFERROR('Tabel A Be'!D38/'Tabel A F'!D38*100,"-"))</f>
        <v>9.819121447028424</v>
      </c>
      <c r="E38" s="94">
        <f>IF(OR('Tabel A F'!E38&lt;5,'Tabel A Be'!E38&lt;0.5),"-",IFERROR('Tabel A Be'!E38/'Tabel A F'!E38*100,"-"))</f>
        <v>5.5292259083728279</v>
      </c>
      <c r="F38" s="94">
        <f>IF(OR('Tabel A F'!F38&lt;5,'Tabel A Be'!F38&lt;0.5),"-",IFERROR('Tabel A Be'!F38/'Tabel A F'!F38*100,"-"))</f>
        <v>12.962962962962962</v>
      </c>
      <c r="G38" s="94">
        <f>IF(OR('Tabel A F'!G38&lt;5,'Tabel A Be'!G38&lt;0.5),"-",IFERROR('Tabel A Be'!G38/'Tabel A F'!G38*100,"-"))</f>
        <v>4.9209138840070299</v>
      </c>
      <c r="H38" s="94">
        <f>IF(OR('Tabel A F'!H38&lt;5,'Tabel A Be'!H38&lt;0.5),"-",IFERROR('Tabel A Be'!H38/'Tabel A F'!H38*100,"-"))</f>
        <v>7.6025744167337077</v>
      </c>
      <c r="I38" s="94" t="str">
        <f>IF(OR('Tabel A F'!I38&lt;5,'Tabel A Be'!I38&lt;0.5),"-",IFERROR('Tabel A Be'!I38/'Tabel A F'!I38*100,"-"))</f>
        <v>-</v>
      </c>
      <c r="J38" s="133"/>
      <c r="K38" s="94">
        <f>IF(OR('Tabel A F'!K38&lt;5,'Tabel A Be'!K38&lt;0.5),"-",IFERROR('Tabel A Be'!K38/'Tabel A F'!K38*100,"-"))</f>
        <v>8.0908793723439043</v>
      </c>
    </row>
    <row r="39" spans="1:11" ht="15.75" customHeight="1" x14ac:dyDescent="0.2">
      <c r="A39" s="83" t="s">
        <v>53</v>
      </c>
      <c r="B39" s="95">
        <f>IF(OR('Tabel A F'!B39&lt;5,'Tabel A Be'!B39&lt;0.5),"-",IFERROR('Tabel A Be'!B39/'Tabel A F'!B39*100,"-"))</f>
        <v>9.2261904761904763</v>
      </c>
      <c r="C39" s="95">
        <f>IF(OR('Tabel A F'!C39&lt;5,'Tabel A Be'!C39&lt;0.5),"-",IFERROR('Tabel A Be'!C39/'Tabel A F'!C39*100,"-"))</f>
        <v>3.8251366120218582</v>
      </c>
      <c r="D39" s="95">
        <f>IF(OR('Tabel A F'!D39&lt;5,'Tabel A Be'!D39&lt;0.5),"-",IFERROR('Tabel A Be'!D39/'Tabel A F'!D39*100,"-"))</f>
        <v>7.8857142857142861</v>
      </c>
      <c r="E39" s="95">
        <f>IF(OR('Tabel A F'!E39&lt;5,'Tabel A Be'!E39&lt;0.5),"-",IFERROR('Tabel A Be'!E39/'Tabel A F'!E39*100,"-"))</f>
        <v>4.3841336116910234</v>
      </c>
      <c r="F39" s="95">
        <f>IF(OR('Tabel A F'!F39&lt;5,'Tabel A Be'!F39&lt;0.5),"-",IFERROR('Tabel A Be'!F39/'Tabel A F'!F39*100,"-"))</f>
        <v>11.258278145695364</v>
      </c>
      <c r="G39" s="95">
        <f>IF(OR('Tabel A F'!G39&lt;5,'Tabel A Be'!G39&lt;0.5),"-",IFERROR('Tabel A Be'!G39/'Tabel A F'!G39*100,"-"))</f>
        <v>4.6692607003891053</v>
      </c>
      <c r="H39" s="95">
        <f>IF(OR('Tabel A F'!H39&lt;5,'Tabel A Be'!H39&lt;0.5),"-",IFERROR('Tabel A Be'!H39/'Tabel A F'!H39*100,"-"))</f>
        <v>9.6146508966043509</v>
      </c>
      <c r="I39" s="95">
        <f>IF(OR('Tabel A F'!I39&lt;5,'Tabel A Be'!I39&lt;0.5),"-",IFERROR('Tabel A Be'!I39/'Tabel A F'!I39*100,"-"))</f>
        <v>11.111111111111111</v>
      </c>
      <c r="J39" s="133"/>
      <c r="K39" s="95">
        <f>IF(OR('Tabel A F'!K39&lt;5,'Tabel A Be'!K39&lt;0.5),"-",IFERROR('Tabel A Be'!K39/'Tabel A F'!K39*100,"-"))</f>
        <v>8.2589285714285712</v>
      </c>
    </row>
    <row r="40" spans="1:11" ht="15.75" customHeight="1" x14ac:dyDescent="0.2">
      <c r="A40" s="79" t="s">
        <v>54</v>
      </c>
      <c r="B40" s="93">
        <f>IF(OR('Tabel A F'!B40&lt;5,'Tabel A Be'!B40&lt;0.5),"-",IFERROR('Tabel A Be'!B40/'Tabel A F'!B40*100,"-"))</f>
        <v>14.435695538057743</v>
      </c>
      <c r="C40" s="93">
        <f>IF(OR('Tabel A F'!C40&lt;5,'Tabel A Be'!C40&lt;0.5),"-",IFERROR('Tabel A Be'!C40/'Tabel A F'!C40*100,"-"))</f>
        <v>8.2304526748971192</v>
      </c>
      <c r="D40" s="93">
        <f>IF(OR('Tabel A F'!D40&lt;5,'Tabel A Be'!D40&lt;0.5),"-",IFERROR('Tabel A Be'!D40/'Tabel A F'!D40*100,"-"))</f>
        <v>11.119573495811119</v>
      </c>
      <c r="E40" s="93">
        <f>IF(OR('Tabel A F'!E40&lt;5,'Tabel A Be'!E40&lt;0.5),"-",IFERROR('Tabel A Be'!E40/'Tabel A F'!E40*100,"-"))</f>
        <v>7.2687224669603516</v>
      </c>
      <c r="F40" s="93">
        <f>IF(OR('Tabel A F'!F40&lt;5,'Tabel A Be'!F40&lt;0.5),"-",IFERROR('Tabel A Be'!F40/'Tabel A F'!F40*100,"-"))</f>
        <v>12.5</v>
      </c>
      <c r="G40" s="93">
        <f>IF(OR('Tabel A F'!G40&lt;5,'Tabel A Be'!G40&lt;0.5),"-",IFERROR('Tabel A Be'!G40/'Tabel A F'!G40*100,"-"))</f>
        <v>9.2833876221498368</v>
      </c>
      <c r="H40" s="93">
        <f>IF(OR('Tabel A F'!H40&lt;5,'Tabel A Be'!H40&lt;0.5),"-",IFERROR('Tabel A Be'!H40/'Tabel A F'!H40*100,"-"))</f>
        <v>9.6822616962722048</v>
      </c>
      <c r="I40" s="93">
        <f>IF(OR('Tabel A F'!I40&lt;5,'Tabel A Be'!I40&lt;0.5),"-",IFERROR('Tabel A Be'!I40/'Tabel A F'!I40*100,"-"))</f>
        <v>7.1428571428571423</v>
      </c>
      <c r="J40" s="133"/>
      <c r="K40" s="93">
        <f>IF(OR('Tabel A F'!K40&lt;5,'Tabel A Be'!K40&lt;0.5),"-",IFERROR('Tabel A Be'!K40/'Tabel A F'!K40*100,"-"))</f>
        <v>10.038558702300227</v>
      </c>
    </row>
    <row r="41" spans="1:11" ht="15.75" customHeight="1" x14ac:dyDescent="0.2">
      <c r="A41" s="90" t="s">
        <v>214</v>
      </c>
      <c r="B41" s="94">
        <f>IF(OR('Tabel A F'!B41&lt;5,'Tabel A Be'!B41&lt;0.5),"-",IFERROR('Tabel A Be'!B41/'Tabel A F'!B41*100,"-"))</f>
        <v>4.6565774155995348</v>
      </c>
      <c r="C41" s="94">
        <f>IF(OR('Tabel A F'!C41&lt;5,'Tabel A Be'!C41&lt;0.5),"-",IFERROR('Tabel A Be'!C41/'Tabel A F'!C41*100,"-"))</f>
        <v>3.2061068702290076</v>
      </c>
      <c r="D41" s="94">
        <f>IF(OR('Tabel A F'!D41&lt;5,'Tabel A Be'!D41&lt;0.5),"-",IFERROR('Tabel A Be'!D41/'Tabel A F'!D41*100,"-"))</f>
        <v>6.5520446096654279</v>
      </c>
      <c r="E41" s="94">
        <f>IF(OR('Tabel A F'!E41&lt;5,'Tabel A Be'!E41&lt;0.5),"-",IFERROR('Tabel A Be'!E41/'Tabel A F'!E41*100,"-"))</f>
        <v>4.1782729805013927</v>
      </c>
      <c r="F41" s="94">
        <f>IF(OR('Tabel A F'!F41&lt;5,'Tabel A Be'!F41&lt;0.5),"-",IFERROR('Tabel A Be'!F41/'Tabel A F'!F41*100,"-"))</f>
        <v>7.2018890200708379</v>
      </c>
      <c r="G41" s="94">
        <f>IF(OR('Tabel A F'!G41&lt;5,'Tabel A Be'!G41&lt;0.5),"-",IFERROR('Tabel A Be'!G41/'Tabel A F'!G41*100,"-"))</f>
        <v>3.4050179211469538</v>
      </c>
      <c r="H41" s="94">
        <f>IF(OR('Tabel A F'!H41&lt;5,'Tabel A Be'!H41&lt;0.5),"-",IFERROR('Tabel A Be'!H41/'Tabel A F'!H41*100,"-"))</f>
        <v>6.1619009262988325</v>
      </c>
      <c r="I41" s="94">
        <f>IF(OR('Tabel A F'!I41&lt;5,'Tabel A Be'!I41&lt;0.5),"-",IFERROR('Tabel A Be'!I41/'Tabel A F'!I41*100,"-"))</f>
        <v>3.5714285714285712</v>
      </c>
      <c r="J41" s="133"/>
      <c r="K41" s="94" t="str">
        <f>IF(OR('Tabel A F'!K41&lt;5,'Tabel A Be'!K41&lt;0.5),"-",IFERROR('Tabel A Be'!K41/'Tabel A F'!K41*100,"-"))</f>
        <v>-</v>
      </c>
    </row>
    <row r="42" spans="1:11" ht="15.75" customHeight="1" x14ac:dyDescent="0.2">
      <c r="A42" s="83" t="s">
        <v>55</v>
      </c>
      <c r="B42" s="95">
        <f>IF(OR('Tabel A F'!B42&lt;5,'Tabel A Be'!B42&lt;0.5),"-",IFERROR('Tabel A Be'!B42/'Tabel A F'!B42*100,"-"))</f>
        <v>18.11460258780037</v>
      </c>
      <c r="C42" s="95">
        <f>IF(OR('Tabel A F'!C42&lt;5,'Tabel A Be'!C42&lt;0.5),"-",IFERROR('Tabel A Be'!C42/'Tabel A F'!C42*100,"-"))</f>
        <v>9.8591549295774641</v>
      </c>
      <c r="D42" s="95">
        <f>IF(OR('Tabel A F'!D42&lt;5,'Tabel A Be'!D42&lt;0.5),"-",IFERROR('Tabel A Be'!D42/'Tabel A F'!D42*100,"-"))</f>
        <v>12.579281183932348</v>
      </c>
      <c r="E42" s="95">
        <f>IF(OR('Tabel A F'!E42&lt;5,'Tabel A Be'!E42&lt;0.5),"-",IFERROR('Tabel A Be'!E42/'Tabel A F'!E42*100,"-"))</f>
        <v>15.111111111111111</v>
      </c>
      <c r="F42" s="95">
        <f>IF(OR('Tabel A F'!F42&lt;5,'Tabel A Be'!F42&lt;0.5),"-",IFERROR('Tabel A Be'!F42/'Tabel A F'!F42*100,"-"))</f>
        <v>22.702702702702705</v>
      </c>
      <c r="G42" s="95">
        <f>IF(OR('Tabel A F'!G42&lt;5,'Tabel A Be'!G42&lt;0.5),"-",IFERROR('Tabel A Be'!G42/'Tabel A F'!G42*100,"-"))</f>
        <v>3.8834951456310676</v>
      </c>
      <c r="H42" s="95">
        <f>IF(OR('Tabel A F'!H42&lt;5,'Tabel A Be'!H42&lt;0.5),"-",IFERROR('Tabel A Be'!H42/'Tabel A F'!H42*100,"-"))</f>
        <v>8.3487940630797777</v>
      </c>
      <c r="I42" s="95" t="str">
        <f>IF(OR('Tabel A F'!I42&lt;5,'Tabel A Be'!I42&lt;0.5),"-",IFERROR('Tabel A Be'!I42/'Tabel A F'!I42*100,"-"))</f>
        <v>-</v>
      </c>
      <c r="J42" s="133"/>
      <c r="K42" s="95">
        <f>IF(OR('Tabel A F'!K42&lt;5,'Tabel A Be'!K42&lt;0.5),"-",IFERROR('Tabel A Be'!K42/'Tabel A F'!K42*100,"-"))</f>
        <v>9.8919029165816852</v>
      </c>
    </row>
    <row r="43" spans="1:11" ht="15.75" customHeight="1" x14ac:dyDescent="0.2">
      <c r="A43" s="79" t="s">
        <v>56</v>
      </c>
      <c r="B43" s="93">
        <f>IF(OR('Tabel A F'!B43&lt;5,'Tabel A Be'!B43&lt;0.5),"-",IFERROR('Tabel A Be'!B43/'Tabel A F'!B43*100,"-"))</f>
        <v>7.6923076923076925</v>
      </c>
      <c r="C43" s="93">
        <f>IF(OR('Tabel A F'!C43&lt;5,'Tabel A Be'!C43&lt;0.5),"-",IFERROR('Tabel A Be'!C43/'Tabel A F'!C43*100,"-"))</f>
        <v>2.9411764705882351</v>
      </c>
      <c r="D43" s="93">
        <f>IF(OR('Tabel A F'!D43&lt;5,'Tabel A Be'!D43&lt;0.5),"-",IFERROR('Tabel A Be'!D43/'Tabel A F'!D43*100,"-"))</f>
        <v>14.814814814814813</v>
      </c>
      <c r="E43" s="93">
        <f>IF(OR('Tabel A F'!E43&lt;5,'Tabel A Be'!E43&lt;0.5),"-",IFERROR('Tabel A Be'!E43/'Tabel A F'!E43*100,"-"))</f>
        <v>16.867469879518072</v>
      </c>
      <c r="F43" s="93">
        <f>IF(OR('Tabel A F'!F43&lt;5,'Tabel A Be'!F43&lt;0.5),"-",IFERROR('Tabel A Be'!F43/'Tabel A F'!F43*100,"-"))</f>
        <v>17.105263157894736</v>
      </c>
      <c r="G43" s="93">
        <f>IF(OR('Tabel A F'!G43&lt;5,'Tabel A Be'!G43&lt;0.5),"-",IFERROR('Tabel A Be'!G43/'Tabel A F'!G43*100,"-"))</f>
        <v>10.638297872340425</v>
      </c>
      <c r="H43" s="93">
        <f>IF(OR('Tabel A F'!H43&lt;5,'Tabel A Be'!H43&lt;0.5),"-",IFERROR('Tabel A Be'!H43/'Tabel A F'!H43*100,"-"))</f>
        <v>7.9145728643216078</v>
      </c>
      <c r="I43" s="93" t="str">
        <f>IF(OR('Tabel A F'!I43&lt;5,'Tabel A Be'!I43&lt;0.5),"-",IFERROR('Tabel A Be'!I43/'Tabel A F'!I43*100,"-"))</f>
        <v>-</v>
      </c>
      <c r="J43" s="133"/>
      <c r="K43" s="93">
        <f>IF(OR('Tabel A F'!K43&lt;5,'Tabel A Be'!K43&lt;0.5),"-",IFERROR('Tabel A Be'!K43/'Tabel A F'!K43*100,"-"))</f>
        <v>38.235294117647058</v>
      </c>
    </row>
    <row r="44" spans="1:11" ht="15.75" customHeight="1" x14ac:dyDescent="0.2">
      <c r="A44" s="90" t="s">
        <v>57</v>
      </c>
      <c r="B44" s="94">
        <f>IF(OR('Tabel A F'!B44&lt;5,'Tabel A Be'!B44&lt;0.5),"-",IFERROR('Tabel A Be'!B44/'Tabel A F'!B44*100,"-"))</f>
        <v>23.208191126279864</v>
      </c>
      <c r="C44" s="94">
        <f>IF(OR('Tabel A F'!C44&lt;5,'Tabel A Be'!C44&lt;0.5),"-",IFERROR('Tabel A Be'!C44/'Tabel A F'!C44*100,"-"))</f>
        <v>18.478260869565215</v>
      </c>
      <c r="D44" s="94">
        <f>IF(OR('Tabel A F'!D44&lt;5,'Tabel A Be'!D44&lt;0.5),"-",IFERROR('Tabel A Be'!D44/'Tabel A F'!D44*100,"-"))</f>
        <v>17.727840199750311</v>
      </c>
      <c r="E44" s="94">
        <f>IF(OR('Tabel A F'!E44&lt;5,'Tabel A Be'!E44&lt;0.5),"-",IFERROR('Tabel A Be'!E44/'Tabel A F'!E44*100,"-"))</f>
        <v>12.068965517241379</v>
      </c>
      <c r="F44" s="94">
        <f>IF(OR('Tabel A F'!F44&lt;5,'Tabel A Be'!F44&lt;0.5),"-",IFERROR('Tabel A Be'!F44/'Tabel A F'!F44*100,"-"))</f>
        <v>17.897727272727273</v>
      </c>
      <c r="G44" s="94">
        <f>IF(OR('Tabel A F'!G44&lt;5,'Tabel A Be'!G44&lt;0.5),"-",IFERROR('Tabel A Be'!G44/'Tabel A F'!G44*100,"-"))</f>
        <v>11.191335740072201</v>
      </c>
      <c r="H44" s="94">
        <f>IF(OR('Tabel A F'!H44&lt;5,'Tabel A Be'!H44&lt;0.5),"-",IFERROR('Tabel A Be'!H44/'Tabel A F'!H44*100,"-"))</f>
        <v>14.240506329113925</v>
      </c>
      <c r="I44" s="94">
        <f>IF(OR('Tabel A F'!I44&lt;5,'Tabel A Be'!I44&lt;0.5),"-",IFERROR('Tabel A Be'!I44/'Tabel A F'!I44*100,"-"))</f>
        <v>9.0909090909090917</v>
      </c>
      <c r="J44" s="133"/>
      <c r="K44" s="94">
        <f>IF(OR('Tabel A F'!K44&lt;5,'Tabel A Be'!K44&lt;0.5),"-",IFERROR('Tabel A Be'!K44/'Tabel A F'!K44*100,"-"))</f>
        <v>3.4001522456229378</v>
      </c>
    </row>
    <row r="45" spans="1:11" ht="15.75" customHeight="1" x14ac:dyDescent="0.2">
      <c r="A45" s="83" t="s">
        <v>58</v>
      </c>
      <c r="B45" s="95">
        <f>IF(OR('Tabel A F'!B45&lt;5,'Tabel A Be'!B45&lt;0.5),"-",IFERROR('Tabel A Be'!B45/'Tabel A F'!B45*100,"-"))</f>
        <v>16.412213740458014</v>
      </c>
      <c r="C45" s="95">
        <f>IF(OR('Tabel A F'!C45&lt;5,'Tabel A Be'!C45&lt;0.5),"-",IFERROR('Tabel A Be'!C45/'Tabel A F'!C45*100,"-"))</f>
        <v>4.7619047619047619</v>
      </c>
      <c r="D45" s="95">
        <f>IF(OR('Tabel A F'!D45&lt;5,'Tabel A Be'!D45&lt;0.5),"-",IFERROR('Tabel A Be'!D45/'Tabel A F'!D45*100,"-"))</f>
        <v>17.152658662092623</v>
      </c>
      <c r="E45" s="95">
        <f>IF(OR('Tabel A F'!E45&lt;5,'Tabel A Be'!E45&lt;0.5),"-",IFERROR('Tabel A Be'!E45/'Tabel A F'!E45*100,"-"))</f>
        <v>8.2949308755760374</v>
      </c>
      <c r="F45" s="95">
        <f>IF(OR('Tabel A F'!F45&lt;5,'Tabel A Be'!F45&lt;0.5),"-",IFERROR('Tabel A Be'!F45/'Tabel A F'!F45*100,"-"))</f>
        <v>14.285714285714285</v>
      </c>
      <c r="G45" s="95">
        <f>IF(OR('Tabel A F'!G45&lt;5,'Tabel A Be'!G45&lt;0.5),"-",IFERROR('Tabel A Be'!G45/'Tabel A F'!G45*100,"-"))</f>
        <v>8.1218274111675122</v>
      </c>
      <c r="H45" s="95">
        <f>IF(OR('Tabel A F'!H45&lt;5,'Tabel A Be'!H45&lt;0.5),"-",IFERROR('Tabel A Be'!H45/'Tabel A F'!H45*100,"-"))</f>
        <v>12.181693048864419</v>
      </c>
      <c r="I45" s="95">
        <f>IF(OR('Tabel A F'!I45&lt;5,'Tabel A Be'!I45&lt;0.5),"-",IFERROR('Tabel A Be'!I45/'Tabel A F'!I45*100,"-"))</f>
        <v>22.222222222222221</v>
      </c>
      <c r="J45" s="133"/>
      <c r="K45" s="95">
        <f>IF(OR('Tabel A F'!K45&lt;5,'Tabel A Be'!K45&lt;0.5),"-",IFERROR('Tabel A Be'!K45/'Tabel A F'!K45*100,"-"))</f>
        <v>19.935064935064936</v>
      </c>
    </row>
    <row r="46" spans="1:11" ht="15.75" customHeight="1" x14ac:dyDescent="0.2">
      <c r="A46" s="79" t="s">
        <v>59</v>
      </c>
      <c r="B46" s="93">
        <f>IF(OR('Tabel A F'!B46&lt;5,'Tabel A Be'!B46&lt;0.5),"-",IFERROR('Tabel A Be'!B46/'Tabel A F'!B46*100,"-"))</f>
        <v>9.4227504244482176</v>
      </c>
      <c r="C46" s="93">
        <f>IF(OR('Tabel A F'!C46&lt;5,'Tabel A Be'!C46&lt;0.5),"-",IFERROR('Tabel A Be'!C46/'Tabel A F'!C46*100,"-"))</f>
        <v>5.6542810985460417</v>
      </c>
      <c r="D46" s="93">
        <f>IF(OR('Tabel A F'!D46&lt;5,'Tabel A Be'!D46&lt;0.5),"-",IFERROR('Tabel A Be'!D46/'Tabel A F'!D46*100,"-"))</f>
        <v>8.9083252348558482</v>
      </c>
      <c r="E46" s="93">
        <f>IF(OR('Tabel A F'!E46&lt;5,'Tabel A Be'!E46&lt;0.5),"-",IFERROR('Tabel A Be'!E46/'Tabel A F'!E46*100,"-"))</f>
        <v>6.3923585598824397</v>
      </c>
      <c r="F46" s="93">
        <f>IF(OR('Tabel A F'!F46&lt;5,'Tabel A Be'!F46&lt;0.5),"-",IFERROR('Tabel A Be'!F46/'Tabel A F'!F46*100,"-"))</f>
        <v>9.6227867590454199</v>
      </c>
      <c r="G46" s="93">
        <f>IF(OR('Tabel A F'!G46&lt;5,'Tabel A Be'!G46&lt;0.5),"-",IFERROR('Tabel A Be'!G46/'Tabel A F'!G46*100,"-"))</f>
        <v>7.8018223234624156</v>
      </c>
      <c r="H46" s="93">
        <f>IF(OR('Tabel A F'!H46&lt;5,'Tabel A Be'!H46&lt;0.5),"-",IFERROR('Tabel A Be'!H46/'Tabel A F'!H46*100,"-"))</f>
        <v>9.7085946145333821</v>
      </c>
      <c r="I46" s="93">
        <f>IF(OR('Tabel A F'!I46&lt;5,'Tabel A Be'!I46&lt;0.5),"-",IFERROR('Tabel A Be'!I46/'Tabel A F'!I46*100,"-"))</f>
        <v>5.1546391752577314</v>
      </c>
      <c r="J46" s="133"/>
      <c r="K46" s="93">
        <f>IF(OR('Tabel A F'!K46&lt;5,'Tabel A Be'!K46&lt;0.5),"-",IFERROR('Tabel A Be'!K46/'Tabel A F'!K46*100,"-"))</f>
        <v>1.649800153074241</v>
      </c>
    </row>
    <row r="47" spans="1:11" ht="15.75" customHeight="1" x14ac:dyDescent="0.2">
      <c r="A47" s="38"/>
      <c r="B47" s="69"/>
      <c r="C47" s="69"/>
      <c r="D47" s="69"/>
      <c r="E47" s="69"/>
      <c r="F47" s="69"/>
      <c r="G47" s="69"/>
      <c r="H47" s="69"/>
      <c r="I47" s="69"/>
      <c r="J47" s="134"/>
      <c r="K47" s="69"/>
    </row>
    <row r="48" spans="1:11" ht="15.75" customHeight="1" x14ac:dyDescent="0.2">
      <c r="A48" s="88" t="s">
        <v>20</v>
      </c>
      <c r="B48" s="92">
        <f>IF(OR('Tabel A F'!B48&lt;5,'Tabel A Be'!B48&lt;0.5),"-",IFERROR('Tabel A Be'!B48/'Tabel A F'!B48*100,"-"))</f>
        <v>9.0827797649463466</v>
      </c>
      <c r="C48" s="92">
        <f>IF(OR('Tabel A F'!C48&lt;5,'Tabel A Be'!C48&lt;0.5),"-",IFERROR('Tabel A Be'!C48/'Tabel A F'!C48*100,"-"))</f>
        <v>5.0822398817224173</v>
      </c>
      <c r="D48" s="92">
        <f>IF(OR('Tabel A F'!D48&lt;5,'Tabel A Be'!D48&lt;0.5),"-",IFERROR('Tabel A Be'!D48/'Tabel A F'!D48*100,"-"))</f>
        <v>8.3565413707298593</v>
      </c>
      <c r="E48" s="92">
        <f>IF(OR('Tabel A F'!E48&lt;5,'Tabel A Be'!E48&lt;0.5),"-",IFERROR('Tabel A Be'!E48/'Tabel A F'!E48*100,"-"))</f>
        <v>5.321027996114104</v>
      </c>
      <c r="F48" s="92">
        <f>IF(OR('Tabel A F'!F48&lt;5,'Tabel A Be'!F48&lt;0.5),"-",IFERROR('Tabel A Be'!F48/'Tabel A F'!F48*100,"-"))</f>
        <v>8.6837055129099792</v>
      </c>
      <c r="G48" s="92">
        <f>IF(OR('Tabel A F'!G48&lt;5,'Tabel A Be'!G48&lt;0.5),"-",IFERROR('Tabel A Be'!G48/'Tabel A F'!G48*100,"-"))</f>
        <v>4.9514528322166882</v>
      </c>
      <c r="H48" s="92">
        <f>IF(OR('Tabel A F'!H48&lt;5,'Tabel A Be'!H48&lt;0.5),"-",IFERROR('Tabel A Be'!H48/'Tabel A F'!H48*100,"-"))</f>
        <v>6.9802026210614372</v>
      </c>
      <c r="I48" s="92">
        <f>IF(OR('Tabel A F'!I48&lt;5,'Tabel A Be'!I48&lt;0.5),"-",IFERROR('Tabel A Be'!I48/'Tabel A F'!I48*100,"-"))</f>
        <v>7.9746835443037973</v>
      </c>
      <c r="J48"/>
      <c r="K48" s="92">
        <f>IF(OR('Tabel A F'!K48&lt;5,'Tabel A Be'!K48&lt;0.5),"-",IFERROR('Tabel A Be'!K48/'Tabel A F'!K48*100,"-"))</f>
        <v>6.4858963816943422</v>
      </c>
    </row>
    <row r="49" spans="1:11" ht="15.75" customHeight="1" x14ac:dyDescent="0.2">
      <c r="B49" s="56"/>
      <c r="C49" s="56"/>
      <c r="D49" s="56"/>
      <c r="E49" s="56"/>
      <c r="F49" s="56"/>
      <c r="G49" s="56"/>
      <c r="H49" s="56"/>
      <c r="I49" s="56"/>
      <c r="J49" s="134"/>
      <c r="K49" s="56"/>
    </row>
    <row r="50" spans="1:11" ht="15.75" customHeight="1" x14ac:dyDescent="0.2">
      <c r="A50" s="90" t="s">
        <v>60</v>
      </c>
      <c r="B50" s="94">
        <f>IF(OR('Tabel A F'!B50&lt;5,'Tabel A Be'!B50&lt;0.5),"-",IFERROR('Tabel A Be'!B50/'Tabel A F'!B50*100,"-"))</f>
        <v>5.5432372505543244</v>
      </c>
      <c r="C50" s="94">
        <f>IF(OR('Tabel A F'!C50&lt;5,'Tabel A Be'!C50&lt;0.5),"-",IFERROR('Tabel A Be'!C50/'Tabel A F'!C50*100,"-"))</f>
        <v>3.0608291359938011</v>
      </c>
      <c r="D50" s="94">
        <f>IF(OR('Tabel A F'!D50&lt;5,'Tabel A Be'!D50&lt;0.5),"-",IFERROR('Tabel A Be'!D50/'Tabel A F'!D50*100,"-"))</f>
        <v>4.1662884632840163</v>
      </c>
      <c r="E50" s="94">
        <f>IF(OR('Tabel A F'!E50&lt;5,'Tabel A Be'!E50&lt;0.5),"-",IFERROR('Tabel A Be'!E50/'Tabel A F'!E50*100,"-"))</f>
        <v>3.6290322580645165</v>
      </c>
      <c r="F50" s="94">
        <f>IF(OR('Tabel A F'!F50&lt;5,'Tabel A Be'!F50&lt;0.5),"-",IFERROR('Tabel A Be'!F50/'Tabel A F'!F50*100,"-"))</f>
        <v>5.5157437567861018</v>
      </c>
      <c r="G50" s="94">
        <f>IF(OR('Tabel A F'!G50&lt;5,'Tabel A Be'!G50&lt;0.5),"-",IFERROR('Tabel A Be'!G50/'Tabel A F'!G50*100,"-"))</f>
        <v>2.7604337824515284</v>
      </c>
      <c r="H50" s="94">
        <f>IF(OR('Tabel A F'!H50&lt;5,'Tabel A Be'!H50&lt;0.5),"-",IFERROR('Tabel A Be'!H50/'Tabel A F'!H50*100,"-"))</f>
        <v>4.1035500016573305</v>
      </c>
      <c r="I50" s="94">
        <f>IF(OR('Tabel A F'!I50&lt;5,'Tabel A Be'!I50&lt;0.5),"-",IFERROR('Tabel A Be'!I50/'Tabel A F'!I50*100,"-"))</f>
        <v>8.4210526315789469</v>
      </c>
      <c r="J50" s="133"/>
      <c r="K50" s="94">
        <f>IF(OR('Tabel A F'!K50&lt;5,'Tabel A Be'!K50&lt;0.5),"-",IFERROR('Tabel A Be'!K50/'Tabel A F'!K50*100,"-"))</f>
        <v>4.093374486829882</v>
      </c>
    </row>
    <row r="51" spans="1:11" ht="15.75" customHeight="1" x14ac:dyDescent="0.2">
      <c r="A51" s="83" t="s">
        <v>61</v>
      </c>
      <c r="B51" s="95">
        <f>IF(OR('Tabel A F'!B51&lt;5,'Tabel A Be'!B51&lt;0.5),"-",IFERROR('Tabel A Be'!B51/'Tabel A F'!B51*100,"-"))</f>
        <v>12.278308321964529</v>
      </c>
      <c r="C51" s="95">
        <f>IF(OR('Tabel A F'!C51&lt;5,'Tabel A Be'!C51&lt;0.5),"-",IFERROR('Tabel A Be'!C51/'Tabel A F'!C51*100,"-"))</f>
        <v>8.297180043383948</v>
      </c>
      <c r="D51" s="95">
        <f>IF(OR('Tabel A F'!D51&lt;5,'Tabel A Be'!D51&lt;0.5),"-",IFERROR('Tabel A Be'!D51/'Tabel A F'!D51*100,"-"))</f>
        <v>13.061658937124609</v>
      </c>
      <c r="E51" s="95">
        <f>IF(OR('Tabel A F'!E51&lt;5,'Tabel A Be'!E51&lt;0.5),"-",IFERROR('Tabel A Be'!E51/'Tabel A F'!E51*100,"-"))</f>
        <v>8.3144154370034062</v>
      </c>
      <c r="F51" s="95">
        <f>IF(OR('Tabel A F'!F51&lt;5,'Tabel A Be'!F51&lt;0.5),"-",IFERROR('Tabel A Be'!F51/'Tabel A F'!F51*100,"-"))</f>
        <v>11.908486507626124</v>
      </c>
      <c r="G51" s="95">
        <f>IF(OR('Tabel A F'!G51&lt;5,'Tabel A Be'!G51&lt;0.5),"-",IFERROR('Tabel A Be'!G51/'Tabel A F'!G51*100,"-"))</f>
        <v>7.3268460217515736</v>
      </c>
      <c r="H51" s="95">
        <f>IF(OR('Tabel A F'!H51&lt;5,'Tabel A Be'!H51&lt;0.5),"-",IFERROR('Tabel A Be'!H51/'Tabel A F'!H51*100,"-"))</f>
        <v>9.9234603061587752</v>
      </c>
      <c r="I51" s="95">
        <f>IF(OR('Tabel A F'!I51&lt;5,'Tabel A Be'!I51&lt;0.5),"-",IFERROR('Tabel A Be'!I51/'Tabel A F'!I51*100,"-"))</f>
        <v>14.77832512315271</v>
      </c>
      <c r="J51" s="133"/>
      <c r="K51" s="95">
        <f>IF(OR('Tabel A F'!K51&lt;5,'Tabel A Be'!K51&lt;0.5),"-",IFERROR('Tabel A Be'!K51/'Tabel A F'!K51*100,"-"))</f>
        <v>10.416880960427902</v>
      </c>
    </row>
    <row r="52" spans="1:11" ht="15.75" customHeight="1" x14ac:dyDescent="0.2">
      <c r="A52" s="79" t="s">
        <v>62</v>
      </c>
      <c r="B52" s="93">
        <f>IF(OR('Tabel A F'!B52&lt;5,'Tabel A Be'!B52&lt;0.5),"-",IFERROR('Tabel A Be'!B52/'Tabel A F'!B52*100,"-"))</f>
        <v>8.6390992040380503</v>
      </c>
      <c r="C52" s="93">
        <f>IF(OR('Tabel A F'!C52&lt;5,'Tabel A Be'!C52&lt;0.5),"-",IFERROR('Tabel A Be'!C52/'Tabel A F'!C52*100,"-"))</f>
        <v>5.5069930069930075</v>
      </c>
      <c r="D52" s="93">
        <f>IF(OR('Tabel A F'!D52&lt;5,'Tabel A Be'!D52&lt;0.5),"-",IFERROR('Tabel A Be'!D52/'Tabel A F'!D52*100,"-"))</f>
        <v>6.9900713000599719</v>
      </c>
      <c r="E52" s="93">
        <f>IF(OR('Tabel A F'!E52&lt;5,'Tabel A Be'!E52&lt;0.5),"-",IFERROR('Tabel A Be'!E52/'Tabel A F'!E52*100,"-"))</f>
        <v>5.2177324440957236</v>
      </c>
      <c r="F52" s="93">
        <f>IF(OR('Tabel A F'!F52&lt;5,'Tabel A Be'!F52&lt;0.5),"-",IFERROR('Tabel A Be'!F52/'Tabel A F'!F52*100,"-"))</f>
        <v>8.501208702659147</v>
      </c>
      <c r="G52" s="93">
        <f>IF(OR('Tabel A F'!G52&lt;5,'Tabel A Be'!G52&lt;0.5),"-",IFERROR('Tabel A Be'!G52/'Tabel A F'!G52*100,"-"))</f>
        <v>4.718891138451955</v>
      </c>
      <c r="H52" s="93">
        <f>IF(OR('Tabel A F'!H52&lt;5,'Tabel A Be'!H52&lt;0.5),"-",IFERROR('Tabel A Be'!H52/'Tabel A F'!H52*100,"-"))</f>
        <v>5.695738478871224</v>
      </c>
      <c r="I52" s="93">
        <f>IF(OR('Tabel A F'!I52&lt;5,'Tabel A Be'!I52&lt;0.5),"-",IFERROR('Tabel A Be'!I52/'Tabel A F'!I52*100,"-"))</f>
        <v>3.7313432835820892</v>
      </c>
      <c r="J52" s="133"/>
      <c r="K52" s="93">
        <f>IF(OR('Tabel A F'!K52&lt;5,'Tabel A Be'!K52&lt;0.5),"-",IFERROR('Tabel A Be'!K52/'Tabel A F'!K52*100,"-"))</f>
        <v>6.0510183903500092</v>
      </c>
    </row>
    <row r="53" spans="1:11" ht="15.75" customHeight="1" x14ac:dyDescent="0.2">
      <c r="A53" s="27" t="s">
        <v>63</v>
      </c>
    </row>
    <row r="54" spans="1:11" s="24" customFormat="1" ht="15" x14ac:dyDescent="0.2">
      <c r="A54" s="21"/>
      <c r="B54" s="57"/>
      <c r="C54" s="57"/>
      <c r="D54" s="57"/>
      <c r="E54" s="57"/>
      <c r="F54" s="57"/>
      <c r="G54" s="57"/>
      <c r="H54" s="57"/>
      <c r="I54" s="57"/>
      <c r="J54" s="135"/>
      <c r="K54" s="21"/>
    </row>
    <row r="55" spans="1:11" s="24" customFormat="1" ht="15" x14ac:dyDescent="0.2">
      <c r="J55" s="60"/>
    </row>
    <row r="56" spans="1:11" s="24" customFormat="1" ht="15" x14ac:dyDescent="0.2">
      <c r="J56" s="60"/>
    </row>
    <row r="59" spans="1:11" s="27" customFormat="1" ht="11.25" x14ac:dyDescent="0.2">
      <c r="J59" s="59"/>
    </row>
    <row r="61" spans="1:11" x14ac:dyDescent="0.2">
      <c r="B61" s="30"/>
      <c r="C61" s="30"/>
      <c r="D61" s="30"/>
      <c r="E61" s="30"/>
      <c r="F61" s="30"/>
      <c r="G61" s="30"/>
    </row>
    <row r="62" spans="1:11" x14ac:dyDescent="0.2">
      <c r="B62" s="30"/>
      <c r="C62" s="30"/>
      <c r="D62" s="30"/>
      <c r="E62" s="30"/>
      <c r="F62" s="30"/>
      <c r="G62" s="30"/>
    </row>
    <row r="63" spans="1:11" x14ac:dyDescent="0.2">
      <c r="B63" s="30"/>
      <c r="C63" s="30"/>
      <c r="D63" s="30"/>
      <c r="E63" s="30"/>
      <c r="F63" s="30"/>
      <c r="G63" s="30"/>
    </row>
    <row r="64" spans="1:11" x14ac:dyDescent="0.2">
      <c r="B64" s="30"/>
      <c r="C64" s="30"/>
      <c r="D64" s="30"/>
      <c r="E64" s="30"/>
      <c r="F64" s="30"/>
      <c r="G64" s="30"/>
    </row>
    <row r="65" spans="2:7" x14ac:dyDescent="0.2">
      <c r="B65" s="30"/>
      <c r="C65" s="30"/>
      <c r="D65" s="30"/>
      <c r="E65" s="30"/>
      <c r="F65" s="30"/>
      <c r="G65" s="30"/>
    </row>
    <row r="66" spans="2:7" x14ac:dyDescent="0.2">
      <c r="B66" s="30"/>
      <c r="C66" s="30"/>
      <c r="D66" s="30"/>
      <c r="E66" s="30"/>
      <c r="F66" s="30"/>
      <c r="G66" s="30"/>
    </row>
    <row r="67" spans="2:7" x14ac:dyDescent="0.2">
      <c r="B67" s="30"/>
      <c r="C67" s="30"/>
      <c r="D67" s="30"/>
      <c r="E67" s="30"/>
      <c r="F67" s="30"/>
      <c r="G67" s="30"/>
    </row>
    <row r="68" spans="2:7" x14ac:dyDescent="0.2">
      <c r="B68" s="30"/>
      <c r="C68" s="30"/>
      <c r="D68" s="30"/>
      <c r="E68" s="30"/>
      <c r="F68" s="30"/>
      <c r="G68" s="30"/>
    </row>
    <row r="69" spans="2:7" x14ac:dyDescent="0.2">
      <c r="B69" s="30"/>
      <c r="C69" s="30"/>
      <c r="D69" s="30"/>
      <c r="E69" s="30"/>
      <c r="F69" s="30"/>
      <c r="G69" s="30"/>
    </row>
    <row r="70" spans="2:7" x14ac:dyDescent="0.2">
      <c r="B70" s="30"/>
      <c r="C70" s="30"/>
      <c r="D70" s="30"/>
      <c r="E70" s="30"/>
      <c r="F70" s="30"/>
      <c r="G70" s="30"/>
    </row>
    <row r="71" spans="2:7" x14ac:dyDescent="0.2">
      <c r="B71" s="30"/>
      <c r="C71" s="30"/>
      <c r="D71" s="30"/>
      <c r="E71" s="30"/>
      <c r="F71" s="30"/>
      <c r="G71" s="30"/>
    </row>
    <row r="72" spans="2:7" x14ac:dyDescent="0.2">
      <c r="B72" s="30"/>
      <c r="C72" s="30"/>
      <c r="D72" s="30"/>
      <c r="E72" s="30"/>
      <c r="F72" s="30"/>
      <c r="G72" s="30"/>
    </row>
    <row r="73" spans="2:7" x14ac:dyDescent="0.2">
      <c r="B73" s="30"/>
      <c r="C73" s="30"/>
      <c r="D73" s="30"/>
      <c r="E73" s="30"/>
      <c r="F73" s="30"/>
      <c r="G73" s="30"/>
    </row>
    <row r="74" spans="2:7" x14ac:dyDescent="0.2">
      <c r="B74" s="30"/>
      <c r="C74" s="30"/>
      <c r="D74" s="30"/>
      <c r="E74" s="30"/>
      <c r="F74" s="30"/>
      <c r="G74" s="30"/>
    </row>
    <row r="75" spans="2:7" x14ac:dyDescent="0.2">
      <c r="B75" s="30"/>
      <c r="C75" s="30"/>
      <c r="D75" s="30"/>
      <c r="E75" s="30"/>
      <c r="F75" s="30"/>
      <c r="G75" s="30"/>
    </row>
    <row r="76" spans="2:7" x14ac:dyDescent="0.2">
      <c r="B76" s="30"/>
      <c r="C76" s="30"/>
      <c r="D76" s="30"/>
      <c r="E76" s="30"/>
      <c r="F76" s="30"/>
      <c r="G76" s="30"/>
    </row>
    <row r="77" spans="2:7" x14ac:dyDescent="0.2">
      <c r="B77" s="30"/>
      <c r="C77" s="30"/>
      <c r="D77" s="30"/>
      <c r="E77" s="30"/>
      <c r="F77" s="30"/>
      <c r="G77" s="30"/>
    </row>
    <row r="78" spans="2:7" x14ac:dyDescent="0.2">
      <c r="B78" s="30"/>
      <c r="C78" s="30"/>
      <c r="D78" s="30"/>
      <c r="E78" s="30"/>
      <c r="F78" s="30"/>
      <c r="G78" s="30"/>
    </row>
    <row r="79" spans="2:7" x14ac:dyDescent="0.2">
      <c r="B79" s="30"/>
      <c r="C79" s="30"/>
      <c r="D79" s="30"/>
      <c r="E79" s="30"/>
      <c r="F79" s="30"/>
      <c r="G79" s="30"/>
    </row>
    <row r="80" spans="2:7" x14ac:dyDescent="0.2">
      <c r="B80" s="30"/>
      <c r="C80" s="30"/>
      <c r="D80" s="30"/>
      <c r="E80" s="30"/>
      <c r="F80" s="30"/>
      <c r="G80" s="30"/>
    </row>
    <row r="81" spans="2:7" x14ac:dyDescent="0.2">
      <c r="B81" s="30"/>
      <c r="C81" s="30"/>
      <c r="D81" s="30"/>
      <c r="E81" s="30"/>
      <c r="F81" s="30"/>
      <c r="G81" s="30"/>
    </row>
    <row r="82" spans="2:7" x14ac:dyDescent="0.2">
      <c r="B82" s="30"/>
      <c r="C82" s="30"/>
      <c r="D82" s="30"/>
      <c r="E82" s="30"/>
      <c r="F82" s="30"/>
      <c r="G82" s="30"/>
    </row>
    <row r="83" spans="2:7" x14ac:dyDescent="0.2">
      <c r="B83" s="30"/>
      <c r="C83" s="30"/>
      <c r="D83" s="30"/>
      <c r="E83" s="30"/>
      <c r="F83" s="30"/>
      <c r="G83" s="30"/>
    </row>
    <row r="84" spans="2:7" x14ac:dyDescent="0.2">
      <c r="B84" s="30"/>
      <c r="C84" s="30"/>
      <c r="D84" s="30"/>
      <c r="E84" s="30"/>
      <c r="F84" s="30"/>
      <c r="G84" s="30"/>
    </row>
    <row r="85" spans="2:7" x14ac:dyDescent="0.2">
      <c r="B85" s="30"/>
      <c r="C85" s="30"/>
      <c r="D85" s="30"/>
      <c r="E85" s="30"/>
      <c r="F85" s="30"/>
      <c r="G85" s="30"/>
    </row>
    <row r="86" spans="2:7" x14ac:dyDescent="0.2">
      <c r="B86" s="30"/>
      <c r="C86" s="30"/>
      <c r="D86" s="30"/>
      <c r="E86" s="30"/>
      <c r="F86" s="30"/>
      <c r="G86" s="30"/>
    </row>
    <row r="87" spans="2:7" x14ac:dyDescent="0.2">
      <c r="B87" s="30"/>
      <c r="C87" s="30"/>
      <c r="D87" s="30"/>
      <c r="E87" s="30"/>
      <c r="F87" s="30"/>
      <c r="G87" s="30"/>
    </row>
    <row r="88" spans="2:7" x14ac:dyDescent="0.2">
      <c r="B88" s="30"/>
      <c r="C88" s="30"/>
      <c r="D88" s="30"/>
      <c r="E88" s="30"/>
      <c r="F88" s="30"/>
      <c r="G88" s="30"/>
    </row>
    <row r="89" spans="2:7" x14ac:dyDescent="0.2">
      <c r="B89" s="30"/>
      <c r="C89" s="30"/>
      <c r="D89" s="30"/>
      <c r="E89" s="30"/>
      <c r="F89" s="30"/>
      <c r="G89" s="30"/>
    </row>
    <row r="90" spans="2:7" x14ac:dyDescent="0.2">
      <c r="B90" s="30"/>
      <c r="C90" s="30"/>
      <c r="D90" s="30"/>
      <c r="E90" s="30"/>
      <c r="F90" s="30"/>
      <c r="G90" s="30"/>
    </row>
    <row r="91" spans="2:7" x14ac:dyDescent="0.2">
      <c r="B91" s="30"/>
      <c r="C91" s="30"/>
      <c r="D91" s="30"/>
      <c r="E91" s="30"/>
      <c r="F91" s="30"/>
      <c r="G91" s="30"/>
    </row>
    <row r="92" spans="2:7" x14ac:dyDescent="0.2">
      <c r="B92" s="30"/>
      <c r="C92" s="30"/>
      <c r="D92" s="30"/>
      <c r="E92" s="30"/>
      <c r="F92" s="30"/>
      <c r="G92" s="30"/>
    </row>
    <row r="93" spans="2:7" x14ac:dyDescent="0.2">
      <c r="B93" s="30"/>
      <c r="C93" s="30"/>
      <c r="D93" s="30"/>
      <c r="E93" s="30"/>
      <c r="F93" s="30"/>
      <c r="G93" s="30"/>
    </row>
    <row r="94" spans="2:7" x14ac:dyDescent="0.2">
      <c r="B94" s="30"/>
      <c r="C94" s="30"/>
      <c r="D94" s="30"/>
      <c r="E94" s="30"/>
      <c r="F94" s="30"/>
      <c r="G94" s="30"/>
    </row>
    <row r="95" spans="2:7" x14ac:dyDescent="0.2">
      <c r="B95" s="30"/>
      <c r="C95" s="30"/>
      <c r="D95" s="30"/>
      <c r="E95" s="30"/>
      <c r="F95" s="30"/>
      <c r="G95" s="30"/>
    </row>
    <row r="96" spans="2:7" x14ac:dyDescent="0.2">
      <c r="B96" s="30"/>
      <c r="C96" s="30"/>
      <c r="D96" s="30"/>
      <c r="E96" s="30"/>
      <c r="F96" s="30"/>
      <c r="G96" s="30"/>
    </row>
    <row r="97" spans="2:10" x14ac:dyDescent="0.2">
      <c r="B97" s="30"/>
      <c r="C97" s="30"/>
      <c r="D97" s="30"/>
      <c r="E97" s="30"/>
      <c r="F97" s="30"/>
      <c r="G97" s="30"/>
    </row>
    <row r="98" spans="2:10" x14ac:dyDescent="0.2">
      <c r="B98" s="30"/>
      <c r="C98" s="30"/>
      <c r="D98" s="30"/>
      <c r="E98" s="30"/>
      <c r="F98" s="30"/>
      <c r="G98" s="30"/>
    </row>
    <row r="99" spans="2:10" x14ac:dyDescent="0.2">
      <c r="B99" s="30"/>
      <c r="C99" s="30"/>
      <c r="D99" s="30"/>
      <c r="E99" s="30"/>
      <c r="F99" s="30"/>
      <c r="G99" s="30"/>
    </row>
    <row r="106" spans="2:10" s="24" customFormat="1" ht="15" x14ac:dyDescent="0.2">
      <c r="J106" s="60"/>
    </row>
    <row r="107" spans="2:10" s="24" customFormat="1" ht="15" x14ac:dyDescent="0.2">
      <c r="J107" s="60"/>
    </row>
    <row r="108" spans="2:10" s="24" customFormat="1" ht="15" x14ac:dyDescent="0.2">
      <c r="J108" s="60"/>
    </row>
    <row r="111" spans="2:10" s="27" customFormat="1" ht="11.25" x14ac:dyDescent="0.2">
      <c r="J111" s="59"/>
    </row>
    <row r="113" spans="2:6" x14ac:dyDescent="0.2">
      <c r="B113" s="30"/>
      <c r="C113" s="30"/>
      <c r="D113" s="30"/>
      <c r="E113" s="30"/>
      <c r="F113" s="30"/>
    </row>
    <row r="114" spans="2:6" x14ac:dyDescent="0.2">
      <c r="B114" s="30"/>
      <c r="C114" s="30"/>
      <c r="D114" s="30"/>
      <c r="E114" s="30"/>
      <c r="F114" s="30"/>
    </row>
    <row r="115" spans="2:6" x14ac:dyDescent="0.2">
      <c r="B115" s="30"/>
      <c r="C115" s="30"/>
      <c r="D115" s="30"/>
      <c r="E115" s="30"/>
      <c r="F115" s="30"/>
    </row>
    <row r="116" spans="2:6" x14ac:dyDescent="0.2">
      <c r="B116" s="30"/>
      <c r="C116" s="30"/>
      <c r="D116" s="30"/>
      <c r="E116" s="30"/>
      <c r="F116" s="30"/>
    </row>
    <row r="117" spans="2:6" x14ac:dyDescent="0.2">
      <c r="B117" s="30"/>
      <c r="C117" s="30"/>
      <c r="D117" s="30"/>
      <c r="E117" s="30"/>
      <c r="F117" s="30"/>
    </row>
    <row r="118" spans="2:6" x14ac:dyDescent="0.2">
      <c r="B118" s="30"/>
      <c r="C118" s="30"/>
      <c r="D118" s="30"/>
      <c r="E118" s="30"/>
      <c r="F118" s="30"/>
    </row>
    <row r="119" spans="2:6" x14ac:dyDescent="0.2">
      <c r="B119" s="30"/>
      <c r="C119" s="30"/>
      <c r="D119" s="30"/>
      <c r="E119" s="30"/>
      <c r="F119" s="30"/>
    </row>
    <row r="120" spans="2:6" x14ac:dyDescent="0.2">
      <c r="B120" s="30"/>
      <c r="C120" s="30"/>
      <c r="D120" s="30"/>
      <c r="E120" s="30"/>
      <c r="F120" s="30"/>
    </row>
    <row r="121" spans="2:6" x14ac:dyDescent="0.2">
      <c r="B121" s="30"/>
      <c r="C121" s="30"/>
      <c r="D121" s="30"/>
      <c r="E121" s="30"/>
      <c r="F121" s="30"/>
    </row>
    <row r="122" spans="2:6" x14ac:dyDescent="0.2">
      <c r="B122" s="30"/>
      <c r="C122" s="30"/>
      <c r="D122" s="30"/>
      <c r="E122" s="30"/>
      <c r="F122" s="30"/>
    </row>
    <row r="123" spans="2:6" x14ac:dyDescent="0.2">
      <c r="B123" s="30"/>
      <c r="C123" s="30"/>
      <c r="D123" s="30"/>
      <c r="E123" s="30"/>
      <c r="F123" s="30"/>
    </row>
    <row r="124" spans="2:6" x14ac:dyDescent="0.2">
      <c r="B124" s="30"/>
      <c r="C124" s="30"/>
      <c r="D124" s="30"/>
      <c r="E124" s="30"/>
      <c r="F124" s="30"/>
    </row>
    <row r="125" spans="2:6" x14ac:dyDescent="0.2">
      <c r="B125" s="30"/>
      <c r="C125" s="30"/>
      <c r="D125" s="30"/>
      <c r="E125" s="30"/>
      <c r="F125" s="30"/>
    </row>
    <row r="126" spans="2:6" x14ac:dyDescent="0.2">
      <c r="B126" s="30"/>
      <c r="C126" s="30"/>
      <c r="D126" s="30"/>
      <c r="E126" s="30"/>
      <c r="F126" s="30"/>
    </row>
    <row r="127" spans="2:6" x14ac:dyDescent="0.2">
      <c r="B127" s="30"/>
      <c r="C127" s="30"/>
      <c r="D127" s="30"/>
      <c r="E127" s="30"/>
      <c r="F127" s="30"/>
    </row>
    <row r="128" spans="2:6" x14ac:dyDescent="0.2">
      <c r="B128" s="30"/>
      <c r="C128" s="30"/>
      <c r="D128" s="30"/>
      <c r="E128" s="30"/>
      <c r="F128" s="30"/>
    </row>
    <row r="129" spans="2:6" x14ac:dyDescent="0.2">
      <c r="B129" s="30"/>
      <c r="C129" s="30"/>
      <c r="D129" s="30"/>
      <c r="E129" s="30"/>
      <c r="F129" s="30"/>
    </row>
    <row r="130" spans="2:6" x14ac:dyDescent="0.2">
      <c r="B130" s="30"/>
      <c r="C130" s="30"/>
      <c r="D130" s="30"/>
      <c r="E130" s="30"/>
      <c r="F130" s="30"/>
    </row>
    <row r="131" spans="2:6" x14ac:dyDescent="0.2">
      <c r="B131" s="30"/>
      <c r="C131" s="30"/>
      <c r="D131" s="30"/>
      <c r="E131" s="30"/>
      <c r="F131" s="30"/>
    </row>
    <row r="132" spans="2:6" x14ac:dyDescent="0.2">
      <c r="B132" s="30"/>
      <c r="C132" s="30"/>
      <c r="D132" s="30"/>
      <c r="E132" s="30"/>
      <c r="F132" s="30"/>
    </row>
    <row r="133" spans="2:6" x14ac:dyDescent="0.2">
      <c r="B133" s="30"/>
      <c r="C133" s="30"/>
      <c r="D133" s="30"/>
      <c r="E133" s="30"/>
      <c r="F133" s="30"/>
    </row>
    <row r="134" spans="2:6" x14ac:dyDescent="0.2">
      <c r="B134" s="30"/>
      <c r="C134" s="30"/>
      <c r="D134" s="30"/>
      <c r="E134" s="30"/>
      <c r="F134" s="30"/>
    </row>
    <row r="135" spans="2:6" x14ac:dyDescent="0.2">
      <c r="B135" s="30"/>
      <c r="C135" s="30"/>
      <c r="D135" s="30"/>
      <c r="E135" s="30"/>
      <c r="F135" s="30"/>
    </row>
    <row r="136" spans="2:6" x14ac:dyDescent="0.2">
      <c r="B136" s="30"/>
      <c r="C136" s="30"/>
      <c r="D136" s="30"/>
      <c r="E136" s="30"/>
      <c r="F136" s="30"/>
    </row>
    <row r="137" spans="2:6" x14ac:dyDescent="0.2">
      <c r="B137" s="30"/>
      <c r="C137" s="30"/>
      <c r="D137" s="30"/>
      <c r="E137" s="30"/>
      <c r="F137" s="30"/>
    </row>
    <row r="138" spans="2:6" x14ac:dyDescent="0.2">
      <c r="B138" s="30"/>
      <c r="C138" s="30"/>
      <c r="D138" s="30"/>
      <c r="E138" s="30"/>
      <c r="F138" s="30"/>
    </row>
    <row r="139" spans="2:6" x14ac:dyDescent="0.2">
      <c r="B139" s="30"/>
      <c r="C139" s="30"/>
      <c r="D139" s="30"/>
      <c r="E139" s="30"/>
      <c r="F139" s="30"/>
    </row>
    <row r="140" spans="2:6" x14ac:dyDescent="0.2">
      <c r="B140" s="30"/>
      <c r="C140" s="30"/>
      <c r="D140" s="30"/>
      <c r="E140" s="30"/>
      <c r="F140" s="30"/>
    </row>
    <row r="141" spans="2:6" x14ac:dyDescent="0.2">
      <c r="B141" s="30"/>
      <c r="C141" s="30"/>
      <c r="D141" s="30"/>
      <c r="E141" s="30"/>
      <c r="F141" s="30"/>
    </row>
    <row r="142" spans="2:6" x14ac:dyDescent="0.2">
      <c r="B142" s="30"/>
      <c r="C142" s="30"/>
      <c r="D142" s="30"/>
      <c r="E142" s="30"/>
      <c r="F142" s="30"/>
    </row>
    <row r="143" spans="2:6" x14ac:dyDescent="0.2">
      <c r="B143" s="30"/>
      <c r="C143" s="30"/>
      <c r="D143" s="30"/>
      <c r="E143" s="30"/>
      <c r="F143" s="30"/>
    </row>
    <row r="144" spans="2:6" x14ac:dyDescent="0.2">
      <c r="B144" s="30"/>
      <c r="C144" s="30"/>
      <c r="D144" s="30"/>
      <c r="E144" s="30"/>
      <c r="F144" s="30"/>
    </row>
    <row r="145" spans="2:10" x14ac:dyDescent="0.2">
      <c r="B145" s="30"/>
      <c r="C145" s="30"/>
      <c r="D145" s="30"/>
      <c r="E145" s="30"/>
      <c r="F145" s="30"/>
    </row>
    <row r="146" spans="2:10" x14ac:dyDescent="0.2">
      <c r="B146" s="30"/>
      <c r="C146" s="30"/>
      <c r="D146" s="30"/>
      <c r="E146" s="30"/>
      <c r="F146" s="30"/>
    </row>
    <row r="147" spans="2:10" x14ac:dyDescent="0.2">
      <c r="B147" s="30"/>
      <c r="C147" s="30"/>
      <c r="D147" s="30"/>
      <c r="E147" s="30"/>
      <c r="F147" s="30"/>
    </row>
    <row r="148" spans="2:10" x14ac:dyDescent="0.2">
      <c r="B148" s="30"/>
      <c r="C148" s="30"/>
      <c r="D148" s="30"/>
      <c r="E148" s="30"/>
      <c r="F148" s="30"/>
    </row>
    <row r="149" spans="2:10" x14ac:dyDescent="0.2">
      <c r="B149" s="30"/>
      <c r="C149" s="30"/>
      <c r="D149" s="30"/>
      <c r="E149" s="30"/>
      <c r="F149" s="30"/>
    </row>
    <row r="150" spans="2:10" x14ac:dyDescent="0.2">
      <c r="B150" s="30"/>
      <c r="C150" s="30"/>
      <c r="D150" s="30"/>
      <c r="E150" s="30"/>
      <c r="F150" s="30"/>
    </row>
    <row r="151" spans="2:10" x14ac:dyDescent="0.2">
      <c r="B151" s="30"/>
      <c r="C151" s="30"/>
      <c r="D151" s="30"/>
      <c r="E151" s="30"/>
      <c r="F151" s="30"/>
    </row>
    <row r="158" spans="2:10" s="24" customFormat="1" ht="15" x14ac:dyDescent="0.2">
      <c r="J158" s="60"/>
    </row>
    <row r="159" spans="2:10" s="24" customFormat="1" ht="15" x14ac:dyDescent="0.2">
      <c r="J159" s="60"/>
    </row>
    <row r="160" spans="2:10" s="24" customFormat="1" ht="15" x14ac:dyDescent="0.2">
      <c r="J160" s="60"/>
    </row>
    <row r="163" spans="2:10" s="27" customFormat="1" ht="11.25" x14ac:dyDescent="0.2">
      <c r="J163" s="59"/>
    </row>
    <row r="165" spans="2:10" x14ac:dyDescent="0.2">
      <c r="B165" s="30"/>
      <c r="C165" s="30"/>
      <c r="D165" s="30"/>
      <c r="E165" s="30"/>
      <c r="F165" s="30"/>
    </row>
    <row r="166" spans="2:10" x14ac:dyDescent="0.2">
      <c r="B166" s="30"/>
      <c r="C166" s="30"/>
      <c r="D166" s="30"/>
      <c r="E166" s="30"/>
      <c r="F166" s="30"/>
    </row>
    <row r="167" spans="2:10" x14ac:dyDescent="0.2">
      <c r="B167" s="30"/>
      <c r="C167" s="30"/>
      <c r="D167" s="30"/>
      <c r="E167" s="30"/>
      <c r="F167" s="30"/>
    </row>
    <row r="168" spans="2:10" x14ac:dyDescent="0.2">
      <c r="B168" s="30"/>
      <c r="C168" s="30"/>
      <c r="D168" s="30"/>
      <c r="E168" s="30"/>
      <c r="F168" s="30"/>
    </row>
    <row r="169" spans="2:10" x14ac:dyDescent="0.2">
      <c r="B169" s="30"/>
      <c r="C169" s="30"/>
      <c r="D169" s="30"/>
      <c r="E169" s="30"/>
      <c r="F169" s="30"/>
    </row>
    <row r="170" spans="2:10" x14ac:dyDescent="0.2">
      <c r="B170" s="30"/>
      <c r="C170" s="30"/>
      <c r="D170" s="30"/>
      <c r="E170" s="30"/>
      <c r="F170" s="30"/>
    </row>
    <row r="171" spans="2:10" x14ac:dyDescent="0.2">
      <c r="B171" s="30"/>
      <c r="C171" s="30"/>
      <c r="D171" s="30"/>
      <c r="E171" s="30"/>
      <c r="F171" s="30"/>
    </row>
    <row r="172" spans="2:10" x14ac:dyDescent="0.2">
      <c r="B172" s="30"/>
      <c r="C172" s="30"/>
      <c r="D172" s="30"/>
      <c r="E172" s="30"/>
      <c r="F172" s="30"/>
    </row>
    <row r="173" spans="2:10" x14ac:dyDescent="0.2">
      <c r="B173" s="30"/>
      <c r="C173" s="30"/>
      <c r="D173" s="30"/>
      <c r="E173" s="30"/>
      <c r="F173" s="30"/>
    </row>
    <row r="174" spans="2:10" x14ac:dyDescent="0.2">
      <c r="B174" s="30"/>
      <c r="C174" s="30"/>
      <c r="D174" s="30"/>
      <c r="E174" s="30"/>
      <c r="F174" s="30"/>
    </row>
    <row r="175" spans="2:10" x14ac:dyDescent="0.2">
      <c r="B175" s="30"/>
      <c r="C175" s="30"/>
      <c r="D175" s="30"/>
      <c r="E175" s="30"/>
      <c r="F175" s="30"/>
    </row>
    <row r="176" spans="2:10" x14ac:dyDescent="0.2">
      <c r="B176" s="30"/>
      <c r="C176" s="30"/>
      <c r="D176" s="30"/>
      <c r="E176" s="30"/>
      <c r="F176" s="30"/>
    </row>
    <row r="177" spans="2:6" x14ac:dyDescent="0.2">
      <c r="B177" s="30"/>
      <c r="C177" s="30"/>
      <c r="D177" s="30"/>
      <c r="E177" s="30"/>
      <c r="F177" s="30"/>
    </row>
    <row r="178" spans="2:6" x14ac:dyDescent="0.2">
      <c r="B178" s="30"/>
      <c r="C178" s="30"/>
      <c r="D178" s="30"/>
      <c r="E178" s="30"/>
      <c r="F178" s="30"/>
    </row>
    <row r="179" spans="2:6" x14ac:dyDescent="0.2">
      <c r="B179" s="30"/>
      <c r="C179" s="30"/>
      <c r="D179" s="30"/>
      <c r="E179" s="30"/>
      <c r="F179" s="30"/>
    </row>
    <row r="180" spans="2:6" x14ac:dyDescent="0.2">
      <c r="B180" s="30"/>
      <c r="C180" s="30"/>
      <c r="D180" s="30"/>
      <c r="E180" s="30"/>
      <c r="F180" s="30"/>
    </row>
    <row r="181" spans="2:6" x14ac:dyDescent="0.2">
      <c r="B181" s="30"/>
      <c r="C181" s="30"/>
      <c r="D181" s="30"/>
      <c r="E181" s="30"/>
      <c r="F181" s="30"/>
    </row>
    <row r="182" spans="2:6" x14ac:dyDescent="0.2">
      <c r="B182" s="30"/>
      <c r="C182" s="30"/>
      <c r="D182" s="30"/>
      <c r="E182" s="30"/>
      <c r="F182" s="30"/>
    </row>
    <row r="183" spans="2:6" x14ac:dyDescent="0.2">
      <c r="B183" s="30"/>
      <c r="C183" s="30"/>
      <c r="D183" s="30"/>
      <c r="E183" s="30"/>
      <c r="F183" s="30"/>
    </row>
    <row r="184" spans="2:6" x14ac:dyDescent="0.2">
      <c r="B184" s="30"/>
      <c r="C184" s="30"/>
      <c r="D184" s="30"/>
      <c r="E184" s="30"/>
      <c r="F184" s="30"/>
    </row>
    <row r="185" spans="2:6" x14ac:dyDescent="0.2">
      <c r="B185" s="30"/>
      <c r="C185" s="30"/>
      <c r="D185" s="30"/>
      <c r="E185" s="30"/>
      <c r="F185" s="30"/>
    </row>
    <row r="186" spans="2:6" x14ac:dyDescent="0.2">
      <c r="B186" s="30"/>
      <c r="C186" s="30"/>
      <c r="D186" s="30"/>
      <c r="E186" s="30"/>
      <c r="F186" s="30"/>
    </row>
    <row r="187" spans="2:6" x14ac:dyDescent="0.2">
      <c r="B187" s="30"/>
      <c r="C187" s="30"/>
      <c r="D187" s="30"/>
      <c r="E187" s="30"/>
      <c r="F187" s="30"/>
    </row>
    <row r="188" spans="2:6" x14ac:dyDescent="0.2">
      <c r="B188" s="30"/>
      <c r="C188" s="30"/>
      <c r="D188" s="30"/>
      <c r="E188" s="30"/>
      <c r="F188" s="30"/>
    </row>
    <row r="189" spans="2:6" x14ac:dyDescent="0.2">
      <c r="B189" s="30"/>
      <c r="C189" s="30"/>
      <c r="D189" s="30"/>
      <c r="E189" s="30"/>
      <c r="F189" s="30"/>
    </row>
    <row r="190" spans="2:6" x14ac:dyDescent="0.2">
      <c r="B190" s="30"/>
      <c r="C190" s="30"/>
      <c r="D190" s="30"/>
      <c r="E190" s="30"/>
      <c r="F190" s="30"/>
    </row>
    <row r="191" spans="2:6" x14ac:dyDescent="0.2">
      <c r="B191" s="30"/>
      <c r="C191" s="30"/>
      <c r="D191" s="30"/>
      <c r="E191" s="30"/>
      <c r="F191" s="30"/>
    </row>
    <row r="192" spans="2:6" x14ac:dyDescent="0.2">
      <c r="B192" s="30"/>
      <c r="C192" s="30"/>
      <c r="D192" s="30"/>
      <c r="E192" s="30"/>
      <c r="F192" s="30"/>
    </row>
    <row r="193" spans="2:6" x14ac:dyDescent="0.2">
      <c r="B193" s="30"/>
      <c r="C193" s="30"/>
      <c r="D193" s="30"/>
      <c r="E193" s="30"/>
      <c r="F193" s="30"/>
    </row>
    <row r="194" spans="2:6" x14ac:dyDescent="0.2">
      <c r="B194" s="30"/>
      <c r="C194" s="30"/>
      <c r="D194" s="30"/>
      <c r="E194" s="30"/>
      <c r="F194" s="30"/>
    </row>
    <row r="195" spans="2:6" x14ac:dyDescent="0.2">
      <c r="B195" s="30"/>
      <c r="C195" s="30"/>
      <c r="D195" s="30"/>
      <c r="E195" s="30"/>
      <c r="F195" s="30"/>
    </row>
    <row r="196" spans="2:6" x14ac:dyDescent="0.2">
      <c r="B196" s="30"/>
      <c r="C196" s="30"/>
      <c r="D196" s="30"/>
      <c r="E196" s="30"/>
      <c r="F196" s="30"/>
    </row>
    <row r="197" spans="2:6" x14ac:dyDescent="0.2">
      <c r="B197" s="30"/>
      <c r="C197" s="30"/>
      <c r="D197" s="30"/>
      <c r="E197" s="30"/>
      <c r="F197" s="30"/>
    </row>
    <row r="198" spans="2:6" x14ac:dyDescent="0.2">
      <c r="B198" s="30"/>
      <c r="C198" s="30"/>
      <c r="D198" s="30"/>
      <c r="E198" s="30"/>
      <c r="F198" s="30"/>
    </row>
    <row r="199" spans="2:6" x14ac:dyDescent="0.2">
      <c r="B199" s="30"/>
      <c r="C199" s="30"/>
      <c r="D199" s="30"/>
      <c r="E199" s="30"/>
      <c r="F199" s="30"/>
    </row>
    <row r="200" spans="2:6" x14ac:dyDescent="0.2">
      <c r="B200" s="30"/>
      <c r="C200" s="30"/>
      <c r="D200" s="30"/>
      <c r="E200" s="30"/>
      <c r="F200" s="30"/>
    </row>
    <row r="201" spans="2:6" x14ac:dyDescent="0.2">
      <c r="B201" s="30"/>
      <c r="C201" s="30"/>
      <c r="D201" s="30"/>
      <c r="E201" s="30"/>
      <c r="F201" s="30"/>
    </row>
    <row r="202" spans="2:6" x14ac:dyDescent="0.2">
      <c r="B202" s="30"/>
      <c r="C202" s="30"/>
      <c r="D202" s="30"/>
      <c r="E202" s="30"/>
      <c r="F202" s="30"/>
    </row>
    <row r="203" spans="2:6" x14ac:dyDescent="0.2">
      <c r="B203" s="30"/>
      <c r="C203" s="30"/>
      <c r="D203" s="30"/>
      <c r="E203" s="30"/>
      <c r="F203" s="30"/>
    </row>
    <row r="210" spans="2:10" s="24" customFormat="1" ht="15" x14ac:dyDescent="0.2">
      <c r="J210" s="60"/>
    </row>
    <row r="211" spans="2:10" s="24" customFormat="1" ht="15" x14ac:dyDescent="0.2">
      <c r="J211" s="60"/>
    </row>
    <row r="212" spans="2:10" s="24" customFormat="1" ht="15" x14ac:dyDescent="0.2">
      <c r="J212" s="60"/>
    </row>
    <row r="215" spans="2:10" s="27" customFormat="1" ht="11.25" x14ac:dyDescent="0.2">
      <c r="J215" s="59"/>
    </row>
    <row r="218" spans="2:10" x14ac:dyDescent="0.2">
      <c r="B218" s="30"/>
      <c r="C218" s="30"/>
      <c r="D218" s="30"/>
      <c r="E218" s="30"/>
      <c r="F218" s="30"/>
    </row>
    <row r="219" spans="2:10" x14ac:dyDescent="0.2">
      <c r="B219" s="30"/>
      <c r="C219" s="30"/>
      <c r="D219" s="30"/>
      <c r="E219" s="30"/>
      <c r="F219" s="30"/>
    </row>
    <row r="220" spans="2:10" x14ac:dyDescent="0.2">
      <c r="B220" s="30"/>
      <c r="C220" s="30"/>
      <c r="D220" s="30"/>
      <c r="E220" s="30"/>
      <c r="F220" s="30"/>
    </row>
    <row r="221" spans="2:10" x14ac:dyDescent="0.2">
      <c r="B221" s="30"/>
      <c r="C221" s="30"/>
      <c r="D221" s="30"/>
      <c r="E221" s="30"/>
      <c r="F221" s="30"/>
    </row>
    <row r="222" spans="2:10" x14ac:dyDescent="0.2">
      <c r="B222" s="30"/>
      <c r="C222" s="30"/>
      <c r="D222" s="30"/>
      <c r="E222" s="30"/>
      <c r="F222" s="30"/>
    </row>
    <row r="223" spans="2:10" x14ac:dyDescent="0.2">
      <c r="B223" s="30"/>
      <c r="C223" s="30"/>
      <c r="D223" s="30"/>
      <c r="E223" s="30"/>
      <c r="F223" s="30"/>
    </row>
    <row r="224" spans="2:10" x14ac:dyDescent="0.2">
      <c r="B224" s="30"/>
      <c r="C224" s="30"/>
      <c r="D224" s="30"/>
      <c r="E224" s="30"/>
      <c r="F224" s="30"/>
    </row>
    <row r="225" spans="2:6" x14ac:dyDescent="0.2">
      <c r="B225" s="30"/>
      <c r="C225" s="30"/>
      <c r="D225" s="30"/>
      <c r="E225" s="30"/>
      <c r="F225" s="30"/>
    </row>
    <row r="226" spans="2:6" x14ac:dyDescent="0.2">
      <c r="B226" s="30"/>
      <c r="C226" s="30"/>
      <c r="D226" s="30"/>
      <c r="E226" s="30"/>
      <c r="F226" s="30"/>
    </row>
    <row r="227" spans="2:6" x14ac:dyDescent="0.2">
      <c r="B227" s="30"/>
      <c r="C227" s="30"/>
      <c r="D227" s="30"/>
      <c r="E227" s="30"/>
      <c r="F227" s="30"/>
    </row>
    <row r="228" spans="2:6" x14ac:dyDescent="0.2">
      <c r="B228" s="30"/>
      <c r="C228" s="30"/>
      <c r="D228" s="30"/>
      <c r="E228" s="30"/>
      <c r="F228" s="30"/>
    </row>
    <row r="229" spans="2:6" x14ac:dyDescent="0.2">
      <c r="B229" s="30"/>
      <c r="C229" s="30"/>
      <c r="D229" s="30"/>
      <c r="E229" s="30"/>
      <c r="F229" s="30"/>
    </row>
    <row r="230" spans="2:6" x14ac:dyDescent="0.2">
      <c r="B230" s="30"/>
      <c r="C230" s="30"/>
      <c r="D230" s="30"/>
      <c r="E230" s="30"/>
      <c r="F230" s="30"/>
    </row>
    <row r="231" spans="2:6" x14ac:dyDescent="0.2">
      <c r="B231" s="30"/>
      <c r="C231" s="30"/>
      <c r="D231" s="30"/>
      <c r="E231" s="30"/>
      <c r="F231" s="30"/>
    </row>
    <row r="232" spans="2:6" x14ac:dyDescent="0.2">
      <c r="B232" s="30"/>
      <c r="C232" s="30"/>
      <c r="D232" s="30"/>
      <c r="E232" s="30"/>
      <c r="F232" s="30"/>
    </row>
    <row r="233" spans="2:6" x14ac:dyDescent="0.2">
      <c r="B233" s="30"/>
      <c r="C233" s="30"/>
      <c r="D233" s="30"/>
      <c r="E233" s="30"/>
      <c r="F233" s="30"/>
    </row>
    <row r="234" spans="2:6" x14ac:dyDescent="0.2">
      <c r="B234" s="30"/>
      <c r="C234" s="30"/>
      <c r="D234" s="30"/>
      <c r="E234" s="30"/>
      <c r="F234" s="30"/>
    </row>
    <row r="235" spans="2:6" x14ac:dyDescent="0.2">
      <c r="B235" s="30"/>
      <c r="C235" s="30"/>
      <c r="D235" s="30"/>
      <c r="E235" s="30"/>
      <c r="F235" s="30"/>
    </row>
    <row r="236" spans="2:6" x14ac:dyDescent="0.2">
      <c r="B236" s="30"/>
      <c r="C236" s="30"/>
      <c r="D236" s="30"/>
      <c r="E236" s="30"/>
      <c r="F236" s="30"/>
    </row>
    <row r="237" spans="2:6" x14ac:dyDescent="0.2">
      <c r="B237" s="30"/>
      <c r="C237" s="30"/>
      <c r="D237" s="30"/>
      <c r="E237" s="30"/>
      <c r="F237" s="30"/>
    </row>
    <row r="238" spans="2:6" x14ac:dyDescent="0.2">
      <c r="B238" s="30"/>
      <c r="C238" s="30"/>
      <c r="D238" s="30"/>
      <c r="E238" s="30"/>
      <c r="F238" s="30"/>
    </row>
    <row r="239" spans="2:6" x14ac:dyDescent="0.2">
      <c r="B239" s="30"/>
      <c r="C239" s="30"/>
      <c r="D239" s="30"/>
      <c r="E239" s="30"/>
      <c r="F239" s="30"/>
    </row>
    <row r="240" spans="2:6" x14ac:dyDescent="0.2">
      <c r="B240" s="30"/>
      <c r="C240" s="30"/>
      <c r="D240" s="30"/>
      <c r="E240" s="30"/>
      <c r="F240" s="30"/>
    </row>
    <row r="241" spans="2:6" x14ac:dyDescent="0.2">
      <c r="B241" s="30"/>
      <c r="C241" s="30"/>
      <c r="D241" s="30"/>
      <c r="E241" s="30"/>
      <c r="F241" s="30"/>
    </row>
    <row r="242" spans="2:6" x14ac:dyDescent="0.2">
      <c r="B242" s="30"/>
      <c r="C242" s="30"/>
      <c r="D242" s="30"/>
      <c r="E242" s="30"/>
      <c r="F242" s="30"/>
    </row>
    <row r="243" spans="2:6" x14ac:dyDescent="0.2">
      <c r="B243" s="30"/>
      <c r="C243" s="30"/>
      <c r="D243" s="30"/>
      <c r="E243" s="30"/>
      <c r="F243" s="30"/>
    </row>
    <row r="244" spans="2:6" x14ac:dyDescent="0.2">
      <c r="B244" s="30"/>
      <c r="C244" s="30"/>
      <c r="D244" s="30"/>
      <c r="E244" s="30"/>
      <c r="F244" s="30"/>
    </row>
    <row r="245" spans="2:6" x14ac:dyDescent="0.2">
      <c r="B245" s="30"/>
      <c r="C245" s="30"/>
      <c r="D245" s="30"/>
      <c r="E245" s="30"/>
      <c r="F245" s="30"/>
    </row>
    <row r="246" spans="2:6" x14ac:dyDescent="0.2">
      <c r="B246" s="30"/>
      <c r="C246" s="30"/>
      <c r="D246" s="30"/>
      <c r="E246" s="30"/>
      <c r="F246" s="30"/>
    </row>
    <row r="247" spans="2:6" x14ac:dyDescent="0.2">
      <c r="B247" s="30"/>
      <c r="C247" s="30"/>
      <c r="D247" s="30"/>
      <c r="E247" s="30"/>
      <c r="F247" s="30"/>
    </row>
    <row r="248" spans="2:6" x14ac:dyDescent="0.2">
      <c r="B248" s="30"/>
      <c r="C248" s="30"/>
      <c r="D248" s="30"/>
      <c r="E248" s="30"/>
      <c r="F248" s="30"/>
    </row>
    <row r="249" spans="2:6" x14ac:dyDescent="0.2">
      <c r="B249" s="30"/>
      <c r="C249" s="30"/>
      <c r="D249" s="30"/>
      <c r="E249" s="30"/>
      <c r="F249" s="30"/>
    </row>
    <row r="250" spans="2:6" x14ac:dyDescent="0.2">
      <c r="B250" s="30"/>
      <c r="C250" s="30"/>
      <c r="D250" s="30"/>
      <c r="E250" s="30"/>
      <c r="F250" s="30"/>
    </row>
    <row r="251" spans="2:6" x14ac:dyDescent="0.2">
      <c r="B251" s="30"/>
      <c r="C251" s="30"/>
      <c r="D251" s="30"/>
      <c r="E251" s="30"/>
      <c r="F251" s="30"/>
    </row>
    <row r="252" spans="2:6" x14ac:dyDescent="0.2">
      <c r="B252" s="30"/>
      <c r="C252" s="30"/>
      <c r="D252" s="30"/>
      <c r="E252" s="30"/>
      <c r="F252" s="30"/>
    </row>
    <row r="253" spans="2:6" x14ac:dyDescent="0.2">
      <c r="B253" s="30"/>
      <c r="C253" s="30"/>
      <c r="D253" s="30"/>
      <c r="E253" s="30"/>
      <c r="F253" s="30"/>
    </row>
    <row r="254" spans="2:6" x14ac:dyDescent="0.2">
      <c r="B254" s="30"/>
      <c r="C254" s="30"/>
      <c r="D254" s="30"/>
      <c r="E254" s="30"/>
      <c r="F254" s="30"/>
    </row>
    <row r="255" spans="2:6" x14ac:dyDescent="0.2">
      <c r="B255" s="30"/>
      <c r="C255" s="30"/>
      <c r="D255" s="30"/>
      <c r="E255" s="30"/>
      <c r="F255" s="30"/>
    </row>
    <row r="262" spans="2:10" s="24" customFormat="1" ht="15" x14ac:dyDescent="0.2">
      <c r="J262" s="60"/>
    </row>
    <row r="263" spans="2:10" s="24" customFormat="1" ht="15" x14ac:dyDescent="0.2">
      <c r="J263" s="60"/>
    </row>
    <row r="264" spans="2:10" s="24" customFormat="1" ht="15" x14ac:dyDescent="0.2">
      <c r="J264" s="60"/>
    </row>
    <row r="267" spans="2:10" s="27" customFormat="1" ht="11.25" x14ac:dyDescent="0.2">
      <c r="J267" s="59"/>
    </row>
    <row r="270" spans="2:10" x14ac:dyDescent="0.2">
      <c r="B270" s="30"/>
      <c r="C270" s="30"/>
      <c r="D270" s="30"/>
      <c r="E270" s="30"/>
      <c r="F270" s="30"/>
    </row>
    <row r="271" spans="2:10" x14ac:dyDescent="0.2">
      <c r="B271" s="30"/>
      <c r="C271" s="30"/>
      <c r="D271" s="30"/>
      <c r="E271" s="30"/>
      <c r="F271" s="30"/>
    </row>
    <row r="272" spans="2:10" x14ac:dyDescent="0.2">
      <c r="B272" s="30"/>
      <c r="C272" s="30"/>
      <c r="D272" s="30"/>
      <c r="E272" s="30"/>
      <c r="F272" s="30"/>
    </row>
    <row r="273" spans="2:6" x14ac:dyDescent="0.2">
      <c r="B273" s="30"/>
      <c r="C273" s="30"/>
      <c r="D273" s="30"/>
      <c r="E273" s="30"/>
      <c r="F273" s="30"/>
    </row>
    <row r="274" spans="2:6" x14ac:dyDescent="0.2">
      <c r="B274" s="30"/>
      <c r="C274" s="30"/>
      <c r="D274" s="30"/>
      <c r="E274" s="30"/>
      <c r="F274" s="30"/>
    </row>
    <row r="275" spans="2:6" x14ac:dyDescent="0.2">
      <c r="B275" s="30"/>
      <c r="C275" s="30"/>
      <c r="D275" s="30"/>
      <c r="E275" s="30"/>
      <c r="F275" s="30"/>
    </row>
    <row r="276" spans="2:6" x14ac:dyDescent="0.2">
      <c r="B276" s="30"/>
      <c r="C276" s="30"/>
      <c r="D276" s="30"/>
      <c r="E276" s="30"/>
      <c r="F276" s="30"/>
    </row>
    <row r="277" spans="2:6" x14ac:dyDescent="0.2">
      <c r="B277" s="30"/>
      <c r="C277" s="30"/>
      <c r="D277" s="30"/>
      <c r="E277" s="30"/>
      <c r="F277" s="30"/>
    </row>
    <row r="278" spans="2:6" x14ac:dyDescent="0.2">
      <c r="B278" s="30"/>
      <c r="C278" s="30"/>
      <c r="D278" s="30"/>
      <c r="E278" s="30"/>
      <c r="F278" s="30"/>
    </row>
    <row r="279" spans="2:6" x14ac:dyDescent="0.2">
      <c r="B279" s="30"/>
      <c r="C279" s="30"/>
      <c r="D279" s="30"/>
      <c r="E279" s="30"/>
      <c r="F279" s="30"/>
    </row>
    <row r="280" spans="2:6" x14ac:dyDescent="0.2">
      <c r="B280" s="30"/>
      <c r="C280" s="30"/>
      <c r="D280" s="30"/>
      <c r="E280" s="30"/>
      <c r="F280" s="30"/>
    </row>
    <row r="281" spans="2:6" x14ac:dyDescent="0.2">
      <c r="B281" s="30"/>
      <c r="C281" s="30"/>
      <c r="D281" s="30"/>
      <c r="E281" s="30"/>
      <c r="F281" s="30"/>
    </row>
    <row r="282" spans="2:6" x14ac:dyDescent="0.2">
      <c r="B282" s="30"/>
      <c r="C282" s="30"/>
      <c r="D282" s="30"/>
      <c r="E282" s="30"/>
      <c r="F282" s="30"/>
    </row>
    <row r="283" spans="2:6" x14ac:dyDescent="0.2">
      <c r="B283" s="30"/>
      <c r="C283" s="30"/>
      <c r="D283" s="30"/>
      <c r="E283" s="30"/>
      <c r="F283" s="30"/>
    </row>
    <row r="284" spans="2:6" x14ac:dyDescent="0.2">
      <c r="B284" s="30"/>
      <c r="C284" s="30"/>
      <c r="D284" s="30"/>
      <c r="E284" s="30"/>
      <c r="F284" s="30"/>
    </row>
    <row r="285" spans="2:6" x14ac:dyDescent="0.2">
      <c r="B285" s="30"/>
      <c r="C285" s="30"/>
      <c r="D285" s="30"/>
      <c r="E285" s="30"/>
      <c r="F285" s="30"/>
    </row>
    <row r="286" spans="2:6" x14ac:dyDescent="0.2">
      <c r="B286" s="30"/>
      <c r="C286" s="30"/>
      <c r="D286" s="30"/>
      <c r="E286" s="30"/>
      <c r="F286" s="30"/>
    </row>
    <row r="287" spans="2:6" x14ac:dyDescent="0.2">
      <c r="B287" s="30"/>
      <c r="C287" s="30"/>
      <c r="D287" s="30"/>
      <c r="E287" s="30"/>
      <c r="F287" s="30"/>
    </row>
    <row r="288" spans="2:6" x14ac:dyDescent="0.2">
      <c r="B288" s="30"/>
      <c r="C288" s="30"/>
      <c r="D288" s="30"/>
      <c r="E288" s="30"/>
      <c r="F288" s="30"/>
    </row>
    <row r="289" spans="2:6" x14ac:dyDescent="0.2">
      <c r="B289" s="30"/>
      <c r="C289" s="30"/>
      <c r="D289" s="30"/>
      <c r="E289" s="30"/>
      <c r="F289" s="30"/>
    </row>
    <row r="290" spans="2:6" x14ac:dyDescent="0.2">
      <c r="B290" s="30"/>
      <c r="C290" s="30"/>
      <c r="D290" s="30"/>
      <c r="E290" s="30"/>
      <c r="F290" s="30"/>
    </row>
    <row r="291" spans="2:6" x14ac:dyDescent="0.2">
      <c r="B291" s="30"/>
      <c r="C291" s="30"/>
      <c r="D291" s="30"/>
      <c r="E291" s="30"/>
      <c r="F291" s="30"/>
    </row>
    <row r="292" spans="2:6" x14ac:dyDescent="0.2">
      <c r="B292" s="30"/>
      <c r="C292" s="30"/>
      <c r="D292" s="30"/>
      <c r="E292" s="30"/>
      <c r="F292" s="30"/>
    </row>
    <row r="293" spans="2:6" x14ac:dyDescent="0.2">
      <c r="B293" s="30"/>
      <c r="C293" s="30"/>
      <c r="D293" s="30"/>
      <c r="E293" s="30"/>
      <c r="F293" s="30"/>
    </row>
    <row r="294" spans="2:6" x14ac:dyDescent="0.2">
      <c r="B294" s="30"/>
      <c r="C294" s="30"/>
      <c r="D294" s="30"/>
      <c r="E294" s="30"/>
      <c r="F294" s="30"/>
    </row>
    <row r="295" spans="2:6" x14ac:dyDescent="0.2">
      <c r="B295" s="30"/>
      <c r="C295" s="30"/>
      <c r="D295" s="30"/>
      <c r="E295" s="30"/>
      <c r="F295" s="30"/>
    </row>
    <row r="296" spans="2:6" x14ac:dyDescent="0.2">
      <c r="B296" s="30"/>
      <c r="C296" s="30"/>
      <c r="D296" s="30"/>
      <c r="E296" s="30"/>
      <c r="F296" s="30"/>
    </row>
    <row r="297" spans="2:6" x14ac:dyDescent="0.2">
      <c r="B297" s="30"/>
      <c r="C297" s="30"/>
      <c r="D297" s="30"/>
      <c r="E297" s="30"/>
      <c r="F297" s="30"/>
    </row>
    <row r="298" spans="2:6" x14ac:dyDescent="0.2">
      <c r="B298" s="30"/>
      <c r="C298" s="30"/>
      <c r="D298" s="30"/>
      <c r="E298" s="30"/>
      <c r="F298" s="30"/>
    </row>
    <row r="299" spans="2:6" x14ac:dyDescent="0.2">
      <c r="B299" s="30"/>
      <c r="C299" s="30"/>
      <c r="D299" s="30"/>
      <c r="E299" s="30"/>
      <c r="F299" s="30"/>
    </row>
    <row r="300" spans="2:6" x14ac:dyDescent="0.2">
      <c r="B300" s="30"/>
      <c r="C300" s="30"/>
      <c r="D300" s="30"/>
      <c r="E300" s="30"/>
      <c r="F300" s="30"/>
    </row>
    <row r="301" spans="2:6" x14ac:dyDescent="0.2">
      <c r="B301" s="30"/>
      <c r="C301" s="30"/>
      <c r="D301" s="30"/>
      <c r="E301" s="30"/>
      <c r="F301" s="30"/>
    </row>
    <row r="302" spans="2:6" x14ac:dyDescent="0.2">
      <c r="B302" s="30"/>
      <c r="C302" s="30"/>
      <c r="D302" s="30"/>
      <c r="E302" s="30"/>
      <c r="F302" s="30"/>
    </row>
    <row r="303" spans="2:6" x14ac:dyDescent="0.2">
      <c r="B303" s="30"/>
      <c r="C303" s="30"/>
      <c r="D303" s="30"/>
      <c r="E303" s="30"/>
      <c r="F303" s="30"/>
    </row>
    <row r="304" spans="2:6" x14ac:dyDescent="0.2">
      <c r="B304" s="30"/>
      <c r="C304" s="30"/>
      <c r="D304" s="30"/>
      <c r="E304" s="30"/>
      <c r="F304" s="30"/>
    </row>
    <row r="305" spans="2:10" x14ac:dyDescent="0.2">
      <c r="B305" s="30"/>
      <c r="C305" s="30"/>
      <c r="D305" s="30"/>
      <c r="E305" s="30"/>
      <c r="F305" s="30"/>
    </row>
    <row r="306" spans="2:10" x14ac:dyDescent="0.2">
      <c r="B306" s="30"/>
      <c r="C306" s="30"/>
      <c r="D306" s="30"/>
      <c r="E306" s="30"/>
      <c r="F306" s="30"/>
    </row>
    <row r="307" spans="2:10" x14ac:dyDescent="0.2">
      <c r="B307" s="30"/>
      <c r="C307" s="30"/>
      <c r="D307" s="30"/>
      <c r="E307" s="30"/>
      <c r="F307" s="30"/>
    </row>
    <row r="314" spans="2:10" s="24" customFormat="1" ht="15" x14ac:dyDescent="0.2">
      <c r="J314" s="60"/>
    </row>
    <row r="315" spans="2:10" s="24" customFormat="1" ht="15" x14ac:dyDescent="0.2">
      <c r="J315" s="60"/>
    </row>
    <row r="316" spans="2:10" s="24" customFormat="1" ht="15" x14ac:dyDescent="0.2">
      <c r="J316" s="60"/>
    </row>
    <row r="319" spans="2:10" s="27" customFormat="1" ht="11.25" x14ac:dyDescent="0.2">
      <c r="J319" s="59"/>
    </row>
    <row r="322" spans="2:6" x14ac:dyDescent="0.2">
      <c r="B322" s="30"/>
      <c r="C322" s="30"/>
      <c r="D322" s="30"/>
      <c r="E322" s="30"/>
      <c r="F322" s="30"/>
    </row>
    <row r="323" spans="2:6" x14ac:dyDescent="0.2">
      <c r="B323" s="30"/>
      <c r="C323" s="30"/>
      <c r="D323" s="30"/>
      <c r="E323" s="30"/>
      <c r="F323" s="30"/>
    </row>
    <row r="324" spans="2:6" x14ac:dyDescent="0.2">
      <c r="B324" s="30"/>
      <c r="C324" s="30"/>
      <c r="D324" s="30"/>
      <c r="E324" s="30"/>
      <c r="F324" s="30"/>
    </row>
    <row r="325" spans="2:6" x14ac:dyDescent="0.2">
      <c r="B325" s="30"/>
      <c r="C325" s="30"/>
      <c r="D325" s="30"/>
      <c r="E325" s="30"/>
      <c r="F325" s="30"/>
    </row>
    <row r="326" spans="2:6" x14ac:dyDescent="0.2">
      <c r="B326" s="30"/>
      <c r="C326" s="30"/>
      <c r="D326" s="30"/>
      <c r="E326" s="30"/>
      <c r="F326" s="30"/>
    </row>
    <row r="327" spans="2:6" x14ac:dyDescent="0.2">
      <c r="B327" s="30"/>
      <c r="C327" s="30"/>
      <c r="D327" s="30"/>
      <c r="E327" s="30"/>
      <c r="F327" s="30"/>
    </row>
    <row r="328" spans="2:6" x14ac:dyDescent="0.2">
      <c r="B328" s="30"/>
      <c r="C328" s="30"/>
      <c r="D328" s="30"/>
      <c r="E328" s="30"/>
      <c r="F328" s="30"/>
    </row>
    <row r="329" spans="2:6" x14ac:dyDescent="0.2">
      <c r="B329" s="30"/>
      <c r="C329" s="30"/>
      <c r="D329" s="30"/>
      <c r="E329" s="30"/>
      <c r="F329" s="30"/>
    </row>
    <row r="330" spans="2:6" x14ac:dyDescent="0.2">
      <c r="B330" s="30"/>
      <c r="C330" s="30"/>
      <c r="D330" s="30"/>
      <c r="E330" s="30"/>
      <c r="F330" s="30"/>
    </row>
    <row r="331" spans="2:6" x14ac:dyDescent="0.2">
      <c r="B331" s="30"/>
      <c r="C331" s="30"/>
      <c r="D331" s="30"/>
      <c r="E331" s="30"/>
      <c r="F331" s="30"/>
    </row>
    <row r="332" spans="2:6" x14ac:dyDescent="0.2">
      <c r="B332" s="30"/>
      <c r="C332" s="30"/>
      <c r="D332" s="30"/>
      <c r="E332" s="30"/>
      <c r="F332" s="30"/>
    </row>
    <row r="333" spans="2:6" x14ac:dyDescent="0.2">
      <c r="B333" s="30"/>
      <c r="C333" s="30"/>
      <c r="D333" s="30"/>
      <c r="E333" s="30"/>
      <c r="F333" s="30"/>
    </row>
    <row r="334" spans="2:6" x14ac:dyDescent="0.2">
      <c r="B334" s="30"/>
      <c r="C334" s="30"/>
      <c r="D334" s="30"/>
      <c r="E334" s="30"/>
      <c r="F334" s="30"/>
    </row>
    <row r="335" spans="2:6" x14ac:dyDescent="0.2">
      <c r="B335" s="30"/>
      <c r="C335" s="30"/>
      <c r="D335" s="30"/>
      <c r="E335" s="30"/>
      <c r="F335" s="30"/>
    </row>
    <row r="336" spans="2:6" x14ac:dyDescent="0.2">
      <c r="B336" s="30"/>
      <c r="C336" s="30"/>
      <c r="D336" s="30"/>
      <c r="E336" s="30"/>
      <c r="F336" s="30"/>
    </row>
    <row r="337" spans="2:6" x14ac:dyDescent="0.2">
      <c r="B337" s="30"/>
      <c r="C337" s="30"/>
      <c r="D337" s="30"/>
      <c r="E337" s="30"/>
      <c r="F337" s="30"/>
    </row>
    <row r="338" spans="2:6" x14ac:dyDescent="0.2">
      <c r="B338" s="30"/>
      <c r="C338" s="30"/>
      <c r="D338" s="30"/>
      <c r="E338" s="30"/>
      <c r="F338" s="30"/>
    </row>
    <row r="339" spans="2:6" x14ac:dyDescent="0.2">
      <c r="B339" s="30"/>
      <c r="C339" s="30"/>
      <c r="D339" s="30"/>
      <c r="E339" s="30"/>
      <c r="F339" s="30"/>
    </row>
    <row r="340" spans="2:6" x14ac:dyDescent="0.2">
      <c r="B340" s="30"/>
      <c r="C340" s="30"/>
      <c r="D340" s="30"/>
      <c r="E340" s="30"/>
      <c r="F340" s="30"/>
    </row>
    <row r="341" spans="2:6" x14ac:dyDescent="0.2">
      <c r="B341" s="30"/>
      <c r="C341" s="30"/>
      <c r="D341" s="30"/>
      <c r="E341" s="30"/>
      <c r="F341" s="30"/>
    </row>
    <row r="342" spans="2:6" x14ac:dyDescent="0.2">
      <c r="B342" s="30"/>
      <c r="C342" s="30"/>
      <c r="D342" s="30"/>
      <c r="E342" s="30"/>
      <c r="F342" s="30"/>
    </row>
    <row r="343" spans="2:6" x14ac:dyDescent="0.2">
      <c r="B343" s="30"/>
      <c r="C343" s="30"/>
      <c r="D343" s="30"/>
      <c r="E343" s="30"/>
      <c r="F343" s="30"/>
    </row>
    <row r="344" spans="2:6" x14ac:dyDescent="0.2">
      <c r="B344" s="30"/>
      <c r="C344" s="30"/>
      <c r="D344" s="30"/>
      <c r="E344" s="30"/>
      <c r="F344" s="30"/>
    </row>
    <row r="345" spans="2:6" x14ac:dyDescent="0.2">
      <c r="B345" s="30"/>
      <c r="C345" s="30"/>
      <c r="D345" s="30"/>
      <c r="E345" s="30"/>
      <c r="F345" s="30"/>
    </row>
    <row r="346" spans="2:6" x14ac:dyDescent="0.2">
      <c r="B346" s="30"/>
      <c r="C346" s="30"/>
      <c r="D346" s="30"/>
      <c r="E346" s="30"/>
      <c r="F346" s="30"/>
    </row>
    <row r="347" spans="2:6" x14ac:dyDescent="0.2">
      <c r="B347" s="30"/>
      <c r="C347" s="30"/>
      <c r="D347" s="30"/>
      <c r="E347" s="30"/>
      <c r="F347" s="30"/>
    </row>
    <row r="348" spans="2:6" x14ac:dyDescent="0.2">
      <c r="B348" s="30"/>
      <c r="C348" s="30"/>
      <c r="D348" s="30"/>
      <c r="E348" s="30"/>
      <c r="F348" s="30"/>
    </row>
    <row r="349" spans="2:6" x14ac:dyDescent="0.2">
      <c r="B349" s="30"/>
      <c r="C349" s="30"/>
      <c r="D349" s="30"/>
      <c r="E349" s="30"/>
      <c r="F349" s="30"/>
    </row>
    <row r="350" spans="2:6" x14ac:dyDescent="0.2">
      <c r="B350" s="30"/>
      <c r="C350" s="30"/>
      <c r="D350" s="30"/>
      <c r="E350" s="30"/>
      <c r="F350" s="30"/>
    </row>
    <row r="351" spans="2:6" x14ac:dyDescent="0.2">
      <c r="B351" s="30"/>
      <c r="C351" s="30"/>
      <c r="D351" s="30"/>
      <c r="E351" s="30"/>
      <c r="F351" s="30"/>
    </row>
    <row r="352" spans="2:6" x14ac:dyDescent="0.2">
      <c r="B352" s="30"/>
      <c r="C352" s="30"/>
      <c r="D352" s="30"/>
      <c r="E352" s="30"/>
      <c r="F352" s="30"/>
    </row>
    <row r="353" spans="2:10" x14ac:dyDescent="0.2">
      <c r="B353" s="30"/>
      <c r="C353" s="30"/>
      <c r="D353" s="30"/>
      <c r="E353" s="30"/>
      <c r="F353" s="30"/>
    </row>
    <row r="354" spans="2:10" x14ac:dyDescent="0.2">
      <c r="B354" s="30"/>
      <c r="C354" s="30"/>
      <c r="D354" s="30"/>
      <c r="E354" s="30"/>
      <c r="F354" s="30"/>
    </row>
    <row r="355" spans="2:10" x14ac:dyDescent="0.2">
      <c r="B355" s="30"/>
      <c r="C355" s="30"/>
      <c r="D355" s="30"/>
      <c r="E355" s="30"/>
      <c r="F355" s="30"/>
    </row>
    <row r="356" spans="2:10" x14ac:dyDescent="0.2">
      <c r="B356" s="30"/>
      <c r="C356" s="30"/>
      <c r="D356" s="30"/>
      <c r="E356" s="30"/>
      <c r="F356" s="30"/>
    </row>
    <row r="357" spans="2:10" x14ac:dyDescent="0.2">
      <c r="B357" s="30"/>
      <c r="C357" s="30"/>
      <c r="D357" s="30"/>
      <c r="E357" s="30"/>
      <c r="F357" s="30"/>
    </row>
    <row r="358" spans="2:10" x14ac:dyDescent="0.2">
      <c r="B358" s="30"/>
      <c r="C358" s="30"/>
      <c r="D358" s="30"/>
      <c r="E358" s="30"/>
      <c r="F358" s="30"/>
    </row>
    <row r="359" spans="2:10" x14ac:dyDescent="0.2">
      <c r="B359" s="30"/>
      <c r="C359" s="30"/>
      <c r="D359" s="30"/>
      <c r="E359" s="30"/>
      <c r="F359" s="30"/>
    </row>
    <row r="366" spans="2:10" s="24" customFormat="1" ht="15" x14ac:dyDescent="0.2">
      <c r="J366" s="60"/>
    </row>
    <row r="367" spans="2:10" s="24" customFormat="1" ht="15" x14ac:dyDescent="0.2">
      <c r="J367" s="60"/>
    </row>
    <row r="368" spans="2:10" s="24" customFormat="1" ht="15" x14ac:dyDescent="0.2">
      <c r="J368" s="60"/>
    </row>
    <row r="371" spans="2:10" s="27" customFormat="1" ht="11.25" x14ac:dyDescent="0.2">
      <c r="J371" s="59"/>
    </row>
    <row r="374" spans="2:10" x14ac:dyDescent="0.2">
      <c r="B374" s="30"/>
      <c r="C374" s="30"/>
      <c r="D374" s="30"/>
      <c r="E374" s="30"/>
      <c r="F374" s="30"/>
    </row>
    <row r="375" spans="2:10" x14ac:dyDescent="0.2">
      <c r="B375" s="30"/>
      <c r="C375" s="30"/>
      <c r="D375" s="30"/>
      <c r="E375" s="30"/>
      <c r="F375" s="30"/>
    </row>
    <row r="376" spans="2:10" x14ac:dyDescent="0.2">
      <c r="B376" s="30"/>
      <c r="C376" s="30"/>
      <c r="D376" s="30"/>
      <c r="E376" s="30"/>
      <c r="F376" s="30"/>
    </row>
    <row r="377" spans="2:10" x14ac:dyDescent="0.2">
      <c r="B377" s="30"/>
      <c r="C377" s="30"/>
      <c r="D377" s="30"/>
      <c r="E377" s="30"/>
      <c r="F377" s="30"/>
    </row>
    <row r="378" spans="2:10" x14ac:dyDescent="0.2">
      <c r="B378" s="30"/>
      <c r="C378" s="30"/>
      <c r="D378" s="30"/>
      <c r="E378" s="30"/>
      <c r="F378" s="30"/>
    </row>
    <row r="379" spans="2:10" x14ac:dyDescent="0.2">
      <c r="B379" s="30"/>
      <c r="C379" s="30"/>
      <c r="D379" s="30"/>
      <c r="E379" s="30"/>
      <c r="F379" s="30"/>
    </row>
    <row r="380" spans="2:10" x14ac:dyDescent="0.2">
      <c r="B380" s="30"/>
      <c r="C380" s="30"/>
      <c r="D380" s="30"/>
      <c r="E380" s="30"/>
      <c r="F380" s="30"/>
    </row>
    <row r="381" spans="2:10" x14ac:dyDescent="0.2">
      <c r="B381" s="30"/>
      <c r="C381" s="30"/>
      <c r="D381" s="30"/>
      <c r="E381" s="30"/>
      <c r="F381" s="30"/>
    </row>
    <row r="382" spans="2:10" x14ac:dyDescent="0.2">
      <c r="B382" s="30"/>
      <c r="C382" s="30"/>
      <c r="D382" s="30"/>
      <c r="E382" s="30"/>
      <c r="F382" s="30"/>
    </row>
    <row r="383" spans="2:10" x14ac:dyDescent="0.2">
      <c r="B383" s="30"/>
      <c r="C383" s="30"/>
      <c r="D383" s="30"/>
      <c r="E383" s="30"/>
      <c r="F383" s="30"/>
    </row>
    <row r="384" spans="2:10" x14ac:dyDescent="0.2">
      <c r="B384" s="30"/>
      <c r="C384" s="30"/>
      <c r="D384" s="30"/>
      <c r="E384" s="30"/>
      <c r="F384" s="30"/>
    </row>
    <row r="385" spans="2:6" x14ac:dyDescent="0.2">
      <c r="B385" s="30"/>
      <c r="C385" s="30"/>
      <c r="D385" s="30"/>
      <c r="E385" s="30"/>
      <c r="F385" s="30"/>
    </row>
    <row r="386" spans="2:6" x14ac:dyDescent="0.2">
      <c r="B386" s="30"/>
      <c r="C386" s="30"/>
      <c r="D386" s="30"/>
      <c r="E386" s="30"/>
      <c r="F386" s="30"/>
    </row>
    <row r="387" spans="2:6" x14ac:dyDescent="0.2">
      <c r="B387" s="30"/>
      <c r="C387" s="30"/>
      <c r="D387" s="30"/>
      <c r="E387" s="30"/>
      <c r="F387" s="30"/>
    </row>
    <row r="388" spans="2:6" x14ac:dyDescent="0.2">
      <c r="B388" s="30"/>
      <c r="C388" s="30"/>
      <c r="D388" s="30"/>
      <c r="E388" s="30"/>
      <c r="F388" s="30"/>
    </row>
    <row r="389" spans="2:6" x14ac:dyDescent="0.2">
      <c r="B389" s="30"/>
      <c r="C389" s="30"/>
      <c r="D389" s="30"/>
      <c r="E389" s="30"/>
      <c r="F389" s="30"/>
    </row>
    <row r="390" spans="2:6" x14ac:dyDescent="0.2">
      <c r="B390" s="30"/>
      <c r="C390" s="30"/>
      <c r="D390" s="30"/>
      <c r="E390" s="30"/>
      <c r="F390" s="30"/>
    </row>
    <row r="391" spans="2:6" x14ac:dyDescent="0.2">
      <c r="B391" s="30"/>
      <c r="C391" s="30"/>
      <c r="D391" s="30"/>
      <c r="E391" s="30"/>
      <c r="F391" s="30"/>
    </row>
    <row r="392" spans="2:6" x14ac:dyDescent="0.2">
      <c r="B392" s="30"/>
      <c r="C392" s="30"/>
      <c r="D392" s="30"/>
      <c r="E392" s="30"/>
      <c r="F392" s="30"/>
    </row>
    <row r="393" spans="2:6" x14ac:dyDescent="0.2">
      <c r="B393" s="30"/>
      <c r="C393" s="30"/>
      <c r="D393" s="30"/>
      <c r="E393" s="30"/>
      <c r="F393" s="30"/>
    </row>
    <row r="394" spans="2:6" x14ac:dyDescent="0.2">
      <c r="B394" s="30"/>
      <c r="C394" s="30"/>
      <c r="D394" s="30"/>
      <c r="E394" s="30"/>
      <c r="F394" s="30"/>
    </row>
    <row r="395" spans="2:6" x14ac:dyDescent="0.2">
      <c r="B395" s="30"/>
      <c r="C395" s="30"/>
      <c r="D395" s="30"/>
      <c r="E395" s="30"/>
      <c r="F395" s="30"/>
    </row>
    <row r="396" spans="2:6" x14ac:dyDescent="0.2">
      <c r="B396" s="30"/>
      <c r="C396" s="30"/>
      <c r="D396" s="30"/>
      <c r="E396" s="30"/>
      <c r="F396" s="30"/>
    </row>
    <row r="397" spans="2:6" x14ac:dyDescent="0.2">
      <c r="B397" s="30"/>
      <c r="C397" s="30"/>
      <c r="D397" s="30"/>
      <c r="E397" s="30"/>
      <c r="F397" s="30"/>
    </row>
    <row r="398" spans="2:6" x14ac:dyDescent="0.2">
      <c r="B398" s="30"/>
      <c r="C398" s="30"/>
      <c r="D398" s="30"/>
      <c r="E398" s="30"/>
      <c r="F398" s="30"/>
    </row>
    <row r="399" spans="2:6" x14ac:dyDescent="0.2">
      <c r="B399" s="30"/>
      <c r="C399" s="30"/>
      <c r="D399" s="30"/>
      <c r="E399" s="30"/>
      <c r="F399" s="30"/>
    </row>
    <row r="400" spans="2:6" x14ac:dyDescent="0.2">
      <c r="B400" s="30"/>
      <c r="C400" s="30"/>
      <c r="D400" s="30"/>
      <c r="E400" s="30"/>
      <c r="F400" s="30"/>
    </row>
    <row r="401" spans="2:6" x14ac:dyDescent="0.2">
      <c r="B401" s="30"/>
      <c r="C401" s="30"/>
      <c r="D401" s="30"/>
      <c r="E401" s="30"/>
      <c r="F401" s="30"/>
    </row>
    <row r="402" spans="2:6" x14ac:dyDescent="0.2">
      <c r="B402" s="30"/>
      <c r="C402" s="30"/>
      <c r="D402" s="30"/>
      <c r="E402" s="30"/>
      <c r="F402" s="30"/>
    </row>
    <row r="403" spans="2:6" x14ac:dyDescent="0.2">
      <c r="B403" s="30"/>
      <c r="C403" s="30"/>
      <c r="D403" s="30"/>
      <c r="E403" s="30"/>
      <c r="F403" s="30"/>
    </row>
    <row r="404" spans="2:6" x14ac:dyDescent="0.2">
      <c r="B404" s="30"/>
      <c r="C404" s="30"/>
      <c r="D404" s="30"/>
      <c r="E404" s="30"/>
      <c r="F404" s="30"/>
    </row>
    <row r="405" spans="2:6" x14ac:dyDescent="0.2">
      <c r="B405" s="30"/>
      <c r="C405" s="30"/>
      <c r="D405" s="30"/>
      <c r="E405" s="30"/>
      <c r="F405" s="30"/>
    </row>
    <row r="406" spans="2:6" x14ac:dyDescent="0.2">
      <c r="B406" s="30"/>
      <c r="C406" s="30"/>
      <c r="D406" s="30"/>
      <c r="E406" s="30"/>
      <c r="F406" s="30"/>
    </row>
    <row r="407" spans="2:6" x14ac:dyDescent="0.2">
      <c r="B407" s="30"/>
      <c r="C407" s="30"/>
      <c r="D407" s="30"/>
      <c r="E407" s="30"/>
      <c r="F407" s="30"/>
    </row>
    <row r="408" spans="2:6" x14ac:dyDescent="0.2">
      <c r="B408" s="30"/>
      <c r="C408" s="30"/>
      <c r="D408" s="30"/>
      <c r="E408" s="30"/>
      <c r="F408" s="30"/>
    </row>
    <row r="409" spans="2:6" x14ac:dyDescent="0.2">
      <c r="B409" s="30"/>
      <c r="C409" s="30"/>
      <c r="D409" s="30"/>
      <c r="E409" s="30"/>
      <c r="F409" s="30"/>
    </row>
    <row r="410" spans="2:6" x14ac:dyDescent="0.2">
      <c r="B410" s="30"/>
      <c r="C410" s="30"/>
      <c r="D410" s="30"/>
      <c r="E410" s="30"/>
      <c r="F410" s="30"/>
    </row>
    <row r="411" spans="2:6" x14ac:dyDescent="0.2">
      <c r="B411" s="30"/>
      <c r="C411" s="30"/>
      <c r="D411" s="30"/>
      <c r="E411" s="30"/>
      <c r="F411" s="30"/>
    </row>
    <row r="418" spans="2:10" s="24" customFormat="1" ht="15" x14ac:dyDescent="0.2">
      <c r="J418" s="60"/>
    </row>
    <row r="419" spans="2:10" s="24" customFormat="1" ht="15" x14ac:dyDescent="0.2">
      <c r="J419" s="60"/>
    </row>
    <row r="420" spans="2:10" s="24" customFormat="1" ht="15" x14ac:dyDescent="0.2">
      <c r="J420" s="60"/>
    </row>
    <row r="423" spans="2:10" s="27" customFormat="1" ht="11.25" x14ac:dyDescent="0.2">
      <c r="J423" s="59"/>
    </row>
    <row r="426" spans="2:10" x14ac:dyDescent="0.2">
      <c r="B426" s="30"/>
      <c r="C426" s="30"/>
      <c r="D426" s="30"/>
      <c r="E426" s="30"/>
      <c r="F426" s="30"/>
    </row>
    <row r="427" spans="2:10" x14ac:dyDescent="0.2">
      <c r="B427" s="30"/>
      <c r="C427" s="30"/>
      <c r="D427" s="30"/>
      <c r="E427" s="30"/>
      <c r="F427" s="30"/>
    </row>
    <row r="428" spans="2:10" x14ac:dyDescent="0.2">
      <c r="B428" s="30"/>
      <c r="C428" s="30"/>
      <c r="D428" s="30"/>
      <c r="E428" s="30"/>
      <c r="F428" s="30"/>
    </row>
    <row r="429" spans="2:10" x14ac:dyDescent="0.2">
      <c r="B429" s="30"/>
      <c r="C429" s="30"/>
      <c r="D429" s="30"/>
      <c r="E429" s="30"/>
      <c r="F429" s="30"/>
    </row>
    <row r="430" spans="2:10" x14ac:dyDescent="0.2">
      <c r="B430" s="30"/>
      <c r="C430" s="30"/>
      <c r="D430" s="30"/>
      <c r="E430" s="30"/>
      <c r="F430" s="30"/>
    </row>
    <row r="431" spans="2:10" x14ac:dyDescent="0.2">
      <c r="B431" s="30"/>
      <c r="C431" s="30"/>
      <c r="D431" s="30"/>
      <c r="E431" s="30"/>
      <c r="F431" s="30"/>
    </row>
    <row r="432" spans="2:10" x14ac:dyDescent="0.2">
      <c r="B432" s="30"/>
      <c r="C432" s="30"/>
      <c r="D432" s="30"/>
      <c r="E432" s="30"/>
      <c r="F432" s="30"/>
    </row>
    <row r="433" spans="2:6" x14ac:dyDescent="0.2">
      <c r="B433" s="30"/>
      <c r="C433" s="30"/>
      <c r="D433" s="30"/>
      <c r="E433" s="30"/>
      <c r="F433" s="30"/>
    </row>
    <row r="434" spans="2:6" x14ac:dyDescent="0.2">
      <c r="B434" s="30"/>
      <c r="C434" s="30"/>
      <c r="D434" s="30"/>
      <c r="E434" s="30"/>
      <c r="F434" s="30"/>
    </row>
    <row r="435" spans="2:6" x14ac:dyDescent="0.2">
      <c r="B435" s="30"/>
      <c r="C435" s="30"/>
      <c r="D435" s="30"/>
      <c r="E435" s="30"/>
      <c r="F435" s="30"/>
    </row>
    <row r="436" spans="2:6" x14ac:dyDescent="0.2">
      <c r="B436" s="30"/>
      <c r="C436" s="30"/>
      <c r="D436" s="30"/>
      <c r="E436" s="30"/>
      <c r="F436" s="30"/>
    </row>
    <row r="437" spans="2:6" x14ac:dyDescent="0.2">
      <c r="B437" s="30"/>
      <c r="C437" s="30"/>
      <c r="D437" s="30"/>
      <c r="E437" s="30"/>
      <c r="F437" s="30"/>
    </row>
    <row r="438" spans="2:6" x14ac:dyDescent="0.2">
      <c r="B438" s="30"/>
      <c r="C438" s="30"/>
      <c r="D438" s="30"/>
      <c r="E438" s="30"/>
      <c r="F438" s="30"/>
    </row>
    <row r="439" spans="2:6" x14ac:dyDescent="0.2">
      <c r="B439" s="30"/>
      <c r="C439" s="30"/>
      <c r="D439" s="30"/>
      <c r="E439" s="30"/>
      <c r="F439" s="30"/>
    </row>
    <row r="440" spans="2:6" x14ac:dyDescent="0.2">
      <c r="B440" s="30"/>
      <c r="C440" s="30"/>
      <c r="D440" s="30"/>
      <c r="E440" s="30"/>
      <c r="F440" s="30"/>
    </row>
    <row r="441" spans="2:6" x14ac:dyDescent="0.2">
      <c r="B441" s="30"/>
      <c r="C441" s="30"/>
      <c r="D441" s="30"/>
      <c r="E441" s="30"/>
      <c r="F441" s="30"/>
    </row>
    <row r="442" spans="2:6" x14ac:dyDescent="0.2">
      <c r="B442" s="30"/>
      <c r="C442" s="30"/>
      <c r="D442" s="30"/>
      <c r="E442" s="30"/>
      <c r="F442" s="30"/>
    </row>
    <row r="443" spans="2:6" x14ac:dyDescent="0.2">
      <c r="B443" s="30"/>
      <c r="C443" s="30"/>
      <c r="D443" s="30"/>
      <c r="E443" s="30"/>
      <c r="F443" s="30"/>
    </row>
    <row r="444" spans="2:6" x14ac:dyDescent="0.2">
      <c r="B444" s="30"/>
      <c r="C444" s="30"/>
      <c r="D444" s="30"/>
      <c r="E444" s="30"/>
      <c r="F444" s="30"/>
    </row>
    <row r="445" spans="2:6" x14ac:dyDescent="0.2">
      <c r="B445" s="30"/>
      <c r="C445" s="30"/>
      <c r="D445" s="30"/>
      <c r="E445" s="30"/>
      <c r="F445" s="30"/>
    </row>
    <row r="446" spans="2:6" x14ac:dyDescent="0.2">
      <c r="B446" s="30"/>
      <c r="C446" s="30"/>
      <c r="D446" s="30"/>
      <c r="E446" s="30"/>
      <c r="F446" s="30"/>
    </row>
    <row r="447" spans="2:6" x14ac:dyDescent="0.2">
      <c r="B447" s="30"/>
      <c r="C447" s="30"/>
      <c r="D447" s="30"/>
      <c r="E447" s="30"/>
      <c r="F447" s="30"/>
    </row>
    <row r="448" spans="2:6" x14ac:dyDescent="0.2">
      <c r="B448" s="30"/>
      <c r="C448" s="30"/>
      <c r="D448" s="30"/>
      <c r="E448" s="30"/>
      <c r="F448" s="30"/>
    </row>
    <row r="449" spans="2:6" x14ac:dyDescent="0.2">
      <c r="B449" s="30"/>
      <c r="C449" s="30"/>
      <c r="D449" s="30"/>
      <c r="E449" s="30"/>
      <c r="F449" s="30"/>
    </row>
    <row r="450" spans="2:6" x14ac:dyDescent="0.2">
      <c r="B450" s="30"/>
      <c r="C450" s="30"/>
      <c r="D450" s="30"/>
      <c r="E450" s="30"/>
      <c r="F450" s="30"/>
    </row>
    <row r="451" spans="2:6" x14ac:dyDescent="0.2">
      <c r="B451" s="30"/>
      <c r="C451" s="30"/>
      <c r="D451" s="30"/>
      <c r="E451" s="30"/>
      <c r="F451" s="30"/>
    </row>
    <row r="452" spans="2:6" x14ac:dyDescent="0.2">
      <c r="B452" s="30"/>
      <c r="C452" s="30"/>
      <c r="D452" s="30"/>
      <c r="E452" s="30"/>
      <c r="F452" s="30"/>
    </row>
    <row r="453" spans="2:6" x14ac:dyDescent="0.2">
      <c r="B453" s="30"/>
      <c r="C453" s="30"/>
      <c r="D453" s="30"/>
      <c r="E453" s="30"/>
      <c r="F453" s="30"/>
    </row>
    <row r="454" spans="2:6" x14ac:dyDescent="0.2">
      <c r="B454" s="30"/>
      <c r="C454" s="30"/>
      <c r="D454" s="30"/>
      <c r="E454" s="30"/>
      <c r="F454" s="30"/>
    </row>
    <row r="455" spans="2:6" x14ac:dyDescent="0.2">
      <c r="B455" s="30"/>
      <c r="C455" s="30"/>
      <c r="D455" s="30"/>
      <c r="E455" s="30"/>
      <c r="F455" s="30"/>
    </row>
    <row r="456" spans="2:6" x14ac:dyDescent="0.2">
      <c r="B456" s="30"/>
      <c r="C456" s="30"/>
      <c r="D456" s="30"/>
      <c r="E456" s="30"/>
      <c r="F456" s="30"/>
    </row>
    <row r="457" spans="2:6" x14ac:dyDescent="0.2">
      <c r="B457" s="30"/>
      <c r="C457" s="30"/>
      <c r="D457" s="30"/>
      <c r="E457" s="30"/>
      <c r="F457" s="30"/>
    </row>
    <row r="458" spans="2:6" x14ac:dyDescent="0.2">
      <c r="B458" s="30"/>
      <c r="C458" s="30"/>
      <c r="D458" s="30"/>
      <c r="E458" s="30"/>
      <c r="F458" s="30"/>
    </row>
    <row r="459" spans="2:6" x14ac:dyDescent="0.2">
      <c r="B459" s="30"/>
      <c r="C459" s="30"/>
      <c r="D459" s="30"/>
      <c r="E459" s="30"/>
      <c r="F459" s="30"/>
    </row>
    <row r="460" spans="2:6" x14ac:dyDescent="0.2">
      <c r="B460" s="30"/>
      <c r="C460" s="30"/>
      <c r="D460" s="30"/>
      <c r="E460" s="30"/>
      <c r="F460" s="30"/>
    </row>
    <row r="461" spans="2:6" x14ac:dyDescent="0.2">
      <c r="B461" s="30"/>
      <c r="C461" s="30"/>
      <c r="D461" s="30"/>
      <c r="E461" s="30"/>
      <c r="F461" s="30"/>
    </row>
    <row r="462" spans="2:6" x14ac:dyDescent="0.2">
      <c r="B462" s="30"/>
      <c r="C462" s="30"/>
      <c r="D462" s="30"/>
      <c r="E462" s="30"/>
      <c r="F462" s="30"/>
    </row>
    <row r="463" spans="2:6" x14ac:dyDescent="0.2">
      <c r="B463" s="30"/>
      <c r="C463" s="30"/>
      <c r="D463" s="30"/>
      <c r="E463" s="30"/>
      <c r="F463" s="30"/>
    </row>
    <row r="464" spans="2:6" x14ac:dyDescent="0.2">
      <c r="B464" s="30"/>
      <c r="C464" s="30"/>
      <c r="D464" s="30"/>
      <c r="E464" s="30"/>
      <c r="F464" s="30"/>
    </row>
    <row r="465" spans="2:10" x14ac:dyDescent="0.2">
      <c r="B465" s="30"/>
      <c r="C465" s="30"/>
      <c r="D465" s="30"/>
      <c r="E465" s="30"/>
      <c r="F465" s="30"/>
    </row>
    <row r="466" spans="2:10" x14ac:dyDescent="0.2">
      <c r="B466" s="30"/>
      <c r="C466" s="30"/>
      <c r="D466" s="30"/>
      <c r="E466" s="30"/>
      <c r="F466" s="30"/>
    </row>
    <row r="467" spans="2:10" x14ac:dyDescent="0.2">
      <c r="B467" s="30"/>
      <c r="C467" s="30"/>
      <c r="D467" s="30"/>
      <c r="E467" s="30"/>
      <c r="F467" s="30"/>
    </row>
    <row r="468" spans="2:10" x14ac:dyDescent="0.2">
      <c r="B468" s="30"/>
      <c r="C468" s="30"/>
      <c r="D468" s="30"/>
      <c r="E468" s="30"/>
      <c r="F468" s="30"/>
    </row>
    <row r="469" spans="2:10" x14ac:dyDescent="0.2">
      <c r="B469" s="30"/>
      <c r="C469" s="30"/>
      <c r="D469" s="30"/>
      <c r="E469" s="30"/>
      <c r="F469" s="30"/>
    </row>
    <row r="470" spans="2:10" s="24" customFormat="1" ht="15" x14ac:dyDescent="0.2">
      <c r="B470" s="30"/>
      <c r="C470" s="30"/>
      <c r="D470" s="30"/>
      <c r="E470" s="30"/>
      <c r="F470" s="30"/>
      <c r="J470" s="60"/>
    </row>
    <row r="471" spans="2:10" s="24" customFormat="1" ht="15" x14ac:dyDescent="0.2">
      <c r="B471" s="30"/>
      <c r="C471" s="30"/>
      <c r="D471" s="30"/>
      <c r="E471" s="30"/>
      <c r="F471" s="30"/>
      <c r="J471" s="60"/>
    </row>
    <row r="472" spans="2:10" s="24" customFormat="1" ht="15" x14ac:dyDescent="0.2">
      <c r="B472" s="30"/>
      <c r="C472" s="30"/>
      <c r="D472" s="30"/>
      <c r="E472" s="30"/>
      <c r="F472" s="30"/>
      <c r="J472" s="60"/>
    </row>
    <row r="473" spans="2:10" x14ac:dyDescent="0.2">
      <c r="B473" s="30"/>
      <c r="C473" s="30"/>
      <c r="D473" s="30"/>
      <c r="E473" s="30"/>
      <c r="F473" s="30"/>
    </row>
    <row r="474" spans="2:10" x14ac:dyDescent="0.2">
      <c r="B474" s="30"/>
      <c r="C474" s="30"/>
      <c r="D474" s="30"/>
      <c r="E474" s="30"/>
      <c r="F474" s="30"/>
    </row>
    <row r="475" spans="2:10" s="27" customFormat="1" ht="11.25" x14ac:dyDescent="0.2">
      <c r="J475" s="59"/>
    </row>
    <row r="476" spans="2:10" x14ac:dyDescent="0.2">
      <c r="B476" s="30"/>
      <c r="C476" s="30"/>
      <c r="D476" s="30"/>
      <c r="E476" s="30"/>
      <c r="F476" s="30"/>
    </row>
    <row r="477" spans="2:10" x14ac:dyDescent="0.2">
      <c r="B477" s="30"/>
      <c r="C477" s="30"/>
      <c r="D477" s="30"/>
      <c r="E477" s="30"/>
      <c r="F477" s="30"/>
    </row>
    <row r="478" spans="2:10" x14ac:dyDescent="0.2">
      <c r="B478" s="30"/>
      <c r="C478" s="30"/>
      <c r="D478" s="30"/>
      <c r="E478" s="30"/>
      <c r="F478" s="30"/>
    </row>
    <row r="479" spans="2:10" x14ac:dyDescent="0.2">
      <c r="B479" s="30"/>
      <c r="C479" s="30"/>
      <c r="D479" s="30"/>
      <c r="E479" s="30"/>
      <c r="F479" s="30"/>
    </row>
    <row r="480" spans="2:10" x14ac:dyDescent="0.2">
      <c r="B480" s="30"/>
      <c r="C480" s="30"/>
      <c r="D480" s="30"/>
      <c r="E480" s="30"/>
      <c r="F480" s="30"/>
    </row>
    <row r="481" spans="2:6" x14ac:dyDescent="0.2">
      <c r="B481" s="30"/>
      <c r="C481" s="30"/>
      <c r="D481" s="30"/>
      <c r="E481" s="30"/>
      <c r="F481" s="30"/>
    </row>
    <row r="482" spans="2:6" x14ac:dyDescent="0.2">
      <c r="B482" s="30"/>
      <c r="C482" s="30"/>
      <c r="D482" s="30"/>
      <c r="E482" s="30"/>
      <c r="F482" s="30"/>
    </row>
    <row r="483" spans="2:6" x14ac:dyDescent="0.2">
      <c r="B483" s="30"/>
      <c r="C483" s="30"/>
      <c r="D483" s="30"/>
      <c r="E483" s="30"/>
      <c r="F483" s="30"/>
    </row>
    <row r="484" spans="2:6" x14ac:dyDescent="0.2">
      <c r="B484" s="30"/>
      <c r="C484" s="30"/>
      <c r="D484" s="30"/>
      <c r="E484" s="30"/>
      <c r="F484" s="30"/>
    </row>
    <row r="485" spans="2:6" x14ac:dyDescent="0.2">
      <c r="B485" s="30"/>
      <c r="C485" s="30"/>
      <c r="D485" s="30"/>
      <c r="E485" s="30"/>
      <c r="F485" s="30"/>
    </row>
    <row r="486" spans="2:6" x14ac:dyDescent="0.2">
      <c r="B486" s="30"/>
      <c r="C486" s="30"/>
      <c r="D486" s="30"/>
      <c r="E486" s="30"/>
      <c r="F486" s="30"/>
    </row>
    <row r="487" spans="2:6" x14ac:dyDescent="0.2">
      <c r="B487" s="30"/>
      <c r="C487" s="30"/>
      <c r="D487" s="30"/>
      <c r="E487" s="30"/>
      <c r="F487" s="30"/>
    </row>
    <row r="488" spans="2:6" x14ac:dyDescent="0.2">
      <c r="B488" s="30"/>
      <c r="C488" s="30"/>
      <c r="D488" s="30"/>
      <c r="E488" s="30"/>
      <c r="F488" s="30"/>
    </row>
    <row r="489" spans="2:6" x14ac:dyDescent="0.2">
      <c r="B489" s="30"/>
      <c r="C489" s="30"/>
      <c r="D489" s="30"/>
      <c r="E489" s="30"/>
      <c r="F489" s="30"/>
    </row>
    <row r="490" spans="2:6" x14ac:dyDescent="0.2">
      <c r="B490" s="30"/>
      <c r="C490" s="30"/>
      <c r="D490" s="30"/>
      <c r="E490" s="30"/>
      <c r="F490" s="30"/>
    </row>
    <row r="491" spans="2:6" x14ac:dyDescent="0.2">
      <c r="B491" s="30"/>
      <c r="C491" s="30"/>
      <c r="D491" s="30"/>
      <c r="E491" s="30"/>
      <c r="F491" s="30"/>
    </row>
    <row r="492" spans="2:6" x14ac:dyDescent="0.2">
      <c r="B492" s="30"/>
      <c r="C492" s="30"/>
      <c r="D492" s="30"/>
      <c r="E492" s="30"/>
      <c r="F492" s="30"/>
    </row>
    <row r="493" spans="2:6" x14ac:dyDescent="0.2">
      <c r="B493" s="30"/>
      <c r="C493" s="30"/>
      <c r="D493" s="30"/>
      <c r="E493" s="30"/>
      <c r="F493" s="30"/>
    </row>
    <row r="494" spans="2:6" x14ac:dyDescent="0.2">
      <c r="B494" s="30"/>
      <c r="C494" s="30"/>
      <c r="D494" s="30"/>
      <c r="E494" s="30"/>
      <c r="F494" s="30"/>
    </row>
    <row r="495" spans="2:6" x14ac:dyDescent="0.2">
      <c r="B495" s="30"/>
      <c r="C495" s="30"/>
      <c r="D495" s="30"/>
      <c r="E495" s="30"/>
      <c r="F495" s="30"/>
    </row>
    <row r="496" spans="2:6" x14ac:dyDescent="0.2">
      <c r="B496" s="30"/>
      <c r="C496" s="30"/>
      <c r="D496" s="30"/>
      <c r="E496" s="30"/>
      <c r="F496" s="30"/>
    </row>
    <row r="497" spans="2:6" x14ac:dyDescent="0.2">
      <c r="B497" s="30"/>
      <c r="C497" s="30"/>
      <c r="D497" s="30"/>
      <c r="E497" s="30"/>
      <c r="F497" s="30"/>
    </row>
    <row r="498" spans="2:6" x14ac:dyDescent="0.2">
      <c r="B498" s="30"/>
      <c r="C498" s="30"/>
      <c r="D498" s="30"/>
      <c r="E498" s="30"/>
      <c r="F498" s="30"/>
    </row>
    <row r="499" spans="2:6" x14ac:dyDescent="0.2">
      <c r="B499" s="30"/>
      <c r="C499" s="30"/>
      <c r="D499" s="30"/>
      <c r="E499" s="30"/>
      <c r="F499" s="30"/>
    </row>
    <row r="500" spans="2:6" x14ac:dyDescent="0.2">
      <c r="B500" s="30"/>
      <c r="C500" s="30"/>
      <c r="D500" s="30"/>
      <c r="E500" s="30"/>
      <c r="F500" s="30"/>
    </row>
    <row r="501" spans="2:6" x14ac:dyDescent="0.2">
      <c r="B501" s="30"/>
      <c r="C501" s="30"/>
      <c r="D501" s="30"/>
      <c r="E501" s="30"/>
      <c r="F501" s="30"/>
    </row>
    <row r="502" spans="2:6" x14ac:dyDescent="0.2">
      <c r="B502" s="30"/>
      <c r="C502" s="30"/>
      <c r="D502" s="30"/>
      <c r="E502" s="30"/>
      <c r="F502" s="30"/>
    </row>
    <row r="503" spans="2:6" x14ac:dyDescent="0.2">
      <c r="B503" s="30"/>
      <c r="C503" s="30"/>
      <c r="D503" s="30"/>
      <c r="E503" s="30"/>
      <c r="F503" s="30"/>
    </row>
    <row r="504" spans="2:6" x14ac:dyDescent="0.2">
      <c r="B504" s="30"/>
      <c r="C504" s="30"/>
      <c r="D504" s="30"/>
      <c r="E504" s="30"/>
      <c r="F504" s="30"/>
    </row>
    <row r="505" spans="2:6" x14ac:dyDescent="0.2">
      <c r="B505" s="30"/>
      <c r="C505" s="30"/>
      <c r="D505" s="30"/>
      <c r="E505" s="30"/>
      <c r="F505" s="30"/>
    </row>
    <row r="506" spans="2:6" x14ac:dyDescent="0.2">
      <c r="B506" s="30"/>
      <c r="C506" s="30"/>
      <c r="D506" s="30"/>
      <c r="E506" s="30"/>
      <c r="F506" s="30"/>
    </row>
    <row r="507" spans="2:6" x14ac:dyDescent="0.2">
      <c r="B507" s="30"/>
      <c r="C507" s="30"/>
      <c r="D507" s="30"/>
      <c r="E507" s="30"/>
      <c r="F507" s="30"/>
    </row>
    <row r="508" spans="2:6" x14ac:dyDescent="0.2">
      <c r="B508" s="30"/>
      <c r="C508" s="30"/>
      <c r="D508" s="30"/>
      <c r="E508" s="30"/>
      <c r="F508" s="30"/>
    </row>
    <row r="509" spans="2:6" x14ac:dyDescent="0.2">
      <c r="B509" s="30"/>
      <c r="C509" s="30"/>
      <c r="D509" s="30"/>
      <c r="E509" s="30"/>
      <c r="F509" s="30"/>
    </row>
    <row r="510" spans="2:6" x14ac:dyDescent="0.2">
      <c r="B510" s="30"/>
      <c r="C510" s="30"/>
      <c r="D510" s="30"/>
      <c r="E510" s="30"/>
      <c r="F510" s="30"/>
    </row>
    <row r="511" spans="2:6" x14ac:dyDescent="0.2">
      <c r="B511" s="30"/>
      <c r="C511" s="30"/>
      <c r="D511" s="30"/>
      <c r="E511" s="30"/>
      <c r="F511" s="30"/>
    </row>
    <row r="512" spans="2:6" x14ac:dyDescent="0.2">
      <c r="B512" s="30"/>
      <c r="C512" s="30"/>
      <c r="D512" s="30"/>
      <c r="E512" s="30"/>
      <c r="F512" s="30"/>
    </row>
    <row r="513" spans="2:10" x14ac:dyDescent="0.2">
      <c r="B513" s="30"/>
      <c r="C513" s="30"/>
      <c r="D513" s="30"/>
      <c r="E513" s="30"/>
      <c r="F513" s="30"/>
    </row>
    <row r="514" spans="2:10" x14ac:dyDescent="0.2">
      <c r="B514" s="30"/>
      <c r="C514" s="30"/>
      <c r="D514" s="30"/>
      <c r="E514" s="30"/>
      <c r="F514" s="30"/>
    </row>
    <row r="515" spans="2:10" x14ac:dyDescent="0.2">
      <c r="B515" s="30"/>
      <c r="C515" s="30"/>
      <c r="D515" s="30"/>
      <c r="E515" s="30"/>
      <c r="F515" s="30"/>
    </row>
    <row r="522" spans="2:10" s="24" customFormat="1" ht="15" x14ac:dyDescent="0.2">
      <c r="J522" s="60"/>
    </row>
    <row r="523" spans="2:10" s="24" customFormat="1" ht="15" x14ac:dyDescent="0.2">
      <c r="J523" s="60"/>
    </row>
    <row r="524" spans="2:10" s="24" customFormat="1" ht="15" x14ac:dyDescent="0.2">
      <c r="J524" s="60"/>
    </row>
    <row r="527" spans="2:10" s="27" customFormat="1" ht="11.25" x14ac:dyDescent="0.2">
      <c r="J527" s="59"/>
    </row>
    <row r="530" spans="2:6" x14ac:dyDescent="0.2">
      <c r="B530" s="30"/>
      <c r="C530" s="30"/>
      <c r="D530" s="30"/>
      <c r="E530" s="30"/>
      <c r="F530" s="30"/>
    </row>
    <row r="531" spans="2:6" x14ac:dyDescent="0.2">
      <c r="B531" s="30"/>
      <c r="C531" s="30"/>
      <c r="D531" s="30"/>
      <c r="E531" s="30"/>
      <c r="F531" s="30"/>
    </row>
    <row r="532" spans="2:6" x14ac:dyDescent="0.2">
      <c r="B532" s="30"/>
      <c r="C532" s="30"/>
      <c r="D532" s="30"/>
      <c r="E532" s="30"/>
      <c r="F532" s="30"/>
    </row>
    <row r="533" spans="2:6" x14ac:dyDescent="0.2">
      <c r="B533" s="30"/>
      <c r="C533" s="30"/>
      <c r="D533" s="30"/>
      <c r="E533" s="30"/>
      <c r="F533" s="30"/>
    </row>
    <row r="534" spans="2:6" x14ac:dyDescent="0.2">
      <c r="B534" s="30"/>
      <c r="C534" s="30"/>
      <c r="D534" s="30"/>
      <c r="E534" s="30"/>
      <c r="F534" s="30"/>
    </row>
    <row r="535" spans="2:6" x14ac:dyDescent="0.2">
      <c r="B535" s="30"/>
      <c r="C535" s="30"/>
      <c r="D535" s="30"/>
      <c r="E535" s="30"/>
      <c r="F535" s="30"/>
    </row>
    <row r="536" spans="2:6" x14ac:dyDescent="0.2">
      <c r="B536" s="30"/>
      <c r="C536" s="30"/>
      <c r="D536" s="30"/>
      <c r="E536" s="30"/>
      <c r="F536" s="30"/>
    </row>
    <row r="537" spans="2:6" x14ac:dyDescent="0.2">
      <c r="B537" s="30"/>
      <c r="C537" s="30"/>
      <c r="D537" s="30"/>
      <c r="E537" s="30"/>
      <c r="F537" s="30"/>
    </row>
    <row r="538" spans="2:6" x14ac:dyDescent="0.2">
      <c r="B538" s="30"/>
      <c r="C538" s="30"/>
      <c r="D538" s="30"/>
      <c r="E538" s="30"/>
      <c r="F538" s="30"/>
    </row>
    <row r="539" spans="2:6" x14ac:dyDescent="0.2">
      <c r="B539" s="30"/>
      <c r="C539" s="30"/>
      <c r="D539" s="30"/>
      <c r="E539" s="30"/>
      <c r="F539" s="30"/>
    </row>
    <row r="540" spans="2:6" x14ac:dyDescent="0.2">
      <c r="B540" s="30"/>
      <c r="C540" s="30"/>
      <c r="D540" s="30"/>
      <c r="E540" s="30"/>
      <c r="F540" s="30"/>
    </row>
    <row r="541" spans="2:6" x14ac:dyDescent="0.2">
      <c r="B541" s="30"/>
      <c r="C541" s="30"/>
      <c r="D541" s="30"/>
      <c r="E541" s="30"/>
      <c r="F541" s="30"/>
    </row>
    <row r="542" spans="2:6" x14ac:dyDescent="0.2">
      <c r="B542" s="30"/>
      <c r="C542" s="30"/>
      <c r="D542" s="30"/>
      <c r="E542" s="30"/>
      <c r="F542" s="30"/>
    </row>
    <row r="543" spans="2:6" x14ac:dyDescent="0.2">
      <c r="B543" s="30"/>
      <c r="C543" s="30"/>
      <c r="D543" s="30"/>
      <c r="E543" s="30"/>
      <c r="F543" s="30"/>
    </row>
    <row r="544" spans="2:6" x14ac:dyDescent="0.2">
      <c r="B544" s="30"/>
      <c r="C544" s="30"/>
      <c r="D544" s="30"/>
      <c r="E544" s="30"/>
      <c r="F544" s="30"/>
    </row>
    <row r="545" spans="2:6" x14ac:dyDescent="0.2">
      <c r="B545" s="30"/>
      <c r="C545" s="30"/>
      <c r="D545" s="30"/>
      <c r="E545" s="30"/>
      <c r="F545" s="30"/>
    </row>
    <row r="546" spans="2:6" x14ac:dyDescent="0.2">
      <c r="B546" s="30"/>
      <c r="C546" s="30"/>
      <c r="D546" s="30"/>
      <c r="E546" s="30"/>
      <c r="F546" s="30"/>
    </row>
    <row r="547" spans="2:6" x14ac:dyDescent="0.2">
      <c r="B547" s="30"/>
      <c r="C547" s="30"/>
      <c r="D547" s="30"/>
      <c r="E547" s="30"/>
      <c r="F547" s="30"/>
    </row>
    <row r="548" spans="2:6" x14ac:dyDescent="0.2">
      <c r="B548" s="30"/>
      <c r="C548" s="30"/>
      <c r="D548" s="30"/>
      <c r="E548" s="30"/>
      <c r="F548" s="30"/>
    </row>
    <row r="549" spans="2:6" x14ac:dyDescent="0.2">
      <c r="B549" s="30"/>
      <c r="C549" s="30"/>
      <c r="D549" s="30"/>
      <c r="E549" s="30"/>
      <c r="F549" s="30"/>
    </row>
    <row r="550" spans="2:6" x14ac:dyDescent="0.2">
      <c r="B550" s="30"/>
      <c r="C550" s="30"/>
      <c r="D550" s="30"/>
      <c r="E550" s="30"/>
      <c r="F550" s="30"/>
    </row>
    <row r="551" spans="2:6" x14ac:dyDescent="0.2">
      <c r="B551" s="30"/>
      <c r="C551" s="30"/>
      <c r="D551" s="30"/>
      <c r="E551" s="30"/>
      <c r="F551" s="30"/>
    </row>
    <row r="552" spans="2:6" x14ac:dyDescent="0.2">
      <c r="B552" s="30"/>
      <c r="C552" s="30"/>
      <c r="D552" s="30"/>
      <c r="E552" s="30"/>
      <c r="F552" s="30"/>
    </row>
    <row r="553" spans="2:6" x14ac:dyDescent="0.2">
      <c r="B553" s="30"/>
      <c r="C553" s="30"/>
      <c r="D553" s="30"/>
      <c r="E553" s="30"/>
      <c r="F553" s="30"/>
    </row>
    <row r="554" spans="2:6" x14ac:dyDescent="0.2">
      <c r="B554" s="30"/>
      <c r="C554" s="30"/>
      <c r="D554" s="30"/>
      <c r="E554" s="30"/>
      <c r="F554" s="30"/>
    </row>
    <row r="555" spans="2:6" x14ac:dyDescent="0.2">
      <c r="B555" s="30"/>
      <c r="C555" s="30"/>
      <c r="D555" s="30"/>
      <c r="E555" s="30"/>
      <c r="F555" s="30"/>
    </row>
    <row r="556" spans="2:6" x14ac:dyDescent="0.2">
      <c r="B556" s="30"/>
      <c r="C556" s="30"/>
      <c r="D556" s="30"/>
      <c r="E556" s="30"/>
      <c r="F556" s="30"/>
    </row>
    <row r="557" spans="2:6" x14ac:dyDescent="0.2">
      <c r="B557" s="30"/>
      <c r="C557" s="30"/>
      <c r="D557" s="30"/>
      <c r="E557" s="30"/>
      <c r="F557" s="30"/>
    </row>
    <row r="558" spans="2:6" x14ac:dyDescent="0.2">
      <c r="B558" s="30"/>
      <c r="C558" s="30"/>
      <c r="D558" s="30"/>
      <c r="E558" s="30"/>
      <c r="F558" s="30"/>
    </row>
    <row r="559" spans="2:6" x14ac:dyDescent="0.2">
      <c r="B559" s="30"/>
      <c r="C559" s="30"/>
      <c r="D559" s="30"/>
      <c r="E559" s="30"/>
      <c r="F559" s="30"/>
    </row>
    <row r="560" spans="2:6" x14ac:dyDescent="0.2">
      <c r="B560" s="30"/>
      <c r="C560" s="30"/>
      <c r="D560" s="30"/>
      <c r="E560" s="30"/>
      <c r="F560" s="30"/>
    </row>
    <row r="561" spans="2:10" x14ac:dyDescent="0.2">
      <c r="B561" s="30"/>
      <c r="C561" s="30"/>
      <c r="D561" s="30"/>
      <c r="E561" s="30"/>
      <c r="F561" s="30"/>
    </row>
    <row r="562" spans="2:10" x14ac:dyDescent="0.2">
      <c r="B562" s="30"/>
      <c r="C562" s="30"/>
      <c r="D562" s="30"/>
      <c r="E562" s="30"/>
      <c r="F562" s="30"/>
    </row>
    <row r="563" spans="2:10" x14ac:dyDescent="0.2">
      <c r="B563" s="30"/>
      <c r="C563" s="30"/>
      <c r="D563" s="30"/>
      <c r="E563" s="30"/>
      <c r="F563" s="30"/>
    </row>
    <row r="564" spans="2:10" x14ac:dyDescent="0.2">
      <c r="B564" s="30"/>
      <c r="C564" s="30"/>
      <c r="D564" s="30"/>
      <c r="E564" s="30"/>
      <c r="F564" s="30"/>
    </row>
    <row r="565" spans="2:10" x14ac:dyDescent="0.2">
      <c r="B565" s="30"/>
      <c r="C565" s="30"/>
      <c r="D565" s="30"/>
      <c r="E565" s="30"/>
      <c r="F565" s="30"/>
    </row>
    <row r="566" spans="2:10" x14ac:dyDescent="0.2">
      <c r="B566" s="30"/>
      <c r="C566" s="30"/>
      <c r="D566" s="30"/>
      <c r="E566" s="30"/>
      <c r="F566" s="30"/>
    </row>
    <row r="567" spans="2:10" x14ac:dyDescent="0.2">
      <c r="B567" s="30"/>
      <c r="C567" s="30"/>
      <c r="D567" s="30"/>
      <c r="E567" s="30"/>
      <c r="F567" s="30"/>
    </row>
    <row r="568" spans="2:10" x14ac:dyDescent="0.2">
      <c r="B568" s="30"/>
      <c r="C568" s="30"/>
      <c r="D568" s="30"/>
      <c r="E568" s="30"/>
      <c r="F568" s="30"/>
    </row>
    <row r="569" spans="2:10" x14ac:dyDescent="0.2">
      <c r="B569" s="30"/>
      <c r="C569" s="30"/>
      <c r="D569" s="30"/>
      <c r="E569" s="30"/>
      <c r="F569" s="30"/>
    </row>
    <row r="570" spans="2:10" x14ac:dyDescent="0.2">
      <c r="B570" s="30"/>
      <c r="C570" s="30"/>
      <c r="D570" s="30"/>
      <c r="E570" s="30"/>
      <c r="F570" s="30"/>
    </row>
    <row r="571" spans="2:10" x14ac:dyDescent="0.2">
      <c r="B571" s="30"/>
      <c r="C571" s="30"/>
      <c r="D571" s="30"/>
      <c r="E571" s="30"/>
      <c r="F571" s="30"/>
    </row>
    <row r="572" spans="2:10" x14ac:dyDescent="0.2">
      <c r="B572" s="30"/>
      <c r="C572" s="30"/>
      <c r="D572" s="30"/>
      <c r="E572" s="30"/>
      <c r="F572" s="30"/>
    </row>
    <row r="573" spans="2:10" x14ac:dyDescent="0.2">
      <c r="B573" s="30"/>
      <c r="C573" s="30"/>
      <c r="D573" s="30"/>
      <c r="E573" s="30"/>
      <c r="F573" s="30"/>
    </row>
    <row r="574" spans="2:10" s="24" customFormat="1" ht="15" x14ac:dyDescent="0.2">
      <c r="B574" s="30"/>
      <c r="C574" s="30"/>
      <c r="D574" s="30"/>
      <c r="E574" s="30"/>
      <c r="F574" s="30"/>
      <c r="J574" s="60"/>
    </row>
    <row r="575" spans="2:10" s="24" customFormat="1" ht="15" x14ac:dyDescent="0.2">
      <c r="B575" s="30"/>
      <c r="C575" s="30"/>
      <c r="D575" s="30"/>
      <c r="E575" s="30"/>
      <c r="F575" s="30"/>
      <c r="J575" s="60"/>
    </row>
    <row r="576" spans="2:10" s="24" customFormat="1" ht="15" x14ac:dyDescent="0.2">
      <c r="B576" s="30"/>
      <c r="C576" s="30"/>
      <c r="D576" s="30"/>
      <c r="E576" s="30"/>
      <c r="F576" s="30"/>
      <c r="J576" s="60"/>
    </row>
    <row r="577" spans="2:10" x14ac:dyDescent="0.2">
      <c r="B577" s="30"/>
      <c r="C577" s="30"/>
      <c r="D577" s="30"/>
      <c r="E577" s="30"/>
      <c r="F577" s="30"/>
    </row>
    <row r="578" spans="2:10" x14ac:dyDescent="0.2">
      <c r="B578" s="30"/>
      <c r="C578" s="30"/>
      <c r="D578" s="30"/>
      <c r="E578" s="30"/>
      <c r="F578" s="30"/>
    </row>
    <row r="579" spans="2:10" s="27" customFormat="1" ht="11.25" x14ac:dyDescent="0.2">
      <c r="J579" s="59"/>
    </row>
    <row r="580" spans="2:10" x14ac:dyDescent="0.2">
      <c r="B580" s="30"/>
      <c r="C580" s="30"/>
      <c r="D580" s="30"/>
      <c r="E580" s="30"/>
      <c r="F580" s="30"/>
    </row>
    <row r="581" spans="2:10" x14ac:dyDescent="0.2">
      <c r="B581" s="30"/>
      <c r="C581" s="30"/>
      <c r="D581" s="30"/>
      <c r="E581" s="30"/>
      <c r="F581" s="30"/>
    </row>
    <row r="582" spans="2:10" x14ac:dyDescent="0.2">
      <c r="B582" s="30"/>
      <c r="C582" s="30"/>
      <c r="D582" s="30"/>
      <c r="E582" s="30"/>
      <c r="F582" s="30"/>
    </row>
    <row r="583" spans="2:10" x14ac:dyDescent="0.2">
      <c r="B583" s="30"/>
      <c r="C583" s="30"/>
      <c r="D583" s="30"/>
      <c r="E583" s="30"/>
      <c r="F583" s="30"/>
    </row>
    <row r="584" spans="2:10" x14ac:dyDescent="0.2">
      <c r="B584" s="30"/>
      <c r="C584" s="30"/>
      <c r="D584" s="30"/>
      <c r="E584" s="30"/>
      <c r="F584" s="30"/>
    </row>
    <row r="585" spans="2:10" x14ac:dyDescent="0.2">
      <c r="B585" s="30"/>
      <c r="C585" s="30"/>
      <c r="D585" s="30"/>
      <c r="E585" s="30"/>
      <c r="F585" s="30"/>
    </row>
    <row r="586" spans="2:10" x14ac:dyDescent="0.2">
      <c r="B586" s="30"/>
      <c r="C586" s="30"/>
      <c r="D586" s="30"/>
      <c r="E586" s="30"/>
      <c r="F586" s="30"/>
    </row>
    <row r="587" spans="2:10" x14ac:dyDescent="0.2">
      <c r="B587" s="30"/>
      <c r="C587" s="30"/>
      <c r="D587" s="30"/>
      <c r="E587" s="30"/>
      <c r="F587" s="30"/>
    </row>
    <row r="588" spans="2:10" x14ac:dyDescent="0.2">
      <c r="B588" s="30"/>
      <c r="C588" s="30"/>
      <c r="D588" s="30"/>
      <c r="E588" s="30"/>
      <c r="F588" s="30"/>
    </row>
    <row r="589" spans="2:10" x14ac:dyDescent="0.2">
      <c r="B589" s="30"/>
      <c r="C589" s="30"/>
      <c r="D589" s="30"/>
      <c r="E589" s="30"/>
      <c r="F589" s="30"/>
    </row>
    <row r="590" spans="2:10" x14ac:dyDescent="0.2">
      <c r="B590" s="30"/>
      <c r="C590" s="30"/>
      <c r="D590" s="30"/>
      <c r="E590" s="30"/>
      <c r="F590" s="30"/>
    </row>
    <row r="591" spans="2:10" x14ac:dyDescent="0.2">
      <c r="B591" s="30"/>
      <c r="C591" s="30"/>
      <c r="D591" s="30"/>
      <c r="E591" s="30"/>
      <c r="F591" s="30"/>
    </row>
    <row r="592" spans="2:10" x14ac:dyDescent="0.2">
      <c r="B592" s="30"/>
      <c r="C592" s="30"/>
      <c r="D592" s="30"/>
      <c r="E592" s="30"/>
      <c r="F592" s="30"/>
    </row>
    <row r="593" spans="2:6" x14ac:dyDescent="0.2">
      <c r="B593" s="30"/>
      <c r="C593" s="30"/>
      <c r="D593" s="30"/>
      <c r="E593" s="30"/>
      <c r="F593" s="30"/>
    </row>
    <row r="594" spans="2:6" x14ac:dyDescent="0.2">
      <c r="B594" s="30"/>
      <c r="C594" s="30"/>
      <c r="D594" s="30"/>
      <c r="E594" s="30"/>
      <c r="F594" s="30"/>
    </row>
    <row r="595" spans="2:6" x14ac:dyDescent="0.2">
      <c r="B595" s="30"/>
      <c r="C595" s="30"/>
      <c r="D595" s="30"/>
      <c r="E595" s="30"/>
      <c r="F595" s="30"/>
    </row>
    <row r="596" spans="2:6" x14ac:dyDescent="0.2">
      <c r="B596" s="30"/>
      <c r="C596" s="30"/>
      <c r="D596" s="30"/>
      <c r="E596" s="30"/>
      <c r="F596" s="30"/>
    </row>
    <row r="597" spans="2:6" x14ac:dyDescent="0.2">
      <c r="B597" s="30"/>
      <c r="C597" s="30"/>
      <c r="D597" s="30"/>
      <c r="E597" s="30"/>
      <c r="F597" s="30"/>
    </row>
    <row r="598" spans="2:6" x14ac:dyDescent="0.2">
      <c r="B598" s="30"/>
      <c r="C598" s="30"/>
      <c r="D598" s="30"/>
      <c r="E598" s="30"/>
      <c r="F598" s="30"/>
    </row>
    <row r="599" spans="2:6" x14ac:dyDescent="0.2">
      <c r="B599" s="30"/>
      <c r="C599" s="30"/>
      <c r="D599" s="30"/>
      <c r="E599" s="30"/>
      <c r="F599" s="30"/>
    </row>
    <row r="600" spans="2:6" x14ac:dyDescent="0.2">
      <c r="B600" s="30"/>
      <c r="C600" s="30"/>
      <c r="D600" s="30"/>
      <c r="E600" s="30"/>
      <c r="F600" s="30"/>
    </row>
    <row r="601" spans="2:6" x14ac:dyDescent="0.2">
      <c r="B601" s="30"/>
      <c r="C601" s="30"/>
      <c r="D601" s="30"/>
      <c r="E601" s="30"/>
      <c r="F601" s="30"/>
    </row>
    <row r="602" spans="2:6" x14ac:dyDescent="0.2">
      <c r="B602" s="30"/>
      <c r="C602" s="30"/>
      <c r="D602" s="30"/>
      <c r="E602" s="30"/>
      <c r="F602" s="30"/>
    </row>
    <row r="603" spans="2:6" x14ac:dyDescent="0.2">
      <c r="B603" s="30"/>
      <c r="C603" s="30"/>
      <c r="D603" s="30"/>
      <c r="E603" s="30"/>
      <c r="F603" s="30"/>
    </row>
    <row r="604" spans="2:6" x14ac:dyDescent="0.2">
      <c r="B604" s="30"/>
      <c r="C604" s="30"/>
      <c r="D604" s="30"/>
      <c r="E604" s="30"/>
      <c r="F604" s="30"/>
    </row>
    <row r="605" spans="2:6" x14ac:dyDescent="0.2">
      <c r="B605" s="30"/>
      <c r="C605" s="30"/>
      <c r="D605" s="30"/>
      <c r="E605" s="30"/>
      <c r="F605" s="30"/>
    </row>
    <row r="606" spans="2:6" x14ac:dyDescent="0.2">
      <c r="B606" s="30"/>
      <c r="C606" s="30"/>
      <c r="D606" s="30"/>
      <c r="E606" s="30"/>
      <c r="F606" s="30"/>
    </row>
    <row r="607" spans="2:6" x14ac:dyDescent="0.2">
      <c r="B607" s="30"/>
      <c r="C607" s="30"/>
      <c r="D607" s="30"/>
      <c r="E607" s="30"/>
      <c r="F607" s="30"/>
    </row>
    <row r="608" spans="2:6" x14ac:dyDescent="0.2">
      <c r="B608" s="30"/>
      <c r="C608" s="30"/>
      <c r="D608" s="30"/>
      <c r="E608" s="30"/>
      <c r="F608" s="30"/>
    </row>
    <row r="609" spans="2:6" x14ac:dyDescent="0.2">
      <c r="B609" s="30"/>
      <c r="C609" s="30"/>
      <c r="D609" s="30"/>
      <c r="E609" s="30"/>
      <c r="F609" s="30"/>
    </row>
    <row r="610" spans="2:6" x14ac:dyDescent="0.2">
      <c r="B610" s="30"/>
      <c r="C610" s="30"/>
      <c r="D610" s="30"/>
      <c r="E610" s="30"/>
      <c r="F610" s="30"/>
    </row>
    <row r="611" spans="2:6" x14ac:dyDescent="0.2">
      <c r="B611" s="30"/>
      <c r="C611" s="30"/>
      <c r="D611" s="30"/>
      <c r="E611" s="30"/>
      <c r="F611" s="30"/>
    </row>
    <row r="612" spans="2:6" x14ac:dyDescent="0.2">
      <c r="B612" s="30"/>
      <c r="C612" s="30"/>
      <c r="D612" s="30"/>
      <c r="E612" s="30"/>
      <c r="F612" s="30"/>
    </row>
    <row r="613" spans="2:6" x14ac:dyDescent="0.2">
      <c r="B613" s="30"/>
      <c r="C613" s="30"/>
      <c r="D613" s="30"/>
      <c r="E613" s="30"/>
      <c r="F613" s="30"/>
    </row>
    <row r="614" spans="2:6" x14ac:dyDescent="0.2">
      <c r="B614" s="30"/>
      <c r="C614" s="30"/>
      <c r="D614" s="30"/>
      <c r="E614" s="30"/>
      <c r="F614" s="30"/>
    </row>
    <row r="615" spans="2:6" x14ac:dyDescent="0.2">
      <c r="B615" s="30"/>
      <c r="C615" s="30"/>
      <c r="D615" s="30"/>
      <c r="E615" s="30"/>
      <c r="F615" s="30"/>
    </row>
    <row r="616" spans="2:6" x14ac:dyDescent="0.2">
      <c r="B616" s="30"/>
      <c r="C616" s="30"/>
      <c r="D616" s="30"/>
      <c r="E616" s="30"/>
      <c r="F616" s="30"/>
    </row>
    <row r="617" spans="2:6" x14ac:dyDescent="0.2">
      <c r="B617" s="30"/>
      <c r="C617" s="30"/>
      <c r="D617" s="30"/>
      <c r="E617" s="30"/>
      <c r="F617" s="30"/>
    </row>
    <row r="618" spans="2:6" x14ac:dyDescent="0.2">
      <c r="B618" s="30"/>
      <c r="C618" s="30"/>
      <c r="D618" s="30"/>
      <c r="E618" s="30"/>
      <c r="F618" s="30"/>
    </row>
    <row r="619" spans="2:6" x14ac:dyDescent="0.2">
      <c r="B619" s="30"/>
      <c r="C619" s="30"/>
      <c r="D619" s="30"/>
      <c r="E619" s="30"/>
      <c r="F619" s="30"/>
    </row>
    <row r="626" spans="2:10" s="24" customFormat="1" ht="15" x14ac:dyDescent="0.2">
      <c r="J626" s="60"/>
    </row>
    <row r="627" spans="2:10" s="24" customFormat="1" ht="15" x14ac:dyDescent="0.2">
      <c r="J627" s="60"/>
    </row>
    <row r="628" spans="2:10" s="24" customFormat="1" ht="15" x14ac:dyDescent="0.2">
      <c r="J628" s="60"/>
    </row>
    <row r="631" spans="2:10" s="27" customFormat="1" ht="11.25" x14ac:dyDescent="0.2">
      <c r="J631" s="59"/>
    </row>
    <row r="634" spans="2:10" x14ac:dyDescent="0.2">
      <c r="B634" s="30"/>
      <c r="C634" s="30"/>
      <c r="D634" s="30"/>
      <c r="E634" s="30"/>
      <c r="F634" s="30"/>
    </row>
    <row r="635" spans="2:10" x14ac:dyDescent="0.2">
      <c r="B635" s="30"/>
      <c r="C635" s="30"/>
      <c r="D635" s="30"/>
      <c r="E635" s="30"/>
      <c r="F635" s="30"/>
    </row>
    <row r="636" spans="2:10" x14ac:dyDescent="0.2">
      <c r="B636" s="30"/>
      <c r="C636" s="30"/>
      <c r="D636" s="30"/>
      <c r="E636" s="30"/>
      <c r="F636" s="30"/>
    </row>
    <row r="637" spans="2:10" x14ac:dyDescent="0.2">
      <c r="B637" s="30"/>
      <c r="C637" s="30"/>
      <c r="D637" s="30"/>
      <c r="E637" s="30"/>
      <c r="F637" s="30"/>
    </row>
    <row r="638" spans="2:10" x14ac:dyDescent="0.2">
      <c r="B638" s="30"/>
      <c r="C638" s="30"/>
      <c r="D638" s="30"/>
      <c r="E638" s="30"/>
      <c r="F638" s="30"/>
    </row>
    <row r="639" spans="2:10" x14ac:dyDescent="0.2">
      <c r="B639" s="30"/>
      <c r="C639" s="30"/>
      <c r="D639" s="30"/>
      <c r="E639" s="30"/>
      <c r="F639" s="30"/>
    </row>
    <row r="640" spans="2:10" x14ac:dyDescent="0.2">
      <c r="B640" s="30"/>
      <c r="C640" s="30"/>
      <c r="D640" s="30"/>
      <c r="E640" s="30"/>
      <c r="F640" s="30"/>
    </row>
    <row r="641" spans="2:6" x14ac:dyDescent="0.2">
      <c r="B641" s="30"/>
      <c r="C641" s="30"/>
      <c r="D641" s="30"/>
      <c r="E641" s="30"/>
      <c r="F641" s="30"/>
    </row>
    <row r="642" spans="2:6" x14ac:dyDescent="0.2">
      <c r="B642" s="30"/>
      <c r="C642" s="30"/>
      <c r="D642" s="30"/>
      <c r="E642" s="30"/>
      <c r="F642" s="30"/>
    </row>
    <row r="643" spans="2:6" x14ac:dyDescent="0.2">
      <c r="B643" s="30"/>
      <c r="C643" s="30"/>
      <c r="D643" s="30"/>
      <c r="E643" s="30"/>
      <c r="F643" s="30"/>
    </row>
    <row r="644" spans="2:6" x14ac:dyDescent="0.2">
      <c r="B644" s="30"/>
      <c r="C644" s="30"/>
      <c r="D644" s="30"/>
      <c r="E644" s="30"/>
      <c r="F644" s="30"/>
    </row>
    <row r="645" spans="2:6" x14ac:dyDescent="0.2">
      <c r="B645" s="30"/>
      <c r="C645" s="30"/>
      <c r="D645" s="30"/>
      <c r="E645" s="30"/>
      <c r="F645" s="30"/>
    </row>
    <row r="646" spans="2:6" x14ac:dyDescent="0.2">
      <c r="B646" s="30"/>
      <c r="C646" s="30"/>
      <c r="D646" s="30"/>
      <c r="E646" s="30"/>
      <c r="F646" s="30"/>
    </row>
    <row r="647" spans="2:6" x14ac:dyDescent="0.2">
      <c r="B647" s="30"/>
      <c r="C647" s="30"/>
      <c r="D647" s="30"/>
      <c r="E647" s="30"/>
      <c r="F647" s="30"/>
    </row>
    <row r="648" spans="2:6" x14ac:dyDescent="0.2">
      <c r="B648" s="30"/>
      <c r="C648" s="30"/>
      <c r="D648" s="30"/>
      <c r="E648" s="30"/>
      <c r="F648" s="30"/>
    </row>
    <row r="649" spans="2:6" x14ac:dyDescent="0.2">
      <c r="B649" s="30"/>
      <c r="C649" s="30"/>
      <c r="D649" s="30"/>
      <c r="E649" s="30"/>
      <c r="F649" s="30"/>
    </row>
    <row r="650" spans="2:6" x14ac:dyDescent="0.2">
      <c r="B650" s="30"/>
      <c r="C650" s="30"/>
      <c r="D650" s="30"/>
      <c r="E650" s="30"/>
      <c r="F650" s="30"/>
    </row>
    <row r="651" spans="2:6" x14ac:dyDescent="0.2">
      <c r="B651" s="30"/>
      <c r="C651" s="30"/>
      <c r="D651" s="30"/>
      <c r="E651" s="30"/>
      <c r="F651" s="30"/>
    </row>
    <row r="652" spans="2:6" x14ac:dyDescent="0.2">
      <c r="B652" s="30"/>
      <c r="C652" s="30"/>
      <c r="D652" s="30"/>
      <c r="E652" s="30"/>
      <c r="F652" s="30"/>
    </row>
    <row r="653" spans="2:6" x14ac:dyDescent="0.2">
      <c r="B653" s="30"/>
      <c r="C653" s="30"/>
      <c r="D653" s="30"/>
      <c r="E653" s="30"/>
      <c r="F653" s="30"/>
    </row>
    <row r="654" spans="2:6" x14ac:dyDescent="0.2">
      <c r="B654" s="30"/>
      <c r="C654" s="30"/>
      <c r="D654" s="30"/>
      <c r="E654" s="30"/>
      <c r="F654" s="30"/>
    </row>
    <row r="655" spans="2:6" x14ac:dyDescent="0.2">
      <c r="B655" s="30"/>
      <c r="C655" s="30"/>
      <c r="D655" s="30"/>
      <c r="E655" s="30"/>
      <c r="F655" s="30"/>
    </row>
    <row r="656" spans="2:6" x14ac:dyDescent="0.2">
      <c r="B656" s="30"/>
      <c r="C656" s="30"/>
      <c r="D656" s="30"/>
      <c r="E656" s="30"/>
      <c r="F656" s="30"/>
    </row>
    <row r="657" spans="2:6" x14ac:dyDescent="0.2">
      <c r="B657" s="30"/>
      <c r="C657" s="30"/>
      <c r="D657" s="30"/>
      <c r="E657" s="30"/>
      <c r="F657" s="30"/>
    </row>
    <row r="658" spans="2:6" x14ac:dyDescent="0.2">
      <c r="B658" s="30"/>
      <c r="C658" s="30"/>
      <c r="D658" s="30"/>
      <c r="E658" s="30"/>
      <c r="F658" s="30"/>
    </row>
    <row r="659" spans="2:6" x14ac:dyDescent="0.2">
      <c r="B659" s="30"/>
      <c r="C659" s="30"/>
      <c r="D659" s="30"/>
      <c r="E659" s="30"/>
      <c r="F659" s="30"/>
    </row>
    <row r="660" spans="2:6" x14ac:dyDescent="0.2">
      <c r="B660" s="30"/>
      <c r="C660" s="30"/>
      <c r="D660" s="30"/>
      <c r="E660" s="30"/>
      <c r="F660" s="30"/>
    </row>
    <row r="661" spans="2:6" x14ac:dyDescent="0.2">
      <c r="B661" s="30"/>
      <c r="C661" s="30"/>
      <c r="D661" s="30"/>
      <c r="E661" s="30"/>
      <c r="F661" s="30"/>
    </row>
    <row r="662" spans="2:6" x14ac:dyDescent="0.2">
      <c r="B662" s="30"/>
      <c r="C662" s="30"/>
      <c r="D662" s="30"/>
      <c r="E662" s="30"/>
      <c r="F662" s="30"/>
    </row>
    <row r="663" spans="2:6" x14ac:dyDescent="0.2">
      <c r="B663" s="30"/>
      <c r="C663" s="30"/>
      <c r="D663" s="30"/>
      <c r="E663" s="30"/>
      <c r="F663" s="30"/>
    </row>
    <row r="664" spans="2:6" x14ac:dyDescent="0.2">
      <c r="B664" s="30"/>
      <c r="C664" s="30"/>
      <c r="D664" s="30"/>
      <c r="E664" s="30"/>
      <c r="F664" s="30"/>
    </row>
    <row r="665" spans="2:6" x14ac:dyDescent="0.2">
      <c r="B665" s="30"/>
      <c r="C665" s="30"/>
      <c r="D665" s="30"/>
      <c r="E665" s="30"/>
      <c r="F665" s="30"/>
    </row>
    <row r="666" spans="2:6" x14ac:dyDescent="0.2">
      <c r="B666" s="30"/>
      <c r="C666" s="30"/>
      <c r="D666" s="30"/>
      <c r="E666" s="30"/>
      <c r="F666" s="30"/>
    </row>
    <row r="667" spans="2:6" x14ac:dyDescent="0.2">
      <c r="B667" s="30"/>
      <c r="C667" s="30"/>
      <c r="D667" s="30"/>
      <c r="E667" s="30"/>
      <c r="F667" s="30"/>
    </row>
    <row r="668" spans="2:6" x14ac:dyDescent="0.2">
      <c r="B668" s="30"/>
      <c r="C668" s="30"/>
      <c r="D668" s="30"/>
      <c r="E668" s="30"/>
      <c r="F668" s="30"/>
    </row>
    <row r="669" spans="2:6" x14ac:dyDescent="0.2">
      <c r="B669" s="30"/>
      <c r="C669" s="30"/>
      <c r="D669" s="30"/>
      <c r="E669" s="30"/>
      <c r="F669" s="30"/>
    </row>
    <row r="670" spans="2:6" x14ac:dyDescent="0.2">
      <c r="B670" s="30"/>
      <c r="C670" s="30"/>
      <c r="D670" s="30"/>
      <c r="E670" s="30"/>
      <c r="F670" s="30"/>
    </row>
    <row r="671" spans="2:6" x14ac:dyDescent="0.2">
      <c r="B671" s="30"/>
      <c r="C671" s="30"/>
      <c r="D671" s="30"/>
      <c r="E671" s="30"/>
      <c r="F671" s="30"/>
    </row>
    <row r="678" spans="2:10" s="24" customFormat="1" ht="15" x14ac:dyDescent="0.2">
      <c r="J678" s="60"/>
    </row>
    <row r="679" spans="2:10" s="24" customFormat="1" ht="15" x14ac:dyDescent="0.2">
      <c r="J679" s="60"/>
    </row>
    <row r="680" spans="2:10" s="24" customFormat="1" ht="15" x14ac:dyDescent="0.2">
      <c r="J680" s="60"/>
    </row>
    <row r="683" spans="2:10" s="27" customFormat="1" ht="11.25" x14ac:dyDescent="0.2">
      <c r="J683" s="59"/>
    </row>
    <row r="686" spans="2:10" x14ac:dyDescent="0.2">
      <c r="B686" s="30"/>
      <c r="C686" s="30"/>
      <c r="D686" s="30"/>
      <c r="E686" s="30"/>
      <c r="F686" s="30"/>
    </row>
    <row r="687" spans="2:10" x14ac:dyDescent="0.2">
      <c r="B687" s="30"/>
      <c r="C687" s="30"/>
      <c r="D687" s="30"/>
      <c r="E687" s="30"/>
      <c r="F687" s="30"/>
    </row>
    <row r="688" spans="2:10" x14ac:dyDescent="0.2">
      <c r="B688" s="30"/>
      <c r="C688" s="30"/>
      <c r="D688" s="30"/>
      <c r="E688" s="30"/>
      <c r="F688" s="30"/>
    </row>
    <row r="689" spans="2:6" x14ac:dyDescent="0.2">
      <c r="B689" s="30"/>
      <c r="C689" s="30"/>
      <c r="D689" s="30"/>
      <c r="E689" s="30"/>
      <c r="F689" s="30"/>
    </row>
    <row r="690" spans="2:6" x14ac:dyDescent="0.2">
      <c r="B690" s="30"/>
      <c r="C690" s="30"/>
      <c r="D690" s="30"/>
      <c r="E690" s="30"/>
      <c r="F690" s="30"/>
    </row>
    <row r="691" spans="2:6" x14ac:dyDescent="0.2">
      <c r="B691" s="30"/>
      <c r="C691" s="30"/>
      <c r="D691" s="30"/>
      <c r="E691" s="30"/>
      <c r="F691" s="30"/>
    </row>
    <row r="692" spans="2:6" x14ac:dyDescent="0.2">
      <c r="B692" s="30"/>
      <c r="C692" s="30"/>
      <c r="D692" s="30"/>
      <c r="E692" s="30"/>
      <c r="F692" s="30"/>
    </row>
    <row r="693" spans="2:6" x14ac:dyDescent="0.2">
      <c r="B693" s="30"/>
      <c r="C693" s="30"/>
      <c r="D693" s="30"/>
      <c r="E693" s="30"/>
      <c r="F693" s="30"/>
    </row>
    <row r="694" spans="2:6" x14ac:dyDescent="0.2">
      <c r="B694" s="30"/>
      <c r="C694" s="30"/>
      <c r="D694" s="30"/>
      <c r="E694" s="30"/>
      <c r="F694" s="30"/>
    </row>
    <row r="695" spans="2:6" x14ac:dyDescent="0.2">
      <c r="B695" s="30"/>
      <c r="C695" s="30"/>
      <c r="D695" s="30"/>
      <c r="E695" s="30"/>
      <c r="F695" s="30"/>
    </row>
    <row r="696" spans="2:6" x14ac:dyDescent="0.2">
      <c r="B696" s="30"/>
      <c r="C696" s="30"/>
      <c r="D696" s="30"/>
      <c r="E696" s="30"/>
      <c r="F696" s="30"/>
    </row>
    <row r="697" spans="2:6" x14ac:dyDescent="0.2">
      <c r="B697" s="30"/>
      <c r="C697" s="30"/>
      <c r="D697" s="30"/>
      <c r="E697" s="30"/>
      <c r="F697" s="30"/>
    </row>
    <row r="698" spans="2:6" x14ac:dyDescent="0.2">
      <c r="B698" s="30"/>
      <c r="C698" s="30"/>
      <c r="D698" s="30"/>
      <c r="E698" s="30"/>
      <c r="F698" s="30"/>
    </row>
    <row r="699" spans="2:6" x14ac:dyDescent="0.2">
      <c r="B699" s="30"/>
      <c r="C699" s="30"/>
      <c r="D699" s="30"/>
      <c r="E699" s="30"/>
      <c r="F699" s="30"/>
    </row>
    <row r="700" spans="2:6" x14ac:dyDescent="0.2">
      <c r="B700" s="30"/>
      <c r="C700" s="30"/>
      <c r="D700" s="30"/>
      <c r="E700" s="30"/>
      <c r="F700" s="30"/>
    </row>
    <row r="701" spans="2:6" x14ac:dyDescent="0.2">
      <c r="B701" s="30"/>
      <c r="C701" s="30"/>
      <c r="D701" s="30"/>
      <c r="E701" s="30"/>
      <c r="F701" s="30"/>
    </row>
    <row r="702" spans="2:6" x14ac:dyDescent="0.2">
      <c r="B702" s="30"/>
      <c r="C702" s="30"/>
      <c r="D702" s="30"/>
      <c r="E702" s="30"/>
      <c r="F702" s="30"/>
    </row>
    <row r="703" spans="2:6" x14ac:dyDescent="0.2">
      <c r="B703" s="30"/>
      <c r="C703" s="30"/>
      <c r="D703" s="30"/>
      <c r="E703" s="30"/>
      <c r="F703" s="30"/>
    </row>
    <row r="704" spans="2:6" x14ac:dyDescent="0.2">
      <c r="B704" s="30"/>
      <c r="C704" s="30"/>
      <c r="D704" s="30"/>
      <c r="E704" s="30"/>
      <c r="F704" s="30"/>
    </row>
    <row r="705" spans="2:6" x14ac:dyDescent="0.2">
      <c r="B705" s="30"/>
      <c r="C705" s="30"/>
      <c r="D705" s="30"/>
      <c r="E705" s="30"/>
      <c r="F705" s="30"/>
    </row>
    <row r="706" spans="2:6" x14ac:dyDescent="0.2">
      <c r="B706" s="30"/>
      <c r="C706" s="30"/>
      <c r="D706" s="30"/>
      <c r="E706" s="30"/>
      <c r="F706" s="30"/>
    </row>
    <row r="707" spans="2:6" x14ac:dyDescent="0.2">
      <c r="B707" s="30"/>
      <c r="C707" s="30"/>
      <c r="D707" s="30"/>
      <c r="E707" s="30"/>
      <c r="F707" s="30"/>
    </row>
    <row r="708" spans="2:6" x14ac:dyDescent="0.2">
      <c r="B708" s="30"/>
      <c r="C708" s="30"/>
      <c r="D708" s="30"/>
      <c r="E708" s="30"/>
      <c r="F708" s="30"/>
    </row>
    <row r="709" spans="2:6" x14ac:dyDescent="0.2">
      <c r="B709" s="30"/>
      <c r="C709" s="30"/>
      <c r="D709" s="30"/>
      <c r="E709" s="30"/>
      <c r="F709" s="30"/>
    </row>
    <row r="710" spans="2:6" x14ac:dyDescent="0.2">
      <c r="B710" s="30"/>
      <c r="C710" s="30"/>
      <c r="D710" s="30"/>
      <c r="E710" s="30"/>
      <c r="F710" s="30"/>
    </row>
    <row r="711" spans="2:6" x14ac:dyDescent="0.2">
      <c r="B711" s="30"/>
      <c r="C711" s="30"/>
      <c r="D711" s="30"/>
      <c r="E711" s="30"/>
      <c r="F711" s="30"/>
    </row>
    <row r="712" spans="2:6" x14ac:dyDescent="0.2">
      <c r="B712" s="30"/>
      <c r="C712" s="30"/>
      <c r="D712" s="30"/>
      <c r="E712" s="30"/>
      <c r="F712" s="30"/>
    </row>
    <row r="713" spans="2:6" x14ac:dyDescent="0.2">
      <c r="B713" s="30"/>
      <c r="C713" s="30"/>
      <c r="D713" s="30"/>
      <c r="E713" s="30"/>
      <c r="F713" s="30"/>
    </row>
    <row r="714" spans="2:6" x14ac:dyDescent="0.2">
      <c r="B714" s="30"/>
      <c r="C714" s="30"/>
      <c r="D714" s="30"/>
      <c r="E714" s="30"/>
      <c r="F714" s="30"/>
    </row>
    <row r="715" spans="2:6" x14ac:dyDescent="0.2">
      <c r="B715" s="30"/>
      <c r="C715" s="30"/>
      <c r="D715" s="30"/>
      <c r="E715" s="30"/>
      <c r="F715" s="30"/>
    </row>
    <row r="716" spans="2:6" x14ac:dyDescent="0.2">
      <c r="B716" s="30"/>
      <c r="C716" s="30"/>
      <c r="D716" s="30"/>
      <c r="E716" s="30"/>
      <c r="F716" s="30"/>
    </row>
    <row r="717" spans="2:6" x14ac:dyDescent="0.2">
      <c r="B717" s="30"/>
      <c r="C717" s="30"/>
      <c r="D717" s="30"/>
      <c r="E717" s="30"/>
      <c r="F717" s="30"/>
    </row>
    <row r="718" spans="2:6" x14ac:dyDescent="0.2">
      <c r="B718" s="30"/>
      <c r="C718" s="30"/>
      <c r="D718" s="30"/>
      <c r="E718" s="30"/>
      <c r="F718" s="30"/>
    </row>
    <row r="719" spans="2:6" x14ac:dyDescent="0.2">
      <c r="B719" s="30"/>
      <c r="C719" s="30"/>
      <c r="D719" s="30"/>
      <c r="E719" s="30"/>
      <c r="F719" s="30"/>
    </row>
    <row r="720" spans="2:6" x14ac:dyDescent="0.2">
      <c r="B720" s="30"/>
      <c r="C720" s="30"/>
      <c r="D720" s="30"/>
      <c r="E720" s="30"/>
      <c r="F720" s="30"/>
    </row>
    <row r="721" spans="2:10" x14ac:dyDescent="0.2">
      <c r="B721" s="30"/>
      <c r="C721" s="30"/>
      <c r="D721" s="30"/>
      <c r="E721" s="30"/>
      <c r="F721" s="30"/>
    </row>
    <row r="722" spans="2:10" x14ac:dyDescent="0.2">
      <c r="B722" s="30"/>
      <c r="C722" s="30"/>
      <c r="D722" s="30"/>
      <c r="E722" s="30"/>
      <c r="F722" s="30"/>
    </row>
    <row r="723" spans="2:10" x14ac:dyDescent="0.2">
      <c r="B723" s="30"/>
      <c r="C723" s="30"/>
      <c r="D723" s="30"/>
      <c r="E723" s="30"/>
      <c r="F723" s="30"/>
    </row>
    <row r="730" spans="2:10" s="24" customFormat="1" ht="15" x14ac:dyDescent="0.2">
      <c r="J730" s="60"/>
    </row>
    <row r="731" spans="2:10" s="24" customFormat="1" ht="15" x14ac:dyDescent="0.2">
      <c r="J731" s="60"/>
    </row>
    <row r="732" spans="2:10" s="24" customFormat="1" ht="15" x14ac:dyDescent="0.2">
      <c r="J732" s="60"/>
    </row>
    <row r="735" spans="2:10" s="27" customFormat="1" ht="11.25" x14ac:dyDescent="0.2">
      <c r="J735" s="59"/>
    </row>
    <row r="738" spans="2:6" x14ac:dyDescent="0.2">
      <c r="B738" s="30"/>
      <c r="C738" s="30"/>
      <c r="D738" s="30"/>
      <c r="E738" s="30"/>
      <c r="F738" s="30"/>
    </row>
    <row r="739" spans="2:6" x14ac:dyDescent="0.2">
      <c r="B739" s="30"/>
      <c r="C739" s="30"/>
      <c r="D739" s="30"/>
      <c r="E739" s="30"/>
      <c r="F739" s="30"/>
    </row>
    <row r="740" spans="2:6" x14ac:dyDescent="0.2">
      <c r="B740" s="30"/>
      <c r="C740" s="30"/>
      <c r="D740" s="30"/>
      <c r="E740" s="30"/>
      <c r="F740" s="30"/>
    </row>
    <row r="741" spans="2:6" x14ac:dyDescent="0.2">
      <c r="B741" s="30"/>
      <c r="C741" s="30"/>
      <c r="D741" s="30"/>
      <c r="E741" s="30"/>
      <c r="F741" s="30"/>
    </row>
    <row r="742" spans="2:6" x14ac:dyDescent="0.2">
      <c r="B742" s="30"/>
      <c r="C742" s="30"/>
      <c r="D742" s="30"/>
      <c r="E742" s="30"/>
      <c r="F742" s="30"/>
    </row>
    <row r="743" spans="2:6" x14ac:dyDescent="0.2">
      <c r="B743" s="30"/>
      <c r="C743" s="30"/>
      <c r="D743" s="30"/>
      <c r="E743" s="30"/>
      <c r="F743" s="30"/>
    </row>
    <row r="744" spans="2:6" x14ac:dyDescent="0.2">
      <c r="B744" s="30"/>
      <c r="C744" s="30"/>
      <c r="D744" s="30"/>
      <c r="E744" s="30"/>
      <c r="F744" s="30"/>
    </row>
    <row r="745" spans="2:6" x14ac:dyDescent="0.2">
      <c r="B745" s="30"/>
      <c r="C745" s="30"/>
      <c r="D745" s="30"/>
      <c r="E745" s="30"/>
      <c r="F745" s="30"/>
    </row>
    <row r="746" spans="2:6" x14ac:dyDescent="0.2">
      <c r="B746" s="30"/>
      <c r="C746" s="30"/>
      <c r="D746" s="30"/>
      <c r="E746" s="30"/>
      <c r="F746" s="30"/>
    </row>
    <row r="747" spans="2:6" x14ac:dyDescent="0.2">
      <c r="B747" s="30"/>
      <c r="C747" s="30"/>
      <c r="D747" s="30"/>
      <c r="E747" s="30"/>
      <c r="F747" s="30"/>
    </row>
    <row r="748" spans="2:6" x14ac:dyDescent="0.2">
      <c r="B748" s="30"/>
      <c r="C748" s="30"/>
      <c r="D748" s="30"/>
      <c r="E748" s="30"/>
      <c r="F748" s="30"/>
    </row>
    <row r="749" spans="2:6" x14ac:dyDescent="0.2">
      <c r="B749" s="30"/>
      <c r="C749" s="30"/>
      <c r="D749" s="30"/>
      <c r="E749" s="30"/>
      <c r="F749" s="30"/>
    </row>
    <row r="750" spans="2:6" x14ac:dyDescent="0.2">
      <c r="B750" s="30"/>
      <c r="C750" s="30"/>
      <c r="D750" s="30"/>
      <c r="E750" s="30"/>
      <c r="F750" s="30"/>
    </row>
    <row r="751" spans="2:6" x14ac:dyDescent="0.2">
      <c r="B751" s="30"/>
      <c r="C751" s="30"/>
      <c r="D751" s="30"/>
      <c r="E751" s="30"/>
      <c r="F751" s="30"/>
    </row>
    <row r="752" spans="2:6" x14ac:dyDescent="0.2">
      <c r="B752" s="30"/>
      <c r="C752" s="30"/>
      <c r="D752" s="30"/>
      <c r="E752" s="30"/>
      <c r="F752" s="30"/>
    </row>
    <row r="753" spans="2:6" x14ac:dyDescent="0.2">
      <c r="B753" s="30"/>
      <c r="C753" s="30"/>
      <c r="D753" s="30"/>
      <c r="E753" s="30"/>
      <c r="F753" s="30"/>
    </row>
    <row r="754" spans="2:6" x14ac:dyDescent="0.2">
      <c r="B754" s="30"/>
      <c r="C754" s="30"/>
      <c r="D754" s="30"/>
      <c r="E754" s="30"/>
      <c r="F754" s="30"/>
    </row>
    <row r="755" spans="2:6" x14ac:dyDescent="0.2">
      <c r="B755" s="30"/>
      <c r="C755" s="30"/>
      <c r="D755" s="30"/>
      <c r="E755" s="30"/>
      <c r="F755" s="30"/>
    </row>
    <row r="756" spans="2:6" x14ac:dyDescent="0.2">
      <c r="B756" s="30"/>
      <c r="C756" s="30"/>
      <c r="D756" s="30"/>
      <c r="E756" s="30"/>
      <c r="F756" s="30"/>
    </row>
    <row r="757" spans="2:6" x14ac:dyDescent="0.2">
      <c r="B757" s="30"/>
      <c r="C757" s="30"/>
      <c r="D757" s="30"/>
      <c r="E757" s="30"/>
      <c r="F757" s="30"/>
    </row>
    <row r="758" spans="2:6" x14ac:dyDescent="0.2">
      <c r="B758" s="30"/>
      <c r="C758" s="30"/>
      <c r="D758" s="30"/>
      <c r="E758" s="30"/>
      <c r="F758" s="30"/>
    </row>
    <row r="759" spans="2:6" x14ac:dyDescent="0.2">
      <c r="B759" s="30"/>
      <c r="C759" s="30"/>
      <c r="D759" s="30"/>
      <c r="E759" s="30"/>
      <c r="F759" s="30"/>
    </row>
    <row r="760" spans="2:6" x14ac:dyDescent="0.2">
      <c r="B760" s="30"/>
      <c r="C760" s="30"/>
      <c r="D760" s="30"/>
      <c r="E760" s="30"/>
      <c r="F760" s="30"/>
    </row>
    <row r="761" spans="2:6" x14ac:dyDescent="0.2">
      <c r="B761" s="30"/>
      <c r="C761" s="30"/>
      <c r="D761" s="30"/>
      <c r="E761" s="30"/>
      <c r="F761" s="30"/>
    </row>
    <row r="762" spans="2:6" x14ac:dyDescent="0.2">
      <c r="B762" s="30"/>
      <c r="C762" s="30"/>
      <c r="D762" s="30"/>
      <c r="E762" s="30"/>
      <c r="F762" s="30"/>
    </row>
    <row r="763" spans="2:6" x14ac:dyDescent="0.2">
      <c r="B763" s="30"/>
      <c r="C763" s="30"/>
      <c r="D763" s="30"/>
      <c r="E763" s="30"/>
      <c r="F763" s="30"/>
    </row>
    <row r="764" spans="2:6" x14ac:dyDescent="0.2">
      <c r="B764" s="30"/>
      <c r="C764" s="30"/>
      <c r="D764" s="30"/>
      <c r="E764" s="30"/>
      <c r="F764" s="30"/>
    </row>
    <row r="765" spans="2:6" x14ac:dyDescent="0.2">
      <c r="B765" s="30"/>
      <c r="C765" s="30"/>
      <c r="D765" s="30"/>
      <c r="E765" s="30"/>
      <c r="F765" s="30"/>
    </row>
    <row r="766" spans="2:6" x14ac:dyDescent="0.2">
      <c r="B766" s="30"/>
      <c r="C766" s="30"/>
      <c r="D766" s="30"/>
      <c r="E766" s="30"/>
      <c r="F766" s="30"/>
    </row>
    <row r="767" spans="2:6" x14ac:dyDescent="0.2">
      <c r="B767" s="30"/>
      <c r="C767" s="30"/>
      <c r="D767" s="30"/>
      <c r="E767" s="30"/>
      <c r="F767" s="30"/>
    </row>
    <row r="768" spans="2:6" x14ac:dyDescent="0.2">
      <c r="B768" s="30"/>
      <c r="C768" s="30"/>
      <c r="D768" s="30"/>
      <c r="E768" s="30"/>
      <c r="F768" s="30"/>
    </row>
    <row r="769" spans="2:6" x14ac:dyDescent="0.2">
      <c r="B769" s="30"/>
      <c r="C769" s="30"/>
      <c r="D769" s="30"/>
      <c r="E769" s="30"/>
      <c r="F769" s="30"/>
    </row>
    <row r="770" spans="2:6" x14ac:dyDescent="0.2">
      <c r="B770" s="30"/>
      <c r="C770" s="30"/>
      <c r="D770" s="30"/>
      <c r="E770" s="30"/>
      <c r="F770" s="30"/>
    </row>
    <row r="771" spans="2:6" x14ac:dyDescent="0.2">
      <c r="B771" s="30"/>
      <c r="C771" s="30"/>
      <c r="D771" s="30"/>
      <c r="E771" s="30"/>
      <c r="F771" s="30"/>
    </row>
    <row r="772" spans="2:6" x14ac:dyDescent="0.2">
      <c r="B772" s="30"/>
      <c r="C772" s="30"/>
      <c r="D772" s="30"/>
      <c r="E772" s="30"/>
      <c r="F772" s="30"/>
    </row>
    <row r="773" spans="2:6" x14ac:dyDescent="0.2">
      <c r="B773" s="30"/>
      <c r="C773" s="30"/>
      <c r="D773" s="30"/>
      <c r="E773" s="30"/>
      <c r="F773" s="30"/>
    </row>
    <row r="774" spans="2:6" x14ac:dyDescent="0.2">
      <c r="B774" s="30"/>
      <c r="C774" s="30"/>
      <c r="D774" s="30"/>
      <c r="E774" s="30"/>
      <c r="F774" s="30"/>
    </row>
    <row r="775" spans="2:6" x14ac:dyDescent="0.2">
      <c r="B775" s="30"/>
      <c r="C775" s="30"/>
      <c r="D775" s="30"/>
      <c r="E775" s="30"/>
      <c r="F775" s="30"/>
    </row>
  </sheetData>
  <mergeCells count="1">
    <mergeCell ref="A3:K3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Ark24"/>
  <dimension ref="A1:K774"/>
  <sheetViews>
    <sheetView showGridLines="0" topLeftCell="A39" workbookViewId="0">
      <selection activeCell="N16" sqref="N16"/>
    </sheetView>
  </sheetViews>
  <sheetFormatPr defaultColWidth="9.140625" defaultRowHeight="12.75" x14ac:dyDescent="0.2"/>
  <cols>
    <col min="1" max="1" width="17.140625" style="27" customWidth="1"/>
    <col min="2" max="9" width="9.7109375" customWidth="1"/>
    <col min="10" max="10" width="1.140625" customWidth="1"/>
    <col min="11" max="11" width="9.7109375" customWidth="1"/>
  </cols>
  <sheetData>
    <row r="1" spans="1:11" s="24" customFormat="1" ht="15.75" customHeight="1" x14ac:dyDescent="0.2"/>
    <row r="2" spans="1:11" s="24" customFormat="1" ht="15.75" customHeight="1" x14ac:dyDescent="0.25">
      <c r="A2" s="16"/>
    </row>
    <row r="3" spans="1:11" s="24" customFormat="1" ht="15.75" customHeight="1" x14ac:dyDescent="0.25">
      <c r="A3" s="191" t="s">
        <v>199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</row>
    <row r="4" spans="1:11" s="24" customFormat="1" ht="15.75" customHeight="1" x14ac:dyDescent="0.25">
      <c r="A4" s="16"/>
    </row>
    <row r="5" spans="1:11" ht="15.75" customHeight="1" x14ac:dyDescent="0.2"/>
    <row r="6" spans="1:11" s="27" customFormat="1" ht="15.75" customHeight="1" x14ac:dyDescent="0.2">
      <c r="B6" s="45" t="s">
        <v>79</v>
      </c>
      <c r="C6" s="45" t="s">
        <v>144</v>
      </c>
      <c r="D6" s="45" t="s">
        <v>145</v>
      </c>
      <c r="E6" s="45" t="s">
        <v>78</v>
      </c>
      <c r="F6" s="67" t="s">
        <v>146</v>
      </c>
      <c r="G6" s="45" t="s">
        <v>77</v>
      </c>
      <c r="H6" s="45" t="s">
        <v>147</v>
      </c>
      <c r="I6" s="45" t="s">
        <v>141</v>
      </c>
      <c r="J6" s="39"/>
      <c r="K6" s="45" t="s">
        <v>84</v>
      </c>
    </row>
    <row r="7" spans="1:11" s="27" customFormat="1" ht="15.75" customHeight="1" x14ac:dyDescent="0.2">
      <c r="B7" s="45" t="s">
        <v>143</v>
      </c>
      <c r="C7" s="45" t="s">
        <v>143</v>
      </c>
      <c r="D7" s="45" t="s">
        <v>143</v>
      </c>
      <c r="E7" s="45" t="s">
        <v>143</v>
      </c>
      <c r="F7" s="67"/>
      <c r="G7" s="45"/>
      <c r="H7" s="45" t="s">
        <v>86</v>
      </c>
      <c r="I7" s="45"/>
      <c r="J7" s="39"/>
      <c r="K7" s="45" t="s">
        <v>85</v>
      </c>
    </row>
    <row r="8" spans="1:11" s="27" customFormat="1" ht="15.75" hidden="1" customHeight="1" x14ac:dyDescent="0.2">
      <c r="B8" s="44"/>
      <c r="C8" s="29"/>
      <c r="D8" s="29"/>
      <c r="E8" s="29"/>
      <c r="F8" s="52"/>
      <c r="G8" s="29"/>
      <c r="H8" s="29"/>
      <c r="I8" s="29"/>
      <c r="J8"/>
      <c r="K8" s="29"/>
    </row>
    <row r="9" spans="1:11" ht="15.75" customHeight="1" x14ac:dyDescent="0.2">
      <c r="A9" s="79" t="s">
        <v>207</v>
      </c>
      <c r="B9" s="93">
        <f>IF(OR('Tabel A F'!B9&lt;5,'Tabel A Br'!B9&lt;0.5),"-",IFERROR('Tabel A Br'!B9/'Tabel A F'!B9*100,"-"))</f>
        <v>5.4875427848101257</v>
      </c>
      <c r="C9" s="93">
        <f>IF(OR('Tabel A F'!C9&lt;5,'Tabel A Br'!C9&lt;0.5),"-",IFERROR('Tabel A Br'!C9/'Tabel A F'!C9*100,"-"))</f>
        <v>2.8603647727272725</v>
      </c>
      <c r="D9" s="93">
        <f>IF(OR('Tabel A F'!D9&lt;5,'Tabel A Br'!D9&lt;0.5),"-",IFERROR('Tabel A Br'!D9/'Tabel A F'!D9*100,"-"))</f>
        <v>3.8563920950533466</v>
      </c>
      <c r="E9" s="93">
        <f>IF(OR('Tabel A F'!E9&lt;5,'Tabel A Br'!E9&lt;0.5),"-",IFERROR('Tabel A Br'!E9/'Tabel A F'!E9*100,"-"))</f>
        <v>4.0255486459378131</v>
      </c>
      <c r="F9" s="93">
        <f>IF(OR('Tabel A F'!F9&lt;5,'Tabel A Br'!F9&lt;0.5),"-",IFERROR('Tabel A Br'!F9/'Tabel A F'!F9*100,"-"))</f>
        <v>8.3538774811772765</v>
      </c>
      <c r="G9" s="93">
        <f>IF(OR('Tabel A F'!G9&lt;5,'Tabel A Br'!G9&lt;0.5),"-",IFERROR('Tabel A Br'!G9/'Tabel A F'!G9*100,"-"))</f>
        <v>2.1824398748323648</v>
      </c>
      <c r="H9" s="93">
        <f>IF(OR('Tabel A F'!H9&lt;5,'Tabel A Br'!H9&lt;0.5),"-",IFERROR('Tabel A Br'!H9/'Tabel A F'!H9*100,"-"))</f>
        <v>3.6479407969209872</v>
      </c>
      <c r="I9" s="93">
        <f>IF(OR('Tabel A F'!I9&lt;5,'Tabel A Br'!I9&lt;0.5),"-",IFERROR('Tabel A Br'!I9/'Tabel A F'!I9*100,"-"))</f>
        <v>12.118939393939394</v>
      </c>
      <c r="J9" s="133"/>
      <c r="K9" s="93">
        <f>IF(OR('Tabel A F'!K9&lt;5,'Tabel A Br'!K9&lt;0.5),"-",IFERROR('Tabel A Br'!K9/'Tabel A F'!K9*100,"-"))</f>
        <v>3.9825743352813388</v>
      </c>
    </row>
    <row r="10" spans="1:11" ht="15.75" customHeight="1" x14ac:dyDescent="0.2">
      <c r="A10" s="90" t="s">
        <v>208</v>
      </c>
      <c r="B10" s="94">
        <f>IF(OR('Tabel A F'!B10&lt;5,'Tabel A Br'!B10&lt;0.5),"-",IFERROR('Tabel A Br'!B10/'Tabel A F'!B10*100,"-"))</f>
        <v>3.8529459644322848</v>
      </c>
      <c r="C10" s="94">
        <f>IF(OR('Tabel A F'!C10&lt;5,'Tabel A Br'!C10&lt;0.5),"-",IFERROR('Tabel A Br'!C10/'Tabel A F'!C10*100,"-"))</f>
        <v>2.7125126396237507</v>
      </c>
      <c r="D10" s="94">
        <f>IF(OR('Tabel A F'!D10&lt;5,'Tabel A Br'!D10&lt;0.5),"-",IFERROR('Tabel A Br'!D10/'Tabel A F'!D10*100,"-"))</f>
        <v>3.7441093863339616</v>
      </c>
      <c r="E10" s="94">
        <f>IF(OR('Tabel A F'!E10&lt;5,'Tabel A Br'!E10&lt;0.5),"-",IFERROR('Tabel A Br'!E10/'Tabel A F'!E10*100,"-"))</f>
        <v>2.819152876842606</v>
      </c>
      <c r="F10" s="94">
        <f>IF(OR('Tabel A F'!F10&lt;5,'Tabel A Br'!F10&lt;0.5),"-",IFERROR('Tabel A Br'!F10/'Tabel A F'!F10*100,"-"))</f>
        <v>3.5835957379134857</v>
      </c>
      <c r="G10" s="94">
        <f>IF(OR('Tabel A F'!G10&lt;5,'Tabel A Br'!G10&lt;0.5),"-",IFERROR('Tabel A Br'!G10/'Tabel A F'!G10*100,"-"))</f>
        <v>2.6997287607170692</v>
      </c>
      <c r="H10" s="94">
        <f>IF(OR('Tabel A F'!H10&lt;5,'Tabel A Br'!H10&lt;0.5),"-",IFERROR('Tabel A Br'!H10/'Tabel A F'!H10*100,"-"))</f>
        <v>3.8306621870250379</v>
      </c>
      <c r="I10" s="94">
        <f>IF(OR('Tabel A F'!I10&lt;5,'Tabel A Br'!I10&lt;0.5),"-",IFERROR('Tabel A Br'!I10/'Tabel A F'!I10*100,"-"))</f>
        <v>6.4504032258064514</v>
      </c>
      <c r="J10" s="133"/>
      <c r="K10" s="94">
        <f>IF(OR('Tabel A F'!K10&lt;5,'Tabel A Br'!K10&lt;0.5),"-",IFERROR('Tabel A Br'!K10/'Tabel A F'!K10*100,"-"))</f>
        <v>3.4603953727355474</v>
      </c>
    </row>
    <row r="11" spans="1:11" ht="15.75" customHeight="1" x14ac:dyDescent="0.2">
      <c r="A11" s="83" t="s">
        <v>209</v>
      </c>
      <c r="B11" s="95">
        <f>IF(OR('Tabel A F'!B11&lt;5,'Tabel A Br'!B11&lt;0.5),"-",IFERROR('Tabel A Br'!B11/'Tabel A F'!B11*100,"-"))</f>
        <v>14.724511581733951</v>
      </c>
      <c r="C11" s="95">
        <f>IF(OR('Tabel A F'!C11&lt;5,'Tabel A Br'!C11&lt;0.5),"-",IFERROR('Tabel A Br'!C11/'Tabel A F'!C11*100,"-"))</f>
        <v>7.0286587301587291</v>
      </c>
      <c r="D11" s="95">
        <f>IF(OR('Tabel A F'!D11&lt;5,'Tabel A Br'!D11&lt;0.5),"-",IFERROR('Tabel A Br'!D11/'Tabel A F'!D11*100,"-"))</f>
        <v>11.034509736932012</v>
      </c>
      <c r="E11" s="95">
        <f>IF(OR('Tabel A F'!E11&lt;5,'Tabel A Br'!E11&lt;0.5),"-",IFERROR('Tabel A Br'!E11/'Tabel A F'!E11*100,"-"))</f>
        <v>7.7831326086956532</v>
      </c>
      <c r="F11" s="95">
        <f>IF(OR('Tabel A F'!F11&lt;5,'Tabel A Br'!F11&lt;0.5),"-",IFERROR('Tabel A Br'!F11/'Tabel A F'!F11*100,"-"))</f>
        <v>11.433116260801256</v>
      </c>
      <c r="G11" s="95">
        <f>IF(OR('Tabel A F'!G11&lt;5,'Tabel A Br'!G11&lt;0.5),"-",IFERROR('Tabel A Br'!G11/'Tabel A F'!G11*100,"-"))</f>
        <v>6.3499931330472101</v>
      </c>
      <c r="H11" s="95">
        <f>IF(OR('Tabel A F'!H11&lt;5,'Tabel A Br'!H11&lt;0.5),"-",IFERROR('Tabel A Br'!H11/'Tabel A F'!H11*100,"-"))</f>
        <v>8.1796816628701592</v>
      </c>
      <c r="I11" s="95">
        <f>IF(OR('Tabel A F'!I11&lt;5,'Tabel A Br'!I11&lt;0.5),"-",IFERROR('Tabel A Br'!I11/'Tabel A F'!I11*100,"-"))</f>
        <v>10.342896551724138</v>
      </c>
      <c r="J11" s="133"/>
      <c r="K11" s="95">
        <f>IF(OR('Tabel A F'!K11&lt;5,'Tabel A Br'!K11&lt;0.5),"-",IFERROR('Tabel A Br'!K11/'Tabel A F'!K11*100,"-"))</f>
        <v>9.0754848214285708</v>
      </c>
    </row>
    <row r="12" spans="1:11" ht="15.75" customHeight="1" x14ac:dyDescent="0.2">
      <c r="A12" s="79" t="s">
        <v>26</v>
      </c>
      <c r="B12" s="93">
        <f>IF(OR('Tabel A F'!B12&lt;5,'Tabel A Br'!B12&lt;0.5),"-",IFERROR('Tabel A Br'!B12/'Tabel A F'!B12*100,"-"))</f>
        <v>11.820090789473685</v>
      </c>
      <c r="C12" s="93">
        <f>IF(OR('Tabel A F'!C12&lt;5,'Tabel A Br'!C12&lt;0.5),"-",IFERROR('Tabel A Br'!C12/'Tabel A F'!C12*100,"-"))</f>
        <v>8.4440896785109985</v>
      </c>
      <c r="D12" s="93">
        <f>IF(OR('Tabel A F'!D12&lt;5,'Tabel A Br'!D12&lt;0.5),"-",IFERROR('Tabel A Br'!D12/'Tabel A F'!D12*100,"-"))</f>
        <v>13.651989359129384</v>
      </c>
      <c r="E12" s="93">
        <f>IF(OR('Tabel A F'!E12&lt;5,'Tabel A Br'!E12&lt;0.5),"-",IFERROR('Tabel A Br'!E12/'Tabel A F'!E12*100,"-"))</f>
        <v>8.4397920034028076</v>
      </c>
      <c r="F12" s="93">
        <f>IF(OR('Tabel A F'!F12&lt;5,'Tabel A Br'!F12&lt;0.5),"-",IFERROR('Tabel A Br'!F12/'Tabel A F'!F12*100,"-"))</f>
        <v>12.578923146202342</v>
      </c>
      <c r="G12" s="93">
        <f>IF(OR('Tabel A F'!G12&lt;5,'Tabel A Br'!G12&lt;0.5),"-",IFERROR('Tabel A Br'!G12/'Tabel A F'!G12*100,"-"))</f>
        <v>7.6299446836700895</v>
      </c>
      <c r="H12" s="93">
        <f>IF(OR('Tabel A F'!H12&lt;5,'Tabel A Br'!H12&lt;0.5),"-",IFERROR('Tabel A Br'!H12/'Tabel A F'!H12*100,"-"))</f>
        <v>9.9678532009925558</v>
      </c>
      <c r="I12" s="93">
        <f>IF(OR('Tabel A F'!I12&lt;5,'Tabel A Br'!I12&lt;0.5),"-",IFERROR('Tabel A Br'!I12/'Tabel A F'!I12*100,"-"))</f>
        <v>13.494940677966103</v>
      </c>
      <c r="J12" s="133"/>
      <c r="K12" s="93">
        <f>IF(OR('Tabel A F'!K12&lt;5,'Tabel A Br'!K12&lt;0.5),"-",IFERROR('Tabel A Br'!K12/'Tabel A F'!K12*100,"-"))</f>
        <v>10.668293434633027</v>
      </c>
    </row>
    <row r="13" spans="1:11" ht="15.75" customHeight="1" x14ac:dyDescent="0.2">
      <c r="A13" s="90" t="s">
        <v>27</v>
      </c>
      <c r="B13" s="94">
        <f>IF(OR('Tabel A F'!B13&lt;5,'Tabel A Br'!B13&lt;0.5),"-",IFERROR('Tabel A Br'!B13/'Tabel A F'!B13*100,"-"))</f>
        <v>3.6625494978479196</v>
      </c>
      <c r="C13" s="94">
        <f>IF(OR('Tabel A F'!C13&lt;5,'Tabel A Br'!C13&lt;0.5),"-",IFERROR('Tabel A Br'!C13/'Tabel A F'!C13*100,"-"))</f>
        <v>2.3850983981693363</v>
      </c>
      <c r="D13" s="94">
        <f>IF(OR('Tabel A F'!D13&lt;5,'Tabel A Br'!D13&lt;0.5),"-",IFERROR('Tabel A Br'!D13/'Tabel A F'!D13*100,"-"))</f>
        <v>5.208818523581682</v>
      </c>
      <c r="E13" s="94">
        <f>IF(OR('Tabel A F'!E13&lt;5,'Tabel A Br'!E13&lt;0.5),"-",IFERROR('Tabel A Br'!E13/'Tabel A F'!E13*100,"-"))</f>
        <v>2.631533692722372</v>
      </c>
      <c r="F13" s="94">
        <f>IF(OR('Tabel A F'!F13&lt;5,'Tabel A Br'!F13&lt;0.5),"-",IFERROR('Tabel A Br'!F13/'Tabel A F'!F13*100,"-"))</f>
        <v>6.2426053962900507</v>
      </c>
      <c r="G13" s="94">
        <f>IF(OR('Tabel A F'!G13&lt;5,'Tabel A Br'!G13&lt;0.5),"-",IFERROR('Tabel A Br'!G13/'Tabel A F'!G13*100,"-"))</f>
        <v>2.8679131944444443</v>
      </c>
      <c r="H13" s="94">
        <f>IF(OR('Tabel A F'!H13&lt;5,'Tabel A Br'!H13&lt;0.5),"-",IFERROR('Tabel A Br'!H13/'Tabel A F'!H13*100,"-"))</f>
        <v>3.9196246872393661</v>
      </c>
      <c r="I13" s="94">
        <f>IF(OR('Tabel A F'!I13&lt;5,'Tabel A Br'!I13&lt;0.5),"-",IFERROR('Tabel A Br'!I13/'Tabel A F'!I13*100,"-"))</f>
        <v>5.3782291666666673</v>
      </c>
      <c r="J13" s="133"/>
      <c r="K13" s="94">
        <f>IF(OR('Tabel A F'!K13&lt;5,'Tabel A Br'!K13&lt;0.5),"-",IFERROR('Tabel A Br'!K13/'Tabel A F'!K13*100,"-"))</f>
        <v>4.1044692271473737</v>
      </c>
    </row>
    <row r="14" spans="1:11" ht="15.75" customHeight="1" x14ac:dyDescent="0.2">
      <c r="A14" s="83" t="s">
        <v>28</v>
      </c>
      <c r="B14" s="95">
        <f>IF(OR('Tabel A F'!B14&lt;5,'Tabel A Br'!B14&lt;0.5),"-",IFERROR('Tabel A Br'!B14/'Tabel A F'!B14*100,"-"))</f>
        <v>2.9958586956521738</v>
      </c>
      <c r="C14" s="95">
        <f>IF(OR('Tabel A F'!C14&lt;5,'Tabel A Br'!C14&lt;0.5),"-",IFERROR('Tabel A Br'!C14/'Tabel A F'!C14*100,"-"))</f>
        <v>2.7699230769230772</v>
      </c>
      <c r="D14" s="95">
        <f>IF(OR('Tabel A F'!D14&lt;5,'Tabel A Br'!D14&lt;0.5),"-",IFERROR('Tabel A Br'!D14/'Tabel A F'!D14*100,"-"))</f>
        <v>5.6420445205479455</v>
      </c>
      <c r="E14" s="95">
        <f>IF(OR('Tabel A F'!E14&lt;5,'Tabel A Br'!E14&lt;0.5),"-",IFERROR('Tabel A Br'!E14/'Tabel A F'!E14*100,"-"))</f>
        <v>6.9473333333333329</v>
      </c>
      <c r="F14" s="95">
        <f>IF(OR('Tabel A F'!F14&lt;5,'Tabel A Br'!F14&lt;0.5),"-",IFERROR('Tabel A Br'!F14/'Tabel A F'!F14*100,"-"))</f>
        <v>4.0229556962025317</v>
      </c>
      <c r="G14" s="95">
        <f>IF(OR('Tabel A F'!G14&lt;5,'Tabel A Br'!G14&lt;0.5),"-",IFERROR('Tabel A Br'!G14/'Tabel A F'!G14*100,"-"))</f>
        <v>5.6089642857142863</v>
      </c>
      <c r="H14" s="95">
        <f>IF(OR('Tabel A F'!H14&lt;5,'Tabel A Br'!H14&lt;0.5),"-",IFERROR('Tabel A Br'!H14/'Tabel A F'!H14*100,"-"))</f>
        <v>4.3584914062499998</v>
      </c>
      <c r="I14" s="95">
        <f>IF(OR('Tabel A F'!I14&lt;5,'Tabel A Br'!I14&lt;0.5),"-",IFERROR('Tabel A Br'!I14/'Tabel A F'!I14*100,"-"))</f>
        <v>18.7364</v>
      </c>
      <c r="J14" s="133"/>
      <c r="K14" s="95">
        <f>IF(OR('Tabel A F'!K14&lt;5,'Tabel A Br'!K14&lt;0.5),"-",IFERROR('Tabel A Br'!K14/'Tabel A F'!K14*100,"-"))</f>
        <v>4.5208498799039232</v>
      </c>
    </row>
    <row r="15" spans="1:11" ht="15.75" customHeight="1" x14ac:dyDescent="0.2">
      <c r="A15" s="79" t="s">
        <v>29</v>
      </c>
      <c r="B15" s="93">
        <f>IF(OR('Tabel A F'!B15&lt;5,'Tabel A Br'!B15&lt;0.5),"-",IFERROR('Tabel A Br'!B15/'Tabel A F'!B15*100,"-"))</f>
        <v>20.490730205278592</v>
      </c>
      <c r="C15" s="93">
        <f>IF(OR('Tabel A F'!C15&lt;5,'Tabel A Br'!C15&lt;0.5),"-",IFERROR('Tabel A Br'!C15/'Tabel A F'!C15*100,"-"))</f>
        <v>15.267725000000002</v>
      </c>
      <c r="D15" s="93">
        <f>IF(OR('Tabel A F'!D15&lt;5,'Tabel A Br'!D15&lt;0.5),"-",IFERROR('Tabel A Br'!D15/'Tabel A F'!D15*100,"-"))</f>
        <v>19.033023129251699</v>
      </c>
      <c r="E15" s="93">
        <f>IF(OR('Tabel A F'!E15&lt;5,'Tabel A Br'!E15&lt;0.5),"-",IFERROR('Tabel A Br'!E15/'Tabel A F'!E15*100,"-"))</f>
        <v>15.677255639097746</v>
      </c>
      <c r="F15" s="93">
        <f>IF(OR('Tabel A F'!F15&lt;5,'Tabel A Br'!F15&lt;0.5),"-",IFERROR('Tabel A Br'!F15/'Tabel A F'!F15*100,"-"))</f>
        <v>15.346617801047122</v>
      </c>
      <c r="G15" s="93">
        <f>IF(OR('Tabel A F'!G15&lt;5,'Tabel A Br'!G15&lt;0.5),"-",IFERROR('Tabel A Br'!G15/'Tabel A F'!G15*100,"-"))</f>
        <v>12.226564766839379</v>
      </c>
      <c r="H15" s="93">
        <f>IF(OR('Tabel A F'!H15&lt;5,'Tabel A Br'!H15&lt;0.5),"-",IFERROR('Tabel A Br'!H15/'Tabel A F'!H15*100,"-"))</f>
        <v>12.331164871334529</v>
      </c>
      <c r="I15" s="93">
        <f>IF(OR('Tabel A F'!I15&lt;5,'Tabel A Br'!I15&lt;0.5),"-",IFERROR('Tabel A Br'!I15/'Tabel A F'!I15*100,"-"))</f>
        <v>26.661666666666665</v>
      </c>
      <c r="J15" s="133"/>
      <c r="K15" s="93">
        <f>IF(OR('Tabel A F'!K15&lt;5,'Tabel A Br'!K15&lt;0.5),"-",IFERROR('Tabel A Br'!K15/'Tabel A F'!K15*100,"-"))</f>
        <v>13.933787580461946</v>
      </c>
    </row>
    <row r="16" spans="1:11" ht="15.75" customHeight="1" x14ac:dyDescent="0.2">
      <c r="A16" s="90" t="s">
        <v>30</v>
      </c>
      <c r="B16" s="94">
        <f>IF(OR('Tabel A F'!B16&lt;5,'Tabel A Br'!B16&lt;0.5),"-",IFERROR('Tabel A Br'!B16/'Tabel A F'!B16*100,"-"))</f>
        <v>6.3914210526315793</v>
      </c>
      <c r="C16" s="94">
        <f>IF(OR('Tabel A F'!C16&lt;5,'Tabel A Br'!C16&lt;0.5),"-",IFERROR('Tabel A Br'!C16/'Tabel A F'!C16*100,"-"))</f>
        <v>5.3109811320754723</v>
      </c>
      <c r="D16" s="94">
        <f>IF(OR('Tabel A F'!D16&lt;5,'Tabel A Br'!D16&lt;0.5),"-",IFERROR('Tabel A Br'!D16/'Tabel A F'!D16*100,"-"))</f>
        <v>9.9142115987460819</v>
      </c>
      <c r="E16" s="94">
        <f>IF(OR('Tabel A F'!E16&lt;5,'Tabel A Br'!E16&lt;0.5),"-",IFERROR('Tabel A Br'!E16/'Tabel A F'!E16*100,"-"))</f>
        <v>5.5862914798206278</v>
      </c>
      <c r="F16" s="94">
        <f>IF(OR('Tabel A F'!F16&lt;5,'Tabel A Br'!F16&lt;0.5),"-",IFERROR('Tabel A Br'!F16/'Tabel A F'!F16*100,"-"))</f>
        <v>5.2165604838709676</v>
      </c>
      <c r="G16" s="94">
        <f>IF(OR('Tabel A F'!G16&lt;5,'Tabel A Br'!G16&lt;0.5),"-",IFERROR('Tabel A Br'!G16/'Tabel A F'!G16*100,"-"))</f>
        <v>4.4788007812500004</v>
      </c>
      <c r="H16" s="94">
        <f>IF(OR('Tabel A F'!H16&lt;5,'Tabel A Br'!H16&lt;0.5),"-",IFERROR('Tabel A Br'!H16/'Tabel A F'!H16*100,"-"))</f>
        <v>9.719691733639495</v>
      </c>
      <c r="I16" s="94">
        <f>IF(OR('Tabel A F'!I16&lt;5,'Tabel A Br'!I16&lt;0.5),"-",IFERROR('Tabel A Br'!I16/'Tabel A F'!I16*100,"-"))</f>
        <v>28.822882352941175</v>
      </c>
      <c r="J16" s="133"/>
      <c r="K16" s="94">
        <f>IF(OR('Tabel A F'!K16&lt;5,'Tabel A Br'!K16&lt;0.5),"-",IFERROR('Tabel A Br'!K16/'Tabel A F'!K16*100,"-"))</f>
        <v>8.3665645070422521</v>
      </c>
    </row>
    <row r="17" spans="1:11" ht="15.75" hidden="1" customHeight="1" x14ac:dyDescent="0.2">
      <c r="A17" s="31" t="s">
        <v>31</v>
      </c>
      <c r="B17" s="68">
        <f>IF(OR('Tabel A F'!B17&lt;5,'Tabel A Br'!B17&lt;0.5),"-",IFERROR('Tabel A Br'!B17/'Tabel A F'!B17*100,"-"))</f>
        <v>1.086223076923077</v>
      </c>
      <c r="C17" s="68">
        <f>IF(OR('Tabel A F'!C17&lt;5,'Tabel A Br'!C17&lt;0.5),"-",IFERROR('Tabel A Br'!C17/'Tabel A F'!C17*100,"-"))</f>
        <v>1.4966355555555557</v>
      </c>
      <c r="D17" s="68">
        <f>IF(OR('Tabel A F'!D17&lt;5,'Tabel A Br'!D17&lt;0.5),"-",IFERROR('Tabel A Br'!D17/'Tabel A F'!D17*100,"-"))</f>
        <v>3.2585352941176469</v>
      </c>
      <c r="E17" s="68">
        <f>IF(OR('Tabel A F'!E17&lt;5,'Tabel A Br'!E17&lt;0.5),"-",IFERROR('Tabel A Br'!E17/'Tabel A F'!E17*100,"-"))</f>
        <v>1.7024017857142855</v>
      </c>
      <c r="F17" s="68">
        <f>IF(OR('Tabel A F'!F17&lt;5,'Tabel A Br'!F17&lt;0.5),"-",IFERROR('Tabel A Br'!F17/'Tabel A F'!F17*100,"-"))</f>
        <v>2.4416333333333333</v>
      </c>
      <c r="G17" s="68">
        <f>IF(OR('Tabel A F'!G17&lt;5,'Tabel A Br'!G17&lt;0.5),"-",IFERROR('Tabel A Br'!G17/'Tabel A F'!G17*100,"-"))</f>
        <v>2.7926108695652174</v>
      </c>
      <c r="H17" s="68">
        <f>IF(OR('Tabel A F'!H17&lt;5,'Tabel A Br'!H17&lt;0.5),"-",IFERROR('Tabel A Br'!H17/'Tabel A F'!H17*100,"-"))</f>
        <v>5.1728339483394841</v>
      </c>
      <c r="I17" s="68" t="str">
        <f>IF(OR('Tabel A F'!I17&lt;5,'Tabel A Br'!I17&lt;0.5),"-",IFERROR('Tabel A Br'!I17/'Tabel A F'!I17*100,"-"))</f>
        <v>-</v>
      </c>
      <c r="K17" s="68">
        <f>IF(OR('Tabel A F'!K17&lt;5,'Tabel A Br'!K17&lt;0.5),"-",IFERROR('Tabel A Br'!K17/'Tabel A F'!K17*100,"-"))</f>
        <v>3.3066572273879968</v>
      </c>
    </row>
    <row r="18" spans="1:11" ht="15.75" hidden="1" customHeight="1" x14ac:dyDescent="0.2">
      <c r="A18" s="33" t="s">
        <v>32</v>
      </c>
      <c r="B18" s="69">
        <f>IF(OR('Tabel A F'!B18&lt;5,'Tabel A Br'!B18&lt;0.5),"-",IFERROR('Tabel A Br'!B18/'Tabel A F'!B18*100,"-"))</f>
        <v>7.1414999999999988</v>
      </c>
      <c r="C18" s="69">
        <f>IF(OR('Tabel A F'!C18&lt;5,'Tabel A Br'!C18&lt;0.5),"-",IFERROR('Tabel A Br'!C18/'Tabel A F'!C18*100,"-"))</f>
        <v>10.228888888888889</v>
      </c>
      <c r="D18" s="69">
        <f>IF(OR('Tabel A F'!D18&lt;5,'Tabel A Br'!D18&lt;0.5),"-",IFERROR('Tabel A Br'!D18/'Tabel A F'!D18*100,"-"))</f>
        <v>3.9102051282051282</v>
      </c>
      <c r="E18" s="69">
        <f>IF(OR('Tabel A F'!E18&lt;5,'Tabel A Br'!E18&lt;0.5),"-",IFERROR('Tabel A Br'!E18/'Tabel A F'!E18*100,"-"))</f>
        <v>2.085266666666667</v>
      </c>
      <c r="F18" s="69" t="str">
        <f>IF(OR('Tabel A F'!F18&lt;5,'Tabel A Br'!F18&lt;0.5),"-",IFERROR('Tabel A Br'!F18/'Tabel A F'!F18*100,"-"))</f>
        <v>-</v>
      </c>
      <c r="G18" s="69">
        <f>IF(OR('Tabel A F'!G18&lt;5,'Tabel A Br'!G18&lt;0.5),"-",IFERROR('Tabel A Br'!G18/'Tabel A F'!G18*100,"-"))</f>
        <v>4.0808673469387751</v>
      </c>
      <c r="H18" s="69">
        <f>IF(OR('Tabel A F'!H18&lt;5,'Tabel A Br'!H18&lt;0.5),"-",IFERROR('Tabel A Br'!H18/'Tabel A F'!H18*100,"-"))</f>
        <v>6.6493062500000004</v>
      </c>
      <c r="I18" s="69" t="str">
        <f>IF(OR('Tabel A F'!I18&lt;5,'Tabel A Br'!I18&lt;0.5),"-",IFERROR('Tabel A Br'!I18/'Tabel A F'!I18*100,"-"))</f>
        <v>-</v>
      </c>
      <c r="K18" s="69">
        <f>IF(OR('Tabel A F'!K18&lt;5,'Tabel A Br'!K18&lt;0.5),"-",IFERROR('Tabel A Br'!K18/'Tabel A F'!K18*100,"-"))</f>
        <v>5.6638668555240796</v>
      </c>
    </row>
    <row r="19" spans="1:11" ht="15.75" hidden="1" customHeight="1" x14ac:dyDescent="0.2">
      <c r="A19" s="31" t="s">
        <v>33</v>
      </c>
      <c r="B19" s="68" t="str">
        <f>IF(OR('Tabel A F'!B19&lt;5,'Tabel A Br'!B19&lt;0.5),"-",IFERROR('Tabel A Br'!B19/'Tabel A F'!B19*100,"-"))</f>
        <v>-</v>
      </c>
      <c r="C19" s="68" t="str">
        <f>IF(OR('Tabel A F'!C19&lt;5,'Tabel A Br'!C19&lt;0.5),"-",IFERROR('Tabel A Br'!C19/'Tabel A F'!C19*100,"-"))</f>
        <v>-</v>
      </c>
      <c r="D19" s="68">
        <f>IF(OR('Tabel A F'!D19&lt;5,'Tabel A Br'!D19&lt;0.5),"-",IFERROR('Tabel A Br'!D19/'Tabel A F'!D19*100,"-"))</f>
        <v>2.2565</v>
      </c>
      <c r="E19" s="68">
        <f>IF(OR('Tabel A F'!E19&lt;5,'Tabel A Br'!E19&lt;0.5),"-",IFERROR('Tabel A Br'!E19/'Tabel A F'!E19*100,"-"))</f>
        <v>5.0667647058823526</v>
      </c>
      <c r="F19" s="68">
        <f>IF(OR('Tabel A F'!F19&lt;5,'Tabel A Br'!F19&lt;0.5),"-",IFERROR('Tabel A Br'!F19/'Tabel A F'!F19*100,"-"))</f>
        <v>5.2621842105263159</v>
      </c>
      <c r="G19" s="68">
        <f>IF(OR('Tabel A F'!G19&lt;5,'Tabel A Br'!G19&lt;0.5),"-",IFERROR('Tabel A Br'!G19/'Tabel A F'!G19*100,"-"))</f>
        <v>1.4408813559322033</v>
      </c>
      <c r="H19" s="68">
        <f>IF(OR('Tabel A F'!H19&lt;5,'Tabel A Br'!H19&lt;0.5),"-",IFERROR('Tabel A Br'!H19/'Tabel A F'!H19*100,"-"))</f>
        <v>1.9125855263157896</v>
      </c>
      <c r="I19" s="68" t="str">
        <f>IF(OR('Tabel A F'!I19&lt;5,'Tabel A Br'!I19&lt;0.5),"-",IFERROR('Tabel A Br'!I19/'Tabel A F'!I19*100,"-"))</f>
        <v>-</v>
      </c>
      <c r="K19" s="68">
        <f>IF(OR('Tabel A F'!K19&lt;5,'Tabel A Br'!K19&lt;0.5),"-",IFERROR('Tabel A Br'!K19/'Tabel A F'!K19*100,"-"))</f>
        <v>2.6357380191693291</v>
      </c>
    </row>
    <row r="20" spans="1:11" ht="15.75" hidden="1" customHeight="1" x14ac:dyDescent="0.2">
      <c r="A20" s="33" t="s">
        <v>34</v>
      </c>
      <c r="B20" s="69">
        <f>IF(OR('Tabel A F'!B20&lt;5,'Tabel A Br'!B20&lt;0.5),"-",IFERROR('Tabel A Br'!B20/'Tabel A F'!B20*100,"-"))</f>
        <v>3.7292916666666667</v>
      </c>
      <c r="C20" s="69" t="str">
        <f>IF(OR('Tabel A F'!C20&lt;5,'Tabel A Br'!C20&lt;0.5),"-",IFERROR('Tabel A Br'!C20/'Tabel A F'!C20*100,"-"))</f>
        <v>-</v>
      </c>
      <c r="D20" s="69">
        <f>IF(OR('Tabel A F'!D20&lt;5,'Tabel A Br'!D20&lt;0.5),"-",IFERROR('Tabel A Br'!D20/'Tabel A F'!D20*100,"-"))</f>
        <v>1.99962</v>
      </c>
      <c r="E20" s="69">
        <f>IF(OR('Tabel A F'!E20&lt;5,'Tabel A Br'!E20&lt;0.5),"-",IFERROR('Tabel A Br'!E20/'Tabel A F'!E20*100,"-"))</f>
        <v>5.1272564102564102</v>
      </c>
      <c r="F20" s="69">
        <f>IF(OR('Tabel A F'!F20&lt;5,'Tabel A Br'!F20&lt;0.5),"-",IFERROR('Tabel A Br'!F20/'Tabel A F'!F20*100,"-"))</f>
        <v>11.536307692307691</v>
      </c>
      <c r="G20" s="69">
        <f>IF(OR('Tabel A F'!G20&lt;5,'Tabel A Br'!G20&lt;0.5),"-",IFERROR('Tabel A Br'!G20/'Tabel A F'!G20*100,"-"))</f>
        <v>2.468679012345679</v>
      </c>
      <c r="H20" s="69">
        <f>IF(OR('Tabel A F'!H20&lt;5,'Tabel A Br'!H20&lt;0.5),"-",IFERROR('Tabel A Br'!H20/'Tabel A F'!H20*100,"-"))</f>
        <v>4.7390116731517509</v>
      </c>
      <c r="I20" s="69" t="str">
        <f>IF(OR('Tabel A F'!I20&lt;5,'Tabel A Br'!I20&lt;0.5),"-",IFERROR('Tabel A Br'!I20/'Tabel A F'!I20*100,"-"))</f>
        <v>-</v>
      </c>
      <c r="K20" s="69">
        <f>IF(OR('Tabel A F'!K20&lt;5,'Tabel A Br'!K20&lt;0.5),"-",IFERROR('Tabel A Br'!K20/'Tabel A F'!K20*100,"-"))</f>
        <v>4.115779296875</v>
      </c>
    </row>
    <row r="21" spans="1:11" ht="15.75" customHeight="1" x14ac:dyDescent="0.2">
      <c r="A21" s="83" t="s">
        <v>35</v>
      </c>
      <c r="B21" s="95">
        <f>IF(OR('Tabel A F'!B21&lt;5,'Tabel A Br'!B21&lt;0.5),"-",IFERROR('Tabel A Br'!B21/'Tabel A F'!B21*100,"-"))</f>
        <v>2.5185614035087718</v>
      </c>
      <c r="C21" s="95">
        <f>IF(OR('Tabel A F'!C21&lt;5,'Tabel A Br'!C21&lt;0.5),"-",IFERROR('Tabel A Br'!C21/'Tabel A F'!C21*100,"-"))</f>
        <v>1.6060037453183522</v>
      </c>
      <c r="D21" s="95">
        <f>IF(OR('Tabel A F'!D21&lt;5,'Tabel A Br'!D21&lt;0.5),"-",IFERROR('Tabel A Br'!D21/'Tabel A F'!D21*100,"-"))</f>
        <v>3.1150196936542671</v>
      </c>
      <c r="E21" s="95">
        <f>IF(OR('Tabel A F'!E21&lt;5,'Tabel A Br'!E21&lt;0.5),"-",IFERROR('Tabel A Br'!E21/'Tabel A F'!E21*100,"-"))</f>
        <v>2.35481935483871</v>
      </c>
      <c r="F21" s="95">
        <f>IF(OR('Tabel A F'!F21&lt;5,'Tabel A Br'!F21&lt;0.5),"-",IFERROR('Tabel A Br'!F21/'Tabel A F'!F21*100,"-"))</f>
        <v>3.5497991803278688</v>
      </c>
      <c r="G21" s="95">
        <f>IF(OR('Tabel A F'!G21&lt;5,'Tabel A Br'!G21&lt;0.5),"-",IFERROR('Tabel A Br'!G21/'Tabel A F'!G21*100,"-"))</f>
        <v>2.8216332378223496</v>
      </c>
      <c r="H21" s="95">
        <f>IF(OR('Tabel A F'!H21&lt;5,'Tabel A Br'!H21&lt;0.5),"-",IFERROR('Tabel A Br'!H21/'Tabel A F'!H21*100,"-"))</f>
        <v>5.2325611045828433</v>
      </c>
      <c r="I21" s="95" t="str">
        <f>IF(OR('Tabel A F'!I21&lt;5,'Tabel A Br'!I21&lt;0.5),"-",IFERROR('Tabel A Br'!I21/'Tabel A F'!I21*100,"-"))</f>
        <v>-</v>
      </c>
      <c r="J21" s="133"/>
      <c r="K21" s="95">
        <f>IF(OR('Tabel A F'!K21&lt;5,'Tabel A Br'!K21&lt;0.5),"-",IFERROR('Tabel A Br'!K21/'Tabel A F'!K21*100,"-"))</f>
        <v>3.7861190659481654</v>
      </c>
    </row>
    <row r="22" spans="1:11" ht="15.75" customHeight="1" x14ac:dyDescent="0.2">
      <c r="A22" s="79" t="s">
        <v>36</v>
      </c>
      <c r="B22" s="93">
        <f>IF(OR('Tabel A F'!B22&lt;5,'Tabel A Br'!B22&lt;0.5),"-",IFERROR('Tabel A Br'!B22/'Tabel A F'!B22*100,"-"))</f>
        <v>2.6663999999999999</v>
      </c>
      <c r="C22" s="93">
        <f>IF(OR('Tabel A F'!C22&lt;5,'Tabel A Br'!C22&lt;0.5),"-",IFERROR('Tabel A Br'!C22/'Tabel A F'!C22*100,"-"))</f>
        <v>4.3470000000000004</v>
      </c>
      <c r="D22" s="93">
        <f>IF(OR('Tabel A F'!D22&lt;5,'Tabel A Br'!D22&lt;0.5),"-",IFERROR('Tabel A Br'!D22/'Tabel A F'!D22*100,"-"))</f>
        <v>2.4091927710843373</v>
      </c>
      <c r="E22" s="93" t="str">
        <f>IF(OR('Tabel A F'!E22&lt;5,'Tabel A Br'!E22&lt;0.5),"-",IFERROR('Tabel A Br'!E22/'Tabel A F'!E22*100,"-"))</f>
        <v>-</v>
      </c>
      <c r="F22" s="93" t="str">
        <f>IF(OR('Tabel A F'!F22&lt;5,'Tabel A Br'!F22&lt;0.5),"-",IFERROR('Tabel A Br'!F22/'Tabel A F'!F22*100,"-"))</f>
        <v>-</v>
      </c>
      <c r="G22" s="93">
        <f>IF(OR('Tabel A F'!G22&lt;5,'Tabel A Br'!G22&lt;0.5),"-",IFERROR('Tabel A Br'!G22/'Tabel A F'!G22*100,"-"))</f>
        <v>2.3684736842105267</v>
      </c>
      <c r="H22" s="93">
        <f>IF(OR('Tabel A F'!H22&lt;5,'Tabel A Br'!H22&lt;0.5),"-",IFERROR('Tabel A Br'!H22/'Tabel A F'!H22*100,"-"))</f>
        <v>2.9471538461538462</v>
      </c>
      <c r="I22" s="93" t="str">
        <f>IF(OR('Tabel A F'!I22&lt;5,'Tabel A Br'!I22&lt;0.5),"-",IFERROR('Tabel A Br'!I22/'Tabel A F'!I22*100,"-"))</f>
        <v>-</v>
      </c>
      <c r="J22" s="133"/>
      <c r="K22" s="93">
        <f>IF(OR('Tabel A F'!K22&lt;5,'Tabel A Br'!K22&lt;0.5),"-",IFERROR('Tabel A Br'!K22/'Tabel A F'!K22*100,"-"))</f>
        <v>2.3821404958677683</v>
      </c>
    </row>
    <row r="23" spans="1:11" ht="15.75" customHeight="1" x14ac:dyDescent="0.2">
      <c r="A23" s="90" t="s">
        <v>37</v>
      </c>
      <c r="B23" s="94" t="str">
        <f>IF(OR('Tabel A F'!B23&lt;5,'Tabel A Br'!B23&lt;0.5),"-",IFERROR('Tabel A Br'!B23/'Tabel A F'!B23*100,"-"))</f>
        <v>-</v>
      </c>
      <c r="C23" s="94" t="str">
        <f>IF(OR('Tabel A F'!C23&lt;5,'Tabel A Br'!C23&lt;0.5),"-",IFERROR('Tabel A Br'!C23/'Tabel A F'!C23*100,"-"))</f>
        <v>-</v>
      </c>
      <c r="D23" s="94">
        <f>IF(OR('Tabel A F'!D23&lt;5,'Tabel A Br'!D23&lt;0.5),"-",IFERROR('Tabel A Br'!D23/'Tabel A F'!D23*100,"-"))</f>
        <v>10.654758620689655</v>
      </c>
      <c r="E23" s="94" t="str">
        <f>IF(OR('Tabel A F'!E23&lt;5,'Tabel A Br'!E23&lt;0.5),"-",IFERROR('Tabel A Br'!E23/'Tabel A F'!E23*100,"-"))</f>
        <v>-</v>
      </c>
      <c r="F23" s="94">
        <f>IF(OR('Tabel A F'!F23&lt;5,'Tabel A Br'!F23&lt;0.5),"-",IFERROR('Tabel A Br'!F23/'Tabel A F'!F23*100,"-"))</f>
        <v>11.966357142857142</v>
      </c>
      <c r="G23" s="94">
        <f>IF(OR('Tabel A F'!G23&lt;5,'Tabel A Br'!G23&lt;0.5),"-",IFERROR('Tabel A Br'!G23/'Tabel A F'!G23*100,"-"))</f>
        <v>4.7366153846153844</v>
      </c>
      <c r="H23" s="94">
        <f>IF(OR('Tabel A F'!H23&lt;5,'Tabel A Br'!H23&lt;0.5),"-",IFERROR('Tabel A Br'!H23/'Tabel A F'!H23*100,"-"))</f>
        <v>7.1508854489164078</v>
      </c>
      <c r="I23" s="94" t="str">
        <f>IF(OR('Tabel A F'!I23&lt;5,'Tabel A Br'!I23&lt;0.5),"-",IFERROR('Tabel A Br'!I23/'Tabel A F'!I23*100,"-"))</f>
        <v>-</v>
      </c>
      <c r="J23" s="133"/>
      <c r="K23" s="94">
        <f>IF(OR('Tabel A F'!K23&lt;5,'Tabel A Br'!K23&lt;0.5),"-",IFERROR('Tabel A Br'!K23/'Tabel A F'!K23*100,"-"))</f>
        <v>6.9554082568807338</v>
      </c>
    </row>
    <row r="24" spans="1:11" ht="15.75" customHeight="1" x14ac:dyDescent="0.2">
      <c r="A24" s="83" t="s">
        <v>38</v>
      </c>
      <c r="B24" s="95">
        <f>IF(OR('Tabel A F'!B24&lt;5,'Tabel A Br'!B24&lt;0.5),"-",IFERROR('Tabel A Br'!B24/'Tabel A F'!B24*100,"-"))</f>
        <v>1.963529411764706</v>
      </c>
      <c r="C24" s="95">
        <f>IF(OR('Tabel A F'!C24&lt;5,'Tabel A Br'!C24&lt;0.5),"-",IFERROR('Tabel A Br'!C24/'Tabel A F'!C24*100,"-"))</f>
        <v>0.81862500000000005</v>
      </c>
      <c r="D24" s="95">
        <f>IF(OR('Tabel A F'!D24&lt;5,'Tabel A Br'!D24&lt;0.5),"-",IFERROR('Tabel A Br'!D24/'Tabel A F'!D24*100,"-"))</f>
        <v>1.6340762711864405</v>
      </c>
      <c r="E24" s="95">
        <f>IF(OR('Tabel A F'!E24&lt;5,'Tabel A Br'!E24&lt;0.5),"-",IFERROR('Tabel A Br'!E24/'Tabel A F'!E24*100,"-"))</f>
        <v>1.5725151515151514</v>
      </c>
      <c r="F24" s="95">
        <f>IF(OR('Tabel A F'!F24&lt;5,'Tabel A Br'!F24&lt;0.5),"-",IFERROR('Tabel A Br'!F24/'Tabel A F'!F24*100,"-"))</f>
        <v>1.3116567164179103</v>
      </c>
      <c r="G24" s="95">
        <f>IF(OR('Tabel A F'!G24&lt;5,'Tabel A Br'!G24&lt;0.5),"-",IFERROR('Tabel A Br'!G24/'Tabel A F'!G24*100,"-"))</f>
        <v>1.7408946078431373</v>
      </c>
      <c r="H24" s="95">
        <f>IF(OR('Tabel A F'!H24&lt;5,'Tabel A Br'!H24&lt;0.5),"-",IFERROR('Tabel A Br'!H24/'Tabel A F'!H24*100,"-"))</f>
        <v>3.9433592750533051</v>
      </c>
      <c r="I24" s="95" t="str">
        <f>IF(OR('Tabel A F'!I24&lt;5,'Tabel A Br'!I24&lt;0.5),"-",IFERROR('Tabel A Br'!I24/'Tabel A F'!I24*100,"-"))</f>
        <v>-</v>
      </c>
      <c r="J24" s="133"/>
      <c r="K24" s="95">
        <f>IF(OR('Tabel A F'!K24&lt;5,'Tabel A Br'!K24&lt;0.5),"-",IFERROR('Tabel A Br'!K24/'Tabel A F'!K24*100,"-"))</f>
        <v>2.4835807531380754</v>
      </c>
    </row>
    <row r="25" spans="1:11" ht="15.75" customHeight="1" x14ac:dyDescent="0.2">
      <c r="A25" s="79" t="s">
        <v>39</v>
      </c>
      <c r="B25" s="93">
        <f>IF(OR('Tabel A F'!B25&lt;5,'Tabel A Br'!B25&lt;0.5),"-",IFERROR('Tabel A Br'!B25/'Tabel A F'!B25*100,"-"))</f>
        <v>6.0220084745762712</v>
      </c>
      <c r="C25" s="93">
        <f>IF(OR('Tabel A F'!C25&lt;5,'Tabel A Br'!C25&lt;0.5),"-",IFERROR('Tabel A Br'!C25/'Tabel A F'!C25*100,"-"))</f>
        <v>4.9990625</v>
      </c>
      <c r="D25" s="93">
        <f>IF(OR('Tabel A F'!D25&lt;5,'Tabel A Br'!D25&lt;0.5),"-",IFERROR('Tabel A Br'!D25/'Tabel A F'!D25*100,"-"))</f>
        <v>8.0035333333333334</v>
      </c>
      <c r="E25" s="93">
        <f>IF(OR('Tabel A F'!E25&lt;5,'Tabel A Br'!E25&lt;0.5),"-",IFERROR('Tabel A Br'!E25/'Tabel A F'!E25*100,"-"))</f>
        <v>3.9610615384615384</v>
      </c>
      <c r="F25" s="93">
        <f>IF(OR('Tabel A F'!F25&lt;5,'Tabel A Br'!F25&lt;0.5),"-",IFERROR('Tabel A Br'!F25/'Tabel A F'!F25*100,"-"))</f>
        <v>11.153014134275619</v>
      </c>
      <c r="G25" s="93">
        <f>IF(OR('Tabel A F'!G25&lt;5,'Tabel A Br'!G25&lt;0.5),"-",IFERROR('Tabel A Br'!G25/'Tabel A F'!G25*100,"-"))</f>
        <v>2.4365589836660617</v>
      </c>
      <c r="H25" s="93">
        <f>IF(OR('Tabel A F'!H25&lt;5,'Tabel A Br'!H25&lt;0.5),"-",IFERROR('Tabel A Br'!H25/'Tabel A F'!H25*100,"-"))</f>
        <v>3.4102477405635301</v>
      </c>
      <c r="I25" s="93" t="str">
        <f>IF(OR('Tabel A F'!I25&lt;5,'Tabel A Br'!I25&lt;0.5),"-",IFERROR('Tabel A Br'!I25/'Tabel A F'!I25*100,"-"))</f>
        <v>-</v>
      </c>
      <c r="J25" s="133"/>
      <c r="K25" s="93">
        <f>IF(OR('Tabel A F'!K25&lt;5,'Tabel A Br'!K25&lt;0.5),"-",IFERROR('Tabel A Br'!K25/'Tabel A F'!K25*100,"-"))</f>
        <v>4.0430038888888893</v>
      </c>
    </row>
    <row r="26" spans="1:11" ht="15.75" customHeight="1" x14ac:dyDescent="0.2">
      <c r="A26" s="90" t="s">
        <v>40</v>
      </c>
      <c r="B26" s="94">
        <f>IF(OR('Tabel A F'!B26&lt;5,'Tabel A Br'!B26&lt;0.5),"-",IFERROR('Tabel A Br'!B26/'Tabel A F'!B26*100,"-"))</f>
        <v>1.4727585784313724</v>
      </c>
      <c r="C26" s="94">
        <f>IF(OR('Tabel A F'!C26&lt;5,'Tabel A Br'!C26&lt;0.5),"-",IFERROR('Tabel A Br'!C26/'Tabel A F'!C26*100,"-"))</f>
        <v>1.702301075268817</v>
      </c>
      <c r="D26" s="94">
        <f>IF(OR('Tabel A F'!D26&lt;5,'Tabel A Br'!D26&lt;0.5),"-",IFERROR('Tabel A Br'!D26/'Tabel A F'!D26*100,"-"))</f>
        <v>1.7493578374173475</v>
      </c>
      <c r="E26" s="94">
        <f>IF(OR('Tabel A F'!E26&lt;5,'Tabel A Br'!E26&lt;0.5),"-",IFERROR('Tabel A Br'!E26/'Tabel A F'!E26*100,"-"))</f>
        <v>0.22528660826032543</v>
      </c>
      <c r="F26" s="94">
        <f>IF(OR('Tabel A F'!F26&lt;5,'Tabel A Br'!F26&lt;0.5),"-",IFERROR('Tabel A Br'!F26/'Tabel A F'!F26*100,"-"))</f>
        <v>0.46675096376252889</v>
      </c>
      <c r="G26" s="94">
        <f>IF(OR('Tabel A F'!G26&lt;5,'Tabel A Br'!G26&lt;0.5),"-",IFERROR('Tabel A Br'!G26/'Tabel A F'!G26*100,"-"))</f>
        <v>1.4749462517680338</v>
      </c>
      <c r="H26" s="94">
        <f>IF(OR('Tabel A F'!H26&lt;5,'Tabel A Br'!H26&lt;0.5),"-",IFERROR('Tabel A Br'!H26/'Tabel A F'!H26*100,"-"))</f>
        <v>1.8804120431736411</v>
      </c>
      <c r="I26" s="94" t="str">
        <f>IF(OR('Tabel A F'!I26&lt;5,'Tabel A Br'!I26&lt;0.5),"-",IFERROR('Tabel A Br'!I26/'Tabel A F'!I26*100,"-"))</f>
        <v>-</v>
      </c>
      <c r="J26" s="133"/>
      <c r="K26" s="94">
        <f>IF(OR('Tabel A F'!K26&lt;5,'Tabel A Br'!K26&lt;0.5),"-",IFERROR('Tabel A Br'!K26/'Tabel A F'!K26*100,"-"))</f>
        <v>1.5136587182061578</v>
      </c>
    </row>
    <row r="27" spans="1:11" ht="15.75" customHeight="1" x14ac:dyDescent="0.2">
      <c r="A27" s="83" t="s">
        <v>41</v>
      </c>
      <c r="B27" s="95">
        <f>IF(OR('Tabel A F'!B27&lt;5,'Tabel A Br'!B27&lt;0.5),"-",IFERROR('Tabel A Br'!B27/'Tabel A F'!B27*100,"-"))</f>
        <v>1.1626406250000001</v>
      </c>
      <c r="C27" s="95" t="str">
        <f>IF(OR('Tabel A F'!C27&lt;5,'Tabel A Br'!C27&lt;0.5),"-",IFERROR('Tabel A Br'!C27/'Tabel A F'!C27*100,"-"))</f>
        <v>-</v>
      </c>
      <c r="D27" s="95">
        <f>IF(OR('Tabel A F'!D27&lt;5,'Tabel A Br'!D27&lt;0.5),"-",IFERROR('Tabel A Br'!D27/'Tabel A F'!D27*100,"-"))</f>
        <v>1.3465316973415133</v>
      </c>
      <c r="E27" s="95">
        <f>IF(OR('Tabel A F'!E27&lt;5,'Tabel A Br'!E27&lt;0.5),"-",IFERROR('Tabel A Br'!E27/'Tabel A F'!E27*100,"-"))</f>
        <v>0.54934615384615382</v>
      </c>
      <c r="F27" s="95">
        <f>IF(OR('Tabel A F'!F27&lt;5,'Tabel A Br'!F27&lt;0.5),"-",IFERROR('Tabel A Br'!F27/'Tabel A F'!F27*100,"-"))</f>
        <v>1.0592192982456141</v>
      </c>
      <c r="G27" s="95">
        <f>IF(OR('Tabel A F'!G27&lt;5,'Tabel A Br'!G27&lt;0.5),"-",IFERROR('Tabel A Br'!G27/'Tabel A F'!G27*100,"-"))</f>
        <v>1.0993407821229051</v>
      </c>
      <c r="H27" s="95">
        <f>IF(OR('Tabel A F'!H27&lt;5,'Tabel A Br'!H27&lt;0.5),"-",IFERROR('Tabel A Br'!H27/'Tabel A F'!H27*100,"-"))</f>
        <v>3.5404071925754059</v>
      </c>
      <c r="I27" s="95" t="str">
        <f>IF(OR('Tabel A F'!I27&lt;5,'Tabel A Br'!I27&lt;0.5),"-",IFERROR('Tabel A Br'!I27/'Tabel A F'!I27*100,"-"))</f>
        <v>-</v>
      </c>
      <c r="J27" s="133"/>
      <c r="K27" s="95">
        <f>IF(OR('Tabel A F'!K27&lt;5,'Tabel A Br'!K27&lt;0.5),"-",IFERROR('Tabel A Br'!K27/'Tabel A F'!K27*100,"-"))</f>
        <v>2.0884590799031479</v>
      </c>
    </row>
    <row r="28" spans="1:11" ht="15.75" customHeight="1" x14ac:dyDescent="0.2">
      <c r="A28" s="79" t="s">
        <v>42</v>
      </c>
      <c r="B28" s="93">
        <f>IF(OR('Tabel A F'!B28&lt;5,'Tabel A Br'!B28&lt;0.5),"-",IFERROR('Tabel A Br'!B28/'Tabel A F'!B28*100,"-"))</f>
        <v>7.62928125</v>
      </c>
      <c r="C28" s="93">
        <f>IF(OR('Tabel A F'!C28&lt;5,'Tabel A Br'!C28&lt;0.5),"-",IFERROR('Tabel A Br'!C28/'Tabel A F'!C28*100,"-"))</f>
        <v>4.6288878504672901</v>
      </c>
      <c r="D28" s="93">
        <f>IF(OR('Tabel A F'!D28&lt;5,'Tabel A Br'!D28&lt;0.5),"-",IFERROR('Tabel A Br'!D28/'Tabel A F'!D28*100,"-"))</f>
        <v>8.3686508344030806</v>
      </c>
      <c r="E28" s="93">
        <f>IF(OR('Tabel A F'!E28&lt;5,'Tabel A Br'!E28&lt;0.5),"-",IFERROR('Tabel A Br'!E28/'Tabel A F'!E28*100,"-"))</f>
        <v>3.0260279069767444</v>
      </c>
      <c r="F28" s="93">
        <f>IF(OR('Tabel A F'!F28&lt;5,'Tabel A Br'!F28&lt;0.5),"-",IFERROR('Tabel A Br'!F28/'Tabel A F'!F28*100,"-"))</f>
        <v>2.6638913043478261</v>
      </c>
      <c r="G28" s="93">
        <f>IF(OR('Tabel A F'!G28&lt;5,'Tabel A Br'!G28&lt;0.5),"-",IFERROR('Tabel A Br'!G28/'Tabel A F'!G28*100,"-"))</f>
        <v>4.2343813559322037</v>
      </c>
      <c r="H28" s="93">
        <f>IF(OR('Tabel A F'!H28&lt;5,'Tabel A Br'!H28&lt;0.5),"-",IFERROR('Tabel A Br'!H28/'Tabel A F'!H28*100,"-"))</f>
        <v>7.8133095173166067</v>
      </c>
      <c r="I28" s="93" t="str">
        <f>IF(OR('Tabel A F'!I28&lt;5,'Tabel A Br'!I28&lt;0.5),"-",IFERROR('Tabel A Br'!I28/'Tabel A F'!I28*100,"-"))</f>
        <v>-</v>
      </c>
      <c r="J28" s="133"/>
      <c r="K28" s="93">
        <f>IF(OR('Tabel A F'!K28&lt;5,'Tabel A Br'!K28&lt;0.5),"-",IFERROR('Tabel A Br'!K28/'Tabel A F'!K28*100,"-"))</f>
        <v>7.4138865201705473</v>
      </c>
    </row>
    <row r="29" spans="1:11" ht="15.75" customHeight="1" x14ac:dyDescent="0.2">
      <c r="A29" s="90" t="s">
        <v>43</v>
      </c>
      <c r="B29" s="94">
        <f>IF(OR('Tabel A F'!B29&lt;5,'Tabel A Br'!B29&lt;0.5),"-",IFERROR('Tabel A Br'!B29/'Tabel A F'!B29*100,"-"))</f>
        <v>2.3466538461538464</v>
      </c>
      <c r="C29" s="94" t="str">
        <f>IF(OR('Tabel A F'!C29&lt;5,'Tabel A Br'!C29&lt;0.5),"-",IFERROR('Tabel A Br'!C29/'Tabel A F'!C29*100,"-"))</f>
        <v>-</v>
      </c>
      <c r="D29" s="94">
        <f>IF(OR('Tabel A F'!D29&lt;5,'Tabel A Br'!D29&lt;0.5),"-",IFERROR('Tabel A Br'!D29/'Tabel A F'!D29*100,"-"))</f>
        <v>0.72978832116788328</v>
      </c>
      <c r="E29" s="94">
        <f>IF(OR('Tabel A F'!E29&lt;5,'Tabel A Br'!E29&lt;0.5),"-",IFERROR('Tabel A Br'!E29/'Tabel A F'!E29*100,"-"))</f>
        <v>1.8159894736842104</v>
      </c>
      <c r="F29" s="94" t="str">
        <f>IF(OR('Tabel A F'!F29&lt;5,'Tabel A Br'!F29&lt;0.5),"-",IFERROR('Tabel A Br'!F29/'Tabel A F'!F29*100,"-"))</f>
        <v>-</v>
      </c>
      <c r="G29" s="94" t="str">
        <f>IF(OR('Tabel A F'!G29&lt;5,'Tabel A Br'!G29&lt;0.5),"-",IFERROR('Tabel A Br'!G29/'Tabel A F'!G29*100,"-"))</f>
        <v>-</v>
      </c>
      <c r="H29" s="94">
        <f>IF(OR('Tabel A F'!H29&lt;5,'Tabel A Br'!H29&lt;0.5),"-",IFERROR('Tabel A Br'!H29/'Tabel A F'!H29*100,"-"))</f>
        <v>1.8755969387755103</v>
      </c>
      <c r="I29" s="94" t="str">
        <f>IF(OR('Tabel A F'!I29&lt;5,'Tabel A Br'!I29&lt;0.5),"-",IFERROR('Tabel A Br'!I29/'Tabel A F'!I29*100,"-"))</f>
        <v>-</v>
      </c>
      <c r="J29" s="133"/>
      <c r="K29" s="94">
        <f>IF(OR('Tabel A F'!K29&lt;5,'Tabel A Br'!K29&lt;0.5),"-",IFERROR('Tabel A Br'!K29/'Tabel A F'!K29*100,"-"))</f>
        <v>1.390918128654971</v>
      </c>
    </row>
    <row r="30" spans="1:11" ht="15.75" customHeight="1" x14ac:dyDescent="0.2">
      <c r="A30" s="83" t="s">
        <v>44</v>
      </c>
      <c r="B30" s="95">
        <f>IF(OR('Tabel A F'!B30&lt;5,'Tabel A Br'!B30&lt;0.5),"-",IFERROR('Tabel A Br'!B30/'Tabel A F'!B30*100,"-"))</f>
        <v>4.8313975535168199</v>
      </c>
      <c r="C30" s="95">
        <f>IF(OR('Tabel A F'!C30&lt;5,'Tabel A Br'!C30&lt;0.5),"-",IFERROR('Tabel A Br'!C30/'Tabel A F'!C30*100,"-"))</f>
        <v>4.1658888888888885</v>
      </c>
      <c r="D30" s="95">
        <f>IF(OR('Tabel A F'!D30&lt;5,'Tabel A Br'!D30&lt;0.5),"-",IFERROR('Tabel A Br'!D30/'Tabel A F'!D30*100,"-"))</f>
        <v>5.7171420612813364</v>
      </c>
      <c r="E30" s="95">
        <f>IF(OR('Tabel A F'!E30&lt;5,'Tabel A Br'!E30&lt;0.5),"-",IFERROR('Tabel A Br'!E30/'Tabel A F'!E30*100,"-"))</f>
        <v>3.478421875</v>
      </c>
      <c r="F30" s="95">
        <f>IF(OR('Tabel A F'!F30&lt;5,'Tabel A Br'!F30&lt;0.5),"-",IFERROR('Tabel A Br'!F30/'Tabel A F'!F30*100,"-"))</f>
        <v>3.577985365853658</v>
      </c>
      <c r="G30" s="95">
        <f>IF(OR('Tabel A F'!G30&lt;5,'Tabel A Br'!G30&lt;0.5),"-",IFERROR('Tabel A Br'!G30/'Tabel A F'!G30*100,"-"))</f>
        <v>3.128616368286445</v>
      </c>
      <c r="H30" s="95">
        <f>IF(OR('Tabel A F'!H30&lt;5,'Tabel A Br'!H30&lt;0.5),"-",IFERROR('Tabel A Br'!H30/'Tabel A F'!H30*100,"-"))</f>
        <v>5.3021902237926977</v>
      </c>
      <c r="I30" s="95">
        <f>IF(OR('Tabel A F'!I30&lt;5,'Tabel A Br'!I30&lt;0.5),"-",IFERROR('Tabel A Br'!I30/'Tabel A F'!I30*100,"-"))</f>
        <v>5.4039999999999999</v>
      </c>
      <c r="J30" s="133"/>
      <c r="K30" s="95">
        <f>IF(OR('Tabel A F'!K30&lt;5,'Tabel A Br'!K30&lt;0.5),"-",IFERROR('Tabel A Br'!K30/'Tabel A F'!K30*100,"-"))</f>
        <v>4.7163561004086398</v>
      </c>
    </row>
    <row r="31" spans="1:11" ht="15.75" customHeight="1" x14ac:dyDescent="0.2">
      <c r="A31" s="79" t="s">
        <v>45</v>
      </c>
      <c r="B31" s="93">
        <f>IF(OR('Tabel A F'!B31&lt;5,'Tabel A Br'!B31&lt;0.5),"-",IFERROR('Tabel A Br'!B31/'Tabel A F'!B31*100,"-"))</f>
        <v>2.5012710280373831</v>
      </c>
      <c r="C31" s="93">
        <f>IF(OR('Tabel A F'!C31&lt;5,'Tabel A Br'!C31&lt;0.5),"-",IFERROR('Tabel A Br'!C31/'Tabel A F'!C31*100,"-"))</f>
        <v>1.9604117647058823</v>
      </c>
      <c r="D31" s="93">
        <f>IF(OR('Tabel A F'!D31&lt;5,'Tabel A Br'!D31&lt;0.5),"-",IFERROR('Tabel A Br'!D31/'Tabel A F'!D31*100,"-"))</f>
        <v>5.1858486842105265</v>
      </c>
      <c r="E31" s="93">
        <f>IF(OR('Tabel A F'!E31&lt;5,'Tabel A Br'!E31&lt;0.5),"-",IFERROR('Tabel A Br'!E31/'Tabel A F'!E31*100,"-"))</f>
        <v>3.2494215686274508</v>
      </c>
      <c r="F31" s="93">
        <f>IF(OR('Tabel A F'!F31&lt;5,'Tabel A Br'!F31&lt;0.5),"-",IFERROR('Tabel A Br'!F31/'Tabel A F'!F31*100,"-"))</f>
        <v>4.0475684210526319</v>
      </c>
      <c r="G31" s="93">
        <f>IF(OR('Tabel A F'!G31&lt;5,'Tabel A Br'!G31&lt;0.5),"-",IFERROR('Tabel A Br'!G31/'Tabel A F'!G31*100,"-"))</f>
        <v>1.3552135922330095</v>
      </c>
      <c r="H31" s="93">
        <f>IF(OR('Tabel A F'!H31&lt;5,'Tabel A Br'!H31&lt;0.5),"-",IFERROR('Tabel A Br'!H31/'Tabel A F'!H31*100,"-"))</f>
        <v>3.6490222222222224</v>
      </c>
      <c r="I31" s="93" t="str">
        <f>IF(OR('Tabel A F'!I31&lt;5,'Tabel A Br'!I31&lt;0.5),"-",IFERROR('Tabel A Br'!I31/'Tabel A F'!I31*100,"-"))</f>
        <v>-</v>
      </c>
      <c r="J31" s="133"/>
      <c r="K31" s="93">
        <f>IF(OR('Tabel A F'!K31&lt;5,'Tabel A Br'!K31&lt;0.5),"-",IFERROR('Tabel A Br'!K31/'Tabel A F'!K31*100,"-"))</f>
        <v>3.5062763440860212</v>
      </c>
    </row>
    <row r="32" spans="1:11" ht="15.75" customHeight="1" x14ac:dyDescent="0.2">
      <c r="A32" s="90" t="s">
        <v>46</v>
      </c>
      <c r="B32" s="94" t="str">
        <f>IF(OR('Tabel A F'!B32&lt;5,'Tabel A Br'!B32&lt;0.5),"-",IFERROR('Tabel A Br'!B32/'Tabel A F'!B32*100,"-"))</f>
        <v>-</v>
      </c>
      <c r="C32" s="94" t="str">
        <f>IF(OR('Tabel A F'!C32&lt;5,'Tabel A Br'!C32&lt;0.5),"-",IFERROR('Tabel A Br'!C32/'Tabel A F'!C32*100,"-"))</f>
        <v>-</v>
      </c>
      <c r="D32" s="94">
        <f>IF(OR('Tabel A F'!D32&lt;5,'Tabel A Br'!D32&lt;0.5),"-",IFERROR('Tabel A Br'!D32/'Tabel A F'!D32*100,"-"))</f>
        <v>3.0231097560975613</v>
      </c>
      <c r="E32" s="94">
        <f>IF(OR('Tabel A F'!E32&lt;5,'Tabel A Br'!E32&lt;0.5),"-",IFERROR('Tabel A Br'!E32/'Tabel A F'!E32*100,"-"))</f>
        <v>1.21749</v>
      </c>
      <c r="F32" s="94">
        <f>IF(OR('Tabel A F'!F32&lt;5,'Tabel A Br'!F32&lt;0.5),"-",IFERROR('Tabel A Br'!F32/'Tabel A F'!F32*100,"-"))</f>
        <v>0.82628925619834714</v>
      </c>
      <c r="G32" s="94">
        <f>IF(OR('Tabel A F'!G32&lt;5,'Tabel A Br'!G32&lt;0.5),"-",IFERROR('Tabel A Br'!G32/'Tabel A F'!G32*100,"-"))</f>
        <v>0.7644684684684685</v>
      </c>
      <c r="H32" s="94">
        <f>IF(OR('Tabel A F'!H32&lt;5,'Tabel A Br'!H32&lt;0.5),"-",IFERROR('Tabel A Br'!H32/'Tabel A F'!H32*100,"-"))</f>
        <v>3.1045317604355716</v>
      </c>
      <c r="I32" s="94" t="str">
        <f>IF(OR('Tabel A F'!I32&lt;5,'Tabel A Br'!I32&lt;0.5),"-",IFERROR('Tabel A Br'!I32/'Tabel A F'!I32*100,"-"))</f>
        <v>-</v>
      </c>
      <c r="J32" s="133"/>
      <c r="K32" s="94">
        <f>IF(OR('Tabel A F'!K32&lt;5,'Tabel A Br'!K32&lt;0.5),"-",IFERROR('Tabel A Br'!K32/'Tabel A F'!K32*100,"-"))</f>
        <v>1.8743530092592595</v>
      </c>
    </row>
    <row r="33" spans="1:11" ht="15.75" customHeight="1" x14ac:dyDescent="0.2">
      <c r="A33" s="83" t="s">
        <v>47</v>
      </c>
      <c r="B33" s="95">
        <f>IF(OR('Tabel A F'!B33&lt;5,'Tabel A Br'!B33&lt;0.5),"-",IFERROR('Tabel A Br'!B33/'Tabel A F'!B33*100,"-"))</f>
        <v>9.8597177304964525</v>
      </c>
      <c r="C33" s="95">
        <f>IF(OR('Tabel A F'!C33&lt;5,'Tabel A Br'!C33&lt;0.5),"-",IFERROR('Tabel A Br'!C33/'Tabel A F'!C33*100,"-"))</f>
        <v>4.0517031250000004</v>
      </c>
      <c r="D33" s="95">
        <f>IF(OR('Tabel A F'!D33&lt;5,'Tabel A Br'!D33&lt;0.5),"-",IFERROR('Tabel A Br'!D33/'Tabel A F'!D33*100,"-"))</f>
        <v>7.5809640437727994</v>
      </c>
      <c r="E33" s="95">
        <f>IF(OR('Tabel A F'!E33&lt;5,'Tabel A Br'!E33&lt;0.5),"-",IFERROR('Tabel A Br'!E33/'Tabel A F'!E33*100,"-"))</f>
        <v>5.5254210526315797</v>
      </c>
      <c r="F33" s="95">
        <f>IF(OR('Tabel A F'!F33&lt;5,'Tabel A Br'!F33&lt;0.5),"-",IFERROR('Tabel A Br'!F33/'Tabel A F'!F33*100,"-"))</f>
        <v>6.8208884955752209</v>
      </c>
      <c r="G33" s="95">
        <f>IF(OR('Tabel A F'!G33&lt;5,'Tabel A Br'!G33&lt;0.5),"-",IFERROR('Tabel A Br'!G33/'Tabel A F'!G33*100,"-"))</f>
        <v>3.9640699300699298</v>
      </c>
      <c r="H33" s="95">
        <f>IF(OR('Tabel A F'!H33&lt;5,'Tabel A Br'!H33&lt;0.5),"-",IFERROR('Tabel A Br'!H33/'Tabel A F'!H33*100,"-"))</f>
        <v>4.9804138025845477</v>
      </c>
      <c r="I33" s="95">
        <f>IF(OR('Tabel A F'!I33&lt;5,'Tabel A Br'!I33&lt;0.5),"-",IFERROR('Tabel A Br'!I33/'Tabel A F'!I33*100,"-"))</f>
        <v>4.0458333333333343</v>
      </c>
      <c r="J33" s="133"/>
      <c r="K33" s="95">
        <f>IF(OR('Tabel A F'!K33&lt;5,'Tabel A Br'!K33&lt;0.5),"-",IFERROR('Tabel A Br'!K33/'Tabel A F'!K33*100,"-"))</f>
        <v>6.036024084661233</v>
      </c>
    </row>
    <row r="34" spans="1:11" ht="15.75" customHeight="1" x14ac:dyDescent="0.2">
      <c r="A34" s="79" t="s">
        <v>48</v>
      </c>
      <c r="B34" s="93">
        <f>IF(OR('Tabel A F'!B34&lt;5,'Tabel A Br'!B34&lt;0.5),"-",IFERROR('Tabel A Br'!B34/'Tabel A F'!B34*100,"-"))</f>
        <v>3.4035709876543212</v>
      </c>
      <c r="C34" s="93">
        <f>IF(OR('Tabel A F'!C34&lt;5,'Tabel A Br'!C34&lt;0.5),"-",IFERROR('Tabel A Br'!C34/'Tabel A F'!C34*100,"-"))</f>
        <v>1.9059420289855071</v>
      </c>
      <c r="D34" s="93">
        <f>IF(OR('Tabel A F'!D34&lt;5,'Tabel A Br'!D34&lt;0.5),"-",IFERROR('Tabel A Br'!D34/'Tabel A F'!D34*100,"-"))</f>
        <v>2.7132082251082252</v>
      </c>
      <c r="E34" s="93">
        <f>IF(OR('Tabel A F'!E34&lt;5,'Tabel A Br'!E34&lt;0.5),"-",IFERROR('Tabel A Br'!E34/'Tabel A F'!E34*100,"-"))</f>
        <v>1.3768311855670103</v>
      </c>
      <c r="F34" s="93">
        <f>IF(OR('Tabel A F'!F34&lt;5,'Tabel A Br'!F34&lt;0.5),"-",IFERROR('Tabel A Br'!F34/'Tabel A F'!F34*100,"-"))</f>
        <v>2.8396064516129034</v>
      </c>
      <c r="G34" s="93">
        <f>IF(OR('Tabel A F'!G34&lt;5,'Tabel A Br'!G34&lt;0.5),"-",IFERROR('Tabel A Br'!G34/'Tabel A F'!G34*100,"-"))</f>
        <v>1.6341636690647483</v>
      </c>
      <c r="H34" s="93">
        <f>IF(OR('Tabel A F'!H34&lt;5,'Tabel A Br'!H34&lt;0.5),"-",IFERROR('Tabel A Br'!H34/'Tabel A F'!H34*100,"-"))</f>
        <v>2.0583315239655882</v>
      </c>
      <c r="I34" s="93" t="str">
        <f>IF(OR('Tabel A F'!I34&lt;5,'Tabel A Br'!I34&lt;0.5),"-",IFERROR('Tabel A Br'!I34/'Tabel A F'!I34*100,"-"))</f>
        <v>-</v>
      </c>
      <c r="J34" s="133"/>
      <c r="K34" s="93">
        <f>IF(OR('Tabel A F'!K34&lt;5,'Tabel A Br'!K34&lt;0.5),"-",IFERROR('Tabel A Br'!K34/'Tabel A F'!K34*100,"-"))</f>
        <v>2.1547206310987201</v>
      </c>
    </row>
    <row r="35" spans="1:11" ht="15.75" customHeight="1" x14ac:dyDescent="0.2">
      <c r="A35" s="90" t="s">
        <v>49</v>
      </c>
      <c r="B35" s="94">
        <f>IF(OR('Tabel A F'!B35&lt;5,'Tabel A Br'!B35&lt;0.5),"-",IFERROR('Tabel A Br'!B35/'Tabel A F'!B35*100,"-"))</f>
        <v>4.6654057649667413</v>
      </c>
      <c r="C35" s="94">
        <f>IF(OR('Tabel A F'!C35&lt;5,'Tabel A Br'!C35&lt;0.5),"-",IFERROR('Tabel A Br'!C35/'Tabel A F'!C35*100,"-"))</f>
        <v>2.7668360655737705</v>
      </c>
      <c r="D35" s="94">
        <f>IF(OR('Tabel A F'!D35&lt;5,'Tabel A Br'!D35&lt;0.5),"-",IFERROR('Tabel A Br'!D35/'Tabel A F'!D35*100,"-"))</f>
        <v>4.7340116758241759</v>
      </c>
      <c r="E35" s="94">
        <f>IF(OR('Tabel A F'!E35&lt;5,'Tabel A Br'!E35&lt;0.5),"-",IFERROR('Tabel A Br'!E35/'Tabel A F'!E35*100,"-"))</f>
        <v>1.5402945544554454</v>
      </c>
      <c r="F35" s="94">
        <f>IF(OR('Tabel A F'!F35&lt;5,'Tabel A Br'!F35&lt;0.5),"-",IFERROR('Tabel A Br'!F35/'Tabel A F'!F35*100,"-"))</f>
        <v>3.6496661073825503</v>
      </c>
      <c r="G35" s="94">
        <f>IF(OR('Tabel A F'!G35&lt;5,'Tabel A Br'!G35&lt;0.5),"-",IFERROR('Tabel A Br'!G35/'Tabel A F'!G35*100,"-"))</f>
        <v>1.2769554030874786</v>
      </c>
      <c r="H35" s="94">
        <f>IF(OR('Tabel A F'!H35&lt;5,'Tabel A Br'!H35&lt;0.5),"-",IFERROR('Tabel A Br'!H35/'Tabel A F'!H35*100,"-"))</f>
        <v>2.7339242397296815</v>
      </c>
      <c r="I35" s="94" t="str">
        <f>IF(OR('Tabel A F'!I35&lt;5,'Tabel A Br'!I35&lt;0.5),"-",IFERROR('Tabel A Br'!I35/'Tabel A F'!I35*100,"-"))</f>
        <v>-</v>
      </c>
      <c r="J35" s="133"/>
      <c r="K35" s="94">
        <f>IF(OR('Tabel A F'!K35&lt;5,'Tabel A Br'!K35&lt;0.5),"-",IFERROR('Tabel A Br'!K35/'Tabel A F'!K35*100,"-"))</f>
        <v>3.0235078199808489</v>
      </c>
    </row>
    <row r="36" spans="1:11" ht="15.75" customHeight="1" x14ac:dyDescent="0.2">
      <c r="A36" s="83" t="s">
        <v>50</v>
      </c>
      <c r="B36" s="95">
        <f>IF(OR('Tabel A F'!B36&lt;5,'Tabel A Br'!B36&lt;0.5),"-",IFERROR('Tabel A Br'!B36/'Tabel A F'!B36*100,"-"))</f>
        <v>10.382515251989389</v>
      </c>
      <c r="C36" s="95">
        <f>IF(OR('Tabel A F'!C36&lt;5,'Tabel A Br'!C36&lt;0.5),"-",IFERROR('Tabel A Br'!C36/'Tabel A F'!C36*100,"-"))</f>
        <v>7.2651001964636546</v>
      </c>
      <c r="D36" s="95">
        <f>IF(OR('Tabel A F'!D36&lt;5,'Tabel A Br'!D36&lt;0.5),"-",IFERROR('Tabel A Br'!D36/'Tabel A F'!D36*100,"-"))</f>
        <v>8.9249627426424549</v>
      </c>
      <c r="E36" s="95">
        <f>IF(OR('Tabel A F'!E36&lt;5,'Tabel A Br'!E36&lt;0.5),"-",IFERROR('Tabel A Br'!E36/'Tabel A F'!E36*100,"-"))</f>
        <v>5.978205197132616</v>
      </c>
      <c r="F36" s="95">
        <f>IF(OR('Tabel A F'!F36&lt;5,'Tabel A Br'!F36&lt;0.5),"-",IFERROR('Tabel A Br'!F36/'Tabel A F'!F36*100,"-"))</f>
        <v>9.4514869913275508</v>
      </c>
      <c r="G36" s="95">
        <f>IF(OR('Tabel A F'!G36&lt;5,'Tabel A Br'!G36&lt;0.5),"-",IFERROR('Tabel A Br'!G36/'Tabel A F'!G36*100,"-"))</f>
        <v>5.4893737986848761</v>
      </c>
      <c r="H36" s="95">
        <f>IF(OR('Tabel A F'!H36&lt;5,'Tabel A Br'!H36&lt;0.5),"-",IFERROR('Tabel A Br'!H36/'Tabel A F'!H36*100,"-"))</f>
        <v>6.0489755035699773</v>
      </c>
      <c r="I36" s="95">
        <f>IF(OR('Tabel A F'!I36&lt;5,'Tabel A Br'!I36&lt;0.5),"-",IFERROR('Tabel A Br'!I36/'Tabel A F'!I36*100,"-"))</f>
        <v>7.4633773584905665</v>
      </c>
      <c r="J36" s="133"/>
      <c r="K36" s="95">
        <f>IF(OR('Tabel A F'!K36&lt;5,'Tabel A Br'!K36&lt;0.5),"-",IFERROR('Tabel A Br'!K36/'Tabel A F'!K36*100,"-"))</f>
        <v>6.6970073096225171</v>
      </c>
    </row>
    <row r="37" spans="1:11" ht="15.75" customHeight="1" x14ac:dyDescent="0.2">
      <c r="A37" s="79" t="s">
        <v>51</v>
      </c>
      <c r="B37" s="93">
        <f>IF(OR('Tabel A F'!B37&lt;5,'Tabel A Br'!B37&lt;0.5),"-",IFERROR('Tabel A Br'!B37/'Tabel A F'!B37*100,"-"))</f>
        <v>7.4493754752851711</v>
      </c>
      <c r="C37" s="93">
        <f>IF(OR('Tabel A F'!C37&lt;5,'Tabel A Br'!C37&lt;0.5),"-",IFERROR('Tabel A Br'!C37/'Tabel A F'!C37*100,"-"))</f>
        <v>5.0850359212050984</v>
      </c>
      <c r="D37" s="93">
        <f>IF(OR('Tabel A F'!D37&lt;5,'Tabel A Br'!D37&lt;0.5),"-",IFERROR('Tabel A Br'!D37/'Tabel A F'!D37*100,"-"))</f>
        <v>6.115952802788267</v>
      </c>
      <c r="E37" s="93">
        <f>IF(OR('Tabel A F'!E37&lt;5,'Tabel A Br'!E37&lt;0.5),"-",IFERROR('Tabel A Br'!E37/'Tabel A F'!E37*100,"-"))</f>
        <v>5.5306053480866764</v>
      </c>
      <c r="F37" s="93">
        <f>IF(OR('Tabel A F'!F37&lt;5,'Tabel A Br'!F37&lt;0.5),"-",IFERROR('Tabel A Br'!F37/'Tabel A F'!F37*100,"-"))</f>
        <v>8.2780214639515695</v>
      </c>
      <c r="G37" s="93">
        <f>IF(OR('Tabel A F'!G37&lt;5,'Tabel A Br'!G37&lt;0.5),"-",IFERROR('Tabel A Br'!G37/'Tabel A F'!G37*100,"-"))</f>
        <v>4.9912821100917428</v>
      </c>
      <c r="H37" s="93">
        <f>IF(OR('Tabel A F'!H37&lt;5,'Tabel A Br'!H37&lt;0.5),"-",IFERROR('Tabel A Br'!H37/'Tabel A F'!H37*100,"-"))</f>
        <v>5.9888158893318604</v>
      </c>
      <c r="I37" s="93">
        <f>IF(OR('Tabel A F'!I37&lt;5,'Tabel A Br'!I37&lt;0.5),"-",IFERROR('Tabel A Br'!I37/'Tabel A F'!I37*100,"-"))</f>
        <v>3.4476206896551722</v>
      </c>
      <c r="J37" s="133"/>
      <c r="K37" s="93">
        <f>IF(OR('Tabel A F'!K37&lt;5,'Tabel A Br'!K37&lt;0.5),"-",IFERROR('Tabel A Br'!K37/'Tabel A F'!K37*100,"-"))</f>
        <v>6.0521061256235589</v>
      </c>
    </row>
    <row r="38" spans="1:11" ht="15.75" customHeight="1" x14ac:dyDescent="0.2">
      <c r="A38" s="90" t="s">
        <v>52</v>
      </c>
      <c r="B38" s="94">
        <f>IF(OR('Tabel A F'!B38&lt;5,'Tabel A Br'!B38&lt;0.5),"-",IFERROR('Tabel A Br'!B38/'Tabel A F'!B38*100,"-"))</f>
        <v>10.855734090909092</v>
      </c>
      <c r="C38" s="94">
        <f>IF(OR('Tabel A F'!C38&lt;5,'Tabel A Br'!C38&lt;0.5),"-",IFERROR('Tabel A Br'!C38/'Tabel A F'!C38*100,"-"))</f>
        <v>5.452702194357367</v>
      </c>
      <c r="D38" s="94">
        <f>IF(OR('Tabel A F'!D38&lt;5,'Tabel A Br'!D38&lt;0.5),"-",IFERROR('Tabel A Br'!D38/'Tabel A F'!D38*100,"-"))</f>
        <v>9.0234323858742478</v>
      </c>
      <c r="E38" s="94">
        <f>IF(OR('Tabel A F'!E38&lt;5,'Tabel A Br'!E38&lt;0.5),"-",IFERROR('Tabel A Br'!E38/'Tabel A F'!E38*100,"-"))</f>
        <v>5.0519810426540284</v>
      </c>
      <c r="F38" s="94">
        <f>IF(OR('Tabel A F'!F38&lt;5,'Tabel A Br'!F38&lt;0.5),"-",IFERROR('Tabel A Br'!F38/'Tabel A F'!F38*100,"-"))</f>
        <v>11.253555555555556</v>
      </c>
      <c r="G38" s="94">
        <f>IF(OR('Tabel A F'!G38&lt;5,'Tabel A Br'!G38&lt;0.5),"-",IFERROR('Tabel A Br'!G38/'Tabel A F'!G38*100,"-"))</f>
        <v>4.5980509666080849</v>
      </c>
      <c r="H38" s="94">
        <f>IF(OR('Tabel A F'!H38&lt;5,'Tabel A Br'!H38&lt;0.5),"-",IFERROR('Tabel A Br'!H38/'Tabel A F'!H38*100,"-"))</f>
        <v>6.8105961383748994</v>
      </c>
      <c r="I38" s="94" t="str">
        <f>IF(OR('Tabel A F'!I38&lt;5,'Tabel A Br'!I38&lt;0.5),"-",IFERROR('Tabel A Br'!I38/'Tabel A F'!I38*100,"-"))</f>
        <v>-</v>
      </c>
      <c r="J38" s="133"/>
      <c r="K38" s="94">
        <f>IF(OR('Tabel A F'!K38&lt;5,'Tabel A Br'!K38&lt;0.5),"-",IFERROR('Tabel A Br'!K38/'Tabel A F'!K38*100,"-"))</f>
        <v>7.2986010134030739</v>
      </c>
    </row>
    <row r="39" spans="1:11" ht="15.75" customHeight="1" x14ac:dyDescent="0.2">
      <c r="A39" s="83" t="s">
        <v>53</v>
      </c>
      <c r="B39" s="95">
        <f>IF(OR('Tabel A F'!B39&lt;5,'Tabel A Br'!B39&lt;0.5),"-",IFERROR('Tabel A Br'!B39/'Tabel A F'!B39*100,"-"))</f>
        <v>7.8834791666666666</v>
      </c>
      <c r="C39" s="95">
        <f>IF(OR('Tabel A F'!C39&lt;5,'Tabel A Br'!C39&lt;0.5),"-",IFERROR('Tabel A Br'!C39/'Tabel A F'!C39*100,"-"))</f>
        <v>3.1243606557377048</v>
      </c>
      <c r="D39" s="95">
        <f>IF(OR('Tabel A F'!D39&lt;5,'Tabel A Br'!D39&lt;0.5),"-",IFERROR('Tabel A Br'!D39/'Tabel A F'!D39*100,"-"))</f>
        <v>6.9409702857142861</v>
      </c>
      <c r="E39" s="95">
        <f>IF(OR('Tabel A F'!E39&lt;5,'Tabel A Br'!E39&lt;0.5),"-",IFERROR('Tabel A Br'!E39/'Tabel A F'!E39*100,"-"))</f>
        <v>3.5358956158663886</v>
      </c>
      <c r="F39" s="95">
        <f>IF(OR('Tabel A F'!F39&lt;5,'Tabel A Br'!F39&lt;0.5),"-",IFERROR('Tabel A Br'!F39/'Tabel A F'!F39*100,"-"))</f>
        <v>9.8792516556291385</v>
      </c>
      <c r="G39" s="95">
        <f>IF(OR('Tabel A F'!G39&lt;5,'Tabel A Br'!G39&lt;0.5),"-",IFERROR('Tabel A Br'!G39/'Tabel A F'!G39*100,"-"))</f>
        <v>3.9876420233463028</v>
      </c>
      <c r="H39" s="95">
        <f>IF(OR('Tabel A F'!H39&lt;5,'Tabel A Br'!H39&lt;0.5),"-",IFERROR('Tabel A Br'!H39/'Tabel A F'!H39*100,"-"))</f>
        <v>8.6687146127432282</v>
      </c>
      <c r="I39" s="95">
        <f>IF(OR('Tabel A F'!I39&lt;5,'Tabel A Br'!I39&lt;0.5),"-",IFERROR('Tabel A Br'!I39/'Tabel A F'!I39*100,"-"))</f>
        <v>11.109</v>
      </c>
      <c r="J39" s="133"/>
      <c r="K39" s="95">
        <f>IF(OR('Tabel A F'!K39&lt;5,'Tabel A Br'!K39&lt;0.5),"-",IFERROR('Tabel A Br'!K39/'Tabel A F'!K39*100,"-"))</f>
        <v>7.31024572172619</v>
      </c>
    </row>
    <row r="40" spans="1:11" ht="15.75" customHeight="1" x14ac:dyDescent="0.2">
      <c r="A40" s="79" t="s">
        <v>54</v>
      </c>
      <c r="B40" s="93">
        <f>IF(OR('Tabel A F'!B40&lt;5,'Tabel A Br'!B40&lt;0.5),"-",IFERROR('Tabel A Br'!B40/'Tabel A F'!B40*100,"-"))</f>
        <v>12.508650918635173</v>
      </c>
      <c r="C40" s="93">
        <f>IF(OR('Tabel A F'!C40&lt;5,'Tabel A Br'!C40&lt;0.5),"-",IFERROR('Tabel A Br'!C40/'Tabel A F'!C40*100,"-"))</f>
        <v>5.9909876543209872</v>
      </c>
      <c r="D40" s="93">
        <f>IF(OR('Tabel A F'!D40&lt;5,'Tabel A Br'!D40&lt;0.5),"-",IFERROR('Tabel A Br'!D40/'Tabel A F'!D40*100,"-"))</f>
        <v>9.7522109672505692</v>
      </c>
      <c r="E40" s="93">
        <f>IF(OR('Tabel A F'!E40&lt;5,'Tabel A Br'!E40&lt;0.5),"-",IFERROR('Tabel A Br'!E40/'Tabel A F'!E40*100,"-"))</f>
        <v>6.8377687224669597</v>
      </c>
      <c r="F40" s="93">
        <f>IF(OR('Tabel A F'!F40&lt;5,'Tabel A Br'!F40&lt;0.5),"-",IFERROR('Tabel A Br'!F40/'Tabel A F'!F40*100,"-"))</f>
        <v>11.089202272727274</v>
      </c>
      <c r="G40" s="93">
        <f>IF(OR('Tabel A F'!G40&lt;5,'Tabel A Br'!G40&lt;0.5),"-",IFERROR('Tabel A Br'!G40/'Tabel A F'!G40*100,"-"))</f>
        <v>8.5444690553745932</v>
      </c>
      <c r="H40" s="93">
        <f>IF(OR('Tabel A F'!H40&lt;5,'Tabel A Br'!H40&lt;0.5),"-",IFERROR('Tabel A Br'!H40/'Tabel A F'!H40*100,"-"))</f>
        <v>8.4272646985238922</v>
      </c>
      <c r="I40" s="93">
        <f>IF(OR('Tabel A F'!I40&lt;5,'Tabel A Br'!I40&lt;0.5),"-",IFERROR('Tabel A Br'!I40/'Tabel A F'!I40*100,"-"))</f>
        <v>7.1414999999999988</v>
      </c>
      <c r="J40" s="133"/>
      <c r="K40" s="93">
        <f>IF(OR('Tabel A F'!K40&lt;5,'Tabel A Br'!K40&lt;0.5),"-",IFERROR('Tabel A Br'!K40/'Tabel A F'!K40*100,"-"))</f>
        <v>8.7915751894694854</v>
      </c>
    </row>
    <row r="41" spans="1:11" ht="15.75" customHeight="1" x14ac:dyDescent="0.2">
      <c r="A41" s="90" t="s">
        <v>214</v>
      </c>
      <c r="B41" s="94">
        <f>IF(OR('Tabel A F'!B41&lt;5,'Tabel A Br'!B41&lt;0.5),"-",IFERROR('Tabel A Br'!B41/'Tabel A F'!B41*100,"-"))</f>
        <v>3.963303841676368</v>
      </c>
      <c r="C41" s="94">
        <f>IF(OR('Tabel A F'!C41&lt;5,'Tabel A Br'!C41&lt;0.5),"-",IFERROR('Tabel A Br'!C41/'Tabel A F'!C41*100,"-"))</f>
        <v>2.8069969465648854</v>
      </c>
      <c r="D41" s="94">
        <f>IF(OR('Tabel A F'!D41&lt;5,'Tabel A Br'!D41&lt;0.5),"-",IFERROR('Tabel A Br'!D41/'Tabel A F'!D41*100,"-"))</f>
        <v>5.9314553903345724</v>
      </c>
      <c r="E41" s="94">
        <f>IF(OR('Tabel A F'!E41&lt;5,'Tabel A Br'!E41&lt;0.5),"-",IFERROR('Tabel A Br'!E41/'Tabel A F'!E41*100,"-"))</f>
        <v>3.5243286908077995</v>
      </c>
      <c r="F41" s="94">
        <f>IF(OR('Tabel A F'!F41&lt;5,'Tabel A Br'!F41&lt;0.5),"-",IFERROR('Tabel A Br'!F41/'Tabel A F'!F41*100,"-"))</f>
        <v>6.6111582054309324</v>
      </c>
      <c r="G41" s="94">
        <f>IF(OR('Tabel A F'!G41&lt;5,'Tabel A Br'!G41&lt;0.5),"-",IFERROR('Tabel A Br'!G41/'Tabel A F'!G41*100,"-"))</f>
        <v>3.0757016129032255</v>
      </c>
      <c r="H41" s="94">
        <f>IF(OR('Tabel A F'!H41&lt;5,'Tabel A Br'!H41&lt;0.5),"-",IFERROR('Tabel A Br'!H41/'Tabel A F'!H41*100,"-"))</f>
        <v>5.5970821586790178</v>
      </c>
      <c r="I41" s="94">
        <f>IF(OR('Tabel A F'!I41&lt;5,'Tabel A Br'!I41&lt;0.5),"-",IFERROR('Tabel A Br'!I41/'Tabel A F'!I41*100,"-"))</f>
        <v>3.5714285714285712</v>
      </c>
      <c r="J41" s="133"/>
      <c r="K41" s="94">
        <f>IF(OR('Tabel A F'!K41&lt;5,'Tabel A Br'!K41&lt;0.5),"-",IFERROR('Tabel A Br'!K41/'Tabel A F'!K41*100,"-"))</f>
        <v>4.8870117779024111</v>
      </c>
    </row>
    <row r="42" spans="1:11" ht="15.75" customHeight="1" x14ac:dyDescent="0.2">
      <c r="A42" s="83" t="s">
        <v>55</v>
      </c>
      <c r="B42" s="95">
        <f>IF(OR('Tabel A F'!B42&lt;5,'Tabel A Br'!B42&lt;0.5),"-",IFERROR('Tabel A Br'!B42/'Tabel A F'!B42*100,"-"))</f>
        <v>16.503508317929761</v>
      </c>
      <c r="C42" s="95">
        <f>IF(OR('Tabel A F'!C42&lt;5,'Tabel A Br'!C42&lt;0.5),"-",IFERROR('Tabel A Br'!C42/'Tabel A F'!C42*100,"-"))</f>
        <v>7.7366901408450701</v>
      </c>
      <c r="D42" s="95">
        <f>IF(OR('Tabel A F'!D42&lt;5,'Tabel A Br'!D42&lt;0.5),"-",IFERROR('Tabel A Br'!D42/'Tabel A F'!D42*100,"-"))</f>
        <v>11.266996828752642</v>
      </c>
      <c r="E42" s="95">
        <f>IF(OR('Tabel A F'!E42&lt;5,'Tabel A Br'!E42&lt;0.5),"-",IFERROR('Tabel A Br'!E42/'Tabel A F'!E42*100,"-"))</f>
        <v>14.047417777777779</v>
      </c>
      <c r="F42" s="95">
        <f>IF(OR('Tabel A F'!F42&lt;5,'Tabel A Br'!F42&lt;0.5),"-",IFERROR('Tabel A Br'!F42/'Tabel A F'!F42*100,"-"))</f>
        <v>19.560335135135134</v>
      </c>
      <c r="G42" s="95">
        <f>IF(OR('Tabel A F'!G42&lt;5,'Tabel A Br'!G42&lt;0.5),"-",IFERROR('Tabel A Br'!G42/'Tabel A F'!G42*100,"-"))</f>
        <v>3.1806359223300968</v>
      </c>
      <c r="H42" s="95">
        <f>IF(OR('Tabel A F'!H42&lt;5,'Tabel A Br'!H42&lt;0.5),"-",IFERROR('Tabel A Br'!H42/'Tabel A F'!H42*100,"-"))</f>
        <v>7.3326730983302415</v>
      </c>
      <c r="I42" s="95" t="str">
        <f>IF(OR('Tabel A F'!I42&lt;5,'Tabel A Br'!I42&lt;0.5),"-",IFERROR('Tabel A Br'!I42/'Tabel A F'!I42*100,"-"))</f>
        <v>-</v>
      </c>
      <c r="J42" s="133"/>
      <c r="K42" s="95">
        <f>IF(OR('Tabel A F'!K42&lt;5,'Tabel A Br'!K42&lt;0.5),"-",IFERROR('Tabel A Br'!K42/'Tabel A F'!K42*100,"-"))</f>
        <v>9.6537583112380183</v>
      </c>
    </row>
    <row r="43" spans="1:11" ht="15.75" customHeight="1" x14ac:dyDescent="0.2">
      <c r="A43" s="79" t="s">
        <v>56</v>
      </c>
      <c r="B43" s="93">
        <f>IF(OR('Tabel A F'!B43&lt;5,'Tabel A Br'!B43&lt;0.5),"-",IFERROR('Tabel A Br'!B43/'Tabel A F'!B43*100,"-"))</f>
        <v>7.6908615384615384</v>
      </c>
      <c r="C43" s="93">
        <f>IF(OR('Tabel A F'!C43&lt;5,'Tabel A Br'!C43&lt;0.5),"-",IFERROR('Tabel A Br'!C43/'Tabel A F'!C43*100,"-"))</f>
        <v>2.2178529411764707</v>
      </c>
      <c r="D43" s="93">
        <f>IF(OR('Tabel A F'!D43&lt;5,'Tabel A Br'!D43&lt;0.5),"-",IFERROR('Tabel A Br'!D43/'Tabel A F'!D43*100,"-"))</f>
        <v>14.156978835978837</v>
      </c>
      <c r="E43" s="93">
        <f>IF(OR('Tabel A F'!E43&lt;5,'Tabel A Br'!E43&lt;0.5),"-",IFERROR('Tabel A Br'!E43/'Tabel A F'!E43*100,"-"))</f>
        <v>15.392204819277108</v>
      </c>
      <c r="F43" s="93">
        <f>IF(OR('Tabel A F'!F43&lt;5,'Tabel A Br'!F43&lt;0.5),"-",IFERROR('Tabel A Br'!F43/'Tabel A F'!F43*100,"-"))</f>
        <v>14.503802631578946</v>
      </c>
      <c r="G43" s="93">
        <f>IF(OR('Tabel A F'!G43&lt;5,'Tabel A Br'!G43&lt;0.5),"-",IFERROR('Tabel A Br'!G43/'Tabel A F'!G43*100,"-"))</f>
        <v>9.7153297872340421</v>
      </c>
      <c r="H43" s="93">
        <f>IF(OR('Tabel A F'!H43&lt;5,'Tabel A Br'!H43&lt;0.5),"-",IFERROR('Tabel A Br'!H43/'Tabel A F'!H43*100,"-"))</f>
        <v>6.8470590452261311</v>
      </c>
      <c r="I43" s="93" t="str">
        <f>IF(OR('Tabel A F'!I43&lt;5,'Tabel A Br'!I43&lt;0.5),"-",IFERROR('Tabel A Br'!I43/'Tabel A F'!I43*100,"-"))</f>
        <v>-</v>
      </c>
      <c r="J43" s="133"/>
      <c r="K43" s="93">
        <f>IF(OR('Tabel A F'!K43&lt;5,'Tabel A Br'!K43&lt;0.5),"-",IFERROR('Tabel A Br'!K43/'Tabel A F'!K43*100,"-"))</f>
        <v>8.6042496413199423</v>
      </c>
    </row>
    <row r="44" spans="1:11" ht="15.75" customHeight="1" x14ac:dyDescent="0.2">
      <c r="A44" s="90" t="s">
        <v>57</v>
      </c>
      <c r="B44" s="94">
        <f>IF(OR('Tabel A F'!B44&lt;5,'Tabel A Br'!B44&lt;0.5),"-",IFERROR('Tabel A Br'!B44/'Tabel A F'!B44*100,"-"))</f>
        <v>20.719849829351535</v>
      </c>
      <c r="C44" s="94">
        <f>IF(OR('Tabel A F'!C44&lt;5,'Tabel A Br'!C44&lt;0.5),"-",IFERROR('Tabel A Br'!C44/'Tabel A F'!C44*100,"-"))</f>
        <v>14.977934782608695</v>
      </c>
      <c r="D44" s="94">
        <f>IF(OR('Tabel A F'!D44&lt;5,'Tabel A Br'!D44&lt;0.5),"-",IFERROR('Tabel A Br'!D44/'Tabel A F'!D44*100,"-"))</f>
        <v>15.061320848938827</v>
      </c>
      <c r="E44" s="94">
        <f>IF(OR('Tabel A F'!E44&lt;5,'Tabel A Br'!E44&lt;0.5),"-",IFERROR('Tabel A Br'!E44/'Tabel A F'!E44*100,"-"))</f>
        <v>11.600356321839079</v>
      </c>
      <c r="F44" s="94">
        <f>IF(OR('Tabel A F'!F44&lt;5,'Tabel A Br'!F44&lt;0.5),"-",IFERROR('Tabel A Br'!F44/'Tabel A F'!F44*100,"-"))</f>
        <v>15.604889204545454</v>
      </c>
      <c r="G44" s="94">
        <f>IF(OR('Tabel A F'!G44&lt;5,'Tabel A Br'!G44&lt;0.5),"-",IFERROR('Tabel A Br'!G44/'Tabel A F'!G44*100,"-"))</f>
        <v>10.065429602888086</v>
      </c>
      <c r="H44" s="94">
        <f>IF(OR('Tabel A F'!H44&lt;5,'Tabel A Br'!H44&lt;0.5),"-",IFERROR('Tabel A Br'!H44/'Tabel A F'!H44*100,"-"))</f>
        <v>12.297125527426161</v>
      </c>
      <c r="I44" s="94">
        <f>IF(OR('Tabel A F'!I44&lt;5,'Tabel A Br'!I44&lt;0.5),"-",IFERROR('Tabel A Br'!I44/'Tabel A F'!I44*100,"-"))</f>
        <v>9.0891818181818191</v>
      </c>
      <c r="J44" s="133"/>
      <c r="K44" s="94">
        <f>IF(OR('Tabel A F'!K44&lt;5,'Tabel A Br'!K44&lt;0.5),"-",IFERROR('Tabel A Br'!K44/'Tabel A F'!K44*100,"-"))</f>
        <v>13.531546308043643</v>
      </c>
    </row>
    <row r="45" spans="1:11" ht="15.75" customHeight="1" x14ac:dyDescent="0.2">
      <c r="A45" s="83" t="s">
        <v>58</v>
      </c>
      <c r="B45" s="95">
        <f>IF(OR('Tabel A F'!B45&lt;5,'Tabel A Br'!B45&lt;0.5),"-",IFERROR('Tabel A Br'!B45/'Tabel A F'!B45*100,"-"))</f>
        <v>14.750351145038168</v>
      </c>
      <c r="C45" s="95">
        <f>IF(OR('Tabel A F'!C45&lt;5,'Tabel A Br'!C45&lt;0.5),"-",IFERROR('Tabel A Br'!C45/'Tabel A F'!C45*100,"-"))</f>
        <v>4.4402476190476188</v>
      </c>
      <c r="D45" s="95">
        <f>IF(OR('Tabel A F'!D45&lt;5,'Tabel A Br'!D45&lt;0.5),"-",IFERROR('Tabel A Br'!D45/'Tabel A F'!D45*100,"-"))</f>
        <v>16.022699828473414</v>
      </c>
      <c r="E45" s="95">
        <f>IF(OR('Tabel A F'!E45&lt;5,'Tabel A Br'!E45&lt;0.5),"-",IFERROR('Tabel A Br'!E45/'Tabel A F'!E45*100,"-"))</f>
        <v>7.7084654377880186</v>
      </c>
      <c r="F45" s="95">
        <f>IF(OR('Tabel A F'!F45&lt;5,'Tabel A Br'!F45&lt;0.5),"-",IFERROR('Tabel A Br'!F45/'Tabel A F'!F45*100,"-"))</f>
        <v>13.467071428571428</v>
      </c>
      <c r="G45" s="95">
        <f>IF(OR('Tabel A F'!G45&lt;5,'Tabel A Br'!G45&lt;0.5),"-",IFERROR('Tabel A Br'!G45/'Tabel A F'!G45*100,"-"))</f>
        <v>7.2053147208121837</v>
      </c>
      <c r="H45" s="95">
        <f>IF(OR('Tabel A F'!H45&lt;5,'Tabel A Br'!H45&lt;0.5),"-",IFERROR('Tabel A Br'!H45/'Tabel A F'!H45*100,"-"))</f>
        <v>10.368884377150723</v>
      </c>
      <c r="I45" s="95">
        <f>IF(OR('Tabel A F'!I45&lt;5,'Tabel A Br'!I45&lt;0.5),"-",IFERROR('Tabel A Br'!I45/'Tabel A F'!I45*100,"-"))</f>
        <v>22.21811111111111</v>
      </c>
      <c r="J45" s="133"/>
      <c r="K45" s="95">
        <f>IF(OR('Tabel A F'!K45&lt;5,'Tabel A Br'!K45&lt;0.5),"-",IFERROR('Tabel A Br'!K45/'Tabel A F'!K45*100,"-"))</f>
        <v>11.218602597402597</v>
      </c>
    </row>
    <row r="46" spans="1:11" ht="15.75" customHeight="1" x14ac:dyDescent="0.2">
      <c r="A46" s="79" t="s">
        <v>59</v>
      </c>
      <c r="B46" s="93">
        <f>IF(OR('Tabel A F'!B46&lt;5,'Tabel A Br'!B46&lt;0.5),"-",IFERROR('Tabel A Br'!B46/'Tabel A F'!B46*100,"-"))</f>
        <v>8.711287775891341</v>
      </c>
      <c r="C46" s="93">
        <f>IF(OR('Tabel A F'!C46&lt;5,'Tabel A Br'!C46&lt;0.5),"-",IFERROR('Tabel A Br'!C46/'Tabel A F'!C46*100,"-"))</f>
        <v>4.8403796445880456</v>
      </c>
      <c r="D46" s="93">
        <f>IF(OR('Tabel A F'!D46&lt;5,'Tabel A Br'!D46&lt;0.5),"-",IFERROR('Tabel A Br'!D46/'Tabel A F'!D46*100,"-"))</f>
        <v>8.0167502429543251</v>
      </c>
      <c r="E46" s="93">
        <f>IF(OR('Tabel A F'!E46&lt;5,'Tabel A Br'!E46&lt;0.5),"-",IFERROR('Tabel A Br'!E46/'Tabel A F'!E46*100,"-"))</f>
        <v>5.5300161645848638</v>
      </c>
      <c r="F46" s="93">
        <f>IF(OR('Tabel A F'!F46&lt;5,'Tabel A Br'!F46&lt;0.5),"-",IFERROR('Tabel A Br'!F46/'Tabel A F'!F46*100,"-"))</f>
        <v>8.4213341031562727</v>
      </c>
      <c r="G46" s="93">
        <f>IF(OR('Tabel A F'!G46&lt;5,'Tabel A Br'!G46&lt;0.5),"-",IFERROR('Tabel A Br'!G46/'Tabel A F'!G46*100,"-"))</f>
        <v>6.8614533029612765</v>
      </c>
      <c r="H46" s="93">
        <f>IF(OR('Tabel A F'!H46&lt;5,'Tabel A Br'!H46&lt;0.5),"-",IFERROR('Tabel A Br'!H46/'Tabel A F'!H46*100,"-"))</f>
        <v>8.4145658428624124</v>
      </c>
      <c r="I46" s="93">
        <f>IF(OR('Tabel A F'!I46&lt;5,'Tabel A Br'!I46&lt;0.5),"-",IFERROR('Tabel A Br'!I46/'Tabel A F'!I46*100,"-"))</f>
        <v>4.5936185567010304</v>
      </c>
      <c r="J46" s="133"/>
      <c r="K46" s="93">
        <f>IF(OR('Tabel A F'!K46&lt;5,'Tabel A Br'!K46&lt;0.5),"-",IFERROR('Tabel A Br'!K46/'Tabel A F'!K46*100,"-"))</f>
        <v>7.7864666638319591</v>
      </c>
    </row>
    <row r="47" spans="1:11" ht="15.75" customHeight="1" x14ac:dyDescent="0.2">
      <c r="A47" s="38"/>
      <c r="B47" s="69"/>
      <c r="C47" s="69"/>
      <c r="D47" s="69"/>
      <c r="E47" s="69"/>
      <c r="F47" s="69"/>
      <c r="G47" s="69"/>
      <c r="H47" s="69"/>
      <c r="I47" s="69"/>
      <c r="K47" s="69"/>
    </row>
    <row r="48" spans="1:11" ht="15.75" customHeight="1" x14ac:dyDescent="0.2">
      <c r="A48" s="88" t="s">
        <v>20</v>
      </c>
      <c r="B48" s="92">
        <f>IF(OR('Tabel A F'!B48&lt;5,'Tabel A Br'!B48&lt;0.5),"-",IFERROR('Tabel A Br'!B48/'Tabel A F'!B48*100,"-"))</f>
        <v>8.1273009708737849</v>
      </c>
      <c r="C48" s="92">
        <f>IF(OR('Tabel A F'!C48&lt;5,'Tabel A Br'!C48&lt;0.5),"-",IFERROR('Tabel A Br'!C48/'Tabel A F'!C48*100,"-"))</f>
        <v>4.3560186656810203</v>
      </c>
      <c r="D48" s="92">
        <f>IF(OR('Tabel A F'!D48&lt;5,'Tabel A Br'!D48&lt;0.5),"-",IFERROR('Tabel A Br'!D48/'Tabel A F'!D48*100,"-"))</f>
        <v>7.4594730155068136</v>
      </c>
      <c r="E48" s="92">
        <f>IF(OR('Tabel A F'!E48&lt;5,'Tabel A Br'!E48&lt;0.5),"-",IFERROR('Tabel A Br'!E48/'Tabel A F'!E48*100,"-"))</f>
        <v>4.7027800494568579</v>
      </c>
      <c r="F48" s="92">
        <f>IF(OR('Tabel A F'!F48&lt;5,'Tabel A Br'!F48&lt;0.5),"-",IFERROR('Tabel A Br'!F48/'Tabel A F'!F48*100,"-"))</f>
        <v>7.7544922801814371</v>
      </c>
      <c r="G48" s="92">
        <f>IF(OR('Tabel A F'!G48&lt;5,'Tabel A Br'!G48&lt;0.5),"-",IFERROR('Tabel A Br'!G48/'Tabel A F'!G48*100,"-"))</f>
        <v>4.3835460212819317</v>
      </c>
      <c r="H48" s="92">
        <f>IF(OR('Tabel A F'!H48&lt;5,'Tabel A Br'!H48&lt;0.5),"-",IFERROR('Tabel A Br'!H48/'Tabel A F'!H48*100,"-"))</f>
        <v>6.1271705986233123</v>
      </c>
      <c r="I48" s="92">
        <f>IF(OR('Tabel A F'!I48&lt;5,'Tabel A Br'!I48&lt;0.5),"-",IFERROR('Tabel A Br'!I48/'Tabel A F'!I48*100,"-"))</f>
        <v>7.3452354430379732</v>
      </c>
      <c r="K48" s="92">
        <f>IF(OR('Tabel A F'!K48&lt;5,'Tabel A Br'!K48&lt;0.5),"-",IFERROR('Tabel A Br'!K48/'Tabel A F'!K48*100,"-"))</f>
        <v>6.2489645802872094</v>
      </c>
    </row>
    <row r="49" spans="1:11" ht="15.75" customHeight="1" x14ac:dyDescent="0.2">
      <c r="B49" s="56"/>
      <c r="C49" s="56"/>
      <c r="D49" s="56"/>
      <c r="E49" s="56"/>
      <c r="F49" s="56"/>
      <c r="G49" s="56"/>
      <c r="H49" s="56"/>
      <c r="I49" s="56"/>
      <c r="K49" s="56"/>
    </row>
    <row r="50" spans="1:11" ht="15.75" customHeight="1" x14ac:dyDescent="0.2">
      <c r="A50" s="90" t="s">
        <v>60</v>
      </c>
      <c r="B50" s="94">
        <f>IF(OR('Tabel A F'!B50&lt;5,'Tabel A Br'!B50&lt;0.5),"-",IFERROR('Tabel A Br'!B50/'Tabel A F'!B50*100,"-"))</f>
        <v>5.0459720990391723</v>
      </c>
      <c r="C50" s="94">
        <f>IF(OR('Tabel A F'!C50&lt;5,'Tabel A Br'!C50&lt;0.5),"-",IFERROR('Tabel A Br'!C50/'Tabel A F'!C50*100,"-"))</f>
        <v>2.7629232855482369</v>
      </c>
      <c r="D50" s="94">
        <f>IF(OR('Tabel A F'!D50&lt;5,'Tabel A Br'!D50&lt;0.5),"-",IFERROR('Tabel A Br'!D50/'Tabel A F'!D50*100,"-"))</f>
        <v>3.7861402378142874</v>
      </c>
      <c r="E50" s="94">
        <f>IF(OR('Tabel A F'!E50&lt;5,'Tabel A Br'!E50&lt;0.5),"-",IFERROR('Tabel A Br'!E50/'Tabel A F'!E50*100,"-"))</f>
        <v>3.207145322580645</v>
      </c>
      <c r="F50" s="94">
        <f>IF(OR('Tabel A F'!F50&lt;5,'Tabel A Br'!F50&lt;0.5),"-",IFERROR('Tabel A Br'!F50/'Tabel A F'!F50*100,"-"))</f>
        <v>5.0970334419109662</v>
      </c>
      <c r="G50" s="94">
        <f>IF(OR('Tabel A F'!G50&lt;5,'Tabel A Br'!G50&lt;0.5),"-",IFERROR('Tabel A Br'!G50/'Tabel A F'!G50*100,"-"))</f>
        <v>2.5095915215248112</v>
      </c>
      <c r="H50" s="94">
        <f>IF(OR('Tabel A F'!H50&lt;5,'Tabel A Br'!H50&lt;0.5),"-",IFERROR('Tabel A Br'!H50/'Tabel A F'!H50*100,"-"))</f>
        <v>3.7236542808843511</v>
      </c>
      <c r="I50" s="94">
        <f>IF(OR('Tabel A F'!I50&lt;5,'Tabel A Br'!I50&lt;0.5),"-",IFERROR('Tabel A Br'!I50/'Tabel A F'!I50*100,"-"))</f>
        <v>8.4194736842105264</v>
      </c>
      <c r="J50" s="133"/>
      <c r="K50" s="94">
        <f>IF(OR('Tabel A F'!K50&lt;5,'Tabel A Br'!K50&lt;0.5),"-",IFERROR('Tabel A Br'!K50/'Tabel A F'!K50*100,"-"))</f>
        <v>3.7161020646669263</v>
      </c>
    </row>
    <row r="51" spans="1:11" ht="15.75" customHeight="1" x14ac:dyDescent="0.2">
      <c r="A51" s="83" t="s">
        <v>61</v>
      </c>
      <c r="B51" s="95">
        <f>IF(OR('Tabel A F'!B51&lt;5,'Tabel A Br'!B51&lt;0.5),"-",IFERROR('Tabel A Br'!B51/'Tabel A F'!B51*100,"-"))</f>
        <v>10.733532287403365</v>
      </c>
      <c r="C51" s="95">
        <f>IF(OR('Tabel A F'!C51&lt;5,'Tabel A Br'!C51&lt;0.5),"-",IFERROR('Tabel A Br'!C51/'Tabel A F'!C51*100,"-"))</f>
        <v>7.0041279826464198</v>
      </c>
      <c r="D51" s="95">
        <f>IF(OR('Tabel A F'!D51&lt;5,'Tabel A Br'!D51&lt;0.5),"-",IFERROR('Tabel A Br'!D51/'Tabel A F'!D51*100,"-"))</f>
        <v>11.53747798981221</v>
      </c>
      <c r="E51" s="95">
        <f>IF(OR('Tabel A F'!E51&lt;5,'Tabel A Br'!E51&lt;0.5),"-",IFERROR('Tabel A Br'!E51/'Tabel A F'!E51*100,"-"))</f>
        <v>7.2776438706015893</v>
      </c>
      <c r="F51" s="95">
        <f>IF(OR('Tabel A F'!F51&lt;5,'Tabel A Br'!F51&lt;0.5),"-",IFERROR('Tabel A Br'!F51/'Tabel A F'!F51*100,"-"))</f>
        <v>10.59144700821275</v>
      </c>
      <c r="G51" s="95">
        <f>IF(OR('Tabel A F'!G51&lt;5,'Tabel A Br'!G51&lt;0.5),"-",IFERROR('Tabel A Br'!G51/'Tabel A F'!G51*100,"-"))</f>
        <v>6.4521808815111621</v>
      </c>
      <c r="H51" s="95">
        <f>IF(OR('Tabel A F'!H51&lt;5,'Tabel A Br'!H51&lt;0.5),"-",IFERROR('Tabel A Br'!H51/'Tabel A F'!H51*100,"-"))</f>
        <v>8.6855152189391251</v>
      </c>
      <c r="I51" s="95">
        <f>IF(OR('Tabel A F'!I51&lt;5,'Tabel A Br'!I51&lt;0.5),"-",IFERROR('Tabel A Br'!I51/'Tabel A F'!I51*100,"-"))</f>
        <v>13.961354679802957</v>
      </c>
      <c r="J51" s="133"/>
      <c r="K51" s="95">
        <f>IF(OR('Tabel A F'!K51&lt;5,'Tabel A Br'!K51&lt;0.5),"-",IFERROR('Tabel A Br'!K51/'Tabel A F'!K51*100,"-"))</f>
        <v>9.1420787768357012</v>
      </c>
    </row>
    <row r="52" spans="1:11" ht="15.75" customHeight="1" x14ac:dyDescent="0.2">
      <c r="A52" s="79" t="s">
        <v>62</v>
      </c>
      <c r="B52" s="93">
        <f>IF(OR('Tabel A F'!B52&lt;5,'Tabel A Br'!B52&lt;0.5),"-",IFERROR('Tabel A Br'!B52/'Tabel A F'!B52*100,"-"))</f>
        <v>7.8463315860997866</v>
      </c>
      <c r="C52" s="93">
        <f>IF(OR('Tabel A F'!C52&lt;5,'Tabel A Br'!C52&lt;0.5),"-",IFERROR('Tabel A Br'!C52/'Tabel A F'!C52*100,"-"))</f>
        <v>4.8606315559440558</v>
      </c>
      <c r="D52" s="93">
        <f>IF(OR('Tabel A F'!D52&lt;5,'Tabel A Br'!D52&lt;0.5),"-",IFERROR('Tabel A Br'!D52/'Tabel A F'!D52*100,"-"))</f>
        <v>6.2808835210235223</v>
      </c>
      <c r="E52" s="93">
        <f>IF(OR('Tabel A F'!E52&lt;5,'Tabel A Br'!E52&lt;0.5),"-",IFERROR('Tabel A Br'!E52/'Tabel A F'!E52*100,"-"))</f>
        <v>4.6206679089839149</v>
      </c>
      <c r="F52" s="93">
        <f>IF(OR('Tabel A F'!F52&lt;5,'Tabel A Br'!F52&lt;0.5),"-",IFERROR('Tabel A Br'!F52/'Tabel A F'!F52*100,"-"))</f>
        <v>7.656373287671232</v>
      </c>
      <c r="G52" s="93">
        <f>IF(OR('Tabel A F'!G52&lt;5,'Tabel A Br'!G52&lt;0.5),"-",IFERROR('Tabel A Br'!G52/'Tabel A F'!G52*100,"-"))</f>
        <v>4.1911591652390587</v>
      </c>
      <c r="H52" s="93">
        <f>IF(OR('Tabel A F'!H52&lt;5,'Tabel A Br'!H52&lt;0.5),"-",IFERROR('Tabel A Br'!H52/'Tabel A F'!H52*100,"-"))</f>
        <v>5.0302831774531018</v>
      </c>
      <c r="I52" s="93">
        <f>IF(OR('Tabel A F'!I52&lt;5,'Tabel A Br'!I52&lt;0.5),"-",IFERROR('Tabel A Br'!I52/'Tabel A F'!I52*100,"-"))</f>
        <v>3.6980597014925372</v>
      </c>
      <c r="J52" s="133"/>
      <c r="K52" s="93">
        <f>IF(OR('Tabel A F'!K52&lt;5,'Tabel A Br'!K52&lt;0.5),"-",IFERROR('Tabel A Br'!K52/'Tabel A F'!K52*100,"-"))</f>
        <v>5.3796168625042933</v>
      </c>
    </row>
    <row r="53" spans="1:11" s="24" customFormat="1" ht="15" x14ac:dyDescent="0.2">
      <c r="A53" s="27" t="s">
        <v>63</v>
      </c>
      <c r="B53"/>
      <c r="C53"/>
      <c r="D53"/>
      <c r="E53"/>
      <c r="F53"/>
      <c r="G53"/>
      <c r="H53"/>
      <c r="I53"/>
      <c r="J53"/>
      <c r="K53"/>
    </row>
    <row r="54" spans="1:11" s="24" customFormat="1" ht="15" x14ac:dyDescent="0.2">
      <c r="K54"/>
    </row>
    <row r="55" spans="1:11" s="24" customFormat="1" ht="15" x14ac:dyDescent="0.2"/>
    <row r="58" spans="1:11" s="27" customFormat="1" ht="11.25" x14ac:dyDescent="0.2"/>
    <row r="60" spans="1:11" x14ac:dyDescent="0.2">
      <c r="B60" s="30"/>
      <c r="C60" s="30"/>
      <c r="D60" s="30"/>
      <c r="E60" s="30"/>
      <c r="F60" s="30"/>
      <c r="G60" s="30"/>
    </row>
    <row r="61" spans="1:11" x14ac:dyDescent="0.2">
      <c r="B61" s="30"/>
      <c r="C61" s="30"/>
      <c r="D61" s="30"/>
      <c r="E61" s="30"/>
      <c r="F61" s="30"/>
      <c r="G61" s="30"/>
    </row>
    <row r="62" spans="1:11" x14ac:dyDescent="0.2">
      <c r="B62" s="30"/>
      <c r="C62" s="30"/>
      <c r="D62" s="30"/>
      <c r="E62" s="30"/>
      <c r="F62" s="30"/>
      <c r="G62" s="30"/>
    </row>
    <row r="63" spans="1:11" x14ac:dyDescent="0.2">
      <c r="B63" s="30"/>
      <c r="C63" s="30"/>
      <c r="D63" s="30"/>
      <c r="E63" s="30"/>
      <c r="F63" s="30"/>
      <c r="G63" s="30"/>
    </row>
    <row r="64" spans="1:11" x14ac:dyDescent="0.2">
      <c r="B64" s="30"/>
      <c r="C64" s="30"/>
      <c r="D64" s="30"/>
      <c r="E64" s="30"/>
      <c r="F64" s="30"/>
      <c r="G64" s="30"/>
    </row>
    <row r="65" spans="2:7" x14ac:dyDescent="0.2">
      <c r="B65" s="30"/>
      <c r="C65" s="30"/>
      <c r="D65" s="30"/>
      <c r="E65" s="30"/>
      <c r="F65" s="30"/>
      <c r="G65" s="30"/>
    </row>
    <row r="66" spans="2:7" x14ac:dyDescent="0.2">
      <c r="B66" s="30"/>
      <c r="C66" s="30"/>
      <c r="D66" s="30"/>
      <c r="E66" s="30"/>
      <c r="F66" s="30"/>
      <c r="G66" s="30"/>
    </row>
    <row r="67" spans="2:7" x14ac:dyDescent="0.2">
      <c r="B67" s="30"/>
      <c r="C67" s="30"/>
      <c r="D67" s="30"/>
      <c r="E67" s="30"/>
      <c r="F67" s="30"/>
      <c r="G67" s="30"/>
    </row>
    <row r="68" spans="2:7" x14ac:dyDescent="0.2">
      <c r="B68" s="30"/>
      <c r="C68" s="30"/>
      <c r="D68" s="30"/>
      <c r="E68" s="30"/>
      <c r="F68" s="30"/>
      <c r="G68" s="30"/>
    </row>
    <row r="69" spans="2:7" x14ac:dyDescent="0.2">
      <c r="B69" s="30"/>
      <c r="C69" s="30"/>
      <c r="D69" s="30"/>
      <c r="E69" s="30"/>
      <c r="F69" s="30"/>
      <c r="G69" s="30"/>
    </row>
    <row r="70" spans="2:7" x14ac:dyDescent="0.2">
      <c r="B70" s="30"/>
      <c r="C70" s="30"/>
      <c r="D70" s="30"/>
      <c r="E70" s="30"/>
      <c r="F70" s="30"/>
      <c r="G70" s="30"/>
    </row>
    <row r="71" spans="2:7" x14ac:dyDescent="0.2">
      <c r="B71" s="30"/>
      <c r="C71" s="30"/>
      <c r="D71" s="30"/>
      <c r="E71" s="30"/>
      <c r="F71" s="30"/>
      <c r="G71" s="30"/>
    </row>
    <row r="72" spans="2:7" x14ac:dyDescent="0.2">
      <c r="B72" s="30"/>
      <c r="C72" s="30"/>
      <c r="D72" s="30"/>
      <c r="E72" s="30"/>
      <c r="F72" s="30"/>
      <c r="G72" s="30"/>
    </row>
    <row r="73" spans="2:7" x14ac:dyDescent="0.2">
      <c r="B73" s="30"/>
      <c r="C73" s="30"/>
      <c r="D73" s="30"/>
      <c r="E73" s="30"/>
      <c r="F73" s="30"/>
      <c r="G73" s="30"/>
    </row>
    <row r="74" spans="2:7" x14ac:dyDescent="0.2">
      <c r="B74" s="30"/>
      <c r="C74" s="30"/>
      <c r="D74" s="30"/>
      <c r="E74" s="30"/>
      <c r="F74" s="30"/>
      <c r="G74" s="30"/>
    </row>
    <row r="75" spans="2:7" x14ac:dyDescent="0.2">
      <c r="B75" s="30"/>
      <c r="C75" s="30"/>
      <c r="D75" s="30"/>
      <c r="E75" s="30"/>
      <c r="F75" s="30"/>
      <c r="G75" s="30"/>
    </row>
    <row r="76" spans="2:7" x14ac:dyDescent="0.2">
      <c r="B76" s="30"/>
      <c r="C76" s="30"/>
      <c r="D76" s="30"/>
      <c r="E76" s="30"/>
      <c r="F76" s="30"/>
      <c r="G76" s="30"/>
    </row>
    <row r="77" spans="2:7" x14ac:dyDescent="0.2">
      <c r="B77" s="30"/>
      <c r="C77" s="30"/>
      <c r="D77" s="30"/>
      <c r="E77" s="30"/>
      <c r="F77" s="30"/>
      <c r="G77" s="30"/>
    </row>
    <row r="78" spans="2:7" x14ac:dyDescent="0.2">
      <c r="B78" s="30"/>
      <c r="C78" s="30"/>
      <c r="D78" s="30"/>
      <c r="E78" s="30"/>
      <c r="F78" s="30"/>
      <c r="G78" s="30"/>
    </row>
    <row r="79" spans="2:7" x14ac:dyDescent="0.2">
      <c r="B79" s="30"/>
      <c r="C79" s="30"/>
      <c r="D79" s="30"/>
      <c r="E79" s="30"/>
      <c r="F79" s="30"/>
      <c r="G79" s="30"/>
    </row>
    <row r="80" spans="2:7" x14ac:dyDescent="0.2">
      <c r="B80" s="30"/>
      <c r="C80" s="30"/>
      <c r="D80" s="30"/>
      <c r="E80" s="30"/>
      <c r="F80" s="30"/>
      <c r="G80" s="30"/>
    </row>
    <row r="81" spans="2:7" x14ac:dyDescent="0.2">
      <c r="B81" s="30"/>
      <c r="C81" s="30"/>
      <c r="D81" s="30"/>
      <c r="E81" s="30"/>
      <c r="F81" s="30"/>
      <c r="G81" s="30"/>
    </row>
    <row r="82" spans="2:7" x14ac:dyDescent="0.2">
      <c r="B82" s="30"/>
      <c r="C82" s="30"/>
      <c r="D82" s="30"/>
      <c r="E82" s="30"/>
      <c r="F82" s="30"/>
      <c r="G82" s="30"/>
    </row>
    <row r="83" spans="2:7" x14ac:dyDescent="0.2">
      <c r="B83" s="30"/>
      <c r="C83" s="30"/>
      <c r="D83" s="30"/>
      <c r="E83" s="30"/>
      <c r="F83" s="30"/>
      <c r="G83" s="30"/>
    </row>
    <row r="84" spans="2:7" x14ac:dyDescent="0.2">
      <c r="B84" s="30"/>
      <c r="C84" s="30"/>
      <c r="D84" s="30"/>
      <c r="E84" s="30"/>
      <c r="F84" s="30"/>
      <c r="G84" s="30"/>
    </row>
    <row r="85" spans="2:7" x14ac:dyDescent="0.2">
      <c r="B85" s="30"/>
      <c r="C85" s="30"/>
      <c r="D85" s="30"/>
      <c r="E85" s="30"/>
      <c r="F85" s="30"/>
      <c r="G85" s="30"/>
    </row>
    <row r="86" spans="2:7" x14ac:dyDescent="0.2">
      <c r="B86" s="30"/>
      <c r="C86" s="30"/>
      <c r="D86" s="30"/>
      <c r="E86" s="30"/>
      <c r="F86" s="30"/>
      <c r="G86" s="30"/>
    </row>
    <row r="87" spans="2:7" x14ac:dyDescent="0.2">
      <c r="B87" s="30"/>
      <c r="C87" s="30"/>
      <c r="D87" s="30"/>
      <c r="E87" s="30"/>
      <c r="F87" s="30"/>
      <c r="G87" s="30"/>
    </row>
    <row r="88" spans="2:7" x14ac:dyDescent="0.2">
      <c r="B88" s="30"/>
      <c r="C88" s="30"/>
      <c r="D88" s="30"/>
      <c r="E88" s="30"/>
      <c r="F88" s="30"/>
      <c r="G88" s="30"/>
    </row>
    <row r="89" spans="2:7" x14ac:dyDescent="0.2">
      <c r="B89" s="30"/>
      <c r="C89" s="30"/>
      <c r="D89" s="30"/>
      <c r="E89" s="30"/>
      <c r="F89" s="30"/>
      <c r="G89" s="30"/>
    </row>
    <row r="90" spans="2:7" x14ac:dyDescent="0.2">
      <c r="B90" s="30"/>
      <c r="C90" s="30"/>
      <c r="D90" s="30"/>
      <c r="E90" s="30"/>
      <c r="F90" s="30"/>
      <c r="G90" s="30"/>
    </row>
    <row r="91" spans="2:7" x14ac:dyDescent="0.2">
      <c r="B91" s="30"/>
      <c r="C91" s="30"/>
      <c r="D91" s="30"/>
      <c r="E91" s="30"/>
      <c r="F91" s="30"/>
      <c r="G91" s="30"/>
    </row>
    <row r="92" spans="2:7" x14ac:dyDescent="0.2">
      <c r="B92" s="30"/>
      <c r="C92" s="30"/>
      <c r="D92" s="30"/>
      <c r="E92" s="30"/>
      <c r="F92" s="30"/>
      <c r="G92" s="30"/>
    </row>
    <row r="93" spans="2:7" x14ac:dyDescent="0.2">
      <c r="B93" s="30"/>
      <c r="C93" s="30"/>
      <c r="D93" s="30"/>
      <c r="E93" s="30"/>
      <c r="F93" s="30"/>
      <c r="G93" s="30"/>
    </row>
    <row r="94" spans="2:7" x14ac:dyDescent="0.2">
      <c r="B94" s="30"/>
      <c r="C94" s="30"/>
      <c r="D94" s="30"/>
      <c r="E94" s="30"/>
      <c r="F94" s="30"/>
      <c r="G94" s="30"/>
    </row>
    <row r="95" spans="2:7" x14ac:dyDescent="0.2">
      <c r="B95" s="30"/>
      <c r="C95" s="30"/>
      <c r="D95" s="30"/>
      <c r="E95" s="30"/>
      <c r="F95" s="30"/>
      <c r="G95" s="30"/>
    </row>
    <row r="96" spans="2:7" x14ac:dyDescent="0.2">
      <c r="B96" s="30"/>
      <c r="C96" s="30"/>
      <c r="D96" s="30"/>
      <c r="E96" s="30"/>
      <c r="F96" s="30"/>
      <c r="G96" s="30"/>
    </row>
    <row r="97" spans="2:7" x14ac:dyDescent="0.2">
      <c r="B97" s="30"/>
      <c r="C97" s="30"/>
      <c r="D97" s="30"/>
      <c r="E97" s="30"/>
      <c r="F97" s="30"/>
      <c r="G97" s="30"/>
    </row>
    <row r="98" spans="2:7" x14ac:dyDescent="0.2">
      <c r="B98" s="30"/>
      <c r="C98" s="30"/>
      <c r="D98" s="30"/>
      <c r="E98" s="30"/>
      <c r="F98" s="30"/>
      <c r="G98" s="30"/>
    </row>
    <row r="105" spans="2:7" s="24" customFormat="1" ht="15" x14ac:dyDescent="0.2"/>
    <row r="106" spans="2:7" s="24" customFormat="1" ht="15" x14ac:dyDescent="0.2"/>
    <row r="107" spans="2:7" s="24" customFormat="1" ht="15" x14ac:dyDescent="0.2"/>
    <row r="110" spans="2:7" s="27" customFormat="1" ht="11.25" x14ac:dyDescent="0.2"/>
    <row r="112" spans="2:7" x14ac:dyDescent="0.2">
      <c r="B112" s="30"/>
      <c r="C112" s="30"/>
      <c r="D112" s="30"/>
      <c r="E112" s="30"/>
      <c r="F112" s="30"/>
    </row>
    <row r="113" spans="2:6" x14ac:dyDescent="0.2">
      <c r="B113" s="30"/>
      <c r="C113" s="30"/>
      <c r="D113" s="30"/>
      <c r="E113" s="30"/>
      <c r="F113" s="30"/>
    </row>
    <row r="114" spans="2:6" x14ac:dyDescent="0.2">
      <c r="B114" s="30"/>
      <c r="C114" s="30"/>
      <c r="D114" s="30"/>
      <c r="E114" s="30"/>
      <c r="F114" s="30"/>
    </row>
    <row r="115" spans="2:6" x14ac:dyDescent="0.2">
      <c r="B115" s="30"/>
      <c r="C115" s="30"/>
      <c r="D115" s="30"/>
      <c r="E115" s="30"/>
      <c r="F115" s="30"/>
    </row>
    <row r="116" spans="2:6" x14ac:dyDescent="0.2">
      <c r="B116" s="30"/>
      <c r="C116" s="30"/>
      <c r="D116" s="30"/>
      <c r="E116" s="30"/>
      <c r="F116" s="30"/>
    </row>
    <row r="117" spans="2:6" x14ac:dyDescent="0.2">
      <c r="B117" s="30"/>
      <c r="C117" s="30"/>
      <c r="D117" s="30"/>
      <c r="E117" s="30"/>
      <c r="F117" s="30"/>
    </row>
    <row r="118" spans="2:6" x14ac:dyDescent="0.2">
      <c r="B118" s="30"/>
      <c r="C118" s="30"/>
      <c r="D118" s="30"/>
      <c r="E118" s="30"/>
      <c r="F118" s="30"/>
    </row>
    <row r="119" spans="2:6" x14ac:dyDescent="0.2">
      <c r="B119" s="30"/>
      <c r="C119" s="30"/>
      <c r="D119" s="30"/>
      <c r="E119" s="30"/>
      <c r="F119" s="30"/>
    </row>
    <row r="120" spans="2:6" x14ac:dyDescent="0.2">
      <c r="B120" s="30"/>
      <c r="C120" s="30"/>
      <c r="D120" s="30"/>
      <c r="E120" s="30"/>
      <c r="F120" s="30"/>
    </row>
    <row r="121" spans="2:6" x14ac:dyDescent="0.2">
      <c r="B121" s="30"/>
      <c r="C121" s="30"/>
      <c r="D121" s="30"/>
      <c r="E121" s="30"/>
      <c r="F121" s="30"/>
    </row>
    <row r="122" spans="2:6" x14ac:dyDescent="0.2">
      <c r="B122" s="30"/>
      <c r="C122" s="30"/>
      <c r="D122" s="30"/>
      <c r="E122" s="30"/>
      <c r="F122" s="30"/>
    </row>
    <row r="123" spans="2:6" x14ac:dyDescent="0.2">
      <c r="B123" s="30"/>
      <c r="C123" s="30"/>
      <c r="D123" s="30"/>
      <c r="E123" s="30"/>
      <c r="F123" s="30"/>
    </row>
    <row r="124" spans="2:6" x14ac:dyDescent="0.2">
      <c r="B124" s="30"/>
      <c r="C124" s="30"/>
      <c r="D124" s="30"/>
      <c r="E124" s="30"/>
      <c r="F124" s="30"/>
    </row>
    <row r="125" spans="2:6" x14ac:dyDescent="0.2">
      <c r="B125" s="30"/>
      <c r="C125" s="30"/>
      <c r="D125" s="30"/>
      <c r="E125" s="30"/>
      <c r="F125" s="30"/>
    </row>
    <row r="126" spans="2:6" x14ac:dyDescent="0.2">
      <c r="B126" s="30"/>
      <c r="C126" s="30"/>
      <c r="D126" s="30"/>
      <c r="E126" s="30"/>
      <c r="F126" s="30"/>
    </row>
    <row r="127" spans="2:6" x14ac:dyDescent="0.2">
      <c r="B127" s="30"/>
      <c r="C127" s="30"/>
      <c r="D127" s="30"/>
      <c r="E127" s="30"/>
      <c r="F127" s="30"/>
    </row>
    <row r="128" spans="2:6" x14ac:dyDescent="0.2">
      <c r="B128" s="30"/>
      <c r="C128" s="30"/>
      <c r="D128" s="30"/>
      <c r="E128" s="30"/>
      <c r="F128" s="30"/>
    </row>
    <row r="129" spans="2:6" x14ac:dyDescent="0.2">
      <c r="B129" s="30"/>
      <c r="C129" s="30"/>
      <c r="D129" s="30"/>
      <c r="E129" s="30"/>
      <c r="F129" s="30"/>
    </row>
    <row r="130" spans="2:6" x14ac:dyDescent="0.2">
      <c r="B130" s="30"/>
      <c r="C130" s="30"/>
      <c r="D130" s="30"/>
      <c r="E130" s="30"/>
      <c r="F130" s="30"/>
    </row>
    <row r="131" spans="2:6" x14ac:dyDescent="0.2">
      <c r="B131" s="30"/>
      <c r="C131" s="30"/>
      <c r="D131" s="30"/>
      <c r="E131" s="30"/>
      <c r="F131" s="30"/>
    </row>
    <row r="132" spans="2:6" x14ac:dyDescent="0.2">
      <c r="B132" s="30"/>
      <c r="C132" s="30"/>
      <c r="D132" s="30"/>
      <c r="E132" s="30"/>
      <c r="F132" s="30"/>
    </row>
    <row r="133" spans="2:6" x14ac:dyDescent="0.2">
      <c r="B133" s="30"/>
      <c r="C133" s="30"/>
      <c r="D133" s="30"/>
      <c r="E133" s="30"/>
      <c r="F133" s="30"/>
    </row>
    <row r="134" spans="2:6" x14ac:dyDescent="0.2">
      <c r="B134" s="30"/>
      <c r="C134" s="30"/>
      <c r="D134" s="30"/>
      <c r="E134" s="30"/>
      <c r="F134" s="30"/>
    </row>
    <row r="135" spans="2:6" x14ac:dyDescent="0.2">
      <c r="B135" s="30"/>
      <c r="C135" s="30"/>
      <c r="D135" s="30"/>
      <c r="E135" s="30"/>
      <c r="F135" s="30"/>
    </row>
    <row r="136" spans="2:6" x14ac:dyDescent="0.2">
      <c r="B136" s="30"/>
      <c r="C136" s="30"/>
      <c r="D136" s="30"/>
      <c r="E136" s="30"/>
      <c r="F136" s="30"/>
    </row>
    <row r="137" spans="2:6" x14ac:dyDescent="0.2">
      <c r="B137" s="30"/>
      <c r="C137" s="30"/>
      <c r="D137" s="30"/>
      <c r="E137" s="30"/>
      <c r="F137" s="30"/>
    </row>
    <row r="138" spans="2:6" x14ac:dyDescent="0.2">
      <c r="B138" s="30"/>
      <c r="C138" s="30"/>
      <c r="D138" s="30"/>
      <c r="E138" s="30"/>
      <c r="F138" s="30"/>
    </row>
    <row r="139" spans="2:6" x14ac:dyDescent="0.2">
      <c r="B139" s="30"/>
      <c r="C139" s="30"/>
      <c r="D139" s="30"/>
      <c r="E139" s="30"/>
      <c r="F139" s="30"/>
    </row>
    <row r="140" spans="2:6" x14ac:dyDescent="0.2">
      <c r="B140" s="30"/>
      <c r="C140" s="30"/>
      <c r="D140" s="30"/>
      <c r="E140" s="30"/>
      <c r="F140" s="30"/>
    </row>
    <row r="141" spans="2:6" x14ac:dyDescent="0.2">
      <c r="B141" s="30"/>
      <c r="C141" s="30"/>
      <c r="D141" s="30"/>
      <c r="E141" s="30"/>
      <c r="F141" s="30"/>
    </row>
    <row r="142" spans="2:6" x14ac:dyDescent="0.2">
      <c r="B142" s="30"/>
      <c r="C142" s="30"/>
      <c r="D142" s="30"/>
      <c r="E142" s="30"/>
      <c r="F142" s="30"/>
    </row>
    <row r="143" spans="2:6" x14ac:dyDescent="0.2">
      <c r="B143" s="30"/>
      <c r="C143" s="30"/>
      <c r="D143" s="30"/>
      <c r="E143" s="30"/>
      <c r="F143" s="30"/>
    </row>
    <row r="144" spans="2:6" x14ac:dyDescent="0.2">
      <c r="B144" s="30"/>
      <c r="C144" s="30"/>
      <c r="D144" s="30"/>
      <c r="E144" s="30"/>
      <c r="F144" s="30"/>
    </row>
    <row r="145" spans="2:6" x14ac:dyDescent="0.2">
      <c r="B145" s="30"/>
      <c r="C145" s="30"/>
      <c r="D145" s="30"/>
      <c r="E145" s="30"/>
      <c r="F145" s="30"/>
    </row>
    <row r="146" spans="2:6" x14ac:dyDescent="0.2">
      <c r="B146" s="30"/>
      <c r="C146" s="30"/>
      <c r="D146" s="30"/>
      <c r="E146" s="30"/>
      <c r="F146" s="30"/>
    </row>
    <row r="147" spans="2:6" x14ac:dyDescent="0.2">
      <c r="B147" s="30"/>
      <c r="C147" s="30"/>
      <c r="D147" s="30"/>
      <c r="E147" s="30"/>
      <c r="F147" s="30"/>
    </row>
    <row r="148" spans="2:6" x14ac:dyDescent="0.2">
      <c r="B148" s="30"/>
      <c r="C148" s="30"/>
      <c r="D148" s="30"/>
      <c r="E148" s="30"/>
      <c r="F148" s="30"/>
    </row>
    <row r="149" spans="2:6" x14ac:dyDescent="0.2">
      <c r="B149" s="30"/>
      <c r="C149" s="30"/>
      <c r="D149" s="30"/>
      <c r="E149" s="30"/>
      <c r="F149" s="30"/>
    </row>
    <row r="150" spans="2:6" x14ac:dyDescent="0.2">
      <c r="B150" s="30"/>
      <c r="C150" s="30"/>
      <c r="D150" s="30"/>
      <c r="E150" s="30"/>
      <c r="F150" s="30"/>
    </row>
    <row r="157" spans="2:6" s="24" customFormat="1" ht="15" x14ac:dyDescent="0.2"/>
    <row r="158" spans="2:6" s="24" customFormat="1" ht="15" x14ac:dyDescent="0.2"/>
    <row r="159" spans="2:6" s="24" customFormat="1" ht="15" x14ac:dyDescent="0.2"/>
    <row r="162" spans="2:6" s="27" customFormat="1" ht="11.25" x14ac:dyDescent="0.2"/>
    <row r="164" spans="2:6" x14ac:dyDescent="0.2">
      <c r="B164" s="30"/>
      <c r="C164" s="30"/>
      <c r="D164" s="30"/>
      <c r="E164" s="30"/>
      <c r="F164" s="30"/>
    </row>
    <row r="165" spans="2:6" x14ac:dyDescent="0.2">
      <c r="B165" s="30"/>
      <c r="C165" s="30"/>
      <c r="D165" s="30"/>
      <c r="E165" s="30"/>
      <c r="F165" s="30"/>
    </row>
    <row r="166" spans="2:6" x14ac:dyDescent="0.2">
      <c r="B166" s="30"/>
      <c r="C166" s="30"/>
      <c r="D166" s="30"/>
      <c r="E166" s="30"/>
      <c r="F166" s="30"/>
    </row>
    <row r="167" spans="2:6" x14ac:dyDescent="0.2">
      <c r="B167" s="30"/>
      <c r="C167" s="30"/>
      <c r="D167" s="30"/>
      <c r="E167" s="30"/>
      <c r="F167" s="30"/>
    </row>
    <row r="168" spans="2:6" x14ac:dyDescent="0.2">
      <c r="B168" s="30"/>
      <c r="C168" s="30"/>
      <c r="D168" s="30"/>
      <c r="E168" s="30"/>
      <c r="F168" s="30"/>
    </row>
    <row r="169" spans="2:6" x14ac:dyDescent="0.2">
      <c r="B169" s="30"/>
      <c r="C169" s="30"/>
      <c r="D169" s="30"/>
      <c r="E169" s="30"/>
      <c r="F169" s="30"/>
    </row>
    <row r="170" spans="2:6" x14ac:dyDescent="0.2">
      <c r="B170" s="30"/>
      <c r="C170" s="30"/>
      <c r="D170" s="30"/>
      <c r="E170" s="30"/>
      <c r="F170" s="30"/>
    </row>
    <row r="171" spans="2:6" x14ac:dyDescent="0.2">
      <c r="B171" s="30"/>
      <c r="C171" s="30"/>
      <c r="D171" s="30"/>
      <c r="E171" s="30"/>
      <c r="F171" s="30"/>
    </row>
    <row r="172" spans="2:6" x14ac:dyDescent="0.2">
      <c r="B172" s="30"/>
      <c r="C172" s="30"/>
      <c r="D172" s="30"/>
      <c r="E172" s="30"/>
      <c r="F172" s="30"/>
    </row>
    <row r="173" spans="2:6" x14ac:dyDescent="0.2">
      <c r="B173" s="30"/>
      <c r="C173" s="30"/>
      <c r="D173" s="30"/>
      <c r="E173" s="30"/>
      <c r="F173" s="30"/>
    </row>
    <row r="174" spans="2:6" x14ac:dyDescent="0.2">
      <c r="B174" s="30"/>
      <c r="C174" s="30"/>
      <c r="D174" s="30"/>
      <c r="E174" s="30"/>
      <c r="F174" s="30"/>
    </row>
    <row r="175" spans="2:6" x14ac:dyDescent="0.2">
      <c r="B175" s="30"/>
      <c r="C175" s="30"/>
      <c r="D175" s="30"/>
      <c r="E175" s="30"/>
      <c r="F175" s="30"/>
    </row>
    <row r="176" spans="2:6" x14ac:dyDescent="0.2">
      <c r="B176" s="30"/>
      <c r="C176" s="30"/>
      <c r="D176" s="30"/>
      <c r="E176" s="30"/>
      <c r="F176" s="30"/>
    </row>
    <row r="177" spans="2:6" x14ac:dyDescent="0.2">
      <c r="B177" s="30"/>
      <c r="C177" s="30"/>
      <c r="D177" s="30"/>
      <c r="E177" s="30"/>
      <c r="F177" s="30"/>
    </row>
    <row r="178" spans="2:6" x14ac:dyDescent="0.2">
      <c r="B178" s="30"/>
      <c r="C178" s="30"/>
      <c r="D178" s="30"/>
      <c r="E178" s="30"/>
      <c r="F178" s="30"/>
    </row>
    <row r="179" spans="2:6" x14ac:dyDescent="0.2">
      <c r="B179" s="30"/>
      <c r="C179" s="30"/>
      <c r="D179" s="30"/>
      <c r="E179" s="30"/>
      <c r="F179" s="30"/>
    </row>
    <row r="180" spans="2:6" x14ac:dyDescent="0.2">
      <c r="B180" s="30"/>
      <c r="C180" s="30"/>
      <c r="D180" s="30"/>
      <c r="E180" s="30"/>
      <c r="F180" s="30"/>
    </row>
    <row r="181" spans="2:6" x14ac:dyDescent="0.2">
      <c r="B181" s="30"/>
      <c r="C181" s="30"/>
      <c r="D181" s="30"/>
      <c r="E181" s="30"/>
      <c r="F181" s="30"/>
    </row>
    <row r="182" spans="2:6" x14ac:dyDescent="0.2">
      <c r="B182" s="30"/>
      <c r="C182" s="30"/>
      <c r="D182" s="30"/>
      <c r="E182" s="30"/>
      <c r="F182" s="30"/>
    </row>
    <row r="183" spans="2:6" x14ac:dyDescent="0.2">
      <c r="B183" s="30"/>
      <c r="C183" s="30"/>
      <c r="D183" s="30"/>
      <c r="E183" s="30"/>
      <c r="F183" s="30"/>
    </row>
    <row r="184" spans="2:6" x14ac:dyDescent="0.2">
      <c r="B184" s="30"/>
      <c r="C184" s="30"/>
      <c r="D184" s="30"/>
      <c r="E184" s="30"/>
      <c r="F184" s="30"/>
    </row>
    <row r="185" spans="2:6" x14ac:dyDescent="0.2">
      <c r="B185" s="30"/>
      <c r="C185" s="30"/>
      <c r="D185" s="30"/>
      <c r="E185" s="30"/>
      <c r="F185" s="30"/>
    </row>
    <row r="186" spans="2:6" x14ac:dyDescent="0.2">
      <c r="B186" s="30"/>
      <c r="C186" s="30"/>
      <c r="D186" s="30"/>
      <c r="E186" s="30"/>
      <c r="F186" s="30"/>
    </row>
    <row r="187" spans="2:6" x14ac:dyDescent="0.2">
      <c r="B187" s="30"/>
      <c r="C187" s="30"/>
      <c r="D187" s="30"/>
      <c r="E187" s="30"/>
      <c r="F187" s="30"/>
    </row>
    <row r="188" spans="2:6" x14ac:dyDescent="0.2">
      <c r="B188" s="30"/>
      <c r="C188" s="30"/>
      <c r="D188" s="30"/>
      <c r="E188" s="30"/>
      <c r="F188" s="30"/>
    </row>
    <row r="189" spans="2:6" x14ac:dyDescent="0.2">
      <c r="B189" s="30"/>
      <c r="C189" s="30"/>
      <c r="D189" s="30"/>
      <c r="E189" s="30"/>
      <c r="F189" s="30"/>
    </row>
    <row r="190" spans="2:6" x14ac:dyDescent="0.2">
      <c r="B190" s="30"/>
      <c r="C190" s="30"/>
      <c r="D190" s="30"/>
      <c r="E190" s="30"/>
      <c r="F190" s="30"/>
    </row>
    <row r="191" spans="2:6" x14ac:dyDescent="0.2">
      <c r="B191" s="30"/>
      <c r="C191" s="30"/>
      <c r="D191" s="30"/>
      <c r="E191" s="30"/>
      <c r="F191" s="30"/>
    </row>
    <row r="192" spans="2:6" x14ac:dyDescent="0.2">
      <c r="B192" s="30"/>
      <c r="C192" s="30"/>
      <c r="D192" s="30"/>
      <c r="E192" s="30"/>
      <c r="F192" s="30"/>
    </row>
    <row r="193" spans="2:6" x14ac:dyDescent="0.2">
      <c r="B193" s="30"/>
      <c r="C193" s="30"/>
      <c r="D193" s="30"/>
      <c r="E193" s="30"/>
      <c r="F193" s="30"/>
    </row>
    <row r="194" spans="2:6" x14ac:dyDescent="0.2">
      <c r="B194" s="30"/>
      <c r="C194" s="30"/>
      <c r="D194" s="30"/>
      <c r="E194" s="30"/>
      <c r="F194" s="30"/>
    </row>
    <row r="195" spans="2:6" x14ac:dyDescent="0.2">
      <c r="B195" s="30"/>
      <c r="C195" s="30"/>
      <c r="D195" s="30"/>
      <c r="E195" s="30"/>
      <c r="F195" s="30"/>
    </row>
    <row r="196" spans="2:6" x14ac:dyDescent="0.2">
      <c r="B196" s="30"/>
      <c r="C196" s="30"/>
      <c r="D196" s="30"/>
      <c r="E196" s="30"/>
      <c r="F196" s="30"/>
    </row>
    <row r="197" spans="2:6" x14ac:dyDescent="0.2">
      <c r="B197" s="30"/>
      <c r="C197" s="30"/>
      <c r="D197" s="30"/>
      <c r="E197" s="30"/>
      <c r="F197" s="30"/>
    </row>
    <row r="198" spans="2:6" x14ac:dyDescent="0.2">
      <c r="B198" s="30"/>
      <c r="C198" s="30"/>
      <c r="D198" s="30"/>
      <c r="E198" s="30"/>
      <c r="F198" s="30"/>
    </row>
    <row r="199" spans="2:6" x14ac:dyDescent="0.2">
      <c r="B199" s="30"/>
      <c r="C199" s="30"/>
      <c r="D199" s="30"/>
      <c r="E199" s="30"/>
      <c r="F199" s="30"/>
    </row>
    <row r="200" spans="2:6" x14ac:dyDescent="0.2">
      <c r="B200" s="30"/>
      <c r="C200" s="30"/>
      <c r="D200" s="30"/>
      <c r="E200" s="30"/>
      <c r="F200" s="30"/>
    </row>
    <row r="201" spans="2:6" x14ac:dyDescent="0.2">
      <c r="B201" s="30"/>
      <c r="C201" s="30"/>
      <c r="D201" s="30"/>
      <c r="E201" s="30"/>
      <c r="F201" s="30"/>
    </row>
    <row r="202" spans="2:6" x14ac:dyDescent="0.2">
      <c r="B202" s="30"/>
      <c r="C202" s="30"/>
      <c r="D202" s="30"/>
      <c r="E202" s="30"/>
      <c r="F202" s="30"/>
    </row>
    <row r="209" spans="2:6" s="24" customFormat="1" ht="15" x14ac:dyDescent="0.2"/>
    <row r="210" spans="2:6" s="24" customFormat="1" ht="15" x14ac:dyDescent="0.2"/>
    <row r="211" spans="2:6" s="24" customFormat="1" ht="15" x14ac:dyDescent="0.2"/>
    <row r="214" spans="2:6" s="27" customFormat="1" ht="11.25" x14ac:dyDescent="0.2"/>
    <row r="217" spans="2:6" x14ac:dyDescent="0.2">
      <c r="B217" s="30"/>
      <c r="C217" s="30"/>
      <c r="D217" s="30"/>
      <c r="E217" s="30"/>
      <c r="F217" s="30"/>
    </row>
    <row r="218" spans="2:6" x14ac:dyDescent="0.2">
      <c r="B218" s="30"/>
      <c r="C218" s="30"/>
      <c r="D218" s="30"/>
      <c r="E218" s="30"/>
      <c r="F218" s="30"/>
    </row>
    <row r="219" spans="2:6" x14ac:dyDescent="0.2">
      <c r="B219" s="30"/>
      <c r="C219" s="30"/>
      <c r="D219" s="30"/>
      <c r="E219" s="30"/>
      <c r="F219" s="30"/>
    </row>
    <row r="220" spans="2:6" x14ac:dyDescent="0.2">
      <c r="B220" s="30"/>
      <c r="C220" s="30"/>
      <c r="D220" s="30"/>
      <c r="E220" s="30"/>
      <c r="F220" s="30"/>
    </row>
    <row r="221" spans="2:6" x14ac:dyDescent="0.2">
      <c r="B221" s="30"/>
      <c r="C221" s="30"/>
      <c r="D221" s="30"/>
      <c r="E221" s="30"/>
      <c r="F221" s="30"/>
    </row>
    <row r="222" spans="2:6" x14ac:dyDescent="0.2">
      <c r="B222" s="30"/>
      <c r="C222" s="30"/>
      <c r="D222" s="30"/>
      <c r="E222" s="30"/>
      <c r="F222" s="30"/>
    </row>
    <row r="223" spans="2:6" x14ac:dyDescent="0.2">
      <c r="B223" s="30"/>
      <c r="C223" s="30"/>
      <c r="D223" s="30"/>
      <c r="E223" s="30"/>
      <c r="F223" s="30"/>
    </row>
    <row r="224" spans="2:6" x14ac:dyDescent="0.2">
      <c r="B224" s="30"/>
      <c r="C224" s="30"/>
      <c r="D224" s="30"/>
      <c r="E224" s="30"/>
      <c r="F224" s="30"/>
    </row>
    <row r="225" spans="2:6" x14ac:dyDescent="0.2">
      <c r="B225" s="30"/>
      <c r="C225" s="30"/>
      <c r="D225" s="30"/>
      <c r="E225" s="30"/>
      <c r="F225" s="30"/>
    </row>
    <row r="226" spans="2:6" x14ac:dyDescent="0.2">
      <c r="B226" s="30"/>
      <c r="C226" s="30"/>
      <c r="D226" s="30"/>
      <c r="E226" s="30"/>
      <c r="F226" s="30"/>
    </row>
    <row r="227" spans="2:6" x14ac:dyDescent="0.2">
      <c r="B227" s="30"/>
      <c r="C227" s="30"/>
      <c r="D227" s="30"/>
      <c r="E227" s="30"/>
      <c r="F227" s="30"/>
    </row>
    <row r="228" spans="2:6" x14ac:dyDescent="0.2">
      <c r="B228" s="30"/>
      <c r="C228" s="30"/>
      <c r="D228" s="30"/>
      <c r="E228" s="30"/>
      <c r="F228" s="30"/>
    </row>
    <row r="229" spans="2:6" x14ac:dyDescent="0.2">
      <c r="B229" s="30"/>
      <c r="C229" s="30"/>
      <c r="D229" s="30"/>
      <c r="E229" s="30"/>
      <c r="F229" s="30"/>
    </row>
    <row r="230" spans="2:6" x14ac:dyDescent="0.2">
      <c r="B230" s="30"/>
      <c r="C230" s="30"/>
      <c r="D230" s="30"/>
      <c r="E230" s="30"/>
      <c r="F230" s="30"/>
    </row>
    <row r="231" spans="2:6" x14ac:dyDescent="0.2">
      <c r="B231" s="30"/>
      <c r="C231" s="30"/>
      <c r="D231" s="30"/>
      <c r="E231" s="30"/>
      <c r="F231" s="30"/>
    </row>
    <row r="232" spans="2:6" x14ac:dyDescent="0.2">
      <c r="B232" s="30"/>
      <c r="C232" s="30"/>
      <c r="D232" s="30"/>
      <c r="E232" s="30"/>
      <c r="F232" s="30"/>
    </row>
    <row r="233" spans="2:6" x14ac:dyDescent="0.2">
      <c r="B233" s="30"/>
      <c r="C233" s="30"/>
      <c r="D233" s="30"/>
      <c r="E233" s="30"/>
      <c r="F233" s="30"/>
    </row>
    <row r="234" spans="2:6" x14ac:dyDescent="0.2">
      <c r="B234" s="30"/>
      <c r="C234" s="30"/>
      <c r="D234" s="30"/>
      <c r="E234" s="30"/>
      <c r="F234" s="30"/>
    </row>
    <row r="235" spans="2:6" x14ac:dyDescent="0.2">
      <c r="B235" s="30"/>
      <c r="C235" s="30"/>
      <c r="D235" s="30"/>
      <c r="E235" s="30"/>
      <c r="F235" s="30"/>
    </row>
    <row r="236" spans="2:6" x14ac:dyDescent="0.2">
      <c r="B236" s="30"/>
      <c r="C236" s="30"/>
      <c r="D236" s="30"/>
      <c r="E236" s="30"/>
      <c r="F236" s="30"/>
    </row>
    <row r="237" spans="2:6" x14ac:dyDescent="0.2">
      <c r="B237" s="30"/>
      <c r="C237" s="30"/>
      <c r="D237" s="30"/>
      <c r="E237" s="30"/>
      <c r="F237" s="30"/>
    </row>
    <row r="238" spans="2:6" x14ac:dyDescent="0.2">
      <c r="B238" s="30"/>
      <c r="C238" s="30"/>
      <c r="D238" s="30"/>
      <c r="E238" s="30"/>
      <c r="F238" s="30"/>
    </row>
    <row r="239" spans="2:6" x14ac:dyDescent="0.2">
      <c r="B239" s="30"/>
      <c r="C239" s="30"/>
      <c r="D239" s="30"/>
      <c r="E239" s="30"/>
      <c r="F239" s="30"/>
    </row>
    <row r="240" spans="2:6" x14ac:dyDescent="0.2">
      <c r="B240" s="30"/>
      <c r="C240" s="30"/>
      <c r="D240" s="30"/>
      <c r="E240" s="30"/>
      <c r="F240" s="30"/>
    </row>
    <row r="241" spans="2:6" x14ac:dyDescent="0.2">
      <c r="B241" s="30"/>
      <c r="C241" s="30"/>
      <c r="D241" s="30"/>
      <c r="E241" s="30"/>
      <c r="F241" s="30"/>
    </row>
    <row r="242" spans="2:6" x14ac:dyDescent="0.2">
      <c r="B242" s="30"/>
      <c r="C242" s="30"/>
      <c r="D242" s="30"/>
      <c r="E242" s="30"/>
      <c r="F242" s="30"/>
    </row>
    <row r="243" spans="2:6" x14ac:dyDescent="0.2">
      <c r="B243" s="30"/>
      <c r="C243" s="30"/>
      <c r="D243" s="30"/>
      <c r="E243" s="30"/>
      <c r="F243" s="30"/>
    </row>
    <row r="244" spans="2:6" x14ac:dyDescent="0.2">
      <c r="B244" s="30"/>
      <c r="C244" s="30"/>
      <c r="D244" s="30"/>
      <c r="E244" s="30"/>
      <c r="F244" s="30"/>
    </row>
    <row r="245" spans="2:6" x14ac:dyDescent="0.2">
      <c r="B245" s="30"/>
      <c r="C245" s="30"/>
      <c r="D245" s="30"/>
      <c r="E245" s="30"/>
      <c r="F245" s="30"/>
    </row>
    <row r="246" spans="2:6" x14ac:dyDescent="0.2">
      <c r="B246" s="30"/>
      <c r="C246" s="30"/>
      <c r="D246" s="30"/>
      <c r="E246" s="30"/>
      <c r="F246" s="30"/>
    </row>
    <row r="247" spans="2:6" x14ac:dyDescent="0.2">
      <c r="B247" s="30"/>
      <c r="C247" s="30"/>
      <c r="D247" s="30"/>
      <c r="E247" s="30"/>
      <c r="F247" s="30"/>
    </row>
    <row r="248" spans="2:6" x14ac:dyDescent="0.2">
      <c r="B248" s="30"/>
      <c r="C248" s="30"/>
      <c r="D248" s="30"/>
      <c r="E248" s="30"/>
      <c r="F248" s="30"/>
    </row>
    <row r="249" spans="2:6" x14ac:dyDescent="0.2">
      <c r="B249" s="30"/>
      <c r="C249" s="30"/>
      <c r="D249" s="30"/>
      <c r="E249" s="30"/>
      <c r="F249" s="30"/>
    </row>
    <row r="250" spans="2:6" x14ac:dyDescent="0.2">
      <c r="B250" s="30"/>
      <c r="C250" s="30"/>
      <c r="D250" s="30"/>
      <c r="E250" s="30"/>
      <c r="F250" s="30"/>
    </row>
    <row r="251" spans="2:6" x14ac:dyDescent="0.2">
      <c r="B251" s="30"/>
      <c r="C251" s="30"/>
      <c r="D251" s="30"/>
      <c r="E251" s="30"/>
      <c r="F251" s="30"/>
    </row>
    <row r="252" spans="2:6" x14ac:dyDescent="0.2">
      <c r="B252" s="30"/>
      <c r="C252" s="30"/>
      <c r="D252" s="30"/>
      <c r="E252" s="30"/>
      <c r="F252" s="30"/>
    </row>
    <row r="253" spans="2:6" x14ac:dyDescent="0.2">
      <c r="B253" s="30"/>
      <c r="C253" s="30"/>
      <c r="D253" s="30"/>
      <c r="E253" s="30"/>
      <c r="F253" s="30"/>
    </row>
    <row r="254" spans="2:6" x14ac:dyDescent="0.2">
      <c r="B254" s="30"/>
      <c r="C254" s="30"/>
      <c r="D254" s="30"/>
      <c r="E254" s="30"/>
      <c r="F254" s="30"/>
    </row>
    <row r="261" spans="2:6" s="24" customFormat="1" ht="15" x14ac:dyDescent="0.2"/>
    <row r="262" spans="2:6" s="24" customFormat="1" ht="15" x14ac:dyDescent="0.2"/>
    <row r="263" spans="2:6" s="24" customFormat="1" ht="15" x14ac:dyDescent="0.2"/>
    <row r="266" spans="2:6" s="27" customFormat="1" ht="11.25" x14ac:dyDescent="0.2"/>
    <row r="269" spans="2:6" x14ac:dyDescent="0.2">
      <c r="B269" s="30"/>
      <c r="C269" s="30"/>
      <c r="D269" s="30"/>
      <c r="E269" s="30"/>
      <c r="F269" s="30"/>
    </row>
    <row r="270" spans="2:6" x14ac:dyDescent="0.2">
      <c r="B270" s="30"/>
      <c r="C270" s="30"/>
      <c r="D270" s="30"/>
      <c r="E270" s="30"/>
      <c r="F270" s="30"/>
    </row>
    <row r="271" spans="2:6" x14ac:dyDescent="0.2">
      <c r="B271" s="30"/>
      <c r="C271" s="30"/>
      <c r="D271" s="30"/>
      <c r="E271" s="30"/>
      <c r="F271" s="30"/>
    </row>
    <row r="272" spans="2:6" x14ac:dyDescent="0.2">
      <c r="B272" s="30"/>
      <c r="C272" s="30"/>
      <c r="D272" s="30"/>
      <c r="E272" s="30"/>
      <c r="F272" s="30"/>
    </row>
    <row r="273" spans="2:6" x14ac:dyDescent="0.2">
      <c r="B273" s="30"/>
      <c r="C273" s="30"/>
      <c r="D273" s="30"/>
      <c r="E273" s="30"/>
      <c r="F273" s="30"/>
    </row>
    <row r="274" spans="2:6" x14ac:dyDescent="0.2">
      <c r="B274" s="30"/>
      <c r="C274" s="30"/>
      <c r="D274" s="30"/>
      <c r="E274" s="30"/>
      <c r="F274" s="30"/>
    </row>
    <row r="275" spans="2:6" x14ac:dyDescent="0.2">
      <c r="B275" s="30"/>
      <c r="C275" s="30"/>
      <c r="D275" s="30"/>
      <c r="E275" s="30"/>
      <c r="F275" s="30"/>
    </row>
    <row r="276" spans="2:6" x14ac:dyDescent="0.2">
      <c r="B276" s="30"/>
      <c r="C276" s="30"/>
      <c r="D276" s="30"/>
      <c r="E276" s="30"/>
      <c r="F276" s="30"/>
    </row>
    <row r="277" spans="2:6" x14ac:dyDescent="0.2">
      <c r="B277" s="30"/>
      <c r="C277" s="30"/>
      <c r="D277" s="30"/>
      <c r="E277" s="30"/>
      <c r="F277" s="30"/>
    </row>
    <row r="278" spans="2:6" x14ac:dyDescent="0.2">
      <c r="B278" s="30"/>
      <c r="C278" s="30"/>
      <c r="D278" s="30"/>
      <c r="E278" s="30"/>
      <c r="F278" s="30"/>
    </row>
    <row r="279" spans="2:6" x14ac:dyDescent="0.2">
      <c r="B279" s="30"/>
      <c r="C279" s="30"/>
      <c r="D279" s="30"/>
      <c r="E279" s="30"/>
      <c r="F279" s="30"/>
    </row>
    <row r="280" spans="2:6" x14ac:dyDescent="0.2">
      <c r="B280" s="30"/>
      <c r="C280" s="30"/>
      <c r="D280" s="30"/>
      <c r="E280" s="30"/>
      <c r="F280" s="30"/>
    </row>
    <row r="281" spans="2:6" x14ac:dyDescent="0.2">
      <c r="B281" s="30"/>
      <c r="C281" s="30"/>
      <c r="D281" s="30"/>
      <c r="E281" s="30"/>
      <c r="F281" s="30"/>
    </row>
    <row r="282" spans="2:6" x14ac:dyDescent="0.2">
      <c r="B282" s="30"/>
      <c r="C282" s="30"/>
      <c r="D282" s="30"/>
      <c r="E282" s="30"/>
      <c r="F282" s="30"/>
    </row>
    <row r="283" spans="2:6" x14ac:dyDescent="0.2">
      <c r="B283" s="30"/>
      <c r="C283" s="30"/>
      <c r="D283" s="30"/>
      <c r="E283" s="30"/>
      <c r="F283" s="30"/>
    </row>
    <row r="284" spans="2:6" x14ac:dyDescent="0.2">
      <c r="B284" s="30"/>
      <c r="C284" s="30"/>
      <c r="D284" s="30"/>
      <c r="E284" s="30"/>
      <c r="F284" s="30"/>
    </row>
    <row r="285" spans="2:6" x14ac:dyDescent="0.2">
      <c r="B285" s="30"/>
      <c r="C285" s="30"/>
      <c r="D285" s="30"/>
      <c r="E285" s="30"/>
      <c r="F285" s="30"/>
    </row>
    <row r="286" spans="2:6" x14ac:dyDescent="0.2">
      <c r="B286" s="30"/>
      <c r="C286" s="30"/>
      <c r="D286" s="30"/>
      <c r="E286" s="30"/>
      <c r="F286" s="30"/>
    </row>
    <row r="287" spans="2:6" x14ac:dyDescent="0.2">
      <c r="B287" s="30"/>
      <c r="C287" s="30"/>
      <c r="D287" s="30"/>
      <c r="E287" s="30"/>
      <c r="F287" s="30"/>
    </row>
    <row r="288" spans="2:6" x14ac:dyDescent="0.2">
      <c r="B288" s="30"/>
      <c r="C288" s="30"/>
      <c r="D288" s="30"/>
      <c r="E288" s="30"/>
      <c r="F288" s="30"/>
    </row>
    <row r="289" spans="2:6" x14ac:dyDescent="0.2">
      <c r="B289" s="30"/>
      <c r="C289" s="30"/>
      <c r="D289" s="30"/>
      <c r="E289" s="30"/>
      <c r="F289" s="30"/>
    </row>
    <row r="290" spans="2:6" x14ac:dyDescent="0.2">
      <c r="B290" s="30"/>
      <c r="C290" s="30"/>
      <c r="D290" s="30"/>
      <c r="E290" s="30"/>
      <c r="F290" s="30"/>
    </row>
    <row r="291" spans="2:6" x14ac:dyDescent="0.2">
      <c r="B291" s="30"/>
      <c r="C291" s="30"/>
      <c r="D291" s="30"/>
      <c r="E291" s="30"/>
      <c r="F291" s="30"/>
    </row>
    <row r="292" spans="2:6" x14ac:dyDescent="0.2">
      <c r="B292" s="30"/>
      <c r="C292" s="30"/>
      <c r="D292" s="30"/>
      <c r="E292" s="30"/>
      <c r="F292" s="30"/>
    </row>
    <row r="293" spans="2:6" x14ac:dyDescent="0.2">
      <c r="B293" s="30"/>
      <c r="C293" s="30"/>
      <c r="D293" s="30"/>
      <c r="E293" s="30"/>
      <c r="F293" s="30"/>
    </row>
    <row r="294" spans="2:6" x14ac:dyDescent="0.2">
      <c r="B294" s="30"/>
      <c r="C294" s="30"/>
      <c r="D294" s="30"/>
      <c r="E294" s="30"/>
      <c r="F294" s="30"/>
    </row>
    <row r="295" spans="2:6" x14ac:dyDescent="0.2">
      <c r="B295" s="30"/>
      <c r="C295" s="30"/>
      <c r="D295" s="30"/>
      <c r="E295" s="30"/>
      <c r="F295" s="30"/>
    </row>
    <row r="296" spans="2:6" x14ac:dyDescent="0.2">
      <c r="B296" s="30"/>
      <c r="C296" s="30"/>
      <c r="D296" s="30"/>
      <c r="E296" s="30"/>
      <c r="F296" s="30"/>
    </row>
    <row r="297" spans="2:6" x14ac:dyDescent="0.2">
      <c r="B297" s="30"/>
      <c r="C297" s="30"/>
      <c r="D297" s="30"/>
      <c r="E297" s="30"/>
      <c r="F297" s="30"/>
    </row>
    <row r="298" spans="2:6" x14ac:dyDescent="0.2">
      <c r="B298" s="30"/>
      <c r="C298" s="30"/>
      <c r="D298" s="30"/>
      <c r="E298" s="30"/>
      <c r="F298" s="30"/>
    </row>
    <row r="299" spans="2:6" x14ac:dyDescent="0.2">
      <c r="B299" s="30"/>
      <c r="C299" s="30"/>
      <c r="D299" s="30"/>
      <c r="E299" s="30"/>
      <c r="F299" s="30"/>
    </row>
    <row r="300" spans="2:6" x14ac:dyDescent="0.2">
      <c r="B300" s="30"/>
      <c r="C300" s="30"/>
      <c r="D300" s="30"/>
      <c r="E300" s="30"/>
      <c r="F300" s="30"/>
    </row>
    <row r="301" spans="2:6" x14ac:dyDescent="0.2">
      <c r="B301" s="30"/>
      <c r="C301" s="30"/>
      <c r="D301" s="30"/>
      <c r="E301" s="30"/>
      <c r="F301" s="30"/>
    </row>
    <row r="302" spans="2:6" x14ac:dyDescent="0.2">
      <c r="B302" s="30"/>
      <c r="C302" s="30"/>
      <c r="D302" s="30"/>
      <c r="E302" s="30"/>
      <c r="F302" s="30"/>
    </row>
    <row r="303" spans="2:6" x14ac:dyDescent="0.2">
      <c r="B303" s="30"/>
      <c r="C303" s="30"/>
      <c r="D303" s="30"/>
      <c r="E303" s="30"/>
      <c r="F303" s="30"/>
    </row>
    <row r="304" spans="2:6" x14ac:dyDescent="0.2">
      <c r="B304" s="30"/>
      <c r="C304" s="30"/>
      <c r="D304" s="30"/>
      <c r="E304" s="30"/>
      <c r="F304" s="30"/>
    </row>
    <row r="305" spans="2:6" x14ac:dyDescent="0.2">
      <c r="B305" s="30"/>
      <c r="C305" s="30"/>
      <c r="D305" s="30"/>
      <c r="E305" s="30"/>
      <c r="F305" s="30"/>
    </row>
    <row r="306" spans="2:6" x14ac:dyDescent="0.2">
      <c r="B306" s="30"/>
      <c r="C306" s="30"/>
      <c r="D306" s="30"/>
      <c r="E306" s="30"/>
      <c r="F306" s="30"/>
    </row>
    <row r="313" spans="2:6" s="24" customFormat="1" ht="15" x14ac:dyDescent="0.2"/>
    <row r="314" spans="2:6" s="24" customFormat="1" ht="15" x14ac:dyDescent="0.2"/>
    <row r="315" spans="2:6" s="24" customFormat="1" ht="15" x14ac:dyDescent="0.2"/>
    <row r="318" spans="2:6" s="27" customFormat="1" ht="11.25" x14ac:dyDescent="0.2"/>
    <row r="321" spans="2:6" x14ac:dyDescent="0.2">
      <c r="B321" s="30"/>
      <c r="C321" s="30"/>
      <c r="D321" s="30"/>
      <c r="E321" s="30"/>
      <c r="F321" s="30"/>
    </row>
    <row r="322" spans="2:6" x14ac:dyDescent="0.2">
      <c r="B322" s="30"/>
      <c r="C322" s="30"/>
      <c r="D322" s="30"/>
      <c r="E322" s="30"/>
      <c r="F322" s="30"/>
    </row>
    <row r="323" spans="2:6" x14ac:dyDescent="0.2">
      <c r="B323" s="30"/>
      <c r="C323" s="30"/>
      <c r="D323" s="30"/>
      <c r="E323" s="30"/>
      <c r="F323" s="30"/>
    </row>
    <row r="324" spans="2:6" x14ac:dyDescent="0.2">
      <c r="B324" s="30"/>
      <c r="C324" s="30"/>
      <c r="D324" s="30"/>
      <c r="E324" s="30"/>
      <c r="F324" s="30"/>
    </row>
    <row r="325" spans="2:6" x14ac:dyDescent="0.2">
      <c r="B325" s="30"/>
      <c r="C325" s="30"/>
      <c r="D325" s="30"/>
      <c r="E325" s="30"/>
      <c r="F325" s="30"/>
    </row>
    <row r="326" spans="2:6" x14ac:dyDescent="0.2">
      <c r="B326" s="30"/>
      <c r="C326" s="30"/>
      <c r="D326" s="30"/>
      <c r="E326" s="30"/>
      <c r="F326" s="30"/>
    </row>
    <row r="327" spans="2:6" x14ac:dyDescent="0.2">
      <c r="B327" s="30"/>
      <c r="C327" s="30"/>
      <c r="D327" s="30"/>
      <c r="E327" s="30"/>
      <c r="F327" s="30"/>
    </row>
    <row r="328" spans="2:6" x14ac:dyDescent="0.2">
      <c r="B328" s="30"/>
      <c r="C328" s="30"/>
      <c r="D328" s="30"/>
      <c r="E328" s="30"/>
      <c r="F328" s="30"/>
    </row>
    <row r="329" spans="2:6" x14ac:dyDescent="0.2">
      <c r="B329" s="30"/>
      <c r="C329" s="30"/>
      <c r="D329" s="30"/>
      <c r="E329" s="30"/>
      <c r="F329" s="30"/>
    </row>
    <row r="330" spans="2:6" x14ac:dyDescent="0.2">
      <c r="B330" s="30"/>
      <c r="C330" s="30"/>
      <c r="D330" s="30"/>
      <c r="E330" s="30"/>
      <c r="F330" s="30"/>
    </row>
    <row r="331" spans="2:6" x14ac:dyDescent="0.2">
      <c r="B331" s="30"/>
      <c r="C331" s="30"/>
      <c r="D331" s="30"/>
      <c r="E331" s="30"/>
      <c r="F331" s="30"/>
    </row>
    <row r="332" spans="2:6" x14ac:dyDescent="0.2">
      <c r="B332" s="30"/>
      <c r="C332" s="30"/>
      <c r="D332" s="30"/>
      <c r="E332" s="30"/>
      <c r="F332" s="30"/>
    </row>
    <row r="333" spans="2:6" x14ac:dyDescent="0.2">
      <c r="B333" s="30"/>
      <c r="C333" s="30"/>
      <c r="D333" s="30"/>
      <c r="E333" s="30"/>
      <c r="F333" s="30"/>
    </row>
    <row r="334" spans="2:6" x14ac:dyDescent="0.2">
      <c r="B334" s="30"/>
      <c r="C334" s="30"/>
      <c r="D334" s="30"/>
      <c r="E334" s="30"/>
      <c r="F334" s="30"/>
    </row>
    <row r="335" spans="2:6" x14ac:dyDescent="0.2">
      <c r="B335" s="30"/>
      <c r="C335" s="30"/>
      <c r="D335" s="30"/>
      <c r="E335" s="30"/>
      <c r="F335" s="30"/>
    </row>
    <row r="336" spans="2:6" x14ac:dyDescent="0.2">
      <c r="B336" s="30"/>
      <c r="C336" s="30"/>
      <c r="D336" s="30"/>
      <c r="E336" s="30"/>
      <c r="F336" s="30"/>
    </row>
    <row r="337" spans="2:6" x14ac:dyDescent="0.2">
      <c r="B337" s="30"/>
      <c r="C337" s="30"/>
      <c r="D337" s="30"/>
      <c r="E337" s="30"/>
      <c r="F337" s="30"/>
    </row>
    <row r="338" spans="2:6" x14ac:dyDescent="0.2">
      <c r="B338" s="30"/>
      <c r="C338" s="30"/>
      <c r="D338" s="30"/>
      <c r="E338" s="30"/>
      <c r="F338" s="30"/>
    </row>
    <row r="339" spans="2:6" x14ac:dyDescent="0.2">
      <c r="B339" s="30"/>
      <c r="C339" s="30"/>
      <c r="D339" s="30"/>
      <c r="E339" s="30"/>
      <c r="F339" s="30"/>
    </row>
    <row r="340" spans="2:6" x14ac:dyDescent="0.2">
      <c r="B340" s="30"/>
      <c r="C340" s="30"/>
      <c r="D340" s="30"/>
      <c r="E340" s="30"/>
      <c r="F340" s="30"/>
    </row>
    <row r="341" spans="2:6" x14ac:dyDescent="0.2">
      <c r="B341" s="30"/>
      <c r="C341" s="30"/>
      <c r="D341" s="30"/>
      <c r="E341" s="30"/>
      <c r="F341" s="30"/>
    </row>
    <row r="342" spans="2:6" x14ac:dyDescent="0.2">
      <c r="B342" s="30"/>
      <c r="C342" s="30"/>
      <c r="D342" s="30"/>
      <c r="E342" s="30"/>
      <c r="F342" s="30"/>
    </row>
    <row r="343" spans="2:6" x14ac:dyDescent="0.2">
      <c r="B343" s="30"/>
      <c r="C343" s="30"/>
      <c r="D343" s="30"/>
      <c r="E343" s="30"/>
      <c r="F343" s="30"/>
    </row>
    <row r="344" spans="2:6" x14ac:dyDescent="0.2">
      <c r="B344" s="30"/>
      <c r="C344" s="30"/>
      <c r="D344" s="30"/>
      <c r="E344" s="30"/>
      <c r="F344" s="30"/>
    </row>
    <row r="345" spans="2:6" x14ac:dyDescent="0.2">
      <c r="B345" s="30"/>
      <c r="C345" s="30"/>
      <c r="D345" s="30"/>
      <c r="E345" s="30"/>
      <c r="F345" s="30"/>
    </row>
    <row r="346" spans="2:6" x14ac:dyDescent="0.2">
      <c r="B346" s="30"/>
      <c r="C346" s="30"/>
      <c r="D346" s="30"/>
      <c r="E346" s="30"/>
      <c r="F346" s="30"/>
    </row>
    <row r="347" spans="2:6" x14ac:dyDescent="0.2">
      <c r="B347" s="30"/>
      <c r="C347" s="30"/>
      <c r="D347" s="30"/>
      <c r="E347" s="30"/>
      <c r="F347" s="30"/>
    </row>
    <row r="348" spans="2:6" x14ac:dyDescent="0.2">
      <c r="B348" s="30"/>
      <c r="C348" s="30"/>
      <c r="D348" s="30"/>
      <c r="E348" s="30"/>
      <c r="F348" s="30"/>
    </row>
    <row r="349" spans="2:6" x14ac:dyDescent="0.2">
      <c r="B349" s="30"/>
      <c r="C349" s="30"/>
      <c r="D349" s="30"/>
      <c r="E349" s="30"/>
      <c r="F349" s="30"/>
    </row>
    <row r="350" spans="2:6" x14ac:dyDescent="0.2">
      <c r="B350" s="30"/>
      <c r="C350" s="30"/>
      <c r="D350" s="30"/>
      <c r="E350" s="30"/>
      <c r="F350" s="30"/>
    </row>
    <row r="351" spans="2:6" x14ac:dyDescent="0.2">
      <c r="B351" s="30"/>
      <c r="C351" s="30"/>
      <c r="D351" s="30"/>
      <c r="E351" s="30"/>
      <c r="F351" s="30"/>
    </row>
    <row r="352" spans="2:6" x14ac:dyDescent="0.2">
      <c r="B352" s="30"/>
      <c r="C352" s="30"/>
      <c r="D352" s="30"/>
      <c r="E352" s="30"/>
      <c r="F352" s="30"/>
    </row>
    <row r="353" spans="2:6" x14ac:dyDescent="0.2">
      <c r="B353" s="30"/>
      <c r="C353" s="30"/>
      <c r="D353" s="30"/>
      <c r="E353" s="30"/>
      <c r="F353" s="30"/>
    </row>
    <row r="354" spans="2:6" x14ac:dyDescent="0.2">
      <c r="B354" s="30"/>
      <c r="C354" s="30"/>
      <c r="D354" s="30"/>
      <c r="E354" s="30"/>
      <c r="F354" s="30"/>
    </row>
    <row r="355" spans="2:6" x14ac:dyDescent="0.2">
      <c r="B355" s="30"/>
      <c r="C355" s="30"/>
      <c r="D355" s="30"/>
      <c r="E355" s="30"/>
      <c r="F355" s="30"/>
    </row>
    <row r="356" spans="2:6" x14ac:dyDescent="0.2">
      <c r="B356" s="30"/>
      <c r="C356" s="30"/>
      <c r="D356" s="30"/>
      <c r="E356" s="30"/>
      <c r="F356" s="30"/>
    </row>
    <row r="357" spans="2:6" x14ac:dyDescent="0.2">
      <c r="B357" s="30"/>
      <c r="C357" s="30"/>
      <c r="D357" s="30"/>
      <c r="E357" s="30"/>
      <c r="F357" s="30"/>
    </row>
    <row r="358" spans="2:6" x14ac:dyDescent="0.2">
      <c r="B358" s="30"/>
      <c r="C358" s="30"/>
      <c r="D358" s="30"/>
      <c r="E358" s="30"/>
      <c r="F358" s="30"/>
    </row>
    <row r="365" spans="2:6" s="24" customFormat="1" ht="15" x14ac:dyDescent="0.2"/>
    <row r="366" spans="2:6" s="24" customFormat="1" ht="15" x14ac:dyDescent="0.2"/>
    <row r="367" spans="2:6" s="24" customFormat="1" ht="15" x14ac:dyDescent="0.2"/>
    <row r="370" spans="2:6" s="27" customFormat="1" ht="11.25" x14ac:dyDescent="0.2"/>
    <row r="373" spans="2:6" x14ac:dyDescent="0.2">
      <c r="B373" s="30"/>
      <c r="C373" s="30"/>
      <c r="D373" s="30"/>
      <c r="E373" s="30"/>
      <c r="F373" s="30"/>
    </row>
    <row r="374" spans="2:6" x14ac:dyDescent="0.2">
      <c r="B374" s="30"/>
      <c r="C374" s="30"/>
      <c r="D374" s="30"/>
      <c r="E374" s="30"/>
      <c r="F374" s="30"/>
    </row>
    <row r="375" spans="2:6" x14ac:dyDescent="0.2">
      <c r="B375" s="30"/>
      <c r="C375" s="30"/>
      <c r="D375" s="30"/>
      <c r="E375" s="30"/>
      <c r="F375" s="30"/>
    </row>
    <row r="376" spans="2:6" x14ac:dyDescent="0.2">
      <c r="B376" s="30"/>
      <c r="C376" s="30"/>
      <c r="D376" s="30"/>
      <c r="E376" s="30"/>
      <c r="F376" s="30"/>
    </row>
    <row r="377" spans="2:6" x14ac:dyDescent="0.2">
      <c r="B377" s="30"/>
      <c r="C377" s="30"/>
      <c r="D377" s="30"/>
      <c r="E377" s="30"/>
      <c r="F377" s="30"/>
    </row>
    <row r="378" spans="2:6" x14ac:dyDescent="0.2">
      <c r="B378" s="30"/>
      <c r="C378" s="30"/>
      <c r="D378" s="30"/>
      <c r="E378" s="30"/>
      <c r="F378" s="30"/>
    </row>
    <row r="379" spans="2:6" x14ac:dyDescent="0.2">
      <c r="B379" s="30"/>
      <c r="C379" s="30"/>
      <c r="D379" s="30"/>
      <c r="E379" s="30"/>
      <c r="F379" s="30"/>
    </row>
    <row r="380" spans="2:6" x14ac:dyDescent="0.2">
      <c r="B380" s="30"/>
      <c r="C380" s="30"/>
      <c r="D380" s="30"/>
      <c r="E380" s="30"/>
      <c r="F380" s="30"/>
    </row>
    <row r="381" spans="2:6" x14ac:dyDescent="0.2">
      <c r="B381" s="30"/>
      <c r="C381" s="30"/>
      <c r="D381" s="30"/>
      <c r="E381" s="30"/>
      <c r="F381" s="30"/>
    </row>
    <row r="382" spans="2:6" x14ac:dyDescent="0.2">
      <c r="B382" s="30"/>
      <c r="C382" s="30"/>
      <c r="D382" s="30"/>
      <c r="E382" s="30"/>
      <c r="F382" s="30"/>
    </row>
    <row r="383" spans="2:6" x14ac:dyDescent="0.2">
      <c r="B383" s="30"/>
      <c r="C383" s="30"/>
      <c r="D383" s="30"/>
      <c r="E383" s="30"/>
      <c r="F383" s="30"/>
    </row>
    <row r="384" spans="2:6" x14ac:dyDescent="0.2">
      <c r="B384" s="30"/>
      <c r="C384" s="30"/>
      <c r="D384" s="30"/>
      <c r="E384" s="30"/>
      <c r="F384" s="30"/>
    </row>
    <row r="385" spans="2:6" x14ac:dyDescent="0.2">
      <c r="B385" s="30"/>
      <c r="C385" s="30"/>
      <c r="D385" s="30"/>
      <c r="E385" s="30"/>
      <c r="F385" s="30"/>
    </row>
    <row r="386" spans="2:6" x14ac:dyDescent="0.2">
      <c r="B386" s="30"/>
      <c r="C386" s="30"/>
      <c r="D386" s="30"/>
      <c r="E386" s="30"/>
      <c r="F386" s="30"/>
    </row>
    <row r="387" spans="2:6" x14ac:dyDescent="0.2">
      <c r="B387" s="30"/>
      <c r="C387" s="30"/>
      <c r="D387" s="30"/>
      <c r="E387" s="30"/>
      <c r="F387" s="30"/>
    </row>
    <row r="388" spans="2:6" x14ac:dyDescent="0.2">
      <c r="B388" s="30"/>
      <c r="C388" s="30"/>
      <c r="D388" s="30"/>
      <c r="E388" s="30"/>
      <c r="F388" s="30"/>
    </row>
    <row r="389" spans="2:6" x14ac:dyDescent="0.2">
      <c r="B389" s="30"/>
      <c r="C389" s="30"/>
      <c r="D389" s="30"/>
      <c r="E389" s="30"/>
      <c r="F389" s="30"/>
    </row>
    <row r="390" spans="2:6" x14ac:dyDescent="0.2">
      <c r="B390" s="30"/>
      <c r="C390" s="30"/>
      <c r="D390" s="30"/>
      <c r="E390" s="30"/>
      <c r="F390" s="30"/>
    </row>
    <row r="391" spans="2:6" x14ac:dyDescent="0.2">
      <c r="B391" s="30"/>
      <c r="C391" s="30"/>
      <c r="D391" s="30"/>
      <c r="E391" s="30"/>
      <c r="F391" s="30"/>
    </row>
    <row r="392" spans="2:6" x14ac:dyDescent="0.2">
      <c r="B392" s="30"/>
      <c r="C392" s="30"/>
      <c r="D392" s="30"/>
      <c r="E392" s="30"/>
      <c r="F392" s="30"/>
    </row>
    <row r="393" spans="2:6" x14ac:dyDescent="0.2">
      <c r="B393" s="30"/>
      <c r="C393" s="30"/>
      <c r="D393" s="30"/>
      <c r="E393" s="30"/>
      <c r="F393" s="30"/>
    </row>
    <row r="394" spans="2:6" x14ac:dyDescent="0.2">
      <c r="B394" s="30"/>
      <c r="C394" s="30"/>
      <c r="D394" s="30"/>
      <c r="E394" s="30"/>
      <c r="F394" s="30"/>
    </row>
    <row r="395" spans="2:6" x14ac:dyDescent="0.2">
      <c r="B395" s="30"/>
      <c r="C395" s="30"/>
      <c r="D395" s="30"/>
      <c r="E395" s="30"/>
      <c r="F395" s="30"/>
    </row>
    <row r="396" spans="2:6" x14ac:dyDescent="0.2">
      <c r="B396" s="30"/>
      <c r="C396" s="30"/>
      <c r="D396" s="30"/>
      <c r="E396" s="30"/>
      <c r="F396" s="30"/>
    </row>
    <row r="397" spans="2:6" x14ac:dyDescent="0.2">
      <c r="B397" s="30"/>
      <c r="C397" s="30"/>
      <c r="D397" s="30"/>
      <c r="E397" s="30"/>
      <c r="F397" s="30"/>
    </row>
    <row r="398" spans="2:6" x14ac:dyDescent="0.2">
      <c r="B398" s="30"/>
      <c r="C398" s="30"/>
      <c r="D398" s="30"/>
      <c r="E398" s="30"/>
      <c r="F398" s="30"/>
    </row>
    <row r="399" spans="2:6" x14ac:dyDescent="0.2">
      <c r="B399" s="30"/>
      <c r="C399" s="30"/>
      <c r="D399" s="30"/>
      <c r="E399" s="30"/>
      <c r="F399" s="30"/>
    </row>
    <row r="400" spans="2:6" x14ac:dyDescent="0.2">
      <c r="B400" s="30"/>
      <c r="C400" s="30"/>
      <c r="D400" s="30"/>
      <c r="E400" s="30"/>
      <c r="F400" s="30"/>
    </row>
    <row r="401" spans="2:6" x14ac:dyDescent="0.2">
      <c r="B401" s="30"/>
      <c r="C401" s="30"/>
      <c r="D401" s="30"/>
      <c r="E401" s="30"/>
      <c r="F401" s="30"/>
    </row>
    <row r="402" spans="2:6" x14ac:dyDescent="0.2">
      <c r="B402" s="30"/>
      <c r="C402" s="30"/>
      <c r="D402" s="30"/>
      <c r="E402" s="30"/>
      <c r="F402" s="30"/>
    </row>
    <row r="403" spans="2:6" x14ac:dyDescent="0.2">
      <c r="B403" s="30"/>
      <c r="C403" s="30"/>
      <c r="D403" s="30"/>
      <c r="E403" s="30"/>
      <c r="F403" s="30"/>
    </row>
    <row r="404" spans="2:6" x14ac:dyDescent="0.2">
      <c r="B404" s="30"/>
      <c r="C404" s="30"/>
      <c r="D404" s="30"/>
      <c r="E404" s="30"/>
      <c r="F404" s="30"/>
    </row>
    <row r="405" spans="2:6" x14ac:dyDescent="0.2">
      <c r="B405" s="30"/>
      <c r="C405" s="30"/>
      <c r="D405" s="30"/>
      <c r="E405" s="30"/>
      <c r="F405" s="30"/>
    </row>
    <row r="406" spans="2:6" x14ac:dyDescent="0.2">
      <c r="B406" s="30"/>
      <c r="C406" s="30"/>
      <c r="D406" s="30"/>
      <c r="E406" s="30"/>
      <c r="F406" s="30"/>
    </row>
    <row r="407" spans="2:6" x14ac:dyDescent="0.2">
      <c r="B407" s="30"/>
      <c r="C407" s="30"/>
      <c r="D407" s="30"/>
      <c r="E407" s="30"/>
      <c r="F407" s="30"/>
    </row>
    <row r="408" spans="2:6" x14ac:dyDescent="0.2">
      <c r="B408" s="30"/>
      <c r="C408" s="30"/>
      <c r="D408" s="30"/>
      <c r="E408" s="30"/>
      <c r="F408" s="30"/>
    </row>
    <row r="409" spans="2:6" x14ac:dyDescent="0.2">
      <c r="B409" s="30"/>
      <c r="C409" s="30"/>
      <c r="D409" s="30"/>
      <c r="E409" s="30"/>
      <c r="F409" s="30"/>
    </row>
    <row r="410" spans="2:6" x14ac:dyDescent="0.2">
      <c r="B410" s="30"/>
      <c r="C410" s="30"/>
      <c r="D410" s="30"/>
      <c r="E410" s="30"/>
      <c r="F410" s="30"/>
    </row>
    <row r="417" spans="2:6" s="24" customFormat="1" ht="15" x14ac:dyDescent="0.2"/>
    <row r="418" spans="2:6" s="24" customFormat="1" ht="15" x14ac:dyDescent="0.2"/>
    <row r="419" spans="2:6" s="24" customFormat="1" ht="15" x14ac:dyDescent="0.2"/>
    <row r="422" spans="2:6" s="27" customFormat="1" ht="11.25" x14ac:dyDescent="0.2"/>
    <row r="425" spans="2:6" x14ac:dyDescent="0.2">
      <c r="B425" s="30"/>
      <c r="C425" s="30"/>
      <c r="D425" s="30"/>
      <c r="E425" s="30"/>
      <c r="F425" s="30"/>
    </row>
    <row r="426" spans="2:6" x14ac:dyDescent="0.2">
      <c r="B426" s="30"/>
      <c r="C426" s="30"/>
      <c r="D426" s="30"/>
      <c r="E426" s="30"/>
      <c r="F426" s="30"/>
    </row>
    <row r="427" spans="2:6" x14ac:dyDescent="0.2">
      <c r="B427" s="30"/>
      <c r="C427" s="30"/>
      <c r="D427" s="30"/>
      <c r="E427" s="30"/>
      <c r="F427" s="30"/>
    </row>
    <row r="428" spans="2:6" x14ac:dyDescent="0.2">
      <c r="B428" s="30"/>
      <c r="C428" s="30"/>
      <c r="D428" s="30"/>
      <c r="E428" s="30"/>
      <c r="F428" s="30"/>
    </row>
    <row r="429" spans="2:6" x14ac:dyDescent="0.2">
      <c r="B429" s="30"/>
      <c r="C429" s="30"/>
      <c r="D429" s="30"/>
      <c r="E429" s="30"/>
      <c r="F429" s="30"/>
    </row>
    <row r="430" spans="2:6" x14ac:dyDescent="0.2">
      <c r="B430" s="30"/>
      <c r="C430" s="30"/>
      <c r="D430" s="30"/>
      <c r="E430" s="30"/>
      <c r="F430" s="30"/>
    </row>
    <row r="431" spans="2:6" x14ac:dyDescent="0.2">
      <c r="B431" s="30"/>
      <c r="C431" s="30"/>
      <c r="D431" s="30"/>
      <c r="E431" s="30"/>
      <c r="F431" s="30"/>
    </row>
    <row r="432" spans="2:6" x14ac:dyDescent="0.2">
      <c r="B432" s="30"/>
      <c r="C432" s="30"/>
      <c r="D432" s="30"/>
      <c r="E432" s="30"/>
      <c r="F432" s="30"/>
    </row>
    <row r="433" spans="2:6" x14ac:dyDescent="0.2">
      <c r="B433" s="30"/>
      <c r="C433" s="30"/>
      <c r="D433" s="30"/>
      <c r="E433" s="30"/>
      <c r="F433" s="30"/>
    </row>
    <row r="434" spans="2:6" x14ac:dyDescent="0.2">
      <c r="B434" s="30"/>
      <c r="C434" s="30"/>
      <c r="D434" s="30"/>
      <c r="E434" s="30"/>
      <c r="F434" s="30"/>
    </row>
    <row r="435" spans="2:6" x14ac:dyDescent="0.2">
      <c r="B435" s="30"/>
      <c r="C435" s="30"/>
      <c r="D435" s="30"/>
      <c r="E435" s="30"/>
      <c r="F435" s="30"/>
    </row>
    <row r="436" spans="2:6" x14ac:dyDescent="0.2">
      <c r="B436" s="30"/>
      <c r="C436" s="30"/>
      <c r="D436" s="30"/>
      <c r="E436" s="30"/>
      <c r="F436" s="30"/>
    </row>
    <row r="437" spans="2:6" x14ac:dyDescent="0.2">
      <c r="B437" s="30"/>
      <c r="C437" s="30"/>
      <c r="D437" s="30"/>
      <c r="E437" s="30"/>
      <c r="F437" s="30"/>
    </row>
    <row r="438" spans="2:6" x14ac:dyDescent="0.2">
      <c r="B438" s="30"/>
      <c r="C438" s="30"/>
      <c r="D438" s="30"/>
      <c r="E438" s="30"/>
      <c r="F438" s="30"/>
    </row>
    <row r="439" spans="2:6" x14ac:dyDescent="0.2">
      <c r="B439" s="30"/>
      <c r="C439" s="30"/>
      <c r="D439" s="30"/>
      <c r="E439" s="30"/>
      <c r="F439" s="30"/>
    </row>
    <row r="440" spans="2:6" x14ac:dyDescent="0.2">
      <c r="B440" s="30"/>
      <c r="C440" s="30"/>
      <c r="D440" s="30"/>
      <c r="E440" s="30"/>
      <c r="F440" s="30"/>
    </row>
    <row r="441" spans="2:6" x14ac:dyDescent="0.2">
      <c r="B441" s="30"/>
      <c r="C441" s="30"/>
      <c r="D441" s="30"/>
      <c r="E441" s="30"/>
      <c r="F441" s="30"/>
    </row>
    <row r="442" spans="2:6" x14ac:dyDescent="0.2">
      <c r="B442" s="30"/>
      <c r="C442" s="30"/>
      <c r="D442" s="30"/>
      <c r="E442" s="30"/>
      <c r="F442" s="30"/>
    </row>
    <row r="443" spans="2:6" x14ac:dyDescent="0.2">
      <c r="B443" s="30"/>
      <c r="C443" s="30"/>
      <c r="D443" s="30"/>
      <c r="E443" s="30"/>
      <c r="F443" s="30"/>
    </row>
    <row r="444" spans="2:6" x14ac:dyDescent="0.2">
      <c r="B444" s="30"/>
      <c r="C444" s="30"/>
      <c r="D444" s="30"/>
      <c r="E444" s="30"/>
      <c r="F444" s="30"/>
    </row>
    <row r="445" spans="2:6" x14ac:dyDescent="0.2">
      <c r="B445" s="30"/>
      <c r="C445" s="30"/>
      <c r="D445" s="30"/>
      <c r="E445" s="30"/>
      <c r="F445" s="30"/>
    </row>
    <row r="446" spans="2:6" x14ac:dyDescent="0.2">
      <c r="B446" s="30"/>
      <c r="C446" s="30"/>
      <c r="D446" s="30"/>
      <c r="E446" s="30"/>
      <c r="F446" s="30"/>
    </row>
    <row r="447" spans="2:6" x14ac:dyDescent="0.2">
      <c r="B447" s="30"/>
      <c r="C447" s="30"/>
      <c r="D447" s="30"/>
      <c r="E447" s="30"/>
      <c r="F447" s="30"/>
    </row>
    <row r="448" spans="2:6" x14ac:dyDescent="0.2">
      <c r="B448" s="30"/>
      <c r="C448" s="30"/>
      <c r="D448" s="30"/>
      <c r="E448" s="30"/>
      <c r="F448" s="30"/>
    </row>
    <row r="449" spans="2:6" x14ac:dyDescent="0.2">
      <c r="B449" s="30"/>
      <c r="C449" s="30"/>
      <c r="D449" s="30"/>
      <c r="E449" s="30"/>
      <c r="F449" s="30"/>
    </row>
    <row r="450" spans="2:6" x14ac:dyDescent="0.2">
      <c r="B450" s="30"/>
      <c r="C450" s="30"/>
      <c r="D450" s="30"/>
      <c r="E450" s="30"/>
      <c r="F450" s="30"/>
    </row>
    <row r="451" spans="2:6" x14ac:dyDescent="0.2">
      <c r="B451" s="30"/>
      <c r="C451" s="30"/>
      <c r="D451" s="30"/>
      <c r="E451" s="30"/>
      <c r="F451" s="30"/>
    </row>
    <row r="452" spans="2:6" x14ac:dyDescent="0.2">
      <c r="B452" s="30"/>
      <c r="C452" s="30"/>
      <c r="D452" s="30"/>
      <c r="E452" s="30"/>
      <c r="F452" s="30"/>
    </row>
    <row r="453" spans="2:6" x14ac:dyDescent="0.2">
      <c r="B453" s="30"/>
      <c r="C453" s="30"/>
      <c r="D453" s="30"/>
      <c r="E453" s="30"/>
      <c r="F453" s="30"/>
    </row>
    <row r="454" spans="2:6" x14ac:dyDescent="0.2">
      <c r="B454" s="30"/>
      <c r="C454" s="30"/>
      <c r="D454" s="30"/>
      <c r="E454" s="30"/>
      <c r="F454" s="30"/>
    </row>
    <row r="455" spans="2:6" x14ac:dyDescent="0.2">
      <c r="B455" s="30"/>
      <c r="C455" s="30"/>
      <c r="D455" s="30"/>
      <c r="E455" s="30"/>
      <c r="F455" s="30"/>
    </row>
    <row r="456" spans="2:6" x14ac:dyDescent="0.2">
      <c r="B456" s="30"/>
      <c r="C456" s="30"/>
      <c r="D456" s="30"/>
      <c r="E456" s="30"/>
      <c r="F456" s="30"/>
    </row>
    <row r="457" spans="2:6" x14ac:dyDescent="0.2">
      <c r="B457" s="30"/>
      <c r="C457" s="30"/>
      <c r="D457" s="30"/>
      <c r="E457" s="30"/>
      <c r="F457" s="30"/>
    </row>
    <row r="458" spans="2:6" x14ac:dyDescent="0.2">
      <c r="B458" s="30"/>
      <c r="C458" s="30"/>
      <c r="D458" s="30"/>
      <c r="E458" s="30"/>
      <c r="F458" s="30"/>
    </row>
    <row r="459" spans="2:6" x14ac:dyDescent="0.2">
      <c r="B459" s="30"/>
      <c r="C459" s="30"/>
      <c r="D459" s="30"/>
      <c r="E459" s="30"/>
      <c r="F459" s="30"/>
    </row>
    <row r="460" spans="2:6" x14ac:dyDescent="0.2">
      <c r="B460" s="30"/>
      <c r="C460" s="30"/>
      <c r="D460" s="30"/>
      <c r="E460" s="30"/>
      <c r="F460" s="30"/>
    </row>
    <row r="461" spans="2:6" x14ac:dyDescent="0.2">
      <c r="B461" s="30"/>
      <c r="C461" s="30"/>
      <c r="D461" s="30"/>
      <c r="E461" s="30"/>
      <c r="F461" s="30"/>
    </row>
    <row r="462" spans="2:6" x14ac:dyDescent="0.2">
      <c r="B462" s="30"/>
      <c r="C462" s="30"/>
      <c r="D462" s="30"/>
      <c r="E462" s="30"/>
      <c r="F462" s="30"/>
    </row>
    <row r="463" spans="2:6" x14ac:dyDescent="0.2">
      <c r="B463" s="30"/>
      <c r="C463" s="30"/>
      <c r="D463" s="30"/>
      <c r="E463" s="30"/>
      <c r="F463" s="30"/>
    </row>
    <row r="464" spans="2:6" x14ac:dyDescent="0.2">
      <c r="B464" s="30"/>
      <c r="C464" s="30"/>
      <c r="D464" s="30"/>
      <c r="E464" s="30"/>
      <c r="F464" s="30"/>
    </row>
    <row r="465" spans="2:6" x14ac:dyDescent="0.2">
      <c r="B465" s="30"/>
      <c r="C465" s="30"/>
      <c r="D465" s="30"/>
      <c r="E465" s="30"/>
      <c r="F465" s="30"/>
    </row>
    <row r="466" spans="2:6" x14ac:dyDescent="0.2">
      <c r="B466" s="30"/>
      <c r="C466" s="30"/>
      <c r="D466" s="30"/>
      <c r="E466" s="30"/>
      <c r="F466" s="30"/>
    </row>
    <row r="467" spans="2:6" x14ac:dyDescent="0.2">
      <c r="B467" s="30"/>
      <c r="C467" s="30"/>
      <c r="D467" s="30"/>
      <c r="E467" s="30"/>
      <c r="F467" s="30"/>
    </row>
    <row r="468" spans="2:6" x14ac:dyDescent="0.2">
      <c r="B468" s="30"/>
      <c r="C468" s="30"/>
      <c r="D468" s="30"/>
      <c r="E468" s="30"/>
      <c r="F468" s="30"/>
    </row>
    <row r="469" spans="2:6" s="24" customFormat="1" ht="15" x14ac:dyDescent="0.2">
      <c r="B469" s="30"/>
      <c r="C469" s="30"/>
      <c r="D469" s="30"/>
      <c r="E469" s="30"/>
      <c r="F469" s="30"/>
    </row>
    <row r="470" spans="2:6" s="24" customFormat="1" ht="15" x14ac:dyDescent="0.2">
      <c r="B470" s="30"/>
      <c r="C470" s="30"/>
      <c r="D470" s="30"/>
      <c r="E470" s="30"/>
      <c r="F470" s="30"/>
    </row>
    <row r="471" spans="2:6" s="24" customFormat="1" ht="15" x14ac:dyDescent="0.2">
      <c r="B471" s="30"/>
      <c r="C471" s="30"/>
      <c r="D471" s="30"/>
      <c r="E471" s="30"/>
      <c r="F471" s="30"/>
    </row>
    <row r="472" spans="2:6" x14ac:dyDescent="0.2">
      <c r="B472" s="30"/>
      <c r="C472" s="30"/>
      <c r="D472" s="30"/>
      <c r="E472" s="30"/>
      <c r="F472" s="30"/>
    </row>
    <row r="473" spans="2:6" x14ac:dyDescent="0.2">
      <c r="B473" s="30"/>
      <c r="C473" s="30"/>
      <c r="D473" s="30"/>
      <c r="E473" s="30"/>
      <c r="F473" s="30"/>
    </row>
    <row r="474" spans="2:6" s="27" customFormat="1" ht="11.25" x14ac:dyDescent="0.2"/>
    <row r="475" spans="2:6" x14ac:dyDescent="0.2">
      <c r="B475" s="30"/>
      <c r="C475" s="30"/>
      <c r="D475" s="30"/>
      <c r="E475" s="30"/>
      <c r="F475" s="30"/>
    </row>
    <row r="476" spans="2:6" x14ac:dyDescent="0.2">
      <c r="B476" s="30"/>
      <c r="C476" s="30"/>
      <c r="D476" s="30"/>
      <c r="E476" s="30"/>
      <c r="F476" s="30"/>
    </row>
    <row r="477" spans="2:6" x14ac:dyDescent="0.2">
      <c r="B477" s="30"/>
      <c r="C477" s="30"/>
      <c r="D477" s="30"/>
      <c r="E477" s="30"/>
      <c r="F477" s="30"/>
    </row>
    <row r="478" spans="2:6" x14ac:dyDescent="0.2">
      <c r="B478" s="30"/>
      <c r="C478" s="30"/>
      <c r="D478" s="30"/>
      <c r="E478" s="30"/>
      <c r="F478" s="30"/>
    </row>
    <row r="479" spans="2:6" x14ac:dyDescent="0.2">
      <c r="B479" s="30"/>
      <c r="C479" s="30"/>
      <c r="D479" s="30"/>
      <c r="E479" s="30"/>
      <c r="F479" s="30"/>
    </row>
    <row r="480" spans="2:6" x14ac:dyDescent="0.2">
      <c r="B480" s="30"/>
      <c r="C480" s="30"/>
      <c r="D480" s="30"/>
      <c r="E480" s="30"/>
      <c r="F480" s="30"/>
    </row>
    <row r="481" spans="2:6" x14ac:dyDescent="0.2">
      <c r="B481" s="30"/>
      <c r="C481" s="30"/>
      <c r="D481" s="30"/>
      <c r="E481" s="30"/>
      <c r="F481" s="30"/>
    </row>
    <row r="482" spans="2:6" x14ac:dyDescent="0.2">
      <c r="B482" s="30"/>
      <c r="C482" s="30"/>
      <c r="D482" s="30"/>
      <c r="E482" s="30"/>
      <c r="F482" s="30"/>
    </row>
    <row r="483" spans="2:6" x14ac:dyDescent="0.2">
      <c r="B483" s="30"/>
      <c r="C483" s="30"/>
      <c r="D483" s="30"/>
      <c r="E483" s="30"/>
      <c r="F483" s="30"/>
    </row>
    <row r="484" spans="2:6" x14ac:dyDescent="0.2">
      <c r="B484" s="30"/>
      <c r="C484" s="30"/>
      <c r="D484" s="30"/>
      <c r="E484" s="30"/>
      <c r="F484" s="30"/>
    </row>
    <row r="485" spans="2:6" x14ac:dyDescent="0.2">
      <c r="B485" s="30"/>
      <c r="C485" s="30"/>
      <c r="D485" s="30"/>
      <c r="E485" s="30"/>
      <c r="F485" s="30"/>
    </row>
    <row r="486" spans="2:6" x14ac:dyDescent="0.2">
      <c r="B486" s="30"/>
      <c r="C486" s="30"/>
      <c r="D486" s="30"/>
      <c r="E486" s="30"/>
      <c r="F486" s="30"/>
    </row>
    <row r="487" spans="2:6" x14ac:dyDescent="0.2">
      <c r="B487" s="30"/>
      <c r="C487" s="30"/>
      <c r="D487" s="30"/>
      <c r="E487" s="30"/>
      <c r="F487" s="30"/>
    </row>
    <row r="488" spans="2:6" x14ac:dyDescent="0.2">
      <c r="B488" s="30"/>
      <c r="C488" s="30"/>
      <c r="D488" s="30"/>
      <c r="E488" s="30"/>
      <c r="F488" s="30"/>
    </row>
    <row r="489" spans="2:6" x14ac:dyDescent="0.2">
      <c r="B489" s="30"/>
      <c r="C489" s="30"/>
      <c r="D489" s="30"/>
      <c r="E489" s="30"/>
      <c r="F489" s="30"/>
    </row>
    <row r="490" spans="2:6" x14ac:dyDescent="0.2">
      <c r="B490" s="30"/>
      <c r="C490" s="30"/>
      <c r="D490" s="30"/>
      <c r="E490" s="30"/>
      <c r="F490" s="30"/>
    </row>
    <row r="491" spans="2:6" x14ac:dyDescent="0.2">
      <c r="B491" s="30"/>
      <c r="C491" s="30"/>
      <c r="D491" s="30"/>
      <c r="E491" s="30"/>
      <c r="F491" s="30"/>
    </row>
    <row r="492" spans="2:6" x14ac:dyDescent="0.2">
      <c r="B492" s="30"/>
      <c r="C492" s="30"/>
      <c r="D492" s="30"/>
      <c r="E492" s="30"/>
      <c r="F492" s="30"/>
    </row>
    <row r="493" spans="2:6" x14ac:dyDescent="0.2">
      <c r="B493" s="30"/>
      <c r="C493" s="30"/>
      <c r="D493" s="30"/>
      <c r="E493" s="30"/>
      <c r="F493" s="30"/>
    </row>
    <row r="494" spans="2:6" x14ac:dyDescent="0.2">
      <c r="B494" s="30"/>
      <c r="C494" s="30"/>
      <c r="D494" s="30"/>
      <c r="E494" s="30"/>
      <c r="F494" s="30"/>
    </row>
    <row r="495" spans="2:6" x14ac:dyDescent="0.2">
      <c r="B495" s="30"/>
      <c r="C495" s="30"/>
      <c r="D495" s="30"/>
      <c r="E495" s="30"/>
      <c r="F495" s="30"/>
    </row>
    <row r="496" spans="2:6" x14ac:dyDescent="0.2">
      <c r="B496" s="30"/>
      <c r="C496" s="30"/>
      <c r="D496" s="30"/>
      <c r="E496" s="30"/>
      <c r="F496" s="30"/>
    </row>
    <row r="497" spans="2:6" x14ac:dyDescent="0.2">
      <c r="B497" s="30"/>
      <c r="C497" s="30"/>
      <c r="D497" s="30"/>
      <c r="E497" s="30"/>
      <c r="F497" s="30"/>
    </row>
    <row r="498" spans="2:6" x14ac:dyDescent="0.2">
      <c r="B498" s="30"/>
      <c r="C498" s="30"/>
      <c r="D498" s="30"/>
      <c r="E498" s="30"/>
      <c r="F498" s="30"/>
    </row>
    <row r="499" spans="2:6" x14ac:dyDescent="0.2">
      <c r="B499" s="30"/>
      <c r="C499" s="30"/>
      <c r="D499" s="30"/>
      <c r="E499" s="30"/>
      <c r="F499" s="30"/>
    </row>
    <row r="500" spans="2:6" x14ac:dyDescent="0.2">
      <c r="B500" s="30"/>
      <c r="C500" s="30"/>
      <c r="D500" s="30"/>
      <c r="E500" s="30"/>
      <c r="F500" s="30"/>
    </row>
    <row r="501" spans="2:6" x14ac:dyDescent="0.2">
      <c r="B501" s="30"/>
      <c r="C501" s="30"/>
      <c r="D501" s="30"/>
      <c r="E501" s="30"/>
      <c r="F501" s="30"/>
    </row>
    <row r="502" spans="2:6" x14ac:dyDescent="0.2">
      <c r="B502" s="30"/>
      <c r="C502" s="30"/>
      <c r="D502" s="30"/>
      <c r="E502" s="30"/>
      <c r="F502" s="30"/>
    </row>
    <row r="503" spans="2:6" x14ac:dyDescent="0.2">
      <c r="B503" s="30"/>
      <c r="C503" s="30"/>
      <c r="D503" s="30"/>
      <c r="E503" s="30"/>
      <c r="F503" s="30"/>
    </row>
    <row r="504" spans="2:6" x14ac:dyDescent="0.2">
      <c r="B504" s="30"/>
      <c r="C504" s="30"/>
      <c r="D504" s="30"/>
      <c r="E504" s="30"/>
      <c r="F504" s="30"/>
    </row>
    <row r="505" spans="2:6" x14ac:dyDescent="0.2">
      <c r="B505" s="30"/>
      <c r="C505" s="30"/>
      <c r="D505" s="30"/>
      <c r="E505" s="30"/>
      <c r="F505" s="30"/>
    </row>
    <row r="506" spans="2:6" x14ac:dyDescent="0.2">
      <c r="B506" s="30"/>
      <c r="C506" s="30"/>
      <c r="D506" s="30"/>
      <c r="E506" s="30"/>
      <c r="F506" s="30"/>
    </row>
    <row r="507" spans="2:6" x14ac:dyDescent="0.2">
      <c r="B507" s="30"/>
      <c r="C507" s="30"/>
      <c r="D507" s="30"/>
      <c r="E507" s="30"/>
      <c r="F507" s="30"/>
    </row>
    <row r="508" spans="2:6" x14ac:dyDescent="0.2">
      <c r="B508" s="30"/>
      <c r="C508" s="30"/>
      <c r="D508" s="30"/>
      <c r="E508" s="30"/>
      <c r="F508" s="30"/>
    </row>
    <row r="509" spans="2:6" x14ac:dyDescent="0.2">
      <c r="B509" s="30"/>
      <c r="C509" s="30"/>
      <c r="D509" s="30"/>
      <c r="E509" s="30"/>
      <c r="F509" s="30"/>
    </row>
    <row r="510" spans="2:6" x14ac:dyDescent="0.2">
      <c r="B510" s="30"/>
      <c r="C510" s="30"/>
      <c r="D510" s="30"/>
      <c r="E510" s="30"/>
      <c r="F510" s="30"/>
    </row>
    <row r="511" spans="2:6" x14ac:dyDescent="0.2">
      <c r="B511" s="30"/>
      <c r="C511" s="30"/>
      <c r="D511" s="30"/>
      <c r="E511" s="30"/>
      <c r="F511" s="30"/>
    </row>
    <row r="512" spans="2:6" x14ac:dyDescent="0.2">
      <c r="B512" s="30"/>
      <c r="C512" s="30"/>
      <c r="D512" s="30"/>
      <c r="E512" s="30"/>
      <c r="F512" s="30"/>
    </row>
    <row r="513" spans="2:6" x14ac:dyDescent="0.2">
      <c r="B513" s="30"/>
      <c r="C513" s="30"/>
      <c r="D513" s="30"/>
      <c r="E513" s="30"/>
      <c r="F513" s="30"/>
    </row>
    <row r="514" spans="2:6" x14ac:dyDescent="0.2">
      <c r="B514" s="30"/>
      <c r="C514" s="30"/>
      <c r="D514" s="30"/>
      <c r="E514" s="30"/>
      <c r="F514" s="30"/>
    </row>
    <row r="521" spans="2:6" s="24" customFormat="1" ht="15" x14ac:dyDescent="0.2"/>
    <row r="522" spans="2:6" s="24" customFormat="1" ht="15" x14ac:dyDescent="0.2"/>
    <row r="523" spans="2:6" s="24" customFormat="1" ht="15" x14ac:dyDescent="0.2"/>
    <row r="526" spans="2:6" s="27" customFormat="1" ht="11.25" x14ac:dyDescent="0.2"/>
    <row r="529" spans="2:6" x14ac:dyDescent="0.2">
      <c r="B529" s="30"/>
      <c r="C529" s="30"/>
      <c r="D529" s="30"/>
      <c r="E529" s="30"/>
      <c r="F529" s="30"/>
    </row>
    <row r="530" spans="2:6" x14ac:dyDescent="0.2">
      <c r="B530" s="30"/>
      <c r="C530" s="30"/>
      <c r="D530" s="30"/>
      <c r="E530" s="30"/>
      <c r="F530" s="30"/>
    </row>
    <row r="531" spans="2:6" x14ac:dyDescent="0.2">
      <c r="B531" s="30"/>
      <c r="C531" s="30"/>
      <c r="D531" s="30"/>
      <c r="E531" s="30"/>
      <c r="F531" s="30"/>
    </row>
    <row r="532" spans="2:6" x14ac:dyDescent="0.2">
      <c r="B532" s="30"/>
      <c r="C532" s="30"/>
      <c r="D532" s="30"/>
      <c r="E532" s="30"/>
      <c r="F532" s="30"/>
    </row>
    <row r="533" spans="2:6" x14ac:dyDescent="0.2">
      <c r="B533" s="30"/>
      <c r="C533" s="30"/>
      <c r="D533" s="30"/>
      <c r="E533" s="30"/>
      <c r="F533" s="30"/>
    </row>
    <row r="534" spans="2:6" x14ac:dyDescent="0.2">
      <c r="B534" s="30"/>
      <c r="C534" s="30"/>
      <c r="D534" s="30"/>
      <c r="E534" s="30"/>
      <c r="F534" s="30"/>
    </row>
    <row r="535" spans="2:6" x14ac:dyDescent="0.2">
      <c r="B535" s="30"/>
      <c r="C535" s="30"/>
      <c r="D535" s="30"/>
      <c r="E535" s="30"/>
      <c r="F535" s="30"/>
    </row>
    <row r="536" spans="2:6" x14ac:dyDescent="0.2">
      <c r="B536" s="30"/>
      <c r="C536" s="30"/>
      <c r="D536" s="30"/>
      <c r="E536" s="30"/>
      <c r="F536" s="30"/>
    </row>
    <row r="537" spans="2:6" x14ac:dyDescent="0.2">
      <c r="B537" s="30"/>
      <c r="C537" s="30"/>
      <c r="D537" s="30"/>
      <c r="E537" s="30"/>
      <c r="F537" s="30"/>
    </row>
    <row r="538" spans="2:6" x14ac:dyDescent="0.2">
      <c r="B538" s="30"/>
      <c r="C538" s="30"/>
      <c r="D538" s="30"/>
      <c r="E538" s="30"/>
      <c r="F538" s="30"/>
    </row>
    <row r="539" spans="2:6" x14ac:dyDescent="0.2">
      <c r="B539" s="30"/>
      <c r="C539" s="30"/>
      <c r="D539" s="30"/>
      <c r="E539" s="30"/>
      <c r="F539" s="30"/>
    </row>
    <row r="540" spans="2:6" x14ac:dyDescent="0.2">
      <c r="B540" s="30"/>
      <c r="C540" s="30"/>
      <c r="D540" s="30"/>
      <c r="E540" s="30"/>
      <c r="F540" s="30"/>
    </row>
    <row r="541" spans="2:6" x14ac:dyDescent="0.2">
      <c r="B541" s="30"/>
      <c r="C541" s="30"/>
      <c r="D541" s="30"/>
      <c r="E541" s="30"/>
      <c r="F541" s="30"/>
    </row>
    <row r="542" spans="2:6" x14ac:dyDescent="0.2">
      <c r="B542" s="30"/>
      <c r="C542" s="30"/>
      <c r="D542" s="30"/>
      <c r="E542" s="30"/>
      <c r="F542" s="30"/>
    </row>
    <row r="543" spans="2:6" x14ac:dyDescent="0.2">
      <c r="B543" s="30"/>
      <c r="C543" s="30"/>
      <c r="D543" s="30"/>
      <c r="E543" s="30"/>
      <c r="F543" s="30"/>
    </row>
    <row r="544" spans="2:6" x14ac:dyDescent="0.2">
      <c r="B544" s="30"/>
      <c r="C544" s="30"/>
      <c r="D544" s="30"/>
      <c r="E544" s="30"/>
      <c r="F544" s="30"/>
    </row>
    <row r="545" spans="2:6" x14ac:dyDescent="0.2">
      <c r="B545" s="30"/>
      <c r="C545" s="30"/>
      <c r="D545" s="30"/>
      <c r="E545" s="30"/>
      <c r="F545" s="30"/>
    </row>
    <row r="546" spans="2:6" x14ac:dyDescent="0.2">
      <c r="B546" s="30"/>
      <c r="C546" s="30"/>
      <c r="D546" s="30"/>
      <c r="E546" s="30"/>
      <c r="F546" s="30"/>
    </row>
    <row r="547" spans="2:6" x14ac:dyDescent="0.2">
      <c r="B547" s="30"/>
      <c r="C547" s="30"/>
      <c r="D547" s="30"/>
      <c r="E547" s="30"/>
      <c r="F547" s="30"/>
    </row>
    <row r="548" spans="2:6" x14ac:dyDescent="0.2">
      <c r="B548" s="30"/>
      <c r="C548" s="30"/>
      <c r="D548" s="30"/>
      <c r="E548" s="30"/>
      <c r="F548" s="30"/>
    </row>
    <row r="549" spans="2:6" x14ac:dyDescent="0.2">
      <c r="B549" s="30"/>
      <c r="C549" s="30"/>
      <c r="D549" s="30"/>
      <c r="E549" s="30"/>
      <c r="F549" s="30"/>
    </row>
    <row r="550" spans="2:6" x14ac:dyDescent="0.2">
      <c r="B550" s="30"/>
      <c r="C550" s="30"/>
      <c r="D550" s="30"/>
      <c r="E550" s="30"/>
      <c r="F550" s="30"/>
    </row>
    <row r="551" spans="2:6" x14ac:dyDescent="0.2">
      <c r="B551" s="30"/>
      <c r="C551" s="30"/>
      <c r="D551" s="30"/>
      <c r="E551" s="30"/>
      <c r="F551" s="30"/>
    </row>
    <row r="552" spans="2:6" x14ac:dyDescent="0.2">
      <c r="B552" s="30"/>
      <c r="C552" s="30"/>
      <c r="D552" s="30"/>
      <c r="E552" s="30"/>
      <c r="F552" s="30"/>
    </row>
    <row r="553" spans="2:6" x14ac:dyDescent="0.2">
      <c r="B553" s="30"/>
      <c r="C553" s="30"/>
      <c r="D553" s="30"/>
      <c r="E553" s="30"/>
      <c r="F553" s="30"/>
    </row>
    <row r="554" spans="2:6" x14ac:dyDescent="0.2">
      <c r="B554" s="30"/>
      <c r="C554" s="30"/>
      <c r="D554" s="30"/>
      <c r="E554" s="30"/>
      <c r="F554" s="30"/>
    </row>
    <row r="555" spans="2:6" x14ac:dyDescent="0.2">
      <c r="B555" s="30"/>
      <c r="C555" s="30"/>
      <c r="D555" s="30"/>
      <c r="E555" s="30"/>
      <c r="F555" s="30"/>
    </row>
    <row r="556" spans="2:6" x14ac:dyDescent="0.2">
      <c r="B556" s="30"/>
      <c r="C556" s="30"/>
      <c r="D556" s="30"/>
      <c r="E556" s="30"/>
      <c r="F556" s="30"/>
    </row>
    <row r="557" spans="2:6" x14ac:dyDescent="0.2">
      <c r="B557" s="30"/>
      <c r="C557" s="30"/>
      <c r="D557" s="30"/>
      <c r="E557" s="30"/>
      <c r="F557" s="30"/>
    </row>
    <row r="558" spans="2:6" x14ac:dyDescent="0.2">
      <c r="B558" s="30"/>
      <c r="C558" s="30"/>
      <c r="D558" s="30"/>
      <c r="E558" s="30"/>
      <c r="F558" s="30"/>
    </row>
    <row r="559" spans="2:6" x14ac:dyDescent="0.2">
      <c r="B559" s="30"/>
      <c r="C559" s="30"/>
      <c r="D559" s="30"/>
      <c r="E559" s="30"/>
      <c r="F559" s="30"/>
    </row>
    <row r="560" spans="2:6" x14ac:dyDescent="0.2">
      <c r="B560" s="30"/>
      <c r="C560" s="30"/>
      <c r="D560" s="30"/>
      <c r="E560" s="30"/>
      <c r="F560" s="30"/>
    </row>
    <row r="561" spans="2:6" x14ac:dyDescent="0.2">
      <c r="B561" s="30"/>
      <c r="C561" s="30"/>
      <c r="D561" s="30"/>
      <c r="E561" s="30"/>
      <c r="F561" s="30"/>
    </row>
    <row r="562" spans="2:6" x14ac:dyDescent="0.2">
      <c r="B562" s="30"/>
      <c r="C562" s="30"/>
      <c r="D562" s="30"/>
      <c r="E562" s="30"/>
      <c r="F562" s="30"/>
    </row>
    <row r="563" spans="2:6" x14ac:dyDescent="0.2">
      <c r="B563" s="30"/>
      <c r="C563" s="30"/>
      <c r="D563" s="30"/>
      <c r="E563" s="30"/>
      <c r="F563" s="30"/>
    </row>
    <row r="564" spans="2:6" x14ac:dyDescent="0.2">
      <c r="B564" s="30"/>
      <c r="C564" s="30"/>
      <c r="D564" s="30"/>
      <c r="E564" s="30"/>
      <c r="F564" s="30"/>
    </row>
    <row r="565" spans="2:6" x14ac:dyDescent="0.2">
      <c r="B565" s="30"/>
      <c r="C565" s="30"/>
      <c r="D565" s="30"/>
      <c r="E565" s="30"/>
      <c r="F565" s="30"/>
    </row>
    <row r="566" spans="2:6" x14ac:dyDescent="0.2">
      <c r="B566" s="30"/>
      <c r="C566" s="30"/>
      <c r="D566" s="30"/>
      <c r="E566" s="30"/>
      <c r="F566" s="30"/>
    </row>
    <row r="567" spans="2:6" x14ac:dyDescent="0.2">
      <c r="B567" s="30"/>
      <c r="C567" s="30"/>
      <c r="D567" s="30"/>
      <c r="E567" s="30"/>
      <c r="F567" s="30"/>
    </row>
    <row r="568" spans="2:6" x14ac:dyDescent="0.2">
      <c r="B568" s="30"/>
      <c r="C568" s="30"/>
      <c r="D568" s="30"/>
      <c r="E568" s="30"/>
      <c r="F568" s="30"/>
    </row>
    <row r="569" spans="2:6" x14ac:dyDescent="0.2">
      <c r="B569" s="30"/>
      <c r="C569" s="30"/>
      <c r="D569" s="30"/>
      <c r="E569" s="30"/>
      <c r="F569" s="30"/>
    </row>
    <row r="570" spans="2:6" x14ac:dyDescent="0.2">
      <c r="B570" s="30"/>
      <c r="C570" s="30"/>
      <c r="D570" s="30"/>
      <c r="E570" s="30"/>
      <c r="F570" s="30"/>
    </row>
    <row r="571" spans="2:6" x14ac:dyDescent="0.2">
      <c r="B571" s="30"/>
      <c r="C571" s="30"/>
      <c r="D571" s="30"/>
      <c r="E571" s="30"/>
      <c r="F571" s="30"/>
    </row>
    <row r="572" spans="2:6" x14ac:dyDescent="0.2">
      <c r="B572" s="30"/>
      <c r="C572" s="30"/>
      <c r="D572" s="30"/>
      <c r="E572" s="30"/>
      <c r="F572" s="30"/>
    </row>
    <row r="573" spans="2:6" s="24" customFormat="1" ht="15" x14ac:dyDescent="0.2">
      <c r="B573" s="30"/>
      <c r="C573" s="30"/>
      <c r="D573" s="30"/>
      <c r="E573" s="30"/>
      <c r="F573" s="30"/>
    </row>
    <row r="574" spans="2:6" s="24" customFormat="1" ht="15" x14ac:dyDescent="0.2">
      <c r="B574" s="30"/>
      <c r="C574" s="30"/>
      <c r="D574" s="30"/>
      <c r="E574" s="30"/>
      <c r="F574" s="30"/>
    </row>
    <row r="575" spans="2:6" s="24" customFormat="1" ht="15" x14ac:dyDescent="0.2">
      <c r="B575" s="30"/>
      <c r="C575" s="30"/>
      <c r="D575" s="30"/>
      <c r="E575" s="30"/>
      <c r="F575" s="30"/>
    </row>
    <row r="576" spans="2:6" x14ac:dyDescent="0.2">
      <c r="B576" s="30"/>
      <c r="C576" s="30"/>
      <c r="D576" s="30"/>
      <c r="E576" s="30"/>
      <c r="F576" s="30"/>
    </row>
    <row r="577" spans="2:6" x14ac:dyDescent="0.2">
      <c r="B577" s="30"/>
      <c r="C577" s="30"/>
      <c r="D577" s="30"/>
      <c r="E577" s="30"/>
      <c r="F577" s="30"/>
    </row>
    <row r="578" spans="2:6" s="27" customFormat="1" ht="11.25" x14ac:dyDescent="0.2"/>
    <row r="579" spans="2:6" x14ac:dyDescent="0.2">
      <c r="B579" s="30"/>
      <c r="C579" s="30"/>
      <c r="D579" s="30"/>
      <c r="E579" s="30"/>
      <c r="F579" s="30"/>
    </row>
    <row r="580" spans="2:6" x14ac:dyDescent="0.2">
      <c r="B580" s="30"/>
      <c r="C580" s="30"/>
      <c r="D580" s="30"/>
      <c r="E580" s="30"/>
      <c r="F580" s="30"/>
    </row>
    <row r="581" spans="2:6" x14ac:dyDescent="0.2">
      <c r="B581" s="30"/>
      <c r="C581" s="30"/>
      <c r="D581" s="30"/>
      <c r="E581" s="30"/>
      <c r="F581" s="30"/>
    </row>
    <row r="582" spans="2:6" x14ac:dyDescent="0.2">
      <c r="B582" s="30"/>
      <c r="C582" s="30"/>
      <c r="D582" s="30"/>
      <c r="E582" s="30"/>
      <c r="F582" s="30"/>
    </row>
    <row r="583" spans="2:6" x14ac:dyDescent="0.2">
      <c r="B583" s="30"/>
      <c r="C583" s="30"/>
      <c r="D583" s="30"/>
      <c r="E583" s="30"/>
      <c r="F583" s="30"/>
    </row>
    <row r="584" spans="2:6" x14ac:dyDescent="0.2">
      <c r="B584" s="30"/>
      <c r="C584" s="30"/>
      <c r="D584" s="30"/>
      <c r="E584" s="30"/>
      <c r="F584" s="30"/>
    </row>
    <row r="585" spans="2:6" x14ac:dyDescent="0.2">
      <c r="B585" s="30"/>
      <c r="C585" s="30"/>
      <c r="D585" s="30"/>
      <c r="E585" s="30"/>
      <c r="F585" s="30"/>
    </row>
    <row r="586" spans="2:6" x14ac:dyDescent="0.2">
      <c r="B586" s="30"/>
      <c r="C586" s="30"/>
      <c r="D586" s="30"/>
      <c r="E586" s="30"/>
      <c r="F586" s="30"/>
    </row>
    <row r="587" spans="2:6" x14ac:dyDescent="0.2">
      <c r="B587" s="30"/>
      <c r="C587" s="30"/>
      <c r="D587" s="30"/>
      <c r="E587" s="30"/>
      <c r="F587" s="30"/>
    </row>
    <row r="588" spans="2:6" x14ac:dyDescent="0.2">
      <c r="B588" s="30"/>
      <c r="C588" s="30"/>
      <c r="D588" s="30"/>
      <c r="E588" s="30"/>
      <c r="F588" s="30"/>
    </row>
    <row r="589" spans="2:6" x14ac:dyDescent="0.2">
      <c r="B589" s="30"/>
      <c r="C589" s="30"/>
      <c r="D589" s="30"/>
      <c r="E589" s="30"/>
      <c r="F589" s="30"/>
    </row>
    <row r="590" spans="2:6" x14ac:dyDescent="0.2">
      <c r="B590" s="30"/>
      <c r="C590" s="30"/>
      <c r="D590" s="30"/>
      <c r="E590" s="30"/>
      <c r="F590" s="30"/>
    </row>
    <row r="591" spans="2:6" x14ac:dyDescent="0.2">
      <c r="B591" s="30"/>
      <c r="C591" s="30"/>
      <c r="D591" s="30"/>
      <c r="E591" s="30"/>
      <c r="F591" s="30"/>
    </row>
    <row r="592" spans="2:6" x14ac:dyDescent="0.2">
      <c r="B592" s="30"/>
      <c r="C592" s="30"/>
      <c r="D592" s="30"/>
      <c r="E592" s="30"/>
      <c r="F592" s="30"/>
    </row>
    <row r="593" spans="2:6" x14ac:dyDescent="0.2">
      <c r="B593" s="30"/>
      <c r="C593" s="30"/>
      <c r="D593" s="30"/>
      <c r="E593" s="30"/>
      <c r="F593" s="30"/>
    </row>
    <row r="594" spans="2:6" x14ac:dyDescent="0.2">
      <c r="B594" s="30"/>
      <c r="C594" s="30"/>
      <c r="D594" s="30"/>
      <c r="E594" s="30"/>
      <c r="F594" s="30"/>
    </row>
    <row r="595" spans="2:6" x14ac:dyDescent="0.2">
      <c r="B595" s="30"/>
      <c r="C595" s="30"/>
      <c r="D595" s="30"/>
      <c r="E595" s="30"/>
      <c r="F595" s="30"/>
    </row>
    <row r="596" spans="2:6" x14ac:dyDescent="0.2">
      <c r="B596" s="30"/>
      <c r="C596" s="30"/>
      <c r="D596" s="30"/>
      <c r="E596" s="30"/>
      <c r="F596" s="30"/>
    </row>
    <row r="597" spans="2:6" x14ac:dyDescent="0.2">
      <c r="B597" s="30"/>
      <c r="C597" s="30"/>
      <c r="D597" s="30"/>
      <c r="E597" s="30"/>
      <c r="F597" s="30"/>
    </row>
    <row r="598" spans="2:6" x14ac:dyDescent="0.2">
      <c r="B598" s="30"/>
      <c r="C598" s="30"/>
      <c r="D598" s="30"/>
      <c r="E598" s="30"/>
      <c r="F598" s="30"/>
    </row>
    <row r="599" spans="2:6" x14ac:dyDescent="0.2">
      <c r="B599" s="30"/>
      <c r="C599" s="30"/>
      <c r="D599" s="30"/>
      <c r="E599" s="30"/>
      <c r="F599" s="30"/>
    </row>
    <row r="600" spans="2:6" x14ac:dyDescent="0.2">
      <c r="B600" s="30"/>
      <c r="C600" s="30"/>
      <c r="D600" s="30"/>
      <c r="E600" s="30"/>
      <c r="F600" s="30"/>
    </row>
    <row r="601" spans="2:6" x14ac:dyDescent="0.2">
      <c r="B601" s="30"/>
      <c r="C601" s="30"/>
      <c r="D601" s="30"/>
      <c r="E601" s="30"/>
      <c r="F601" s="30"/>
    </row>
    <row r="602" spans="2:6" x14ac:dyDescent="0.2">
      <c r="B602" s="30"/>
      <c r="C602" s="30"/>
      <c r="D602" s="30"/>
      <c r="E602" s="30"/>
      <c r="F602" s="30"/>
    </row>
    <row r="603" spans="2:6" x14ac:dyDescent="0.2">
      <c r="B603" s="30"/>
      <c r="C603" s="30"/>
      <c r="D603" s="30"/>
      <c r="E603" s="30"/>
      <c r="F603" s="30"/>
    </row>
    <row r="604" spans="2:6" x14ac:dyDescent="0.2">
      <c r="B604" s="30"/>
      <c r="C604" s="30"/>
      <c r="D604" s="30"/>
      <c r="E604" s="30"/>
      <c r="F604" s="30"/>
    </row>
    <row r="605" spans="2:6" x14ac:dyDescent="0.2">
      <c r="B605" s="30"/>
      <c r="C605" s="30"/>
      <c r="D605" s="30"/>
      <c r="E605" s="30"/>
      <c r="F605" s="30"/>
    </row>
    <row r="606" spans="2:6" x14ac:dyDescent="0.2">
      <c r="B606" s="30"/>
      <c r="C606" s="30"/>
      <c r="D606" s="30"/>
      <c r="E606" s="30"/>
      <c r="F606" s="30"/>
    </row>
    <row r="607" spans="2:6" x14ac:dyDescent="0.2">
      <c r="B607" s="30"/>
      <c r="C607" s="30"/>
      <c r="D607" s="30"/>
      <c r="E607" s="30"/>
      <c r="F607" s="30"/>
    </row>
    <row r="608" spans="2:6" x14ac:dyDescent="0.2">
      <c r="B608" s="30"/>
      <c r="C608" s="30"/>
      <c r="D608" s="30"/>
      <c r="E608" s="30"/>
      <c r="F608" s="30"/>
    </row>
    <row r="609" spans="2:6" x14ac:dyDescent="0.2">
      <c r="B609" s="30"/>
      <c r="C609" s="30"/>
      <c r="D609" s="30"/>
      <c r="E609" s="30"/>
      <c r="F609" s="30"/>
    </row>
    <row r="610" spans="2:6" x14ac:dyDescent="0.2">
      <c r="B610" s="30"/>
      <c r="C610" s="30"/>
      <c r="D610" s="30"/>
      <c r="E610" s="30"/>
      <c r="F610" s="30"/>
    </row>
    <row r="611" spans="2:6" x14ac:dyDescent="0.2">
      <c r="B611" s="30"/>
      <c r="C611" s="30"/>
      <c r="D611" s="30"/>
      <c r="E611" s="30"/>
      <c r="F611" s="30"/>
    </row>
    <row r="612" spans="2:6" x14ac:dyDescent="0.2">
      <c r="B612" s="30"/>
      <c r="C612" s="30"/>
      <c r="D612" s="30"/>
      <c r="E612" s="30"/>
      <c r="F612" s="30"/>
    </row>
    <row r="613" spans="2:6" x14ac:dyDescent="0.2">
      <c r="B613" s="30"/>
      <c r="C613" s="30"/>
      <c r="D613" s="30"/>
      <c r="E613" s="30"/>
      <c r="F613" s="30"/>
    </row>
    <row r="614" spans="2:6" x14ac:dyDescent="0.2">
      <c r="B614" s="30"/>
      <c r="C614" s="30"/>
      <c r="D614" s="30"/>
      <c r="E614" s="30"/>
      <c r="F614" s="30"/>
    </row>
    <row r="615" spans="2:6" x14ac:dyDescent="0.2">
      <c r="B615" s="30"/>
      <c r="C615" s="30"/>
      <c r="D615" s="30"/>
      <c r="E615" s="30"/>
      <c r="F615" s="30"/>
    </row>
    <row r="616" spans="2:6" x14ac:dyDescent="0.2">
      <c r="B616" s="30"/>
      <c r="C616" s="30"/>
      <c r="D616" s="30"/>
      <c r="E616" s="30"/>
      <c r="F616" s="30"/>
    </row>
    <row r="617" spans="2:6" x14ac:dyDescent="0.2">
      <c r="B617" s="30"/>
      <c r="C617" s="30"/>
      <c r="D617" s="30"/>
      <c r="E617" s="30"/>
      <c r="F617" s="30"/>
    </row>
    <row r="618" spans="2:6" x14ac:dyDescent="0.2">
      <c r="B618" s="30"/>
      <c r="C618" s="30"/>
      <c r="D618" s="30"/>
      <c r="E618" s="30"/>
      <c r="F618" s="30"/>
    </row>
    <row r="625" spans="2:6" s="24" customFormat="1" ht="15" x14ac:dyDescent="0.2"/>
    <row r="626" spans="2:6" s="24" customFormat="1" ht="15" x14ac:dyDescent="0.2"/>
    <row r="627" spans="2:6" s="24" customFormat="1" ht="15" x14ac:dyDescent="0.2"/>
    <row r="630" spans="2:6" s="27" customFormat="1" ht="11.25" x14ac:dyDescent="0.2"/>
    <row r="633" spans="2:6" x14ac:dyDescent="0.2">
      <c r="B633" s="30"/>
      <c r="C633" s="30"/>
      <c r="D633" s="30"/>
      <c r="E633" s="30"/>
      <c r="F633" s="30"/>
    </row>
    <row r="634" spans="2:6" x14ac:dyDescent="0.2">
      <c r="B634" s="30"/>
      <c r="C634" s="30"/>
      <c r="D634" s="30"/>
      <c r="E634" s="30"/>
      <c r="F634" s="30"/>
    </row>
    <row r="635" spans="2:6" x14ac:dyDescent="0.2">
      <c r="B635" s="30"/>
      <c r="C635" s="30"/>
      <c r="D635" s="30"/>
      <c r="E635" s="30"/>
      <c r="F635" s="30"/>
    </row>
    <row r="636" spans="2:6" x14ac:dyDescent="0.2">
      <c r="B636" s="30"/>
      <c r="C636" s="30"/>
      <c r="D636" s="30"/>
      <c r="E636" s="30"/>
      <c r="F636" s="30"/>
    </row>
    <row r="637" spans="2:6" x14ac:dyDescent="0.2">
      <c r="B637" s="30"/>
      <c r="C637" s="30"/>
      <c r="D637" s="30"/>
      <c r="E637" s="30"/>
      <c r="F637" s="30"/>
    </row>
    <row r="638" spans="2:6" x14ac:dyDescent="0.2">
      <c r="B638" s="30"/>
      <c r="C638" s="30"/>
      <c r="D638" s="30"/>
      <c r="E638" s="30"/>
      <c r="F638" s="30"/>
    </row>
    <row r="639" spans="2:6" x14ac:dyDescent="0.2">
      <c r="B639" s="30"/>
      <c r="C639" s="30"/>
      <c r="D639" s="30"/>
      <c r="E639" s="30"/>
      <c r="F639" s="30"/>
    </row>
    <row r="640" spans="2:6" x14ac:dyDescent="0.2">
      <c r="B640" s="30"/>
      <c r="C640" s="30"/>
      <c r="D640" s="30"/>
      <c r="E640" s="30"/>
      <c r="F640" s="30"/>
    </row>
    <row r="641" spans="2:6" x14ac:dyDescent="0.2">
      <c r="B641" s="30"/>
      <c r="C641" s="30"/>
      <c r="D641" s="30"/>
      <c r="E641" s="30"/>
      <c r="F641" s="30"/>
    </row>
    <row r="642" spans="2:6" x14ac:dyDescent="0.2">
      <c r="B642" s="30"/>
      <c r="C642" s="30"/>
      <c r="D642" s="30"/>
      <c r="E642" s="30"/>
      <c r="F642" s="30"/>
    </row>
    <row r="643" spans="2:6" x14ac:dyDescent="0.2">
      <c r="B643" s="30"/>
      <c r="C643" s="30"/>
      <c r="D643" s="30"/>
      <c r="E643" s="30"/>
      <c r="F643" s="30"/>
    </row>
    <row r="644" spans="2:6" x14ac:dyDescent="0.2">
      <c r="B644" s="30"/>
      <c r="C644" s="30"/>
      <c r="D644" s="30"/>
      <c r="E644" s="30"/>
      <c r="F644" s="30"/>
    </row>
    <row r="645" spans="2:6" x14ac:dyDescent="0.2">
      <c r="B645" s="30"/>
      <c r="C645" s="30"/>
      <c r="D645" s="30"/>
      <c r="E645" s="30"/>
      <c r="F645" s="30"/>
    </row>
    <row r="646" spans="2:6" x14ac:dyDescent="0.2">
      <c r="B646" s="30"/>
      <c r="C646" s="30"/>
      <c r="D646" s="30"/>
      <c r="E646" s="30"/>
      <c r="F646" s="30"/>
    </row>
    <row r="647" spans="2:6" x14ac:dyDescent="0.2">
      <c r="B647" s="30"/>
      <c r="C647" s="30"/>
      <c r="D647" s="30"/>
      <c r="E647" s="30"/>
      <c r="F647" s="30"/>
    </row>
    <row r="648" spans="2:6" x14ac:dyDescent="0.2">
      <c r="B648" s="30"/>
      <c r="C648" s="30"/>
      <c r="D648" s="30"/>
      <c r="E648" s="30"/>
      <c r="F648" s="30"/>
    </row>
    <row r="649" spans="2:6" x14ac:dyDescent="0.2">
      <c r="B649" s="30"/>
      <c r="C649" s="30"/>
      <c r="D649" s="30"/>
      <c r="E649" s="30"/>
      <c r="F649" s="30"/>
    </row>
    <row r="650" spans="2:6" x14ac:dyDescent="0.2">
      <c r="B650" s="30"/>
      <c r="C650" s="30"/>
      <c r="D650" s="30"/>
      <c r="E650" s="30"/>
      <c r="F650" s="30"/>
    </row>
    <row r="651" spans="2:6" x14ac:dyDescent="0.2">
      <c r="B651" s="30"/>
      <c r="C651" s="30"/>
      <c r="D651" s="30"/>
      <c r="E651" s="30"/>
      <c r="F651" s="30"/>
    </row>
    <row r="652" spans="2:6" x14ac:dyDescent="0.2">
      <c r="B652" s="30"/>
      <c r="C652" s="30"/>
      <c r="D652" s="30"/>
      <c r="E652" s="30"/>
      <c r="F652" s="30"/>
    </row>
    <row r="653" spans="2:6" x14ac:dyDescent="0.2">
      <c r="B653" s="30"/>
      <c r="C653" s="30"/>
      <c r="D653" s="30"/>
      <c r="E653" s="30"/>
      <c r="F653" s="30"/>
    </row>
    <row r="654" spans="2:6" x14ac:dyDescent="0.2">
      <c r="B654" s="30"/>
      <c r="C654" s="30"/>
      <c r="D654" s="30"/>
      <c r="E654" s="30"/>
      <c r="F654" s="30"/>
    </row>
    <row r="655" spans="2:6" x14ac:dyDescent="0.2">
      <c r="B655" s="30"/>
      <c r="C655" s="30"/>
      <c r="D655" s="30"/>
      <c r="E655" s="30"/>
      <c r="F655" s="30"/>
    </row>
    <row r="656" spans="2:6" x14ac:dyDescent="0.2">
      <c r="B656" s="30"/>
      <c r="C656" s="30"/>
      <c r="D656" s="30"/>
      <c r="E656" s="30"/>
      <c r="F656" s="30"/>
    </row>
    <row r="657" spans="2:6" x14ac:dyDescent="0.2">
      <c r="B657" s="30"/>
      <c r="C657" s="30"/>
      <c r="D657" s="30"/>
      <c r="E657" s="30"/>
      <c r="F657" s="30"/>
    </row>
    <row r="658" spans="2:6" x14ac:dyDescent="0.2">
      <c r="B658" s="30"/>
      <c r="C658" s="30"/>
      <c r="D658" s="30"/>
      <c r="E658" s="30"/>
      <c r="F658" s="30"/>
    </row>
    <row r="659" spans="2:6" x14ac:dyDescent="0.2">
      <c r="B659" s="30"/>
      <c r="C659" s="30"/>
      <c r="D659" s="30"/>
      <c r="E659" s="30"/>
      <c r="F659" s="30"/>
    </row>
    <row r="660" spans="2:6" x14ac:dyDescent="0.2">
      <c r="B660" s="30"/>
      <c r="C660" s="30"/>
      <c r="D660" s="30"/>
      <c r="E660" s="30"/>
      <c r="F660" s="30"/>
    </row>
    <row r="661" spans="2:6" x14ac:dyDescent="0.2">
      <c r="B661" s="30"/>
      <c r="C661" s="30"/>
      <c r="D661" s="30"/>
      <c r="E661" s="30"/>
      <c r="F661" s="30"/>
    </row>
    <row r="662" spans="2:6" x14ac:dyDescent="0.2">
      <c r="B662" s="30"/>
      <c r="C662" s="30"/>
      <c r="D662" s="30"/>
      <c r="E662" s="30"/>
      <c r="F662" s="30"/>
    </row>
    <row r="663" spans="2:6" x14ac:dyDescent="0.2">
      <c r="B663" s="30"/>
      <c r="C663" s="30"/>
      <c r="D663" s="30"/>
      <c r="E663" s="30"/>
      <c r="F663" s="30"/>
    </row>
    <row r="664" spans="2:6" x14ac:dyDescent="0.2">
      <c r="B664" s="30"/>
      <c r="C664" s="30"/>
      <c r="D664" s="30"/>
      <c r="E664" s="30"/>
      <c r="F664" s="30"/>
    </row>
    <row r="665" spans="2:6" x14ac:dyDescent="0.2">
      <c r="B665" s="30"/>
      <c r="C665" s="30"/>
      <c r="D665" s="30"/>
      <c r="E665" s="30"/>
      <c r="F665" s="30"/>
    </row>
    <row r="666" spans="2:6" x14ac:dyDescent="0.2">
      <c r="B666" s="30"/>
      <c r="C666" s="30"/>
      <c r="D666" s="30"/>
      <c r="E666" s="30"/>
      <c r="F666" s="30"/>
    </row>
    <row r="667" spans="2:6" x14ac:dyDescent="0.2">
      <c r="B667" s="30"/>
      <c r="C667" s="30"/>
      <c r="D667" s="30"/>
      <c r="E667" s="30"/>
      <c r="F667" s="30"/>
    </row>
    <row r="668" spans="2:6" x14ac:dyDescent="0.2">
      <c r="B668" s="30"/>
      <c r="C668" s="30"/>
      <c r="D668" s="30"/>
      <c r="E668" s="30"/>
      <c r="F668" s="30"/>
    </row>
    <row r="669" spans="2:6" x14ac:dyDescent="0.2">
      <c r="B669" s="30"/>
      <c r="C669" s="30"/>
      <c r="D669" s="30"/>
      <c r="E669" s="30"/>
      <c r="F669" s="30"/>
    </row>
    <row r="670" spans="2:6" x14ac:dyDescent="0.2">
      <c r="B670" s="30"/>
      <c r="C670" s="30"/>
      <c r="D670" s="30"/>
      <c r="E670" s="30"/>
      <c r="F670" s="30"/>
    </row>
    <row r="677" spans="2:6" s="24" customFormat="1" ht="15" x14ac:dyDescent="0.2"/>
    <row r="678" spans="2:6" s="24" customFormat="1" ht="15" x14ac:dyDescent="0.2"/>
    <row r="679" spans="2:6" s="24" customFormat="1" ht="15" x14ac:dyDescent="0.2"/>
    <row r="682" spans="2:6" s="27" customFormat="1" ht="11.25" x14ac:dyDescent="0.2"/>
    <row r="685" spans="2:6" x14ac:dyDescent="0.2">
      <c r="B685" s="30"/>
      <c r="C685" s="30"/>
      <c r="D685" s="30"/>
      <c r="E685" s="30"/>
      <c r="F685" s="30"/>
    </row>
    <row r="686" spans="2:6" x14ac:dyDescent="0.2">
      <c r="B686" s="30"/>
      <c r="C686" s="30"/>
      <c r="D686" s="30"/>
      <c r="E686" s="30"/>
      <c r="F686" s="30"/>
    </row>
    <row r="687" spans="2:6" x14ac:dyDescent="0.2">
      <c r="B687" s="30"/>
      <c r="C687" s="30"/>
      <c r="D687" s="30"/>
      <c r="E687" s="30"/>
      <c r="F687" s="30"/>
    </row>
    <row r="688" spans="2:6" x14ac:dyDescent="0.2">
      <c r="B688" s="30"/>
      <c r="C688" s="30"/>
      <c r="D688" s="30"/>
      <c r="E688" s="30"/>
      <c r="F688" s="30"/>
    </row>
    <row r="689" spans="2:6" x14ac:dyDescent="0.2">
      <c r="B689" s="30"/>
      <c r="C689" s="30"/>
      <c r="D689" s="30"/>
      <c r="E689" s="30"/>
      <c r="F689" s="30"/>
    </row>
    <row r="690" spans="2:6" x14ac:dyDescent="0.2">
      <c r="B690" s="30"/>
      <c r="C690" s="30"/>
      <c r="D690" s="30"/>
      <c r="E690" s="30"/>
      <c r="F690" s="30"/>
    </row>
    <row r="691" spans="2:6" x14ac:dyDescent="0.2">
      <c r="B691" s="30"/>
      <c r="C691" s="30"/>
      <c r="D691" s="30"/>
      <c r="E691" s="30"/>
      <c r="F691" s="30"/>
    </row>
    <row r="692" spans="2:6" x14ac:dyDescent="0.2">
      <c r="B692" s="30"/>
      <c r="C692" s="30"/>
      <c r="D692" s="30"/>
      <c r="E692" s="30"/>
      <c r="F692" s="30"/>
    </row>
    <row r="693" spans="2:6" x14ac:dyDescent="0.2">
      <c r="B693" s="30"/>
      <c r="C693" s="30"/>
      <c r="D693" s="30"/>
      <c r="E693" s="30"/>
      <c r="F693" s="30"/>
    </row>
    <row r="694" spans="2:6" x14ac:dyDescent="0.2">
      <c r="B694" s="30"/>
      <c r="C694" s="30"/>
      <c r="D694" s="30"/>
      <c r="E694" s="30"/>
      <c r="F694" s="30"/>
    </row>
    <row r="695" spans="2:6" x14ac:dyDescent="0.2">
      <c r="B695" s="30"/>
      <c r="C695" s="30"/>
      <c r="D695" s="30"/>
      <c r="E695" s="30"/>
      <c r="F695" s="30"/>
    </row>
    <row r="696" spans="2:6" x14ac:dyDescent="0.2">
      <c r="B696" s="30"/>
      <c r="C696" s="30"/>
      <c r="D696" s="30"/>
      <c r="E696" s="30"/>
      <c r="F696" s="30"/>
    </row>
    <row r="697" spans="2:6" x14ac:dyDescent="0.2">
      <c r="B697" s="30"/>
      <c r="C697" s="30"/>
      <c r="D697" s="30"/>
      <c r="E697" s="30"/>
      <c r="F697" s="30"/>
    </row>
    <row r="698" spans="2:6" x14ac:dyDescent="0.2">
      <c r="B698" s="30"/>
      <c r="C698" s="30"/>
      <c r="D698" s="30"/>
      <c r="E698" s="30"/>
      <c r="F698" s="30"/>
    </row>
    <row r="699" spans="2:6" x14ac:dyDescent="0.2">
      <c r="B699" s="30"/>
      <c r="C699" s="30"/>
      <c r="D699" s="30"/>
      <c r="E699" s="30"/>
      <c r="F699" s="30"/>
    </row>
    <row r="700" spans="2:6" x14ac:dyDescent="0.2">
      <c r="B700" s="30"/>
      <c r="C700" s="30"/>
      <c r="D700" s="30"/>
      <c r="E700" s="30"/>
      <c r="F700" s="30"/>
    </row>
    <row r="701" spans="2:6" x14ac:dyDescent="0.2">
      <c r="B701" s="30"/>
      <c r="C701" s="30"/>
      <c r="D701" s="30"/>
      <c r="E701" s="30"/>
      <c r="F701" s="30"/>
    </row>
    <row r="702" spans="2:6" x14ac:dyDescent="0.2">
      <c r="B702" s="30"/>
      <c r="C702" s="30"/>
      <c r="D702" s="30"/>
      <c r="E702" s="30"/>
      <c r="F702" s="30"/>
    </row>
    <row r="703" spans="2:6" x14ac:dyDescent="0.2">
      <c r="B703" s="30"/>
      <c r="C703" s="30"/>
      <c r="D703" s="30"/>
      <c r="E703" s="30"/>
      <c r="F703" s="30"/>
    </row>
    <row r="704" spans="2:6" x14ac:dyDescent="0.2">
      <c r="B704" s="30"/>
      <c r="C704" s="30"/>
      <c r="D704" s="30"/>
      <c r="E704" s="30"/>
      <c r="F704" s="30"/>
    </row>
    <row r="705" spans="2:6" x14ac:dyDescent="0.2">
      <c r="B705" s="30"/>
      <c r="C705" s="30"/>
      <c r="D705" s="30"/>
      <c r="E705" s="30"/>
      <c r="F705" s="30"/>
    </row>
    <row r="706" spans="2:6" x14ac:dyDescent="0.2">
      <c r="B706" s="30"/>
      <c r="C706" s="30"/>
      <c r="D706" s="30"/>
      <c r="E706" s="30"/>
      <c r="F706" s="30"/>
    </row>
    <row r="707" spans="2:6" x14ac:dyDescent="0.2">
      <c r="B707" s="30"/>
      <c r="C707" s="30"/>
      <c r="D707" s="30"/>
      <c r="E707" s="30"/>
      <c r="F707" s="30"/>
    </row>
    <row r="708" spans="2:6" x14ac:dyDescent="0.2">
      <c r="B708" s="30"/>
      <c r="C708" s="30"/>
      <c r="D708" s="30"/>
      <c r="E708" s="30"/>
      <c r="F708" s="30"/>
    </row>
    <row r="709" spans="2:6" x14ac:dyDescent="0.2">
      <c r="B709" s="30"/>
      <c r="C709" s="30"/>
      <c r="D709" s="30"/>
      <c r="E709" s="30"/>
      <c r="F709" s="30"/>
    </row>
    <row r="710" spans="2:6" x14ac:dyDescent="0.2">
      <c r="B710" s="30"/>
      <c r="C710" s="30"/>
      <c r="D710" s="30"/>
      <c r="E710" s="30"/>
      <c r="F710" s="30"/>
    </row>
    <row r="711" spans="2:6" x14ac:dyDescent="0.2">
      <c r="B711" s="30"/>
      <c r="C711" s="30"/>
      <c r="D711" s="30"/>
      <c r="E711" s="30"/>
      <c r="F711" s="30"/>
    </row>
    <row r="712" spans="2:6" x14ac:dyDescent="0.2">
      <c r="B712" s="30"/>
      <c r="C712" s="30"/>
      <c r="D712" s="30"/>
      <c r="E712" s="30"/>
      <c r="F712" s="30"/>
    </row>
    <row r="713" spans="2:6" x14ac:dyDescent="0.2">
      <c r="B713" s="30"/>
      <c r="C713" s="30"/>
      <c r="D713" s="30"/>
      <c r="E713" s="30"/>
      <c r="F713" s="30"/>
    </row>
    <row r="714" spans="2:6" x14ac:dyDescent="0.2">
      <c r="B714" s="30"/>
      <c r="C714" s="30"/>
      <c r="D714" s="30"/>
      <c r="E714" s="30"/>
      <c r="F714" s="30"/>
    </row>
    <row r="715" spans="2:6" x14ac:dyDescent="0.2">
      <c r="B715" s="30"/>
      <c r="C715" s="30"/>
      <c r="D715" s="30"/>
      <c r="E715" s="30"/>
      <c r="F715" s="30"/>
    </row>
    <row r="716" spans="2:6" x14ac:dyDescent="0.2">
      <c r="B716" s="30"/>
      <c r="C716" s="30"/>
      <c r="D716" s="30"/>
      <c r="E716" s="30"/>
      <c r="F716" s="30"/>
    </row>
    <row r="717" spans="2:6" x14ac:dyDescent="0.2">
      <c r="B717" s="30"/>
      <c r="C717" s="30"/>
      <c r="D717" s="30"/>
      <c r="E717" s="30"/>
      <c r="F717" s="30"/>
    </row>
    <row r="718" spans="2:6" x14ac:dyDescent="0.2">
      <c r="B718" s="30"/>
      <c r="C718" s="30"/>
      <c r="D718" s="30"/>
      <c r="E718" s="30"/>
      <c r="F718" s="30"/>
    </row>
    <row r="719" spans="2:6" x14ac:dyDescent="0.2">
      <c r="B719" s="30"/>
      <c r="C719" s="30"/>
      <c r="D719" s="30"/>
      <c r="E719" s="30"/>
      <c r="F719" s="30"/>
    </row>
    <row r="720" spans="2:6" x14ac:dyDescent="0.2">
      <c r="B720" s="30"/>
      <c r="C720" s="30"/>
      <c r="D720" s="30"/>
      <c r="E720" s="30"/>
      <c r="F720" s="30"/>
    </row>
    <row r="721" spans="2:6" x14ac:dyDescent="0.2">
      <c r="B721" s="30"/>
      <c r="C721" s="30"/>
      <c r="D721" s="30"/>
      <c r="E721" s="30"/>
      <c r="F721" s="30"/>
    </row>
    <row r="722" spans="2:6" x14ac:dyDescent="0.2">
      <c r="B722" s="30"/>
      <c r="C722" s="30"/>
      <c r="D722" s="30"/>
      <c r="E722" s="30"/>
      <c r="F722" s="30"/>
    </row>
    <row r="729" spans="2:6" s="24" customFormat="1" ht="15" x14ac:dyDescent="0.2"/>
    <row r="730" spans="2:6" s="24" customFormat="1" ht="15" x14ac:dyDescent="0.2"/>
    <row r="731" spans="2:6" s="24" customFormat="1" ht="15" x14ac:dyDescent="0.2"/>
    <row r="734" spans="2:6" s="27" customFormat="1" ht="11.25" x14ac:dyDescent="0.2"/>
    <row r="737" spans="2:6" x14ac:dyDescent="0.2">
      <c r="B737" s="30"/>
      <c r="C737" s="30"/>
      <c r="D737" s="30"/>
      <c r="E737" s="30"/>
      <c r="F737" s="30"/>
    </row>
    <row r="738" spans="2:6" x14ac:dyDescent="0.2">
      <c r="B738" s="30"/>
      <c r="C738" s="30"/>
      <c r="D738" s="30"/>
      <c r="E738" s="30"/>
      <c r="F738" s="30"/>
    </row>
    <row r="739" spans="2:6" x14ac:dyDescent="0.2">
      <c r="B739" s="30"/>
      <c r="C739" s="30"/>
      <c r="D739" s="30"/>
      <c r="E739" s="30"/>
      <c r="F739" s="30"/>
    </row>
    <row r="740" spans="2:6" x14ac:dyDescent="0.2">
      <c r="B740" s="30"/>
      <c r="C740" s="30"/>
      <c r="D740" s="30"/>
      <c r="E740" s="30"/>
      <c r="F740" s="30"/>
    </row>
    <row r="741" spans="2:6" x14ac:dyDescent="0.2">
      <c r="B741" s="30"/>
      <c r="C741" s="30"/>
      <c r="D741" s="30"/>
      <c r="E741" s="30"/>
      <c r="F741" s="30"/>
    </row>
    <row r="742" spans="2:6" x14ac:dyDescent="0.2">
      <c r="B742" s="30"/>
      <c r="C742" s="30"/>
      <c r="D742" s="30"/>
      <c r="E742" s="30"/>
      <c r="F742" s="30"/>
    </row>
    <row r="743" spans="2:6" x14ac:dyDescent="0.2">
      <c r="B743" s="30"/>
      <c r="C743" s="30"/>
      <c r="D743" s="30"/>
      <c r="E743" s="30"/>
      <c r="F743" s="30"/>
    </row>
    <row r="744" spans="2:6" x14ac:dyDescent="0.2">
      <c r="B744" s="30"/>
      <c r="C744" s="30"/>
      <c r="D744" s="30"/>
      <c r="E744" s="30"/>
      <c r="F744" s="30"/>
    </row>
    <row r="745" spans="2:6" x14ac:dyDescent="0.2">
      <c r="B745" s="30"/>
      <c r="C745" s="30"/>
      <c r="D745" s="30"/>
      <c r="E745" s="30"/>
      <c r="F745" s="30"/>
    </row>
    <row r="746" spans="2:6" x14ac:dyDescent="0.2">
      <c r="B746" s="30"/>
      <c r="C746" s="30"/>
      <c r="D746" s="30"/>
      <c r="E746" s="30"/>
      <c r="F746" s="30"/>
    </row>
    <row r="747" spans="2:6" x14ac:dyDescent="0.2">
      <c r="B747" s="30"/>
      <c r="C747" s="30"/>
      <c r="D747" s="30"/>
      <c r="E747" s="30"/>
      <c r="F747" s="30"/>
    </row>
    <row r="748" spans="2:6" x14ac:dyDescent="0.2">
      <c r="B748" s="30"/>
      <c r="C748" s="30"/>
      <c r="D748" s="30"/>
      <c r="E748" s="30"/>
      <c r="F748" s="30"/>
    </row>
    <row r="749" spans="2:6" x14ac:dyDescent="0.2">
      <c r="B749" s="30"/>
      <c r="C749" s="30"/>
      <c r="D749" s="30"/>
      <c r="E749" s="30"/>
      <c r="F749" s="30"/>
    </row>
    <row r="750" spans="2:6" x14ac:dyDescent="0.2">
      <c r="B750" s="30"/>
      <c r="C750" s="30"/>
      <c r="D750" s="30"/>
      <c r="E750" s="30"/>
      <c r="F750" s="30"/>
    </row>
    <row r="751" spans="2:6" x14ac:dyDescent="0.2">
      <c r="B751" s="30"/>
      <c r="C751" s="30"/>
      <c r="D751" s="30"/>
      <c r="E751" s="30"/>
      <c r="F751" s="30"/>
    </row>
    <row r="752" spans="2:6" x14ac:dyDescent="0.2">
      <c r="B752" s="30"/>
      <c r="C752" s="30"/>
      <c r="D752" s="30"/>
      <c r="E752" s="30"/>
      <c r="F752" s="30"/>
    </row>
    <row r="753" spans="2:6" x14ac:dyDescent="0.2">
      <c r="B753" s="30"/>
      <c r="C753" s="30"/>
      <c r="D753" s="30"/>
      <c r="E753" s="30"/>
      <c r="F753" s="30"/>
    </row>
    <row r="754" spans="2:6" x14ac:dyDescent="0.2">
      <c r="B754" s="30"/>
      <c r="C754" s="30"/>
      <c r="D754" s="30"/>
      <c r="E754" s="30"/>
      <c r="F754" s="30"/>
    </row>
    <row r="755" spans="2:6" x14ac:dyDescent="0.2">
      <c r="B755" s="30"/>
      <c r="C755" s="30"/>
      <c r="D755" s="30"/>
      <c r="E755" s="30"/>
      <c r="F755" s="30"/>
    </row>
    <row r="756" spans="2:6" x14ac:dyDescent="0.2">
      <c r="B756" s="30"/>
      <c r="C756" s="30"/>
      <c r="D756" s="30"/>
      <c r="E756" s="30"/>
      <c r="F756" s="30"/>
    </row>
    <row r="757" spans="2:6" x14ac:dyDescent="0.2">
      <c r="B757" s="30"/>
      <c r="C757" s="30"/>
      <c r="D757" s="30"/>
      <c r="E757" s="30"/>
      <c r="F757" s="30"/>
    </row>
    <row r="758" spans="2:6" x14ac:dyDescent="0.2">
      <c r="B758" s="30"/>
      <c r="C758" s="30"/>
      <c r="D758" s="30"/>
      <c r="E758" s="30"/>
      <c r="F758" s="30"/>
    </row>
    <row r="759" spans="2:6" x14ac:dyDescent="0.2">
      <c r="B759" s="30"/>
      <c r="C759" s="30"/>
      <c r="D759" s="30"/>
      <c r="E759" s="30"/>
      <c r="F759" s="30"/>
    </row>
    <row r="760" spans="2:6" x14ac:dyDescent="0.2">
      <c r="B760" s="30"/>
      <c r="C760" s="30"/>
      <c r="D760" s="30"/>
      <c r="E760" s="30"/>
      <c r="F760" s="30"/>
    </row>
    <row r="761" spans="2:6" x14ac:dyDescent="0.2">
      <c r="B761" s="30"/>
      <c r="C761" s="30"/>
      <c r="D761" s="30"/>
      <c r="E761" s="30"/>
      <c r="F761" s="30"/>
    </row>
    <row r="762" spans="2:6" x14ac:dyDescent="0.2">
      <c r="B762" s="30"/>
      <c r="C762" s="30"/>
      <c r="D762" s="30"/>
      <c r="E762" s="30"/>
      <c r="F762" s="30"/>
    </row>
    <row r="763" spans="2:6" x14ac:dyDescent="0.2">
      <c r="B763" s="30"/>
      <c r="C763" s="30"/>
      <c r="D763" s="30"/>
      <c r="E763" s="30"/>
      <c r="F763" s="30"/>
    </row>
    <row r="764" spans="2:6" x14ac:dyDescent="0.2">
      <c r="B764" s="30"/>
      <c r="C764" s="30"/>
      <c r="D764" s="30"/>
      <c r="E764" s="30"/>
      <c r="F764" s="30"/>
    </row>
    <row r="765" spans="2:6" x14ac:dyDescent="0.2">
      <c r="B765" s="30"/>
      <c r="C765" s="30"/>
      <c r="D765" s="30"/>
      <c r="E765" s="30"/>
      <c r="F765" s="30"/>
    </row>
    <row r="766" spans="2:6" x14ac:dyDescent="0.2">
      <c r="B766" s="30"/>
      <c r="C766" s="30"/>
      <c r="D766" s="30"/>
      <c r="E766" s="30"/>
      <c r="F766" s="30"/>
    </row>
    <row r="767" spans="2:6" x14ac:dyDescent="0.2">
      <c r="B767" s="30"/>
      <c r="C767" s="30"/>
      <c r="D767" s="30"/>
      <c r="E767" s="30"/>
      <c r="F767" s="30"/>
    </row>
    <row r="768" spans="2:6" x14ac:dyDescent="0.2">
      <c r="B768" s="30"/>
      <c r="C768" s="30"/>
      <c r="D768" s="30"/>
      <c r="E768" s="30"/>
      <c r="F768" s="30"/>
    </row>
    <row r="769" spans="2:6" x14ac:dyDescent="0.2">
      <c r="B769" s="30"/>
      <c r="C769" s="30"/>
      <c r="D769" s="30"/>
      <c r="E769" s="30"/>
      <c r="F769" s="30"/>
    </row>
    <row r="770" spans="2:6" x14ac:dyDescent="0.2">
      <c r="B770" s="30"/>
      <c r="C770" s="30"/>
      <c r="D770" s="30"/>
      <c r="E770" s="30"/>
      <c r="F770" s="30"/>
    </row>
    <row r="771" spans="2:6" x14ac:dyDescent="0.2">
      <c r="B771" s="30"/>
      <c r="C771" s="30"/>
      <c r="D771" s="30"/>
      <c r="E771" s="30"/>
      <c r="F771" s="30"/>
    </row>
    <row r="772" spans="2:6" x14ac:dyDescent="0.2">
      <c r="B772" s="30"/>
      <c r="C772" s="30"/>
      <c r="D772" s="30"/>
      <c r="E772" s="30"/>
      <c r="F772" s="30"/>
    </row>
    <row r="773" spans="2:6" x14ac:dyDescent="0.2">
      <c r="B773" s="30"/>
      <c r="C773" s="30"/>
      <c r="D773" s="30"/>
      <c r="E773" s="30"/>
      <c r="F773" s="30"/>
    </row>
    <row r="774" spans="2:6" x14ac:dyDescent="0.2">
      <c r="B774" s="30"/>
      <c r="C774" s="30"/>
      <c r="D774" s="30"/>
      <c r="E774" s="30"/>
      <c r="F774" s="30"/>
    </row>
  </sheetData>
  <mergeCells count="1">
    <mergeCell ref="A3:K3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Ark22"/>
  <dimension ref="A2:AA53"/>
  <sheetViews>
    <sheetView showGridLines="0" workbookViewId="0">
      <selection activeCell="O9" sqref="O9"/>
    </sheetView>
  </sheetViews>
  <sheetFormatPr defaultRowHeight="12.75" x14ac:dyDescent="0.2"/>
  <cols>
    <col min="1" max="1" width="17.140625" customWidth="1"/>
    <col min="2" max="5" width="9.7109375" customWidth="1"/>
    <col min="6" max="6" width="1.140625" style="1" customWidth="1"/>
    <col min="7" max="10" width="9.7109375" customWidth="1"/>
    <col min="11" max="11" width="1.140625" style="1" customWidth="1"/>
    <col min="12" max="12" width="9.7109375" customWidth="1"/>
    <col min="16" max="16" width="0" hidden="1" customWidth="1"/>
    <col min="17" max="23" width="9.140625" hidden="1" customWidth="1"/>
    <col min="24" max="24" width="9.42578125" hidden="1" customWidth="1"/>
    <col min="25" max="25" width="15.42578125" hidden="1" customWidth="1"/>
    <col min="26" max="26" width="25.5703125" hidden="1" customWidth="1"/>
    <col min="27" max="27" width="9.140625" hidden="1" customWidth="1"/>
    <col min="28" max="28" width="0" hidden="1" customWidth="1"/>
  </cols>
  <sheetData>
    <row r="2" spans="1:26" ht="15.75" x14ac:dyDescent="0.25">
      <c r="A2" s="16"/>
      <c r="B2" s="24"/>
      <c r="C2" s="24"/>
      <c r="D2" s="24"/>
      <c r="E2" s="24"/>
      <c r="F2" s="60"/>
      <c r="G2" s="24"/>
      <c r="H2" s="24"/>
      <c r="I2" s="24"/>
      <c r="J2" s="24"/>
      <c r="K2" s="60"/>
      <c r="L2" s="24"/>
    </row>
    <row r="3" spans="1:26" ht="15.75" x14ac:dyDescent="0.25">
      <c r="A3" s="191" t="s">
        <v>196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</row>
    <row r="4" spans="1:26" ht="15.75" x14ac:dyDescent="0.25">
      <c r="A4" s="16"/>
      <c r="B4" s="24"/>
      <c r="C4" s="24"/>
      <c r="D4" s="24"/>
      <c r="E4" s="24"/>
      <c r="F4" s="60"/>
      <c r="G4" s="24"/>
      <c r="H4" s="24"/>
      <c r="I4" s="24"/>
      <c r="J4" s="24"/>
      <c r="K4" s="60"/>
      <c r="L4" s="24"/>
    </row>
    <row r="5" spans="1:26" ht="17.25" customHeight="1" x14ac:dyDescent="0.2">
      <c r="A5" s="27"/>
      <c r="B5" s="192" t="s">
        <v>197</v>
      </c>
      <c r="C5" s="192"/>
      <c r="D5" s="192"/>
      <c r="E5" s="192"/>
      <c r="G5" s="192" t="s">
        <v>175</v>
      </c>
      <c r="H5" s="192"/>
      <c r="I5" s="192"/>
      <c r="J5" s="192"/>
      <c r="Y5" t="s">
        <v>155</v>
      </c>
      <c r="Z5" t="s">
        <v>156</v>
      </c>
    </row>
    <row r="6" spans="1:26" ht="15.75" customHeight="1" x14ac:dyDescent="0.2">
      <c r="A6" s="27"/>
      <c r="B6" s="29" t="s">
        <v>80</v>
      </c>
      <c r="C6" s="29" t="s">
        <v>81</v>
      </c>
      <c r="D6" s="29" t="s">
        <v>82</v>
      </c>
      <c r="E6" s="29" t="s">
        <v>83</v>
      </c>
      <c r="F6" s="136"/>
      <c r="G6" s="29" t="s">
        <v>80</v>
      </c>
      <c r="H6" s="29" t="s">
        <v>81</v>
      </c>
      <c r="I6" s="29" t="s">
        <v>82</v>
      </c>
      <c r="J6" s="29" t="s">
        <v>83</v>
      </c>
      <c r="K6" s="59"/>
      <c r="L6" s="29" t="s">
        <v>158</v>
      </c>
      <c r="T6" s="29" t="s">
        <v>80</v>
      </c>
      <c r="U6" s="29" t="s">
        <v>81</v>
      </c>
      <c r="V6" s="29" t="s">
        <v>82</v>
      </c>
      <c r="W6" s="29" t="s">
        <v>83</v>
      </c>
      <c r="X6" s="44" t="s">
        <v>84</v>
      </c>
      <c r="Y6" s="44" t="s">
        <v>84</v>
      </c>
      <c r="Z6" t="s">
        <v>148</v>
      </c>
    </row>
    <row r="7" spans="1:26" ht="15.75" hidden="1" customHeight="1" x14ac:dyDescent="0.2">
      <c r="A7" s="27"/>
      <c r="B7" s="44"/>
      <c r="C7" s="44"/>
      <c r="D7" s="44"/>
      <c r="E7" s="44"/>
      <c r="F7" s="136"/>
      <c r="G7" s="29"/>
      <c r="H7" s="29"/>
      <c r="I7" s="29"/>
      <c r="J7" s="29"/>
      <c r="K7" s="59"/>
      <c r="L7" s="29"/>
      <c r="S7" s="29"/>
      <c r="T7" s="29"/>
      <c r="U7" s="29"/>
      <c r="V7" s="29"/>
      <c r="W7" s="27"/>
      <c r="X7" s="44" t="s">
        <v>85</v>
      </c>
      <c r="Y7" s="44" t="s">
        <v>85</v>
      </c>
      <c r="Z7" t="s">
        <v>149</v>
      </c>
    </row>
    <row r="8" spans="1:26" ht="3.75" customHeight="1" x14ac:dyDescent="0.2">
      <c r="A8" s="27"/>
      <c r="B8" s="44"/>
      <c r="C8" s="29"/>
      <c r="D8" s="29"/>
      <c r="E8" s="29"/>
      <c r="F8" s="136"/>
      <c r="G8" s="29"/>
      <c r="H8" s="29"/>
      <c r="I8" s="29"/>
      <c r="J8" s="29"/>
      <c r="K8" s="136"/>
      <c r="L8" s="29"/>
      <c r="R8" s="32"/>
      <c r="S8" s="32"/>
      <c r="T8" s="32"/>
      <c r="U8" s="32"/>
      <c r="V8" s="32"/>
      <c r="W8" s="32"/>
      <c r="X8" s="32"/>
      <c r="Y8" s="32"/>
      <c r="Z8" s="32"/>
    </row>
    <row r="9" spans="1:26" ht="15.75" customHeight="1" x14ac:dyDescent="0.2">
      <c r="A9" s="79" t="s">
        <v>207</v>
      </c>
      <c r="B9" s="80">
        <v>303.98241000000002</v>
      </c>
      <c r="C9" s="80">
        <v>99.274619999999999</v>
      </c>
      <c r="D9" s="80">
        <v>180.93369999999999</v>
      </c>
      <c r="E9" s="80">
        <v>103.95996</v>
      </c>
      <c r="F9" s="115"/>
      <c r="G9" s="93">
        <f>IF(OR('Tabel B1'!T9&lt;5,'Tabel B1'!B9&lt;0.5),"-",IFERROR('Tabel B1'!B9/'Tabel B1'!T9*100,"-"))</f>
        <v>5.1106659381304649</v>
      </c>
      <c r="H9" s="93">
        <f>IF(OR('Tabel B1'!U9&lt;5,'Tabel B1'!C9&lt;0.5),"-",IFERROR('Tabel B1'!C9/'Tabel B1'!U9*100,"-"))</f>
        <v>4.4778809201623817</v>
      </c>
      <c r="I9" s="93">
        <f>IF(OR('Tabel B1'!V9&lt;5,'Tabel B1'!D9&lt;0.5),"-",IFERROR('Tabel B1'!D9/'Tabel B1'!V9*100,"-"))</f>
        <v>6.3979384724186694</v>
      </c>
      <c r="J9" s="93">
        <f>IF(OR('Tabel B1'!W9&lt;5,'Tabel B1'!E9&lt;0.5),"-",IFERROR('Tabel B1'!E9/'Tabel B1'!W9*100,"-"))</f>
        <v>10.532924012158054</v>
      </c>
      <c r="K9" s="115"/>
      <c r="L9" s="93">
        <f>IF(OR('Tabel B1'!X9&lt;5,'Tabel B1'!Z9&lt;0.5),"-",IFERROR('Tabel B1'!Z9/'Tabel B1'!X9*100,"-"))</f>
        <v>3.9825743352813388</v>
      </c>
      <c r="R9" s="31" t="s">
        <v>24</v>
      </c>
      <c r="S9" s="32"/>
      <c r="T9" s="36">
        <v>5948</v>
      </c>
      <c r="U9" s="36">
        <v>2217</v>
      </c>
      <c r="V9" s="71">
        <v>2828</v>
      </c>
      <c r="W9" s="36">
        <v>987</v>
      </c>
      <c r="X9" s="36">
        <v>32683</v>
      </c>
      <c r="Y9" s="36">
        <v>1436</v>
      </c>
      <c r="Z9" s="71">
        <v>1301.6247699999999</v>
      </c>
    </row>
    <row r="10" spans="1:26" ht="15.75" customHeight="1" x14ac:dyDescent="0.2">
      <c r="A10" s="90" t="s">
        <v>208</v>
      </c>
      <c r="B10" s="91">
        <v>175.72319999999999</v>
      </c>
      <c r="C10" s="91">
        <v>155.80303000000001</v>
      </c>
      <c r="D10" s="91">
        <v>32.539760000000001</v>
      </c>
      <c r="E10" s="91">
        <v>69.032619999999994</v>
      </c>
      <c r="F10" s="115"/>
      <c r="G10" s="94">
        <f>IF(OR('Tabel B1'!T10&lt;5,'Tabel B1'!B10&lt;0.5),"-",IFERROR('Tabel B1'!B10/'Tabel B1'!T10*100,"-"))</f>
        <v>5.3935911602209945</v>
      </c>
      <c r="H10" s="94">
        <f>IF(OR('Tabel B1'!U10&lt;5,'Tabel B1'!C10&lt;0.5),"-",IFERROR('Tabel B1'!C10/'Tabel B1'!U10*100,"-"))</f>
        <v>5.2796689257878686</v>
      </c>
      <c r="I10" s="94">
        <f>IF(OR('Tabel B1'!V10&lt;5,'Tabel B1'!D10&lt;0.5),"-",IFERROR('Tabel B1'!D10/'Tabel B1'!V10*100,"-"))</f>
        <v>4.385412398921833</v>
      </c>
      <c r="J10" s="94">
        <f>IF(OR('Tabel B1'!W10&lt;5,'Tabel B1'!E10&lt;0.5),"-",IFERROR('Tabel B1'!E10/'Tabel B1'!W10*100,"-"))</f>
        <v>3.99725651418645</v>
      </c>
      <c r="K10" s="115"/>
      <c r="L10" s="94">
        <f>IF(OR('Tabel B1'!X10&lt;5,'Tabel B1'!Z10&lt;0.5),"-",IFERROR('Tabel B1'!Z10/'Tabel B1'!X10*100,"-"))</f>
        <v>3.4603953727355474</v>
      </c>
      <c r="R10" s="33" t="s">
        <v>25</v>
      </c>
      <c r="S10" s="32"/>
      <c r="T10" s="37">
        <v>3258</v>
      </c>
      <c r="U10" s="37">
        <v>2951</v>
      </c>
      <c r="V10" s="74">
        <v>742</v>
      </c>
      <c r="W10" s="37">
        <v>1727</v>
      </c>
      <c r="X10" s="37">
        <v>34059</v>
      </c>
      <c r="Y10" s="37">
        <v>1296</v>
      </c>
      <c r="Z10" s="74">
        <v>1178.5760600000001</v>
      </c>
    </row>
    <row r="11" spans="1:26" ht="15.75" customHeight="1" x14ac:dyDescent="0.2">
      <c r="A11" s="83" t="s">
        <v>209</v>
      </c>
      <c r="B11" s="84">
        <v>564.58740999999998</v>
      </c>
      <c r="C11" s="84">
        <v>269.43117000000001</v>
      </c>
      <c r="D11" s="84">
        <v>193.32252</v>
      </c>
      <c r="E11" s="84">
        <v>120.45843000000001</v>
      </c>
      <c r="F11" s="115"/>
      <c r="G11" s="95">
        <f>IF(OR('Tabel B1'!T11&lt;5,'Tabel B1'!B11&lt;0.5),"-",IFERROR('Tabel B1'!B11/'Tabel B1'!T11*100,"-"))</f>
        <v>9.8189114782608691</v>
      </c>
      <c r="H11" s="95">
        <f>IF(OR('Tabel B1'!U11&lt;5,'Tabel B1'!C11&lt;0.5),"-",IFERROR('Tabel B1'!C11/'Tabel B1'!U11*100,"-"))</f>
        <v>13.351395936570862</v>
      </c>
      <c r="I11" s="95">
        <f>IF(OR('Tabel B1'!V11&lt;5,'Tabel B1'!D11&lt;0.5),"-",IFERROR('Tabel B1'!D11/'Tabel B1'!V11*100,"-"))</f>
        <v>16.651379844961241</v>
      </c>
      <c r="J11" s="95">
        <f>IF(OR('Tabel B1'!W11&lt;5,'Tabel B1'!E11&lt;0.5),"-",IFERROR('Tabel B1'!E11/'Tabel B1'!W11*100,"-"))</f>
        <v>12.85575560298826</v>
      </c>
      <c r="K11" s="115"/>
      <c r="L11" s="95">
        <f>IF(OR('Tabel B1'!X11&lt;5,'Tabel B1'!Z11&lt;0.5),"-",IFERROR('Tabel B1'!Z11/'Tabel B1'!X11*100,"-"))</f>
        <v>9.0754848214285708</v>
      </c>
      <c r="R11" s="31" t="s">
        <v>142</v>
      </c>
      <c r="S11" s="32"/>
      <c r="T11" s="36">
        <v>5750</v>
      </c>
      <c r="U11" s="36">
        <v>2018</v>
      </c>
      <c r="V11" s="71">
        <v>1161</v>
      </c>
      <c r="W11" s="36">
        <v>937</v>
      </c>
      <c r="X11" s="36">
        <v>19040</v>
      </c>
      <c r="Y11" s="36">
        <v>1955</v>
      </c>
      <c r="Z11" s="71">
        <v>1727.9723100000001</v>
      </c>
    </row>
    <row r="12" spans="1:26" ht="15.75" customHeight="1" x14ac:dyDescent="0.2">
      <c r="A12" s="79" t="s">
        <v>26</v>
      </c>
      <c r="B12" s="80">
        <v>1388.6278299999999</v>
      </c>
      <c r="C12" s="80">
        <v>882.67074000000002</v>
      </c>
      <c r="D12" s="80">
        <v>277.41595000000001</v>
      </c>
      <c r="E12" s="80">
        <v>296.62819999999999</v>
      </c>
      <c r="F12" s="115"/>
      <c r="G12" s="93">
        <f>IF(OR('Tabel B1'!T12&lt;5,'Tabel B1'!B12&lt;0.5),"-",IFERROR('Tabel B1'!B12/'Tabel B1'!T12*100,"-"))</f>
        <v>11.077120532865347</v>
      </c>
      <c r="H12" s="93">
        <f>IF(OR('Tabel B1'!U12&lt;5,'Tabel B1'!C12&lt;0.5),"-",IFERROR('Tabel B1'!C12/'Tabel B1'!U12*100,"-"))</f>
        <v>15.863960100647018</v>
      </c>
      <c r="I12" s="93">
        <f>IF(OR('Tabel B1'!V12&lt;5,'Tabel B1'!D12&lt;0.5),"-",IFERROR('Tabel B1'!D12/'Tabel B1'!V12*100,"-"))</f>
        <v>13.961547559134374</v>
      </c>
      <c r="J12" s="93">
        <f>IF(OR('Tabel B1'!W12&lt;5,'Tabel B1'!E12&lt;0.5),"-",IFERROR('Tabel B1'!E12/'Tabel B1'!W12*100,"-"))</f>
        <v>13.732787037037037</v>
      </c>
      <c r="K12" s="115"/>
      <c r="L12" s="93">
        <f>IF(OR('Tabel B1'!X12&lt;5,'Tabel B1'!Z12&lt;0.5),"-",IFERROR('Tabel B1'!Z12/'Tabel B1'!X12*100,"-"))</f>
        <v>10.668293434633027</v>
      </c>
      <c r="R12" s="33" t="s">
        <v>26</v>
      </c>
      <c r="S12" s="32"/>
      <c r="T12" s="37">
        <v>12536</v>
      </c>
      <c r="U12" s="37">
        <v>5564</v>
      </c>
      <c r="V12" s="74">
        <v>1987</v>
      </c>
      <c r="W12" s="37">
        <v>2160</v>
      </c>
      <c r="X12" s="37">
        <v>41856</v>
      </c>
      <c r="Y12" s="37">
        <v>5098</v>
      </c>
      <c r="Z12" s="74">
        <v>4465.3208999999997</v>
      </c>
    </row>
    <row r="13" spans="1:26" ht="15.75" customHeight="1" x14ac:dyDescent="0.2">
      <c r="A13" s="90" t="s">
        <v>27</v>
      </c>
      <c r="B13" s="91">
        <v>178.39643000000001</v>
      </c>
      <c r="C13" s="91">
        <v>113.0562</v>
      </c>
      <c r="D13" s="91">
        <v>16.899519999999999</v>
      </c>
      <c r="E13" s="91">
        <v>51.402729999999998</v>
      </c>
      <c r="F13" s="115"/>
      <c r="G13" s="94">
        <f>IF(OR('Tabel B1'!T13&lt;5,'Tabel B1'!B13&lt;0.5),"-",IFERROR('Tabel B1'!B13/'Tabel B1'!T13*100,"-"))</f>
        <v>5.8128520690778753</v>
      </c>
      <c r="H13" s="94">
        <f>IF(OR('Tabel B1'!U13&lt;5,'Tabel B1'!C13&lt;0.5),"-",IFERROR('Tabel B1'!C13/'Tabel B1'!U13*100,"-"))</f>
        <v>6.3089397321428571</v>
      </c>
      <c r="I13" s="94">
        <f>IF(OR('Tabel B1'!V13&lt;5,'Tabel B1'!D13&lt;0.5),"-",IFERROR('Tabel B1'!D13/'Tabel B1'!V13*100,"-"))</f>
        <v>4.2143441396508727</v>
      </c>
      <c r="J13" s="94">
        <f>IF(OR('Tabel B1'!W13&lt;5,'Tabel B1'!E13&lt;0.5),"-",IFERROR('Tabel B1'!E13/'Tabel B1'!W13*100,"-"))</f>
        <v>6.9745902306648571</v>
      </c>
      <c r="K13" s="115"/>
      <c r="L13" s="94">
        <f>IF(OR('Tabel B1'!X13&lt;5,'Tabel B1'!Z13&lt;0.5),"-",IFERROR('Tabel B1'!Z13/'Tabel B1'!X13*100,"-"))</f>
        <v>4.1044692271473737</v>
      </c>
      <c r="R13" s="31" t="s">
        <v>27</v>
      </c>
      <c r="S13" s="32"/>
      <c r="T13" s="36">
        <v>3069</v>
      </c>
      <c r="U13" s="36">
        <v>1792</v>
      </c>
      <c r="V13" s="71">
        <v>401</v>
      </c>
      <c r="W13" s="36">
        <v>737</v>
      </c>
      <c r="X13" s="36">
        <v>14867</v>
      </c>
      <c r="Y13" s="36">
        <v>708</v>
      </c>
      <c r="Z13" s="71">
        <v>610.21144000000004</v>
      </c>
    </row>
    <row r="14" spans="1:26" ht="15.75" customHeight="1" x14ac:dyDescent="0.2">
      <c r="A14" s="83" t="s">
        <v>28</v>
      </c>
      <c r="B14" s="84">
        <v>34.421509999999998</v>
      </c>
      <c r="C14" s="84">
        <v>24.773900000000001</v>
      </c>
      <c r="D14" s="84">
        <v>0.99980999999999998</v>
      </c>
      <c r="E14" s="84">
        <v>3.5876000000000001</v>
      </c>
      <c r="F14" s="115"/>
      <c r="G14" s="95">
        <f>IF(OR('Tabel B1'!T14&lt;5,'Tabel B1'!B14&lt;0.5),"-",IFERROR('Tabel B1'!B14/'Tabel B1'!T14*100,"-"))</f>
        <v>5.2312325227963523</v>
      </c>
      <c r="H14" s="95">
        <f>IF(OR('Tabel B1'!U14&lt;5,'Tabel B1'!C14&lt;0.5),"-",IFERROR('Tabel B1'!C14/'Tabel B1'!U14*100,"-"))</f>
        <v>5.6049547511312223</v>
      </c>
      <c r="I14" s="95">
        <f>IF(OR('Tabel B1'!V14&lt;5,'Tabel B1'!D14&lt;0.5),"-",IFERROR('Tabel B1'!D14/'Tabel B1'!V14*100,"-"))</f>
        <v>1.6663500000000002</v>
      </c>
      <c r="J14" s="95">
        <f>IF(OR('Tabel B1'!W14&lt;5,'Tabel B1'!E14&lt;0.5),"-",IFERROR('Tabel B1'!E14/'Tabel B1'!W14*100,"-"))</f>
        <v>3.0147899159663867</v>
      </c>
      <c r="K14" s="115"/>
      <c r="L14" s="95">
        <f>IF(OR('Tabel B1'!X14&lt;5,'Tabel B1'!Z14&lt;0.5),"-",IFERROR('Tabel B1'!Z14/'Tabel B1'!X14*100,"-"))</f>
        <v>4.5208498799039232</v>
      </c>
      <c r="R14" s="33" t="s">
        <v>28</v>
      </c>
      <c r="S14" s="32"/>
      <c r="T14" s="37">
        <v>658</v>
      </c>
      <c r="U14" s="37">
        <v>442</v>
      </c>
      <c r="V14" s="74">
        <v>60</v>
      </c>
      <c r="W14" s="37">
        <v>119</v>
      </c>
      <c r="X14" s="37">
        <v>2498</v>
      </c>
      <c r="Y14" s="37">
        <v>128</v>
      </c>
      <c r="Z14" s="74">
        <v>112.93083</v>
      </c>
    </row>
    <row r="15" spans="1:26" ht="15.75" customHeight="1" x14ac:dyDescent="0.2">
      <c r="A15" s="79" t="s">
        <v>29</v>
      </c>
      <c r="B15" s="80">
        <v>317.77771000000001</v>
      </c>
      <c r="C15" s="80">
        <v>116.14731999999999</v>
      </c>
      <c r="D15" s="80">
        <v>60.243250000000003</v>
      </c>
      <c r="E15" s="80">
        <v>19.68253</v>
      </c>
      <c r="F15" s="115"/>
      <c r="G15" s="93">
        <f>IF(OR('Tabel B1'!T15&lt;5,'Tabel B1'!B15&lt;0.5),"-",IFERROR('Tabel B1'!B15/'Tabel B1'!T15*100,"-"))</f>
        <v>13.732831028522041</v>
      </c>
      <c r="H15" s="93">
        <f>IF(OR('Tabel B1'!U15&lt;5,'Tabel B1'!C15&lt;0.5),"-",IFERROR('Tabel B1'!C15/'Tabel B1'!U15*100,"-"))</f>
        <v>21.311434862385319</v>
      </c>
      <c r="I15" s="93">
        <f>IF(OR('Tabel B1'!V15&lt;5,'Tabel B1'!D15&lt;0.5),"-",IFERROR('Tabel B1'!D15/'Tabel B1'!V15*100,"-"))</f>
        <v>24.097300000000001</v>
      </c>
      <c r="J15" s="93">
        <f>IF(OR('Tabel B1'!W15&lt;5,'Tabel B1'!E15&lt;0.5),"-",IFERROR('Tabel B1'!E15/'Tabel B1'!W15*100,"-"))</f>
        <v>16.402108333333334</v>
      </c>
      <c r="K15" s="115"/>
      <c r="L15" s="93">
        <f>IF(OR('Tabel B1'!X15&lt;5,'Tabel B1'!Z15&lt;0.5),"-",IFERROR('Tabel B1'!Z15/'Tabel B1'!X15*100,"-"))</f>
        <v>13.933787580461946</v>
      </c>
      <c r="R15" s="31" t="s">
        <v>29</v>
      </c>
      <c r="S15" s="32"/>
      <c r="T15" s="36">
        <v>2314</v>
      </c>
      <c r="U15" s="36">
        <v>545</v>
      </c>
      <c r="V15" s="71">
        <v>250</v>
      </c>
      <c r="W15" s="36">
        <v>120</v>
      </c>
      <c r="X15" s="36">
        <v>5282</v>
      </c>
      <c r="Y15" s="36">
        <v>822</v>
      </c>
      <c r="Z15" s="71">
        <v>735.98266000000001</v>
      </c>
    </row>
    <row r="16" spans="1:26" ht="15.75" customHeight="1" x14ac:dyDescent="0.2">
      <c r="A16" s="90" t="s">
        <v>30</v>
      </c>
      <c r="B16" s="91">
        <v>116.24088</v>
      </c>
      <c r="C16" s="91">
        <v>48.576059999999998</v>
      </c>
      <c r="D16" s="91">
        <v>5.0246399999999998</v>
      </c>
      <c r="E16" s="91">
        <v>10.03867</v>
      </c>
      <c r="F16" s="115"/>
      <c r="G16" s="94">
        <f>IF(OR('Tabel B1'!T16&lt;5,'Tabel B1'!B16&lt;0.5),"-",IFERROR('Tabel B1'!B16/'Tabel B1'!T16*100,"-"))</f>
        <v>11.296489795918367</v>
      </c>
      <c r="H16" s="94">
        <f>IF(OR('Tabel B1'!U16&lt;5,'Tabel B1'!C16&lt;0.5),"-",IFERROR('Tabel B1'!C16/'Tabel B1'!U16*100,"-"))</f>
        <v>11.402830985915493</v>
      </c>
      <c r="I16" s="94">
        <f>IF(OR('Tabel B1'!V16&lt;5,'Tabel B1'!D16&lt;0.5),"-",IFERROR('Tabel B1'!D16/'Tabel B1'!V16*100,"-"))</f>
        <v>3.7497313432835822</v>
      </c>
      <c r="J16" s="94">
        <f>IF(OR('Tabel B1'!W16&lt;5,'Tabel B1'!E16&lt;0.5),"-",IFERROR('Tabel B1'!E16/'Tabel B1'!W16*100,"-"))</f>
        <v>6.6043881578947357</v>
      </c>
      <c r="K16" s="115"/>
      <c r="L16" s="94">
        <f>IF(OR('Tabel B1'!X16&lt;5,'Tabel B1'!Z16&lt;0.5),"-",IFERROR('Tabel B1'!Z16/'Tabel B1'!X16*100,"-"))</f>
        <v>8.3665645070422521</v>
      </c>
      <c r="R16" s="33" t="s">
        <v>30</v>
      </c>
      <c r="S16" s="32"/>
      <c r="T16" s="37">
        <v>1029</v>
      </c>
      <c r="U16" s="37">
        <v>426</v>
      </c>
      <c r="V16" s="74">
        <v>134</v>
      </c>
      <c r="W16" s="37">
        <v>152</v>
      </c>
      <c r="X16" s="37">
        <v>3550</v>
      </c>
      <c r="Y16" s="37">
        <v>333</v>
      </c>
      <c r="Z16" s="74">
        <v>297.01303999999999</v>
      </c>
    </row>
    <row r="17" spans="1:26" ht="15.75" hidden="1" customHeight="1" x14ac:dyDescent="0.2">
      <c r="A17" s="31" t="s">
        <v>31</v>
      </c>
      <c r="B17" s="36">
        <v>26.519680000000001</v>
      </c>
      <c r="C17" s="36">
        <v>3.9555899999999999</v>
      </c>
      <c r="D17" s="71">
        <v>0.99980999999999998</v>
      </c>
      <c r="E17" s="36">
        <v>1.76885</v>
      </c>
      <c r="F17" s="115"/>
      <c r="G17" s="95">
        <f>IF(OR('Tabel B1'!T17&lt;5,'Tabel B1'!B17&lt;0.5),"-",IFERROR('Tabel B1'!B17/'Tabel B1'!T17*100,"-"))</f>
        <v>9.1447172413793112</v>
      </c>
      <c r="H17" s="95">
        <f>IF(OR('Tabel B1'!U17&lt;5,'Tabel B1'!C17&lt;0.5),"-",IFERROR('Tabel B1'!C17/'Tabel B1'!U17*100,"-"))</f>
        <v>4.9444875000000001</v>
      </c>
      <c r="I17" s="95">
        <f>IF(OR('Tabel B1'!V17&lt;5,'Tabel B1'!D17&lt;0.5),"-",IFERROR('Tabel B1'!D17/'Tabel B1'!V17*100,"-"))</f>
        <v>2.8565999999999998</v>
      </c>
      <c r="J17" s="95">
        <f>IF(OR('Tabel B1'!W17&lt;5,'Tabel B1'!E17&lt;0.5),"-",IFERROR('Tabel B1'!E17/'Tabel B1'!W17*100,"-"))</f>
        <v>5.0538571428571437</v>
      </c>
      <c r="K17" s="115"/>
      <c r="L17" s="95">
        <f>IF(OR('Tabel B1'!X17&lt;5,'Tabel B1'!Z17&lt;0.5),"-",IFERROR('Tabel B1'!Z17/'Tabel B1'!X17*100,"-"))</f>
        <v>3.3066572273879968</v>
      </c>
      <c r="R17" s="31" t="s">
        <v>31</v>
      </c>
      <c r="S17" s="32"/>
      <c r="T17" s="36">
        <v>290</v>
      </c>
      <c r="U17" s="36">
        <v>80</v>
      </c>
      <c r="V17" s="71">
        <v>35</v>
      </c>
      <c r="W17" s="36">
        <v>35</v>
      </c>
      <c r="X17" s="36">
        <v>2366</v>
      </c>
      <c r="Y17" s="36">
        <v>89</v>
      </c>
      <c r="Z17" s="71">
        <v>78.235510000000005</v>
      </c>
    </row>
    <row r="18" spans="1:26" ht="15.75" hidden="1" customHeight="1" x14ac:dyDescent="0.2">
      <c r="A18" s="33" t="s">
        <v>32</v>
      </c>
      <c r="B18" s="37">
        <v>24.47203</v>
      </c>
      <c r="C18" s="37">
        <v>0.99980999999999998</v>
      </c>
      <c r="D18" s="74">
        <v>0.99980999999999998</v>
      </c>
      <c r="E18" s="37">
        <v>0</v>
      </c>
      <c r="F18" s="115"/>
      <c r="G18" s="93">
        <f>IF(OR('Tabel B1'!T18&lt;5,'Tabel B1'!B18&lt;0.5),"-",IFERROR('Tabel B1'!B18/'Tabel B1'!T18*100,"-"))</f>
        <v>9.4123192307692314</v>
      </c>
      <c r="H18" s="93">
        <f>IF(OR('Tabel B1'!U18&lt;5,'Tabel B1'!C18&lt;0.5),"-",IFERROR('Tabel B1'!C18/'Tabel B1'!U18*100,"-"))</f>
        <v>4.9990500000000004</v>
      </c>
      <c r="I18" s="93" t="str">
        <f>IF(OR('Tabel B1'!V18&lt;5,'Tabel B1'!D18&lt;0.5),"-",IFERROR('Tabel B1'!D18/'Tabel B1'!V18*100,"-"))</f>
        <v>-</v>
      </c>
      <c r="J18" s="93" t="str">
        <f>IF(OR('Tabel B1'!W18&lt;5,'Tabel B1'!E18&lt;0.5),"-",IFERROR('Tabel B1'!E18/'Tabel B1'!W18*100,"-"))</f>
        <v>-</v>
      </c>
      <c r="K18" s="115"/>
      <c r="L18" s="93">
        <f>IF(OR('Tabel B1'!X18&lt;5,'Tabel B1'!Z18&lt;0.5),"-",IFERROR('Tabel B1'!Z18/'Tabel B1'!X18*100,"-"))</f>
        <v>5.6638668555240796</v>
      </c>
      <c r="R18" s="33" t="s">
        <v>32</v>
      </c>
      <c r="S18" s="32"/>
      <c r="T18" s="37">
        <v>260</v>
      </c>
      <c r="U18" s="37">
        <v>20</v>
      </c>
      <c r="V18" s="74">
        <v>4</v>
      </c>
      <c r="W18" s="37">
        <v>10</v>
      </c>
      <c r="X18" s="37">
        <v>706</v>
      </c>
      <c r="Y18" s="37">
        <v>45</v>
      </c>
      <c r="Z18" s="74">
        <v>39.986899999999999</v>
      </c>
    </row>
    <row r="19" spans="1:26" ht="15.75" hidden="1" customHeight="1" x14ac:dyDescent="0.2">
      <c r="A19" s="31" t="s">
        <v>33</v>
      </c>
      <c r="B19" s="36">
        <v>0.90749999999999997</v>
      </c>
      <c r="C19" s="36">
        <v>0</v>
      </c>
      <c r="D19" s="71">
        <v>0</v>
      </c>
      <c r="E19" s="36">
        <v>0</v>
      </c>
      <c r="F19" s="115"/>
      <c r="G19" s="94">
        <f>IF(OR('Tabel B1'!T19&lt;5,'Tabel B1'!B19&lt;0.5),"-",IFERROR('Tabel B1'!B19/'Tabel B1'!T19*100,"-"))</f>
        <v>1.8520408163265305</v>
      </c>
      <c r="H19" s="94" t="str">
        <f>IF(OR('Tabel B1'!U19&lt;5,'Tabel B1'!C19&lt;0.5),"-",IFERROR('Tabel B1'!C19/'Tabel B1'!U19*100,"-"))</f>
        <v>-</v>
      </c>
      <c r="I19" s="94" t="str">
        <f>IF(OR('Tabel B1'!V19&lt;5,'Tabel B1'!D19&lt;0.5),"-",IFERROR('Tabel B1'!D19/'Tabel B1'!V19*100,"-"))</f>
        <v>-</v>
      </c>
      <c r="J19" s="94" t="str">
        <f>IF(OR('Tabel B1'!W19&lt;5,'Tabel B1'!E19&lt;0.5),"-",IFERROR('Tabel B1'!E19/'Tabel B1'!W19*100,"-"))</f>
        <v>-</v>
      </c>
      <c r="K19" s="115"/>
      <c r="L19" s="94">
        <f>IF(OR('Tabel B1'!X19&lt;5,'Tabel B1'!Z19&lt;0.5),"-",IFERROR('Tabel B1'!Z19/'Tabel B1'!X19*100,"-"))</f>
        <v>2.6357380191693291</v>
      </c>
      <c r="R19" s="31" t="s">
        <v>33</v>
      </c>
      <c r="S19" s="32"/>
      <c r="T19" s="36">
        <v>49</v>
      </c>
      <c r="U19" s="36">
        <v>10</v>
      </c>
      <c r="V19" s="71">
        <v>1</v>
      </c>
      <c r="W19" s="36">
        <v>16</v>
      </c>
      <c r="X19" s="36">
        <v>313</v>
      </c>
      <c r="Y19" s="36">
        <v>9</v>
      </c>
      <c r="Z19" s="71">
        <v>8.24986</v>
      </c>
    </row>
    <row r="20" spans="1:26" ht="15.75" hidden="1" customHeight="1" x14ac:dyDescent="0.2">
      <c r="A20" s="33" t="s">
        <v>34</v>
      </c>
      <c r="B20" s="37">
        <v>7.1801899999999996</v>
      </c>
      <c r="C20" s="37">
        <v>0.99980999999999998</v>
      </c>
      <c r="D20" s="74">
        <v>0.89502999999999999</v>
      </c>
      <c r="E20" s="37">
        <v>0.99980999999999998</v>
      </c>
      <c r="F20" s="115"/>
      <c r="G20" s="95">
        <f>IF(OR('Tabel B1'!T20&lt;5,'Tabel B1'!B20&lt;0.5),"-",IFERROR('Tabel B1'!B20/'Tabel B1'!T20*100,"-"))</f>
        <v>8.067629213483146</v>
      </c>
      <c r="H20" s="95">
        <f>IF(OR('Tabel B1'!U20&lt;5,'Tabel B1'!C20&lt;0.5),"-",IFERROR('Tabel B1'!C20/'Tabel B1'!U20*100,"-"))</f>
        <v>11.109</v>
      </c>
      <c r="I20" s="95" t="str">
        <f>IF(OR('Tabel B1'!V20&lt;5,'Tabel B1'!D20&lt;0.5),"-",IFERROR('Tabel B1'!D20/'Tabel B1'!V20*100,"-"))</f>
        <v>-</v>
      </c>
      <c r="J20" s="95">
        <f>IF(OR('Tabel B1'!W20&lt;5,'Tabel B1'!E20&lt;0.5),"-",IFERROR('Tabel B1'!E20/'Tabel B1'!W20*100,"-"))</f>
        <v>19.996200000000002</v>
      </c>
      <c r="K20" s="115"/>
      <c r="L20" s="95">
        <f>IF(OR('Tabel B1'!X20&lt;5,'Tabel B1'!Z20&lt;0.5),"-",IFERROR('Tabel B1'!Z20/'Tabel B1'!X20*100,"-"))</f>
        <v>4.115779296875</v>
      </c>
      <c r="R20" s="33" t="s">
        <v>34</v>
      </c>
      <c r="S20" s="32"/>
      <c r="T20" s="37">
        <v>89</v>
      </c>
      <c r="U20" s="37">
        <v>9</v>
      </c>
      <c r="V20" s="74">
        <v>4</v>
      </c>
      <c r="W20" s="37">
        <v>5</v>
      </c>
      <c r="X20" s="37">
        <v>512</v>
      </c>
      <c r="Y20" s="37">
        <v>22</v>
      </c>
      <c r="Z20" s="74">
        <v>21.072790000000001</v>
      </c>
    </row>
    <row r="21" spans="1:26" ht="15.75" customHeight="1" x14ac:dyDescent="0.2">
      <c r="A21" s="83" t="s">
        <v>35</v>
      </c>
      <c r="B21" s="84">
        <v>59.0794</v>
      </c>
      <c r="C21" s="84">
        <v>5.9552199999999997</v>
      </c>
      <c r="D21" s="84">
        <v>2.8946499999999999</v>
      </c>
      <c r="E21" s="84">
        <v>2.7686600000000001</v>
      </c>
      <c r="F21" s="115"/>
      <c r="G21" s="95">
        <f>IF(OR('Tabel B1'!T21&lt;5,'Tabel B1'!B21&lt;0.5),"-",IFERROR('Tabel B1'!B21/'Tabel B1'!T21*100,"-"))</f>
        <v>8.5871220930232557</v>
      </c>
      <c r="H21" s="95">
        <f>IF(OR('Tabel B1'!U21&lt;5,'Tabel B1'!C21&lt;0.5),"-",IFERROR('Tabel B1'!C21/'Tabel B1'!U21*100,"-"))</f>
        <v>5.0043865546218491</v>
      </c>
      <c r="I21" s="95">
        <f>IF(OR('Tabel B1'!V21&lt;5,'Tabel B1'!D21&lt;0.5),"-",IFERROR('Tabel B1'!D21/'Tabel B1'!V21*100,"-"))</f>
        <v>6.5787499999999994</v>
      </c>
      <c r="J21" s="95">
        <f>IF(OR('Tabel B1'!W21&lt;5,'Tabel B1'!E21&lt;0.5),"-",IFERROR('Tabel B1'!E21/'Tabel B1'!W21*100,"-"))</f>
        <v>4.1949393939393937</v>
      </c>
      <c r="K21" s="115"/>
      <c r="L21" s="95">
        <f>IF(OR('Tabel B1'!X21&lt;5,'Tabel B1'!Z21&lt;0.5),"-",IFERROR('Tabel B1'!Z21/'Tabel B1'!X21*100,"-"))</f>
        <v>3.7861190659481654</v>
      </c>
      <c r="R21" s="31" t="s">
        <v>35</v>
      </c>
      <c r="S21" s="32"/>
      <c r="T21" s="36">
        <v>688</v>
      </c>
      <c r="U21" s="36">
        <v>119</v>
      </c>
      <c r="V21" s="71">
        <v>44</v>
      </c>
      <c r="W21" s="36">
        <v>66</v>
      </c>
      <c r="X21" s="36">
        <v>3897</v>
      </c>
      <c r="Y21" s="36">
        <v>165</v>
      </c>
      <c r="Z21" s="71">
        <v>147.54506000000001</v>
      </c>
    </row>
    <row r="22" spans="1:26" ht="15.75" customHeight="1" x14ac:dyDescent="0.2">
      <c r="A22" s="79" t="s">
        <v>36</v>
      </c>
      <c r="B22" s="80">
        <v>2.53789</v>
      </c>
      <c r="C22" s="80">
        <v>0</v>
      </c>
      <c r="D22" s="80">
        <v>0</v>
      </c>
      <c r="E22" s="80">
        <v>0</v>
      </c>
      <c r="F22" s="115"/>
      <c r="G22" s="93">
        <f>IF(OR('Tabel B1'!T22&lt;5,'Tabel B1'!B22&lt;0.5),"-",IFERROR('Tabel B1'!B22/'Tabel B1'!T22*100,"-"))</f>
        <v>4.699796296296296</v>
      </c>
      <c r="H22" s="93" t="str">
        <f>IF(OR('Tabel B1'!U22&lt;5,'Tabel B1'!C22&lt;0.5),"-",IFERROR('Tabel B1'!C22/'Tabel B1'!U22*100,"-"))</f>
        <v>-</v>
      </c>
      <c r="I22" s="93" t="str">
        <f>IF(OR('Tabel B1'!V22&lt;5,'Tabel B1'!D22&lt;0.5),"-",IFERROR('Tabel B1'!D22/'Tabel B1'!V22*100,"-"))</f>
        <v>-</v>
      </c>
      <c r="J22" s="93" t="str">
        <f>IF(OR('Tabel B1'!W22&lt;5,'Tabel B1'!E22&lt;0.5),"-",IFERROR('Tabel B1'!E22/'Tabel B1'!W22*100,"-"))</f>
        <v>-</v>
      </c>
      <c r="K22" s="115"/>
      <c r="L22" s="93">
        <f>IF(OR('Tabel B1'!X22&lt;5,'Tabel B1'!Z22&lt;0.5),"-",IFERROR('Tabel B1'!Z22/'Tabel B1'!X22*100,"-"))</f>
        <v>2.3821404958677683</v>
      </c>
      <c r="R22" s="33" t="s">
        <v>36</v>
      </c>
      <c r="S22" s="32"/>
      <c r="T22" s="37">
        <v>54</v>
      </c>
      <c r="U22" s="37">
        <v>27</v>
      </c>
      <c r="V22" s="74">
        <v>4</v>
      </c>
      <c r="W22" s="37">
        <v>5</v>
      </c>
      <c r="X22" s="37">
        <v>363</v>
      </c>
      <c r="Y22" s="37">
        <v>10</v>
      </c>
      <c r="Z22" s="74">
        <v>8.6471699999999991</v>
      </c>
    </row>
    <row r="23" spans="1:26" ht="15.75" customHeight="1" x14ac:dyDescent="0.2">
      <c r="A23" s="90" t="s">
        <v>37</v>
      </c>
      <c r="B23" s="91">
        <v>15.4076</v>
      </c>
      <c r="C23" s="91">
        <v>3.08988</v>
      </c>
      <c r="D23" s="91">
        <v>0</v>
      </c>
      <c r="E23" s="91">
        <v>0.90625999999999995</v>
      </c>
      <c r="F23" s="115"/>
      <c r="G23" s="94">
        <f>IF(OR('Tabel B1'!T23&lt;5,'Tabel B1'!B23&lt;0.5),"-",IFERROR('Tabel B1'!B23/'Tabel B1'!T23*100,"-"))</f>
        <v>9.5108641975308643</v>
      </c>
      <c r="H23" s="94">
        <f>IF(OR('Tabel B1'!U23&lt;5,'Tabel B1'!C23&lt;0.5),"-",IFERROR('Tabel B1'!C23/'Tabel B1'!U23*100,"-"))</f>
        <v>14.713714285714286</v>
      </c>
      <c r="I23" s="94" t="str">
        <f>IF(OR('Tabel B1'!V23&lt;5,'Tabel B1'!D23&lt;0.5),"-",IFERROR('Tabel B1'!D23/'Tabel B1'!V23*100,"-"))</f>
        <v>-</v>
      </c>
      <c r="J23" s="94">
        <f>IF(OR('Tabel B1'!W23&lt;5,'Tabel B1'!E23&lt;0.5),"-",IFERROR('Tabel B1'!E23/'Tabel B1'!W23*100,"-"))</f>
        <v>12.946571428571426</v>
      </c>
      <c r="K23" s="115"/>
      <c r="L23" s="94">
        <f>IF(OR('Tabel B1'!X23&lt;5,'Tabel B1'!Z23&lt;0.5),"-",IFERROR('Tabel B1'!Z23/'Tabel B1'!X23*100,"-"))</f>
        <v>6.9554082568807338</v>
      </c>
      <c r="R23" s="31" t="s">
        <v>37</v>
      </c>
      <c r="S23" s="32"/>
      <c r="T23" s="36">
        <v>162</v>
      </c>
      <c r="U23" s="36">
        <v>21</v>
      </c>
      <c r="V23" s="71">
        <v>3</v>
      </c>
      <c r="W23" s="71">
        <v>7</v>
      </c>
      <c r="X23" s="36">
        <v>436</v>
      </c>
      <c r="Y23" s="36">
        <v>37</v>
      </c>
      <c r="Z23" s="71">
        <v>30.325579999999999</v>
      </c>
    </row>
    <row r="24" spans="1:26" ht="15.75" customHeight="1" x14ac:dyDescent="0.2">
      <c r="A24" s="83" t="s">
        <v>38</v>
      </c>
      <c r="B24" s="84">
        <v>18.09393</v>
      </c>
      <c r="C24" s="84">
        <v>0.99980999999999998</v>
      </c>
      <c r="D24" s="84">
        <v>2.4867499999999998</v>
      </c>
      <c r="E24" s="84">
        <v>0.85011999999999999</v>
      </c>
      <c r="F24" s="115"/>
      <c r="G24" s="95">
        <f>IF(OR('Tabel B1'!T24&lt;5,'Tabel B1'!B24&lt;0.5),"-",IFERROR('Tabel B1'!B24/'Tabel B1'!T24*100,"-"))</f>
        <v>5.7623980891719748</v>
      </c>
      <c r="H24" s="95">
        <f>IF(OR('Tabel B1'!U24&lt;5,'Tabel B1'!C24&lt;0.5),"-",IFERROR('Tabel B1'!C24/'Tabel B1'!U24*100,"-"))</f>
        <v>2.0404285714285715</v>
      </c>
      <c r="I24" s="95">
        <f>IF(OR('Tabel B1'!V24&lt;5,'Tabel B1'!D24&lt;0.5),"-",IFERROR('Tabel B1'!D24/'Tabel B1'!V24*100,"-"))</f>
        <v>4.3627192982456142</v>
      </c>
      <c r="J24" s="95">
        <f>IF(OR('Tabel B1'!W24&lt;5,'Tabel B1'!E24&lt;0.5),"-",IFERROR('Tabel B1'!E24/'Tabel B1'!W24*100,"-"))</f>
        <v>1.8891555555555555</v>
      </c>
      <c r="K24" s="115"/>
      <c r="L24" s="95">
        <f>IF(OR('Tabel B1'!X24&lt;5,'Tabel B1'!Z24&lt;0.5),"-",IFERROR('Tabel B1'!Z24/'Tabel B1'!X24*100,"-"))</f>
        <v>2.4835807531380754</v>
      </c>
      <c r="R24" s="33" t="s">
        <v>38</v>
      </c>
      <c r="S24" s="32"/>
      <c r="T24" s="37">
        <v>314</v>
      </c>
      <c r="U24" s="37">
        <v>49</v>
      </c>
      <c r="V24" s="74">
        <v>57</v>
      </c>
      <c r="W24" s="37">
        <v>45</v>
      </c>
      <c r="X24" s="37">
        <v>2390</v>
      </c>
      <c r="Y24" s="37">
        <v>70</v>
      </c>
      <c r="Z24" s="74">
        <v>59.357579999999999</v>
      </c>
    </row>
    <row r="25" spans="1:26" ht="15.75" customHeight="1" x14ac:dyDescent="0.2">
      <c r="A25" s="79" t="s">
        <v>39</v>
      </c>
      <c r="B25" s="80">
        <v>80.508949999999999</v>
      </c>
      <c r="C25" s="80">
        <v>19.648849999999999</v>
      </c>
      <c r="D25" s="80">
        <v>3.7223199999999999</v>
      </c>
      <c r="E25" s="80">
        <v>25.564150000000001</v>
      </c>
      <c r="F25" s="115"/>
      <c r="G25" s="93">
        <f>IF(OR('Tabel B1'!T25&lt;5,'Tabel B1'!B25&lt;0.5),"-",IFERROR('Tabel B1'!B25/'Tabel B1'!T25*100,"-"))</f>
        <v>6.3895992063492058</v>
      </c>
      <c r="H25" s="93">
        <f>IF(OR('Tabel B1'!U25&lt;5,'Tabel B1'!C25&lt;0.5),"-",IFERROR('Tabel B1'!C25/'Tabel B1'!U25*100,"-"))</f>
        <v>10.916027777777778</v>
      </c>
      <c r="I25" s="93">
        <f>IF(OR('Tabel B1'!V25&lt;5,'Tabel B1'!D25&lt;0.5),"-",IFERROR('Tabel B1'!D25/'Tabel B1'!V25*100,"-"))</f>
        <v>6.3090169491525421</v>
      </c>
      <c r="J25" s="93">
        <f>IF(OR('Tabel B1'!W25&lt;5,'Tabel B1'!E25&lt;0.5),"-",IFERROR('Tabel B1'!E25/'Tabel B1'!W25*100,"-"))</f>
        <v>12.593177339901478</v>
      </c>
      <c r="K25" s="115"/>
      <c r="L25" s="93">
        <f>IF(OR('Tabel B1'!X25&lt;5,'Tabel B1'!Z25&lt;0.5),"-",IFERROR('Tabel B1'!Z25/'Tabel B1'!X25*100,"-"))</f>
        <v>4.0430038888888893</v>
      </c>
      <c r="R25" s="31" t="s">
        <v>39</v>
      </c>
      <c r="S25" s="32"/>
      <c r="T25" s="36">
        <v>1260</v>
      </c>
      <c r="U25" s="36">
        <v>180</v>
      </c>
      <c r="V25" s="71">
        <v>59</v>
      </c>
      <c r="W25" s="36">
        <v>203</v>
      </c>
      <c r="X25" s="36">
        <v>5400</v>
      </c>
      <c r="Y25" s="36">
        <v>245</v>
      </c>
      <c r="Z25" s="71">
        <v>218.32221000000001</v>
      </c>
    </row>
    <row r="26" spans="1:26" ht="15.75" customHeight="1" x14ac:dyDescent="0.2">
      <c r="A26" s="90" t="s">
        <v>40</v>
      </c>
      <c r="B26" s="91">
        <v>59.144260000000003</v>
      </c>
      <c r="C26" s="91">
        <v>39.084389999999999</v>
      </c>
      <c r="D26" s="91">
        <v>9.2696299999999994</v>
      </c>
      <c r="E26" s="91">
        <v>4.6079999999999997</v>
      </c>
      <c r="F26" s="115"/>
      <c r="G26" s="94">
        <f>IF(OR('Tabel B1'!T26&lt;5,'Tabel B1'!B26&lt;0.5),"-",IFERROR('Tabel B1'!B26/'Tabel B1'!T26*100,"-"))</f>
        <v>2.3743179446005622</v>
      </c>
      <c r="H26" s="94">
        <f>IF(OR('Tabel B1'!U26&lt;5,'Tabel B1'!C26&lt;0.5),"-",IFERROR('Tabel B1'!C26/'Tabel B1'!U26*100,"-"))</f>
        <v>2.0646798732171159</v>
      </c>
      <c r="I26" s="94">
        <f>IF(OR('Tabel B1'!V26&lt;5,'Tabel B1'!D26&lt;0.5),"-",IFERROR('Tabel B1'!D26/'Tabel B1'!V26*100,"-"))</f>
        <v>1.5764676870748298</v>
      </c>
      <c r="J26" s="94">
        <f>IF(OR('Tabel B1'!W26&lt;5,'Tabel B1'!E26&lt;0.5),"-",IFERROR('Tabel B1'!E26/'Tabel B1'!W26*100,"-"))</f>
        <v>0.46924643584521381</v>
      </c>
      <c r="K26" s="115"/>
      <c r="L26" s="94">
        <f>IF(OR('Tabel B1'!X26&lt;5,'Tabel B1'!Z26&lt;0.5),"-",IFERROR('Tabel B1'!Z26/'Tabel B1'!X26*100,"-"))</f>
        <v>1.5136587182061578</v>
      </c>
      <c r="R26" s="33" t="s">
        <v>40</v>
      </c>
      <c r="S26" s="32"/>
      <c r="T26" s="37">
        <v>2491</v>
      </c>
      <c r="U26" s="37">
        <v>1893</v>
      </c>
      <c r="V26" s="74">
        <v>588</v>
      </c>
      <c r="W26" s="37">
        <v>982</v>
      </c>
      <c r="X26" s="37">
        <v>11952</v>
      </c>
      <c r="Y26" s="37">
        <v>220</v>
      </c>
      <c r="Z26" s="74">
        <v>180.91248999999999</v>
      </c>
    </row>
    <row r="27" spans="1:26" ht="15.75" customHeight="1" x14ac:dyDescent="0.2">
      <c r="A27" s="83" t="s">
        <v>41</v>
      </c>
      <c r="B27" s="84">
        <v>16.116759999999999</v>
      </c>
      <c r="C27" s="84">
        <v>4.8911600000000002</v>
      </c>
      <c r="D27" s="84">
        <v>0</v>
      </c>
      <c r="E27" s="84">
        <v>0.2077</v>
      </c>
      <c r="F27" s="115"/>
      <c r="G27" s="95">
        <f>IF(OR('Tabel B1'!T27&lt;5,'Tabel B1'!B27&lt;0.5),"-",IFERROR('Tabel B1'!B27/'Tabel B1'!T27*100,"-"))</f>
        <v>4.9437914110429446</v>
      </c>
      <c r="H27" s="95">
        <f>IF(OR('Tabel B1'!U27&lt;5,'Tabel B1'!C27&lt;0.5),"-",IFERROR('Tabel B1'!C27/'Tabel B1'!U27*100,"-"))</f>
        <v>1.5429526813880128</v>
      </c>
      <c r="I27" s="95" t="str">
        <f>IF(OR('Tabel B1'!V27&lt;5,'Tabel B1'!D27&lt;0.5),"-",IFERROR('Tabel B1'!D27/'Tabel B1'!V27*100,"-"))</f>
        <v>-</v>
      </c>
      <c r="J27" s="95" t="str">
        <f>IF(OR('Tabel B1'!W27&lt;5,'Tabel B1'!E27&lt;0.5),"-",IFERROR('Tabel B1'!E27/'Tabel B1'!W27*100,"-"))</f>
        <v>-</v>
      </c>
      <c r="K27" s="115"/>
      <c r="L27" s="95">
        <f>IF(OR('Tabel B1'!X27&lt;5,'Tabel B1'!Z27&lt;0.5),"-",IFERROR('Tabel B1'!Z27/'Tabel B1'!X27*100,"-"))</f>
        <v>2.0884590799031479</v>
      </c>
      <c r="R27" s="31" t="s">
        <v>41</v>
      </c>
      <c r="S27" s="32"/>
      <c r="T27" s="36">
        <v>326</v>
      </c>
      <c r="U27" s="36">
        <v>317</v>
      </c>
      <c r="V27" s="71">
        <v>68</v>
      </c>
      <c r="W27" s="36">
        <v>62</v>
      </c>
      <c r="X27" s="36">
        <v>2065</v>
      </c>
      <c r="Y27" s="36">
        <v>56</v>
      </c>
      <c r="Z27" s="71">
        <v>43.12668</v>
      </c>
    </row>
    <row r="28" spans="1:26" ht="15.75" customHeight="1" x14ac:dyDescent="0.2">
      <c r="A28" s="79" t="s">
        <v>42</v>
      </c>
      <c r="B28" s="80">
        <v>216.57268999999999</v>
      </c>
      <c r="C28" s="80">
        <v>105.40197999999999</v>
      </c>
      <c r="D28" s="80">
        <v>6.7660499999999999</v>
      </c>
      <c r="E28" s="80">
        <v>0.67673000000000005</v>
      </c>
      <c r="F28" s="115"/>
      <c r="G28" s="93">
        <f>IF(OR('Tabel B1'!T28&lt;5,'Tabel B1'!B28&lt;0.5),"-",IFERROR('Tabel B1'!B28/'Tabel B1'!T28*100,"-"))</f>
        <v>9.4121116905693185</v>
      </c>
      <c r="H28" s="93">
        <f>IF(OR('Tabel B1'!U28&lt;5,'Tabel B1'!C28&lt;0.5),"-",IFERROR('Tabel B1'!C28/'Tabel B1'!U28*100,"-"))</f>
        <v>9.1653895652173905</v>
      </c>
      <c r="I28" s="93">
        <f>IF(OR('Tabel B1'!V28&lt;5,'Tabel B1'!D28&lt;0.5),"-",IFERROR('Tabel B1'!D28/'Tabel B1'!V28*100,"-"))</f>
        <v>9.0213999999999999</v>
      </c>
      <c r="J28" s="93">
        <f>IF(OR('Tabel B1'!W28&lt;5,'Tabel B1'!E28&lt;0.5),"-",IFERROR('Tabel B1'!E28/'Tabel B1'!W28*100,"-"))</f>
        <v>1.2304181818181821</v>
      </c>
      <c r="K28" s="115"/>
      <c r="L28" s="93">
        <f>IF(OR('Tabel B1'!X28&lt;5,'Tabel B1'!Z28&lt;0.5),"-",IFERROR('Tabel B1'!Z28/'Tabel B1'!X28*100,"-"))</f>
        <v>7.4138865201705473</v>
      </c>
      <c r="R28" s="33" t="s">
        <v>42</v>
      </c>
      <c r="S28" s="32"/>
      <c r="T28" s="37">
        <v>2301</v>
      </c>
      <c r="U28" s="37">
        <v>1150</v>
      </c>
      <c r="V28" s="74">
        <v>75</v>
      </c>
      <c r="W28" s="37">
        <v>55</v>
      </c>
      <c r="X28" s="37">
        <v>6098</v>
      </c>
      <c r="Y28" s="37">
        <v>505</v>
      </c>
      <c r="Z28" s="74">
        <v>452.09879999999998</v>
      </c>
    </row>
    <row r="29" spans="1:26" ht="15.75" customHeight="1" x14ac:dyDescent="0.2">
      <c r="A29" s="90" t="s">
        <v>43</v>
      </c>
      <c r="B29" s="91">
        <v>1.9073199999999999</v>
      </c>
      <c r="C29" s="91">
        <v>0.99980999999999998</v>
      </c>
      <c r="D29" s="91">
        <v>1.99963</v>
      </c>
      <c r="E29" s="91">
        <v>0</v>
      </c>
      <c r="F29" s="115"/>
      <c r="G29" s="94">
        <f>IF(OR('Tabel B1'!T29&lt;5,'Tabel B1'!B29&lt;0.5),"-",IFERROR('Tabel B1'!B29/'Tabel B1'!T29*100,"-"))</f>
        <v>3.1267540983606552</v>
      </c>
      <c r="H29" s="94">
        <f>IF(OR('Tabel B1'!U29&lt;5,'Tabel B1'!C29&lt;0.5),"-",IFERROR('Tabel B1'!C29/'Tabel B1'!U29*100,"-"))</f>
        <v>2.3805000000000001</v>
      </c>
      <c r="I29" s="94">
        <f>IF(OR('Tabel B1'!V29&lt;5,'Tabel B1'!D29&lt;0.5),"-",IFERROR('Tabel B1'!D29/'Tabel B1'!V29*100,"-"))</f>
        <v>1.3790551724137932</v>
      </c>
      <c r="J29" s="94" t="str">
        <f>IF(OR('Tabel B1'!W29&lt;5,'Tabel B1'!E29&lt;0.5),"-",IFERROR('Tabel B1'!E29/'Tabel B1'!W29*100,"-"))</f>
        <v>-</v>
      </c>
      <c r="K29" s="115"/>
      <c r="L29" s="94">
        <f>IF(OR('Tabel B1'!X29&lt;5,'Tabel B1'!Z29&lt;0.5),"-",IFERROR('Tabel B1'!Z29/'Tabel B1'!X29*100,"-"))</f>
        <v>1.390918128654971</v>
      </c>
      <c r="R29" s="31" t="s">
        <v>43</v>
      </c>
      <c r="S29" s="32"/>
      <c r="T29" s="36">
        <v>61</v>
      </c>
      <c r="U29" s="36">
        <v>42</v>
      </c>
      <c r="V29" s="71">
        <v>145</v>
      </c>
      <c r="W29" s="36">
        <v>32</v>
      </c>
      <c r="X29" s="36">
        <v>855</v>
      </c>
      <c r="Y29" s="36">
        <v>13</v>
      </c>
      <c r="Z29" s="71">
        <v>11.89235</v>
      </c>
    </row>
    <row r="30" spans="1:26" ht="15.75" customHeight="1" x14ac:dyDescent="0.2">
      <c r="A30" s="83" t="s">
        <v>44</v>
      </c>
      <c r="B30" s="84">
        <v>49.627020000000002</v>
      </c>
      <c r="C30" s="84">
        <v>6.2059499999999996</v>
      </c>
      <c r="D30" s="84">
        <v>12.12998</v>
      </c>
      <c r="E30" s="84">
        <v>4.3179699999999999</v>
      </c>
      <c r="F30" s="115"/>
      <c r="G30" s="95">
        <f>IF(OR('Tabel B1'!T30&lt;5,'Tabel B1'!B30&lt;0.5),"-",IFERROR('Tabel B1'!B30/'Tabel B1'!T30*100,"-"))</f>
        <v>6.164847204968944</v>
      </c>
      <c r="H30" s="95">
        <f>IF(OR('Tabel B1'!U30&lt;5,'Tabel B1'!C30&lt;0.5),"-",IFERROR('Tabel B1'!C30/'Tabel B1'!U30*100,"-"))</f>
        <v>3.9031132075471695</v>
      </c>
      <c r="I30" s="95">
        <f>IF(OR('Tabel B1'!V30&lt;5,'Tabel B1'!D30&lt;0.5),"-",IFERROR('Tabel B1'!D30/'Tabel B1'!V30*100,"-"))</f>
        <v>6.664824175824176</v>
      </c>
      <c r="J30" s="95">
        <f>IF(OR('Tabel B1'!W30&lt;5,'Tabel B1'!E30&lt;0.5),"-",IFERROR('Tabel B1'!E30/'Tabel B1'!W30*100,"-"))</f>
        <v>4.035485981308411</v>
      </c>
      <c r="K30" s="115"/>
      <c r="L30" s="95">
        <f>IF(OR('Tabel B1'!X30&lt;5,'Tabel B1'!Z30&lt;0.5),"-",IFERROR('Tabel B1'!Z30/'Tabel B1'!X30*100,"-"))</f>
        <v>4.7163561004086398</v>
      </c>
      <c r="R30" s="33" t="s">
        <v>44</v>
      </c>
      <c r="S30" s="32"/>
      <c r="T30" s="37">
        <v>805</v>
      </c>
      <c r="U30" s="37">
        <v>159</v>
      </c>
      <c r="V30" s="74">
        <v>182</v>
      </c>
      <c r="W30" s="37">
        <v>107</v>
      </c>
      <c r="X30" s="37">
        <v>3426</v>
      </c>
      <c r="Y30" s="37">
        <v>186</v>
      </c>
      <c r="Z30" s="74">
        <v>161.58235999999999</v>
      </c>
    </row>
    <row r="31" spans="1:26" ht="15.75" customHeight="1" x14ac:dyDescent="0.2">
      <c r="A31" s="79" t="s">
        <v>45</v>
      </c>
      <c r="B31" s="80">
        <v>5.4337900000000001</v>
      </c>
      <c r="C31" s="80">
        <v>5.0215199999999998</v>
      </c>
      <c r="D31" s="80">
        <v>2.6763599999999999</v>
      </c>
      <c r="E31" s="80">
        <v>2.8248000000000002</v>
      </c>
      <c r="F31" s="115"/>
      <c r="G31" s="93">
        <f>IF(OR('Tabel B1'!T31&lt;5,'Tabel B1'!B31&lt;0.5),"-",IFERROR('Tabel B1'!B31/'Tabel B1'!T31*100,"-"))</f>
        <v>3.5284350649350649</v>
      </c>
      <c r="H31" s="93">
        <f>IF(OR('Tabel B1'!U31&lt;5,'Tabel B1'!C31&lt;0.5),"-",IFERROR('Tabel B1'!C31/'Tabel B1'!U31*100,"-"))</f>
        <v>6.1994074074074073</v>
      </c>
      <c r="I31" s="93">
        <f>IF(OR('Tabel B1'!V31&lt;5,'Tabel B1'!D31&lt;0.5),"-",IFERROR('Tabel B1'!D31/'Tabel B1'!V31*100,"-"))</f>
        <v>4.8661090909090907</v>
      </c>
      <c r="J31" s="93">
        <f>IF(OR('Tabel B1'!W31&lt;5,'Tabel B1'!E31&lt;0.5),"-",IFERROR('Tabel B1'!E31/'Tabel B1'!W31*100,"-"))</f>
        <v>7.0620000000000003</v>
      </c>
      <c r="K31" s="115"/>
      <c r="L31" s="93">
        <f>IF(OR('Tabel B1'!X31&lt;5,'Tabel B1'!Z31&lt;0.5),"-",IFERROR('Tabel B1'!Z31/'Tabel B1'!X31*100,"-"))</f>
        <v>3.5062763440860212</v>
      </c>
      <c r="R31" s="31" t="s">
        <v>45</v>
      </c>
      <c r="S31" s="32"/>
      <c r="T31" s="36">
        <v>154</v>
      </c>
      <c r="U31" s="36">
        <v>81</v>
      </c>
      <c r="V31" s="71">
        <v>55</v>
      </c>
      <c r="W31" s="36">
        <v>40</v>
      </c>
      <c r="X31" s="36">
        <v>930</v>
      </c>
      <c r="Y31" s="36">
        <v>43</v>
      </c>
      <c r="Z31" s="71">
        <v>32.608370000000001</v>
      </c>
    </row>
    <row r="32" spans="1:26" ht="15.75" customHeight="1" x14ac:dyDescent="0.2">
      <c r="A32" s="90" t="s">
        <v>46</v>
      </c>
      <c r="B32" s="91">
        <v>11.35346</v>
      </c>
      <c r="C32" s="91">
        <v>7.4826899999999998</v>
      </c>
      <c r="D32" s="91">
        <v>0</v>
      </c>
      <c r="E32" s="91">
        <v>0</v>
      </c>
      <c r="F32" s="115"/>
      <c r="G32" s="94">
        <f>IF(OR('Tabel B1'!T32&lt;5,'Tabel B1'!B32&lt;0.5),"-",IFERROR('Tabel B1'!B32/'Tabel B1'!T32*100,"-"))</f>
        <v>4.578008064516129</v>
      </c>
      <c r="H32" s="94">
        <f>IF(OR('Tabel B1'!U32&lt;5,'Tabel B1'!C32&lt;0.5),"-",IFERROR('Tabel B1'!C32/'Tabel B1'!U32*100,"-"))</f>
        <v>4.9884599999999999</v>
      </c>
      <c r="I32" s="94" t="str">
        <f>IF(OR('Tabel B1'!V32&lt;5,'Tabel B1'!D32&lt;0.5),"-",IFERROR('Tabel B1'!D32/'Tabel B1'!V32*100,"-"))</f>
        <v>-</v>
      </c>
      <c r="J32" s="94" t="str">
        <f>IF(OR('Tabel B1'!W32&lt;5,'Tabel B1'!E32&lt;0.5),"-",IFERROR('Tabel B1'!E32/'Tabel B1'!W32*100,"-"))</f>
        <v>-</v>
      </c>
      <c r="K32" s="115"/>
      <c r="L32" s="94">
        <f>IF(OR('Tabel B1'!X32&lt;5,'Tabel B1'!Z32&lt;0.5),"-",IFERROR('Tabel B1'!Z32/'Tabel B1'!X32*100,"-"))</f>
        <v>1.8743530092592595</v>
      </c>
      <c r="R32" s="33" t="s">
        <v>46</v>
      </c>
      <c r="S32" s="32"/>
      <c r="T32" s="37">
        <v>248</v>
      </c>
      <c r="U32" s="37">
        <v>150</v>
      </c>
      <c r="V32" s="74">
        <v>60</v>
      </c>
      <c r="W32" s="37">
        <v>38</v>
      </c>
      <c r="X32" s="37">
        <v>1728</v>
      </c>
      <c r="Y32" s="37">
        <v>39</v>
      </c>
      <c r="Z32" s="74">
        <v>32.388820000000003</v>
      </c>
    </row>
    <row r="33" spans="1:26" ht="15.75" customHeight="1" x14ac:dyDescent="0.2">
      <c r="A33" s="83" t="s">
        <v>47</v>
      </c>
      <c r="B33" s="84">
        <v>119.07940000000001</v>
      </c>
      <c r="C33" s="84">
        <v>109.1979</v>
      </c>
      <c r="D33" s="84">
        <v>58.834899999999998</v>
      </c>
      <c r="E33" s="84">
        <v>28.704550000000001</v>
      </c>
      <c r="F33" s="115"/>
      <c r="G33" s="95">
        <f>IF(OR('Tabel B1'!T33&lt;5,'Tabel B1'!B33&lt;0.5),"-",IFERROR('Tabel B1'!B33/'Tabel B1'!T33*100,"-"))</f>
        <v>5.7249711538461545</v>
      </c>
      <c r="H33" s="95">
        <f>IF(OR('Tabel B1'!U33&lt;5,'Tabel B1'!C33&lt;0.5),"-",IFERROR('Tabel B1'!C33/'Tabel B1'!U33*100,"-"))</f>
        <v>8.5511276429130785</v>
      </c>
      <c r="I33" s="95">
        <f>IF(OR('Tabel B1'!V33&lt;5,'Tabel B1'!D33&lt;0.5),"-",IFERROR('Tabel B1'!D33/'Tabel B1'!V33*100,"-"))</f>
        <v>11.627450592885374</v>
      </c>
      <c r="J33" s="95">
        <f>IF(OR('Tabel B1'!W33&lt;5,'Tabel B1'!E33&lt;0.5),"-",IFERROR('Tabel B1'!E33/'Tabel B1'!W33*100,"-"))</f>
        <v>7.8642602739726035</v>
      </c>
      <c r="K33" s="115"/>
      <c r="L33" s="95">
        <f>IF(OR('Tabel B1'!X33&lt;5,'Tabel B1'!Z33&lt;0.5),"-",IFERROR('Tabel B1'!Z33/'Tabel B1'!X33*100,"-"))</f>
        <v>6.036024084661233</v>
      </c>
      <c r="R33" s="31" t="s">
        <v>47</v>
      </c>
      <c r="S33" s="32"/>
      <c r="T33" s="36">
        <v>2080</v>
      </c>
      <c r="U33" s="36">
        <v>1277</v>
      </c>
      <c r="V33" s="71">
        <v>506</v>
      </c>
      <c r="W33" s="36">
        <v>365</v>
      </c>
      <c r="X33" s="36">
        <v>8221</v>
      </c>
      <c r="Y33" s="36">
        <v>579</v>
      </c>
      <c r="Z33" s="71">
        <v>496.22154</v>
      </c>
    </row>
    <row r="34" spans="1:26" ht="15.75" customHeight="1" x14ac:dyDescent="0.2">
      <c r="A34" s="79" t="s">
        <v>48</v>
      </c>
      <c r="B34" s="80">
        <v>101.2967</v>
      </c>
      <c r="C34" s="80">
        <v>45.751890000000003</v>
      </c>
      <c r="D34" s="80">
        <v>15.07391</v>
      </c>
      <c r="E34" s="80">
        <v>10.139089999999999</v>
      </c>
      <c r="F34" s="115"/>
      <c r="G34" s="93">
        <f>IF(OR('Tabel B1'!T34&lt;5,'Tabel B1'!B34&lt;0.5),"-",IFERROR('Tabel B1'!B34/'Tabel B1'!T34*100,"-"))</f>
        <v>2.2595739460182913</v>
      </c>
      <c r="H34" s="93">
        <f>IF(OR('Tabel B1'!U34&lt;5,'Tabel B1'!C34&lt;0.5),"-",IFERROR('Tabel B1'!C34/'Tabel B1'!U34*100,"-"))</f>
        <v>3.0603270903010036</v>
      </c>
      <c r="I34" s="93">
        <f>IF(OR('Tabel B1'!V34&lt;5,'Tabel B1'!D34&lt;0.5),"-",IFERROR('Tabel B1'!D34/'Tabel B1'!V34*100,"-"))</f>
        <v>3.5805011876484563</v>
      </c>
      <c r="J34" s="93">
        <f>IF(OR('Tabel B1'!W34&lt;5,'Tabel B1'!E34&lt;0.5),"-",IFERROR('Tabel B1'!E34/'Tabel B1'!W34*100,"-"))</f>
        <v>2.7255618279569891</v>
      </c>
      <c r="K34" s="115"/>
      <c r="L34" s="93">
        <f>IF(OR('Tabel B1'!X34&lt;5,'Tabel B1'!Z34&lt;0.5),"-",IFERROR('Tabel B1'!Z34/'Tabel B1'!X34*100,"-"))</f>
        <v>2.1547206310987201</v>
      </c>
      <c r="R34" s="33" t="s">
        <v>48</v>
      </c>
      <c r="S34" s="32"/>
      <c r="T34" s="37">
        <v>4483</v>
      </c>
      <c r="U34" s="37">
        <v>1495</v>
      </c>
      <c r="V34" s="74">
        <v>421</v>
      </c>
      <c r="W34" s="37">
        <v>372</v>
      </c>
      <c r="X34" s="37">
        <v>15782</v>
      </c>
      <c r="Y34" s="37">
        <v>384</v>
      </c>
      <c r="Z34" s="74">
        <v>340.05801000000002</v>
      </c>
    </row>
    <row r="35" spans="1:26" ht="15.75" customHeight="1" x14ac:dyDescent="0.2">
      <c r="A35" s="90" t="s">
        <v>49</v>
      </c>
      <c r="B35" s="91">
        <v>89.905820000000006</v>
      </c>
      <c r="C35" s="91">
        <v>54.299259999999997</v>
      </c>
      <c r="D35" s="91">
        <v>18.041540000000001</v>
      </c>
      <c r="E35" s="91">
        <v>19.752389999999998</v>
      </c>
      <c r="F35" s="115"/>
      <c r="G35" s="94">
        <f>IF(OR('Tabel B1'!T35&lt;5,'Tabel B1'!B35&lt;0.5),"-",IFERROR('Tabel B1'!B35/'Tabel B1'!T35*100,"-"))</f>
        <v>3.3926724528301886</v>
      </c>
      <c r="H35" s="94">
        <f>IF(OR('Tabel B1'!U35&lt;5,'Tabel B1'!C35&lt;0.5),"-",IFERROR('Tabel B1'!C35/'Tabel B1'!U35*100,"-"))</f>
        <v>5.9343453551912564</v>
      </c>
      <c r="I35" s="94">
        <f>IF(OR('Tabel B1'!V35&lt;5,'Tabel B1'!D35&lt;0.5),"-",IFERROR('Tabel B1'!D35/'Tabel B1'!V35*100,"-"))</f>
        <v>5.7825448717948724</v>
      </c>
      <c r="J35" s="94">
        <f>IF(OR('Tabel B1'!W35&lt;5,'Tabel B1'!E35&lt;0.5),"-",IFERROR('Tabel B1'!E35/'Tabel B1'!W35*100,"-"))</f>
        <v>4.7942694174757277</v>
      </c>
      <c r="K35" s="115"/>
      <c r="L35" s="94">
        <f>IF(OR('Tabel B1'!X35&lt;5,'Tabel B1'!Z35&lt;0.5),"-",IFERROR('Tabel B1'!Z35/'Tabel B1'!X35*100,"-"))</f>
        <v>3.0235078199808489</v>
      </c>
      <c r="R35" s="31" t="s">
        <v>49</v>
      </c>
      <c r="S35" s="32"/>
      <c r="T35" s="36">
        <v>2650</v>
      </c>
      <c r="U35" s="36">
        <v>915</v>
      </c>
      <c r="V35" s="71">
        <v>312</v>
      </c>
      <c r="W35" s="36">
        <v>412</v>
      </c>
      <c r="X35" s="36">
        <v>9399</v>
      </c>
      <c r="Y35" s="36">
        <v>313</v>
      </c>
      <c r="Z35" s="71">
        <v>284.17950000000002</v>
      </c>
    </row>
    <row r="36" spans="1:26" ht="15.75" customHeight="1" x14ac:dyDescent="0.2">
      <c r="A36" s="83" t="s">
        <v>50</v>
      </c>
      <c r="B36" s="84">
        <v>709.47171000000003</v>
      </c>
      <c r="C36" s="84">
        <v>206.43735000000001</v>
      </c>
      <c r="D36" s="84">
        <v>114.14082999999999</v>
      </c>
      <c r="E36" s="84">
        <v>113.7192</v>
      </c>
      <c r="F36" s="115"/>
      <c r="G36" s="95">
        <f>IF(OR('Tabel B1'!T36&lt;5,'Tabel B1'!B36&lt;0.5),"-",IFERROR('Tabel B1'!B36/'Tabel B1'!T36*100,"-"))</f>
        <v>7.0119757857284055</v>
      </c>
      <c r="H36" s="95">
        <f>IF(OR('Tabel B1'!U36&lt;5,'Tabel B1'!C36&lt;0.5),"-",IFERROR('Tabel B1'!C36/'Tabel B1'!U36*100,"-"))</f>
        <v>9.7652483443708604</v>
      </c>
      <c r="I36" s="95">
        <f>IF(OR('Tabel B1'!V36&lt;5,'Tabel B1'!D36&lt;0.5),"-",IFERROR('Tabel B1'!D36/'Tabel B1'!V36*100,"-"))</f>
        <v>10.348216681776972</v>
      </c>
      <c r="J36" s="95">
        <f>IF(OR('Tabel B1'!W36&lt;5,'Tabel B1'!E36&lt;0.5),"-",IFERROR('Tabel B1'!E36/'Tabel B1'!W36*100,"-"))</f>
        <v>11.337906281156531</v>
      </c>
      <c r="K36" s="115"/>
      <c r="L36" s="95">
        <f>IF(OR('Tabel B1'!X36&lt;5,'Tabel B1'!Z36&lt;0.5),"-",IFERROR('Tabel B1'!Z36/'Tabel B1'!X36*100,"-"))</f>
        <v>6.6970073096225171</v>
      </c>
      <c r="R36" s="33" t="s">
        <v>50</v>
      </c>
      <c r="S36" s="32"/>
      <c r="T36" s="37">
        <v>10118</v>
      </c>
      <c r="U36" s="37">
        <v>2114</v>
      </c>
      <c r="V36" s="74">
        <v>1103</v>
      </c>
      <c r="W36" s="37">
        <v>1003</v>
      </c>
      <c r="X36" s="37">
        <v>27498</v>
      </c>
      <c r="Y36" s="37">
        <v>2092</v>
      </c>
      <c r="Z36" s="74">
        <v>1841.5430699999999</v>
      </c>
    </row>
    <row r="37" spans="1:26" ht="15.75" customHeight="1" x14ac:dyDescent="0.2">
      <c r="A37" s="79" t="s">
        <v>51</v>
      </c>
      <c r="B37" s="80">
        <v>742.46055000000001</v>
      </c>
      <c r="C37" s="80">
        <v>316.32945000000001</v>
      </c>
      <c r="D37" s="80">
        <v>131.25740999999999</v>
      </c>
      <c r="E37" s="80">
        <v>120.82393</v>
      </c>
      <c r="F37" s="115"/>
      <c r="G37" s="93">
        <f>IF(OR('Tabel B1'!T37&lt;5,'Tabel B1'!B37&lt;0.5),"-",IFERROR('Tabel B1'!B37/'Tabel B1'!T37*100,"-"))</f>
        <v>7.2484677340622863</v>
      </c>
      <c r="H37" s="93">
        <f>IF(OR('Tabel B1'!U37&lt;5,'Tabel B1'!C37&lt;0.5),"-",IFERROR('Tabel B1'!C37/'Tabel B1'!U37*100,"-"))</f>
        <v>7.3564988372093021</v>
      </c>
      <c r="I37" s="93">
        <f>IF(OR('Tabel B1'!V37&lt;5,'Tabel B1'!D37&lt;0.5),"-",IFERROR('Tabel B1'!D37/'Tabel B1'!V37*100,"-"))</f>
        <v>9.096147609147609</v>
      </c>
      <c r="J37" s="93">
        <f>IF(OR('Tabel B1'!W37&lt;5,'Tabel B1'!E37&lt;0.5),"-",IFERROR('Tabel B1'!E37/'Tabel B1'!W37*100,"-"))</f>
        <v>9.5136952755905515</v>
      </c>
      <c r="K37" s="115"/>
      <c r="L37" s="93">
        <f>IF(OR('Tabel B1'!X37&lt;5,'Tabel B1'!Z37&lt;0.5),"-",IFERROR('Tabel B1'!Z37/'Tabel B1'!X37*100,"-"))</f>
        <v>6.0521061256235589</v>
      </c>
      <c r="R37" s="31" t="s">
        <v>51</v>
      </c>
      <c r="S37" s="32"/>
      <c r="T37" s="36">
        <v>10243</v>
      </c>
      <c r="U37" s="36">
        <v>4300</v>
      </c>
      <c r="V37" s="71">
        <v>1443</v>
      </c>
      <c r="W37" s="36">
        <v>1270</v>
      </c>
      <c r="X37" s="36">
        <v>37286</v>
      </c>
      <c r="Y37" s="36">
        <v>2530</v>
      </c>
      <c r="Z37" s="71">
        <v>2256.5882900000001</v>
      </c>
    </row>
    <row r="38" spans="1:26" ht="15.75" customHeight="1" x14ac:dyDescent="0.2">
      <c r="A38" s="90" t="s">
        <v>52</v>
      </c>
      <c r="B38" s="91">
        <v>94.891159999999999</v>
      </c>
      <c r="C38" s="91">
        <v>69.320149999999998</v>
      </c>
      <c r="D38" s="91">
        <v>36.8596</v>
      </c>
      <c r="E38" s="91">
        <v>38.357759999999999</v>
      </c>
      <c r="F38" s="115"/>
      <c r="G38" s="94">
        <f>IF(OR('Tabel B1'!T38&lt;5,'Tabel B1'!B38&lt;0.5),"-",IFERROR('Tabel B1'!B38/'Tabel B1'!T38*100,"-"))</f>
        <v>8.6658593607305932</v>
      </c>
      <c r="H38" s="94">
        <f>IF(OR('Tabel B1'!U38&lt;5,'Tabel B1'!C38&lt;0.5),"-",IFERROR('Tabel B1'!C38/'Tabel B1'!U38*100,"-"))</f>
        <v>10.730673374613003</v>
      </c>
      <c r="I38" s="94">
        <f>IF(OR('Tabel B1'!V38&lt;5,'Tabel B1'!D38&lt;0.5),"-",IFERROR('Tabel B1'!D38/'Tabel B1'!V38*100,"-"))</f>
        <v>13.02459363957597</v>
      </c>
      <c r="J38" s="94">
        <f>IF(OR('Tabel B1'!W38&lt;5,'Tabel B1'!E38&lt;0.5),"-",IFERROR('Tabel B1'!E38/'Tabel B1'!W38*100,"-"))</f>
        <v>13.411804195804194</v>
      </c>
      <c r="K38" s="115"/>
      <c r="L38" s="94">
        <f>IF(OR('Tabel B1'!X38&lt;5,'Tabel B1'!Z38&lt;0.5),"-",IFERROR('Tabel B1'!Z38/'Tabel B1'!X38*100,"-"))</f>
        <v>7.2986010134030739</v>
      </c>
      <c r="R38" s="33" t="s">
        <v>52</v>
      </c>
      <c r="S38" s="32"/>
      <c r="T38" s="37">
        <v>1095</v>
      </c>
      <c r="U38" s="37">
        <v>646</v>
      </c>
      <c r="V38" s="74">
        <v>283</v>
      </c>
      <c r="W38" s="37">
        <v>286</v>
      </c>
      <c r="X38" s="37">
        <v>6118</v>
      </c>
      <c r="Y38" s="37">
        <v>495</v>
      </c>
      <c r="Z38" s="74">
        <v>446.52841000000001</v>
      </c>
    </row>
    <row r="39" spans="1:26" ht="15.75" customHeight="1" x14ac:dyDescent="0.2">
      <c r="A39" s="83" t="s">
        <v>53</v>
      </c>
      <c r="B39" s="84">
        <v>134.03231</v>
      </c>
      <c r="C39" s="84">
        <v>43.785319999999999</v>
      </c>
      <c r="D39" s="84">
        <v>20.097300000000001</v>
      </c>
      <c r="E39" s="84">
        <v>24.019210000000001</v>
      </c>
      <c r="F39" s="115"/>
      <c r="G39" s="95">
        <f>IF(OR('Tabel B1'!T39&lt;5,'Tabel B1'!B39&lt;0.5),"-",IFERROR('Tabel B1'!B39/'Tabel B1'!T39*100,"-"))</f>
        <v>11.850778956675507</v>
      </c>
      <c r="H39" s="95">
        <f>IF(OR('Tabel B1'!U39&lt;5,'Tabel B1'!C39&lt;0.5),"-",IFERROR('Tabel B1'!C39/'Tabel B1'!U39*100,"-"))</f>
        <v>9.2962462845010609</v>
      </c>
      <c r="I39" s="95">
        <f>IF(OR('Tabel B1'!V39&lt;5,'Tabel B1'!D39&lt;0.5),"-",IFERROR('Tabel B1'!D39/'Tabel B1'!V39*100,"-"))</f>
        <v>11.354406779661018</v>
      </c>
      <c r="J39" s="95">
        <f>IF(OR('Tabel B1'!W39&lt;5,'Tabel B1'!E39&lt;0.5),"-",IFERROR('Tabel B1'!E39/'Tabel B1'!W39*100,"-"))</f>
        <v>14.046321637426901</v>
      </c>
      <c r="K39" s="115"/>
      <c r="L39" s="95">
        <f>IF(OR('Tabel B1'!X39&lt;5,'Tabel B1'!Z39&lt;0.5),"-",IFERROR('Tabel B1'!Z39/'Tabel B1'!X39*100,"-"))</f>
        <v>7.31024572172619</v>
      </c>
      <c r="R39" s="31" t="s">
        <v>53</v>
      </c>
      <c r="S39" s="32"/>
      <c r="T39" s="36">
        <v>1131</v>
      </c>
      <c r="U39" s="36">
        <v>471</v>
      </c>
      <c r="V39" s="71">
        <v>177</v>
      </c>
      <c r="W39" s="36">
        <v>171</v>
      </c>
      <c r="X39" s="36">
        <v>5376</v>
      </c>
      <c r="Y39" s="36">
        <v>444</v>
      </c>
      <c r="Z39" s="71">
        <v>392.99880999999999</v>
      </c>
    </row>
    <row r="40" spans="1:26" ht="15.75" customHeight="1" x14ac:dyDescent="0.2">
      <c r="A40" s="79" t="s">
        <v>54</v>
      </c>
      <c r="B40" s="80">
        <v>197.17894000000001</v>
      </c>
      <c r="C40" s="80">
        <v>90.3262</v>
      </c>
      <c r="D40" s="80">
        <v>35.577869999999997</v>
      </c>
      <c r="E40" s="80">
        <v>35.233580000000003</v>
      </c>
      <c r="F40" s="115"/>
      <c r="G40" s="93">
        <f>IF(OR('Tabel B1'!T40&lt;5,'Tabel B1'!B40&lt;0.5),"-",IFERROR('Tabel B1'!B40/'Tabel B1'!T40*100,"-"))</f>
        <v>10.416214474379293</v>
      </c>
      <c r="H40" s="93">
        <f>IF(OR('Tabel B1'!U40&lt;5,'Tabel B1'!C40&lt;0.5),"-",IFERROR('Tabel B1'!C40/'Tabel B1'!U40*100,"-"))</f>
        <v>11.290775</v>
      </c>
      <c r="I40" s="93">
        <f>IF(OR('Tabel B1'!V40&lt;5,'Tabel B1'!D40&lt;0.5),"-",IFERROR('Tabel B1'!D40/'Tabel B1'!V40*100,"-"))</f>
        <v>15.204217948717947</v>
      </c>
      <c r="J40" s="93">
        <f>IF(OR('Tabel B1'!W40&lt;5,'Tabel B1'!E40&lt;0.5),"-",IFERROR('Tabel B1'!E40/'Tabel B1'!W40*100,"-"))</f>
        <v>12.673949640287772</v>
      </c>
      <c r="K40" s="115"/>
      <c r="L40" s="93">
        <f>IF(OR('Tabel B1'!X40&lt;5,'Tabel B1'!Z40&lt;0.5),"-",IFERROR('Tabel B1'!Z40/'Tabel B1'!X40*100,"-"))</f>
        <v>8.7915751894694854</v>
      </c>
      <c r="R40" s="33" t="s">
        <v>54</v>
      </c>
      <c r="S40" s="32"/>
      <c r="T40" s="37">
        <v>1893</v>
      </c>
      <c r="U40" s="37">
        <v>800</v>
      </c>
      <c r="V40" s="74">
        <v>234</v>
      </c>
      <c r="W40" s="37">
        <v>278</v>
      </c>
      <c r="X40" s="37">
        <v>7521</v>
      </c>
      <c r="Y40" s="37">
        <v>755</v>
      </c>
      <c r="Z40" s="74">
        <v>661.21437000000003</v>
      </c>
    </row>
    <row r="41" spans="1:26" ht="15.75" customHeight="1" x14ac:dyDescent="0.2">
      <c r="A41" s="90" t="s">
        <v>214</v>
      </c>
      <c r="B41" s="91">
        <v>84.129419999999996</v>
      </c>
      <c r="C41" s="91">
        <v>74.008420000000001</v>
      </c>
      <c r="D41" s="91">
        <v>23.3567</v>
      </c>
      <c r="E41" s="91">
        <v>32.933140000000002</v>
      </c>
      <c r="F41" s="115"/>
      <c r="G41" s="94">
        <f>IF(OR('Tabel B1'!T41&lt;5,'Tabel B1'!B41&lt;0.5),"-",IFERROR('Tabel B1'!B41/'Tabel B1'!T41*100,"-"))</f>
        <v>7.5317296329453889</v>
      </c>
      <c r="H41" s="94">
        <f>IF(OR('Tabel B1'!U41&lt;5,'Tabel B1'!C41&lt;0.5),"-",IFERROR('Tabel B1'!C41/'Tabel B1'!U41*100,"-"))</f>
        <v>7.9323065380493034</v>
      </c>
      <c r="I41" s="94">
        <f>IF(OR('Tabel B1'!V41&lt;5,'Tabel B1'!D41&lt;0.5),"-",IFERROR('Tabel B1'!D41/'Tabel B1'!V41*100,"-"))</f>
        <v>5.2135491071428568</v>
      </c>
      <c r="J41" s="94">
        <f>IF(OR('Tabel B1'!W41&lt;5,'Tabel B1'!E41&lt;0.5),"-",IFERROR('Tabel B1'!E41/'Tabel B1'!W41*100,"-"))</f>
        <v>7.2221798245614028</v>
      </c>
      <c r="K41" s="115"/>
      <c r="L41" s="94">
        <f>IF(OR('Tabel B1'!X41&lt;5,'Tabel B1'!Z41&lt;0.5),"-",IFERROR('Tabel B1'!Z41/'Tabel B1'!X41*100,"-"))</f>
        <v>4.8870117779024111</v>
      </c>
      <c r="R41" s="33"/>
      <c r="S41" s="32"/>
      <c r="T41" s="37">
        <v>1117</v>
      </c>
      <c r="U41" s="37">
        <v>933</v>
      </c>
      <c r="V41" s="74">
        <v>448</v>
      </c>
      <c r="W41" s="37">
        <v>456</v>
      </c>
      <c r="X41" s="37">
        <v>8915</v>
      </c>
      <c r="Y41" s="37">
        <v>485</v>
      </c>
      <c r="Z41" s="74">
        <v>435.6771</v>
      </c>
    </row>
    <row r="42" spans="1:26" ht="15.75" customHeight="1" x14ac:dyDescent="0.2">
      <c r="A42" s="83" t="s">
        <v>55</v>
      </c>
      <c r="B42" s="84">
        <v>142.74995000000001</v>
      </c>
      <c r="C42" s="84">
        <v>83.567019999999999</v>
      </c>
      <c r="D42" s="84">
        <v>77.001189999999994</v>
      </c>
      <c r="E42" s="84">
        <v>25.481200000000001</v>
      </c>
      <c r="F42" s="115"/>
      <c r="G42" s="95">
        <f>IF(OR('Tabel B1'!T42&lt;5,'Tabel B1'!B42&lt;0.5),"-",IFERROR('Tabel B1'!B42/'Tabel B1'!T42*100,"-"))</f>
        <v>8.4317749556999413</v>
      </c>
      <c r="H42" s="95">
        <f>IF(OR('Tabel B1'!U42&lt;5,'Tabel B1'!C42&lt;0.5),"-",IFERROR('Tabel B1'!C42/'Tabel B1'!U42*100,"-"))</f>
        <v>12.5476006006006</v>
      </c>
      <c r="I42" s="95">
        <f>IF(OR('Tabel B1'!V42&lt;5,'Tabel B1'!D42&lt;0.5),"-",IFERROR('Tabel B1'!D42/'Tabel B1'!V42*100,"-"))</f>
        <v>17.381758465011284</v>
      </c>
      <c r="J42" s="95">
        <f>IF(OR('Tabel B1'!W42&lt;5,'Tabel B1'!E42&lt;0.5),"-",IFERROR('Tabel B1'!E42/'Tabel B1'!W42*100,"-"))</f>
        <v>20.384960000000003</v>
      </c>
      <c r="K42" s="115"/>
      <c r="L42" s="95">
        <f>IF(OR('Tabel B1'!X42&lt;5,'Tabel B1'!Z42&lt;0.5),"-",IFERROR('Tabel B1'!Z42/'Tabel B1'!X42*100,"-"))</f>
        <v>9.6537583112380183</v>
      </c>
      <c r="R42" s="31" t="s">
        <v>55</v>
      </c>
      <c r="S42" s="32"/>
      <c r="T42" s="37">
        <v>1693</v>
      </c>
      <c r="U42" s="37">
        <v>666</v>
      </c>
      <c r="V42" s="74">
        <v>443</v>
      </c>
      <c r="W42" s="37">
        <v>125</v>
      </c>
      <c r="X42" s="37">
        <v>4903</v>
      </c>
      <c r="Y42" s="37">
        <v>533</v>
      </c>
      <c r="Z42" s="74">
        <v>473.32377000000002</v>
      </c>
    </row>
    <row r="43" spans="1:26" ht="15.75" customHeight="1" x14ac:dyDescent="0.2">
      <c r="A43" s="79" t="s">
        <v>56</v>
      </c>
      <c r="B43" s="80">
        <v>32.912120000000002</v>
      </c>
      <c r="C43" s="80">
        <v>21.849930000000001</v>
      </c>
      <c r="D43" s="80">
        <v>2.9994399999999999</v>
      </c>
      <c r="E43" s="80">
        <v>10.02308</v>
      </c>
      <c r="F43" s="115"/>
      <c r="G43" s="93">
        <f>IF(OR('Tabel B1'!T43&lt;5,'Tabel B1'!B43&lt;0.5),"-",IFERROR('Tabel B1'!B43/'Tabel B1'!T43*100,"-"))</f>
        <v>6.885380753138076</v>
      </c>
      <c r="H43" s="93">
        <f>IF(OR('Tabel B1'!U43&lt;5,'Tabel B1'!C43&lt;0.5),"-",IFERROR('Tabel B1'!C43/'Tabel B1'!U43*100,"-"))</f>
        <v>17.204669291338583</v>
      </c>
      <c r="I43" s="93">
        <f>IF(OR('Tabel B1'!V43&lt;5,'Tabel B1'!D43&lt;0.5),"-",IFERROR('Tabel B1'!D43/'Tabel B1'!V43*100,"-"))</f>
        <v>6.3817872340425534</v>
      </c>
      <c r="J43" s="93">
        <f>IF(OR('Tabel B1'!W43&lt;5,'Tabel B1'!E43&lt;0.5),"-",IFERROR('Tabel B1'!E43/'Tabel B1'!W43*100,"-"))</f>
        <v>21.325702127659575</v>
      </c>
      <c r="K43" s="115"/>
      <c r="L43" s="93">
        <f>IF(OR('Tabel B1'!X43&lt;5,'Tabel B1'!Z43&lt;0.5),"-",IFERROR('Tabel B1'!Z43/'Tabel B1'!X43*100,"-"))</f>
        <v>8.6042496413199423</v>
      </c>
      <c r="R43" s="33" t="s">
        <v>56</v>
      </c>
      <c r="S43" s="32"/>
      <c r="T43" s="37">
        <v>478</v>
      </c>
      <c r="U43" s="37">
        <v>127</v>
      </c>
      <c r="V43" s="74">
        <v>47</v>
      </c>
      <c r="W43" s="37">
        <v>47</v>
      </c>
      <c r="X43" s="37">
        <v>1394</v>
      </c>
      <c r="Y43" s="37">
        <v>134</v>
      </c>
      <c r="Z43" s="74">
        <v>119.94324</v>
      </c>
    </row>
    <row r="44" spans="1:26" ht="15.75" customHeight="1" x14ac:dyDescent="0.2">
      <c r="A44" s="90" t="s">
        <v>57</v>
      </c>
      <c r="B44" s="91">
        <v>168.1326</v>
      </c>
      <c r="C44" s="91">
        <v>97.173950000000005</v>
      </c>
      <c r="D44" s="91">
        <v>45.314039999999999</v>
      </c>
      <c r="E44" s="91">
        <v>41.139519999999997</v>
      </c>
      <c r="F44" s="115"/>
      <c r="G44" s="94">
        <f>IF(OR('Tabel B1'!T44&lt;5,'Tabel B1'!B44&lt;0.5),"-",IFERROR('Tabel B1'!B44/'Tabel B1'!T44*100,"-"))</f>
        <v>14.034440734557595</v>
      </c>
      <c r="H44" s="94">
        <f>IF(OR('Tabel B1'!U44&lt;5,'Tabel B1'!C44&lt;0.5),"-",IFERROR('Tabel B1'!C44/'Tabel B1'!U44*100,"-"))</f>
        <v>17.078022847100176</v>
      </c>
      <c r="I44" s="94">
        <f>IF(OR('Tabel B1'!V44&lt;5,'Tabel B1'!D44&lt;0.5),"-",IFERROR('Tabel B1'!D44/'Tabel B1'!V44*100,"-"))</f>
        <v>24.62719565217391</v>
      </c>
      <c r="J44" s="94">
        <f>IF(OR('Tabel B1'!W44&lt;5,'Tabel B1'!E44&lt;0.5),"-",IFERROR('Tabel B1'!E44/'Tabel B1'!W44*100,"-"))</f>
        <v>17.580991452991451</v>
      </c>
      <c r="K44" s="115"/>
      <c r="L44" s="94">
        <f>IF(OR('Tabel B1'!X44&lt;5,'Tabel B1'!Z44&lt;0.5),"-",IFERROR('Tabel B1'!Z44/'Tabel B1'!X44*100,"-"))</f>
        <v>13.531546308043643</v>
      </c>
      <c r="R44" s="31" t="s">
        <v>57</v>
      </c>
      <c r="S44" s="32"/>
      <c r="T44" s="37">
        <v>1198</v>
      </c>
      <c r="U44" s="37">
        <v>569</v>
      </c>
      <c r="V44" s="74">
        <v>184</v>
      </c>
      <c r="W44" s="37">
        <v>234</v>
      </c>
      <c r="X44" s="37">
        <v>3941</v>
      </c>
      <c r="Y44" s="37">
        <v>614</v>
      </c>
      <c r="Z44" s="74">
        <v>533.27823999999998</v>
      </c>
    </row>
    <row r="45" spans="1:26" ht="15.75" customHeight="1" x14ac:dyDescent="0.2">
      <c r="A45" s="83" t="s">
        <v>58</v>
      </c>
      <c r="B45" s="84">
        <v>98.218670000000003</v>
      </c>
      <c r="C45" s="84">
        <v>49.276490000000003</v>
      </c>
      <c r="D45" s="84">
        <v>34.723379999999999</v>
      </c>
      <c r="E45" s="84">
        <v>18.60351</v>
      </c>
      <c r="F45" s="115"/>
      <c r="G45" s="95">
        <f>IF(OR('Tabel B1'!T45&lt;5,'Tabel B1'!B45&lt;0.5),"-",IFERROR('Tabel B1'!B45/'Tabel B1'!T45*100,"-"))</f>
        <v>12.155775990099011</v>
      </c>
      <c r="H45" s="95">
        <f>IF(OR('Tabel B1'!U45&lt;5,'Tabel B1'!C45&lt;0.5),"-",IFERROR('Tabel B1'!C45/'Tabel B1'!U45*100,"-"))</f>
        <v>14.842316265060242</v>
      </c>
      <c r="I45" s="95">
        <f>IF(OR('Tabel B1'!V45&lt;5,'Tabel B1'!D45&lt;0.5),"-",IFERROR('Tabel B1'!D45/'Tabel B1'!V45*100,"-"))</f>
        <v>17.716010204081631</v>
      </c>
      <c r="J45" s="95">
        <f>IF(OR('Tabel B1'!W45&lt;5,'Tabel B1'!E45&lt;0.5),"-",IFERROR('Tabel B1'!E45/'Tabel B1'!W45*100,"-"))</f>
        <v>13.987601503759398</v>
      </c>
      <c r="K45" s="115"/>
      <c r="L45" s="95">
        <f>IF(OR('Tabel B1'!X45&lt;5,'Tabel B1'!Z45&lt;0.5),"-",IFERROR('Tabel B1'!Z45/'Tabel B1'!X45*100,"-"))</f>
        <v>11.218602597402597</v>
      </c>
      <c r="M45" t="s">
        <v>157</v>
      </c>
      <c r="R45" s="33" t="s">
        <v>58</v>
      </c>
      <c r="S45" s="32"/>
      <c r="T45" s="37">
        <v>808</v>
      </c>
      <c r="U45" s="37">
        <v>332</v>
      </c>
      <c r="V45" s="74">
        <v>196</v>
      </c>
      <c r="W45" s="37">
        <v>133</v>
      </c>
      <c r="X45" s="37">
        <v>3080</v>
      </c>
      <c r="Y45" s="37">
        <v>388</v>
      </c>
      <c r="Z45" s="74">
        <v>345.53296</v>
      </c>
    </row>
    <row r="46" spans="1:26" ht="15.75" customHeight="1" x14ac:dyDescent="0.2">
      <c r="A46" s="79" t="s">
        <v>59</v>
      </c>
      <c r="B46" s="80">
        <v>700.52704000000006</v>
      </c>
      <c r="C46" s="80">
        <v>175.74877000000001</v>
      </c>
      <c r="D46" s="80">
        <v>76.560839999999999</v>
      </c>
      <c r="E46" s="80">
        <v>76.421760000000006</v>
      </c>
      <c r="F46" s="115"/>
      <c r="G46" s="93">
        <f>IF(OR('Tabel B1'!T46&lt;5,'Tabel B1'!B46&lt;0.5),"-",IFERROR('Tabel B1'!B46/'Tabel B1'!T46*100,"-"))</f>
        <v>9.5844443836366136</v>
      </c>
      <c r="H46" s="93">
        <f>IF(OR('Tabel B1'!U46&lt;5,'Tabel B1'!C46&lt;0.5),"-",IFERROR('Tabel B1'!C46/'Tabel B1'!U46*100,"-"))</f>
        <v>9.8074090401785714</v>
      </c>
      <c r="I46" s="93">
        <f>IF(OR('Tabel B1'!V46&lt;5,'Tabel B1'!D46&lt;0.5),"-",IFERROR('Tabel B1'!D46/'Tabel B1'!V46*100,"-"))</f>
        <v>10.859693617021277</v>
      </c>
      <c r="J46" s="93">
        <f>IF(OR('Tabel B1'!W46&lt;5,'Tabel B1'!E46&lt;0.5),"-",IFERROR('Tabel B1'!E46/'Tabel B1'!W46*100,"-"))</f>
        <v>10.042281208935613</v>
      </c>
      <c r="K46" s="115"/>
      <c r="L46" s="93">
        <f>IF(OR('Tabel B1'!X46&lt;5,'Tabel B1'!Z46&lt;0.5),"-",IFERROR('Tabel B1'!Z46/'Tabel B1'!X46*100,"-"))</f>
        <v>7.7864666638319591</v>
      </c>
      <c r="R46" s="31" t="s">
        <v>59</v>
      </c>
      <c r="S46" s="32"/>
      <c r="T46" s="37">
        <v>7309</v>
      </c>
      <c r="U46" s="37">
        <v>1792</v>
      </c>
      <c r="V46" s="74">
        <v>705</v>
      </c>
      <c r="W46" s="37">
        <v>761</v>
      </c>
      <c r="X46" s="37">
        <v>23518</v>
      </c>
      <c r="Y46" s="37">
        <v>2093</v>
      </c>
      <c r="Z46" s="74">
        <v>1831.2212300000001</v>
      </c>
    </row>
    <row r="47" spans="1:26" ht="15.75" customHeight="1" x14ac:dyDescent="0.2">
      <c r="A47" s="38"/>
      <c r="K47" s="115"/>
      <c r="R47" s="32"/>
      <c r="S47" s="32"/>
      <c r="T47" s="37"/>
      <c r="U47" s="37"/>
      <c r="V47" s="74"/>
      <c r="W47" s="37"/>
      <c r="X47" s="37"/>
      <c r="Y47" s="37"/>
      <c r="Z47" s="74"/>
    </row>
    <row r="48" spans="1:26" ht="15.75" customHeight="1" x14ac:dyDescent="0.2">
      <c r="A48" s="88" t="s">
        <v>20</v>
      </c>
      <c r="B48" s="89">
        <f>SUM(B9:B46)-SUM(B17:B20)</f>
        <v>7030.5268399999995</v>
      </c>
      <c r="C48" s="89">
        <f>SUM(C9:C46)-SUM(C17:C20)</f>
        <v>3345.5864000000006</v>
      </c>
      <c r="D48" s="89">
        <f>SUM(D9:D46)-SUM(D17:D20)</f>
        <v>1499.16347</v>
      </c>
      <c r="E48" s="89">
        <f>SUM(E9:E46)-SUM(E17:E20)</f>
        <v>1312.8670499999998</v>
      </c>
      <c r="F48" s="108">
        <f t="shared" ref="F48" si="0">SUM(F9:F46)-SUM(F17:F20)</f>
        <v>0</v>
      </c>
      <c r="G48" s="92">
        <f>IF(OR('Tabel B1'!T48&lt;5,'Tabel B1'!B48&lt;0.5),"-",IFERROR('Tabel B1'!B48/'Tabel B1'!T48*100,"-"))</f>
        <v>7.8359007155435672</v>
      </c>
      <c r="H48" s="92">
        <f>IF(OR('Tabel B1'!U48&lt;5,'Tabel B1'!C48&lt;0.5),"-",IFERROR('Tabel B1'!C48/'Tabel B1'!U48*100,"-"))</f>
        <v>9.1459442318206676</v>
      </c>
      <c r="I48" s="92">
        <f>IF(OR('Tabel B1'!V48&lt;5,'Tabel B1'!D48&lt;0.5),"-",IFERROR('Tabel B1'!D48/'Tabel B1'!V48*100,"-"))</f>
        <v>9.7316680947744238</v>
      </c>
      <c r="J48" s="92">
        <f>IF(OR('Tabel B1'!W48&lt;5,'Tabel B1'!E48&lt;0.5),"-",IFERROR('Tabel B1'!E48/'Tabel B1'!W48*100,"-"))</f>
        <v>9.0580036566855249</v>
      </c>
      <c r="K48" s="108"/>
      <c r="L48" s="92">
        <f>IF(OR('Tabel B1'!X48&lt;5,'Tabel B1'!Z48&lt;0.5),"-",IFERROR('Tabel B1'!Z48/'Tabel B1'!X48*100,"-"))</f>
        <v>6.2489645802872076</v>
      </c>
      <c r="R48" t="s">
        <v>20</v>
      </c>
      <c r="T48">
        <v>89722</v>
      </c>
      <c r="U48">
        <v>36580</v>
      </c>
      <c r="V48">
        <v>15405</v>
      </c>
      <c r="W48">
        <v>14494</v>
      </c>
      <c r="X48">
        <v>356327</v>
      </c>
      <c r="Y48">
        <v>25204</v>
      </c>
      <c r="Z48">
        <v>22266.748019999999</v>
      </c>
    </row>
    <row r="49" spans="1:26" ht="15.75" customHeight="1" x14ac:dyDescent="0.2">
      <c r="A49" s="27"/>
      <c r="B49" s="70"/>
      <c r="C49" s="70"/>
      <c r="D49" s="70"/>
      <c r="E49" s="70"/>
      <c r="F49" s="137"/>
      <c r="G49" s="46"/>
      <c r="H49" s="46"/>
      <c r="I49" s="46"/>
      <c r="J49" s="46"/>
      <c r="K49" s="115"/>
      <c r="L49" s="46"/>
      <c r="R49" s="32"/>
      <c r="S49" s="32"/>
      <c r="T49" s="37"/>
      <c r="U49" s="37"/>
      <c r="V49" s="74"/>
      <c r="W49" s="37"/>
      <c r="X49" s="37"/>
      <c r="Y49" s="37"/>
      <c r="Z49" s="74"/>
    </row>
    <row r="50" spans="1:26" ht="15.75" customHeight="1" x14ac:dyDescent="0.2">
      <c r="A50" s="90" t="s">
        <v>60</v>
      </c>
      <c r="B50" s="91">
        <v>479.70560999999998</v>
      </c>
      <c r="C50" s="91">
        <v>255.07765000000001</v>
      </c>
      <c r="D50" s="91">
        <v>213.47345999999999</v>
      </c>
      <c r="E50" s="91">
        <v>172.99258</v>
      </c>
      <c r="F50" s="76"/>
      <c r="G50" s="94">
        <f>IF(OR('Tabel B1'!T50&lt;5,'Tabel B1'!B50&lt;0.5),"-",IFERROR('Tabel B1'!B50/'Tabel B1'!T50*100,"-"))</f>
        <v>5.2107930697371279</v>
      </c>
      <c r="H50" s="94">
        <f>IF(OR('Tabel B1'!U50&lt;5,'Tabel B1'!C50&lt;0.5),"-",IFERROR('Tabel B1'!C50/'Tabel B1'!U50*100,"-"))</f>
        <v>4.9357130417956654</v>
      </c>
      <c r="I50" s="94">
        <f>IF(OR('Tabel B1'!V50&lt;5,'Tabel B1'!D50&lt;0.5),"-",IFERROR('Tabel B1'!D50/'Tabel B1'!V50*100,"-"))</f>
        <v>5.979648739495798</v>
      </c>
      <c r="J50" s="94">
        <f>IF(OR('Tabel B1'!W50&lt;5,'Tabel B1'!E50&lt;0.5),"-",IFERROR('Tabel B1'!E50/'Tabel B1'!W50*100,"-"))</f>
        <v>6.3740817980840099</v>
      </c>
      <c r="K50" s="115"/>
      <c r="L50" s="94">
        <f>IF(OR('Tabel B1'!X50&lt;5,'Tabel B1'!Z50&lt;0.5),"-",IFERROR('Tabel B1'!Z50/'Tabel B1'!X50*100,"-"))</f>
        <v>3.7161020646669263</v>
      </c>
      <c r="R50" s="31" t="s">
        <v>150</v>
      </c>
      <c r="S50" s="32"/>
      <c r="T50" s="36">
        <v>9206</v>
      </c>
      <c r="U50" s="36">
        <v>5168</v>
      </c>
      <c r="V50" s="36">
        <v>3570</v>
      </c>
      <c r="W50" s="36">
        <v>2714</v>
      </c>
      <c r="X50" s="36">
        <v>66742</v>
      </c>
      <c r="Y50" s="36">
        <v>2732</v>
      </c>
      <c r="Z50" s="36">
        <v>2480.20084</v>
      </c>
    </row>
    <row r="51" spans="1:26" ht="15.75" customHeight="1" x14ac:dyDescent="0.2">
      <c r="A51" s="83" t="s">
        <v>61</v>
      </c>
      <c r="B51" s="84">
        <v>2035.46435</v>
      </c>
      <c r="C51" s="84">
        <v>1185.22423</v>
      </c>
      <c r="D51" s="84">
        <v>360.58317</v>
      </c>
      <c r="E51" s="84">
        <v>381.33974000000001</v>
      </c>
      <c r="F51" s="76"/>
      <c r="G51" s="95">
        <f>IF(OR('Tabel B1'!T51&lt;5,'Tabel B1'!B51&lt;0.5),"-",IFERROR('Tabel B1'!B51/'Tabel B1'!T51*100,"-"))</f>
        <v>10.381844078343363</v>
      </c>
      <c r="H51" s="95">
        <f>IF(OR('Tabel B1'!U51&lt;5,'Tabel B1'!C51&lt;0.5),"-",IFERROR('Tabel B1'!C51/'Tabel B1'!U51*100,"-"))</f>
        <v>13.51607058957692</v>
      </c>
      <c r="I51" s="95">
        <f>IF(OR('Tabel B1'!V51&lt;5,'Tabel B1'!D51&lt;0.5),"-",IFERROR('Tabel B1'!D51/'Tabel B1'!V51*100,"-"))</f>
        <v>12.732456567796611</v>
      </c>
      <c r="J51" s="95">
        <f>IF(OR('Tabel B1'!W51&lt;5,'Tabel B1'!E51&lt;0.5),"-",IFERROR('Tabel B1'!E51/'Tabel B1'!W51*100,"-"))</f>
        <v>11.597923965936738</v>
      </c>
      <c r="K51" s="115"/>
      <c r="L51" s="95">
        <f>IF(OR('Tabel B1'!X51&lt;5,'Tabel B1'!Z51&lt;0.5),"-",IFERROR('Tabel B1'!Z51/'Tabel B1'!X51*100,"-"))</f>
        <v>9.1420787768357012</v>
      </c>
      <c r="R51" s="33" t="s">
        <v>151</v>
      </c>
      <c r="S51" s="32"/>
      <c r="T51" s="36">
        <v>19606</v>
      </c>
      <c r="U51" s="36">
        <v>8769</v>
      </c>
      <c r="V51" s="36">
        <v>2832</v>
      </c>
      <c r="W51" s="36">
        <v>3288</v>
      </c>
      <c r="X51" s="36">
        <v>68053</v>
      </c>
      <c r="Y51" s="36">
        <v>7089</v>
      </c>
      <c r="Z51" s="36">
        <v>6221.4588700000004</v>
      </c>
    </row>
    <row r="52" spans="1:26" ht="15.75" customHeight="1" x14ac:dyDescent="0.2">
      <c r="A52" s="79" t="s">
        <v>62</v>
      </c>
      <c r="B52" s="80">
        <v>1738.02595</v>
      </c>
      <c r="C52" s="80">
        <v>692.13809000000003</v>
      </c>
      <c r="D52" s="80">
        <v>315.37329</v>
      </c>
      <c r="E52" s="80">
        <v>302.79237000000001</v>
      </c>
      <c r="F52" s="76"/>
      <c r="G52" s="93">
        <f>IF(OR('Tabel B1'!T52&lt;5,'Tabel B1'!B52&lt;0.5),"-",IFERROR('Tabel B1'!B52/'Tabel B1'!T52*100,"-"))</f>
        <v>6.0793520235055434</v>
      </c>
      <c r="H52" s="93">
        <f>IF(OR('Tabel B1'!U52&lt;5,'Tabel B1'!C52&lt;0.5),"-",IFERROR('Tabel B1'!C52/'Tabel B1'!U52*100,"-"))</f>
        <v>7.3087443505807812</v>
      </c>
      <c r="I52" s="93">
        <f>IF(OR('Tabel B1'!V52&lt;5,'Tabel B1'!D52&lt;0.5),"-",IFERROR('Tabel B1'!D52/'Tabel B1'!V52*100,"-"))</f>
        <v>8.8538262212240308</v>
      </c>
      <c r="J52" s="93">
        <f>IF(OR('Tabel B1'!W52&lt;5,'Tabel B1'!E52&lt;0.5),"-",IFERROR('Tabel B1'!E52/'Tabel B1'!W52*100,"-"))</f>
        <v>9.0575043374214772</v>
      </c>
      <c r="K52" s="115"/>
      <c r="L52" s="93">
        <f>IF(OR('Tabel B1'!X52&lt;5,'Tabel B1'!Z52&lt;0.5),"-",IFERROR('Tabel B1'!Z52/'Tabel B1'!X52*100,"-"))</f>
        <v>5.3796168625042933</v>
      </c>
      <c r="R52" s="31" t="s">
        <v>152</v>
      </c>
      <c r="S52" s="32"/>
      <c r="T52" s="36">
        <v>28589</v>
      </c>
      <c r="U52" s="36">
        <v>9470</v>
      </c>
      <c r="V52" s="36">
        <v>3562</v>
      </c>
      <c r="W52" s="36">
        <v>3343</v>
      </c>
      <c r="X52" s="36">
        <v>96083</v>
      </c>
      <c r="Y52" s="36">
        <v>5814</v>
      </c>
      <c r="Z52" s="36">
        <v>5168.8972700000004</v>
      </c>
    </row>
    <row r="53" spans="1:26" ht="15.75" customHeight="1" x14ac:dyDescent="0.2">
      <c r="A53" s="27" t="s">
        <v>63</v>
      </c>
      <c r="R53" s="33" t="s">
        <v>153</v>
      </c>
      <c r="S53" s="32"/>
      <c r="T53" s="36">
        <v>688</v>
      </c>
      <c r="U53" s="36">
        <v>119</v>
      </c>
      <c r="V53" s="36">
        <v>44</v>
      </c>
      <c r="W53" s="36">
        <v>66</v>
      </c>
      <c r="X53" s="36">
        <v>3897</v>
      </c>
      <c r="Y53" s="36">
        <v>165</v>
      </c>
      <c r="Z53" s="36">
        <v>147.54506000000001</v>
      </c>
    </row>
  </sheetData>
  <mergeCells count="3">
    <mergeCell ref="A3:L3"/>
    <mergeCell ref="B5:E5"/>
    <mergeCell ref="G5:J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Ark25"/>
  <dimension ref="A1:AA48"/>
  <sheetViews>
    <sheetView topLeftCell="A22" workbookViewId="0">
      <selection activeCell="C38" sqref="C38"/>
    </sheetView>
  </sheetViews>
  <sheetFormatPr defaultRowHeight="12.75" x14ac:dyDescent="0.2"/>
  <cols>
    <col min="1" max="1" width="17.140625" style="58" customWidth="1"/>
    <col min="2" max="2" width="1.140625" style="58" customWidth="1"/>
    <col min="3" max="3" width="108.7109375" style="58" customWidth="1"/>
    <col min="4" max="16384" width="9.140625" style="58"/>
  </cols>
  <sheetData>
    <row r="1" spans="1:27" ht="15.75" customHeight="1" x14ac:dyDescent="0.2"/>
    <row r="2" spans="1:27" ht="15.75" customHeight="1" x14ac:dyDescent="0.2"/>
    <row r="3" spans="1:27" ht="15.75" customHeight="1" x14ac:dyDescent="0.25">
      <c r="A3" s="193" t="s">
        <v>87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</row>
    <row r="4" spans="1:27" ht="15.75" customHeight="1" x14ac:dyDescent="0.2"/>
    <row r="5" spans="1:27" ht="15.75" customHeight="1" x14ac:dyDescent="0.2"/>
    <row r="6" spans="1:27" ht="15.75" customHeight="1" x14ac:dyDescent="0.2"/>
    <row r="7" spans="1:27" ht="15.75" customHeight="1" x14ac:dyDescent="0.2">
      <c r="C7" s="168" t="s">
        <v>88</v>
      </c>
    </row>
    <row r="8" spans="1:27" ht="15.75" hidden="1" customHeight="1" x14ac:dyDescent="0.2"/>
    <row r="9" spans="1:27" s="78" customFormat="1" ht="18.75" customHeight="1" x14ac:dyDescent="0.2">
      <c r="A9" s="169" t="s">
        <v>210</v>
      </c>
      <c r="B9" s="170"/>
      <c r="C9" s="171" t="s">
        <v>89</v>
      </c>
    </row>
    <row r="10" spans="1:27" s="78" customFormat="1" ht="18.75" customHeight="1" x14ac:dyDescent="0.2">
      <c r="A10" s="172" t="s">
        <v>211</v>
      </c>
      <c r="B10" s="170"/>
      <c r="C10" s="173" t="s">
        <v>90</v>
      </c>
    </row>
    <row r="11" spans="1:27" s="78" customFormat="1" ht="18.75" customHeight="1" x14ac:dyDescent="0.2">
      <c r="A11" s="174" t="s">
        <v>209</v>
      </c>
      <c r="B11" s="170"/>
      <c r="C11" s="175" t="s">
        <v>200</v>
      </c>
    </row>
    <row r="12" spans="1:27" s="78" customFormat="1" ht="18.75" customHeight="1" x14ac:dyDescent="0.2">
      <c r="A12" s="169" t="s">
        <v>91</v>
      </c>
      <c r="B12" s="170"/>
      <c r="C12" s="171" t="s">
        <v>201</v>
      </c>
    </row>
    <row r="13" spans="1:27" s="78" customFormat="1" ht="18.75" customHeight="1" x14ac:dyDescent="0.2">
      <c r="A13" s="172" t="s">
        <v>92</v>
      </c>
      <c r="B13" s="170"/>
      <c r="C13" s="173" t="s">
        <v>93</v>
      </c>
      <c r="AA13" s="78" t="s">
        <v>154</v>
      </c>
    </row>
    <row r="14" spans="1:27" s="78" customFormat="1" ht="18.75" customHeight="1" x14ac:dyDescent="0.2">
      <c r="A14" s="174" t="s">
        <v>94</v>
      </c>
      <c r="B14" s="170"/>
      <c r="C14" s="175" t="s">
        <v>95</v>
      </c>
    </row>
    <row r="15" spans="1:27" s="78" customFormat="1" ht="18.75" customHeight="1" x14ac:dyDescent="0.2">
      <c r="A15" s="169" t="s">
        <v>96</v>
      </c>
      <c r="B15" s="170"/>
      <c r="C15" s="171" t="s">
        <v>97</v>
      </c>
    </row>
    <row r="16" spans="1:27" s="78" customFormat="1" ht="18.75" customHeight="1" x14ac:dyDescent="0.2">
      <c r="A16" s="172" t="s">
        <v>98</v>
      </c>
      <c r="B16" s="170"/>
      <c r="C16" s="173" t="s">
        <v>99</v>
      </c>
    </row>
    <row r="17" spans="1:3" s="78" customFormat="1" ht="27" customHeight="1" x14ac:dyDescent="0.2">
      <c r="A17" s="174" t="s">
        <v>35</v>
      </c>
      <c r="B17" s="170"/>
      <c r="C17" s="176" t="s">
        <v>100</v>
      </c>
    </row>
    <row r="18" spans="1:3" s="78" customFormat="1" ht="18.75" customHeight="1" x14ac:dyDescent="0.2">
      <c r="A18" s="169" t="s">
        <v>101</v>
      </c>
      <c r="B18" s="170"/>
      <c r="C18" s="171" t="s">
        <v>102</v>
      </c>
    </row>
    <row r="19" spans="1:3" s="78" customFormat="1" ht="18.75" customHeight="1" x14ac:dyDescent="0.2">
      <c r="A19" s="172" t="s">
        <v>37</v>
      </c>
      <c r="B19" s="170"/>
      <c r="C19" s="173" t="s">
        <v>103</v>
      </c>
    </row>
    <row r="20" spans="1:3" s="78" customFormat="1" ht="18.75" customHeight="1" x14ac:dyDescent="0.2">
      <c r="A20" s="174" t="s">
        <v>104</v>
      </c>
      <c r="B20" s="170"/>
      <c r="C20" s="175" t="s">
        <v>105</v>
      </c>
    </row>
    <row r="21" spans="1:3" s="78" customFormat="1" ht="27" customHeight="1" x14ac:dyDescent="0.2">
      <c r="A21" s="169" t="s">
        <v>106</v>
      </c>
      <c r="B21" s="177">
        <v>21049</v>
      </c>
      <c r="C21" s="178" t="s">
        <v>215</v>
      </c>
    </row>
    <row r="22" spans="1:3" s="78" customFormat="1" ht="18.75" customHeight="1" x14ac:dyDescent="0.2">
      <c r="A22" s="172" t="s">
        <v>107</v>
      </c>
      <c r="B22" s="170"/>
      <c r="C22" s="173" t="s">
        <v>108</v>
      </c>
    </row>
    <row r="23" spans="1:3" s="78" customFormat="1" ht="18.75" customHeight="1" x14ac:dyDescent="0.2">
      <c r="A23" s="174" t="s">
        <v>109</v>
      </c>
      <c r="B23" s="170"/>
      <c r="C23" s="175" t="s">
        <v>110</v>
      </c>
    </row>
    <row r="24" spans="1:3" s="78" customFormat="1" ht="18.75" customHeight="1" x14ac:dyDescent="0.2">
      <c r="A24" s="169" t="s">
        <v>42</v>
      </c>
      <c r="B24" s="170"/>
      <c r="C24" s="171" t="s">
        <v>213</v>
      </c>
    </row>
    <row r="25" spans="1:3" s="78" customFormat="1" ht="18.75" customHeight="1" x14ac:dyDescent="0.2">
      <c r="A25" s="172" t="s">
        <v>111</v>
      </c>
      <c r="B25" s="170"/>
      <c r="C25" s="173" t="s">
        <v>112</v>
      </c>
    </row>
    <row r="26" spans="1:3" s="78" customFormat="1" ht="18.75" customHeight="1" x14ac:dyDescent="0.2">
      <c r="A26" s="174" t="s">
        <v>113</v>
      </c>
      <c r="B26" s="170"/>
      <c r="C26" s="175" t="s">
        <v>114</v>
      </c>
    </row>
    <row r="27" spans="1:3" s="78" customFormat="1" ht="18.75" customHeight="1" x14ac:dyDescent="0.2">
      <c r="A27" s="169" t="s">
        <v>115</v>
      </c>
      <c r="B27" s="170"/>
      <c r="C27" s="171" t="s">
        <v>202</v>
      </c>
    </row>
    <row r="28" spans="1:3" s="78" customFormat="1" ht="18.75" customHeight="1" x14ac:dyDescent="0.2">
      <c r="A28" s="172" t="s">
        <v>116</v>
      </c>
      <c r="B28" s="170"/>
      <c r="C28" s="173" t="s">
        <v>117</v>
      </c>
    </row>
    <row r="29" spans="1:3" s="78" customFormat="1" ht="18.75" customHeight="1" x14ac:dyDescent="0.2">
      <c r="A29" s="174" t="s">
        <v>118</v>
      </c>
      <c r="B29" s="170"/>
      <c r="C29" s="175" t="s">
        <v>119</v>
      </c>
    </row>
    <row r="30" spans="1:3" s="78" customFormat="1" ht="18.75" customHeight="1" x14ac:dyDescent="0.2">
      <c r="A30" s="169" t="s">
        <v>120</v>
      </c>
      <c r="B30" s="170"/>
      <c r="C30" s="171" t="s">
        <v>121</v>
      </c>
    </row>
    <row r="31" spans="1:3" s="78" customFormat="1" ht="18.75" customHeight="1" x14ac:dyDescent="0.2">
      <c r="A31" s="172" t="s">
        <v>122</v>
      </c>
      <c r="B31" s="170"/>
      <c r="C31" s="173" t="s">
        <v>123</v>
      </c>
    </row>
    <row r="32" spans="1:3" s="78" customFormat="1" ht="27" customHeight="1" x14ac:dyDescent="0.2">
      <c r="A32" s="174" t="s">
        <v>124</v>
      </c>
      <c r="B32" s="170"/>
      <c r="C32" s="176" t="s">
        <v>125</v>
      </c>
    </row>
    <row r="33" spans="1:11" s="78" customFormat="1" ht="18.75" customHeight="1" x14ac:dyDescent="0.2">
      <c r="A33" s="169" t="s">
        <v>126</v>
      </c>
      <c r="B33" s="170"/>
      <c r="C33" s="171" t="s">
        <v>127</v>
      </c>
    </row>
    <row r="34" spans="1:11" s="78" customFormat="1" ht="18.75" customHeight="1" x14ac:dyDescent="0.2">
      <c r="A34" s="172" t="s">
        <v>128</v>
      </c>
      <c r="B34" s="170"/>
      <c r="C34" s="173" t="s">
        <v>129</v>
      </c>
    </row>
    <row r="35" spans="1:11" s="78" customFormat="1" ht="18.75" customHeight="1" x14ac:dyDescent="0.2">
      <c r="A35" s="174" t="s">
        <v>53</v>
      </c>
      <c r="B35" s="170"/>
      <c r="C35" s="175" t="s">
        <v>130</v>
      </c>
    </row>
    <row r="36" spans="1:11" s="78" customFormat="1" ht="18.75" customHeight="1" x14ac:dyDescent="0.2">
      <c r="A36" s="169" t="s">
        <v>131</v>
      </c>
      <c r="B36" s="170"/>
      <c r="C36" s="171" t="s">
        <v>132</v>
      </c>
    </row>
    <row r="37" spans="1:11" s="78" customFormat="1" ht="18.75" customHeight="1" x14ac:dyDescent="0.2">
      <c r="A37" s="172" t="s">
        <v>214</v>
      </c>
      <c r="B37" s="170"/>
      <c r="C37" s="173" t="s">
        <v>216</v>
      </c>
    </row>
    <row r="38" spans="1:11" s="78" customFormat="1" ht="18.75" customHeight="1" x14ac:dyDescent="0.2">
      <c r="A38" s="174" t="s">
        <v>133</v>
      </c>
      <c r="B38" s="170"/>
      <c r="C38" s="175" t="s">
        <v>133</v>
      </c>
    </row>
    <row r="39" spans="1:11" s="78" customFormat="1" ht="18.75" customHeight="1" x14ac:dyDescent="0.2">
      <c r="A39" s="169" t="s">
        <v>134</v>
      </c>
      <c r="B39" s="170"/>
      <c r="C39" s="171" t="s">
        <v>135</v>
      </c>
    </row>
    <row r="40" spans="1:11" s="78" customFormat="1" ht="18.75" customHeight="1" x14ac:dyDescent="0.2">
      <c r="A40" s="172" t="s">
        <v>136</v>
      </c>
      <c r="B40" s="170"/>
      <c r="C40" s="173" t="s">
        <v>137</v>
      </c>
    </row>
    <row r="41" spans="1:11" s="78" customFormat="1" ht="18.75" customHeight="1" x14ac:dyDescent="0.2">
      <c r="A41" s="174" t="s">
        <v>138</v>
      </c>
      <c r="B41" s="170"/>
      <c r="C41" s="175" t="s">
        <v>139</v>
      </c>
    </row>
    <row r="42" spans="1:11" s="78" customFormat="1" ht="27" customHeight="1" x14ac:dyDescent="0.2">
      <c r="A42" s="169" t="s">
        <v>140</v>
      </c>
      <c r="B42" s="170"/>
      <c r="C42" s="178" t="s">
        <v>212</v>
      </c>
    </row>
    <row r="43" spans="1:11" ht="15.75" customHeight="1" x14ac:dyDescent="0.2"/>
    <row r="44" spans="1:11" ht="15.75" customHeight="1" x14ac:dyDescent="0.2"/>
    <row r="45" spans="1:11" ht="15.75" customHeight="1" x14ac:dyDescent="0.2"/>
    <row r="48" spans="1:11" x14ac:dyDescent="0.2">
      <c r="B48" s="58">
        <f>SUM(B9:B46)-SUM(B17:B20)</f>
        <v>21049</v>
      </c>
      <c r="C48" s="73"/>
      <c r="H48" s="73"/>
      <c r="I48" s="73"/>
      <c r="J48" s="73"/>
      <c r="K48" s="73"/>
    </row>
  </sheetData>
  <mergeCells count="1">
    <mergeCell ref="A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25</vt:i4>
      </vt:variant>
      <vt:variant>
        <vt:lpstr>Navngivne områder</vt:lpstr>
      </vt:variant>
      <vt:variant>
        <vt:i4>15</vt:i4>
      </vt:variant>
    </vt:vector>
  </HeadingPairs>
  <TitlesOfParts>
    <vt:vector size="40" baseType="lpstr">
      <vt:lpstr>Nøgletalstabeller</vt:lpstr>
      <vt:lpstr>Efterløn</vt:lpstr>
      <vt:lpstr>Tabel 1</vt:lpstr>
      <vt:lpstr>Tabel 2</vt:lpstr>
      <vt:lpstr>Tabel 3</vt:lpstr>
      <vt:lpstr>Tabel 4 F</vt:lpstr>
      <vt:lpstr>Tabel 4 Be</vt:lpstr>
      <vt:lpstr>Tabel 4 Br</vt:lpstr>
      <vt:lpstr>Tabel 4 p (Be)</vt:lpstr>
      <vt:lpstr>Tabel 4 p (Br)</vt:lpstr>
      <vt:lpstr>Tabel 5 F</vt:lpstr>
      <vt:lpstr>Tabel 5 Be</vt:lpstr>
      <vt:lpstr>Tabel 5 Br</vt:lpstr>
      <vt:lpstr>Tabel 5 p (Be)</vt:lpstr>
      <vt:lpstr>Tabel 5 p (Br)</vt:lpstr>
      <vt:lpstr>Tabel 5 Dim F</vt:lpstr>
      <vt:lpstr>Tabel 5 Dim Br</vt:lpstr>
      <vt:lpstr>Tabel 5 Dim p (Br)</vt:lpstr>
      <vt:lpstr>Tabel A F</vt:lpstr>
      <vt:lpstr>Tabel A Be</vt:lpstr>
      <vt:lpstr>Tabel A Br</vt:lpstr>
      <vt:lpstr>Tabel A p (Be)</vt:lpstr>
      <vt:lpstr>Tabel A p (Br)</vt:lpstr>
      <vt:lpstr>Tabel B1</vt:lpstr>
      <vt:lpstr>Udd.oversigt</vt:lpstr>
      <vt:lpstr>Udd.oversigt!_Toc364257418</vt:lpstr>
      <vt:lpstr>'Tabel 1'!Udskriftsområde</vt:lpstr>
      <vt:lpstr>'Tabel 2'!Udskriftsområde</vt:lpstr>
      <vt:lpstr>'Tabel 3'!Udskriftsområde</vt:lpstr>
      <vt:lpstr>'Tabel 4 Be'!Udskriftsområde</vt:lpstr>
      <vt:lpstr>'Tabel 4 Br'!Udskriftsområde</vt:lpstr>
      <vt:lpstr>'Tabel 4 F'!Udskriftsområde</vt:lpstr>
      <vt:lpstr>'Tabel 4 p (Be)'!Udskriftsområde</vt:lpstr>
      <vt:lpstr>'Tabel 4 p (Br)'!Udskriftsområde</vt:lpstr>
      <vt:lpstr>'Tabel 5 Be'!Udskriftsområde</vt:lpstr>
      <vt:lpstr>'Tabel 5 Br'!Udskriftsområde</vt:lpstr>
      <vt:lpstr>'Tabel 5 F'!Udskriftsområde</vt:lpstr>
      <vt:lpstr>'Tabel A Be'!Udskriftsområde</vt:lpstr>
      <vt:lpstr>'Tabel A Br'!Udskriftsområde</vt:lpstr>
      <vt:lpstr>'Tabel A F'!Udskriftsområde</vt:lpstr>
    </vt:vector>
  </TitlesOfParts>
  <Company>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krm@ac.dk</dc:creator>
  <cp:lastModifiedBy>Frederik Taasby</cp:lastModifiedBy>
  <cp:lastPrinted>2015-02-19T12:14:47Z</cp:lastPrinted>
  <dcterms:created xsi:type="dcterms:W3CDTF">2014-02-21T18:46:03Z</dcterms:created>
  <dcterms:modified xsi:type="dcterms:W3CDTF">2020-11-23T08:40:42Z</dcterms:modified>
</cp:coreProperties>
</file>