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X:\Ledighedsstatistik\AC m. CAs medlemmer\2020\Landsstatistik\"/>
    </mc:Choice>
  </mc:AlternateContent>
  <xr:revisionPtr revIDLastSave="0" documentId="8_{F9614EED-2FBC-4022-80DD-C36CD99BAD27}" xr6:coauthVersionLast="45" xr6:coauthVersionMax="45" xr10:uidLastSave="{00000000-0000-0000-0000-000000000000}"/>
  <bookViews>
    <workbookView xWindow="28680" yWindow="-120" windowWidth="29040" windowHeight="15840" tabRatio="930" xr2:uid="{00000000-000D-0000-FFFF-FFFF00000000}"/>
  </bookViews>
  <sheets>
    <sheet name="Nøgletalstabeller" sheetId="1" r:id="rId1"/>
    <sheet name="Efterløn" sheetId="2" state="hidden" r:id="rId2"/>
    <sheet name="Tabel 1" sheetId="233" r:id="rId3"/>
    <sheet name="Tabel 2" sheetId="4" r:id="rId4"/>
    <sheet name="Tabel 3" sheetId="5" r:id="rId5"/>
    <sheet name="Tabel 4 F" sheetId="6" r:id="rId6"/>
    <sheet name="Tabel 4 Be" sheetId="7" r:id="rId7"/>
    <sheet name="Tabel 4 Br" sheetId="8" r:id="rId8"/>
    <sheet name="Tabel 4 p (Be)" sheetId="9" r:id="rId9"/>
    <sheet name="Tabel 4 p (Br)" sheetId="10" r:id="rId10"/>
    <sheet name="Tabel 5 F" sheetId="11" r:id="rId11"/>
    <sheet name="Tabel 5 Be" sheetId="12" r:id="rId12"/>
    <sheet name="Tabel 5 Br" sheetId="13" r:id="rId13"/>
    <sheet name="Tabel 5 p (Be)" sheetId="14" r:id="rId14"/>
    <sheet name="Tabel 5 p (Br)" sheetId="15" r:id="rId15"/>
    <sheet name="Tabel 5 Dim F" sheetId="230" r:id="rId16"/>
    <sheet name="Tabel 5 Dim Br" sheetId="231" r:id="rId17"/>
    <sheet name="Tabel 5 Dim p (Br)" sheetId="232" r:id="rId18"/>
    <sheet name="Tabel A F" sheetId="19" r:id="rId19"/>
    <sheet name="Tabel A Be" sheetId="20" r:id="rId20"/>
    <sheet name="Tabel A Br" sheetId="21" r:id="rId21"/>
    <sheet name="Tabel A p (Be)" sheetId="22" r:id="rId22"/>
    <sheet name="Tabel A p (Br)" sheetId="23" r:id="rId23"/>
    <sheet name="Tabel B1" sheetId="86" r:id="rId24"/>
    <sheet name="Udd.oversigt" sheetId="24" r:id="rId25"/>
  </sheets>
  <definedNames>
    <definedName name="_Toc364257418" localSheetId="24">Udd.oversigt!$A$3</definedName>
    <definedName name="solver_drv" localSheetId="4" hidden="1">1</definedName>
    <definedName name="solver_est" localSheetId="4" hidden="1">1</definedName>
    <definedName name="solver_itr" localSheetId="4" hidden="1">100</definedName>
    <definedName name="solver_lin" localSheetId="4" hidden="1">0</definedName>
    <definedName name="solver_num" localSheetId="4" hidden="1">0</definedName>
    <definedName name="solver_nwt" localSheetId="4" hidden="1">1</definedName>
    <definedName name="solver_opt" localSheetId="4" hidden="1">'Tabel 3'!#REF!</definedName>
    <definedName name="solver_pre" localSheetId="4" hidden="1">0.000001</definedName>
    <definedName name="solver_scl" localSheetId="4" hidden="1">0</definedName>
    <definedName name="solver_sho" localSheetId="4" hidden="1">0</definedName>
    <definedName name="solver_tim" localSheetId="4" hidden="1">100</definedName>
    <definedName name="solver_tol" localSheetId="4" hidden="1">0.05</definedName>
    <definedName name="solver_typ" localSheetId="4" hidden="1">1</definedName>
    <definedName name="solver_val" localSheetId="4" hidden="1">0</definedName>
    <definedName name="_xlnm.Print_Area" localSheetId="2">'Tabel 1'!$A$1:$K$50</definedName>
    <definedName name="_xlnm.Print_Area" localSheetId="3">'Tabel 2'!$A$1:$I$51</definedName>
    <definedName name="_xlnm.Print_Area" localSheetId="4">'Tabel 3'!$A$1:$J$52</definedName>
    <definedName name="_xlnm.Print_Area" localSheetId="6">'Tabel 4 Be'!$A$1:$I$51</definedName>
    <definedName name="_xlnm.Print_Area" localSheetId="7">'Tabel 4 Br'!$A$1:$I$51</definedName>
    <definedName name="_xlnm.Print_Area" localSheetId="5">'Tabel 4 F'!$A$1:$J$51</definedName>
    <definedName name="_xlnm.Print_Area" localSheetId="8">'Tabel 4 p (Be)'!$A$1:$I$48</definedName>
    <definedName name="_xlnm.Print_Area" localSheetId="9">'Tabel 4 p (Br)'!$A$1:$I$48</definedName>
    <definedName name="_xlnm.Print_Area" localSheetId="11">'Tabel 5 Be'!$A$1:$J$51</definedName>
    <definedName name="_xlnm.Print_Area" localSheetId="12">'Tabel 5 Br'!$A$1:$J$51</definedName>
    <definedName name="_xlnm.Print_Area" localSheetId="10">'Tabel 5 F'!$A$1:$J$51</definedName>
    <definedName name="_xlnm.Print_Area" localSheetId="19">'Tabel A Be'!$A$2:$I$11</definedName>
    <definedName name="_xlnm.Print_Area" localSheetId="20">'Tabel A Br'!$A$2:$J$48</definedName>
    <definedName name="_xlnm.Print_Area" localSheetId="18">'Tabel A F'!$A$3:$K$11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2" i="86" l="1"/>
  <c r="I50" i="86"/>
  <c r="H41" i="86"/>
  <c r="J44" i="86"/>
  <c r="L45" i="86"/>
  <c r="G41" i="86" l="1"/>
  <c r="J42" i="86"/>
  <c r="I44" i="86"/>
  <c r="I43" i="86"/>
  <c r="H42" i="86"/>
  <c r="L46" i="86"/>
  <c r="H45" i="86"/>
  <c r="I46" i="86"/>
  <c r="J43" i="86"/>
  <c r="G46" i="86"/>
  <c r="L44" i="86"/>
  <c r="J41" i="86"/>
  <c r="H50" i="86"/>
  <c r="L43" i="86"/>
  <c r="G45" i="86"/>
  <c r="I42" i="86"/>
  <c r="J45" i="86"/>
  <c r="H43" i="86"/>
  <c r="G42" i="86"/>
  <c r="J46" i="86"/>
  <c r="I45" i="86"/>
  <c r="H44" i="86"/>
  <c r="G43" i="86"/>
  <c r="L41" i="86"/>
  <c r="J50" i="86"/>
  <c r="H46" i="86"/>
  <c r="G44" i="86"/>
  <c r="I41" i="86"/>
  <c r="G50" i="86"/>
  <c r="L50" i="86"/>
  <c r="D45" i="23" l="1"/>
  <c r="D45" i="22"/>
  <c r="E44" i="22"/>
  <c r="E44" i="23"/>
  <c r="G42" i="22"/>
  <c r="G42" i="23"/>
  <c r="K46" i="23"/>
  <c r="B46" i="22"/>
  <c r="B46" i="23"/>
  <c r="C45" i="22"/>
  <c r="C45" i="23"/>
  <c r="D44" i="22"/>
  <c r="D44" i="23"/>
  <c r="E43" i="22"/>
  <c r="E43" i="23"/>
  <c r="F42" i="22"/>
  <c r="F42" i="23"/>
  <c r="G41" i="22"/>
  <c r="G41" i="23"/>
  <c r="C46" i="22"/>
  <c r="C46" i="23"/>
  <c r="F43" i="22"/>
  <c r="F43" i="23"/>
  <c r="H41" i="22"/>
  <c r="H41" i="23"/>
  <c r="I46" i="22"/>
  <c r="I46" i="23"/>
  <c r="K45" i="23"/>
  <c r="B45" i="23"/>
  <c r="B45" i="22"/>
  <c r="C44" i="22"/>
  <c r="C44" i="23"/>
  <c r="D43" i="23"/>
  <c r="D43" i="22"/>
  <c r="E42" i="23"/>
  <c r="E42" i="22"/>
  <c r="F41" i="22"/>
  <c r="F41" i="23"/>
  <c r="H46" i="23"/>
  <c r="H46" i="22"/>
  <c r="I45" i="23"/>
  <c r="I45" i="22"/>
  <c r="K44" i="23"/>
  <c r="B44" i="22"/>
  <c r="B44" i="23"/>
  <c r="C43" i="23"/>
  <c r="C43" i="22"/>
  <c r="D42" i="23"/>
  <c r="D42" i="22"/>
  <c r="E41" i="23"/>
  <c r="E41" i="22"/>
  <c r="G46" i="22"/>
  <c r="G46" i="23"/>
  <c r="H45" i="22"/>
  <c r="H45" i="23"/>
  <c r="I44" i="22"/>
  <c r="I44" i="23"/>
  <c r="K43" i="23"/>
  <c r="B43" i="22"/>
  <c r="B43" i="23"/>
  <c r="C42" i="22"/>
  <c r="C42" i="23"/>
  <c r="D41" i="22"/>
  <c r="D41" i="23"/>
  <c r="F46" i="23"/>
  <c r="F46" i="22"/>
  <c r="G45" i="22"/>
  <c r="G45" i="23"/>
  <c r="H44" i="23"/>
  <c r="H44" i="22"/>
  <c r="I43" i="23"/>
  <c r="I43" i="22"/>
  <c r="K42" i="23"/>
  <c r="B42" i="23"/>
  <c r="B42" i="22"/>
  <c r="C41" i="23"/>
  <c r="C41" i="22"/>
  <c r="E46" i="23"/>
  <c r="E46" i="22"/>
  <c r="F45" i="23"/>
  <c r="F45" i="22"/>
  <c r="G44" i="23"/>
  <c r="G44" i="22"/>
  <c r="H43" i="23"/>
  <c r="H43" i="22"/>
  <c r="I42" i="23"/>
  <c r="I42" i="22"/>
  <c r="K41" i="23"/>
  <c r="K41" i="22"/>
  <c r="B41" i="23"/>
  <c r="B41" i="22"/>
  <c r="D46" i="22"/>
  <c r="D46" i="23"/>
  <c r="E45" i="22"/>
  <c r="E45" i="23"/>
  <c r="F44" i="22"/>
  <c r="F44" i="23"/>
  <c r="G43" i="22"/>
  <c r="G43" i="23"/>
  <c r="H42" i="22"/>
  <c r="H42" i="23"/>
  <c r="I41" i="22"/>
  <c r="I41" i="23"/>
  <c r="D41" i="232"/>
  <c r="F41" i="232"/>
  <c r="B41" i="232" l="1"/>
  <c r="G41" i="232"/>
  <c r="H41" i="232"/>
  <c r="E41" i="232"/>
  <c r="C41" i="232"/>
  <c r="I41" i="232"/>
  <c r="F41" i="15"/>
  <c r="H41" i="15"/>
  <c r="F51" i="15"/>
  <c r="G51" i="15"/>
  <c r="H51" i="15"/>
  <c r="G52" i="15"/>
  <c r="H52" i="15"/>
  <c r="C50" i="15"/>
  <c r="B50" i="15"/>
  <c r="D50" i="15" l="1"/>
  <c r="B52" i="15"/>
  <c r="J41" i="13"/>
  <c r="G50" i="15"/>
  <c r="E52" i="15"/>
  <c r="D51" i="15"/>
  <c r="D41" i="15"/>
  <c r="C51" i="15"/>
  <c r="F50" i="15"/>
  <c r="D52" i="15"/>
  <c r="J41" i="12"/>
  <c r="H50" i="15"/>
  <c r="F52" i="15"/>
  <c r="E51" i="15"/>
  <c r="C41" i="14"/>
  <c r="C41" i="15"/>
  <c r="E50" i="15"/>
  <c r="C52" i="15"/>
  <c r="B51" i="15"/>
  <c r="J41" i="11"/>
  <c r="B41" i="15"/>
  <c r="G41" i="14"/>
  <c r="G41" i="15"/>
  <c r="E41" i="14"/>
  <c r="E41" i="15"/>
  <c r="F41" i="14"/>
  <c r="H41" i="14"/>
  <c r="D41" i="14"/>
  <c r="B41" i="14"/>
  <c r="C21" i="15"/>
  <c r="D21" i="15"/>
  <c r="E21" i="15"/>
  <c r="F21" i="15"/>
  <c r="G21" i="15"/>
  <c r="H21" i="15"/>
  <c r="B21" i="15"/>
  <c r="B43" i="15"/>
  <c r="C43" i="15"/>
  <c r="D43" i="15"/>
  <c r="E43" i="15"/>
  <c r="F43" i="15"/>
  <c r="G43" i="15"/>
  <c r="H43" i="15"/>
  <c r="B44" i="15"/>
  <c r="C44" i="15"/>
  <c r="D44" i="15"/>
  <c r="E44" i="15"/>
  <c r="F44" i="15"/>
  <c r="G44" i="15"/>
  <c r="H44" i="15"/>
  <c r="B45" i="15"/>
  <c r="C45" i="15"/>
  <c r="D45" i="15"/>
  <c r="E45" i="15"/>
  <c r="F45" i="15"/>
  <c r="G45" i="15"/>
  <c r="H45" i="15"/>
  <c r="B46" i="15"/>
  <c r="C46" i="15"/>
  <c r="D46" i="15"/>
  <c r="E46" i="15"/>
  <c r="F46" i="15"/>
  <c r="G46" i="15"/>
  <c r="H46" i="15"/>
  <c r="C42" i="15"/>
  <c r="D42" i="15"/>
  <c r="E42" i="15"/>
  <c r="F42" i="15"/>
  <c r="G42" i="15"/>
  <c r="H42" i="15"/>
  <c r="B42" i="15"/>
  <c r="H41" i="7" l="1"/>
  <c r="J41" i="14"/>
  <c r="J41" i="15"/>
  <c r="H41" i="8"/>
  <c r="F41" i="10"/>
  <c r="F41" i="9"/>
  <c r="B41" i="10"/>
  <c r="B41" i="9"/>
  <c r="E41" i="9"/>
  <c r="E41" i="10"/>
  <c r="C41" i="9"/>
  <c r="C41" i="10"/>
  <c r="D41" i="9"/>
  <c r="D41" i="10"/>
  <c r="H41" i="6"/>
  <c r="G21" i="5"/>
  <c r="F21" i="5"/>
  <c r="D21" i="5"/>
  <c r="C21" i="5"/>
  <c r="I41" i="4" l="1"/>
  <c r="W41" i="233"/>
  <c r="J41" i="4"/>
  <c r="C50" i="5"/>
  <c r="D50" i="5"/>
  <c r="D51" i="5"/>
  <c r="C51" i="5"/>
  <c r="H41" i="9"/>
  <c r="H41" i="10"/>
  <c r="G50" i="5"/>
  <c r="F50" i="5"/>
  <c r="C52" i="5"/>
  <c r="D52" i="5"/>
  <c r="G52" i="5"/>
  <c r="F52" i="5"/>
  <c r="F51" i="5"/>
  <c r="G51" i="5"/>
  <c r="W51" i="233"/>
  <c r="H48" i="233"/>
  <c r="W46" i="233"/>
  <c r="W44" i="233"/>
  <c r="W34" i="233"/>
  <c r="W30" i="233"/>
  <c r="W26" i="233"/>
  <c r="W24" i="233"/>
  <c r="W22" i="233"/>
  <c r="B48" i="233"/>
  <c r="W19" i="233"/>
  <c r="W18" i="233"/>
  <c r="C41" i="5" l="1"/>
  <c r="D41" i="5"/>
  <c r="J39" i="233"/>
  <c r="G41" i="5"/>
  <c r="F41" i="5"/>
  <c r="D42" i="5"/>
  <c r="C42" i="5"/>
  <c r="C43" i="5"/>
  <c r="D43" i="5"/>
  <c r="D44" i="5"/>
  <c r="C44" i="5"/>
  <c r="C45" i="5"/>
  <c r="D45" i="5"/>
  <c r="D46" i="5"/>
  <c r="C46" i="5"/>
  <c r="F42" i="5"/>
  <c r="G42" i="5"/>
  <c r="G43" i="5"/>
  <c r="F43" i="5"/>
  <c r="F44" i="5"/>
  <c r="G44" i="5"/>
  <c r="G45" i="5"/>
  <c r="F45" i="5"/>
  <c r="F46" i="5"/>
  <c r="G46" i="5"/>
  <c r="J17" i="233"/>
  <c r="J9" i="233"/>
  <c r="W11" i="233"/>
  <c r="J18" i="233"/>
  <c r="J37" i="233"/>
  <c r="W17" i="233"/>
  <c r="W29" i="233"/>
  <c r="W33" i="233"/>
  <c r="W37" i="233"/>
  <c r="W45" i="233"/>
  <c r="J50" i="233"/>
  <c r="J28" i="233"/>
  <c r="J32" i="233"/>
  <c r="J36" i="233"/>
  <c r="J40" i="233"/>
  <c r="W52" i="233"/>
  <c r="W15" i="233"/>
  <c r="J41" i="233"/>
  <c r="J51" i="233"/>
  <c r="W16" i="233"/>
  <c r="J52" i="233"/>
  <c r="J10" i="233"/>
  <c r="W27" i="233"/>
  <c r="W9" i="233"/>
  <c r="W13" i="233"/>
  <c r="J26" i="233"/>
  <c r="J33" i="233"/>
  <c r="J34" i="233"/>
  <c r="W35" i="233"/>
  <c r="W39" i="233"/>
  <c r="J11" i="233"/>
  <c r="J12" i="233"/>
  <c r="W28" i="233"/>
  <c r="W32" i="233"/>
  <c r="J38" i="233"/>
  <c r="W43" i="233"/>
  <c r="C48" i="233"/>
  <c r="W10" i="233"/>
  <c r="W14" i="233"/>
  <c r="J16" i="233"/>
  <c r="J20" i="233"/>
  <c r="W21" i="233"/>
  <c r="J46" i="233"/>
  <c r="T48" i="233"/>
  <c r="J15" i="233"/>
  <c r="J19" i="233"/>
  <c r="W20" i="233"/>
  <c r="J21" i="233"/>
  <c r="J22" i="233"/>
  <c r="W23" i="233"/>
  <c r="J25" i="233"/>
  <c r="W36" i="233"/>
  <c r="W40" i="233"/>
  <c r="J42" i="233"/>
  <c r="V48" i="233"/>
  <c r="G48" i="233"/>
  <c r="J31" i="233"/>
  <c r="J45" i="233"/>
  <c r="I48" i="233"/>
  <c r="P48" i="233"/>
  <c r="J13" i="233"/>
  <c r="J23" i="233"/>
  <c r="J35" i="233"/>
  <c r="Q48" i="233"/>
  <c r="W12" i="233"/>
  <c r="J14" i="233"/>
  <c r="J29" i="233"/>
  <c r="J30" i="233"/>
  <c r="W31" i="233"/>
  <c r="W38" i="233"/>
  <c r="J43" i="233"/>
  <c r="W50" i="233"/>
  <c r="F48" i="233"/>
  <c r="S48" i="233"/>
  <c r="J24" i="233"/>
  <c r="W25" i="233"/>
  <c r="J27" i="233"/>
  <c r="W42" i="233"/>
  <c r="J44" i="233"/>
  <c r="D48" i="233"/>
  <c r="I41" i="5" l="1"/>
  <c r="J41" i="5"/>
  <c r="W48" i="233"/>
  <c r="J48" i="233"/>
  <c r="K46" i="22" l="1"/>
  <c r="K45" i="22"/>
  <c r="K44" i="22"/>
  <c r="K43" i="22"/>
  <c r="K42" i="22"/>
  <c r="F40" i="15"/>
  <c r="E40" i="15"/>
  <c r="D40" i="15"/>
  <c r="E39" i="15"/>
  <c r="D39" i="15"/>
  <c r="C39" i="15"/>
  <c r="D38" i="15"/>
  <c r="C38" i="15"/>
  <c r="B38" i="15"/>
  <c r="C37" i="15"/>
  <c r="B37" i="15"/>
  <c r="H36" i="15"/>
  <c r="B36" i="15"/>
  <c r="H35" i="15"/>
  <c r="G35" i="15"/>
  <c r="H34" i="15"/>
  <c r="G34" i="15"/>
  <c r="F34" i="15"/>
  <c r="G33" i="15"/>
  <c r="F33" i="15"/>
  <c r="E33" i="15"/>
  <c r="F32" i="15"/>
  <c r="E32" i="15"/>
  <c r="D32" i="15"/>
  <c r="E31" i="15"/>
  <c r="D31" i="15"/>
  <c r="C31" i="15"/>
  <c r="D30" i="15"/>
  <c r="C30" i="15"/>
  <c r="B30" i="15"/>
  <c r="C29" i="15"/>
  <c r="B29" i="15"/>
  <c r="H28" i="15"/>
  <c r="B28" i="15"/>
  <c r="H27" i="15"/>
  <c r="G27" i="15"/>
  <c r="H26" i="15"/>
  <c r="G26" i="15"/>
  <c r="F26" i="15"/>
  <c r="G25" i="15"/>
  <c r="F25" i="15"/>
  <c r="E25" i="15"/>
  <c r="F24" i="15"/>
  <c r="E24" i="15"/>
  <c r="D24" i="15"/>
  <c r="E23" i="15"/>
  <c r="D23" i="15"/>
  <c r="C23" i="15"/>
  <c r="D22" i="15"/>
  <c r="C22" i="15"/>
  <c r="B22" i="15"/>
  <c r="D20" i="15"/>
  <c r="C20" i="15"/>
  <c r="B20" i="15"/>
  <c r="C19" i="15"/>
  <c r="B19" i="15"/>
  <c r="H18" i="15"/>
  <c r="B18" i="15"/>
  <c r="H17" i="15"/>
  <c r="G17" i="15"/>
  <c r="H16" i="15"/>
  <c r="G16" i="15"/>
  <c r="F16" i="15"/>
  <c r="G15" i="15"/>
  <c r="F15" i="15"/>
  <c r="E15" i="15"/>
  <c r="F14" i="15"/>
  <c r="E14" i="15"/>
  <c r="D14" i="15"/>
  <c r="E13" i="15"/>
  <c r="D13" i="15"/>
  <c r="C13" i="15"/>
  <c r="D12" i="15"/>
  <c r="C12" i="15"/>
  <c r="B12" i="15"/>
  <c r="C11" i="15"/>
  <c r="B11" i="15"/>
  <c r="H10" i="15"/>
  <c r="B10" i="15"/>
  <c r="H9" i="15"/>
  <c r="G9" i="15"/>
  <c r="G40" i="5"/>
  <c r="F40" i="5"/>
  <c r="D40" i="5"/>
  <c r="C40" i="5"/>
  <c r="G39" i="5"/>
  <c r="F39" i="5"/>
  <c r="D39" i="5"/>
  <c r="C39" i="5"/>
  <c r="G38" i="5"/>
  <c r="F38" i="5"/>
  <c r="D38" i="5"/>
  <c r="C38" i="5"/>
  <c r="G37" i="5"/>
  <c r="F37" i="5"/>
  <c r="D37" i="5"/>
  <c r="C37" i="5"/>
  <c r="G36" i="5"/>
  <c r="F36" i="5"/>
  <c r="D36" i="5"/>
  <c r="C36" i="5"/>
  <c r="G35" i="5"/>
  <c r="F35" i="5"/>
  <c r="D35" i="5"/>
  <c r="C35" i="5"/>
  <c r="G34" i="5"/>
  <c r="F34" i="5"/>
  <c r="D34" i="5"/>
  <c r="C34" i="5"/>
  <c r="G33" i="5"/>
  <c r="F33" i="5"/>
  <c r="D33" i="5"/>
  <c r="C33" i="5"/>
  <c r="G32" i="5"/>
  <c r="F32" i="5"/>
  <c r="D32" i="5"/>
  <c r="C32" i="5"/>
  <c r="G31" i="5"/>
  <c r="F31" i="5"/>
  <c r="D31" i="5"/>
  <c r="C31" i="5"/>
  <c r="G30" i="5"/>
  <c r="F30" i="5"/>
  <c r="D30" i="5"/>
  <c r="C30" i="5"/>
  <c r="G29" i="5"/>
  <c r="F29" i="5"/>
  <c r="D29" i="5"/>
  <c r="C29" i="5"/>
  <c r="G28" i="5"/>
  <c r="F28" i="5"/>
  <c r="D28" i="5"/>
  <c r="C28" i="5"/>
  <c r="G27" i="5"/>
  <c r="F27" i="5"/>
  <c r="D27" i="5"/>
  <c r="C27" i="5"/>
  <c r="G26" i="5"/>
  <c r="F26" i="5"/>
  <c r="D26" i="5"/>
  <c r="C26" i="5"/>
  <c r="G25" i="5"/>
  <c r="F25" i="5"/>
  <c r="D25" i="5"/>
  <c r="C25" i="5"/>
  <c r="G24" i="5"/>
  <c r="F24" i="5"/>
  <c r="D24" i="5"/>
  <c r="C24" i="5"/>
  <c r="G23" i="5"/>
  <c r="F23" i="5"/>
  <c r="D23" i="5"/>
  <c r="C23" i="5"/>
  <c r="G22" i="5"/>
  <c r="F22" i="5"/>
  <c r="D22" i="5"/>
  <c r="C22" i="5"/>
  <c r="G20" i="5"/>
  <c r="F20" i="5"/>
  <c r="D20" i="5"/>
  <c r="C20" i="5"/>
  <c r="G19" i="5"/>
  <c r="F19" i="5"/>
  <c r="D19" i="5"/>
  <c r="C19" i="5"/>
  <c r="G18" i="5"/>
  <c r="F18" i="5"/>
  <c r="D18" i="5"/>
  <c r="C18" i="5"/>
  <c r="G17" i="5"/>
  <c r="F17" i="5"/>
  <c r="D17" i="5"/>
  <c r="C17" i="5"/>
  <c r="G16" i="5"/>
  <c r="F16" i="5"/>
  <c r="D16" i="5"/>
  <c r="C16" i="5"/>
  <c r="G15" i="5"/>
  <c r="F15" i="5"/>
  <c r="D15" i="5"/>
  <c r="C15" i="5"/>
  <c r="G14" i="5"/>
  <c r="F14" i="5"/>
  <c r="D14" i="5"/>
  <c r="C14" i="5"/>
  <c r="G13" i="5"/>
  <c r="F13" i="5"/>
  <c r="D13" i="5"/>
  <c r="C13" i="5"/>
  <c r="G12" i="5"/>
  <c r="F12" i="5"/>
  <c r="D12" i="5"/>
  <c r="C12" i="5"/>
  <c r="G11" i="5"/>
  <c r="F11" i="5"/>
  <c r="D11" i="5"/>
  <c r="C11" i="5"/>
  <c r="G10" i="5"/>
  <c r="F10" i="5"/>
  <c r="D10" i="5"/>
  <c r="C10" i="5"/>
  <c r="G9" i="5"/>
  <c r="F9" i="5"/>
  <c r="D9" i="5"/>
  <c r="C9" i="5"/>
  <c r="D9" i="15" l="1"/>
  <c r="E10" i="15"/>
  <c r="F11" i="15"/>
  <c r="G12" i="15"/>
  <c r="H13" i="15"/>
  <c r="B15" i="15"/>
  <c r="C16" i="15"/>
  <c r="D17" i="15"/>
  <c r="E18" i="15"/>
  <c r="F19" i="15"/>
  <c r="G20" i="15"/>
  <c r="G22" i="15"/>
  <c r="H23" i="15"/>
  <c r="B25" i="15"/>
  <c r="C26" i="15"/>
  <c r="D27" i="15"/>
  <c r="E28" i="15"/>
  <c r="F29" i="15"/>
  <c r="G30" i="15"/>
  <c r="H31" i="15"/>
  <c r="B33" i="15"/>
  <c r="C34" i="15"/>
  <c r="D35" i="15"/>
  <c r="E36" i="15"/>
  <c r="F37" i="15"/>
  <c r="G38" i="15"/>
  <c r="H39" i="15"/>
  <c r="F22" i="15"/>
  <c r="G23" i="15"/>
  <c r="H24" i="15"/>
  <c r="B26" i="15"/>
  <c r="C27" i="15"/>
  <c r="D28" i="15"/>
  <c r="E29" i="15"/>
  <c r="F30" i="15"/>
  <c r="G31" i="15"/>
  <c r="H32" i="15"/>
  <c r="B34" i="15"/>
  <c r="C35" i="15"/>
  <c r="D36" i="15"/>
  <c r="E37" i="15"/>
  <c r="F38" i="15"/>
  <c r="G39" i="15"/>
  <c r="H40" i="15"/>
  <c r="C9" i="15"/>
  <c r="D10" i="15"/>
  <c r="E11" i="15"/>
  <c r="F12" i="15"/>
  <c r="G13" i="15"/>
  <c r="H14" i="15"/>
  <c r="B16" i="15"/>
  <c r="C17" i="15"/>
  <c r="D18" i="15"/>
  <c r="E19" i="15"/>
  <c r="F20" i="15"/>
  <c r="E22" i="15"/>
  <c r="F23" i="15"/>
  <c r="G24" i="15"/>
  <c r="H25" i="15"/>
  <c r="B27" i="15"/>
  <c r="C28" i="15"/>
  <c r="D29" i="15"/>
  <c r="E30" i="15"/>
  <c r="F31" i="15"/>
  <c r="G32" i="15"/>
  <c r="H33" i="15"/>
  <c r="B35" i="15"/>
  <c r="C36" i="15"/>
  <c r="D37" i="15"/>
  <c r="E38" i="15"/>
  <c r="F39" i="15"/>
  <c r="G40" i="15"/>
  <c r="B9" i="15"/>
  <c r="C10" i="15"/>
  <c r="D11" i="15"/>
  <c r="E12" i="15"/>
  <c r="F13" i="15"/>
  <c r="G14" i="15"/>
  <c r="H15" i="15"/>
  <c r="B17" i="15"/>
  <c r="C18" i="15"/>
  <c r="D19" i="15"/>
  <c r="E20" i="15"/>
  <c r="F9" i="15"/>
  <c r="G10" i="15"/>
  <c r="H11" i="15"/>
  <c r="B13" i="15"/>
  <c r="C14" i="15"/>
  <c r="D15" i="15"/>
  <c r="E16" i="15"/>
  <c r="F17" i="15"/>
  <c r="G18" i="15"/>
  <c r="H19" i="15"/>
  <c r="H22" i="15"/>
  <c r="B24" i="15"/>
  <c r="C25" i="15"/>
  <c r="D26" i="15"/>
  <c r="E27" i="15"/>
  <c r="F28" i="15"/>
  <c r="G29" i="15"/>
  <c r="H30" i="15"/>
  <c r="B32" i="15"/>
  <c r="C33" i="15"/>
  <c r="D34" i="15"/>
  <c r="E35" i="15"/>
  <c r="F36" i="15"/>
  <c r="G37" i="15"/>
  <c r="H38" i="15"/>
  <c r="B40" i="15"/>
  <c r="E9" i="15"/>
  <c r="F10" i="15"/>
  <c r="G11" i="15"/>
  <c r="H12" i="15"/>
  <c r="B14" i="15"/>
  <c r="C15" i="15"/>
  <c r="D16" i="15"/>
  <c r="E17" i="15"/>
  <c r="F18" i="15"/>
  <c r="G19" i="15"/>
  <c r="H20" i="15"/>
  <c r="B23" i="15"/>
  <c r="C24" i="15"/>
  <c r="D25" i="15"/>
  <c r="E26" i="15"/>
  <c r="F27" i="15"/>
  <c r="G28" i="15"/>
  <c r="H29" i="15"/>
  <c r="B31" i="15"/>
  <c r="C32" i="15"/>
  <c r="D33" i="15"/>
  <c r="E34" i="15"/>
  <c r="F35" i="15"/>
  <c r="G36" i="15"/>
  <c r="H37" i="15"/>
  <c r="B39" i="15"/>
  <c r="C40" i="15"/>
  <c r="S7" i="233"/>
  <c r="C7" i="233"/>
  <c r="I7" i="233"/>
  <c r="P7" i="233"/>
  <c r="F7" i="233"/>
  <c r="V7" i="233"/>
  <c r="Q7" i="233"/>
  <c r="J7" i="233"/>
  <c r="W7" i="233"/>
  <c r="G7" i="233"/>
  <c r="T7" i="233"/>
  <c r="D7" i="233"/>
  <c r="T15" i="2"/>
  <c r="N15" i="2"/>
  <c r="H15" i="2"/>
  <c r="J51" i="86" l="1"/>
  <c r="H21" i="86"/>
  <c r="E50" i="232"/>
  <c r="F50" i="232"/>
  <c r="G50" i="232"/>
  <c r="F51" i="232"/>
  <c r="G51" i="232"/>
  <c r="H51" i="232"/>
  <c r="G52" i="232"/>
  <c r="H52" i="232"/>
  <c r="I52" i="232"/>
  <c r="G21" i="86" l="1"/>
  <c r="I51" i="86"/>
  <c r="E52" i="232"/>
  <c r="C50" i="232"/>
  <c r="D51" i="232"/>
  <c r="B52" i="232"/>
  <c r="I51" i="232"/>
  <c r="H50" i="232"/>
  <c r="G51" i="86"/>
  <c r="L52" i="86"/>
  <c r="F51" i="22"/>
  <c r="F51" i="23"/>
  <c r="D52" i="10"/>
  <c r="D52" i="9"/>
  <c r="G50" i="14"/>
  <c r="B52" i="10"/>
  <c r="B52" i="9"/>
  <c r="C51" i="10"/>
  <c r="C51" i="9"/>
  <c r="F52" i="14"/>
  <c r="D51" i="14"/>
  <c r="D21" i="23"/>
  <c r="D21" i="22"/>
  <c r="D50" i="23"/>
  <c r="D50" i="22"/>
  <c r="D51" i="23"/>
  <c r="D51" i="22"/>
  <c r="D52" i="23"/>
  <c r="D52" i="22"/>
  <c r="F52" i="9"/>
  <c r="F52" i="10"/>
  <c r="F50" i="10"/>
  <c r="F50" i="9"/>
  <c r="E52" i="14"/>
  <c r="C51" i="14"/>
  <c r="E21" i="22"/>
  <c r="E21" i="23"/>
  <c r="E50" i="22"/>
  <c r="E50" i="23"/>
  <c r="E51" i="23"/>
  <c r="E51" i="22"/>
  <c r="E52" i="23"/>
  <c r="E52" i="22"/>
  <c r="H51" i="86"/>
  <c r="E52" i="9"/>
  <c r="E52" i="10"/>
  <c r="D52" i="14"/>
  <c r="F52" i="23"/>
  <c r="F52" i="22"/>
  <c r="D50" i="10"/>
  <c r="D50" i="9"/>
  <c r="G51" i="23"/>
  <c r="G51" i="22"/>
  <c r="D50" i="232"/>
  <c r="C52" i="10"/>
  <c r="C52" i="9"/>
  <c r="B51" i="14"/>
  <c r="H50" i="22"/>
  <c r="H50" i="23"/>
  <c r="I21" i="86"/>
  <c r="F51" i="10"/>
  <c r="F51" i="9"/>
  <c r="B52" i="14"/>
  <c r="G51" i="14"/>
  <c r="E50" i="14"/>
  <c r="I21" i="22"/>
  <c r="I21" i="23"/>
  <c r="I50" i="23"/>
  <c r="I50" i="22"/>
  <c r="I51" i="23"/>
  <c r="I51" i="22"/>
  <c r="I52" i="23"/>
  <c r="I52" i="22"/>
  <c r="J21" i="86"/>
  <c r="H52" i="86"/>
  <c r="E50" i="10"/>
  <c r="E50" i="9"/>
  <c r="H50" i="14"/>
  <c r="F50" i="23"/>
  <c r="F50" i="22"/>
  <c r="C52" i="14"/>
  <c r="G50" i="23"/>
  <c r="G50" i="22"/>
  <c r="G52" i="23"/>
  <c r="G52" i="22"/>
  <c r="F52" i="232"/>
  <c r="C50" i="10"/>
  <c r="C50" i="9"/>
  <c r="H51" i="14"/>
  <c r="H21" i="22"/>
  <c r="H21" i="23"/>
  <c r="H51" i="22"/>
  <c r="H51" i="23"/>
  <c r="G52" i="86"/>
  <c r="B50" i="232"/>
  <c r="D52" i="232"/>
  <c r="C51" i="232"/>
  <c r="B50" i="9"/>
  <c r="B50" i="10"/>
  <c r="E51" i="9"/>
  <c r="E51" i="10"/>
  <c r="H52" i="14"/>
  <c r="F51" i="14"/>
  <c r="D50" i="14"/>
  <c r="B21" i="23"/>
  <c r="B21" i="22"/>
  <c r="B50" i="23"/>
  <c r="B50" i="22"/>
  <c r="B51" i="23"/>
  <c r="B51" i="22"/>
  <c r="B52" i="23"/>
  <c r="B52" i="22"/>
  <c r="L21" i="86"/>
  <c r="I52" i="86"/>
  <c r="F21" i="23"/>
  <c r="F21" i="22"/>
  <c r="B50" i="14"/>
  <c r="G21" i="22"/>
  <c r="G21" i="23"/>
  <c r="E51" i="232"/>
  <c r="F50" i="14"/>
  <c r="H52" i="22"/>
  <c r="H52" i="23"/>
  <c r="L51" i="86"/>
  <c r="B51" i="232"/>
  <c r="C52" i="232"/>
  <c r="I50" i="232"/>
  <c r="B51" i="9"/>
  <c r="B51" i="10"/>
  <c r="D51" i="9"/>
  <c r="D51" i="10"/>
  <c r="G52" i="14"/>
  <c r="E51" i="14"/>
  <c r="C50" i="14"/>
  <c r="C21" i="23"/>
  <c r="C21" i="22"/>
  <c r="C50" i="23"/>
  <c r="C50" i="22"/>
  <c r="C51" i="23"/>
  <c r="C51" i="22"/>
  <c r="C52" i="23"/>
  <c r="C52" i="22"/>
  <c r="J52" i="86"/>
  <c r="C21" i="232"/>
  <c r="D21" i="232"/>
  <c r="E21" i="232"/>
  <c r="F21" i="232"/>
  <c r="G21" i="232"/>
  <c r="H21" i="232"/>
  <c r="I21" i="232"/>
  <c r="B21" i="232"/>
  <c r="B21" i="9" l="1"/>
  <c r="B21" i="10"/>
  <c r="G21" i="14"/>
  <c r="C21" i="14"/>
  <c r="H21" i="14"/>
  <c r="C21" i="10"/>
  <c r="C21" i="9"/>
  <c r="D21" i="9"/>
  <c r="D21" i="10"/>
  <c r="B21" i="14"/>
  <c r="E21" i="14"/>
  <c r="F21" i="14"/>
  <c r="E21" i="10"/>
  <c r="E21" i="9"/>
  <c r="F21" i="10"/>
  <c r="F21" i="9"/>
  <c r="D21" i="14"/>
  <c r="G48" i="231"/>
  <c r="E48" i="231"/>
  <c r="C48" i="231"/>
  <c r="F48" i="231" l="1"/>
  <c r="H48" i="231"/>
  <c r="B48" i="231"/>
  <c r="I48" i="231"/>
  <c r="D48" i="231"/>
  <c r="C10" i="232"/>
  <c r="D10" i="232"/>
  <c r="E10" i="232"/>
  <c r="F10" i="232"/>
  <c r="G10" i="232"/>
  <c r="H10" i="232"/>
  <c r="I10" i="232"/>
  <c r="C11" i="232"/>
  <c r="D11" i="232"/>
  <c r="E11" i="232"/>
  <c r="F11" i="232"/>
  <c r="G11" i="232"/>
  <c r="H11" i="232"/>
  <c r="I11" i="232"/>
  <c r="C12" i="232"/>
  <c r="D12" i="232"/>
  <c r="E12" i="232"/>
  <c r="F12" i="232"/>
  <c r="G12" i="232"/>
  <c r="H12" i="232"/>
  <c r="I12" i="232"/>
  <c r="C13" i="232"/>
  <c r="D13" i="232"/>
  <c r="E13" i="232"/>
  <c r="F13" i="232"/>
  <c r="G13" i="232"/>
  <c r="H13" i="232"/>
  <c r="I13" i="232"/>
  <c r="C14" i="232"/>
  <c r="D14" i="232"/>
  <c r="E14" i="232"/>
  <c r="F14" i="232"/>
  <c r="G14" i="232"/>
  <c r="H14" i="232"/>
  <c r="I14" i="232"/>
  <c r="C15" i="232"/>
  <c r="D15" i="232"/>
  <c r="E15" i="232"/>
  <c r="F15" i="232"/>
  <c r="G15" i="232"/>
  <c r="H15" i="232"/>
  <c r="I15" i="232"/>
  <c r="C16" i="232"/>
  <c r="D16" i="232"/>
  <c r="E16" i="232"/>
  <c r="F16" i="232"/>
  <c r="G16" i="232"/>
  <c r="H16" i="232"/>
  <c r="I16" i="232"/>
  <c r="C17" i="232"/>
  <c r="D17" i="232"/>
  <c r="E17" i="232"/>
  <c r="F17" i="232"/>
  <c r="G17" i="232"/>
  <c r="H17" i="232"/>
  <c r="I17" i="232"/>
  <c r="C18" i="232"/>
  <c r="D18" i="232"/>
  <c r="E18" i="232"/>
  <c r="F18" i="232"/>
  <c r="G18" i="232"/>
  <c r="H18" i="232"/>
  <c r="I18" i="232"/>
  <c r="C19" i="232"/>
  <c r="D19" i="232"/>
  <c r="E19" i="232"/>
  <c r="F19" i="232"/>
  <c r="G19" i="232"/>
  <c r="H19" i="232"/>
  <c r="I19" i="232"/>
  <c r="C20" i="232"/>
  <c r="D20" i="232"/>
  <c r="E20" i="232"/>
  <c r="F20" i="232"/>
  <c r="G20" i="232"/>
  <c r="H20" i="232"/>
  <c r="I20" i="232"/>
  <c r="C22" i="232"/>
  <c r="D22" i="232"/>
  <c r="E22" i="232"/>
  <c r="F22" i="232"/>
  <c r="G22" i="232"/>
  <c r="H22" i="232"/>
  <c r="I22" i="232"/>
  <c r="C23" i="232"/>
  <c r="D23" i="232"/>
  <c r="E23" i="232"/>
  <c r="F23" i="232"/>
  <c r="G23" i="232"/>
  <c r="H23" i="232"/>
  <c r="I23" i="232"/>
  <c r="C24" i="232"/>
  <c r="D24" i="232"/>
  <c r="E24" i="232"/>
  <c r="F24" i="232"/>
  <c r="G24" i="232"/>
  <c r="H24" i="232"/>
  <c r="I24" i="232"/>
  <c r="C25" i="232"/>
  <c r="D25" i="232"/>
  <c r="E25" i="232"/>
  <c r="F25" i="232"/>
  <c r="G25" i="232"/>
  <c r="H25" i="232"/>
  <c r="I25" i="232"/>
  <c r="C26" i="232"/>
  <c r="D26" i="232"/>
  <c r="E26" i="232"/>
  <c r="F26" i="232"/>
  <c r="G26" i="232"/>
  <c r="H26" i="232"/>
  <c r="I26" i="232"/>
  <c r="C27" i="232"/>
  <c r="D27" i="232"/>
  <c r="E27" i="232"/>
  <c r="F27" i="232"/>
  <c r="G27" i="232"/>
  <c r="H27" i="232"/>
  <c r="I27" i="232"/>
  <c r="C28" i="232"/>
  <c r="D28" i="232"/>
  <c r="E28" i="232"/>
  <c r="F28" i="232"/>
  <c r="G28" i="232"/>
  <c r="H28" i="232"/>
  <c r="I28" i="232"/>
  <c r="C29" i="232"/>
  <c r="D29" i="232"/>
  <c r="E29" i="232"/>
  <c r="F29" i="232"/>
  <c r="G29" i="232"/>
  <c r="H29" i="232"/>
  <c r="I29" i="232"/>
  <c r="C30" i="232"/>
  <c r="D30" i="232"/>
  <c r="E30" i="232"/>
  <c r="F30" i="232"/>
  <c r="G30" i="232"/>
  <c r="H30" i="232"/>
  <c r="I30" i="232"/>
  <c r="C31" i="232"/>
  <c r="D31" i="232"/>
  <c r="E31" i="232"/>
  <c r="F31" i="232"/>
  <c r="G31" i="232"/>
  <c r="H31" i="232"/>
  <c r="I31" i="232"/>
  <c r="C32" i="232"/>
  <c r="D32" i="232"/>
  <c r="E32" i="232"/>
  <c r="F32" i="232"/>
  <c r="G32" i="232"/>
  <c r="H32" i="232"/>
  <c r="I32" i="232"/>
  <c r="C33" i="232"/>
  <c r="D33" i="232"/>
  <c r="E33" i="232"/>
  <c r="F33" i="232"/>
  <c r="G33" i="232"/>
  <c r="H33" i="232"/>
  <c r="I33" i="232"/>
  <c r="C34" i="232"/>
  <c r="D34" i="232"/>
  <c r="E34" i="232"/>
  <c r="F34" i="232"/>
  <c r="G34" i="232"/>
  <c r="H34" i="232"/>
  <c r="I34" i="232"/>
  <c r="C35" i="232"/>
  <c r="D35" i="232"/>
  <c r="E35" i="232"/>
  <c r="F35" i="232"/>
  <c r="G35" i="232"/>
  <c r="H35" i="232"/>
  <c r="I35" i="232"/>
  <c r="C36" i="232"/>
  <c r="D36" i="232"/>
  <c r="E36" i="232"/>
  <c r="F36" i="232"/>
  <c r="G36" i="232"/>
  <c r="H36" i="232"/>
  <c r="I36" i="232"/>
  <c r="C37" i="232"/>
  <c r="D37" i="232"/>
  <c r="E37" i="232"/>
  <c r="F37" i="232"/>
  <c r="G37" i="232"/>
  <c r="H37" i="232"/>
  <c r="I37" i="232"/>
  <c r="C38" i="232"/>
  <c r="D38" i="232"/>
  <c r="E38" i="232"/>
  <c r="F38" i="232"/>
  <c r="G38" i="232"/>
  <c r="H38" i="232"/>
  <c r="I38" i="232"/>
  <c r="C39" i="232"/>
  <c r="D39" i="232"/>
  <c r="E39" i="232"/>
  <c r="F39" i="232"/>
  <c r="G39" i="232"/>
  <c r="H39" i="232"/>
  <c r="I39" i="232"/>
  <c r="C40" i="232"/>
  <c r="D40" i="232"/>
  <c r="E40" i="232"/>
  <c r="F40" i="232"/>
  <c r="G40" i="232"/>
  <c r="H40" i="232"/>
  <c r="I40" i="232"/>
  <c r="C42" i="232"/>
  <c r="D42" i="232"/>
  <c r="E42" i="232"/>
  <c r="F42" i="232"/>
  <c r="G42" i="232"/>
  <c r="H42" i="232"/>
  <c r="I42" i="232"/>
  <c r="C43" i="232"/>
  <c r="D43" i="232"/>
  <c r="E43" i="232"/>
  <c r="F43" i="232"/>
  <c r="G43" i="232"/>
  <c r="H43" i="232"/>
  <c r="I43" i="232"/>
  <c r="C44" i="232"/>
  <c r="D44" i="232"/>
  <c r="E44" i="232"/>
  <c r="F44" i="232"/>
  <c r="G44" i="232"/>
  <c r="H44" i="232"/>
  <c r="I44" i="232"/>
  <c r="C45" i="232"/>
  <c r="D45" i="232"/>
  <c r="E45" i="232"/>
  <c r="F45" i="232"/>
  <c r="G45" i="232"/>
  <c r="H45" i="232"/>
  <c r="I45" i="232"/>
  <c r="C46" i="232"/>
  <c r="D46" i="232"/>
  <c r="E46" i="232"/>
  <c r="F46" i="232"/>
  <c r="G46" i="232"/>
  <c r="H46" i="232"/>
  <c r="I46" i="232"/>
  <c r="B22" i="232"/>
  <c r="B23" i="232"/>
  <c r="B24" i="232"/>
  <c r="B25" i="232"/>
  <c r="B26" i="232"/>
  <c r="B27" i="232"/>
  <c r="B28" i="232"/>
  <c r="B29" i="232"/>
  <c r="B30" i="232"/>
  <c r="B31" i="232"/>
  <c r="B32" i="232"/>
  <c r="B33" i="232"/>
  <c r="B34" i="232"/>
  <c r="B35" i="232"/>
  <c r="B36" i="232"/>
  <c r="B37" i="232"/>
  <c r="B38" i="232"/>
  <c r="B39" i="232"/>
  <c r="B40" i="232"/>
  <c r="B42" i="232"/>
  <c r="B43" i="232"/>
  <c r="B44" i="232"/>
  <c r="B45" i="232"/>
  <c r="B46" i="232"/>
  <c r="B10" i="232"/>
  <c r="B11" i="232"/>
  <c r="B12" i="232"/>
  <c r="B13" i="232"/>
  <c r="B14" i="232"/>
  <c r="B15" i="232"/>
  <c r="B16" i="232"/>
  <c r="B17" i="232"/>
  <c r="B18" i="232"/>
  <c r="B19" i="232"/>
  <c r="B20" i="232"/>
  <c r="H9" i="232" l="1"/>
  <c r="H48" i="230"/>
  <c r="H48" i="232" s="1"/>
  <c r="G9" i="232"/>
  <c r="G48" i="230"/>
  <c r="G48" i="232" s="1"/>
  <c r="D9" i="232"/>
  <c r="D48" i="230"/>
  <c r="D48" i="232" s="1"/>
  <c r="C9" i="232"/>
  <c r="C48" i="230"/>
  <c r="C48" i="232" s="1"/>
  <c r="B9" i="232"/>
  <c r="B48" i="230"/>
  <c r="B48" i="232" s="1"/>
  <c r="F9" i="232"/>
  <c r="F48" i="230"/>
  <c r="F48" i="232" s="1"/>
  <c r="E9" i="232"/>
  <c r="E48" i="230"/>
  <c r="E48" i="232" s="1"/>
  <c r="I9" i="232"/>
  <c r="I48" i="230"/>
  <c r="I48" i="232" s="1"/>
  <c r="I48" i="11" l="1"/>
  <c r="B48" i="24" l="1"/>
  <c r="F48" i="86"/>
  <c r="B48" i="5"/>
  <c r="B48" i="4"/>
  <c r="J50" i="4"/>
  <c r="J50" i="5" s="1"/>
  <c r="I50" i="4"/>
  <c r="I50" i="5" s="1"/>
  <c r="I51" i="4"/>
  <c r="I51" i="5" s="1"/>
  <c r="J52" i="4"/>
  <c r="J52" i="5" s="1"/>
  <c r="B47" i="1"/>
  <c r="F40" i="10" l="1"/>
  <c r="F40" i="9"/>
  <c r="D34" i="10"/>
  <c r="D34" i="9"/>
  <c r="D26" i="10"/>
  <c r="D26" i="9"/>
  <c r="F45" i="14"/>
  <c r="H38" i="14"/>
  <c r="C33" i="14"/>
  <c r="G29" i="14"/>
  <c r="C25" i="14"/>
  <c r="G39" i="23"/>
  <c r="G39" i="22"/>
  <c r="G35" i="23"/>
  <c r="G35" i="22"/>
  <c r="G32" i="22"/>
  <c r="G32" i="23"/>
  <c r="G29" i="23"/>
  <c r="G29" i="22"/>
  <c r="G25" i="22"/>
  <c r="G25" i="23"/>
  <c r="F44" i="9"/>
  <c r="F44" i="10"/>
  <c r="D37" i="9"/>
  <c r="D37" i="10"/>
  <c r="B31" i="9"/>
  <c r="B31" i="10"/>
  <c r="E24" i="9"/>
  <c r="E24" i="10"/>
  <c r="D44" i="14"/>
  <c r="H39" i="14"/>
  <c r="E36" i="14"/>
  <c r="H31" i="14"/>
  <c r="D27" i="14"/>
  <c r="F38" i="23"/>
  <c r="F38" i="22"/>
  <c r="F34" i="22"/>
  <c r="F34" i="23"/>
  <c r="F30" i="22"/>
  <c r="F30" i="23"/>
  <c r="F27" i="23"/>
  <c r="F27" i="22"/>
  <c r="F23" i="23"/>
  <c r="F23" i="22"/>
  <c r="C46" i="10"/>
  <c r="C46" i="9"/>
  <c r="F38" i="9"/>
  <c r="F38" i="10"/>
  <c r="F30" i="10"/>
  <c r="F30" i="9"/>
  <c r="D24" i="9"/>
  <c r="D24" i="10"/>
  <c r="C44" i="14"/>
  <c r="F38" i="14"/>
  <c r="B34" i="14"/>
  <c r="D28" i="14"/>
  <c r="G23" i="14"/>
  <c r="E39" i="22"/>
  <c r="E39" i="23"/>
  <c r="E35" i="23"/>
  <c r="E35" i="22"/>
  <c r="E30" i="22"/>
  <c r="E30" i="23"/>
  <c r="E24" i="23"/>
  <c r="E24" i="22"/>
  <c r="D44" i="10"/>
  <c r="D44" i="9"/>
  <c r="B37" i="9"/>
  <c r="B37" i="10"/>
  <c r="C32" i="10"/>
  <c r="C32" i="9"/>
  <c r="F25" i="10"/>
  <c r="F25" i="9"/>
  <c r="H42" i="14"/>
  <c r="D37" i="14"/>
  <c r="G32" i="14"/>
  <c r="B27" i="14"/>
  <c r="F23" i="14"/>
  <c r="D36" i="23"/>
  <c r="D36" i="22"/>
  <c r="D32" i="23"/>
  <c r="D32" i="22"/>
  <c r="D30" i="23"/>
  <c r="D30" i="22"/>
  <c r="D25" i="23"/>
  <c r="D25" i="22"/>
  <c r="C38" i="10"/>
  <c r="C38" i="9"/>
  <c r="B27" i="10"/>
  <c r="B27" i="9"/>
  <c r="F46" i="9"/>
  <c r="F46" i="10"/>
  <c r="C45" i="9"/>
  <c r="C45" i="10"/>
  <c r="E43" i="9"/>
  <c r="E43" i="10"/>
  <c r="B42" i="9"/>
  <c r="B42" i="10"/>
  <c r="D39" i="9"/>
  <c r="D39" i="10"/>
  <c r="F37" i="10"/>
  <c r="F37" i="9"/>
  <c r="C36" i="10"/>
  <c r="C36" i="9"/>
  <c r="E34" i="10"/>
  <c r="E34" i="9"/>
  <c r="B33" i="9"/>
  <c r="B33" i="10"/>
  <c r="D31" i="9"/>
  <c r="D31" i="10"/>
  <c r="F29" i="9"/>
  <c r="F29" i="10"/>
  <c r="C28" i="9"/>
  <c r="C28" i="10"/>
  <c r="E26" i="9"/>
  <c r="E26" i="10"/>
  <c r="B25" i="10"/>
  <c r="B25" i="9"/>
  <c r="D23" i="10"/>
  <c r="D23" i="9"/>
  <c r="H46" i="14"/>
  <c r="G45" i="14"/>
  <c r="F44" i="14"/>
  <c r="E43" i="14"/>
  <c r="D42" i="14"/>
  <c r="C40" i="14"/>
  <c r="B39" i="14"/>
  <c r="H37" i="14"/>
  <c r="G36" i="14"/>
  <c r="F35" i="14"/>
  <c r="E34" i="14"/>
  <c r="D33" i="14"/>
  <c r="C32" i="14"/>
  <c r="B31" i="14"/>
  <c r="H29" i="14"/>
  <c r="G28" i="14"/>
  <c r="F27" i="14"/>
  <c r="E26" i="14"/>
  <c r="D25" i="14"/>
  <c r="C24" i="14"/>
  <c r="B23" i="14"/>
  <c r="H40" i="23"/>
  <c r="H40" i="22"/>
  <c r="H39" i="23"/>
  <c r="H39" i="22"/>
  <c r="H38" i="23"/>
  <c r="H38" i="22"/>
  <c r="H37" i="23"/>
  <c r="H37" i="22"/>
  <c r="H36" i="23"/>
  <c r="H36" i="22"/>
  <c r="H35" i="22"/>
  <c r="H35" i="23"/>
  <c r="H34" i="22"/>
  <c r="H34" i="23"/>
  <c r="H33" i="23"/>
  <c r="H33" i="22"/>
  <c r="H32" i="23"/>
  <c r="H32" i="22"/>
  <c r="H31" i="23"/>
  <c r="H31" i="22"/>
  <c r="H30" i="23"/>
  <c r="H30" i="22"/>
  <c r="H29" i="23"/>
  <c r="H29" i="22"/>
  <c r="H28" i="22"/>
  <c r="H28" i="23"/>
  <c r="H27" i="22"/>
  <c r="H27" i="23"/>
  <c r="H26" i="22"/>
  <c r="H26" i="23"/>
  <c r="H25" i="22"/>
  <c r="H25" i="23"/>
  <c r="H24" i="22"/>
  <c r="H24" i="23"/>
  <c r="H23" i="22"/>
  <c r="H23" i="23"/>
  <c r="H22" i="22"/>
  <c r="H22" i="23"/>
  <c r="D43" i="10"/>
  <c r="D43" i="9"/>
  <c r="B36" i="10"/>
  <c r="B36" i="9"/>
  <c r="B28" i="10"/>
  <c r="B28" i="9"/>
  <c r="D43" i="14"/>
  <c r="E35" i="14"/>
  <c r="H30" i="14"/>
  <c r="D26" i="14"/>
  <c r="G40" i="22"/>
  <c r="G40" i="23"/>
  <c r="G36" i="22"/>
  <c r="G36" i="23"/>
  <c r="G31" i="23"/>
  <c r="G31" i="22"/>
  <c r="G27" i="22"/>
  <c r="G27" i="23"/>
  <c r="G22" i="22"/>
  <c r="G22" i="23"/>
  <c r="C43" i="9"/>
  <c r="C43" i="10"/>
  <c r="F35" i="9"/>
  <c r="F35" i="10"/>
  <c r="D29" i="9"/>
  <c r="D29" i="10"/>
  <c r="B23" i="9"/>
  <c r="B23" i="10"/>
  <c r="F46" i="14"/>
  <c r="B42" i="14"/>
  <c r="D35" i="14"/>
  <c r="G30" i="14"/>
  <c r="B25" i="14"/>
  <c r="F40" i="22"/>
  <c r="F40" i="23"/>
  <c r="F35" i="23"/>
  <c r="F35" i="22"/>
  <c r="F31" i="23"/>
  <c r="F31" i="22"/>
  <c r="F25" i="23"/>
  <c r="F25" i="22"/>
  <c r="D40" i="9"/>
  <c r="D40" i="10"/>
  <c r="B34" i="10"/>
  <c r="B34" i="9"/>
  <c r="E27" i="9"/>
  <c r="E27" i="10"/>
  <c r="G39" i="14"/>
  <c r="C35" i="14"/>
  <c r="F30" i="14"/>
  <c r="B26" i="14"/>
  <c r="E37" i="23"/>
  <c r="E37" i="22"/>
  <c r="E33" i="23"/>
  <c r="E33" i="22"/>
  <c r="E28" i="22"/>
  <c r="E28" i="23"/>
  <c r="E23" i="22"/>
  <c r="E23" i="23"/>
  <c r="C40" i="10"/>
  <c r="C40" i="9"/>
  <c r="F33" i="10"/>
  <c r="F33" i="9"/>
  <c r="D27" i="10"/>
  <c r="D27" i="9"/>
  <c r="G40" i="14"/>
  <c r="B35" i="14"/>
  <c r="E30" i="14"/>
  <c r="G24" i="14"/>
  <c r="D40" i="23"/>
  <c r="D40" i="22"/>
  <c r="D38" i="23"/>
  <c r="D38" i="22"/>
  <c r="D35" i="23"/>
  <c r="D35" i="22"/>
  <c r="D31" i="23"/>
  <c r="D31" i="22"/>
  <c r="D27" i="23"/>
  <c r="D27" i="22"/>
  <c r="D26" i="23"/>
  <c r="D26" i="22"/>
  <c r="D22" i="23"/>
  <c r="D22" i="22"/>
  <c r="F45" i="10"/>
  <c r="F45" i="9"/>
  <c r="C44" i="10"/>
  <c r="C44" i="9"/>
  <c r="E42" i="10"/>
  <c r="E42" i="9"/>
  <c r="B40" i="10"/>
  <c r="B40" i="9"/>
  <c r="D38" i="10"/>
  <c r="D38" i="9"/>
  <c r="F36" i="10"/>
  <c r="F36" i="9"/>
  <c r="C35" i="9"/>
  <c r="C35" i="10"/>
  <c r="E33" i="10"/>
  <c r="E33" i="9"/>
  <c r="B32" i="10"/>
  <c r="B32" i="9"/>
  <c r="D30" i="10"/>
  <c r="D30" i="9"/>
  <c r="F28" i="10"/>
  <c r="F28" i="9"/>
  <c r="C27" i="10"/>
  <c r="C27" i="9"/>
  <c r="E25" i="10"/>
  <c r="E25" i="9"/>
  <c r="B24" i="9"/>
  <c r="B24" i="10"/>
  <c r="D22" i="9"/>
  <c r="D22" i="10"/>
  <c r="C46" i="14"/>
  <c r="B45" i="14"/>
  <c r="H43" i="14"/>
  <c r="G42" i="14"/>
  <c r="F40" i="14"/>
  <c r="E39" i="14"/>
  <c r="D38" i="14"/>
  <c r="C37" i="14"/>
  <c r="B36" i="14"/>
  <c r="H34" i="14"/>
  <c r="G33" i="14"/>
  <c r="F32" i="14"/>
  <c r="E31" i="14"/>
  <c r="D30" i="14"/>
  <c r="C29" i="14"/>
  <c r="B28" i="14"/>
  <c r="H26" i="14"/>
  <c r="G25" i="14"/>
  <c r="F24" i="14"/>
  <c r="E23" i="14"/>
  <c r="D22" i="14"/>
  <c r="C40" i="23"/>
  <c r="C40" i="22"/>
  <c r="C39" i="23"/>
  <c r="C39" i="22"/>
  <c r="C38" i="23"/>
  <c r="C38" i="22"/>
  <c r="C37" i="23"/>
  <c r="C37" i="22"/>
  <c r="C36" i="23"/>
  <c r="C36" i="22"/>
  <c r="C35" i="23"/>
  <c r="C35" i="22"/>
  <c r="C34" i="23"/>
  <c r="C34" i="22"/>
  <c r="C33" i="23"/>
  <c r="C33" i="22"/>
  <c r="C32" i="23"/>
  <c r="C32" i="22"/>
  <c r="C31" i="23"/>
  <c r="C31" i="22"/>
  <c r="C30" i="23"/>
  <c r="C30" i="22"/>
  <c r="C29" i="23"/>
  <c r="C29" i="22"/>
  <c r="C28" i="23"/>
  <c r="C28" i="22"/>
  <c r="C27" i="23"/>
  <c r="C27" i="22"/>
  <c r="C26" i="23"/>
  <c r="C26" i="22"/>
  <c r="C25" i="23"/>
  <c r="C25" i="22"/>
  <c r="C24" i="23"/>
  <c r="C24" i="22"/>
  <c r="C23" i="23"/>
  <c r="C23" i="22"/>
  <c r="C22" i="23"/>
  <c r="C22" i="22"/>
  <c r="E46" i="10"/>
  <c r="E46" i="9"/>
  <c r="C39" i="10"/>
  <c r="C39" i="9"/>
  <c r="F32" i="10"/>
  <c r="F32" i="9"/>
  <c r="E29" i="10"/>
  <c r="E29" i="9"/>
  <c r="C23" i="10"/>
  <c r="C23" i="9"/>
  <c r="E44" i="14"/>
  <c r="B40" i="14"/>
  <c r="G37" i="14"/>
  <c r="D34" i="14"/>
  <c r="F28" i="14"/>
  <c r="B24" i="14"/>
  <c r="G38" i="22"/>
  <c r="G38" i="23"/>
  <c r="G33" i="23"/>
  <c r="G33" i="22"/>
  <c r="G28" i="23"/>
  <c r="G28" i="22"/>
  <c r="G23" i="22"/>
  <c r="G23" i="23"/>
  <c r="B39" i="9"/>
  <c r="B39" i="10"/>
  <c r="E32" i="10"/>
  <c r="E32" i="9"/>
  <c r="C26" i="9"/>
  <c r="C26" i="10"/>
  <c r="C43" i="14"/>
  <c r="F37" i="14"/>
  <c r="B33" i="14"/>
  <c r="E28" i="14"/>
  <c r="H23" i="14"/>
  <c r="F37" i="23"/>
  <c r="F37" i="22"/>
  <c r="F33" i="23"/>
  <c r="F33" i="22"/>
  <c r="F28" i="22"/>
  <c r="F28" i="23"/>
  <c r="F24" i="22"/>
  <c r="F24" i="23"/>
  <c r="B43" i="10"/>
  <c r="B43" i="9"/>
  <c r="C37" i="9"/>
  <c r="C37" i="10"/>
  <c r="D32" i="10"/>
  <c r="D32" i="9"/>
  <c r="B26" i="9"/>
  <c r="B26" i="10"/>
  <c r="E46" i="14"/>
  <c r="B43" i="14"/>
  <c r="E37" i="14"/>
  <c r="H32" i="14"/>
  <c r="E29" i="14"/>
  <c r="H24" i="14"/>
  <c r="E40" i="22"/>
  <c r="E40" i="23"/>
  <c r="E36" i="22"/>
  <c r="E36" i="23"/>
  <c r="E31" i="22"/>
  <c r="E31" i="23"/>
  <c r="E27" i="22"/>
  <c r="E27" i="23"/>
  <c r="E25" i="22"/>
  <c r="E25" i="23"/>
  <c r="F42" i="10"/>
  <c r="F42" i="9"/>
  <c r="D35" i="10"/>
  <c r="D35" i="9"/>
  <c r="B29" i="10"/>
  <c r="B29" i="9"/>
  <c r="E22" i="10"/>
  <c r="E22" i="9"/>
  <c r="D46" i="14"/>
  <c r="B44" i="14"/>
  <c r="E38" i="14"/>
  <c r="H33" i="14"/>
  <c r="D29" i="14"/>
  <c r="E22" i="14"/>
  <c r="D39" i="23"/>
  <c r="D39" i="22"/>
  <c r="D33" i="23"/>
  <c r="D33" i="22"/>
  <c r="D29" i="23"/>
  <c r="D29" i="22"/>
  <c r="D24" i="23"/>
  <c r="D24" i="22"/>
  <c r="D42" i="10"/>
  <c r="D42" i="9"/>
  <c r="B35" i="9"/>
  <c r="B35" i="10"/>
  <c r="C30" i="10"/>
  <c r="C30" i="9"/>
  <c r="F23" i="10"/>
  <c r="F23" i="9"/>
  <c r="B46" i="14"/>
  <c r="H44" i="14"/>
  <c r="G43" i="14"/>
  <c r="F42" i="14"/>
  <c r="E40" i="14"/>
  <c r="D39" i="14"/>
  <c r="C38" i="14"/>
  <c r="B37" i="14"/>
  <c r="H35" i="14"/>
  <c r="G34" i="14"/>
  <c r="F33" i="14"/>
  <c r="E32" i="14"/>
  <c r="C30" i="14"/>
  <c r="B29" i="14"/>
  <c r="H27" i="14"/>
  <c r="G26" i="14"/>
  <c r="F25" i="14"/>
  <c r="E24" i="14"/>
  <c r="D23" i="14"/>
  <c r="C22" i="14"/>
  <c r="B40" i="23"/>
  <c r="B40" i="22"/>
  <c r="B39" i="23"/>
  <c r="B39" i="22"/>
  <c r="B38" i="23"/>
  <c r="B38" i="22"/>
  <c r="B37" i="23"/>
  <c r="B37" i="22"/>
  <c r="B36" i="23"/>
  <c r="B36" i="22"/>
  <c r="B35" i="23"/>
  <c r="B35" i="22"/>
  <c r="B34" i="23"/>
  <c r="B34" i="22"/>
  <c r="B33" i="23"/>
  <c r="B33" i="22"/>
  <c r="B32" i="23"/>
  <c r="B32" i="22"/>
  <c r="B31" i="23"/>
  <c r="B31" i="22"/>
  <c r="B30" i="23"/>
  <c r="B30" i="22"/>
  <c r="B29" i="23"/>
  <c r="B29" i="22"/>
  <c r="B28" i="23"/>
  <c r="B28" i="22"/>
  <c r="B27" i="23"/>
  <c r="B27" i="22"/>
  <c r="B26" i="23"/>
  <c r="B26" i="22"/>
  <c r="B25" i="23"/>
  <c r="B25" i="22"/>
  <c r="B24" i="23"/>
  <c r="B24" i="22"/>
  <c r="B23" i="23"/>
  <c r="B23" i="22"/>
  <c r="B22" i="23"/>
  <c r="B22" i="22"/>
  <c r="B45" i="10"/>
  <c r="B45" i="9"/>
  <c r="E37" i="10"/>
  <c r="E37" i="9"/>
  <c r="C31" i="10"/>
  <c r="C31" i="9"/>
  <c r="F24" i="10"/>
  <c r="F24" i="9"/>
  <c r="G46" i="14"/>
  <c r="C42" i="14"/>
  <c r="F36" i="14"/>
  <c r="B32" i="14"/>
  <c r="E27" i="14"/>
  <c r="H22" i="14"/>
  <c r="G37" i="23"/>
  <c r="G37" i="22"/>
  <c r="G34" i="22"/>
  <c r="G34" i="23"/>
  <c r="G30" i="22"/>
  <c r="G30" i="23"/>
  <c r="G26" i="22"/>
  <c r="G26" i="23"/>
  <c r="G24" i="22"/>
  <c r="G24" i="23"/>
  <c r="D46" i="10"/>
  <c r="D46" i="9"/>
  <c r="E40" i="9"/>
  <c r="E40" i="10"/>
  <c r="C34" i="9"/>
  <c r="C34" i="10"/>
  <c r="F27" i="9"/>
  <c r="F27" i="10"/>
  <c r="E45" i="14"/>
  <c r="G38" i="14"/>
  <c r="C34" i="14"/>
  <c r="F29" i="14"/>
  <c r="C26" i="14"/>
  <c r="G22" i="14"/>
  <c r="F39" i="23"/>
  <c r="F39" i="22"/>
  <c r="F36" i="22"/>
  <c r="F36" i="23"/>
  <c r="F32" i="22"/>
  <c r="F32" i="23"/>
  <c r="F29" i="23"/>
  <c r="F29" i="22"/>
  <c r="F26" i="22"/>
  <c r="F26" i="23"/>
  <c r="F22" i="22"/>
  <c r="F22" i="23"/>
  <c r="E44" i="10"/>
  <c r="E44" i="9"/>
  <c r="E35" i="9"/>
  <c r="E35" i="10"/>
  <c r="C29" i="10"/>
  <c r="C29" i="9"/>
  <c r="F22" i="9"/>
  <c r="F22" i="10"/>
  <c r="D45" i="14"/>
  <c r="H40" i="14"/>
  <c r="D36" i="14"/>
  <c r="G31" i="14"/>
  <c r="C27" i="14"/>
  <c r="F22" i="14"/>
  <c r="E38" i="22"/>
  <c r="E38" i="23"/>
  <c r="E34" i="22"/>
  <c r="E34" i="23"/>
  <c r="E32" i="22"/>
  <c r="E32" i="23"/>
  <c r="E29" i="23"/>
  <c r="E29" i="22"/>
  <c r="E26" i="23"/>
  <c r="E26" i="22"/>
  <c r="E22" i="23"/>
  <c r="E22" i="22"/>
  <c r="B46" i="10"/>
  <c r="B46" i="9"/>
  <c r="E38" i="10"/>
  <c r="E38" i="9"/>
  <c r="E30" i="10"/>
  <c r="E30" i="9"/>
  <c r="C24" i="9"/>
  <c r="C24" i="10"/>
  <c r="C45" i="14"/>
  <c r="F39" i="14"/>
  <c r="C36" i="14"/>
  <c r="F31" i="14"/>
  <c r="C28" i="14"/>
  <c r="H25" i="14"/>
  <c r="D37" i="23"/>
  <c r="D37" i="22"/>
  <c r="D34" i="23"/>
  <c r="D34" i="22"/>
  <c r="D28" i="23"/>
  <c r="D28" i="22"/>
  <c r="D23" i="23"/>
  <c r="D23" i="22"/>
  <c r="E45" i="10"/>
  <c r="E45" i="9"/>
  <c r="B44" i="9"/>
  <c r="B44" i="10"/>
  <c r="F39" i="10"/>
  <c r="F39" i="9"/>
  <c r="E36" i="10"/>
  <c r="E36" i="9"/>
  <c r="D33" i="9"/>
  <c r="D33" i="10"/>
  <c r="F31" i="9"/>
  <c r="F31" i="10"/>
  <c r="E28" i="10"/>
  <c r="E28" i="9"/>
  <c r="D25" i="10"/>
  <c r="D25" i="9"/>
  <c r="C22" i="10"/>
  <c r="C22" i="9"/>
  <c r="D31" i="14"/>
  <c r="D45" i="10"/>
  <c r="D45" i="9"/>
  <c r="F43" i="9"/>
  <c r="F43" i="10"/>
  <c r="C42" i="10"/>
  <c r="C42" i="9"/>
  <c r="E39" i="10"/>
  <c r="E39" i="9"/>
  <c r="B38" i="10"/>
  <c r="B38" i="9"/>
  <c r="D36" i="10"/>
  <c r="D36" i="9"/>
  <c r="F34" i="10"/>
  <c r="F34" i="9"/>
  <c r="C33" i="9"/>
  <c r="C33" i="10"/>
  <c r="E31" i="9"/>
  <c r="E31" i="10"/>
  <c r="B30" i="9"/>
  <c r="B30" i="10"/>
  <c r="D28" i="10"/>
  <c r="D28" i="9"/>
  <c r="F26" i="10"/>
  <c r="F26" i="9"/>
  <c r="C25" i="10"/>
  <c r="C25" i="9"/>
  <c r="E23" i="10"/>
  <c r="E23" i="9"/>
  <c r="B22" i="10"/>
  <c r="B22" i="9"/>
  <c r="H45" i="14"/>
  <c r="G44" i="14"/>
  <c r="F43" i="14"/>
  <c r="E42" i="14"/>
  <c r="D40" i="14"/>
  <c r="C39" i="14"/>
  <c r="B38" i="14"/>
  <c r="H36" i="14"/>
  <c r="G35" i="14"/>
  <c r="F34" i="14"/>
  <c r="E33" i="14"/>
  <c r="D32" i="14"/>
  <c r="C31" i="14"/>
  <c r="B30" i="14"/>
  <c r="H28" i="14"/>
  <c r="G27" i="14"/>
  <c r="F26" i="14"/>
  <c r="E25" i="14"/>
  <c r="D24" i="14"/>
  <c r="C23" i="14"/>
  <c r="B22" i="14"/>
  <c r="I40" i="23"/>
  <c r="I40" i="22"/>
  <c r="I39" i="23"/>
  <c r="I39" i="22"/>
  <c r="I38" i="23"/>
  <c r="I38" i="22"/>
  <c r="I37" i="23"/>
  <c r="I37" i="22"/>
  <c r="I36" i="23"/>
  <c r="I36" i="22"/>
  <c r="I35" i="23"/>
  <c r="I35" i="22"/>
  <c r="I34" i="23"/>
  <c r="I34" i="22"/>
  <c r="I33" i="23"/>
  <c r="I33" i="22"/>
  <c r="I32" i="23"/>
  <c r="I32" i="22"/>
  <c r="I31" i="23"/>
  <c r="I31" i="22"/>
  <c r="I30" i="23"/>
  <c r="I30" i="22"/>
  <c r="I29" i="23"/>
  <c r="I29" i="22"/>
  <c r="I28" i="22"/>
  <c r="I28" i="23"/>
  <c r="I27" i="22"/>
  <c r="I27" i="23"/>
  <c r="I26" i="22"/>
  <c r="I26" i="23"/>
  <c r="I25" i="22"/>
  <c r="I25" i="23"/>
  <c r="I24" i="22"/>
  <c r="I24" i="23"/>
  <c r="I23" i="22"/>
  <c r="I23" i="23"/>
  <c r="I22" i="22"/>
  <c r="I22" i="23"/>
  <c r="I46" i="4"/>
  <c r="I46" i="5" s="1"/>
  <c r="J26" i="4"/>
  <c r="J26" i="5" s="1"/>
  <c r="J45" i="4"/>
  <c r="J45" i="5" s="1"/>
  <c r="I43" i="4"/>
  <c r="I43" i="5" s="1"/>
  <c r="I34" i="4"/>
  <c r="I34" i="5" s="1"/>
  <c r="I32" i="4"/>
  <c r="I32" i="5" s="1"/>
  <c r="J31" i="4"/>
  <c r="J31" i="5" s="1"/>
  <c r="I28" i="4"/>
  <c r="I28" i="5" s="1"/>
  <c r="J27" i="4"/>
  <c r="J27" i="5" s="1"/>
  <c r="I26" i="4"/>
  <c r="I26" i="5" s="1"/>
  <c r="H37" i="6"/>
  <c r="H52" i="7"/>
  <c r="I33" i="4"/>
  <c r="I33" i="5" s="1"/>
  <c r="H44" i="6"/>
  <c r="I40" i="4"/>
  <c r="I40" i="5" s="1"/>
  <c r="I38" i="4"/>
  <c r="I38" i="5" s="1"/>
  <c r="J37" i="4"/>
  <c r="J37" i="5" s="1"/>
  <c r="J33" i="4"/>
  <c r="J33" i="5" s="1"/>
  <c r="J32" i="4"/>
  <c r="J32" i="5" s="1"/>
  <c r="I29" i="4"/>
  <c r="I29" i="5" s="1"/>
  <c r="J28" i="4"/>
  <c r="J28" i="5" s="1"/>
  <c r="J51" i="12"/>
  <c r="J44" i="12"/>
  <c r="J39" i="12"/>
  <c r="J31" i="12"/>
  <c r="J27" i="12"/>
  <c r="J23" i="12"/>
  <c r="J21" i="12"/>
  <c r="J45" i="13"/>
  <c r="J40" i="13"/>
  <c r="I45" i="4"/>
  <c r="I45" i="5" s="1"/>
  <c r="J44" i="4"/>
  <c r="J44" i="5" s="1"/>
  <c r="J43" i="4"/>
  <c r="J43" i="5" s="1"/>
  <c r="I39" i="4"/>
  <c r="I39" i="5" s="1"/>
  <c r="J38" i="4"/>
  <c r="J38" i="5" s="1"/>
  <c r="I35" i="4"/>
  <c r="I35" i="5" s="1"/>
  <c r="I24" i="4"/>
  <c r="I24" i="5" s="1"/>
  <c r="J23" i="4"/>
  <c r="J23" i="5" s="1"/>
  <c r="J21" i="4"/>
  <c r="J21" i="5" s="1"/>
  <c r="H21" i="7"/>
  <c r="H50" i="8"/>
  <c r="H43" i="8"/>
  <c r="H38" i="8"/>
  <c r="H34" i="8"/>
  <c r="H30" i="8"/>
  <c r="H21" i="8"/>
  <c r="J50" i="11"/>
  <c r="J30" i="11"/>
  <c r="J26" i="11"/>
  <c r="J22" i="11"/>
  <c r="J35" i="12"/>
  <c r="J36" i="13"/>
  <c r="H26" i="8"/>
  <c r="H22" i="8"/>
  <c r="H29" i="6"/>
  <c r="H23" i="7"/>
  <c r="H46" i="8"/>
  <c r="H42" i="8"/>
  <c r="H37" i="8"/>
  <c r="H33" i="8"/>
  <c r="H29" i="8"/>
  <c r="H25" i="8"/>
  <c r="J21" i="11"/>
  <c r="J43" i="11"/>
  <c r="J38" i="11"/>
  <c r="J34" i="11"/>
  <c r="J52" i="13"/>
  <c r="I22" i="4"/>
  <c r="I22" i="5" s="1"/>
  <c r="J46" i="11"/>
  <c r="J42" i="11"/>
  <c r="J37" i="11"/>
  <c r="J33" i="11"/>
  <c r="J29" i="11"/>
  <c r="J25" i="11"/>
  <c r="J50" i="12"/>
  <c r="J43" i="12"/>
  <c r="J38" i="12"/>
  <c r="J34" i="12"/>
  <c r="J30" i="12"/>
  <c r="J26" i="12"/>
  <c r="J22" i="12"/>
  <c r="J51" i="13"/>
  <c r="J44" i="13"/>
  <c r="J39" i="13"/>
  <c r="J35" i="13"/>
  <c r="J31" i="13"/>
  <c r="J27" i="13"/>
  <c r="J23" i="13"/>
  <c r="J32" i="13"/>
  <c r="J28" i="13"/>
  <c r="J46" i="4"/>
  <c r="J46" i="5" s="1"/>
  <c r="I42" i="4"/>
  <c r="I42" i="5" s="1"/>
  <c r="J39" i="4"/>
  <c r="J39" i="5" s="1"/>
  <c r="I36" i="4"/>
  <c r="I36" i="5" s="1"/>
  <c r="J35" i="4"/>
  <c r="J35" i="5" s="1"/>
  <c r="J34" i="4"/>
  <c r="J34" i="5" s="1"/>
  <c r="I30" i="4"/>
  <c r="I30" i="5" s="1"/>
  <c r="J29" i="4"/>
  <c r="J29" i="5" s="1"/>
  <c r="I25" i="4"/>
  <c r="I25" i="5" s="1"/>
  <c r="J22" i="4"/>
  <c r="J22" i="5" s="1"/>
  <c r="H52" i="8"/>
  <c r="H45" i="8"/>
  <c r="H40" i="8"/>
  <c r="H36" i="8"/>
  <c r="H32" i="8"/>
  <c r="H28" i="8"/>
  <c r="H24" i="8"/>
  <c r="J51" i="11"/>
  <c r="J44" i="11"/>
  <c r="J39" i="11"/>
  <c r="J35" i="11"/>
  <c r="J31" i="11"/>
  <c r="J27" i="11"/>
  <c r="J23" i="11"/>
  <c r="J52" i="12"/>
  <c r="J45" i="12"/>
  <c r="J40" i="12"/>
  <c r="J36" i="12"/>
  <c r="J32" i="12"/>
  <c r="J28" i="12"/>
  <c r="J24" i="12"/>
  <c r="J46" i="13"/>
  <c r="J42" i="13"/>
  <c r="J37" i="13"/>
  <c r="J33" i="13"/>
  <c r="J29" i="13"/>
  <c r="J25" i="13"/>
  <c r="J21" i="13"/>
  <c r="J24" i="13"/>
  <c r="I44" i="4"/>
  <c r="I44" i="5" s="1"/>
  <c r="J42" i="4"/>
  <c r="J42" i="5" s="1"/>
  <c r="J40" i="4"/>
  <c r="J40" i="5" s="1"/>
  <c r="I37" i="4"/>
  <c r="I37" i="5" s="1"/>
  <c r="J36" i="4"/>
  <c r="J36" i="5" s="1"/>
  <c r="I31" i="4"/>
  <c r="I31" i="5" s="1"/>
  <c r="J30" i="4"/>
  <c r="J30" i="5" s="1"/>
  <c r="I27" i="4"/>
  <c r="I27" i="5" s="1"/>
  <c r="J25" i="4"/>
  <c r="J25" i="5" s="1"/>
  <c r="J24" i="4"/>
  <c r="J24" i="5" s="1"/>
  <c r="H51" i="8"/>
  <c r="H44" i="8"/>
  <c r="H39" i="8"/>
  <c r="H35" i="8"/>
  <c r="H31" i="8"/>
  <c r="H27" i="8"/>
  <c r="H23" i="8"/>
  <c r="J52" i="11"/>
  <c r="J52" i="15" s="1"/>
  <c r="J45" i="11"/>
  <c r="J40" i="11"/>
  <c r="J36" i="11"/>
  <c r="J32" i="11"/>
  <c r="J28" i="11"/>
  <c r="J24" i="11"/>
  <c r="J24" i="15" s="1"/>
  <c r="J46" i="12"/>
  <c r="J42" i="12"/>
  <c r="J37" i="12"/>
  <c r="J33" i="12"/>
  <c r="J29" i="12"/>
  <c r="J25" i="12"/>
  <c r="J50" i="13"/>
  <c r="J43" i="13"/>
  <c r="J38" i="13"/>
  <c r="J34" i="13"/>
  <c r="J30" i="13"/>
  <c r="J26" i="13"/>
  <c r="J22" i="13"/>
  <c r="H46" i="6"/>
  <c r="H27" i="6"/>
  <c r="H50" i="7"/>
  <c r="H44" i="7"/>
  <c r="H43" i="7"/>
  <c r="H38" i="7"/>
  <c r="H34" i="7"/>
  <c r="H26" i="7"/>
  <c r="I52" i="4"/>
  <c r="I52" i="5" s="1"/>
  <c r="J51" i="4"/>
  <c r="J51" i="5" s="1"/>
  <c r="I23" i="4"/>
  <c r="I23" i="5" s="1"/>
  <c r="H51" i="7"/>
  <c r="I21" i="4"/>
  <c r="I21" i="5" s="1"/>
  <c r="H39" i="7"/>
  <c r="H35" i="7"/>
  <c r="H31" i="7"/>
  <c r="H27" i="7"/>
  <c r="H24" i="6"/>
  <c r="H50" i="6"/>
  <c r="H42" i="6"/>
  <c r="H38" i="6"/>
  <c r="H33" i="6"/>
  <c r="H30" i="6"/>
  <c r="H25" i="6"/>
  <c r="H23" i="6"/>
  <c r="H46" i="7"/>
  <c r="H42" i="7"/>
  <c r="H37" i="7"/>
  <c r="H33" i="7"/>
  <c r="H29" i="7"/>
  <c r="H25" i="7"/>
  <c r="H22" i="7"/>
  <c r="H43" i="6"/>
  <c r="H34" i="6"/>
  <c r="H26" i="6"/>
  <c r="H52" i="6"/>
  <c r="H40" i="6"/>
  <c r="H35" i="6"/>
  <c r="H32" i="6"/>
  <c r="H22" i="6"/>
  <c r="H30" i="7"/>
  <c r="B50" i="5"/>
  <c r="H51" i="6"/>
  <c r="H45" i="6"/>
  <c r="H39" i="6"/>
  <c r="H36" i="6"/>
  <c r="H31" i="6"/>
  <c r="H28" i="6"/>
  <c r="H21" i="6"/>
  <c r="H45" i="7"/>
  <c r="H40" i="7"/>
  <c r="H36" i="7"/>
  <c r="H32" i="7"/>
  <c r="H28" i="7"/>
  <c r="H24" i="7"/>
  <c r="J40" i="15" l="1"/>
  <c r="J35" i="15"/>
  <c r="J36" i="15"/>
  <c r="J39" i="15"/>
  <c r="J51" i="15"/>
  <c r="J32" i="15"/>
  <c r="J44" i="15"/>
  <c r="J37" i="15"/>
  <c r="J21" i="15"/>
  <c r="J50" i="15"/>
  <c r="J42" i="15"/>
  <c r="J46" i="15"/>
  <c r="J23" i="15"/>
  <c r="J27" i="15"/>
  <c r="J28" i="15"/>
  <c r="J31" i="15"/>
  <c r="J33" i="15"/>
  <c r="J43" i="15"/>
  <c r="J30" i="15"/>
  <c r="J45" i="15"/>
  <c r="J25" i="15"/>
  <c r="J34" i="15"/>
  <c r="J22" i="15"/>
  <c r="J29" i="15"/>
  <c r="J38" i="15"/>
  <c r="J26" i="15"/>
  <c r="H28" i="10"/>
  <c r="H28" i="9"/>
  <c r="J31" i="14"/>
  <c r="J22" i="14"/>
  <c r="K27" i="23"/>
  <c r="K27" i="22"/>
  <c r="K21" i="23"/>
  <c r="K21" i="22"/>
  <c r="K33" i="22"/>
  <c r="K33" i="23"/>
  <c r="H40" i="9"/>
  <c r="H40" i="10"/>
  <c r="H38" i="10"/>
  <c r="H38" i="9"/>
  <c r="K34" i="23"/>
  <c r="K34" i="22"/>
  <c r="J28" i="14"/>
  <c r="J23" i="14"/>
  <c r="J29" i="14"/>
  <c r="K52" i="22"/>
  <c r="K52" i="23"/>
  <c r="K35" i="23"/>
  <c r="K35" i="22"/>
  <c r="K25" i="22"/>
  <c r="K25" i="23"/>
  <c r="K40" i="22"/>
  <c r="K40" i="23"/>
  <c r="K22" i="23"/>
  <c r="K22" i="22"/>
  <c r="H21" i="9"/>
  <c r="H21" i="10"/>
  <c r="H52" i="9"/>
  <c r="H52" i="10"/>
  <c r="H42" i="9"/>
  <c r="H42" i="10"/>
  <c r="J32" i="14"/>
  <c r="K24" i="22"/>
  <c r="K24" i="23"/>
  <c r="J27" i="14"/>
  <c r="J33" i="14"/>
  <c r="K50" i="23"/>
  <c r="K50" i="22"/>
  <c r="H34" i="9"/>
  <c r="H34" i="10"/>
  <c r="J42" i="14"/>
  <c r="J26" i="14"/>
  <c r="H43" i="9"/>
  <c r="H43" i="10"/>
  <c r="H44" i="9"/>
  <c r="H44" i="10"/>
  <c r="K37" i="22"/>
  <c r="K37" i="23"/>
  <c r="H39" i="10"/>
  <c r="H39" i="9"/>
  <c r="H22" i="9"/>
  <c r="H22" i="10"/>
  <c r="H25" i="10"/>
  <c r="H25" i="9"/>
  <c r="H46" i="10"/>
  <c r="H46" i="9"/>
  <c r="J52" i="14"/>
  <c r="J44" i="14"/>
  <c r="J21" i="14"/>
  <c r="H29" i="10"/>
  <c r="H29" i="9"/>
  <c r="J50" i="14"/>
  <c r="K38" i="22"/>
  <c r="K38" i="23"/>
  <c r="H26" i="10"/>
  <c r="H26" i="9"/>
  <c r="J37" i="14"/>
  <c r="K31" i="23"/>
  <c r="K31" i="22"/>
  <c r="J40" i="14"/>
  <c r="J38" i="14"/>
  <c r="H36" i="10"/>
  <c r="H36" i="9"/>
  <c r="H23" i="10"/>
  <c r="H23" i="9"/>
  <c r="J43" i="14"/>
  <c r="K28" i="23"/>
  <c r="K28" i="22"/>
  <c r="H45" i="10"/>
  <c r="H45" i="9"/>
  <c r="H32" i="9"/>
  <c r="H32" i="10"/>
  <c r="H30" i="10"/>
  <c r="H30" i="9"/>
  <c r="H24" i="10"/>
  <c r="H24" i="9"/>
  <c r="J51" i="14"/>
  <c r="K36" i="23"/>
  <c r="K36" i="22"/>
  <c r="H50" i="10"/>
  <c r="H50" i="9"/>
  <c r="J36" i="14"/>
  <c r="J34" i="14"/>
  <c r="H31" i="10"/>
  <c r="H31" i="9"/>
  <c r="J35" i="14"/>
  <c r="K39" i="22"/>
  <c r="K39" i="23"/>
  <c r="K26" i="23"/>
  <c r="K26" i="22"/>
  <c r="J45" i="14"/>
  <c r="J39" i="14"/>
  <c r="J46" i="14"/>
  <c r="J30" i="14"/>
  <c r="K23" i="22"/>
  <c r="K29" i="22"/>
  <c r="K29" i="23"/>
  <c r="K32" i="22"/>
  <c r="K32" i="23"/>
  <c r="H51" i="10"/>
  <c r="H51" i="9"/>
  <c r="H35" i="10"/>
  <c r="H35" i="9"/>
  <c r="H33" i="9"/>
  <c r="H33" i="10"/>
  <c r="K30" i="23"/>
  <c r="K30" i="22"/>
  <c r="H27" i="10"/>
  <c r="H27" i="9"/>
  <c r="J24" i="14"/>
  <c r="J25" i="14"/>
  <c r="K51" i="22"/>
  <c r="K51" i="23"/>
  <c r="H37" i="10"/>
  <c r="H37" i="9"/>
  <c r="F18" i="9" l="1"/>
  <c r="D18" i="9"/>
  <c r="B17" i="9"/>
  <c r="E18" i="9"/>
  <c r="F19" i="9"/>
  <c r="E17" i="9"/>
  <c r="F17" i="9"/>
  <c r="B19" i="9"/>
  <c r="C17" i="9"/>
  <c r="D17" i="9"/>
  <c r="B18" i="9"/>
  <c r="C19" i="9"/>
  <c r="E19" i="9"/>
  <c r="C18" i="9"/>
  <c r="D19" i="9"/>
  <c r="L48" i="86" l="1"/>
  <c r="L10" i="86" l="1"/>
  <c r="L38" i="86"/>
  <c r="L37" i="86"/>
  <c r="L36" i="86"/>
  <c r="L35" i="86"/>
  <c r="L30" i="86"/>
  <c r="L29" i="86"/>
  <c r="L28" i="86"/>
  <c r="L27" i="86"/>
  <c r="L22" i="86"/>
  <c r="L20" i="86"/>
  <c r="L19" i="86"/>
  <c r="L18" i="86"/>
  <c r="L13" i="86"/>
  <c r="L12" i="86"/>
  <c r="L11" i="86"/>
  <c r="L9" i="86"/>
  <c r="L17" i="86" l="1"/>
  <c r="L31" i="86"/>
  <c r="L39" i="86"/>
  <c r="L14" i="86"/>
  <c r="L15" i="86"/>
  <c r="L24" i="86"/>
  <c r="L32" i="86"/>
  <c r="L40" i="86"/>
  <c r="L23" i="86"/>
  <c r="L16" i="86"/>
  <c r="L25" i="86"/>
  <c r="L33" i="86"/>
  <c r="L26" i="86"/>
  <c r="L34" i="86"/>
  <c r="E48" i="86"/>
  <c r="J48" i="86" s="1"/>
  <c r="B48" i="86"/>
  <c r="G48" i="86" s="1"/>
  <c r="C48" i="86"/>
  <c r="H48" i="86" s="1"/>
  <c r="D48" i="86"/>
  <c r="I48" i="86" s="1"/>
  <c r="G23" i="86" l="1"/>
  <c r="H23" i="86"/>
  <c r="I23" i="86"/>
  <c r="J23" i="86"/>
  <c r="G24" i="86"/>
  <c r="H24" i="86"/>
  <c r="I24" i="86"/>
  <c r="J24" i="86"/>
  <c r="G25" i="86"/>
  <c r="H25" i="86"/>
  <c r="I25" i="86"/>
  <c r="J25" i="86"/>
  <c r="G26" i="86"/>
  <c r="H26" i="86"/>
  <c r="I26" i="86"/>
  <c r="J26" i="86"/>
  <c r="G27" i="86"/>
  <c r="H27" i="86"/>
  <c r="I27" i="86"/>
  <c r="J27" i="86"/>
  <c r="G28" i="86"/>
  <c r="H28" i="86"/>
  <c r="I28" i="86"/>
  <c r="J28" i="86"/>
  <c r="G29" i="86"/>
  <c r="H29" i="86"/>
  <c r="I29" i="86"/>
  <c r="J29" i="86"/>
  <c r="G30" i="86"/>
  <c r="H30" i="86"/>
  <c r="I30" i="86"/>
  <c r="J30" i="86"/>
  <c r="G31" i="86"/>
  <c r="H31" i="86"/>
  <c r="I31" i="86"/>
  <c r="J31" i="86"/>
  <c r="G32" i="86"/>
  <c r="H32" i="86"/>
  <c r="I32" i="86"/>
  <c r="J32" i="86"/>
  <c r="G33" i="86"/>
  <c r="H33" i="86"/>
  <c r="I33" i="86"/>
  <c r="J33" i="86"/>
  <c r="G34" i="86"/>
  <c r="H34" i="86"/>
  <c r="I34" i="86"/>
  <c r="J34" i="86"/>
  <c r="G35" i="86"/>
  <c r="H35" i="86"/>
  <c r="I35" i="86"/>
  <c r="J35" i="86"/>
  <c r="G36" i="86"/>
  <c r="H36" i="86"/>
  <c r="I36" i="86"/>
  <c r="J36" i="86"/>
  <c r="G37" i="86"/>
  <c r="H37" i="86"/>
  <c r="I37" i="86"/>
  <c r="J37" i="86"/>
  <c r="G38" i="86"/>
  <c r="H38" i="86"/>
  <c r="I38" i="86"/>
  <c r="J38" i="86"/>
  <c r="G39" i="86"/>
  <c r="H39" i="86"/>
  <c r="I39" i="86"/>
  <c r="J39" i="86"/>
  <c r="G40" i="86"/>
  <c r="H40" i="86"/>
  <c r="I40" i="86"/>
  <c r="J40" i="86"/>
  <c r="H22" i="86"/>
  <c r="I22" i="86"/>
  <c r="J22" i="86"/>
  <c r="G22" i="86"/>
  <c r="H20" i="86"/>
  <c r="I20" i="86"/>
  <c r="J20" i="86"/>
  <c r="G20" i="86"/>
  <c r="G19" i="86"/>
  <c r="G10" i="86"/>
  <c r="G9" i="86"/>
  <c r="H10" i="86"/>
  <c r="I10" i="86"/>
  <c r="J10" i="86"/>
  <c r="G11" i="86"/>
  <c r="H11" i="86"/>
  <c r="I11" i="86"/>
  <c r="J11" i="86"/>
  <c r="G12" i="86"/>
  <c r="H12" i="86"/>
  <c r="I12" i="86"/>
  <c r="J12" i="86"/>
  <c r="G13" i="86"/>
  <c r="H13" i="86"/>
  <c r="I13" i="86"/>
  <c r="J13" i="86"/>
  <c r="G14" i="86"/>
  <c r="H14" i="86"/>
  <c r="I14" i="86"/>
  <c r="J14" i="86"/>
  <c r="G15" i="86"/>
  <c r="H15" i="86"/>
  <c r="I15" i="86"/>
  <c r="J15" i="86"/>
  <c r="G16" i="86"/>
  <c r="H16" i="86"/>
  <c r="I16" i="86"/>
  <c r="J16" i="86"/>
  <c r="G17" i="86"/>
  <c r="H17" i="86"/>
  <c r="I17" i="86"/>
  <c r="J17" i="86"/>
  <c r="G18" i="86"/>
  <c r="H18" i="86"/>
  <c r="I18" i="86"/>
  <c r="J18" i="86"/>
  <c r="H19" i="86"/>
  <c r="I19" i="86"/>
  <c r="J19" i="86"/>
  <c r="H9" i="86"/>
  <c r="I9" i="86"/>
  <c r="J9" i="86"/>
  <c r="E48" i="21"/>
  <c r="H48" i="20"/>
  <c r="E48" i="20"/>
  <c r="D48" i="20" l="1"/>
  <c r="D48" i="21"/>
  <c r="C48" i="21"/>
  <c r="C48" i="20"/>
  <c r="B48" i="21"/>
  <c r="B48" i="20"/>
  <c r="D15" i="23"/>
  <c r="D15" i="22"/>
  <c r="H15" i="22"/>
  <c r="H15" i="23"/>
  <c r="C18" i="23"/>
  <c r="C18" i="22"/>
  <c r="E10" i="23"/>
  <c r="E10" i="22"/>
  <c r="F14" i="22"/>
  <c r="F14" i="23"/>
  <c r="G10" i="22"/>
  <c r="G10" i="23"/>
  <c r="I18" i="22"/>
  <c r="I18" i="23"/>
  <c r="B17" i="23"/>
  <c r="B17" i="22"/>
  <c r="B9" i="23"/>
  <c r="B9" i="22"/>
  <c r="C13" i="23"/>
  <c r="C13" i="22"/>
  <c r="D17" i="23"/>
  <c r="D17" i="22"/>
  <c r="D9" i="23"/>
  <c r="D9" i="22"/>
  <c r="E13" i="22"/>
  <c r="E13" i="23"/>
  <c r="F17" i="23"/>
  <c r="F17" i="22"/>
  <c r="F9" i="23"/>
  <c r="F9" i="22"/>
  <c r="G13" i="22"/>
  <c r="G13" i="23"/>
  <c r="H17" i="22"/>
  <c r="H17" i="23"/>
  <c r="H9" i="22"/>
  <c r="H9" i="23"/>
  <c r="I13" i="22"/>
  <c r="I13" i="23"/>
  <c r="B16" i="23"/>
  <c r="B16" i="22"/>
  <c r="C20" i="23"/>
  <c r="C20" i="22"/>
  <c r="C12" i="23"/>
  <c r="C12" i="22"/>
  <c r="D16" i="23"/>
  <c r="D16" i="22"/>
  <c r="E20" i="23"/>
  <c r="E20" i="22"/>
  <c r="E12" i="22"/>
  <c r="E12" i="23"/>
  <c r="F16" i="22"/>
  <c r="F16" i="23"/>
  <c r="G20" i="22"/>
  <c r="G20" i="23"/>
  <c r="G12" i="22"/>
  <c r="G12" i="23"/>
  <c r="H16" i="22"/>
  <c r="H16" i="23"/>
  <c r="I20" i="22"/>
  <c r="I20" i="23"/>
  <c r="I12" i="22"/>
  <c r="I12" i="23"/>
  <c r="C11" i="23"/>
  <c r="C11" i="22"/>
  <c r="F15" i="23"/>
  <c r="F15" i="22"/>
  <c r="I19" i="22"/>
  <c r="I19" i="23"/>
  <c r="C10" i="23"/>
  <c r="C10" i="22"/>
  <c r="B13" i="23"/>
  <c r="B13" i="22"/>
  <c r="C17" i="23"/>
  <c r="C17" i="22"/>
  <c r="C9" i="23"/>
  <c r="C9" i="22"/>
  <c r="D13" i="23"/>
  <c r="D13" i="22"/>
  <c r="E17" i="22"/>
  <c r="E17" i="23"/>
  <c r="E9" i="23"/>
  <c r="E9" i="22"/>
  <c r="F13" i="23"/>
  <c r="F13" i="22"/>
  <c r="G17" i="22"/>
  <c r="G17" i="23"/>
  <c r="G9" i="23"/>
  <c r="G9" i="22"/>
  <c r="H13" i="22"/>
  <c r="H13" i="23"/>
  <c r="I17" i="22"/>
  <c r="I17" i="23"/>
  <c r="I9" i="22"/>
  <c r="I9" i="23"/>
  <c r="C19" i="23"/>
  <c r="C19" i="22"/>
  <c r="E11" i="22"/>
  <c r="E11" i="23"/>
  <c r="G19" i="22"/>
  <c r="G19" i="23"/>
  <c r="I11" i="22"/>
  <c r="I11" i="23"/>
  <c r="B14" i="23"/>
  <c r="B14" i="22"/>
  <c r="E18" i="23"/>
  <c r="E18" i="22"/>
  <c r="G18" i="22"/>
  <c r="G18" i="23"/>
  <c r="I10" i="22"/>
  <c r="I10" i="23"/>
  <c r="C16" i="23"/>
  <c r="C16" i="22"/>
  <c r="F12" i="22"/>
  <c r="F12" i="23"/>
  <c r="B19" i="23"/>
  <c r="B19" i="22"/>
  <c r="C15" i="23"/>
  <c r="C15" i="22"/>
  <c r="D19" i="23"/>
  <c r="D19" i="22"/>
  <c r="D11" i="23"/>
  <c r="D11" i="22"/>
  <c r="E15" i="22"/>
  <c r="E15" i="23"/>
  <c r="F19" i="23"/>
  <c r="F19" i="22"/>
  <c r="F11" i="23"/>
  <c r="F11" i="22"/>
  <c r="G15" i="22"/>
  <c r="G15" i="23"/>
  <c r="H19" i="22"/>
  <c r="H19" i="23"/>
  <c r="H11" i="22"/>
  <c r="H11" i="23"/>
  <c r="I15" i="22"/>
  <c r="I15" i="23"/>
  <c r="B15" i="23"/>
  <c r="B15" i="22"/>
  <c r="E19" i="22"/>
  <c r="E19" i="23"/>
  <c r="G11" i="22"/>
  <c r="G11" i="23"/>
  <c r="D14" i="23"/>
  <c r="D14" i="22"/>
  <c r="H14" i="22"/>
  <c r="H14" i="23"/>
  <c r="B20" i="23"/>
  <c r="B20" i="22"/>
  <c r="B12" i="23"/>
  <c r="B12" i="22"/>
  <c r="D20" i="23"/>
  <c r="D20" i="22"/>
  <c r="D12" i="23"/>
  <c r="D12" i="22"/>
  <c r="E16" i="23"/>
  <c r="E16" i="22"/>
  <c r="F20" i="22"/>
  <c r="F20" i="23"/>
  <c r="G16" i="22"/>
  <c r="G16" i="23"/>
  <c r="H20" i="22"/>
  <c r="H20" i="23"/>
  <c r="H12" i="22"/>
  <c r="H12" i="23"/>
  <c r="I16" i="22"/>
  <c r="I16" i="23"/>
  <c r="B11" i="23"/>
  <c r="B11" i="22"/>
  <c r="B18" i="23"/>
  <c r="B18" i="22"/>
  <c r="B10" i="23"/>
  <c r="B10" i="22"/>
  <c r="C14" i="23"/>
  <c r="C14" i="22"/>
  <c r="D18" i="23"/>
  <c r="D18" i="22"/>
  <c r="D10" i="23"/>
  <c r="D10" i="22"/>
  <c r="E14" i="23"/>
  <c r="E14" i="22"/>
  <c r="F18" i="22"/>
  <c r="F18" i="23"/>
  <c r="F10" i="22"/>
  <c r="F10" i="23"/>
  <c r="G14" i="22"/>
  <c r="G14" i="23"/>
  <c r="H18" i="22"/>
  <c r="H18" i="23"/>
  <c r="H10" i="22"/>
  <c r="H10" i="23"/>
  <c r="I14" i="22"/>
  <c r="I14" i="23"/>
  <c r="H48" i="21"/>
  <c r="I48" i="20"/>
  <c r="F48" i="20"/>
  <c r="G48" i="20"/>
  <c r="G48" i="21"/>
  <c r="F48" i="21"/>
  <c r="I48" i="21"/>
  <c r="C48" i="19"/>
  <c r="D48" i="19"/>
  <c r="E48" i="19"/>
  <c r="F48" i="19"/>
  <c r="G48" i="19"/>
  <c r="H48" i="19"/>
  <c r="I48" i="19"/>
  <c r="B48" i="19"/>
  <c r="B17" i="10"/>
  <c r="C17" i="10"/>
  <c r="D17" i="10"/>
  <c r="E17" i="10"/>
  <c r="F17" i="10"/>
  <c r="B18" i="10"/>
  <c r="C18" i="10"/>
  <c r="D18" i="10"/>
  <c r="E18" i="10"/>
  <c r="F18" i="10"/>
  <c r="B19" i="10"/>
  <c r="C19" i="10"/>
  <c r="D19" i="10"/>
  <c r="E19" i="10"/>
  <c r="F19" i="10"/>
  <c r="E18" i="14" l="1"/>
  <c r="H13" i="14"/>
  <c r="E10" i="14"/>
  <c r="K20" i="23"/>
  <c r="K20" i="22"/>
  <c r="F20" i="14"/>
  <c r="B16" i="14"/>
  <c r="F12" i="14"/>
  <c r="C18" i="14"/>
  <c r="F13" i="14"/>
  <c r="H18" i="14"/>
  <c r="F16" i="14"/>
  <c r="D14" i="14"/>
  <c r="H10" i="14"/>
  <c r="D48" i="23"/>
  <c r="D48" i="22"/>
  <c r="H19" i="14"/>
  <c r="G18" i="14"/>
  <c r="F17" i="14"/>
  <c r="E16" i="14"/>
  <c r="D15" i="14"/>
  <c r="C14" i="14"/>
  <c r="B13" i="14"/>
  <c r="H11" i="14"/>
  <c r="G10" i="14"/>
  <c r="F9" i="14"/>
  <c r="K12" i="23"/>
  <c r="K12" i="22"/>
  <c r="K19" i="23"/>
  <c r="K19" i="22"/>
  <c r="C48" i="23"/>
  <c r="C48" i="22"/>
  <c r="G20" i="14"/>
  <c r="B15" i="14"/>
  <c r="F11" i="14"/>
  <c r="E19" i="14"/>
  <c r="H14" i="14"/>
  <c r="C9" i="14"/>
  <c r="H48" i="22"/>
  <c r="H48" i="23"/>
  <c r="B17" i="14"/>
  <c r="B20" i="14"/>
  <c r="G17" i="14"/>
  <c r="E15" i="14"/>
  <c r="C13" i="14"/>
  <c r="B12" i="14"/>
  <c r="G9" i="14"/>
  <c r="K17" i="22"/>
  <c r="K17" i="23"/>
  <c r="K15" i="23"/>
  <c r="K15" i="22"/>
  <c r="H20" i="14"/>
  <c r="G19" i="14"/>
  <c r="F18" i="14"/>
  <c r="E17" i="14"/>
  <c r="D16" i="14"/>
  <c r="C15" i="14"/>
  <c r="B14" i="14"/>
  <c r="H12" i="14"/>
  <c r="G11" i="14"/>
  <c r="F10" i="14"/>
  <c r="E9" i="14"/>
  <c r="K16" i="22"/>
  <c r="K16" i="23"/>
  <c r="B48" i="23"/>
  <c r="B48" i="22"/>
  <c r="D17" i="14"/>
  <c r="G12" i="14"/>
  <c r="I48" i="23"/>
  <c r="I48" i="22"/>
  <c r="D18" i="14"/>
  <c r="G13" i="14"/>
  <c r="D10" i="14"/>
  <c r="D19" i="14"/>
  <c r="H15" i="14"/>
  <c r="E12" i="14"/>
  <c r="C10" i="14"/>
  <c r="K18" i="23"/>
  <c r="K18" i="22"/>
  <c r="D20" i="14"/>
  <c r="C19" i="14"/>
  <c r="B18" i="14"/>
  <c r="H16" i="14"/>
  <c r="G15" i="14"/>
  <c r="F14" i="14"/>
  <c r="E13" i="14"/>
  <c r="D12" i="14"/>
  <c r="C11" i="14"/>
  <c r="B10" i="14"/>
  <c r="K9" i="22"/>
  <c r="K9" i="23"/>
  <c r="K14" i="23"/>
  <c r="K14" i="22"/>
  <c r="F48" i="23"/>
  <c r="F48" i="22"/>
  <c r="F19" i="14"/>
  <c r="C16" i="14"/>
  <c r="D9" i="14"/>
  <c r="C17" i="14"/>
  <c r="E11" i="14"/>
  <c r="K10" i="23"/>
  <c r="K10" i="22"/>
  <c r="E20" i="14"/>
  <c r="G14" i="14"/>
  <c r="D11" i="14"/>
  <c r="B9" i="14"/>
  <c r="G48" i="22"/>
  <c r="G48" i="23"/>
  <c r="C20" i="14"/>
  <c r="B19" i="14"/>
  <c r="H17" i="14"/>
  <c r="G16" i="14"/>
  <c r="F15" i="14"/>
  <c r="E14" i="14"/>
  <c r="D13" i="14"/>
  <c r="C12" i="14"/>
  <c r="B11" i="14"/>
  <c r="H9" i="14"/>
  <c r="K13" i="22"/>
  <c r="K13" i="23"/>
  <c r="K11" i="23"/>
  <c r="K11" i="22"/>
  <c r="E48" i="23"/>
  <c r="E48" i="22"/>
  <c r="H20" i="8"/>
  <c r="H16" i="8"/>
  <c r="H12" i="8"/>
  <c r="J18" i="11"/>
  <c r="J14" i="11"/>
  <c r="J10" i="11"/>
  <c r="J18" i="12"/>
  <c r="J14" i="12"/>
  <c r="J10" i="12"/>
  <c r="J18" i="13"/>
  <c r="J14" i="13"/>
  <c r="J10" i="13"/>
  <c r="K48" i="20"/>
  <c r="H19" i="8"/>
  <c r="H15" i="8"/>
  <c r="H11" i="8"/>
  <c r="J19" i="11"/>
  <c r="J15" i="11"/>
  <c r="J11" i="11"/>
  <c r="H48" i="11"/>
  <c r="J19" i="12"/>
  <c r="J15" i="12"/>
  <c r="J11" i="12"/>
  <c r="H48" i="12"/>
  <c r="J19" i="13"/>
  <c r="J15" i="13"/>
  <c r="J11" i="13"/>
  <c r="H48" i="13"/>
  <c r="K48" i="19"/>
  <c r="H18" i="8"/>
  <c r="H14" i="8"/>
  <c r="H10" i="8"/>
  <c r="J20" i="11"/>
  <c r="J16" i="11"/>
  <c r="J12" i="11"/>
  <c r="J20" i="12"/>
  <c r="J16" i="12"/>
  <c r="J12" i="12"/>
  <c r="J20" i="13"/>
  <c r="J16" i="13"/>
  <c r="J12" i="13"/>
  <c r="H17" i="8"/>
  <c r="H13" i="8"/>
  <c r="H9" i="8"/>
  <c r="J17" i="11"/>
  <c r="J13" i="11"/>
  <c r="J9" i="11"/>
  <c r="J17" i="12"/>
  <c r="J13" i="12"/>
  <c r="J9" i="12"/>
  <c r="J17" i="13"/>
  <c r="J13" i="13"/>
  <c r="J9" i="13"/>
  <c r="C48" i="11"/>
  <c r="G48" i="12"/>
  <c r="F48" i="8"/>
  <c r="B48" i="11"/>
  <c r="B48" i="12"/>
  <c r="B48" i="13"/>
  <c r="E48" i="8"/>
  <c r="E48" i="11"/>
  <c r="E48" i="12"/>
  <c r="E48" i="13"/>
  <c r="C48" i="8"/>
  <c r="G48" i="11"/>
  <c r="C48" i="12"/>
  <c r="G48" i="13"/>
  <c r="C48" i="13"/>
  <c r="B48" i="8"/>
  <c r="F48" i="11"/>
  <c r="F48" i="12"/>
  <c r="F48" i="13"/>
  <c r="D48" i="8"/>
  <c r="D48" i="11"/>
  <c r="D48" i="12"/>
  <c r="D48" i="13"/>
  <c r="Q51" i="1"/>
  <c r="Q52" i="1"/>
  <c r="Q53" i="1"/>
  <c r="N51" i="1"/>
  <c r="N52" i="1"/>
  <c r="N53" i="1"/>
  <c r="Q47" i="1"/>
  <c r="Q48" i="1"/>
  <c r="Q49" i="1"/>
  <c r="N47" i="1"/>
  <c r="N48" i="1"/>
  <c r="N49" i="1"/>
  <c r="Q43" i="1"/>
  <c r="Q44" i="1"/>
  <c r="Q45" i="1"/>
  <c r="N43" i="1"/>
  <c r="N44" i="1"/>
  <c r="N45" i="1"/>
  <c r="Q38" i="1"/>
  <c r="Q39" i="1"/>
  <c r="Q40" i="1"/>
  <c r="N38" i="1"/>
  <c r="N39" i="1"/>
  <c r="N40" i="1"/>
  <c r="Q35" i="1"/>
  <c r="N35" i="1"/>
  <c r="Q24" i="1"/>
  <c r="Q25" i="1"/>
  <c r="Q26" i="1"/>
  <c r="N24" i="1"/>
  <c r="N25" i="1"/>
  <c r="N26" i="1"/>
  <c r="Q20" i="1"/>
  <c r="Q21" i="1"/>
  <c r="Q22" i="1"/>
  <c r="N20" i="1"/>
  <c r="N21" i="1"/>
  <c r="N22" i="1"/>
  <c r="Q16" i="1"/>
  <c r="Q17" i="1"/>
  <c r="Q18" i="1"/>
  <c r="N16" i="1"/>
  <c r="N17" i="1"/>
  <c r="N18" i="1"/>
  <c r="Q11" i="1"/>
  <c r="Q12" i="1"/>
  <c r="Q13" i="1"/>
  <c r="N11" i="1"/>
  <c r="N12" i="1"/>
  <c r="N13" i="1"/>
  <c r="Q8" i="1"/>
  <c r="N8" i="1"/>
  <c r="J18" i="15" l="1"/>
  <c r="J9" i="15"/>
  <c r="D48" i="15"/>
  <c r="G48" i="15"/>
  <c r="J20" i="15"/>
  <c r="J17" i="15"/>
  <c r="J16" i="15"/>
  <c r="F48" i="15"/>
  <c r="J14" i="15"/>
  <c r="J13" i="15"/>
  <c r="J12" i="15"/>
  <c r="E48" i="15"/>
  <c r="H48" i="15"/>
  <c r="B48" i="15"/>
  <c r="C48" i="15"/>
  <c r="J11" i="15"/>
  <c r="J15" i="15"/>
  <c r="J10" i="15"/>
  <c r="J19" i="15"/>
  <c r="I17" i="4"/>
  <c r="I17" i="5" s="1"/>
  <c r="E15" i="10"/>
  <c r="E15" i="9"/>
  <c r="C9" i="10"/>
  <c r="C9" i="9"/>
  <c r="C48" i="14"/>
  <c r="B16" i="10"/>
  <c r="B16" i="9"/>
  <c r="D14" i="10"/>
  <c r="D14" i="9"/>
  <c r="F12" i="10"/>
  <c r="F12" i="9"/>
  <c r="C11" i="10"/>
  <c r="C11" i="9"/>
  <c r="E9" i="9"/>
  <c r="E9" i="10"/>
  <c r="B20" i="10"/>
  <c r="B20" i="9"/>
  <c r="F48" i="14"/>
  <c r="J20" i="14"/>
  <c r="F15" i="10"/>
  <c r="F15" i="9"/>
  <c r="C14" i="10"/>
  <c r="C14" i="9"/>
  <c r="E12" i="10"/>
  <c r="E12" i="9"/>
  <c r="B11" i="9"/>
  <c r="B11" i="10"/>
  <c r="D9" i="9"/>
  <c r="D9" i="10"/>
  <c r="E48" i="14"/>
  <c r="H48" i="14"/>
  <c r="D12" i="10"/>
  <c r="D12" i="9"/>
  <c r="D15" i="9"/>
  <c r="D15" i="10"/>
  <c r="F13" i="9"/>
  <c r="F13" i="10"/>
  <c r="C12" i="9"/>
  <c r="C12" i="10"/>
  <c r="E10" i="9"/>
  <c r="E10" i="10"/>
  <c r="B9" i="10"/>
  <c r="B9" i="9"/>
  <c r="J15" i="14"/>
  <c r="J10" i="14"/>
  <c r="F16" i="9"/>
  <c r="F16" i="10"/>
  <c r="C15" i="9"/>
  <c r="C15" i="10"/>
  <c r="E13" i="9"/>
  <c r="E13" i="10"/>
  <c r="B12" i="9"/>
  <c r="B12" i="10"/>
  <c r="D10" i="9"/>
  <c r="D10" i="10"/>
  <c r="F20" i="10"/>
  <c r="F20" i="9"/>
  <c r="D48" i="14"/>
  <c r="K48" i="22"/>
  <c r="J19" i="14"/>
  <c r="J14" i="14"/>
  <c r="F10" i="9"/>
  <c r="F10" i="10"/>
  <c r="J11" i="14"/>
  <c r="B15" i="9"/>
  <c r="B15" i="10"/>
  <c r="F11" i="9"/>
  <c r="F11" i="10"/>
  <c r="E20" i="9"/>
  <c r="E20" i="10"/>
  <c r="G48" i="14"/>
  <c r="J9" i="14"/>
  <c r="D16" i="10"/>
  <c r="D16" i="9"/>
  <c r="F14" i="10"/>
  <c r="F14" i="9"/>
  <c r="C13" i="10"/>
  <c r="C13" i="9"/>
  <c r="E11" i="10"/>
  <c r="E11" i="9"/>
  <c r="B10" i="10"/>
  <c r="B10" i="9"/>
  <c r="D20" i="9"/>
  <c r="D20" i="10"/>
  <c r="J13" i="14"/>
  <c r="J12" i="14"/>
  <c r="B14" i="9"/>
  <c r="B14" i="10"/>
  <c r="E16" i="9"/>
  <c r="E16" i="10"/>
  <c r="D13" i="9"/>
  <c r="D13" i="10"/>
  <c r="C10" i="9"/>
  <c r="C10" i="10"/>
  <c r="J18" i="14"/>
  <c r="C16" i="10"/>
  <c r="C16" i="9"/>
  <c r="E14" i="10"/>
  <c r="E14" i="9"/>
  <c r="B13" i="10"/>
  <c r="B13" i="9"/>
  <c r="D11" i="10"/>
  <c r="D11" i="9"/>
  <c r="F9" i="9"/>
  <c r="F9" i="10"/>
  <c r="C20" i="9"/>
  <c r="C20" i="10"/>
  <c r="B48" i="14"/>
  <c r="J17" i="14"/>
  <c r="J16" i="14"/>
  <c r="H48" i="8"/>
  <c r="H9" i="2"/>
  <c r="D48" i="4"/>
  <c r="D48" i="5" s="1"/>
  <c r="G48" i="4"/>
  <c r="G48" i="5" s="1"/>
  <c r="F48" i="4"/>
  <c r="F48" i="5" s="1"/>
  <c r="J48" i="11"/>
  <c r="J48" i="12"/>
  <c r="J48" i="13"/>
  <c r="E48" i="7"/>
  <c r="D48" i="7"/>
  <c r="F48" i="6"/>
  <c r="B48" i="6"/>
  <c r="C48" i="7"/>
  <c r="C48" i="4"/>
  <c r="C48" i="5" s="1"/>
  <c r="D48" i="6"/>
  <c r="C48" i="6"/>
  <c r="E48" i="6"/>
  <c r="F48" i="7"/>
  <c r="B48" i="7"/>
  <c r="H17" i="2"/>
  <c r="N9" i="2"/>
  <c r="T10" i="2"/>
  <c r="H10" i="7"/>
  <c r="H9" i="7"/>
  <c r="H11" i="7"/>
  <c r="E48" i="4"/>
  <c r="H48" i="4"/>
  <c r="J48" i="15" l="1"/>
  <c r="B48" i="9"/>
  <c r="B48" i="10"/>
  <c r="D48" i="9"/>
  <c r="D48" i="10"/>
  <c r="J48" i="14"/>
  <c r="F48" i="10"/>
  <c r="F48" i="9"/>
  <c r="E48" i="9"/>
  <c r="E48" i="10"/>
  <c r="C48" i="9"/>
  <c r="C48" i="10"/>
  <c r="H48" i="5"/>
  <c r="E48" i="5"/>
  <c r="H14" i="7" l="1"/>
  <c r="H18" i="7"/>
  <c r="J10" i="4"/>
  <c r="J10" i="5" s="1"/>
  <c r="I11" i="4"/>
  <c r="I11" i="5" s="1"/>
  <c r="J14" i="4"/>
  <c r="J14" i="5" s="1"/>
  <c r="I15" i="4"/>
  <c r="I15" i="5" s="1"/>
  <c r="J18" i="4"/>
  <c r="J18" i="5" s="1"/>
  <c r="I19" i="4"/>
  <c r="I19" i="5" s="1"/>
  <c r="J11" i="4"/>
  <c r="J11" i="5" s="1"/>
  <c r="I12" i="4"/>
  <c r="I12" i="5" s="1"/>
  <c r="J15" i="4"/>
  <c r="J15" i="5" s="1"/>
  <c r="I16" i="4"/>
  <c r="I16" i="5" s="1"/>
  <c r="J19" i="4"/>
  <c r="J19" i="5" s="1"/>
  <c r="I9" i="4"/>
  <c r="I9" i="5" s="1"/>
  <c r="J12" i="4"/>
  <c r="J12" i="5" s="1"/>
  <c r="I13" i="4"/>
  <c r="I13" i="5" s="1"/>
  <c r="J16" i="4"/>
  <c r="J16" i="5" s="1"/>
  <c r="J20" i="4"/>
  <c r="J20" i="5" s="1"/>
  <c r="H12" i="7"/>
  <c r="H16" i="7"/>
  <c r="H20" i="7"/>
  <c r="J9" i="4"/>
  <c r="J9" i="5" s="1"/>
  <c r="I10" i="4"/>
  <c r="I10" i="5" s="1"/>
  <c r="J13" i="4"/>
  <c r="J13" i="5" s="1"/>
  <c r="I14" i="4"/>
  <c r="I14" i="5" s="1"/>
  <c r="J17" i="4"/>
  <c r="J17" i="5" s="1"/>
  <c r="I18" i="4"/>
  <c r="I18" i="5" s="1"/>
  <c r="I20" i="4"/>
  <c r="I20" i="5" s="1"/>
  <c r="H9" i="6"/>
  <c r="H11" i="6"/>
  <c r="H13" i="6"/>
  <c r="H15" i="6"/>
  <c r="H17" i="6"/>
  <c r="H10" i="2"/>
  <c r="N10" i="2"/>
  <c r="H12" i="2"/>
  <c r="N12" i="2"/>
  <c r="T12" i="2"/>
  <c r="H14" i="2"/>
  <c r="N14" i="2"/>
  <c r="T14" i="2"/>
  <c r="H19" i="6"/>
  <c r="T9" i="2"/>
  <c r="H11" i="2"/>
  <c r="N11" i="2"/>
  <c r="T11" i="2"/>
  <c r="H13" i="2"/>
  <c r="N13" i="2"/>
  <c r="T13" i="2"/>
  <c r="H13" i="7"/>
  <c r="H15" i="7"/>
  <c r="H17" i="7"/>
  <c r="H19" i="7"/>
  <c r="T17" i="2"/>
  <c r="H10" i="6"/>
  <c r="H12" i="6"/>
  <c r="H14" i="6"/>
  <c r="H16" i="6"/>
  <c r="H18" i="6"/>
  <c r="H20" i="6"/>
  <c r="H14" i="10" l="1"/>
  <c r="H14" i="9"/>
  <c r="H11" i="9"/>
  <c r="H11" i="10"/>
  <c r="H12" i="9"/>
  <c r="H12" i="10"/>
  <c r="H9" i="9"/>
  <c r="H9" i="10"/>
  <c r="H20" i="9"/>
  <c r="H20" i="10"/>
  <c r="H17" i="10"/>
  <c r="H17" i="9"/>
  <c r="H19" i="9"/>
  <c r="H19" i="10"/>
  <c r="H18" i="9"/>
  <c r="H18" i="10"/>
  <c r="H15" i="10"/>
  <c r="H15" i="9"/>
  <c r="H10" i="9"/>
  <c r="H10" i="10"/>
  <c r="H16" i="10"/>
  <c r="H16" i="9"/>
  <c r="H13" i="10"/>
  <c r="H13" i="9"/>
  <c r="J48" i="4"/>
  <c r="J48" i="5" s="1"/>
  <c r="I48" i="4"/>
  <c r="I48" i="5" s="1"/>
  <c r="H48" i="7"/>
  <c r="H48" i="6"/>
  <c r="H48" i="10" s="1"/>
  <c r="N17" i="2"/>
  <c r="H48" i="9" l="1"/>
  <c r="K48" i="21"/>
  <c r="K48" i="23" l="1"/>
  <c r="K23" i="23"/>
</calcChain>
</file>

<file path=xl/sharedStrings.xml><?xml version="1.0" encoding="utf-8"?>
<sst xmlns="http://schemas.openxmlformats.org/spreadsheetml/2006/main" count="1454" uniqueCount="221">
  <si>
    <t>Nøgletal 1: Ledighed (sæsonkorrigeret)</t>
  </si>
  <si>
    <t>Seneste udvikling</t>
  </si>
  <si>
    <t>Årlig udvikling</t>
  </si>
  <si>
    <t>Fordelt på kandidatalder</t>
  </si>
  <si>
    <t>Kandidatalder</t>
  </si>
  <si>
    <t>- mellem 1 - 2 år</t>
  </si>
  <si>
    <t>- øvrige</t>
  </si>
  <si>
    <t>Fordelt på akademiske hovedgrupper</t>
  </si>
  <si>
    <t>DJØF'ere</t>
  </si>
  <si>
    <t>Magistre</t>
  </si>
  <si>
    <t>Ingeniører</t>
  </si>
  <si>
    <t>Nøgletal 2: Ledighed (ikke sæsonkorrigeret)</t>
  </si>
  <si>
    <t>Efterlønsmodtagere i forhold til samlet antal medlemmer</t>
  </si>
  <si>
    <t>I alt</t>
  </si>
  <si>
    <t>Mænd</t>
  </si>
  <si>
    <t>Kvinder</t>
  </si>
  <si>
    <t>Alder</t>
  </si>
  <si>
    <t>Antal Medlemmer i a-kasse</t>
  </si>
  <si>
    <t>Antal på efterløn</t>
  </si>
  <si>
    <t>Pct. på efterløn</t>
  </si>
  <si>
    <t>Total</t>
  </si>
  <si>
    <t>Landstatistik</t>
  </si>
  <si>
    <t>Tabel 1. Forsikrede medlemmer</t>
  </si>
  <si>
    <t>Tabel 1. Forsikrede medlemmer inkl. efterlønnere</t>
  </si>
  <si>
    <t>Civ. ing.</t>
  </si>
  <si>
    <t>Diplom ing.</t>
  </si>
  <si>
    <t>MA. Hum.</t>
  </si>
  <si>
    <t>MA. Nat.</t>
  </si>
  <si>
    <t>MA. Ph.d.</t>
  </si>
  <si>
    <t>MA. Samf.</t>
  </si>
  <si>
    <t>Øvrige Mag.</t>
  </si>
  <si>
    <t>Agronom</t>
  </si>
  <si>
    <t>Landsk. Arkt.</t>
  </si>
  <si>
    <t>Hortonom</t>
  </si>
  <si>
    <t>Forstkand.</t>
  </si>
  <si>
    <t>Jordbrugsakad.</t>
  </si>
  <si>
    <t>Mejeriing.</t>
  </si>
  <si>
    <t>Levn.m.kand.</t>
  </si>
  <si>
    <t>Dyrlæge</t>
  </si>
  <si>
    <t>Farmaceut</t>
  </si>
  <si>
    <t>Læge</t>
  </si>
  <si>
    <t>Tandlæge</t>
  </si>
  <si>
    <t>Arkitekt</t>
  </si>
  <si>
    <t>Landinspek.</t>
  </si>
  <si>
    <t>Bibliotekar</t>
  </si>
  <si>
    <t>Musikudd.</t>
  </si>
  <si>
    <t>Teolog</t>
  </si>
  <si>
    <t>Psykolog</t>
  </si>
  <si>
    <t>Jurist</t>
  </si>
  <si>
    <t>Økonom</t>
  </si>
  <si>
    <t>Samf. Adm.</t>
  </si>
  <si>
    <t>Cand. Merc.</t>
  </si>
  <si>
    <t>HA</t>
  </si>
  <si>
    <t>HD</t>
  </si>
  <si>
    <t>Komm. og Sprog</t>
  </si>
  <si>
    <t>Cand. IT.</t>
  </si>
  <si>
    <t>Bac. Samf.</t>
  </si>
  <si>
    <t>Bac. Hum.</t>
  </si>
  <si>
    <t>Bac. Nat.</t>
  </si>
  <si>
    <t>Andre</t>
  </si>
  <si>
    <t>Ingeniører i alt</t>
  </si>
  <si>
    <t>Magistre i alt</t>
  </si>
  <si>
    <t>DJØF'ere i alt</t>
  </si>
  <si>
    <t>Se sidste del af statistikken for en oversigt over uddannelsesgrupperingernes indhold</t>
  </si>
  <si>
    <t>Under 30 år</t>
  </si>
  <si>
    <t>30 - 39 år</t>
  </si>
  <si>
    <t>40 - 49 år</t>
  </si>
  <si>
    <t>50 - 59 år</t>
  </si>
  <si>
    <t>Over 60 år</t>
  </si>
  <si>
    <t>Ledighedsprocenten er ikke angivet, når antallet af observationer er mindre end 10</t>
  </si>
  <si>
    <t>Under 1 år</t>
  </si>
  <si>
    <t>Ml. 1 - 2 år</t>
  </si>
  <si>
    <t>2 - 4 år</t>
  </si>
  <si>
    <t>5 - 9 år</t>
  </si>
  <si>
    <t>10 - 14 år</t>
  </si>
  <si>
    <t>Over 15 år</t>
  </si>
  <si>
    <t>Uoplyst</t>
  </si>
  <si>
    <t>Sjælland</t>
  </si>
  <si>
    <t>Syd-</t>
  </si>
  <si>
    <t>Nord-</t>
  </si>
  <si>
    <t>København</t>
  </si>
  <si>
    <t>Århus</t>
  </si>
  <si>
    <t>Aalborg</t>
  </si>
  <si>
    <t>Odense</t>
  </si>
  <si>
    <t>Hele</t>
  </si>
  <si>
    <t>Landet</t>
  </si>
  <si>
    <t>staden</t>
  </si>
  <si>
    <t>Oversigt over uddannelsesgrupperingernes indhold</t>
  </si>
  <si>
    <t>Indhold</t>
  </si>
  <si>
    <t>Civilingeniører og levnedsmiddelingeniører</t>
  </si>
  <si>
    <t xml:space="preserve">Diplomingeniører, akademiingeniører og teknikumingeniører </t>
  </si>
  <si>
    <r>
      <t>MA.Hum.</t>
    </r>
    <r>
      <rPr>
        <b/>
        <sz val="8"/>
        <color rgb="FF000000"/>
        <rFont val="Calibri"/>
        <family val="2"/>
      </rPr>
      <t xml:space="preserve"> </t>
    </r>
  </si>
  <si>
    <r>
      <t>MA.Nat</t>
    </r>
    <r>
      <rPr>
        <b/>
        <sz val="8"/>
        <color rgb="FF000000"/>
        <rFont val="Calibri"/>
        <family val="2"/>
      </rPr>
      <t xml:space="preserve"> </t>
    </r>
  </si>
  <si>
    <t>Kandidatretninger indenfor biologi, geologi, geografi og legemsøvelser, matematik, datalogi, fysik, kemi og biokemi</t>
  </si>
  <si>
    <t>MA.Ph.d.</t>
  </si>
  <si>
    <t>Medlemmer af Magistrenes A-kasse med en Ph.d.-grad</t>
  </si>
  <si>
    <r>
      <t>Mag.Samf.</t>
    </r>
    <r>
      <rPr>
        <b/>
        <sz val="8"/>
        <color rgb="FF000000"/>
        <rFont val="Calibri"/>
        <family val="2"/>
      </rPr>
      <t xml:space="preserve"> </t>
    </r>
  </si>
  <si>
    <t xml:space="preserve">Kandidatretninger indenfor kultursociologi, antropologi, samfundsfag og aktuarer </t>
  </si>
  <si>
    <r>
      <t>Øvrige Mag.</t>
    </r>
    <r>
      <rPr>
        <b/>
        <sz val="8"/>
        <color rgb="FF000000"/>
        <rFont val="Calibri"/>
        <family val="2"/>
      </rPr>
      <t xml:space="preserve"> </t>
    </r>
  </si>
  <si>
    <t xml:space="preserve">Medlemmer af Magistrenes Arbejdsløshedskasse, som ikke kan placeres under de andre magisterkategorier </t>
  </si>
  <si>
    <t xml:space="preserve">Bachelorer og kandidater uddannet fra KULIFE (tidligere KVL) - Cand.agro., cand.silv., cand.hort., cand.hort.arch., cand.oecon.agro., cand.scient., cand.scient.oecon. med mange forskellige tillægstitler inden for de nævnte kandidattitler. </t>
  </si>
  <si>
    <r>
      <t>Mejeriing.</t>
    </r>
    <r>
      <rPr>
        <b/>
        <sz val="8"/>
        <color rgb="FF000000"/>
        <rFont val="Calibri"/>
        <family val="2"/>
      </rPr>
      <t xml:space="preserve"> </t>
    </r>
  </si>
  <si>
    <t xml:space="preserve">Cand.lact. </t>
  </si>
  <si>
    <t xml:space="preserve">Levnedsmiddelkandidater (tidligere bromatologer) </t>
  </si>
  <si>
    <r>
      <t>Dyrlæge</t>
    </r>
    <r>
      <rPr>
        <b/>
        <sz val="8"/>
        <color rgb="FF000000"/>
        <rFont val="Calibri"/>
        <family val="2"/>
      </rPr>
      <t xml:space="preserve"> </t>
    </r>
  </si>
  <si>
    <t xml:space="preserve">Cand.med.vet. </t>
  </si>
  <si>
    <r>
      <t>Farmaceut</t>
    </r>
    <r>
      <rPr>
        <b/>
        <sz val="8"/>
        <color rgb="FF000000"/>
        <rFont val="Calibri"/>
        <family val="2"/>
      </rPr>
      <t xml:space="preserve"> </t>
    </r>
  </si>
  <si>
    <r>
      <t>Læge</t>
    </r>
    <r>
      <rPr>
        <b/>
        <sz val="8"/>
        <color rgb="FF000000"/>
        <rFont val="Calibri"/>
        <family val="2"/>
      </rPr>
      <t xml:space="preserve"> </t>
    </r>
  </si>
  <si>
    <t xml:space="preserve">Cand.med. </t>
  </si>
  <si>
    <r>
      <t>Tandlæge</t>
    </r>
    <r>
      <rPr>
        <b/>
        <sz val="8"/>
        <color rgb="FF000000"/>
        <rFont val="Calibri"/>
        <family val="2"/>
      </rPr>
      <t xml:space="preserve"> </t>
    </r>
  </si>
  <si>
    <t xml:space="preserve">Cand.odont. </t>
  </si>
  <si>
    <r>
      <t>Landinspek.</t>
    </r>
    <r>
      <rPr>
        <b/>
        <sz val="8"/>
        <color rgb="FF000000"/>
        <rFont val="Calibri"/>
        <family val="2"/>
      </rPr>
      <t xml:space="preserve"> </t>
    </r>
  </si>
  <si>
    <t xml:space="preserve">Cand.geom. </t>
  </si>
  <si>
    <r>
      <t>Bibliotekar</t>
    </r>
    <r>
      <rPr>
        <b/>
        <sz val="8"/>
        <color rgb="FF000000"/>
        <rFont val="Calibri"/>
        <family val="2"/>
      </rPr>
      <t xml:space="preserve"> </t>
    </r>
  </si>
  <si>
    <t xml:space="preserve">Bibliotekar D.B. og cand.scient.bibl. </t>
  </si>
  <si>
    <r>
      <t>Musikudd.</t>
    </r>
    <r>
      <rPr>
        <b/>
        <sz val="8"/>
        <color rgb="FF000000"/>
        <rFont val="Calibri"/>
        <family val="2"/>
      </rPr>
      <t xml:space="preserve"> </t>
    </r>
  </si>
  <si>
    <r>
      <t>Teolog</t>
    </r>
    <r>
      <rPr>
        <b/>
        <sz val="8"/>
        <color rgb="FF000000"/>
        <rFont val="Calibri"/>
        <family val="2"/>
      </rPr>
      <t xml:space="preserve"> </t>
    </r>
  </si>
  <si>
    <t xml:space="preserve">Cand.teol. </t>
  </si>
  <si>
    <r>
      <t>Psykolog</t>
    </r>
    <r>
      <rPr>
        <b/>
        <sz val="8"/>
        <color rgb="FF000000"/>
        <rFont val="Calibri"/>
        <family val="2"/>
      </rPr>
      <t xml:space="preserve"> </t>
    </r>
  </si>
  <si>
    <t xml:space="preserve">Cand.psych. </t>
  </si>
  <si>
    <r>
      <t>Jurist</t>
    </r>
    <r>
      <rPr>
        <b/>
        <sz val="8"/>
        <color rgb="FF000000"/>
        <rFont val="Calibri"/>
        <family val="2"/>
      </rPr>
      <t xml:space="preserve"> </t>
    </r>
  </si>
  <si>
    <t xml:space="preserve">Cand.jur. </t>
  </si>
  <si>
    <r>
      <t>Økonom</t>
    </r>
    <r>
      <rPr>
        <b/>
        <sz val="8"/>
        <color rgb="FF000000"/>
        <rFont val="Calibri"/>
        <family val="2"/>
      </rPr>
      <t xml:space="preserve"> </t>
    </r>
  </si>
  <si>
    <t xml:space="preserve">Cand.oecon., cand.polit. og cand.scient.oecon. </t>
  </si>
  <si>
    <r>
      <t>Samf.Adm.</t>
    </r>
    <r>
      <rPr>
        <b/>
        <sz val="8"/>
        <color rgb="FF000000"/>
        <rFont val="Calibri"/>
        <family val="2"/>
      </rPr>
      <t xml:space="preserve"> </t>
    </r>
  </si>
  <si>
    <t xml:space="preserve">Cand.scient.pol., cand.rer.soc., cand.tech.soc., cand. scient.adm., cand.adm.pol., cand.negot., cand.comm., kand.-samf. og cand.-scient.soc. </t>
  </si>
  <si>
    <r>
      <t>Cand.Merc.</t>
    </r>
    <r>
      <rPr>
        <b/>
        <sz val="8"/>
        <color rgb="FF000000"/>
        <rFont val="Calibri"/>
        <family val="2"/>
      </rPr>
      <t xml:space="preserve"> </t>
    </r>
  </si>
  <si>
    <t xml:space="preserve">Alle retninger indenfor cand.merc-uddannelserne. </t>
  </si>
  <si>
    <r>
      <t>HA</t>
    </r>
    <r>
      <rPr>
        <b/>
        <sz val="8"/>
        <color rgb="FF000000"/>
        <rFont val="Calibri"/>
        <family val="2"/>
      </rPr>
      <t xml:space="preserve"> </t>
    </r>
  </si>
  <si>
    <t>Alle retninger indenfor HA-uddannelserne</t>
  </si>
  <si>
    <t xml:space="preserve">Alle retninger indenfor HD-uddannelserne </t>
  </si>
  <si>
    <r>
      <t>Komm. og sprog</t>
    </r>
    <r>
      <rPr>
        <b/>
        <sz val="8"/>
        <color rgb="FF000000"/>
        <rFont val="Calibri"/>
        <family val="2"/>
      </rPr>
      <t xml:space="preserve"> </t>
    </r>
  </si>
  <si>
    <t xml:space="preserve">Alle medlemmer af arbejdsløshedskassen for Journalistisk, Kommunikation og Sprog bortset fra journalisterne.  </t>
  </si>
  <si>
    <t xml:space="preserve">Cand.IT </t>
  </si>
  <si>
    <r>
      <t>Bac.Samf.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</si>
  <si>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samfundsvidenskabelige område </t>
  </si>
  <si>
    <r>
      <t>Bac.Hum.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</si>
  <si>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humanistiske område </t>
  </si>
  <si>
    <r>
      <t>Bac.Nat.</t>
    </r>
    <r>
      <rPr>
        <b/>
        <sz val="8"/>
        <color rgb="FF000000"/>
        <rFont val="Calibri"/>
        <family val="2"/>
      </rPr>
      <t xml:space="preserve"> </t>
    </r>
  </si>
  <si>
    <t xml:space="preserve">Bacheloruddannelse indenfor det naturvidenskabelige område </t>
  </si>
  <si>
    <r>
      <t>Andre</t>
    </r>
    <r>
      <rPr>
        <b/>
        <sz val="8"/>
        <color rgb="FF000000"/>
        <rFont val="Calibri"/>
        <family val="2"/>
      </rPr>
      <t xml:space="preserve"> </t>
    </r>
  </si>
  <si>
    <t>Bornholm</t>
  </si>
  <si>
    <t>Cand.scient.tek.</t>
  </si>
  <si>
    <t>Jylland</t>
  </si>
  <si>
    <t>Vest-</t>
  </si>
  <si>
    <t>Øst-</t>
  </si>
  <si>
    <t>Fyn</t>
  </si>
  <si>
    <t>Hoved-</t>
  </si>
  <si>
    <t xml:space="preserve">Hele </t>
  </si>
  <si>
    <t>Lande</t>
  </si>
  <si>
    <t>Ing</t>
  </si>
  <si>
    <t>Mag</t>
  </si>
  <si>
    <t>Djøf</t>
  </si>
  <si>
    <t>Jord.</t>
  </si>
  <si>
    <t>&lt;</t>
  </si>
  <si>
    <t>Bruttoledighed</t>
  </si>
  <si>
    <t>Gennemsnitlig bruttoledighed</t>
  </si>
  <si>
    <t xml:space="preserve"> </t>
  </si>
  <si>
    <t>Hele landet</t>
  </si>
  <si>
    <t>0 -  3 mdr.</t>
  </si>
  <si>
    <t>3 - 6 mdr.</t>
  </si>
  <si>
    <t>6 - 9 mdr.</t>
  </si>
  <si>
    <t>9 - 12 mdr.</t>
  </si>
  <si>
    <t>12 - 15 mdr.</t>
  </si>
  <si>
    <t>15 - 18 mdr.</t>
  </si>
  <si>
    <t>18 - 21 mdr.</t>
  </si>
  <si>
    <t>21 - 24 mdr.</t>
  </si>
  <si>
    <t>60 år</t>
  </si>
  <si>
    <t>61 år</t>
  </si>
  <si>
    <t>62 år</t>
  </si>
  <si>
    <t>63 år</t>
  </si>
  <si>
    <t>64 år</t>
  </si>
  <si>
    <t>65 år</t>
  </si>
  <si>
    <t>66 år +</t>
  </si>
  <si>
    <t>Fuldtidspersoner</t>
  </si>
  <si>
    <t>Ledighedspct.</t>
  </si>
  <si>
    <t>Fuldtids-personer</t>
  </si>
  <si>
    <t>Ledigheds-berørte</t>
  </si>
  <si>
    <t>Tabel 2. Antal bruttoledige målt i berørte og opregnet til fuldtidspersoner</t>
  </si>
  <si>
    <t>Tabel 3. Antal bruttoledige i procent af antal forsikrede</t>
  </si>
  <si>
    <t>Tabel 4. Antal bruttoledige målt i berørte medlemmer - aldersfordelt</t>
  </si>
  <si>
    <t>Tabel 4. Antal bruttoledige målt i fuldtidspersoner - aldersfordelt</t>
  </si>
  <si>
    <t>Tabel 5. Antal bruttoledige målt i fuldtidspersoner - fordelt på kandidatalder (år siden dimission)</t>
  </si>
  <si>
    <t>Tabel 5. Antal bruttoledige målt i berørte medlemmer - fordelt på kandidatalder (år siden dimission)</t>
  </si>
  <si>
    <t>Tabel 4.2 Bruttoledighedsprocenten målt i fuldtidspersoner - aldersfordelt</t>
  </si>
  <si>
    <t>Tabel 4.2 Bruttoledighedsprocenten målt i ledighedsberørte - aldersfordelt</t>
  </si>
  <si>
    <t>Tabel 5.2 Bruttoledighedsprocenten målt i ledighedsberørte - fordelt efter kandidatalder (år siden dimission)</t>
  </si>
  <si>
    <t>Tabel 5.3 Bruttoledighedsprocenten målt i fuldtidspersoner - fordelt efter kandidatalder (år siden dimission)</t>
  </si>
  <si>
    <t>Tabel 4. Antal forsikrede medlemmer - aldersfordelt</t>
  </si>
  <si>
    <t>Tabel 5. Antal forsikrede medlemmer - fordelt på kandidatalder (år siden dimission)</t>
  </si>
  <si>
    <t>Tabel 5. Antal forsikrede medlemmer med dimission indenfor de seneste 2 år</t>
  </si>
  <si>
    <t>Tabel 5. Antal bruttoledige målt i fuldtidspersoner - akademikere med dimission indenfor de seneste 2 år</t>
  </si>
  <si>
    <t>Tabel 5.4 Bruttoledighedsprocenten målt i fuldtidspersoner - akademikere med dimission indenfor de seneste 2 år</t>
  </si>
  <si>
    <t>Tabel A1: Forsikrede medlemmer fordelt på regioner</t>
  </si>
  <si>
    <t>Tabel A2: Antal bruttoledige målt i fuldtidspersoner fordelt på regioner</t>
  </si>
  <si>
    <t>Tabel A1: Antal bruttoledige målt i berørte medlemmer fordelt på regioner</t>
  </si>
  <si>
    <t xml:space="preserve">Tabel A3 - Bruttoledigheden målt i fuldtidspersoner i de store kommuner </t>
  </si>
  <si>
    <t>Antal fuldtidspersoner</t>
  </si>
  <si>
    <t>Tabel B1: Bruttoledighedsprocenten målt i ledighedsberørte fordelt på regioner</t>
  </si>
  <si>
    <t>Tabel B2: Bruttoledighedsprocenten målt i fuldtidspersoner fordelt på regioner</t>
  </si>
  <si>
    <t>Kandidater indenfor det tekniske naturvidenskabelige område (Ny katagori oprettet i januar 2015)</t>
  </si>
  <si>
    <t>Kandidatretninger indenfor det humanistiske område</t>
  </si>
  <si>
    <t>Musikuddannede kandidater</t>
  </si>
  <si>
    <t>- op til 1 år</t>
  </si>
  <si>
    <t>- kandidatalder op til 1 år</t>
  </si>
  <si>
    <t>1 - 2 år</t>
  </si>
  <si>
    <t>0 - 1 år</t>
  </si>
  <si>
    <t>Civ. Ing.</t>
  </si>
  <si>
    <t>Diplom Ing.</t>
  </si>
  <si>
    <t>Cand.Scient.Tech.</t>
  </si>
  <si>
    <r>
      <t>Civ. Ing.</t>
    </r>
    <r>
      <rPr>
        <b/>
        <sz val="8"/>
        <color rgb="FF000000"/>
        <rFont val="Calibri"/>
        <family val="2"/>
      </rPr>
      <t xml:space="preserve"> </t>
    </r>
  </si>
  <si>
    <r>
      <t>Diplom Ing.</t>
    </r>
    <r>
      <rPr>
        <b/>
        <sz val="8"/>
        <color rgb="FF000000"/>
        <rFont val="Calibri"/>
        <family val="2"/>
      </rPr>
      <t xml:space="preserve"> </t>
    </r>
  </si>
  <si>
    <t>Kiropraktorer og medlemmer af AAK, CA og IAK som ikke kan placeres indenfor en af de øvrige uddannelseskategorier. Cand.design, ph.d. i arkitektur og design samt master of architecture and design indgår også her</t>
  </si>
  <si>
    <t>Cand.arch.</t>
  </si>
  <si>
    <t>Bygningskonst.</t>
  </si>
  <si>
    <t>Cand. pharm., cand. scient lægemiddelvidenskab, cand. scient medicinalkemi, cand. scient medicinalbiologi, cand. scient molekylær medicin, humanbiologer, Ph.d. farmaceuter</t>
  </si>
  <si>
    <t>Bygningskonstruktør</t>
  </si>
  <si>
    <t>Aug</t>
  </si>
  <si>
    <t>Sep</t>
  </si>
  <si>
    <t>Okt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</si>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</sst>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.0"/>
    <numFmt numFmtId="166" formatCode="0.0"/>
    <numFmt numFmtId="167" formatCode="0;0;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i/>
      <sz val="10"/>
      <name val="Arial"/>
      <family val="2"/>
    </font>
    <font>
      <b/>
      <sz val="8"/>
      <color rgb="FF000000"/>
      <name val="Calibri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2D4D8"/>
        <bgColor indexed="64"/>
      </patternFill>
    </fill>
    <fill>
      <patternFill patternType="solid">
        <fgColor rgb="FF6FC1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2D2C"/>
        <bgColor indexed="64"/>
      </patternFill>
    </fill>
    <fill>
      <patternFill patternType="solid">
        <fgColor rgb="FF79CA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4" fillId="0" borderId="0"/>
    <xf numFmtId="0" fontId="15" fillId="0" borderId="0"/>
    <xf numFmtId="0" fontId="2" fillId="0" borderId="0"/>
    <xf numFmtId="0" fontId="1" fillId="0" borderId="0"/>
  </cellStyleXfs>
  <cellXfs count="194">
    <xf numFmtId="0" fontId="0" fillId="0" borderId="0" xfId="0"/>
    <xf numFmtId="0" fontId="0" fillId="2" borderId="0" xfId="0" applyFill="1"/>
    <xf numFmtId="3" fontId="4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0" xfId="0" quotePrefix="1" applyFont="1" applyFill="1" applyAlignment="1">
      <alignment vertical="center"/>
    </xf>
    <xf numFmtId="3" fontId="8" fillId="2" borderId="0" xfId="0" applyNumberFormat="1" applyFont="1" applyFill="1" applyAlignment="1">
      <alignment horizontal="right" vertical="center"/>
    </xf>
    <xf numFmtId="165" fontId="8" fillId="2" borderId="0" xfId="0" applyNumberFormat="1" applyFont="1" applyFill="1" applyAlignment="1">
      <alignment horizontal="right" vertical="center"/>
    </xf>
    <xf numFmtId="3" fontId="0" fillId="2" borderId="0" xfId="0" applyNumberFormat="1" applyFill="1"/>
    <xf numFmtId="0" fontId="8" fillId="2" borderId="0" xfId="0" applyFont="1" applyFill="1" applyAlignment="1">
      <alignment vertical="center"/>
    </xf>
    <xf numFmtId="164" fontId="8" fillId="2" borderId="0" xfId="1" applyFont="1" applyFill="1" applyAlignment="1">
      <alignment horizontal="right" vertical="center"/>
    </xf>
    <xf numFmtId="164" fontId="8" fillId="2" borderId="0" xfId="1" applyFont="1" applyFill="1" applyAlignment="1">
      <alignment horizontal="center" vertical="center"/>
    </xf>
    <xf numFmtId="3" fontId="8" fillId="2" borderId="0" xfId="0" applyNumberFormat="1" applyFont="1" applyFill="1" applyAlignment="1">
      <alignment vertical="center"/>
    </xf>
    <xf numFmtId="164" fontId="8" fillId="2" borderId="0" xfId="1" applyFont="1" applyFill="1" applyAlignment="1">
      <alignment vertical="center"/>
    </xf>
    <xf numFmtId="0" fontId="3" fillId="0" borderId="0" xfId="0" applyFont="1"/>
    <xf numFmtId="49" fontId="0" fillId="0" borderId="0" xfId="0" applyNumberFormat="1" applyAlignment="1">
      <alignment wrapText="1"/>
    </xf>
    <xf numFmtId="0" fontId="9" fillId="3" borderId="0" xfId="0" applyFont="1" applyFill="1"/>
    <xf numFmtId="3" fontId="2" fillId="3" borderId="0" xfId="0" applyNumberFormat="1" applyFont="1" applyFill="1"/>
    <xf numFmtId="3" fontId="2" fillId="2" borderId="0" xfId="0" applyNumberFormat="1" applyFont="1" applyFill="1"/>
    <xf numFmtId="0" fontId="9" fillId="0" borderId="0" xfId="0" applyFont="1"/>
    <xf numFmtId="3" fontId="2" fillId="0" borderId="0" xfId="0" applyNumberFormat="1" applyFont="1"/>
    <xf numFmtId="3" fontId="4" fillId="0" borderId="0" xfId="0" applyNumberFormat="1" applyFont="1"/>
    <xf numFmtId="0" fontId="10" fillId="0" borderId="0" xfId="0" applyFont="1"/>
    <xf numFmtId="0" fontId="10" fillId="4" borderId="0" xfId="0" applyFont="1" applyFill="1"/>
    <xf numFmtId="0" fontId="0" fillId="4" borderId="0" xfId="0" applyFill="1"/>
    <xf numFmtId="0" fontId="8" fillId="0" borderId="0" xfId="0" applyFont="1"/>
    <xf numFmtId="0" fontId="8" fillId="4" borderId="0" xfId="0" applyFont="1" applyFill="1"/>
    <xf numFmtId="0" fontId="9" fillId="0" borderId="0" xfId="0" applyFont="1" applyAlignment="1">
      <alignment horizontal="center"/>
    </xf>
    <xf numFmtId="0" fontId="2" fillId="0" borderId="0" xfId="0" applyFont="1"/>
    <xf numFmtId="3" fontId="9" fillId="3" borderId="0" xfId="0" applyNumberFormat="1" applyFont="1" applyFill="1"/>
    <xf numFmtId="3" fontId="0" fillId="0" borderId="0" xfId="0" applyNumberFormat="1"/>
    <xf numFmtId="3" fontId="9" fillId="0" borderId="0" xfId="0" applyNumberFormat="1" applyFont="1"/>
    <xf numFmtId="0" fontId="4" fillId="0" borderId="0" xfId="0" applyFont="1"/>
    <xf numFmtId="0" fontId="4" fillId="4" borderId="0" xfId="0" applyFont="1" applyFill="1"/>
    <xf numFmtId="3" fontId="2" fillId="3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5" fontId="2" fillId="3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165" fontId="0" fillId="0" borderId="0" xfId="0" applyNumberFormat="1"/>
    <xf numFmtId="21" fontId="11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8" fillId="0" borderId="0" xfId="0" applyFont="1" applyAlignment="1">
      <alignment vertical="center"/>
    </xf>
    <xf numFmtId="0" fontId="12" fillId="0" borderId="0" xfId="0" applyFont="1"/>
    <xf numFmtId="167" fontId="0" fillId="0" borderId="0" xfId="0" applyNumberFormat="1"/>
    <xf numFmtId="167" fontId="4" fillId="0" borderId="0" xfId="0" applyNumberFormat="1" applyFont="1"/>
    <xf numFmtId="0" fontId="10" fillId="5" borderId="0" xfId="0" applyFont="1" applyFill="1"/>
    <xf numFmtId="0" fontId="9" fillId="5" borderId="0" xfId="0" applyFont="1" applyFill="1" applyAlignment="1">
      <alignment horizontal="center"/>
    </xf>
    <xf numFmtId="0" fontId="0" fillId="5" borderId="0" xfId="0" applyFill="1"/>
    <xf numFmtId="0" fontId="2" fillId="5" borderId="0" xfId="0" applyFont="1" applyFill="1"/>
    <xf numFmtId="0" fontId="8" fillId="5" borderId="0" xfId="0" applyFont="1" applyFill="1"/>
    <xf numFmtId="166" fontId="4" fillId="0" borderId="0" xfId="0" applyNumberFormat="1" applyFont="1" applyAlignment="1">
      <alignment horizontal="right"/>
    </xf>
    <xf numFmtId="166" fontId="8" fillId="0" borderId="0" xfId="0" applyNumberFormat="1" applyFont="1"/>
    <xf numFmtId="0" fontId="2" fillId="2" borderId="0" xfId="2" applyFill="1"/>
    <xf numFmtId="0" fontId="8" fillId="2" borderId="0" xfId="0" applyFont="1" applyFill="1"/>
    <xf numFmtId="0" fontId="10" fillId="2" borderId="0" xfId="0" applyFont="1" applyFill="1"/>
    <xf numFmtId="0" fontId="2" fillId="2" borderId="0" xfId="0" applyFont="1" applyFill="1"/>
    <xf numFmtId="3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2" fillId="0" borderId="0" xfId="0" applyNumberFormat="1" applyFont="1"/>
    <xf numFmtId="167" fontId="0" fillId="0" borderId="0" xfId="0" applyNumberFormat="1" applyAlignment="1">
      <alignment horizontal="right"/>
    </xf>
    <xf numFmtId="165" fontId="9" fillId="0" borderId="0" xfId="0" applyNumberFormat="1" applyFont="1" applyAlignment="1">
      <alignment horizontal="right"/>
    </xf>
    <xf numFmtId="0" fontId="9" fillId="5" borderId="0" xfId="0" applyFont="1" applyFill="1" applyAlignment="1">
      <alignment horizontal="right"/>
    </xf>
    <xf numFmtId="165" fontId="0" fillId="3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1" fontId="4" fillId="0" borderId="0" xfId="0" applyNumberFormat="1" applyFont="1" applyAlignment="1">
      <alignment horizontal="right"/>
    </xf>
    <xf numFmtId="3" fontId="0" fillId="3" borderId="0" xfId="0" applyNumberFormat="1" applyFill="1" applyAlignment="1">
      <alignment horizontal="right"/>
    </xf>
    <xf numFmtId="165" fontId="4" fillId="0" borderId="0" xfId="0" applyNumberFormat="1" applyFont="1"/>
    <xf numFmtId="165" fontId="2" fillId="2" borderId="0" xfId="2" applyNumberFormat="1" applyFill="1"/>
    <xf numFmtId="3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166" fontId="2" fillId="2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0" fontId="0" fillId="2" borderId="0" xfId="2" applyFont="1" applyFill="1"/>
    <xf numFmtId="3" fontId="19" fillId="6" borderId="0" xfId="0" applyNumberFormat="1" applyFont="1" applyFill="1"/>
    <xf numFmtId="3" fontId="16" fillId="6" borderId="0" xfId="0" applyNumberFormat="1" applyFont="1" applyFill="1" applyAlignment="1">
      <alignment horizontal="right"/>
    </xf>
    <xf numFmtId="3" fontId="19" fillId="7" borderId="0" xfId="0" applyNumberFormat="1" applyFont="1" applyFill="1"/>
    <xf numFmtId="3" fontId="16" fillId="7" borderId="0" xfId="0" applyNumberFormat="1" applyFont="1" applyFill="1" applyAlignment="1">
      <alignment horizontal="right"/>
    </xf>
    <xf numFmtId="3" fontId="19" fillId="0" borderId="0" xfId="0" applyNumberFormat="1" applyFont="1" applyFill="1"/>
    <xf numFmtId="3" fontId="16" fillId="0" borderId="0" xfId="0" applyNumberFormat="1" applyFont="1" applyFill="1" applyAlignment="1">
      <alignment horizontal="right"/>
    </xf>
    <xf numFmtId="0" fontId="0" fillId="8" borderId="0" xfId="0" applyFill="1"/>
    <xf numFmtId="3" fontId="0" fillId="0" borderId="0" xfId="0" applyNumberFormat="1" applyBorder="1"/>
    <xf numFmtId="0" fontId="0" fillId="0" borderId="0" xfId="0" applyBorder="1"/>
    <xf numFmtId="0" fontId="17" fillId="9" borderId="0" xfId="0" applyFont="1" applyFill="1"/>
    <xf numFmtId="3" fontId="18" fillId="9" borderId="0" xfId="0" applyNumberFormat="1" applyFont="1" applyFill="1" applyAlignment="1">
      <alignment horizontal="right"/>
    </xf>
    <xf numFmtId="3" fontId="19" fillId="10" borderId="0" xfId="0" applyNumberFormat="1" applyFont="1" applyFill="1"/>
    <xf numFmtId="3" fontId="16" fillId="10" borderId="0" xfId="0" applyNumberFormat="1" applyFont="1" applyFill="1" applyAlignment="1">
      <alignment horizontal="right"/>
    </xf>
    <xf numFmtId="165" fontId="18" fillId="9" borderId="0" xfId="0" applyNumberFormat="1" applyFont="1" applyFill="1" applyAlignment="1">
      <alignment horizontal="right"/>
    </xf>
    <xf numFmtId="165" fontId="16" fillId="6" borderId="0" xfId="0" applyNumberFormat="1" applyFont="1" applyFill="1" applyAlignment="1">
      <alignment horizontal="right"/>
    </xf>
    <xf numFmtId="165" fontId="16" fillId="10" borderId="0" xfId="0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right"/>
    </xf>
    <xf numFmtId="165" fontId="16" fillId="7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indent="1"/>
    </xf>
    <xf numFmtId="3" fontId="20" fillId="2" borderId="0" xfId="0" applyNumberFormat="1" applyFont="1" applyFill="1"/>
    <xf numFmtId="3" fontId="18" fillId="2" borderId="0" xfId="0" applyNumberFormat="1" applyFont="1" applyFill="1"/>
    <xf numFmtId="165" fontId="20" fillId="2" borderId="0" xfId="0" applyNumberFormat="1" applyFont="1" applyFill="1" applyAlignment="1">
      <alignment horizontal="right"/>
    </xf>
    <xf numFmtId="165" fontId="16" fillId="2" borderId="0" xfId="0" applyNumberFormat="1" applyFont="1" applyFill="1" applyAlignment="1">
      <alignment horizontal="right"/>
    </xf>
    <xf numFmtId="3" fontId="18" fillId="2" borderId="0" xfId="0" applyNumberFormat="1" applyFont="1" applyFill="1" applyAlignment="1">
      <alignment horizontal="right"/>
    </xf>
    <xf numFmtId="3" fontId="20" fillId="2" borderId="0" xfId="0" applyNumberFormat="1" applyFont="1" applyFill="1" applyAlignment="1">
      <alignment horizontal="right"/>
    </xf>
    <xf numFmtId="3" fontId="16" fillId="2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5" fontId="18" fillId="2" borderId="0" xfId="0" applyNumberFormat="1" applyFont="1" applyFill="1" applyAlignment="1">
      <alignment horizontal="right"/>
    </xf>
    <xf numFmtId="165" fontId="19" fillId="10" borderId="0" xfId="0" applyNumberFormat="1" applyFont="1" applyFill="1"/>
    <xf numFmtId="165" fontId="20" fillId="2" borderId="0" xfId="0" applyNumberFormat="1" applyFont="1" applyFill="1"/>
    <xf numFmtId="165" fontId="19" fillId="0" borderId="0" xfId="0" applyNumberFormat="1" applyFont="1" applyFill="1"/>
    <xf numFmtId="165" fontId="19" fillId="6" borderId="0" xfId="0" applyNumberFormat="1" applyFont="1" applyFill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165" fontId="4" fillId="2" borderId="0" xfId="0" applyNumberFormat="1" applyFont="1" applyFill="1"/>
    <xf numFmtId="165" fontId="4" fillId="2" borderId="0" xfId="0" applyNumberFormat="1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3" fontId="0" fillId="0" borderId="0" xfId="0" applyNumberFormat="1" applyFill="1"/>
    <xf numFmtId="165" fontId="4" fillId="0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165" fontId="0" fillId="2" borderId="0" xfId="0" applyNumberFormat="1" applyFill="1" applyAlignment="1">
      <alignment horizontal="right"/>
    </xf>
    <xf numFmtId="166" fontId="0" fillId="2" borderId="0" xfId="0" applyNumberForma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166" fontId="4" fillId="2" borderId="0" xfId="0" applyNumberFormat="1" applyFont="1" applyFill="1"/>
    <xf numFmtId="3" fontId="9" fillId="6" borderId="0" xfId="0" applyNumberFormat="1" applyFont="1" applyFill="1" applyAlignment="1">
      <alignment vertical="center"/>
    </xf>
    <xf numFmtId="3" fontId="8" fillId="6" borderId="0" xfId="0" applyNumberFormat="1" applyFont="1" applyFill="1" applyAlignment="1">
      <alignment horizontal="right" vertical="center"/>
    </xf>
    <xf numFmtId="165" fontId="8" fillId="6" borderId="0" xfId="0" applyNumberFormat="1" applyFont="1" applyFill="1" applyAlignment="1">
      <alignment horizontal="right" vertical="center"/>
    </xf>
    <xf numFmtId="3" fontId="9" fillId="10" borderId="0" xfId="0" applyNumberFormat="1" applyFont="1" applyFill="1" applyAlignment="1">
      <alignment vertical="center"/>
    </xf>
    <xf numFmtId="3" fontId="8" fillId="10" borderId="0" xfId="0" applyNumberFormat="1" applyFont="1" applyFill="1" applyAlignment="1">
      <alignment horizontal="right" vertical="center"/>
    </xf>
    <xf numFmtId="165" fontId="8" fillId="10" borderId="0" xfId="0" applyNumberFormat="1" applyFont="1" applyFill="1" applyAlignment="1">
      <alignment horizontal="right" vertical="center"/>
    </xf>
    <xf numFmtId="3" fontId="8" fillId="6" borderId="0" xfId="0" quotePrefix="1" applyNumberFormat="1" applyFont="1" applyFill="1" applyAlignment="1">
      <alignment vertical="center"/>
    </xf>
    <xf numFmtId="0" fontId="8" fillId="10" borderId="0" xfId="0" quotePrefix="1" applyFont="1" applyFill="1" applyAlignment="1">
      <alignment vertical="center"/>
    </xf>
    <xf numFmtId="3" fontId="8" fillId="8" borderId="0" xfId="0" applyNumberFormat="1" applyFont="1" applyFill="1" applyAlignment="1">
      <alignment vertical="center"/>
    </xf>
    <xf numFmtId="3" fontId="9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9" fillId="8" borderId="0" xfId="0" applyNumberFormat="1" applyFont="1" applyFill="1" applyAlignment="1">
      <alignment horizontal="right" vertical="center"/>
    </xf>
    <xf numFmtId="165" fontId="8" fillId="8" borderId="0" xfId="0" applyNumberFormat="1" applyFont="1" applyFill="1" applyAlignment="1">
      <alignment horizontal="right" vertical="center"/>
    </xf>
    <xf numFmtId="3" fontId="4" fillId="8" borderId="0" xfId="0" applyNumberFormat="1" applyFont="1" applyFill="1"/>
    <xf numFmtId="3" fontId="5" fillId="8" borderId="0" xfId="0" applyNumberFormat="1" applyFont="1" applyFill="1" applyAlignment="1">
      <alignment vertical="center"/>
    </xf>
    <xf numFmtId="3" fontId="6" fillId="8" borderId="0" xfId="0" applyNumberFormat="1" applyFont="1" applyFill="1" applyAlignment="1">
      <alignment vertical="center"/>
    </xf>
    <xf numFmtId="3" fontId="7" fillId="8" borderId="0" xfId="0" applyNumberFormat="1" applyFont="1" applyFill="1" applyAlignment="1">
      <alignment vertical="center"/>
    </xf>
    <xf numFmtId="3" fontId="9" fillId="8" borderId="0" xfId="0" applyNumberFormat="1" applyFont="1" applyFill="1"/>
    <xf numFmtId="3" fontId="6" fillId="8" borderId="0" xfId="0" applyNumberFormat="1" applyFont="1" applyFill="1" applyAlignment="1">
      <alignment horizontal="center" vertical="center"/>
    </xf>
    <xf numFmtId="3" fontId="7" fillId="8" borderId="0" xfId="0" applyNumberFormat="1" applyFont="1" applyFill="1" applyAlignment="1">
      <alignment horizontal="center" vertical="center"/>
    </xf>
    <xf numFmtId="3" fontId="9" fillId="8" borderId="0" xfId="0" applyNumberFormat="1" applyFont="1" applyFill="1" applyAlignment="1">
      <alignment horizontal="center"/>
    </xf>
    <xf numFmtId="165" fontId="8" fillId="8" borderId="0" xfId="0" applyNumberFormat="1" applyFont="1" applyFill="1" applyAlignment="1">
      <alignment vertical="center"/>
    </xf>
    <xf numFmtId="0" fontId="0" fillId="6" borderId="0" xfId="0" applyFill="1"/>
    <xf numFmtId="3" fontId="8" fillId="10" borderId="0" xfId="0" applyNumberFormat="1" applyFont="1" applyFill="1" applyAlignment="1">
      <alignment vertical="center"/>
    </xf>
    <xf numFmtId="165" fontId="8" fillId="10" borderId="0" xfId="0" applyNumberFormat="1" applyFont="1" applyFill="1" applyAlignment="1">
      <alignment vertical="center"/>
    </xf>
    <xf numFmtId="0" fontId="0" fillId="10" borderId="0" xfId="0" applyFill="1"/>
    <xf numFmtId="165" fontId="8" fillId="6" borderId="0" xfId="0" applyNumberFormat="1" applyFont="1" applyFill="1" applyAlignment="1">
      <alignment vertical="center"/>
    </xf>
    <xf numFmtId="3" fontId="8" fillId="6" borderId="0" xfId="0" applyNumberFormat="1" applyFont="1" applyFill="1" applyAlignment="1">
      <alignment vertical="center"/>
    </xf>
    <xf numFmtId="3" fontId="8" fillId="8" borderId="0" xfId="0" quotePrefix="1" applyNumberFormat="1" applyFont="1" applyFill="1" applyAlignment="1">
      <alignment vertical="center"/>
    </xf>
    <xf numFmtId="0" fontId="6" fillId="8" borderId="0" xfId="0" applyFont="1" applyFill="1" applyAlignment="1">
      <alignment horizontal="center" vertical="center"/>
    </xf>
    <xf numFmtId="0" fontId="4" fillId="2" borderId="0" xfId="2" applyFont="1" applyFill="1" applyAlignment="1">
      <alignment horizontal="left"/>
    </xf>
    <xf numFmtId="3" fontId="20" fillId="6" borderId="0" xfId="0" applyNumberFormat="1" applyFont="1" applyFill="1" applyAlignment="1">
      <alignment vertical="center"/>
    </xf>
    <xf numFmtId="0" fontId="4" fillId="2" borderId="0" xfId="2" applyFont="1" applyFill="1" applyAlignment="1">
      <alignment vertical="center"/>
    </xf>
    <xf numFmtId="3" fontId="16" fillId="6" borderId="0" xfId="0" applyNumberFormat="1" applyFont="1" applyFill="1" applyAlignment="1">
      <alignment vertical="center"/>
    </xf>
    <xf numFmtId="3" fontId="20" fillId="10" borderId="0" xfId="0" applyNumberFormat="1" applyFont="1" applyFill="1" applyAlignment="1">
      <alignment vertical="center"/>
    </xf>
    <xf numFmtId="3" fontId="16" fillId="10" borderId="0" xfId="0" applyNumberFormat="1" applyFont="1" applyFill="1" applyAlignment="1">
      <alignment vertical="center"/>
    </xf>
    <xf numFmtId="3" fontId="20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 wrapText="1"/>
    </xf>
    <xf numFmtId="0" fontId="0" fillId="0" borderId="0" xfId="2" applyFont="1" applyAlignment="1">
      <alignment vertical="center"/>
    </xf>
    <xf numFmtId="3" fontId="16" fillId="6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3" fillId="2" borderId="0" xfId="2" applyFont="1" applyFill="1" applyAlignment="1">
      <alignment horizontal="left"/>
    </xf>
  </cellXfs>
  <cellStyles count="7">
    <cellStyle name="Komma" xfId="1" builtinId="3"/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00000000-0005-0000-0000-000004000000}"/>
    <cellStyle name="Normal 4 2" xfId="5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colors>
    <mruColors>
      <color rgb="FFFFFFFF"/>
      <color rgb="FF79CAD9"/>
      <color rgb="FFD2D4D8"/>
      <color rgb="FFE52D2C"/>
      <color rgb="FF76BE80"/>
      <color rgb="FF02778A"/>
      <color rgb="FFD65755"/>
      <color rgb="FFD31313"/>
      <color rgb="FFED3A38"/>
      <color rgb="FF6FC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EKG54"/>
  <sheetViews>
    <sheetView tabSelected="1" zoomScaleNormal="100" zoomScaleSheetLayoutView="100" workbookViewId="0">
      <selection activeCell="EKF24" sqref="EKF24"/>
    </sheetView>
  </sheetViews>
  <sheetFormatPr defaultRowHeight="12.75" x14ac:dyDescent="0.2"/>
  <cols>
    <col min="1" max="1" width="19.140625" style="1" bestFit="1" customWidth="1"/>
    <col min="2" max="2" width="0.7109375" style="151" customWidth="1"/>
    <col min="3" max="3" width="5.7109375" style="1" customWidth="1"/>
    <col min="4" max="6" width="5.7109375" style="1" bestFit="1" customWidth="1"/>
    <col min="7" max="7" width="0.7109375" style="151" customWidth="1"/>
    <col min="8" max="8" width="5.28515625" style="1" customWidth="1"/>
    <col min="9" max="11" width="5" style="1" bestFit="1" customWidth="1"/>
    <col min="12" max="12" width="0.5703125" style="151" customWidth="1"/>
    <col min="13" max="14" width="6.7109375" style="1" customWidth="1"/>
    <col min="15" max="15" width="0.7109375" style="151" customWidth="1"/>
    <col min="16" max="17" width="6.7109375" style="1" customWidth="1"/>
    <col min="18" max="16384" width="9.140625" style="1"/>
  </cols>
  <sheetData>
    <row r="1" spans="1:3673" ht="15.75" x14ac:dyDescent="0.2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3673" ht="6" customHeight="1" x14ac:dyDescent="0.2"/>
    <row r="3" spans="1:3673" ht="15" x14ac:dyDescent="0.2">
      <c r="C3" s="180" t="s">
        <v>1</v>
      </c>
      <c r="D3" s="180"/>
      <c r="E3" s="180"/>
      <c r="F3" s="180"/>
      <c r="G3" s="180"/>
      <c r="H3" s="180"/>
      <c r="I3" s="180"/>
      <c r="J3" s="180"/>
      <c r="K3" s="180"/>
      <c r="L3" s="152"/>
      <c r="M3" s="181" t="s">
        <v>2</v>
      </c>
      <c r="N3" s="181"/>
      <c r="O3" s="181"/>
      <c r="P3" s="181"/>
      <c r="Q3" s="181"/>
    </row>
    <row r="4" spans="1:3673" x14ac:dyDescent="0.2">
      <c r="C4" s="182" t="s">
        <v>174</v>
      </c>
      <c r="D4" s="182"/>
      <c r="E4" s="182"/>
      <c r="F4" s="182"/>
      <c r="G4" s="156"/>
      <c r="H4" s="182" t="s">
        <v>175</v>
      </c>
      <c r="I4" s="182"/>
      <c r="J4" s="182"/>
      <c r="K4" s="182"/>
      <c r="L4" s="153"/>
      <c r="M4" s="182" t="s">
        <v>174</v>
      </c>
      <c r="N4" s="182"/>
      <c r="O4" s="167"/>
      <c r="P4" s="182" t="s">
        <v>175</v>
      </c>
      <c r="Q4" s="182"/>
    </row>
    <row r="5" spans="1:3673" x14ac:dyDescent="0.2">
      <c r="C5" s="4">
        <v>2020</v>
      </c>
      <c r="D5" s="4">
        <v>2020</v>
      </c>
      <c r="E5" s="4">
        <v>2020</v>
      </c>
      <c r="F5" s="4">
        <v>2020</v>
      </c>
      <c r="G5" s="157"/>
      <c r="H5" s="4">
        <v>2020</v>
      </c>
      <c r="I5" s="4">
        <v>2020</v>
      </c>
      <c r="J5" s="4">
        <v>2020</v>
      </c>
      <c r="K5" s="4">
        <v>2020</v>
      </c>
      <c r="L5" s="154"/>
      <c r="M5" s="5">
        <v>2019</v>
      </c>
      <c r="N5" s="5">
        <v>2020</v>
      </c>
      <c r="O5" s="157"/>
      <c r="P5" s="5">
        <v>2019</v>
      </c>
      <c r="Q5" s="5">
        <v>2020</v>
      </c>
    </row>
    <row r="6" spans="1:3673" x14ac:dyDescent="0.2">
      <c r="C6" s="3" t="s">
        <v>217</v>
      </c>
      <c r="D6" s="3" t="s">
        <v>218</v>
      </c>
      <c r="E6" s="3" t="s">
        <v>219</v>
      </c>
      <c r="F6" s="3" t="s">
        <v>220</v>
      </c>
      <c r="G6" s="157"/>
      <c r="H6" s="3" t="s">
        <v>217</v>
      </c>
      <c r="I6" s="3" t="s">
        <v>218</v>
      </c>
      <c r="J6" s="3" t="s">
        <v>219</v>
      </c>
      <c r="K6" s="3" t="s">
        <v>220</v>
      </c>
      <c r="L6" s="154"/>
      <c r="M6" s="3" t="s">
        <v>220</v>
      </c>
      <c r="N6" s="3" t="s">
        <v>220</v>
      </c>
      <c r="O6" s="157"/>
      <c r="P6" s="3" t="s">
        <v>220</v>
      </c>
      <c r="Q6" s="3" t="s">
        <v>220</v>
      </c>
    </row>
    <row r="7" spans="1:3673" ht="5.25" customHeight="1" x14ac:dyDescent="0.2">
      <c r="C7" s="6"/>
      <c r="D7" s="6"/>
      <c r="E7" s="6"/>
      <c r="F7" s="6"/>
      <c r="G7" s="158"/>
      <c r="H7" s="6"/>
      <c r="I7" s="6"/>
      <c r="J7" s="6"/>
      <c r="K7" s="6"/>
      <c r="L7" s="155"/>
      <c r="M7" s="6"/>
      <c r="N7" s="6"/>
      <c r="O7" s="158"/>
      <c r="P7" s="6"/>
      <c r="Q7" s="6"/>
    </row>
    <row r="8" spans="1:3673" x14ac:dyDescent="0.2">
      <c r="A8" s="138" t="s">
        <v>155</v>
      </c>
      <c r="B8" s="147"/>
      <c r="C8" s="139">
        <v>22369.911599999999</v>
      </c>
      <c r="D8" s="139">
        <v>21900.842000000001</v>
      </c>
      <c r="E8" s="139">
        <v>21317.728999999999</v>
      </c>
      <c r="F8" s="139">
        <v>21329.276399999999</v>
      </c>
      <c r="G8" s="149"/>
      <c r="H8" s="140">
        <v>6.3357600700000001</v>
      </c>
      <c r="I8" s="140">
        <v>6.1681616699999999</v>
      </c>
      <c r="J8" s="140">
        <v>5.9892246699999996</v>
      </c>
      <c r="K8" s="140">
        <v>5.9771010100000002</v>
      </c>
      <c r="L8" s="149"/>
      <c r="M8" s="139">
        <v>17072.543799999999</v>
      </c>
      <c r="N8" s="139">
        <f>F8</f>
        <v>21329.276399999999</v>
      </c>
      <c r="O8" s="149"/>
      <c r="P8" s="140">
        <v>5.1318884799999998</v>
      </c>
      <c r="Q8" s="140">
        <f>K8</f>
        <v>5.9771010100000002</v>
      </c>
    </row>
    <row r="9" spans="1:3673" x14ac:dyDescent="0.2">
      <c r="A9" s="183" t="s">
        <v>3</v>
      </c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</row>
    <row r="10" spans="1:3673" x14ac:dyDescent="0.2">
      <c r="A10" s="141" t="s">
        <v>4</v>
      </c>
      <c r="B10" s="147"/>
      <c r="C10" s="142"/>
      <c r="D10" s="142"/>
      <c r="E10" s="142"/>
      <c r="F10" s="142"/>
      <c r="G10" s="149"/>
      <c r="H10" s="143"/>
      <c r="I10" s="143"/>
      <c r="J10" s="143"/>
      <c r="K10" s="143"/>
      <c r="L10" s="149"/>
      <c r="M10" s="142"/>
      <c r="N10" s="142"/>
      <c r="O10" s="149"/>
      <c r="P10" s="143"/>
      <c r="Q10" s="143"/>
    </row>
    <row r="11" spans="1:3673" x14ac:dyDescent="0.2">
      <c r="A11" s="7" t="s">
        <v>203</v>
      </c>
      <c r="B11" s="147"/>
      <c r="C11" s="8">
        <v>7252.2236000000003</v>
      </c>
      <c r="D11" s="8">
        <v>7090.1482800000003</v>
      </c>
      <c r="E11" s="8">
        <v>6796.2112800000004</v>
      </c>
      <c r="F11" s="8">
        <v>6705.6612599999999</v>
      </c>
      <c r="G11" s="149"/>
      <c r="H11" s="9">
        <v>33.604601299999999</v>
      </c>
      <c r="I11" s="9">
        <v>32.795769900000003</v>
      </c>
      <c r="J11" s="9">
        <v>31.5311795</v>
      </c>
      <c r="K11" s="9">
        <v>30.8033489</v>
      </c>
      <c r="L11" s="149"/>
      <c r="M11" s="8">
        <v>6138.6050699999996</v>
      </c>
      <c r="N11" s="8">
        <f>F11</f>
        <v>6705.6612599999999</v>
      </c>
      <c r="O11" s="149"/>
      <c r="P11" s="9">
        <v>31.1880226</v>
      </c>
      <c r="Q11" s="9">
        <f>K11</f>
        <v>30.8033489</v>
      </c>
    </row>
    <row r="12" spans="1:3673" x14ac:dyDescent="0.2">
      <c r="A12" s="144" t="s">
        <v>5</v>
      </c>
      <c r="B12" s="147"/>
      <c r="C12" s="139">
        <v>2993.3946999999998</v>
      </c>
      <c r="D12" s="139">
        <v>2909.8454200000001</v>
      </c>
      <c r="E12" s="139">
        <v>2826.0328</v>
      </c>
      <c r="F12" s="139">
        <v>2829.0583299999998</v>
      </c>
      <c r="G12" s="149"/>
      <c r="H12" s="140">
        <v>15.9403323</v>
      </c>
      <c r="I12" s="140">
        <v>15.0132233</v>
      </c>
      <c r="J12" s="140">
        <v>14.675238800000001</v>
      </c>
      <c r="K12" s="140">
        <v>14.634752199999999</v>
      </c>
      <c r="L12" s="149"/>
      <c r="M12" s="139">
        <v>2409.3222300000002</v>
      </c>
      <c r="N12" s="139">
        <f t="shared" ref="N12:N13" si="0">F12</f>
        <v>2829.0583299999998</v>
      </c>
      <c r="O12" s="149"/>
      <c r="P12" s="140">
        <v>13.5741418</v>
      </c>
      <c r="Q12" s="140">
        <f t="shared" ref="Q12:Q13" si="1">K12</f>
        <v>14.634752199999999</v>
      </c>
      <c r="T12" s="10"/>
    </row>
    <row r="13" spans="1:3673" x14ac:dyDescent="0.2">
      <c r="A13" s="145" t="s">
        <v>6</v>
      </c>
      <c r="B13" s="147"/>
      <c r="C13" s="142">
        <v>10854.503199999999</v>
      </c>
      <c r="D13" s="142">
        <v>10677.1952</v>
      </c>
      <c r="E13" s="142">
        <v>10510.6343</v>
      </c>
      <c r="F13" s="142">
        <v>10511.4702</v>
      </c>
      <c r="G13" s="149"/>
      <c r="H13" s="143">
        <v>3.9172087699999998</v>
      </c>
      <c r="I13" s="143">
        <v>3.8492573299999999</v>
      </c>
      <c r="J13" s="143">
        <v>3.7826266500000001</v>
      </c>
      <c r="K13" s="143">
        <v>3.7741959199999999</v>
      </c>
      <c r="L13" s="149"/>
      <c r="M13" s="142">
        <v>7464.7866100000001</v>
      </c>
      <c r="N13" s="142">
        <f t="shared" si="0"/>
        <v>10511.4702</v>
      </c>
      <c r="O13" s="149"/>
      <c r="P13" s="143">
        <v>2.85927694</v>
      </c>
      <c r="Q13" s="143">
        <f t="shared" si="1"/>
        <v>3.7741959199999999</v>
      </c>
    </row>
    <row r="14" spans="1:3673" x14ac:dyDescent="0.2">
      <c r="A14" s="146"/>
      <c r="B14" s="147"/>
      <c r="C14" s="148"/>
      <c r="D14" s="148"/>
      <c r="E14" s="148"/>
      <c r="F14" s="148"/>
      <c r="G14" s="149"/>
      <c r="H14" s="150"/>
      <c r="I14" s="150"/>
      <c r="J14" s="150"/>
      <c r="K14" s="150"/>
      <c r="L14" s="149"/>
      <c r="M14" s="148"/>
      <c r="N14" s="148"/>
      <c r="O14" s="149"/>
      <c r="P14" s="150"/>
      <c r="Q14" s="150"/>
    </row>
    <row r="15" spans="1:3673" x14ac:dyDescent="0.2">
      <c r="A15" s="183" t="s">
        <v>7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</row>
    <row r="16" spans="1:3673" s="160" customFormat="1" x14ac:dyDescent="0.2">
      <c r="A16" s="138" t="s">
        <v>8</v>
      </c>
      <c r="B16" s="147"/>
      <c r="C16" s="139">
        <v>5284.1203599999999</v>
      </c>
      <c r="D16" s="139">
        <v>5137.2347600000003</v>
      </c>
      <c r="E16" s="139">
        <v>4911.8640699999996</v>
      </c>
      <c r="F16" s="139">
        <v>4789.34771</v>
      </c>
      <c r="G16" s="149"/>
      <c r="H16" s="140">
        <v>5.5573374199999996</v>
      </c>
      <c r="I16" s="164">
        <v>5.39224368</v>
      </c>
      <c r="J16" s="164">
        <v>5.14215964</v>
      </c>
      <c r="K16" s="164">
        <v>4.9961549200000004</v>
      </c>
      <c r="L16" s="147"/>
      <c r="M16" s="165">
        <v>4026.3966300000002</v>
      </c>
      <c r="N16" s="165">
        <f>F16</f>
        <v>4789.34771</v>
      </c>
      <c r="O16" s="147"/>
      <c r="P16" s="164">
        <v>4.4098321900000004</v>
      </c>
      <c r="Q16" s="164">
        <f>K16</f>
        <v>4.9961549200000004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</row>
    <row r="17" spans="1:3673" s="163" customFormat="1" x14ac:dyDescent="0.2">
      <c r="A17" s="145" t="s">
        <v>204</v>
      </c>
      <c r="B17" s="147"/>
      <c r="C17" s="142">
        <v>1887.7724000000001</v>
      </c>
      <c r="D17" s="142">
        <v>1786.4124999999999</v>
      </c>
      <c r="E17" s="142">
        <v>1685.18497</v>
      </c>
      <c r="F17" s="142">
        <v>1580.0930900000001</v>
      </c>
      <c r="G17" s="149"/>
      <c r="H17" s="143">
        <v>31.129955299999999</v>
      </c>
      <c r="I17" s="143">
        <v>29.740392100000001</v>
      </c>
      <c r="J17" s="143">
        <v>28.200465699999999</v>
      </c>
      <c r="K17" s="143">
        <v>26.615494999999999</v>
      </c>
      <c r="L17" s="147"/>
      <c r="M17" s="142">
        <v>1489.2393400000001</v>
      </c>
      <c r="N17" s="142">
        <f t="shared" ref="N17:N18" si="2">F17</f>
        <v>1580.0930900000001</v>
      </c>
      <c r="O17" s="147"/>
      <c r="P17" s="143">
        <v>26.767352200000001</v>
      </c>
      <c r="Q17" s="143">
        <f t="shared" ref="Q17:Q18" si="3">K17</f>
        <v>26.615494999999999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</row>
    <row r="18" spans="1:3673" s="85" customFormat="1" x14ac:dyDescent="0.2">
      <c r="A18" s="166" t="s">
        <v>6</v>
      </c>
      <c r="B18" s="147"/>
      <c r="C18" s="148">
        <v>3027.9004199999999</v>
      </c>
      <c r="D18" s="148">
        <v>2960.45001</v>
      </c>
      <c r="E18" s="148">
        <v>2862.48461</v>
      </c>
      <c r="F18" s="148">
        <v>2858.29511</v>
      </c>
      <c r="G18" s="149"/>
      <c r="H18" s="150">
        <v>3.94807934</v>
      </c>
      <c r="I18" s="150">
        <v>3.8524416800000001</v>
      </c>
      <c r="J18" s="150">
        <v>3.7166804</v>
      </c>
      <c r="K18" s="150">
        <v>3.7011233099999998</v>
      </c>
      <c r="L18" s="147"/>
      <c r="M18" s="148">
        <v>2259.00659</v>
      </c>
      <c r="N18" s="146">
        <f t="shared" si="2"/>
        <v>2858.29511</v>
      </c>
      <c r="O18" s="147"/>
      <c r="P18" s="150">
        <v>3.0555512199999999</v>
      </c>
      <c r="Q18" s="159">
        <f t="shared" si="3"/>
        <v>3.7011233099999998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</row>
    <row r="19" spans="1:3673" x14ac:dyDescent="0.2">
      <c r="A19" s="11"/>
      <c r="B19" s="147"/>
      <c r="C19" s="8"/>
      <c r="D19" s="8"/>
      <c r="E19" s="8"/>
      <c r="F19" s="8"/>
      <c r="G19" s="147"/>
      <c r="H19" s="12"/>
      <c r="I19" s="12"/>
      <c r="J19" s="12"/>
      <c r="K19" s="12"/>
      <c r="L19" s="147"/>
      <c r="M19" s="8"/>
      <c r="N19" s="8"/>
      <c r="O19" s="147"/>
      <c r="P19" s="13"/>
      <c r="Q19" s="13"/>
    </row>
    <row r="20" spans="1:3673" s="160" customFormat="1" x14ac:dyDescent="0.2">
      <c r="A20" s="138" t="s">
        <v>9</v>
      </c>
      <c r="B20" s="147"/>
      <c r="C20" s="165">
        <v>6210.7253700000001</v>
      </c>
      <c r="D20" s="165">
        <v>6002.5032099999999</v>
      </c>
      <c r="E20" s="165">
        <v>5898.88915</v>
      </c>
      <c r="F20" s="165">
        <v>5876.3999599999997</v>
      </c>
      <c r="G20" s="147"/>
      <c r="H20" s="140">
        <v>9.2345958699999997</v>
      </c>
      <c r="I20" s="164">
        <v>8.8074844799999994</v>
      </c>
      <c r="J20" s="164">
        <v>8.6957920899999994</v>
      </c>
      <c r="K20" s="164">
        <v>8.6540765099999994</v>
      </c>
      <c r="L20" s="147"/>
      <c r="M20" s="165">
        <v>4897.4346400000004</v>
      </c>
      <c r="N20" s="165">
        <f>F20</f>
        <v>5876.3999599999997</v>
      </c>
      <c r="O20" s="147"/>
      <c r="P20" s="164">
        <v>7.46765802</v>
      </c>
      <c r="Q20" s="164">
        <f>K20</f>
        <v>8.6540765099999994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</row>
    <row r="21" spans="1:3673" s="163" customFormat="1" x14ac:dyDescent="0.2">
      <c r="A21" s="145" t="s">
        <v>204</v>
      </c>
      <c r="B21" s="148">
        <v>20900</v>
      </c>
      <c r="C21" s="142">
        <v>1720.1869099999999</v>
      </c>
      <c r="D21" s="142">
        <v>1685.68363</v>
      </c>
      <c r="E21" s="142">
        <v>1638.5629300000001</v>
      </c>
      <c r="F21" s="142">
        <v>1639.8888400000001</v>
      </c>
      <c r="G21" s="149"/>
      <c r="H21" s="143">
        <v>47.290225700000001</v>
      </c>
      <c r="I21" s="143">
        <v>45.338915999999998</v>
      </c>
      <c r="J21" s="143">
        <v>43.919400199999998</v>
      </c>
      <c r="K21" s="143">
        <v>43.977266200000003</v>
      </c>
      <c r="L21" s="147"/>
      <c r="M21" s="142">
        <v>1577.9256499999999</v>
      </c>
      <c r="N21" s="142">
        <f t="shared" ref="N21:N22" si="4">F21</f>
        <v>1639.8888400000001</v>
      </c>
      <c r="O21" s="147"/>
      <c r="P21" s="143">
        <v>42.604048900000002</v>
      </c>
      <c r="Q21" s="143">
        <f t="shared" ref="Q21:Q22" si="5">K21</f>
        <v>43.977266200000003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</row>
    <row r="22" spans="1:3673" s="85" customFormat="1" x14ac:dyDescent="0.2">
      <c r="A22" s="166" t="s">
        <v>6</v>
      </c>
      <c r="B22" s="147"/>
      <c r="C22" s="148">
        <v>4174.1938700000001</v>
      </c>
      <c r="D22" s="148">
        <v>4093.5780100000002</v>
      </c>
      <c r="E22" s="148">
        <v>4077.33158</v>
      </c>
      <c r="F22" s="148">
        <v>4048.7115399999998</v>
      </c>
      <c r="G22" s="149"/>
      <c r="H22" s="150">
        <v>7.0822976200000003</v>
      </c>
      <c r="I22" s="150">
        <v>6.8243674199999997</v>
      </c>
      <c r="J22" s="150">
        <v>6.8295085100000001</v>
      </c>
      <c r="K22" s="150">
        <v>6.7728790400000003</v>
      </c>
      <c r="L22" s="147"/>
      <c r="M22" s="148">
        <v>3115.0874100000001</v>
      </c>
      <c r="N22" s="146">
        <f t="shared" si="4"/>
        <v>4048.7115399999998</v>
      </c>
      <c r="O22" s="147"/>
      <c r="P22" s="150">
        <v>5.4042133000000003</v>
      </c>
      <c r="Q22" s="159">
        <f t="shared" si="5"/>
        <v>6.7728790400000003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</row>
    <row r="23" spans="1:3673" x14ac:dyDescent="0.2">
      <c r="A23" s="11"/>
      <c r="B23" s="147"/>
      <c r="C23" s="14"/>
      <c r="D23" s="14"/>
      <c r="E23" s="14"/>
      <c r="F23" s="14"/>
      <c r="G23" s="147"/>
      <c r="H23" s="15"/>
      <c r="I23" s="15"/>
      <c r="J23" s="15"/>
      <c r="K23" s="15"/>
      <c r="L23" s="147"/>
      <c r="M23" s="14"/>
      <c r="N23" s="14"/>
      <c r="O23" s="147"/>
      <c r="P23" s="13"/>
      <c r="Q23" s="13"/>
    </row>
    <row r="24" spans="1:3673" s="160" customFormat="1" x14ac:dyDescent="0.2">
      <c r="A24" s="138" t="s">
        <v>10</v>
      </c>
      <c r="B24" s="147"/>
      <c r="C24" s="165">
        <v>2443.9270900000001</v>
      </c>
      <c r="D24" s="165">
        <v>2446.7502300000001</v>
      </c>
      <c r="E24" s="165">
        <v>2429.09058</v>
      </c>
      <c r="F24" s="165">
        <v>2519.39471</v>
      </c>
      <c r="G24" s="147"/>
      <c r="H24" s="140">
        <v>3.6735848500000001</v>
      </c>
      <c r="I24" s="164">
        <v>3.66845847</v>
      </c>
      <c r="J24" s="164">
        <v>3.6397646799999999</v>
      </c>
      <c r="K24" s="164">
        <v>3.76556142</v>
      </c>
      <c r="L24" s="147"/>
      <c r="M24" s="165">
        <v>1717.8646200000001</v>
      </c>
      <c r="N24" s="165">
        <f>F24</f>
        <v>2519.39471</v>
      </c>
      <c r="O24" s="147"/>
      <c r="P24" s="164">
        <v>2.6442783400000001</v>
      </c>
      <c r="Q24" s="164">
        <f>K24</f>
        <v>3.76556142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</row>
    <row r="25" spans="1:3673" s="163" customFormat="1" x14ac:dyDescent="0.2">
      <c r="A25" s="145" t="s">
        <v>204</v>
      </c>
      <c r="B25" s="147"/>
      <c r="C25" s="142">
        <v>861.21702700000003</v>
      </c>
      <c r="D25" s="142">
        <v>882.07559600000002</v>
      </c>
      <c r="E25" s="142">
        <v>856.33428900000001</v>
      </c>
      <c r="F25" s="142">
        <v>886.93278699999996</v>
      </c>
      <c r="G25" s="149"/>
      <c r="H25" s="143">
        <v>31.5638799</v>
      </c>
      <c r="I25" s="143">
        <v>32.015549399999998</v>
      </c>
      <c r="J25" s="143">
        <v>31.701241199999998</v>
      </c>
      <c r="K25" s="143">
        <v>32.111834600000002</v>
      </c>
      <c r="L25" s="147"/>
      <c r="M25" s="142">
        <v>675.36706600000002</v>
      </c>
      <c r="N25" s="142">
        <f t="shared" ref="N25:N26" si="6">F25</f>
        <v>886.93278699999996</v>
      </c>
      <c r="O25" s="147"/>
      <c r="P25" s="143">
        <v>26.730676200000001</v>
      </c>
      <c r="Q25" s="143">
        <f t="shared" ref="Q25:Q26" si="7">K25</f>
        <v>32.111834600000002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</row>
    <row r="26" spans="1:3673" s="85" customFormat="1" x14ac:dyDescent="0.2">
      <c r="A26" s="166" t="s">
        <v>6</v>
      </c>
      <c r="B26" s="147"/>
      <c r="C26" s="148">
        <v>1544.6197500000001</v>
      </c>
      <c r="D26" s="148">
        <v>1516.33988</v>
      </c>
      <c r="E26" s="148">
        <v>1519.2878000000001</v>
      </c>
      <c r="F26" s="148">
        <v>1576.7335700000001</v>
      </c>
      <c r="G26" s="149"/>
      <c r="H26" s="150">
        <v>2.4999962500000001</v>
      </c>
      <c r="I26" s="150">
        <v>2.4503695099999998</v>
      </c>
      <c r="J26" s="150">
        <v>2.4523886899999998</v>
      </c>
      <c r="K26" s="150">
        <v>2.54075651</v>
      </c>
      <c r="L26" s="147"/>
      <c r="M26" s="148">
        <v>1009.70304</v>
      </c>
      <c r="N26" s="146">
        <f t="shared" si="6"/>
        <v>1576.7335700000001</v>
      </c>
      <c r="O26" s="147"/>
      <c r="P26" s="150">
        <v>1.6624583900000001</v>
      </c>
      <c r="Q26" s="159">
        <f t="shared" si="7"/>
        <v>2.54075651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</row>
    <row r="28" spans="1:3673" ht="15.75" x14ac:dyDescent="0.25">
      <c r="A28" s="179" t="s">
        <v>11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</row>
    <row r="29" spans="1:3673" ht="5.25" customHeight="1" x14ac:dyDescent="0.2"/>
    <row r="30" spans="1:3673" ht="15" x14ac:dyDescent="0.2">
      <c r="C30" s="180" t="s">
        <v>1</v>
      </c>
      <c r="D30" s="180"/>
      <c r="E30" s="180"/>
      <c r="F30" s="180"/>
      <c r="G30" s="180"/>
      <c r="H30" s="180"/>
      <c r="I30" s="180"/>
      <c r="J30" s="180"/>
      <c r="K30" s="180"/>
      <c r="L30" s="152"/>
      <c r="M30" s="181" t="s">
        <v>2</v>
      </c>
      <c r="N30" s="181"/>
      <c r="O30" s="181"/>
      <c r="P30" s="181"/>
      <c r="Q30" s="181"/>
    </row>
    <row r="31" spans="1:3673" x14ac:dyDescent="0.2">
      <c r="C31" s="182" t="s">
        <v>174</v>
      </c>
      <c r="D31" s="182"/>
      <c r="E31" s="182"/>
      <c r="F31" s="182"/>
      <c r="G31" s="156"/>
      <c r="H31" s="182" t="s">
        <v>175</v>
      </c>
      <c r="I31" s="182"/>
      <c r="J31" s="182"/>
      <c r="K31" s="182"/>
      <c r="L31" s="153"/>
      <c r="M31" s="182" t="s">
        <v>174</v>
      </c>
      <c r="N31" s="182"/>
      <c r="O31" s="167"/>
      <c r="P31" s="182" t="s">
        <v>175</v>
      </c>
      <c r="Q31" s="182"/>
    </row>
    <row r="32" spans="1:3673" x14ac:dyDescent="0.2">
      <c r="C32" s="4">
        <v>2020</v>
      </c>
      <c r="D32" s="4">
        <v>2020</v>
      </c>
      <c r="E32" s="4">
        <v>2020</v>
      </c>
      <c r="F32" s="4">
        <v>2020</v>
      </c>
      <c r="G32" s="157"/>
      <c r="H32" s="4">
        <v>2020</v>
      </c>
      <c r="I32" s="4">
        <v>2020</v>
      </c>
      <c r="J32" s="4">
        <v>2020</v>
      </c>
      <c r="K32" s="4">
        <v>2020</v>
      </c>
      <c r="L32" s="154"/>
      <c r="M32" s="5">
        <v>2019</v>
      </c>
      <c r="N32" s="4">
        <v>2020</v>
      </c>
      <c r="O32" s="157"/>
      <c r="P32" s="5">
        <v>2019</v>
      </c>
      <c r="Q32" s="5">
        <v>2020</v>
      </c>
    </row>
    <row r="33" spans="1:3673" x14ac:dyDescent="0.2">
      <c r="C33" s="3" t="s">
        <v>217</v>
      </c>
      <c r="D33" s="3" t="s">
        <v>218</v>
      </c>
      <c r="E33" s="3" t="s">
        <v>219</v>
      </c>
      <c r="F33" s="3" t="s">
        <v>220</v>
      </c>
      <c r="G33" s="157"/>
      <c r="H33" s="3" t="s">
        <v>217</v>
      </c>
      <c r="I33" s="3" t="s">
        <v>218</v>
      </c>
      <c r="J33" s="3" t="s">
        <v>219</v>
      </c>
      <c r="K33" s="3" t="s">
        <v>220</v>
      </c>
      <c r="L33" s="154"/>
      <c r="M33" s="3" t="s">
        <v>220</v>
      </c>
      <c r="N33" s="3" t="s">
        <v>220</v>
      </c>
      <c r="O33" s="157"/>
      <c r="P33" s="3" t="s">
        <v>220</v>
      </c>
      <c r="Q33" s="3" t="s">
        <v>220</v>
      </c>
    </row>
    <row r="34" spans="1:3673" ht="5.25" customHeight="1" x14ac:dyDescent="0.2">
      <c r="C34" s="6"/>
      <c r="D34" s="6"/>
      <c r="E34" s="6"/>
      <c r="F34" s="6"/>
      <c r="G34" s="158"/>
      <c r="H34" s="6"/>
      <c r="I34" s="6"/>
      <c r="J34" s="6"/>
      <c r="K34" s="6"/>
      <c r="L34" s="155"/>
      <c r="M34" s="6"/>
      <c r="N34" s="6"/>
      <c r="O34" s="158"/>
      <c r="P34" s="6"/>
      <c r="Q34" s="6"/>
    </row>
    <row r="35" spans="1:3673" s="160" customFormat="1" x14ac:dyDescent="0.2">
      <c r="A35" s="138" t="s">
        <v>155</v>
      </c>
      <c r="B35" s="147"/>
      <c r="C35" s="139">
        <v>25284.2742</v>
      </c>
      <c r="D35" s="139">
        <v>23600.6312</v>
      </c>
      <c r="E35" s="139">
        <v>22266.748</v>
      </c>
      <c r="F35" s="139">
        <v>21373.658500000001</v>
      </c>
      <c r="G35" s="149"/>
      <c r="H35" s="140">
        <v>7.1088539700000002</v>
      </c>
      <c r="I35" s="140">
        <v>6.6220061299999999</v>
      </c>
      <c r="J35" s="140">
        <v>6.24896458</v>
      </c>
      <c r="K35" s="140">
        <v>6.01730798</v>
      </c>
      <c r="L35" s="149"/>
      <c r="M35" s="139">
        <v>17143.667399999998</v>
      </c>
      <c r="N35" s="139">
        <f>F35</f>
        <v>21373.658500000001</v>
      </c>
      <c r="O35" s="149"/>
      <c r="P35" s="140">
        <v>5.1755405200000002</v>
      </c>
      <c r="Q35" s="140">
        <f>K35</f>
        <v>6.01730798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</row>
    <row r="36" spans="1:3673" x14ac:dyDescent="0.2">
      <c r="A36" s="183" t="s">
        <v>3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</row>
    <row r="37" spans="1:3673" s="163" customFormat="1" x14ac:dyDescent="0.2">
      <c r="A37" s="141" t="s">
        <v>4</v>
      </c>
      <c r="B37" s="147"/>
      <c r="C37" s="142"/>
      <c r="D37" s="142"/>
      <c r="E37" s="142"/>
      <c r="F37" s="142"/>
      <c r="G37" s="149"/>
      <c r="H37" s="143"/>
      <c r="I37" s="143"/>
      <c r="J37" s="143"/>
      <c r="K37" s="143"/>
      <c r="L37" s="149"/>
      <c r="M37" s="142"/>
      <c r="N37" s="142"/>
      <c r="O37" s="149"/>
      <c r="P37" s="143"/>
      <c r="Q37" s="14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</row>
    <row r="38" spans="1:3673" x14ac:dyDescent="0.2">
      <c r="A38" s="7" t="s">
        <v>203</v>
      </c>
      <c r="B38" s="147"/>
      <c r="C38" s="8">
        <v>8984.6793500000003</v>
      </c>
      <c r="D38" s="8">
        <v>7926.79324</v>
      </c>
      <c r="E38" s="8">
        <v>7393.9489800000001</v>
      </c>
      <c r="F38" s="8">
        <v>6912.2393199999997</v>
      </c>
      <c r="G38" s="149"/>
      <c r="H38" s="9">
        <v>40.067246500000003</v>
      </c>
      <c r="I38" s="9">
        <v>35.962223199999997</v>
      </c>
      <c r="J38" s="9">
        <v>33.490121299999998</v>
      </c>
      <c r="K38" s="9">
        <v>31.746839300000001</v>
      </c>
      <c r="L38" s="149"/>
      <c r="M38" s="8">
        <v>6333.5133800000003</v>
      </c>
      <c r="N38" s="8">
        <f>F38</f>
        <v>6912.2393199999997</v>
      </c>
      <c r="O38" s="149"/>
      <c r="P38" s="9">
        <v>32.2103106</v>
      </c>
      <c r="Q38" s="9">
        <f>K38</f>
        <v>31.746839300000001</v>
      </c>
    </row>
    <row r="39" spans="1:3673" s="160" customFormat="1" x14ac:dyDescent="0.2">
      <c r="A39" s="144" t="s">
        <v>5</v>
      </c>
      <c r="B39" s="147"/>
      <c r="C39" s="139">
        <v>3264.2552900000001</v>
      </c>
      <c r="D39" s="139">
        <v>3127.73461</v>
      </c>
      <c r="E39" s="139">
        <v>2938.5284700000002</v>
      </c>
      <c r="F39" s="139">
        <v>2728.9603900000002</v>
      </c>
      <c r="G39" s="149"/>
      <c r="H39" s="140">
        <v>17.1325003</v>
      </c>
      <c r="I39" s="140">
        <v>15.881662499999999</v>
      </c>
      <c r="J39" s="140">
        <v>15.207413300000001</v>
      </c>
      <c r="K39" s="140">
        <v>14.3004789</v>
      </c>
      <c r="L39" s="149"/>
      <c r="M39" s="139">
        <v>2326.9650099999999</v>
      </c>
      <c r="N39" s="139">
        <f t="shared" ref="N39:N40" si="8">F39</f>
        <v>2728.9603900000002</v>
      </c>
      <c r="O39" s="149"/>
      <c r="P39" s="140">
        <v>13.282521900000001</v>
      </c>
      <c r="Q39" s="140">
        <f>K39</f>
        <v>14.3004789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</row>
    <row r="40" spans="1:3673" s="163" customFormat="1" x14ac:dyDescent="0.2">
      <c r="A40" s="145" t="s">
        <v>6</v>
      </c>
      <c r="B40" s="147"/>
      <c r="C40" s="142">
        <v>11397.860199999999</v>
      </c>
      <c r="D40" s="142">
        <v>11226.0887</v>
      </c>
      <c r="E40" s="142">
        <v>10695.3542</v>
      </c>
      <c r="F40" s="142">
        <v>10508.427600000001</v>
      </c>
      <c r="G40" s="149"/>
      <c r="H40" s="143">
        <v>4.0977681800000001</v>
      </c>
      <c r="I40" s="143">
        <v>4.0282357099999997</v>
      </c>
      <c r="J40" s="143">
        <v>3.8372838200000001</v>
      </c>
      <c r="K40" s="143">
        <v>3.7747686900000001</v>
      </c>
      <c r="L40" s="149"/>
      <c r="M40" s="142">
        <v>7470.0679799999998</v>
      </c>
      <c r="N40" s="142">
        <f t="shared" si="8"/>
        <v>10508.427600000001</v>
      </c>
      <c r="O40" s="149"/>
      <c r="P40" s="143">
        <v>2.8623691899999999</v>
      </c>
      <c r="Q40" s="143">
        <f t="shared" ref="Q40" si="9">K40</f>
        <v>3.7747686900000001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</row>
    <row r="41" spans="1:3673" s="85" customFormat="1" x14ac:dyDescent="0.2">
      <c r="A41" s="146"/>
      <c r="B41" s="147"/>
      <c r="C41" s="148"/>
      <c r="D41" s="148"/>
      <c r="E41" s="148"/>
      <c r="F41" s="148"/>
      <c r="G41" s="149"/>
      <c r="H41" s="150"/>
      <c r="I41" s="150"/>
      <c r="J41" s="150"/>
      <c r="K41" s="150"/>
      <c r="L41" s="149"/>
      <c r="M41" s="148"/>
      <c r="N41" s="148"/>
      <c r="O41" s="149"/>
      <c r="P41" s="150"/>
      <c r="Q41" s="150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</row>
    <row r="42" spans="1:3673" x14ac:dyDescent="0.2">
      <c r="A42" s="183" t="s">
        <v>7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</row>
    <row r="43" spans="1:3673" s="160" customFormat="1" x14ac:dyDescent="0.2">
      <c r="A43" s="138" t="s">
        <v>8</v>
      </c>
      <c r="B43" s="147"/>
      <c r="C43" s="165">
        <v>6285.1437699999997</v>
      </c>
      <c r="D43" s="165">
        <v>5590.1840000000002</v>
      </c>
      <c r="E43" s="165">
        <v>5168.8972700000004</v>
      </c>
      <c r="F43" s="165">
        <v>4891.1314199999997</v>
      </c>
      <c r="G43" s="147"/>
      <c r="H43" s="140">
        <v>6.5582284</v>
      </c>
      <c r="I43" s="164">
        <v>5.8342907200000003</v>
      </c>
      <c r="J43" s="164">
        <v>5.3796168700000004</v>
      </c>
      <c r="K43" s="164">
        <v>5.1058316399999999</v>
      </c>
      <c r="L43" s="147"/>
      <c r="M43" s="165">
        <v>4121.0465899999999</v>
      </c>
      <c r="N43" s="165">
        <f>F43</f>
        <v>4891.1314199999997</v>
      </c>
      <c r="O43" s="147"/>
      <c r="P43" s="164">
        <v>4.5148300700000004</v>
      </c>
      <c r="Q43" s="164">
        <f>K43</f>
        <v>5.1058316399999999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</row>
    <row r="44" spans="1:3673" s="163" customFormat="1" x14ac:dyDescent="0.2">
      <c r="A44" s="145" t="s">
        <v>204</v>
      </c>
      <c r="B44" s="147"/>
      <c r="C44" s="142">
        <v>2601.1825600000002</v>
      </c>
      <c r="D44" s="142">
        <v>2064.8930300000002</v>
      </c>
      <c r="E44" s="142">
        <v>1851.17632</v>
      </c>
      <c r="F44" s="142">
        <v>1674.3379299999999</v>
      </c>
      <c r="G44" s="149"/>
      <c r="H44" s="143">
        <v>41.459715699999997</v>
      </c>
      <c r="I44" s="143">
        <v>33.5918828</v>
      </c>
      <c r="J44" s="143">
        <v>30.198634999999999</v>
      </c>
      <c r="K44" s="143">
        <v>27.739197000000001</v>
      </c>
      <c r="L44" s="147"/>
      <c r="M44" s="142">
        <v>1585.91093</v>
      </c>
      <c r="N44" s="161">
        <f t="shared" ref="N44:N53" si="10">F44</f>
        <v>1674.3379299999999</v>
      </c>
      <c r="O44" s="147"/>
      <c r="P44" s="143">
        <v>27.999839900000001</v>
      </c>
      <c r="Q44" s="162">
        <f t="shared" ref="Q44:Q53" si="11">K44</f>
        <v>27.739197000000001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</row>
    <row r="45" spans="1:3673" s="85" customFormat="1" x14ac:dyDescent="0.2">
      <c r="A45" s="166" t="s">
        <v>6</v>
      </c>
      <c r="B45" s="147"/>
      <c r="C45" s="148">
        <v>3208.9870900000001</v>
      </c>
      <c r="D45" s="148">
        <v>3147.8195000000001</v>
      </c>
      <c r="E45" s="148">
        <v>2966.8059600000001</v>
      </c>
      <c r="F45" s="148">
        <v>2880.5226699999998</v>
      </c>
      <c r="G45" s="149"/>
      <c r="H45" s="150">
        <v>4.1545126200000002</v>
      </c>
      <c r="I45" s="150">
        <v>4.0664248799999996</v>
      </c>
      <c r="J45" s="150">
        <v>3.8261125900000001</v>
      </c>
      <c r="K45" s="150">
        <v>3.72401121</v>
      </c>
      <c r="L45" s="147"/>
      <c r="M45" s="148">
        <v>2280.15967</v>
      </c>
      <c r="N45" s="146">
        <f t="shared" si="10"/>
        <v>2880.5226699999998</v>
      </c>
      <c r="O45" s="147"/>
      <c r="P45" s="150">
        <v>3.0789668200000002</v>
      </c>
      <c r="Q45" s="159">
        <f t="shared" si="11"/>
        <v>3.72401121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</row>
    <row r="46" spans="1:3673" x14ac:dyDescent="0.2">
      <c r="A46" s="11"/>
      <c r="B46" s="147"/>
      <c r="C46" s="8"/>
      <c r="D46" s="8"/>
      <c r="E46" s="8"/>
      <c r="F46" s="8"/>
      <c r="G46" s="147"/>
      <c r="H46" s="12"/>
      <c r="I46" s="12"/>
      <c r="J46" s="12"/>
      <c r="K46" s="12"/>
      <c r="L46" s="147"/>
      <c r="M46" s="8"/>
      <c r="N46" s="13"/>
      <c r="O46" s="147"/>
      <c r="P46" s="13"/>
      <c r="Q46" s="63"/>
    </row>
    <row r="47" spans="1:3673" s="160" customFormat="1" x14ac:dyDescent="0.2">
      <c r="A47" s="138" t="s">
        <v>9</v>
      </c>
      <c r="B47" s="147">
        <f>SUM(B9:B45)-SUM(B17:B20)</f>
        <v>20900</v>
      </c>
      <c r="C47" s="165">
        <v>6619.4773299999997</v>
      </c>
      <c r="D47" s="165">
        <v>6397.4122100000004</v>
      </c>
      <c r="E47" s="165">
        <v>6221.4588700000004</v>
      </c>
      <c r="F47" s="165">
        <v>5987.9791699999996</v>
      </c>
      <c r="G47" s="146">
        <v>0</v>
      </c>
      <c r="H47" s="164">
        <v>9.7704462400000001</v>
      </c>
      <c r="I47" s="164">
        <v>9.3422883399999996</v>
      </c>
      <c r="J47" s="164">
        <v>9.1420787699999995</v>
      </c>
      <c r="K47" s="164">
        <v>8.8244089300000006</v>
      </c>
      <c r="L47" s="147"/>
      <c r="M47" s="165">
        <v>4994.3610099999996</v>
      </c>
      <c r="N47" s="165">
        <f t="shared" si="10"/>
        <v>5987.9791699999996</v>
      </c>
      <c r="O47" s="147"/>
      <c r="P47" s="164">
        <v>7.6206738300000003</v>
      </c>
      <c r="Q47" s="164">
        <f t="shared" si="11"/>
        <v>8.8244089300000006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</row>
    <row r="48" spans="1:3673" s="163" customFormat="1" x14ac:dyDescent="0.2">
      <c r="A48" s="145" t="s">
        <v>204</v>
      </c>
      <c r="B48" s="147"/>
      <c r="C48" s="142">
        <v>1847.38789</v>
      </c>
      <c r="D48" s="142">
        <v>1778.2317700000001</v>
      </c>
      <c r="E48" s="142">
        <v>1807.9392499999999</v>
      </c>
      <c r="F48" s="142">
        <v>1770.73099</v>
      </c>
      <c r="G48" s="149"/>
      <c r="H48" s="143">
        <v>48.034006400000003</v>
      </c>
      <c r="I48" s="143">
        <v>47.609953699999998</v>
      </c>
      <c r="J48" s="143">
        <v>47.930520999999999</v>
      </c>
      <c r="K48" s="143">
        <v>47.421826299999999</v>
      </c>
      <c r="L48" s="147"/>
      <c r="M48" s="142">
        <v>1699.71434</v>
      </c>
      <c r="N48" s="161">
        <f t="shared" si="10"/>
        <v>1770.73099</v>
      </c>
      <c r="O48" s="147"/>
      <c r="P48" s="143">
        <v>45.8391138</v>
      </c>
      <c r="Q48" s="162">
        <f t="shared" si="11"/>
        <v>47.421826299999999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</row>
    <row r="49" spans="1:3673" s="85" customFormat="1" x14ac:dyDescent="0.2">
      <c r="A49" s="166" t="s">
        <v>6</v>
      </c>
      <c r="B49" s="148">
        <v>3084.45768</v>
      </c>
      <c r="C49" s="148">
        <v>4484.3709799999997</v>
      </c>
      <c r="D49" s="148">
        <v>4388.4818800000003</v>
      </c>
      <c r="E49" s="148">
        <v>4195.50864</v>
      </c>
      <c r="F49" s="148">
        <v>4003.2002699999998</v>
      </c>
      <c r="G49" s="149"/>
      <c r="H49" s="150">
        <v>7.5386584599999997</v>
      </c>
      <c r="I49" s="150">
        <v>7.2697907400000004</v>
      </c>
      <c r="J49" s="150">
        <v>6.9971791799999998</v>
      </c>
      <c r="K49" s="150">
        <v>6.6916292400000001</v>
      </c>
      <c r="L49" s="147"/>
      <c r="M49" s="148">
        <v>3084.45768</v>
      </c>
      <c r="N49" s="146">
        <f t="shared" si="10"/>
        <v>4003.2002699999998</v>
      </c>
      <c r="O49" s="147"/>
      <c r="P49" s="150">
        <v>5.3478122700000004</v>
      </c>
      <c r="Q49" s="159">
        <f t="shared" si="11"/>
        <v>6.6916292400000001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</row>
    <row r="50" spans="1:3673" x14ac:dyDescent="0.2">
      <c r="A50" s="11"/>
      <c r="B50" s="147"/>
      <c r="C50" s="14"/>
      <c r="D50" s="14"/>
      <c r="E50" s="14"/>
      <c r="F50" s="14"/>
      <c r="G50" s="147"/>
      <c r="H50" s="15"/>
      <c r="I50" s="15"/>
      <c r="J50" s="15"/>
      <c r="K50" s="15"/>
      <c r="L50" s="147"/>
      <c r="M50" s="14"/>
      <c r="N50" s="62"/>
      <c r="O50" s="147"/>
      <c r="P50" s="13"/>
      <c r="Q50" s="63"/>
    </row>
    <row r="51" spans="1:3673" s="160" customFormat="1" x14ac:dyDescent="0.2">
      <c r="A51" s="138" t="s">
        <v>10</v>
      </c>
      <c r="B51" s="147"/>
      <c r="C51" s="165">
        <v>2847.1209399999998</v>
      </c>
      <c r="D51" s="165">
        <v>2679.1255500000002</v>
      </c>
      <c r="E51" s="165">
        <v>2480.20084</v>
      </c>
      <c r="F51" s="165">
        <v>2386.9924500000002</v>
      </c>
      <c r="G51" s="147"/>
      <c r="H51" s="140">
        <v>4.2612640099999997</v>
      </c>
      <c r="I51" s="164">
        <v>4.0114476699999999</v>
      </c>
      <c r="J51" s="164">
        <v>3.7161020599999999</v>
      </c>
      <c r="K51" s="164">
        <v>3.58143776</v>
      </c>
      <c r="L51" s="147"/>
      <c r="M51" s="165">
        <v>1633.8651500000001</v>
      </c>
      <c r="N51" s="165">
        <f>F51</f>
        <v>2386.9924500000002</v>
      </c>
      <c r="O51" s="147"/>
      <c r="P51" s="164">
        <v>2.5242015100000001</v>
      </c>
      <c r="Q51" s="164">
        <f t="shared" si="11"/>
        <v>3.58143776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</row>
    <row r="52" spans="1:3673" s="163" customFormat="1" x14ac:dyDescent="0.2">
      <c r="A52" s="145" t="s">
        <v>204</v>
      </c>
      <c r="B52" s="147"/>
      <c r="C52" s="142">
        <v>1132.3987999999999</v>
      </c>
      <c r="D52" s="142">
        <v>1022.95017</v>
      </c>
      <c r="E52" s="142">
        <v>882.23726099999999</v>
      </c>
      <c r="F52" s="142">
        <v>801.73329999999999</v>
      </c>
      <c r="G52" s="149"/>
      <c r="H52" s="143">
        <v>41.1034048</v>
      </c>
      <c r="I52" s="143">
        <v>36.691182400000002</v>
      </c>
      <c r="J52" s="143">
        <v>31.780881099999998</v>
      </c>
      <c r="K52" s="143">
        <v>28.9852965</v>
      </c>
      <c r="L52" s="147"/>
      <c r="M52" s="142">
        <v>610.05363899999998</v>
      </c>
      <c r="N52" s="161">
        <f>F52</f>
        <v>801.73329999999999</v>
      </c>
      <c r="O52" s="147"/>
      <c r="P52" s="143">
        <v>24.1605402</v>
      </c>
      <c r="Q52" s="162">
        <f t="shared" si="11"/>
        <v>28.9852965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</row>
    <row r="53" spans="1:3673" s="85" customFormat="1" x14ac:dyDescent="0.2">
      <c r="A53" s="166" t="s">
        <v>6</v>
      </c>
      <c r="B53" s="147"/>
      <c r="C53" s="148">
        <v>1623.7740899999999</v>
      </c>
      <c r="D53" s="148">
        <v>1605.5298399999999</v>
      </c>
      <c r="E53" s="148">
        <v>1553.56203</v>
      </c>
      <c r="F53" s="148">
        <v>1541.8330900000001</v>
      </c>
      <c r="G53" s="149"/>
      <c r="H53" s="150">
        <v>2.61865258</v>
      </c>
      <c r="I53" s="150">
        <v>2.59023271</v>
      </c>
      <c r="J53" s="150">
        <v>2.5087800200000001</v>
      </c>
      <c r="K53" s="150">
        <v>2.4936650400000002</v>
      </c>
      <c r="L53" s="147"/>
      <c r="M53" s="148">
        <v>990.60812099999998</v>
      </c>
      <c r="N53" s="146">
        <f t="shared" si="10"/>
        <v>1541.8330900000001</v>
      </c>
      <c r="O53" s="147"/>
      <c r="P53" s="150">
        <v>1.63698999</v>
      </c>
      <c r="Q53" s="159">
        <f t="shared" si="11"/>
        <v>2.4936650400000002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</row>
    <row r="54" spans="1:3673" x14ac:dyDescent="0.2">
      <c r="A54" s="27"/>
    </row>
  </sheetData>
  <mergeCells count="18">
    <mergeCell ref="A36:Q36"/>
    <mergeCell ref="A42:Q42"/>
    <mergeCell ref="A9:Q9"/>
    <mergeCell ref="A15:Q15"/>
    <mergeCell ref="A28:Q28"/>
    <mergeCell ref="C30:K30"/>
    <mergeCell ref="M30:Q30"/>
    <mergeCell ref="C31:F31"/>
    <mergeCell ref="H31:K31"/>
    <mergeCell ref="M31:N31"/>
    <mergeCell ref="P31:Q31"/>
    <mergeCell ref="A1:Q1"/>
    <mergeCell ref="C3:K3"/>
    <mergeCell ref="M3:Q3"/>
    <mergeCell ref="C4:F4"/>
    <mergeCell ref="H4:K4"/>
    <mergeCell ref="M4:N4"/>
    <mergeCell ref="P4:Q4"/>
  </mergeCell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0"/>
  <dimension ref="A1:U54"/>
  <sheetViews>
    <sheetView showGridLines="0" zoomScaleNormal="100" zoomScaleSheetLayoutView="50" workbookViewId="0">
      <selection activeCell="C24" sqref="C24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customWidth="1"/>
    <col min="8" max="8" width="9.7109375" customWidth="1"/>
    <col min="10" max="13" width="1" customWidth="1"/>
  </cols>
  <sheetData>
    <row r="1" spans="1:8" s="24" customFormat="1" ht="15.75" customHeight="1" x14ac:dyDescent="0.25">
      <c r="A1" s="16" t="s">
        <v>21</v>
      </c>
    </row>
    <row r="2" spans="1:8" ht="15.75" customHeight="1" x14ac:dyDescent="0.2"/>
    <row r="3" spans="1:8" ht="15.75" customHeight="1" x14ac:dyDescent="0.25">
      <c r="A3" s="16" t="s">
        <v>184</v>
      </c>
    </row>
    <row r="4" spans="1:8" ht="15.75" customHeight="1" x14ac:dyDescent="0.25">
      <c r="A4" s="16"/>
    </row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44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45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45"/>
      <c r="H8" s="45"/>
    </row>
    <row r="9" spans="1:8" ht="15.75" customHeight="1" x14ac:dyDescent="0.2">
      <c r="A9" s="79" t="s">
        <v>207</v>
      </c>
      <c r="B9" s="93">
        <f>IF(OR('Tabel 4 F'!B9&lt;5,'Tabel 4 Br'!B9&lt;0.5),"-",IFERROR('Tabel 4 Br'!B9/'Tabel 4 F'!B9*100,"-"))</f>
        <v>12.268682863016259</v>
      </c>
      <c r="C9" s="93">
        <f>IF(OR('Tabel 4 F'!C9&lt;5,'Tabel 4 Br'!C9&lt;0.5),"-",IFERROR('Tabel 4 Br'!C9/'Tabel 4 F'!C9*100,"-"))</f>
        <v>2.6032352614015575</v>
      </c>
      <c r="D9" s="93">
        <f>IF(OR('Tabel 4 F'!D9&lt;5,'Tabel 4 Br'!D9&lt;0.5),"-",IFERROR('Tabel 4 Br'!D9/'Tabel 4 F'!D9*100,"-"))</f>
        <v>1.4938765525028228</v>
      </c>
      <c r="E9" s="93">
        <f>IF(OR('Tabel 4 F'!E9&lt;5,'Tabel 4 Br'!E9&lt;0.5),"-",IFERROR('Tabel 4 Br'!E9/'Tabel 4 F'!E9*100,"-"))</f>
        <v>1.8182793828467707</v>
      </c>
      <c r="F9" s="93">
        <f>IF(OR('Tabel 4 F'!F9&lt;5,'Tabel 4 Br'!F9&lt;0.5),"-",IFERROR('Tabel 4 Br'!F9/'Tabel 4 F'!F9*100,"-"))</f>
        <v>3.1506673521850903</v>
      </c>
      <c r="G9" s="117"/>
      <c r="H9" s="93">
        <f>IF(OR('Tabel 4 F'!H9&lt;5,'Tabel 4 Br'!H9&lt;0.5),"-",IFERROR('Tabel 4 Br'!H9/'Tabel 4 F'!H9*100,"-"))</f>
        <v>3.7895612257392997</v>
      </c>
    </row>
    <row r="10" spans="1:8" ht="15.75" customHeight="1" x14ac:dyDescent="0.2">
      <c r="A10" s="90" t="s">
        <v>208</v>
      </c>
      <c r="B10" s="94">
        <f>IF(OR('Tabel 4 F'!B10&lt;5,'Tabel 4 Br'!B10&lt;0.5),"-",IFERROR('Tabel 4 Br'!B10/'Tabel 4 F'!B10*100,"-"))</f>
        <v>10.486995581237252</v>
      </c>
      <c r="C10" s="94">
        <f>IF(OR('Tabel 4 F'!C10&lt;5,'Tabel 4 Br'!C10&lt;0.5),"-",IFERROR('Tabel 4 Br'!C10/'Tabel 4 F'!C10*100,"-"))</f>
        <v>3.1824935607961202</v>
      </c>
      <c r="D10" s="94">
        <f>IF(OR('Tabel 4 F'!D10&lt;5,'Tabel 4 Br'!D10&lt;0.5),"-",IFERROR('Tabel 4 Br'!D10/'Tabel 4 F'!D10*100,"-"))</f>
        <v>1.9157544876164507</v>
      </c>
      <c r="E10" s="94">
        <f>IF(OR('Tabel 4 F'!E10&lt;5,'Tabel 4 Br'!E10&lt;0.5),"-",IFERROR('Tabel 4 Br'!E10/'Tabel 4 F'!E10*100,"-"))</f>
        <v>2.6546623387162223</v>
      </c>
      <c r="F10" s="94">
        <f>IF(OR('Tabel 4 F'!F10&lt;5,'Tabel 4 Br'!F10&lt;0.5),"-",IFERROR('Tabel 4 Br'!F10/'Tabel 4 F'!F10*100,"-"))</f>
        <v>3.9249913639827279</v>
      </c>
      <c r="G10" s="117"/>
      <c r="H10" s="94">
        <f>IF(OR('Tabel 4 F'!H10&lt;5,'Tabel 4 Br'!H10&lt;0.5),"-",IFERROR('Tabel 4 Br'!H10/'Tabel 4 F'!H10*100,"-"))</f>
        <v>3.3813799841097025</v>
      </c>
    </row>
    <row r="11" spans="1:8" ht="15.75" customHeight="1" x14ac:dyDescent="0.2">
      <c r="A11" s="83" t="s">
        <v>209</v>
      </c>
      <c r="B11" s="95">
        <f>IF(OR('Tabel 4 F'!B11&lt;5,'Tabel 4 Br'!B11&lt;0.5),"-",IFERROR('Tabel 4 Br'!B11/'Tabel 4 F'!B11*100,"-"))</f>
        <v>18.34668435803118</v>
      </c>
      <c r="C11" s="95">
        <f>IF(OR('Tabel 4 F'!C11&lt;5,'Tabel 4 Br'!C11&lt;0.5),"-",IFERROR('Tabel 4 Br'!C11/'Tabel 4 F'!C11*100,"-"))</f>
        <v>5.7643661895467355</v>
      </c>
      <c r="D11" s="95">
        <f>IF(OR('Tabel 4 F'!D11&lt;5,'Tabel 4 Br'!D11&lt;0.5),"-",IFERROR('Tabel 4 Br'!D11/'Tabel 4 F'!D11*100,"-"))</f>
        <v>3.0420592490527043</v>
      </c>
      <c r="E11" s="95">
        <f>IF(OR('Tabel 4 F'!E11&lt;5,'Tabel 4 Br'!E11&lt;0.5),"-",IFERROR('Tabel 4 Br'!E11/'Tabel 4 F'!E11*100,"-"))</f>
        <v>4.2387550047664444</v>
      </c>
      <c r="F11" s="95">
        <f>IF(OR('Tabel 4 F'!F11&lt;5,'Tabel 4 Br'!F11&lt;0.5),"-",IFERROR('Tabel 4 Br'!F11/'Tabel 4 F'!F11*100,"-"))</f>
        <v>5.4418243902439025</v>
      </c>
      <c r="G11" s="117"/>
      <c r="H11" s="95">
        <f>IF(OR('Tabel 4 F'!H11&lt;5,'Tabel 4 Br'!H11&lt;0.5),"-",IFERROR('Tabel 4 Br'!H11/'Tabel 4 F'!H11*100,"-"))</f>
        <v>9.0262642497904437</v>
      </c>
    </row>
    <row r="12" spans="1:8" ht="15.75" customHeight="1" x14ac:dyDescent="0.2">
      <c r="A12" s="79" t="s">
        <v>26</v>
      </c>
      <c r="B12" s="93">
        <f>IF(OR('Tabel 4 F'!B12&lt;5,'Tabel 4 Br'!B12&lt;0.5),"-",IFERROR('Tabel 4 Br'!B12/'Tabel 4 F'!B12*100,"-"))</f>
        <v>28.137490362511052</v>
      </c>
      <c r="C12" s="93">
        <f>IF(OR('Tabel 4 F'!C12&lt;5,'Tabel 4 Br'!C12&lt;0.5),"-",IFERROR('Tabel 4 Br'!C12/'Tabel 4 F'!C12*100,"-"))</f>
        <v>10.860816184649611</v>
      </c>
      <c r="D12" s="93">
        <f>IF(OR('Tabel 4 F'!D12&lt;5,'Tabel 4 Br'!D12&lt;0.5),"-",IFERROR('Tabel 4 Br'!D12/'Tabel 4 F'!D12*100,"-"))</f>
        <v>4.7942017003811204</v>
      </c>
      <c r="E12" s="93">
        <f>IF(OR('Tabel 4 F'!E12&lt;5,'Tabel 4 Br'!E12&lt;0.5),"-",IFERROR('Tabel 4 Br'!E12/'Tabel 4 F'!E12*100,"-"))</f>
        <v>5.68674729682595</v>
      </c>
      <c r="F12" s="93">
        <f>IF(OR('Tabel 4 F'!F12&lt;5,'Tabel 4 Br'!F12&lt;0.5),"-",IFERROR('Tabel 4 Br'!F12/'Tabel 4 F'!F12*100,"-"))</f>
        <v>6.5867223399745658</v>
      </c>
      <c r="G12" s="117"/>
      <c r="H12" s="93">
        <f>IF(OR('Tabel 4 F'!H12&lt;5,'Tabel 4 Br'!H12&lt;0.5),"-",IFERROR('Tabel 4 Br'!H12/'Tabel 4 F'!H12*100,"-"))</f>
        <v>10.266599554768288</v>
      </c>
    </row>
    <row r="13" spans="1:8" ht="15.75" customHeight="1" x14ac:dyDescent="0.2">
      <c r="A13" s="90" t="s">
        <v>27</v>
      </c>
      <c r="B13" s="94">
        <f>IF(OR('Tabel 4 F'!B13&lt;5,'Tabel 4 Br'!B13&lt;0.5),"-",IFERROR('Tabel 4 Br'!B13/'Tabel 4 F'!B13*100,"-"))</f>
        <v>18.802280037842952</v>
      </c>
      <c r="C13" s="94">
        <f>IF(OR('Tabel 4 F'!C13&lt;5,'Tabel 4 Br'!C13&lt;0.5),"-",IFERROR('Tabel 4 Br'!C13/'Tabel 4 F'!C13*100,"-"))</f>
        <v>5.700236486486487</v>
      </c>
      <c r="D13" s="94">
        <f>IF(OR('Tabel 4 F'!D13&lt;5,'Tabel 4 Br'!D13&lt;0.5),"-",IFERROR('Tabel 4 Br'!D13/'Tabel 4 F'!D13*100,"-"))</f>
        <v>1.8133274738297451</v>
      </c>
      <c r="E13" s="94">
        <f>IF(OR('Tabel 4 F'!E13&lt;5,'Tabel 4 Br'!E13&lt;0.5),"-",IFERROR('Tabel 4 Br'!E13/'Tabel 4 F'!E13*100,"-"))</f>
        <v>2.0559423274974256</v>
      </c>
      <c r="F13" s="94">
        <f>IF(OR('Tabel 4 F'!F13&lt;5,'Tabel 4 Br'!F13&lt;0.5),"-",IFERROR('Tabel 4 Br'!F13/'Tabel 4 F'!F13*100,"-"))</f>
        <v>2.4751096067053515</v>
      </c>
      <c r="G13" s="117"/>
      <c r="H13" s="94">
        <f>IF(OR('Tabel 4 F'!H13&lt;5,'Tabel 4 Br'!H13&lt;0.5),"-",IFERROR('Tabel 4 Br'!H13/'Tabel 4 F'!H13*100,"-"))</f>
        <v>4.013168050773074</v>
      </c>
    </row>
    <row r="14" spans="1:8" ht="15.75" customHeight="1" x14ac:dyDescent="0.2">
      <c r="A14" s="83" t="s">
        <v>28</v>
      </c>
      <c r="B14" s="95">
        <f>IF(OR('Tabel 4 F'!B14&lt;5,'Tabel 4 Br'!B14&lt;0.5),"-",IFERROR('Tabel 4 Br'!B14/'Tabel 4 F'!B14*100,"-"))</f>
        <v>10.698777777777778</v>
      </c>
      <c r="C14" s="95">
        <f>IF(OR('Tabel 4 F'!C14&lt;5,'Tabel 4 Br'!C14&lt;0.5),"-",IFERROR('Tabel 4 Br'!C14/'Tabel 4 F'!C14*100,"-"))</f>
        <v>4.6783600543478254</v>
      </c>
      <c r="D14" s="95">
        <f>IF(OR('Tabel 4 F'!D14&lt;5,'Tabel 4 Br'!D14&lt;0.5),"-",IFERROR('Tabel 4 Br'!D14/'Tabel 4 F'!D14*100,"-"))</f>
        <v>4.5239057203389823</v>
      </c>
      <c r="E14" s="95">
        <f>IF(OR('Tabel 4 F'!E14&lt;5,'Tabel 4 Br'!E14&lt;0.5),"-",IFERROR('Tabel 4 Br'!E14/'Tabel 4 F'!E14*100,"-"))</f>
        <v>3.3425949764521192</v>
      </c>
      <c r="F14" s="95">
        <f>IF(OR('Tabel 4 F'!F14&lt;5,'Tabel 4 Br'!F14&lt;0.5),"-",IFERROR('Tabel 4 Br'!F14/'Tabel 4 F'!F14*100,"-"))</f>
        <v>5.6596967741935487</v>
      </c>
      <c r="G14" s="117"/>
      <c r="H14" s="95">
        <f>IF(OR('Tabel 4 F'!H14&lt;5,'Tabel 4 Br'!H14&lt;0.5),"-",IFERROR('Tabel 4 Br'!H14/'Tabel 4 F'!H14*100,"-"))</f>
        <v>4.4504453714739771</v>
      </c>
    </row>
    <row r="15" spans="1:8" ht="15.75" customHeight="1" x14ac:dyDescent="0.2">
      <c r="A15" s="79" t="s">
        <v>29</v>
      </c>
      <c r="B15" s="93">
        <f>IF(OR('Tabel 4 F'!B15&lt;5,'Tabel 4 Br'!B15&lt;0.5),"-",IFERROR('Tabel 4 Br'!B15/'Tabel 4 F'!B15*100,"-"))</f>
        <v>23.465138211382115</v>
      </c>
      <c r="C15" s="93">
        <f>IF(OR('Tabel 4 F'!C15&lt;5,'Tabel 4 Br'!C15&lt;0.5),"-",IFERROR('Tabel 4 Br'!C15/'Tabel 4 F'!C15*100,"-"))</f>
        <v>11.347670071888007</v>
      </c>
      <c r="D15" s="93">
        <f>IF(OR('Tabel 4 F'!D15&lt;5,'Tabel 4 Br'!D15&lt;0.5),"-",IFERROR('Tabel 4 Br'!D15/'Tabel 4 F'!D15*100,"-"))</f>
        <v>6.2036908212560391</v>
      </c>
      <c r="E15" s="93">
        <f>IF(OR('Tabel 4 F'!E15&lt;5,'Tabel 4 Br'!E15&lt;0.5),"-",IFERROR('Tabel 4 Br'!E15/'Tabel 4 F'!E15*100,"-"))</f>
        <v>7.4655210084033614</v>
      </c>
      <c r="F15" s="93">
        <f>IF(OR('Tabel 4 F'!F15&lt;5,'Tabel 4 Br'!F15&lt;0.5),"-",IFERROR('Tabel 4 Br'!F15/'Tabel 4 F'!F15*100,"-"))</f>
        <v>8.8119487179487166</v>
      </c>
      <c r="G15" s="117"/>
      <c r="H15" s="93">
        <f>IF(OR('Tabel 4 F'!H15&lt;5,'Tabel 4 Br'!H15&lt;0.5),"-",IFERROR('Tabel 4 Br'!H15/'Tabel 4 F'!H15*100,"-"))</f>
        <v>13.354136337706791</v>
      </c>
    </row>
    <row r="16" spans="1:8" ht="15.75" customHeight="1" x14ac:dyDescent="0.2">
      <c r="A16" s="90" t="s">
        <v>30</v>
      </c>
      <c r="B16" s="94">
        <f>IF(OR('Tabel 4 F'!B16&lt;5,'Tabel 4 Br'!B16&lt;0.5),"-",IFERROR('Tabel 4 Br'!B16/'Tabel 4 F'!B16*100,"-"))</f>
        <v>20.730115942028984</v>
      </c>
      <c r="C16" s="94">
        <f>IF(OR('Tabel 4 F'!C16&lt;5,'Tabel 4 Br'!C16&lt;0.5),"-",IFERROR('Tabel 4 Br'!C16/'Tabel 4 F'!C16*100,"-"))</f>
        <v>11.045074438202247</v>
      </c>
      <c r="D16" s="94">
        <f>IF(OR('Tabel 4 F'!D16&lt;5,'Tabel 4 Br'!D16&lt;0.5),"-",IFERROR('Tabel 4 Br'!D16/'Tabel 4 F'!D16*100,"-"))</f>
        <v>4.8575215646940828</v>
      </c>
      <c r="E16" s="94">
        <f>IF(OR('Tabel 4 F'!E16&lt;5,'Tabel 4 Br'!E16&lt;0.5),"-",IFERROR('Tabel 4 Br'!E16/'Tabel 4 F'!E16*100,"-"))</f>
        <v>3.6299703872437359</v>
      </c>
      <c r="F16" s="94">
        <f>IF(OR('Tabel 4 F'!F16&lt;5,'Tabel 4 Br'!F16&lt;0.5),"-",IFERROR('Tabel 4 Br'!F16/'Tabel 4 F'!F16*100,"-"))</f>
        <v>4.7692140845070421</v>
      </c>
      <c r="G16" s="117"/>
      <c r="H16" s="94">
        <f>IF(OR('Tabel 4 F'!H16&lt;5,'Tabel 4 Br'!H16&lt;0.5),"-",IFERROR('Tabel 4 Br'!H16/'Tabel 4 F'!H16*100,"-"))</f>
        <v>8.3086007441328</v>
      </c>
    </row>
    <row r="17" spans="1:8" ht="15.75" hidden="1" customHeight="1" x14ac:dyDescent="0.2">
      <c r="A17" s="31" t="s">
        <v>31</v>
      </c>
      <c r="B17" s="40">
        <f>IF(OR('Tabel 4 F'!B17&lt;5,'Tabel 4 Br'!B17&lt;0.5),"-",IFERROR('Tabel 4 Br'!B17/'Tabel 4 F'!B17*100,"-"))</f>
        <v>15.556648148148147</v>
      </c>
      <c r="C17" s="40">
        <f>IF(OR('Tabel 4 F'!C17&lt;5,'Tabel 4 Br'!C17&lt;0.5),"-",IFERROR('Tabel 4 Br'!C17/'Tabel 4 F'!C17*100,"-"))</f>
        <v>6.7154512987012982</v>
      </c>
      <c r="D17" s="40">
        <f>IF(OR('Tabel 4 F'!D17&lt;5,'Tabel 4 Br'!D17&lt;0.5),"-",IFERROR('Tabel 4 Br'!D17/'Tabel 4 F'!D17*100,"-"))</f>
        <v>1.3130439024390244</v>
      </c>
      <c r="E17" s="40">
        <f>IF(OR('Tabel 4 F'!E17&lt;5,'Tabel 4 Br'!E17&lt;0.5),"-",IFERROR('Tabel 4 Br'!E17/'Tabel 4 F'!E17*100,"-"))</f>
        <v>2.025653377630122</v>
      </c>
      <c r="F17" s="40">
        <f>IF(OR('Tabel 4 F'!F17&lt;5,'Tabel 4 Br'!F17&lt;0.5),"-",IFERROR('Tabel 4 Br'!F17/'Tabel 4 F'!F17*100,"-"))</f>
        <v>3.0209293193717275</v>
      </c>
      <c r="G17" s="117"/>
      <c r="H17" s="40">
        <f>IF(OR('Tabel 4 F'!H17&lt;5,'Tabel 4 Br'!H17&lt;0.5),"-",IFERROR('Tabel 4 Br'!H17/'Tabel 4 F'!H17*100,"-"))</f>
        <v>3.5355350210970462</v>
      </c>
    </row>
    <row r="18" spans="1:8" ht="15.75" hidden="1" customHeight="1" x14ac:dyDescent="0.2">
      <c r="A18" s="33" t="s">
        <v>32</v>
      </c>
      <c r="B18" s="41">
        <f>IF(OR('Tabel 4 F'!B18&lt;5,'Tabel 4 Br'!B18&lt;0.5),"-",IFERROR('Tabel 4 Br'!B18/'Tabel 4 F'!B18*100,"-"))</f>
        <v>18.680218749999998</v>
      </c>
      <c r="C18" s="41">
        <f>IF(OR('Tabel 4 F'!C18&lt;5,'Tabel 4 Br'!C18&lt;0.5),"-",IFERROR('Tabel 4 Br'!C18/'Tabel 4 F'!C18*100,"-"))</f>
        <v>8.2079665271966533</v>
      </c>
      <c r="D18" s="41">
        <f>IF(OR('Tabel 4 F'!D18&lt;5,'Tabel 4 Br'!D18&lt;0.5),"-",IFERROR('Tabel 4 Br'!D18/'Tabel 4 F'!D18*100,"-"))</f>
        <v>2.1666550218340612</v>
      </c>
      <c r="E18" s="41">
        <f>IF(OR('Tabel 4 F'!E18&lt;5,'Tabel 4 Br'!E18&lt;0.5),"-",IFERROR('Tabel 4 Br'!E18/'Tabel 4 F'!E18*100,"-"))</f>
        <v>2.1578705035971222</v>
      </c>
      <c r="F18" s="41">
        <f>IF(OR('Tabel 4 F'!F18&lt;5,'Tabel 4 Br'!F18&lt;0.5),"-",IFERROR('Tabel 4 Br'!F18/'Tabel 4 F'!F18*100,"-"))</f>
        <v>6.6518999999999995</v>
      </c>
      <c r="G18" s="117"/>
      <c r="H18" s="41">
        <f>IF(OR('Tabel 4 F'!H18&lt;5,'Tabel 4 Br'!H18&lt;0.5),"-",IFERROR('Tabel 4 Br'!H18/'Tabel 4 F'!H18*100,"-"))</f>
        <v>5.934489451476793</v>
      </c>
    </row>
    <row r="19" spans="1:8" ht="15.75" hidden="1" customHeight="1" x14ac:dyDescent="0.2">
      <c r="A19" s="31" t="s">
        <v>33</v>
      </c>
      <c r="B19" s="40" t="str">
        <f>IF(OR('Tabel 4 F'!B19&lt;5,'Tabel 4 Br'!B19&lt;0.5),"-",IFERROR('Tabel 4 Br'!B19/'Tabel 4 F'!B19*100,"-"))</f>
        <v>-</v>
      </c>
      <c r="C19" s="40">
        <f>IF(OR('Tabel 4 F'!C19&lt;5,'Tabel 4 Br'!C19&lt;0.5),"-",IFERROR('Tabel 4 Br'!C19/'Tabel 4 F'!C19*100,"-"))</f>
        <v>4.1658749999999998</v>
      </c>
      <c r="D19" s="40">
        <f>IF(OR('Tabel 4 F'!D19&lt;5,'Tabel 4 Br'!D19&lt;0.5),"-",IFERROR('Tabel 4 Br'!D19/'Tabel 4 F'!D19*100,"-"))</f>
        <v>3.2949012345679014</v>
      </c>
      <c r="E19" s="40">
        <f>IF(OR('Tabel 4 F'!E19&lt;5,'Tabel 4 Br'!E19&lt;0.5),"-",IFERROR('Tabel 4 Br'!E19/'Tabel 4 F'!E19*100,"-"))</f>
        <v>1.4385827338129498</v>
      </c>
      <c r="F19" s="40">
        <f>IF(OR('Tabel 4 F'!F19&lt;5,'Tabel 4 Br'!F19&lt;0.5),"-",IFERROR('Tabel 4 Br'!F19/'Tabel 4 F'!F19*100,"-"))</f>
        <v>4.6740153846153847</v>
      </c>
      <c r="G19" s="117"/>
      <c r="H19" s="40">
        <f>IF(OR('Tabel 4 F'!H19&lt;5,'Tabel 4 Br'!H19&lt;0.5),"-",IFERROR('Tabel 4 Br'!H19/'Tabel 4 F'!H19*100,"-"))</f>
        <v>2.8085225806451612</v>
      </c>
    </row>
    <row r="20" spans="1:8" ht="15.75" hidden="1" customHeight="1" x14ac:dyDescent="0.2">
      <c r="A20" s="33" t="s">
        <v>34</v>
      </c>
      <c r="B20" s="41">
        <f>IF(OR('Tabel 4 F'!B20&lt;5,'Tabel 4 Br'!B20&lt;0.5),"-",IFERROR('Tabel 4 Br'!B20/'Tabel 4 F'!B20*100,"-"))</f>
        <v>23.090310344827586</v>
      </c>
      <c r="C20" s="41">
        <f>IF(OR('Tabel 4 F'!C20&lt;5,'Tabel 4 Br'!C20&lt;0.5),"-",IFERROR('Tabel 4 Br'!C20/'Tabel 4 F'!C20*100,"-"))</f>
        <v>4.6511190476190478</v>
      </c>
      <c r="D20" s="41">
        <f>IF(OR('Tabel 4 F'!D20&lt;5,'Tabel 4 Br'!D20&lt;0.5),"-",IFERROR('Tabel 4 Br'!D20/'Tabel 4 F'!D20*100,"-"))</f>
        <v>0.96469811320754728</v>
      </c>
      <c r="E20" s="41">
        <f>IF(OR('Tabel 4 F'!E20&lt;5,'Tabel 4 Br'!E20&lt;0.5),"-",IFERROR('Tabel 4 Br'!E20/'Tabel 4 F'!E20*100,"-"))</f>
        <v>2.3995519999999999</v>
      </c>
      <c r="F20" s="41">
        <f>IF(OR('Tabel 4 F'!F20&lt;5,'Tabel 4 Br'!F20&lt;0.5),"-",IFERROR('Tabel 4 Br'!F20/'Tabel 4 F'!F20*100,"-"))</f>
        <v>7.6908615384615384</v>
      </c>
      <c r="G20" s="117"/>
      <c r="H20" s="41">
        <f>IF(OR('Tabel 4 F'!H20&lt;5,'Tabel 4 Br'!H20&lt;0.5),"-",IFERROR('Tabel 4 Br'!H20/'Tabel 4 F'!H20*100,"-"))</f>
        <v>4.0090854368932041</v>
      </c>
    </row>
    <row r="21" spans="1:8" ht="15.75" customHeight="1" x14ac:dyDescent="0.2">
      <c r="A21" s="83" t="s">
        <v>35</v>
      </c>
      <c r="B21" s="95">
        <f>IF(OR('Tabel 4 F'!B21&lt;5,'Tabel 4 Br'!B21&lt;0.5),"-",IFERROR('Tabel 4 Br'!B21/'Tabel 4 F'!B21*100,"-"))</f>
        <v>17.1301953125</v>
      </c>
      <c r="C21" s="95">
        <f>IF(OR('Tabel 4 F'!C21&lt;5,'Tabel 4 Br'!C21&lt;0.5),"-",IFERROR('Tabel 4 Br'!C21/'Tabel 4 F'!C21*100,"-"))</f>
        <v>6.901890076335877</v>
      </c>
      <c r="D21" s="95">
        <f>IF(OR('Tabel 4 F'!D21&lt;5,'Tabel 4 Br'!D21&lt;0.5),"-",IFERROR('Tabel 4 Br'!D21/'Tabel 4 F'!D21*100,"-"))</f>
        <v>1.5612040457343885</v>
      </c>
      <c r="E21" s="95">
        <f>IF(OR('Tabel 4 F'!E21&lt;5,'Tabel 4 Br'!E21&lt;0.5),"-",IFERROR('Tabel 4 Br'!E21/'Tabel 4 F'!E21*100,"-"))</f>
        <v>2.0130283307810104</v>
      </c>
      <c r="F21" s="95">
        <f>IF(OR('Tabel 4 F'!F21&lt;5,'Tabel 4 Br'!F21&lt;0.5),"-",IFERROR('Tabel 4 Br'!F21/'Tabel 4 F'!F21*100,"-"))</f>
        <v>4.0286014492753628</v>
      </c>
      <c r="G21" s="117"/>
      <c r="H21" s="95">
        <f>IF(OR('Tabel 4 F'!H21&lt;5,'Tabel 4 Br'!H21&lt;0.5),"-",IFERROR('Tabel 4 Br'!H21/'Tabel 4 F'!H21*100,"-"))</f>
        <v>3.9769482846902195</v>
      </c>
    </row>
    <row r="22" spans="1:8" ht="15.75" customHeight="1" x14ac:dyDescent="0.2">
      <c r="A22" s="79" t="s">
        <v>36</v>
      </c>
      <c r="B22" s="93">
        <f>IF(OR('Tabel 4 F'!B22&lt;5,'Tabel 4 Br'!B22&lt;0.5),"-",IFERROR('Tabel 4 Br'!B22/'Tabel 4 F'!B22*100,"-"))</f>
        <v>8.1169444444444441</v>
      </c>
      <c r="C22" s="93">
        <f>IF(OR('Tabel 4 F'!C22&lt;5,'Tabel 4 Br'!C22&lt;0.5),"-",IFERROR('Tabel 4 Br'!C22/'Tabel 4 F'!C22*100,"-"))</f>
        <v>4.207308823529412</v>
      </c>
      <c r="D22" s="93" t="str">
        <f>IF(OR('Tabel 4 F'!D22&lt;5,'Tabel 4 Br'!D22&lt;0.5),"-",IFERROR('Tabel 4 Br'!D22/'Tabel 4 F'!D22*100,"-"))</f>
        <v>-</v>
      </c>
      <c r="E22" s="93">
        <f>IF(OR('Tabel 4 F'!E22&lt;5,'Tabel 4 Br'!E22&lt;0.5),"-",IFERROR('Tabel 4 Br'!E22/'Tabel 4 F'!E22*100,"-"))</f>
        <v>0.74060000000000004</v>
      </c>
      <c r="F22" s="93">
        <f>IF(OR('Tabel 4 F'!F22&lt;5,'Tabel 4 Br'!F22&lt;0.5),"-",IFERROR('Tabel 4 Br'!F22/'Tabel 4 F'!F22*100,"-"))</f>
        <v>3.7881698113207545</v>
      </c>
      <c r="G22" s="117"/>
      <c r="H22" s="93">
        <f>IF(OR('Tabel 4 F'!H22&lt;5,'Tabel 4 Br'!H22&lt;0.5),"-",IFERROR('Tabel 4 Br'!H22/'Tabel 4 F'!H22*100,"-"))</f>
        <v>2.4350720221606652</v>
      </c>
    </row>
    <row r="23" spans="1:8" ht="15.75" customHeight="1" x14ac:dyDescent="0.2">
      <c r="A23" s="90" t="s">
        <v>37</v>
      </c>
      <c r="B23" s="94">
        <f>IF(OR('Tabel 4 F'!B23&lt;5,'Tabel 4 Br'!B23&lt;0.5),"-",IFERROR('Tabel 4 Br'!B23/'Tabel 4 F'!B23*100,"-"))</f>
        <v>15.241589473684211</v>
      </c>
      <c r="C23" s="94">
        <f>IF(OR('Tabel 4 F'!C23&lt;5,'Tabel 4 Br'!C23&lt;0.5),"-",IFERROR('Tabel 4 Br'!C23/'Tabel 4 F'!C23*100,"-"))</f>
        <v>6.2855848214285723</v>
      </c>
      <c r="D23" s="94">
        <f>IF(OR('Tabel 4 F'!D23&lt;5,'Tabel 4 Br'!D23&lt;0.5),"-",IFERROR('Tabel 4 Br'!D23/'Tabel 4 F'!D23*100,"-"))</f>
        <v>2.9697425742574257</v>
      </c>
      <c r="E23" s="94" t="str">
        <f>IF(OR('Tabel 4 F'!E23&lt;5,'Tabel 4 Br'!E23&lt;0.5),"-",IFERROR('Tabel 4 Br'!E23/'Tabel 4 F'!E23*100,"-"))</f>
        <v>-</v>
      </c>
      <c r="F23" s="94" t="str">
        <f>IF(OR('Tabel 4 F'!F23&lt;5,'Tabel 4 Br'!F23&lt;0.5),"-",IFERROR('Tabel 4 Br'!F23/'Tabel 4 F'!F23*100,"-"))</f>
        <v>-</v>
      </c>
      <c r="G23" s="117"/>
      <c r="H23" s="94">
        <f>IF(OR('Tabel 4 F'!H23&lt;5,'Tabel 4 Br'!H23&lt;0.5),"-",IFERROR('Tabel 4 Br'!H23/'Tabel 4 F'!H23*100,"-"))</f>
        <v>7.334272311212815</v>
      </c>
    </row>
    <row r="24" spans="1:8" ht="15.75" customHeight="1" x14ac:dyDescent="0.2">
      <c r="A24" s="83" t="s">
        <v>38</v>
      </c>
      <c r="B24" s="95">
        <f>IF(OR('Tabel 4 F'!B24&lt;5,'Tabel 4 Br'!B24&lt;0.5),"-",IFERROR('Tabel 4 Br'!B24/'Tabel 4 F'!B24*100,"-"))</f>
        <v>6.3815638297872335</v>
      </c>
      <c r="C24" s="95">
        <f>IF(OR('Tabel 4 F'!C24&lt;5,'Tabel 4 Br'!C24&lt;0.5),"-",IFERROR('Tabel 4 Br'!C24/'Tabel 4 F'!C24*100,"-"))</f>
        <v>2.254877551020408</v>
      </c>
      <c r="D24" s="95">
        <f>IF(OR('Tabel 4 F'!D24&lt;5,'Tabel 4 Br'!D24&lt;0.5),"-",IFERROR('Tabel 4 Br'!D24/'Tabel 4 F'!D24*100,"-"))</f>
        <v>1.7654154818325434</v>
      </c>
      <c r="E24" s="95">
        <f>IF(OR('Tabel 4 F'!E24&lt;5,'Tabel 4 Br'!E24&lt;0.5),"-",IFERROR('Tabel 4 Br'!E24/'Tabel 4 F'!E24*100,"-"))</f>
        <v>0.79313664596273292</v>
      </c>
      <c r="F24" s="95">
        <f>IF(OR('Tabel 4 F'!F24&lt;5,'Tabel 4 Br'!F24&lt;0.5),"-",IFERROR('Tabel 4 Br'!F24/'Tabel 4 F'!F24*100,"-"))</f>
        <v>2.4956121212121212</v>
      </c>
      <c r="G24" s="117"/>
      <c r="H24" s="95">
        <f>IF(OR('Tabel 4 F'!H24&lt;5,'Tabel 4 Br'!H24&lt;0.5),"-",IFERROR('Tabel 4 Br'!H24/'Tabel 4 F'!H24*100,"-"))</f>
        <v>2.3331732053422369</v>
      </c>
    </row>
    <row r="25" spans="1:8" ht="15.75" customHeight="1" x14ac:dyDescent="0.2">
      <c r="A25" s="79" t="s">
        <v>39</v>
      </c>
      <c r="B25" s="93">
        <f>IF(OR('Tabel 4 F'!B25&lt;5,'Tabel 4 Br'!B25&lt;0.5),"-",IFERROR('Tabel 4 Br'!B25/'Tabel 4 F'!B25*100,"-"))</f>
        <v>13.387417653390743</v>
      </c>
      <c r="C25" s="93">
        <f>IF(OR('Tabel 4 F'!C25&lt;5,'Tabel 4 Br'!C25&lt;0.5),"-",IFERROR('Tabel 4 Br'!C25/'Tabel 4 F'!C25*100,"-"))</f>
        <v>3.1249816564758204</v>
      </c>
      <c r="D25" s="93">
        <f>IF(OR('Tabel 4 F'!D25&lt;5,'Tabel 4 Br'!D25&lt;0.5),"-",IFERROR('Tabel 4 Br'!D25/'Tabel 4 F'!D25*100,"-"))</f>
        <v>1.0871492329149233</v>
      </c>
      <c r="E25" s="93">
        <f>IF(OR('Tabel 4 F'!E25&lt;5,'Tabel 4 Br'!E25&lt;0.5),"-",IFERROR('Tabel 4 Br'!E25/'Tabel 4 F'!E25*100,"-"))</f>
        <v>1.373254347826087</v>
      </c>
      <c r="F25" s="93">
        <f>IF(OR('Tabel 4 F'!F25&lt;5,'Tabel 4 Br'!F25&lt;0.5),"-",IFERROR('Tabel 4 Br'!F25/'Tabel 4 F'!F25*100,"-"))</f>
        <v>3.9927611464968149</v>
      </c>
      <c r="G25" s="117"/>
      <c r="H25" s="93">
        <f>IF(OR('Tabel 4 F'!H25&lt;5,'Tabel 4 Br'!H25&lt;0.5),"-",IFERROR('Tabel 4 Br'!H25/'Tabel 4 F'!H25*100,"-"))</f>
        <v>4.1020841363973322</v>
      </c>
    </row>
    <row r="26" spans="1:8" ht="15.75" customHeight="1" x14ac:dyDescent="0.2">
      <c r="A26" s="90" t="s">
        <v>40</v>
      </c>
      <c r="B26" s="94">
        <f>IF(OR('Tabel 4 F'!B26&lt;5,'Tabel 4 Br'!B26&lt;0.5),"-",IFERROR('Tabel 4 Br'!B26/'Tabel 4 F'!B26*100,"-"))</f>
        <v>1.8149771902540177</v>
      </c>
      <c r="C26" s="94">
        <f>IF(OR('Tabel 4 F'!C26&lt;5,'Tabel 4 Br'!C26&lt;0.5),"-",IFERROR('Tabel 4 Br'!C26/'Tabel 4 F'!C26*100,"-"))</f>
        <v>1.0525088521981301</v>
      </c>
      <c r="D26" s="94">
        <f>IF(OR('Tabel 4 F'!D26&lt;5,'Tabel 4 Br'!D26&lt;0.5),"-",IFERROR('Tabel 4 Br'!D26/'Tabel 4 F'!D26*100,"-"))</f>
        <v>0.47376963562753033</v>
      </c>
      <c r="E26" s="94">
        <f>IF(OR('Tabel 4 F'!E26&lt;5,'Tabel 4 Br'!E26&lt;0.5),"-",IFERROR('Tabel 4 Br'!E26/'Tabel 4 F'!E26*100,"-"))</f>
        <v>0.45286862244897963</v>
      </c>
      <c r="F26" s="94">
        <f>IF(OR('Tabel 4 F'!F26&lt;5,'Tabel 4 Br'!F26&lt;0.5),"-",IFERROR('Tabel 4 Br'!F26/'Tabel 4 F'!F26*100,"-"))</f>
        <v>0.31664404894327031</v>
      </c>
      <c r="G26" s="117"/>
      <c r="H26" s="94">
        <f>IF(OR('Tabel 4 F'!H26&lt;5,'Tabel 4 Br'!H26&lt;0.5),"-",IFERROR('Tabel 4 Br'!H26/'Tabel 4 F'!H26*100,"-"))</f>
        <v>0.92130034474060385</v>
      </c>
    </row>
    <row r="27" spans="1:8" ht="15.75" customHeight="1" x14ac:dyDescent="0.2">
      <c r="A27" s="83" t="s">
        <v>41</v>
      </c>
      <c r="B27" s="95">
        <f>IF(OR('Tabel 4 F'!B27&lt;5,'Tabel 4 Br'!B27&lt;0.5),"-",IFERROR('Tabel 4 Br'!B27/'Tabel 4 F'!B27*100,"-"))</f>
        <v>3.9733314917127069</v>
      </c>
      <c r="C27" s="95">
        <f>IF(OR('Tabel 4 F'!C27&lt;5,'Tabel 4 Br'!C27&lt;0.5),"-",IFERROR('Tabel 4 Br'!C27/'Tabel 4 F'!C27*100,"-"))</f>
        <v>1.0436111951588503</v>
      </c>
      <c r="D27" s="95">
        <f>IF(OR('Tabel 4 F'!D27&lt;5,'Tabel 4 Br'!D27&lt;0.5),"-",IFERROR('Tabel 4 Br'!D27/'Tabel 4 F'!D27*100,"-"))</f>
        <v>0.65476406926406927</v>
      </c>
      <c r="E27" s="95">
        <f>IF(OR('Tabel 4 F'!E27&lt;5,'Tabel 4 Br'!E27&lt;0.5),"-",IFERROR('Tabel 4 Br'!E27/'Tabel 4 F'!E27*100,"-"))</f>
        <v>0.60948169014084508</v>
      </c>
      <c r="F27" s="95">
        <f>IF(OR('Tabel 4 F'!F27&lt;5,'Tabel 4 Br'!F27&lt;0.5),"-",IFERROR('Tabel 4 Br'!F27/'Tabel 4 F'!F27*100,"-"))</f>
        <v>1.8305137614678901</v>
      </c>
      <c r="G27" s="117"/>
      <c r="H27" s="95">
        <f>IF(OR('Tabel 4 F'!H27&lt;5,'Tabel 4 Br'!H27&lt;0.5),"-",IFERROR('Tabel 4 Br'!H27/'Tabel 4 F'!H27*100,"-"))</f>
        <v>1.4801224489795917</v>
      </c>
    </row>
    <row r="28" spans="1:8" ht="15.75" customHeight="1" x14ac:dyDescent="0.2">
      <c r="A28" s="79" t="s">
        <v>42</v>
      </c>
      <c r="B28" s="93">
        <f>IF(OR('Tabel 4 F'!B28&lt;5,'Tabel 4 Br'!B28&lt;0.5),"-",IFERROR('Tabel 4 Br'!B28/'Tabel 4 F'!B28*100,"-"))</f>
        <v>27.356159041394335</v>
      </c>
      <c r="C28" s="93">
        <f>IF(OR('Tabel 4 F'!C28&lt;5,'Tabel 4 Br'!C28&lt;0.5),"-",IFERROR('Tabel 4 Br'!C28/'Tabel 4 F'!C28*100,"-"))</f>
        <v>7.425666295264624</v>
      </c>
      <c r="D28" s="93">
        <f>IF(OR('Tabel 4 F'!D28&lt;5,'Tabel 4 Br'!D28&lt;0.5),"-",IFERROR('Tabel 4 Br'!D28/'Tabel 4 F'!D28*100,"-"))</f>
        <v>4.035423963133641</v>
      </c>
      <c r="E28" s="93">
        <f>IF(OR('Tabel 4 F'!E28&lt;5,'Tabel 4 Br'!E28&lt;0.5),"-",IFERROR('Tabel 4 Br'!E28/'Tabel 4 F'!E28*100,"-"))</f>
        <v>4.3018816762530818</v>
      </c>
      <c r="F28" s="93">
        <f>IF(OR('Tabel 4 F'!F28&lt;5,'Tabel 4 Br'!F28&lt;0.5),"-",IFERROR('Tabel 4 Br'!F28/'Tabel 4 F'!F28*100,"-"))</f>
        <v>7.7324518072289159</v>
      </c>
      <c r="G28" s="117"/>
      <c r="H28" s="93">
        <f>IF(OR('Tabel 4 F'!H28&lt;5,'Tabel 4 Br'!H28&lt;0.5),"-",IFERROR('Tabel 4 Br'!H28/'Tabel 4 F'!H28*100,"-"))</f>
        <v>7.2497485216819975</v>
      </c>
    </row>
    <row r="29" spans="1:8" ht="15.75" customHeight="1" x14ac:dyDescent="0.2">
      <c r="A29" s="90" t="s">
        <v>43</v>
      </c>
      <c r="B29" s="94">
        <f>IF(OR('Tabel 4 F'!B29&lt;5,'Tabel 4 Br'!B29&lt;0.5),"-",IFERROR('Tabel 4 Br'!B29/'Tabel 4 F'!B29*100,"-"))</f>
        <v>6.1684347826086956</v>
      </c>
      <c r="C29" s="94" t="str">
        <f>IF(OR('Tabel 4 F'!C29&lt;5,'Tabel 4 Br'!C29&lt;0.5),"-",IFERROR('Tabel 4 Br'!C29/'Tabel 4 F'!C29*100,"-"))</f>
        <v>-</v>
      </c>
      <c r="D29" s="94">
        <f>IF(OR('Tabel 4 F'!D29&lt;5,'Tabel 4 Br'!D29&lt;0.5),"-",IFERROR('Tabel 4 Br'!D29/'Tabel 4 F'!D29*100,"-"))</f>
        <v>1.135883817427386</v>
      </c>
      <c r="E29" s="94">
        <f>IF(OR('Tabel 4 F'!E29&lt;5,'Tabel 4 Br'!E29&lt;0.5),"-",IFERROR('Tabel 4 Br'!E29/'Tabel 4 F'!E29*100,"-"))</f>
        <v>0.41144444444444439</v>
      </c>
      <c r="F29" s="94">
        <f>IF(OR('Tabel 4 F'!F29&lt;5,'Tabel 4 Br'!F29&lt;0.5),"-",IFERROR('Tabel 4 Br'!F29/'Tabel 4 F'!F29*100,"-"))</f>
        <v>2.040438775510204</v>
      </c>
      <c r="G29" s="117"/>
      <c r="H29" s="94">
        <f>IF(OR('Tabel 4 F'!H29&lt;5,'Tabel 4 Br'!H29&lt;0.5),"-",IFERROR('Tabel 4 Br'!H29/'Tabel 4 F'!H29*100,"-"))</f>
        <v>1.1687883040935674</v>
      </c>
    </row>
    <row r="30" spans="1:8" ht="15.75" customHeight="1" x14ac:dyDescent="0.2">
      <c r="A30" s="83" t="s">
        <v>44</v>
      </c>
      <c r="B30" s="95">
        <f>IF(OR('Tabel 4 F'!B30&lt;5,'Tabel 4 Br'!B30&lt;0.5),"-",IFERROR('Tabel 4 Br'!B30/'Tabel 4 F'!B30*100,"-"))</f>
        <v>22.070954545454548</v>
      </c>
      <c r="C30" s="95">
        <f>IF(OR('Tabel 4 F'!C30&lt;5,'Tabel 4 Br'!C30&lt;0.5),"-",IFERROR('Tabel 4 Br'!C30/'Tabel 4 F'!C30*100,"-"))</f>
        <v>7.8681251798561158</v>
      </c>
      <c r="D30" s="95">
        <f>IF(OR('Tabel 4 F'!D30&lt;5,'Tabel 4 Br'!D30&lt;0.5),"-",IFERROR('Tabel 4 Br'!D30/'Tabel 4 F'!D30*100,"-"))</f>
        <v>2.969518744551003</v>
      </c>
      <c r="E30" s="95">
        <f>IF(OR('Tabel 4 F'!E30&lt;5,'Tabel 4 Br'!E30&lt;0.5),"-",IFERROR('Tabel 4 Br'!E30/'Tabel 4 F'!E30*100,"-"))</f>
        <v>3.0820055617352611</v>
      </c>
      <c r="F30" s="95">
        <f>IF(OR('Tabel 4 F'!F30&lt;5,'Tabel 4 Br'!F30&lt;0.5),"-",IFERROR('Tabel 4 Br'!F30/'Tabel 4 F'!F30*100,"-"))</f>
        <v>2.385918965517241</v>
      </c>
      <c r="G30" s="117"/>
      <c r="H30" s="95">
        <f>IF(OR('Tabel 4 F'!H30&lt;5,'Tabel 4 Br'!H30&lt;0.5),"-",IFERROR('Tabel 4 Br'!H30/'Tabel 4 F'!H30*100,"-"))</f>
        <v>4.3916647110589624</v>
      </c>
    </row>
    <row r="31" spans="1:8" ht="15.75" customHeight="1" x14ac:dyDescent="0.2">
      <c r="A31" s="79" t="s">
        <v>45</v>
      </c>
      <c r="B31" s="93">
        <f>IF(OR('Tabel 4 F'!B31&lt;5,'Tabel 4 Br'!B31&lt;0.5),"-",IFERROR('Tabel 4 Br'!B31/'Tabel 4 F'!B31*100,"-"))</f>
        <v>25.504880000000004</v>
      </c>
      <c r="C31" s="93">
        <f>IF(OR('Tabel 4 F'!C31&lt;5,'Tabel 4 Br'!C31&lt;0.5),"-",IFERROR('Tabel 4 Br'!C31/'Tabel 4 F'!C31*100,"-"))</f>
        <v>6.8366551724137929</v>
      </c>
      <c r="D31" s="93">
        <f>IF(OR('Tabel 4 F'!D31&lt;5,'Tabel 4 Br'!D31&lt;0.5),"-",IFERROR('Tabel 4 Br'!D31/'Tabel 4 F'!D31*100,"-"))</f>
        <v>0.61</v>
      </c>
      <c r="E31" s="93">
        <f>IF(OR('Tabel 4 F'!E31&lt;5,'Tabel 4 Br'!E31&lt;0.5),"-",IFERROR('Tabel 4 Br'!E31/'Tabel 4 F'!E31*100,"-"))</f>
        <v>2.4934918032786886</v>
      </c>
      <c r="F31" s="93">
        <f>IF(OR('Tabel 4 F'!F31&lt;5,'Tabel 4 Br'!F31&lt;0.5),"-",IFERROR('Tabel 4 Br'!F31/'Tabel 4 F'!F31*100,"-"))</f>
        <v>3.1496143497757845</v>
      </c>
      <c r="G31" s="117"/>
      <c r="H31" s="93">
        <f>IF(OR('Tabel 4 F'!H31&lt;5,'Tabel 4 Br'!H31&lt;0.5),"-",IFERROR('Tabel 4 Br'!H31/'Tabel 4 F'!H31*100,"-"))</f>
        <v>3.4334049945711183</v>
      </c>
    </row>
    <row r="32" spans="1:8" ht="15.75" customHeight="1" x14ac:dyDescent="0.2">
      <c r="A32" s="90" t="s">
        <v>46</v>
      </c>
      <c r="B32" s="94">
        <f>IF(OR('Tabel 4 F'!B32&lt;5,'Tabel 4 Br'!B32&lt;0.5),"-",IFERROR('Tabel 4 Br'!B32/'Tabel 4 F'!B32*100,"-"))</f>
        <v>16.142378378378382</v>
      </c>
      <c r="C32" s="94">
        <f>IF(OR('Tabel 4 F'!C32&lt;5,'Tabel 4 Br'!C32&lt;0.5),"-",IFERROR('Tabel 4 Br'!C32/'Tabel 4 F'!C32*100,"-"))</f>
        <v>4.0324551971326166</v>
      </c>
      <c r="D32" s="94">
        <f>IF(OR('Tabel 4 F'!D32&lt;5,'Tabel 4 Br'!D32&lt;0.5),"-",IFERROR('Tabel 4 Br'!D32/'Tabel 4 F'!D32*100,"-"))</f>
        <v>1.6395559566787004</v>
      </c>
      <c r="E32" s="94">
        <f>IF(OR('Tabel 4 F'!E32&lt;5,'Tabel 4 Br'!E32&lt;0.5),"-",IFERROR('Tabel 4 Br'!E32/'Tabel 4 F'!E32*100,"-"))</f>
        <v>1.251986710963455</v>
      </c>
      <c r="F32" s="94">
        <f>IF(OR('Tabel 4 F'!F32&lt;5,'Tabel 4 Br'!F32&lt;0.5),"-",IFERROR('Tabel 4 Br'!F32/'Tabel 4 F'!F32*100,"-"))</f>
        <v>1.7398835341365462</v>
      </c>
      <c r="G32" s="117"/>
      <c r="H32" s="94">
        <f>IF(OR('Tabel 4 F'!H32&lt;5,'Tabel 4 Br'!H32&lt;0.5),"-",IFERROR('Tabel 4 Br'!H32/'Tabel 4 F'!H32*100,"-"))</f>
        <v>2.2182242882045324</v>
      </c>
    </row>
    <row r="33" spans="1:15" ht="15.75" customHeight="1" x14ac:dyDescent="0.2">
      <c r="A33" s="83" t="s">
        <v>47</v>
      </c>
      <c r="B33" s="95">
        <f>IF(OR('Tabel 4 F'!B33&lt;5,'Tabel 4 Br'!B33&lt;0.5),"-",IFERROR('Tabel 4 Br'!B33/'Tabel 4 F'!B33*100,"-"))</f>
        <v>14.450537364130433</v>
      </c>
      <c r="C33" s="95">
        <f>IF(OR('Tabel 4 F'!C33&lt;5,'Tabel 4 Br'!C33&lt;0.5),"-",IFERROR('Tabel 4 Br'!C33/'Tabel 4 F'!C33*100,"-"))</f>
        <v>5.2676732412886258</v>
      </c>
      <c r="D33" s="95">
        <f>IF(OR('Tabel 4 F'!D33&lt;5,'Tabel 4 Br'!D33&lt;0.5),"-",IFERROR('Tabel 4 Br'!D33/'Tabel 4 F'!D33*100,"-"))</f>
        <v>2.4511578171091446</v>
      </c>
      <c r="E33" s="95">
        <f>IF(OR('Tabel 4 F'!E33&lt;5,'Tabel 4 Br'!E33&lt;0.5),"-",IFERROR('Tabel 4 Br'!E33/'Tabel 4 F'!E33*100,"-"))</f>
        <v>1.8280035650623887</v>
      </c>
      <c r="F33" s="95">
        <f>IF(OR('Tabel 4 F'!F33&lt;5,'Tabel 4 Br'!F33&lt;0.5),"-",IFERROR('Tabel 4 Br'!F33/'Tabel 4 F'!F33*100,"-"))</f>
        <v>2.7206578947368421</v>
      </c>
      <c r="G33" s="117"/>
      <c r="H33" s="95">
        <f>IF(OR('Tabel 4 F'!H33&lt;5,'Tabel 4 Br'!H33&lt;0.5),"-",IFERROR('Tabel 4 Br'!H33/'Tabel 4 F'!H33*100,"-"))</f>
        <v>5.5815067056815399</v>
      </c>
    </row>
    <row r="34" spans="1:15" ht="15.75" customHeight="1" x14ac:dyDescent="0.2">
      <c r="A34" s="79" t="s">
        <v>48</v>
      </c>
      <c r="B34" s="93">
        <f>IF(OR('Tabel 4 F'!B34&lt;5,'Tabel 4 Br'!B34&lt;0.5),"-",IFERROR('Tabel 4 Br'!B34/'Tabel 4 F'!B34*100,"-"))</f>
        <v>3.6467235039653936</v>
      </c>
      <c r="C34" s="93">
        <f>IF(OR('Tabel 4 F'!C34&lt;5,'Tabel 4 Br'!C34&lt;0.5),"-",IFERROR('Tabel 4 Br'!C34/'Tabel 4 F'!C34*100,"-"))</f>
        <v>1.9317779530664561</v>
      </c>
      <c r="D34" s="93">
        <f>IF(OR('Tabel 4 F'!D34&lt;5,'Tabel 4 Br'!D34&lt;0.5),"-",IFERROR('Tabel 4 Br'!D34/'Tabel 4 F'!D34*100,"-"))</f>
        <v>1.3396688358640634</v>
      </c>
      <c r="E34" s="93">
        <f>IF(OR('Tabel 4 F'!E34&lt;5,'Tabel 4 Br'!E34&lt;0.5),"-",IFERROR('Tabel 4 Br'!E34/'Tabel 4 F'!E34*100,"-"))</f>
        <v>1.4461985596707818</v>
      </c>
      <c r="F34" s="93">
        <f>IF(OR('Tabel 4 F'!F34&lt;5,'Tabel 4 Br'!F34&lt;0.5),"-",IFERROR('Tabel 4 Br'!F34/'Tabel 4 F'!F34*100,"-"))</f>
        <v>3.3794415274463008</v>
      </c>
      <c r="G34" s="117"/>
      <c r="H34" s="93">
        <f>IF(OR('Tabel 4 F'!H34&lt;5,'Tabel 4 Br'!H34&lt;0.5),"-",IFERROR('Tabel 4 Br'!H34/'Tabel 4 F'!H34*100,"-"))</f>
        <v>2.06498793497587</v>
      </c>
    </row>
    <row r="35" spans="1:15" ht="15.75" customHeight="1" x14ac:dyDescent="0.2">
      <c r="A35" s="90" t="s">
        <v>49</v>
      </c>
      <c r="B35" s="94">
        <f>IF(OR('Tabel 4 F'!B35&lt;5,'Tabel 4 Br'!B35&lt;0.5),"-",IFERROR('Tabel 4 Br'!B35/'Tabel 4 F'!B35*100,"-"))</f>
        <v>5.8531539844218088</v>
      </c>
      <c r="C35" s="94">
        <f>IF(OR('Tabel 4 F'!C35&lt;5,'Tabel 4 Br'!C35&lt;0.5),"-",IFERROR('Tabel 4 Br'!C35/'Tabel 4 F'!C35*100,"-"))</f>
        <v>1.9470415603353992</v>
      </c>
      <c r="D35" s="94">
        <f>IF(OR('Tabel 4 F'!D35&lt;5,'Tabel 4 Br'!D35&lt;0.5),"-",IFERROR('Tabel 4 Br'!D35/'Tabel 4 F'!D35*100,"-"))</f>
        <v>1.6384787510841283</v>
      </c>
      <c r="E35" s="94">
        <f>IF(OR('Tabel 4 F'!E35&lt;5,'Tabel 4 Br'!E35&lt;0.5),"-",IFERROR('Tabel 4 Br'!E35/'Tabel 4 F'!E35*100,"-"))</f>
        <v>2.2207023534840791</v>
      </c>
      <c r="F35" s="94">
        <f>IF(OR('Tabel 4 F'!F35&lt;5,'Tabel 4 Br'!F35&lt;0.5),"-",IFERROR('Tabel 4 Br'!F35/'Tabel 4 F'!F35*100,"-"))</f>
        <v>4.0798132530120483</v>
      </c>
      <c r="G35" s="117"/>
      <c r="H35" s="94">
        <f>IF(OR('Tabel 4 F'!H35&lt;5,'Tabel 4 Br'!H35&lt;0.5),"-",IFERROR('Tabel 4 Br'!H35/'Tabel 4 F'!H35*100,"-"))</f>
        <v>2.7424054140466803</v>
      </c>
    </row>
    <row r="36" spans="1:15" ht="15.75" customHeight="1" x14ac:dyDescent="0.2">
      <c r="A36" s="83" t="s">
        <v>50</v>
      </c>
      <c r="B36" s="95">
        <f>IF(OR('Tabel 4 F'!B36&lt;5,'Tabel 4 Br'!B36&lt;0.5),"-",IFERROR('Tabel 4 Br'!B36/'Tabel 4 F'!B36*100,"-"))</f>
        <v>17.63407373058196</v>
      </c>
      <c r="C36" s="95">
        <f>IF(OR('Tabel 4 F'!C36&lt;5,'Tabel 4 Br'!C36&lt;0.5),"-",IFERROR('Tabel 4 Br'!C36/'Tabel 4 F'!C36*100,"-"))</f>
        <v>5.6065343573895658</v>
      </c>
      <c r="D36" s="95">
        <f>IF(OR('Tabel 4 F'!D36&lt;5,'Tabel 4 Br'!D36&lt;0.5),"-",IFERROR('Tabel 4 Br'!D36/'Tabel 4 F'!D36*100,"-"))</f>
        <v>3.1047307692307688</v>
      </c>
      <c r="E36" s="95">
        <f>IF(OR('Tabel 4 F'!E36&lt;5,'Tabel 4 Br'!E36&lt;0.5),"-",IFERROR('Tabel 4 Br'!E36/'Tabel 4 F'!E36*100,"-"))</f>
        <v>3.1302860141695095</v>
      </c>
      <c r="F36" s="95">
        <f>IF(OR('Tabel 4 F'!F36&lt;5,'Tabel 4 Br'!F36&lt;0.5),"-",IFERROR('Tabel 4 Br'!F36/'Tabel 4 F'!F36*100,"-"))</f>
        <v>4.7128931572629051</v>
      </c>
      <c r="G36" s="117"/>
      <c r="H36" s="95">
        <f>IF(OR('Tabel 4 F'!H36&lt;5,'Tabel 4 Br'!H36&lt;0.5),"-",IFERROR('Tabel 4 Br'!H36/'Tabel 4 F'!H36*100,"-"))</f>
        <v>6.4398921850544157</v>
      </c>
    </row>
    <row r="37" spans="1:15" ht="15.75" customHeight="1" x14ac:dyDescent="0.2">
      <c r="A37" s="79" t="s">
        <v>51</v>
      </c>
      <c r="B37" s="93">
        <f>IF(OR('Tabel 4 F'!B37&lt;5,'Tabel 4 Br'!B37&lt;0.5),"-",IFERROR('Tabel 4 Br'!B37/'Tabel 4 F'!B37*100,"-"))</f>
        <v>11.760626117647059</v>
      </c>
      <c r="C37" s="93">
        <f>IF(OR('Tabel 4 F'!C37&lt;5,'Tabel 4 Br'!C37&lt;0.5),"-",IFERROR('Tabel 4 Br'!C37/'Tabel 4 F'!C37*100,"-"))</f>
        <v>4.1185180430256763</v>
      </c>
      <c r="D37" s="93">
        <f>IF(OR('Tabel 4 F'!D37&lt;5,'Tabel 4 Br'!D37&lt;0.5),"-",IFERROR('Tabel 4 Br'!D37/'Tabel 4 F'!D37*100,"-"))</f>
        <v>3.1455317470256734</v>
      </c>
      <c r="E37" s="93">
        <f>IF(OR('Tabel 4 F'!E37&lt;5,'Tabel 4 Br'!E37&lt;0.5),"-",IFERROR('Tabel 4 Br'!E37/'Tabel 4 F'!E37*100,"-"))</f>
        <v>4.0654714441615134</v>
      </c>
      <c r="F37" s="93">
        <f>IF(OR('Tabel 4 F'!F37&lt;5,'Tabel 4 Br'!F37&lt;0.5),"-",IFERROR('Tabel 4 Br'!F37/'Tabel 4 F'!F37*100,"-"))</f>
        <v>6.5989869451697132</v>
      </c>
      <c r="G37" s="117"/>
      <c r="H37" s="93">
        <f>IF(OR('Tabel 4 F'!H37&lt;5,'Tabel 4 Br'!H37&lt;0.5),"-",IFERROR('Tabel 4 Br'!H37/'Tabel 4 F'!H37*100,"-"))</f>
        <v>5.7008268252644045</v>
      </c>
    </row>
    <row r="38" spans="1:15" ht="15.75" customHeight="1" x14ac:dyDescent="0.2">
      <c r="A38" s="90" t="s">
        <v>52</v>
      </c>
      <c r="B38" s="94">
        <f>IF(OR('Tabel 4 F'!B38&lt;5,'Tabel 4 Br'!B38&lt;0.5),"-",IFERROR('Tabel 4 Br'!B38/'Tabel 4 F'!B38*100,"-"))</f>
        <v>14.956285294117647</v>
      </c>
      <c r="C38" s="94">
        <f>IF(OR('Tabel 4 F'!C38&lt;5,'Tabel 4 Br'!C38&lt;0.5),"-",IFERROR('Tabel 4 Br'!C38/'Tabel 4 F'!C38*100,"-"))</f>
        <v>6.1898100940975187</v>
      </c>
      <c r="D38" s="94">
        <f>IF(OR('Tabel 4 F'!D38&lt;5,'Tabel 4 Br'!D38&lt;0.5),"-",IFERROR('Tabel 4 Br'!D38/'Tabel 4 F'!D38*100,"-"))</f>
        <v>3.1595004329004328</v>
      </c>
      <c r="E38" s="94">
        <f>IF(OR('Tabel 4 F'!E38&lt;5,'Tabel 4 Br'!E38&lt;0.5),"-",IFERROR('Tabel 4 Br'!E38/'Tabel 4 F'!E38*100,"-"))</f>
        <v>4.1765168179391345</v>
      </c>
      <c r="F38" s="94">
        <f>IF(OR('Tabel 4 F'!F38&lt;5,'Tabel 4 Br'!F38&lt;0.5),"-",IFERROR('Tabel 4 Br'!F38/'Tabel 4 F'!F38*100,"-"))</f>
        <v>6.4279263157894739</v>
      </c>
      <c r="G38" s="117"/>
      <c r="H38" s="94">
        <f>IF(OR('Tabel 4 F'!H38&lt;5,'Tabel 4 Br'!H38&lt;0.5),"-",IFERROR('Tabel 4 Br'!H38/'Tabel 4 F'!H38*100,"-"))</f>
        <v>6.9796982758620691</v>
      </c>
    </row>
    <row r="39" spans="1:15" ht="15.75" customHeight="1" x14ac:dyDescent="0.2">
      <c r="A39" s="83" t="s">
        <v>53</v>
      </c>
      <c r="B39" s="95">
        <f>IF(OR('Tabel 4 F'!B39&lt;5,'Tabel 4 Br'!B39&lt;0.5),"-",IFERROR('Tabel 4 Br'!B39/'Tabel 4 F'!B39*100,"-"))</f>
        <v>20.225169215086645</v>
      </c>
      <c r="C39" s="95">
        <f>IF(OR('Tabel 4 F'!C39&lt;5,'Tabel 4 Br'!C39&lt;0.5),"-",IFERROR('Tabel 4 Br'!C39/'Tabel 4 F'!C39*100,"-"))</f>
        <v>7.5164011406844118</v>
      </c>
      <c r="D39" s="95">
        <f>IF(OR('Tabel 4 F'!D39&lt;5,'Tabel 4 Br'!D39&lt;0.5),"-",IFERROR('Tabel 4 Br'!D39/'Tabel 4 F'!D39*100,"-"))</f>
        <v>2.1363085714285712</v>
      </c>
      <c r="E39" s="95">
        <f>IF(OR('Tabel 4 F'!E39&lt;5,'Tabel 4 Br'!E39&lt;0.5),"-",IFERROR('Tabel 4 Br'!E39/'Tabel 4 F'!E39*100,"-"))</f>
        <v>2.6307677966101695</v>
      </c>
      <c r="F39" s="95">
        <f>IF(OR('Tabel 4 F'!F39&lt;5,'Tabel 4 Br'!F39&lt;0.5),"-",IFERROR('Tabel 4 Br'!F39/'Tabel 4 F'!F39*100,"-"))</f>
        <v>5.8660257575757573</v>
      </c>
      <c r="G39" s="117"/>
      <c r="H39" s="95">
        <f>IF(OR('Tabel 4 F'!H39&lt;5,'Tabel 4 Br'!H39&lt;0.5),"-",IFERROR('Tabel 4 Br'!H39/'Tabel 4 F'!H39*100,"-"))</f>
        <v>7.1460192956163366</v>
      </c>
    </row>
    <row r="40" spans="1:15" ht="15.75" customHeight="1" x14ac:dyDescent="0.2">
      <c r="A40" s="79" t="s">
        <v>54</v>
      </c>
      <c r="B40" s="93">
        <f>IF(OR('Tabel 4 F'!B40&lt;5,'Tabel 4 Br'!B40&lt;0.5),"-",IFERROR('Tabel 4 Br'!B40/'Tabel 4 F'!B40*100,"-"))</f>
        <v>20.880092350746267</v>
      </c>
      <c r="C40" s="93">
        <f>IF(OR('Tabel 4 F'!C40&lt;5,'Tabel 4 Br'!C40&lt;0.5),"-",IFERROR('Tabel 4 Br'!C40/'Tabel 4 F'!C40*100,"-"))</f>
        <v>8.4114672746781114</v>
      </c>
      <c r="D40" s="93">
        <f>IF(OR('Tabel 4 F'!D40&lt;5,'Tabel 4 Br'!D40&lt;0.5),"-",IFERROR('Tabel 4 Br'!D40/'Tabel 4 F'!D40*100,"-"))</f>
        <v>5.3890610328638502</v>
      </c>
      <c r="E40" s="93">
        <f>IF(OR('Tabel 4 F'!E40&lt;5,'Tabel 4 Br'!E40&lt;0.5),"-",IFERROR('Tabel 4 Br'!E40/'Tabel 4 F'!E40*100,"-"))</f>
        <v>5.2846041308089502</v>
      </c>
      <c r="F40" s="93">
        <f>IF(OR('Tabel 4 F'!F40&lt;5,'Tabel 4 Br'!F40&lt;0.5),"-",IFERROR('Tabel 4 Br'!F40/'Tabel 4 F'!F40*100,"-"))</f>
        <v>6.6578946608946605</v>
      </c>
      <c r="G40" s="117"/>
      <c r="H40" s="93">
        <f>IF(OR('Tabel 4 F'!H40&lt;5,'Tabel 4 Br'!H40&lt;0.5),"-",IFERROR('Tabel 4 Br'!H40/'Tabel 4 F'!H40*100,"-"))</f>
        <v>8.4465635830445205</v>
      </c>
    </row>
    <row r="41" spans="1:15" ht="15.75" customHeight="1" x14ac:dyDescent="0.2">
      <c r="A41" s="90" t="s">
        <v>214</v>
      </c>
      <c r="B41" s="94">
        <f>IF(OR('Tabel 4 F'!B41&lt;5,'Tabel 4 Br'!B41&lt;0.5),"-",IFERROR('Tabel 4 Br'!B41/'Tabel 4 F'!B41*100,"-"))</f>
        <v>11.915864590385917</v>
      </c>
      <c r="C41" s="94">
        <f>IF(OR('Tabel 4 F'!C41&lt;5,'Tabel 4 Br'!C41&lt;0.5),"-",IFERROR('Tabel 4 Br'!C41/'Tabel 4 F'!C41*100,"-"))</f>
        <v>3.793939966178129</v>
      </c>
      <c r="D41" s="94">
        <f>IF(OR('Tabel 4 F'!D41&lt;5,'Tabel 4 Br'!D41&lt;0.5),"-",IFERROR('Tabel 4 Br'!D41/'Tabel 4 F'!D41*100,"-"))</f>
        <v>2.4461343012704173</v>
      </c>
      <c r="E41" s="94">
        <f>IF(OR('Tabel 4 F'!E41&lt;5,'Tabel 4 Br'!E41&lt;0.5),"-",IFERROR('Tabel 4 Br'!E41/'Tabel 4 F'!E41*100,"-"))</f>
        <v>1.9787831978319781</v>
      </c>
      <c r="F41" s="94">
        <f>IF(OR('Tabel 4 F'!F41&lt;5,'Tabel 4 Br'!F41&lt;0.5),"-",IFERROR('Tabel 4 Br'!F41/'Tabel 4 F'!F41*100,"-"))</f>
        <v>4.0775232974910391</v>
      </c>
      <c r="G41" s="117"/>
      <c r="H41" s="94">
        <f>IF(OR('Tabel 4 F'!H41&lt;5,'Tabel 4 Br'!H41&lt;0.5),"-",IFERROR('Tabel 4 Br'!H41/'Tabel 4 F'!H41*100,"-"))</f>
        <v>4.617533720255369</v>
      </c>
    </row>
    <row r="42" spans="1:15" ht="15.75" customHeight="1" x14ac:dyDescent="0.2">
      <c r="A42" s="83" t="s">
        <v>55</v>
      </c>
      <c r="B42" s="95">
        <f>IF(OR('Tabel 4 F'!B42&lt;5,'Tabel 4 Br'!B42&lt;0.5),"-",IFERROR('Tabel 4 Br'!B42/'Tabel 4 F'!B42*100,"-"))</f>
        <v>17.341255778120185</v>
      </c>
      <c r="C42" s="95">
        <f>IF(OR('Tabel 4 F'!C42&lt;5,'Tabel 4 Br'!C42&lt;0.5),"-",IFERROR('Tabel 4 Br'!C42/'Tabel 4 F'!C42*100,"-"))</f>
        <v>7.6051423743134769</v>
      </c>
      <c r="D42" s="95">
        <f>IF(OR('Tabel 4 F'!D42&lt;5,'Tabel 4 Br'!D42&lt;0.5),"-",IFERROR('Tabel 4 Br'!D42/'Tabel 4 F'!D42*100,"-"))</f>
        <v>4.4503262672811061</v>
      </c>
      <c r="E42" s="95">
        <f>IF(OR('Tabel 4 F'!E42&lt;5,'Tabel 4 Br'!E42&lt;0.5),"-",IFERROR('Tabel 4 Br'!E42/'Tabel 4 F'!E42*100,"-"))</f>
        <v>5.6791297709923665</v>
      </c>
      <c r="F42" s="95">
        <f>IF(OR('Tabel 4 F'!F42&lt;5,'Tabel 4 Br'!F42&lt;0.5),"-",IFERROR('Tabel 4 Br'!F42/'Tabel 4 F'!F42*100,"-"))</f>
        <v>15.381769230769232</v>
      </c>
      <c r="G42" s="117"/>
      <c r="H42" s="95">
        <f>IF(OR('Tabel 4 F'!H42&lt;5,'Tabel 4 Br'!H42&lt;0.5),"-",IFERROR('Tabel 4 Br'!H42/'Tabel 4 F'!H42*100,"-"))</f>
        <v>9.4570606865549642</v>
      </c>
    </row>
    <row r="43" spans="1:15" ht="15.75" customHeight="1" x14ac:dyDescent="0.2">
      <c r="A43" s="79" t="s">
        <v>56</v>
      </c>
      <c r="B43" s="93">
        <f>IF(OR('Tabel 4 F'!B43&lt;5,'Tabel 4 Br'!B43&lt;0.5),"-",IFERROR('Tabel 4 Br'!B43/'Tabel 4 F'!B43*100,"-"))</f>
        <v>16.71926666666667</v>
      </c>
      <c r="C43" s="93">
        <f>IF(OR('Tabel 4 F'!C43&lt;5,'Tabel 4 Br'!C43&lt;0.5),"-",IFERROR('Tabel 4 Br'!C43/'Tabel 4 F'!C43*100,"-"))</f>
        <v>6.3119487870619935</v>
      </c>
      <c r="D43" s="93">
        <f>IF(OR('Tabel 4 F'!D43&lt;5,'Tabel 4 Br'!D43&lt;0.5),"-",IFERROR('Tabel 4 Br'!D43/'Tabel 4 F'!D43*100,"-"))</f>
        <v>4.5690797101449281</v>
      </c>
      <c r="E43" s="93">
        <f>IF(OR('Tabel 4 F'!E43&lt;5,'Tabel 4 Br'!E43&lt;0.5),"-",IFERROR('Tabel 4 Br'!E43/'Tabel 4 F'!E43*100,"-"))</f>
        <v>6.5687154150197617</v>
      </c>
      <c r="F43" s="93">
        <f>IF(OR('Tabel 4 F'!F43&lt;5,'Tabel 4 Br'!F43&lt;0.5),"-",IFERROR('Tabel 4 Br'!F43/'Tabel 4 F'!F43*100,"-"))</f>
        <v>11.109027777777778</v>
      </c>
      <c r="G43" s="117"/>
      <c r="H43" s="93">
        <f>IF(OR('Tabel 4 F'!H43&lt;5,'Tabel 4 Br'!H43&lt;0.5),"-",IFERROR('Tabel 4 Br'!H43/'Tabel 4 F'!H43*100,"-"))</f>
        <v>8.2321120815138276</v>
      </c>
    </row>
    <row r="44" spans="1:15" ht="15.75" customHeight="1" x14ac:dyDescent="0.2">
      <c r="A44" s="90" t="s">
        <v>57</v>
      </c>
      <c r="B44" s="94">
        <f>IF(OR('Tabel 4 F'!B44&lt;5,'Tabel 4 Br'!B44&lt;0.5),"-",IFERROR('Tabel 4 Br'!B44/'Tabel 4 F'!B44*100,"-"))</f>
        <v>24.2319712</v>
      </c>
      <c r="C44" s="94">
        <f>IF(OR('Tabel 4 F'!C44&lt;5,'Tabel 4 Br'!C44&lt;0.5),"-",IFERROR('Tabel 4 Br'!C44/'Tabel 4 F'!C44*100,"-"))</f>
        <v>11.691346681922198</v>
      </c>
      <c r="D44" s="94">
        <f>IF(OR('Tabel 4 F'!D44&lt;5,'Tabel 4 Br'!D44&lt;0.5),"-",IFERROR('Tabel 4 Br'!D44/'Tabel 4 F'!D44*100,"-"))</f>
        <v>5.6510662721893494</v>
      </c>
      <c r="E44" s="94">
        <f>IF(OR('Tabel 4 F'!E44&lt;5,'Tabel 4 Br'!E44&lt;0.5),"-",IFERROR('Tabel 4 Br'!E44/'Tabel 4 F'!E44*100,"-"))</f>
        <v>5.7619350073855244</v>
      </c>
      <c r="F44" s="94">
        <f>IF(OR('Tabel 4 F'!F44&lt;5,'Tabel 4 Br'!F44&lt;0.5),"-",IFERROR('Tabel 4 Br'!F44/'Tabel 4 F'!F44*100,"-"))</f>
        <v>8.1298780487804887</v>
      </c>
      <c r="G44" s="117"/>
      <c r="H44" s="94">
        <f>IF(OR('Tabel 4 F'!H44&lt;5,'Tabel 4 Br'!H44&lt;0.5),"-",IFERROR('Tabel 4 Br'!H44/'Tabel 4 F'!H44*100,"-"))</f>
        <v>13.2045720592054</v>
      </c>
    </row>
    <row r="45" spans="1:15" ht="15.75" customHeight="1" x14ac:dyDescent="0.2">
      <c r="A45" s="83" t="s">
        <v>58</v>
      </c>
      <c r="B45" s="95">
        <f>IF(OR('Tabel 4 F'!B45&lt;5,'Tabel 4 Br'!B45&lt;0.5),"-",IFERROR('Tabel 4 Br'!B45/'Tabel 4 F'!B45*100,"-"))</f>
        <v>19.690187119234118</v>
      </c>
      <c r="C45" s="95">
        <f>IF(OR('Tabel 4 F'!C45&lt;5,'Tabel 4 Br'!C45&lt;0.5),"-",IFERROR('Tabel 4 Br'!C45/'Tabel 4 F'!C45*100,"-"))</f>
        <v>6.3001734875444848</v>
      </c>
      <c r="D45" s="95">
        <f>IF(OR('Tabel 4 F'!D45&lt;5,'Tabel 4 Br'!D45&lt;0.5),"-",IFERROR('Tabel 4 Br'!D45/'Tabel 4 F'!D45*100,"-"))</f>
        <v>4.0273720472440946</v>
      </c>
      <c r="E45" s="95">
        <f>IF(OR('Tabel 4 F'!E45&lt;5,'Tabel 4 Br'!E45&lt;0.5),"-",IFERROR('Tabel 4 Br'!E45/'Tabel 4 F'!E45*100,"-"))</f>
        <v>7.1761232876712322</v>
      </c>
      <c r="F45" s="95">
        <f>IF(OR('Tabel 4 F'!F45&lt;5,'Tabel 4 Br'!F45&lt;0.5),"-",IFERROR('Tabel 4 Br'!F45/'Tabel 4 F'!F45*100,"-"))</f>
        <v>5.6928000000000001</v>
      </c>
      <c r="G45" s="117"/>
      <c r="H45" s="95">
        <f>IF(OR('Tabel 4 F'!H45&lt;5,'Tabel 4 Br'!H45&lt;0.5),"-",IFERROR('Tabel 4 Br'!H45/'Tabel 4 F'!H45*100,"-"))</f>
        <v>11.010147299509002</v>
      </c>
    </row>
    <row r="46" spans="1:15" ht="15.75" customHeight="1" x14ac:dyDescent="0.2">
      <c r="A46" s="79" t="s">
        <v>59</v>
      </c>
      <c r="B46" s="93">
        <f>IF(OR('Tabel 4 F'!B46&lt;5,'Tabel 4 Br'!B46&lt;0.5),"-",IFERROR('Tabel 4 Br'!B46/'Tabel 4 F'!B46*100,"-"))</f>
        <v>15.012699270557029</v>
      </c>
      <c r="C46" s="93">
        <f>IF(OR('Tabel 4 F'!C46&lt;5,'Tabel 4 Br'!C46&lt;0.5),"-",IFERROR('Tabel 4 Br'!C46/'Tabel 4 F'!C46*100,"-"))</f>
        <v>7.4743841477671271</v>
      </c>
      <c r="D46" s="93">
        <f>IF(OR('Tabel 4 F'!D46&lt;5,'Tabel 4 Br'!D46&lt;0.5),"-",IFERROR('Tabel 4 Br'!D46/'Tabel 4 F'!D46*100,"-"))</f>
        <v>5.210822437449556</v>
      </c>
      <c r="E46" s="93">
        <f>IF(OR('Tabel 4 F'!E46&lt;5,'Tabel 4 Br'!E46&lt;0.5),"-",IFERROR('Tabel 4 Br'!E46/'Tabel 4 F'!E46*100,"-"))</f>
        <v>6.2442841448189768</v>
      </c>
      <c r="F46" s="93">
        <f>IF(OR('Tabel 4 F'!F46&lt;5,'Tabel 4 Br'!F46&lt;0.5),"-",IFERROR('Tabel 4 Br'!F46/'Tabel 4 F'!F46*100,"-"))</f>
        <v>8.111655756207675</v>
      </c>
      <c r="G46" s="117"/>
      <c r="H46" s="93">
        <f>IF(OR('Tabel 4 F'!H46&lt;5,'Tabel 4 Br'!H46&lt;0.5),"-",IFERROR('Tabel 4 Br'!H46/'Tabel 4 F'!H46*100,"-"))</f>
        <v>7.6831806983263959</v>
      </c>
    </row>
    <row r="47" spans="1:15" ht="15.75" customHeight="1" x14ac:dyDescent="0.2">
      <c r="A47" s="38"/>
      <c r="B47" s="42"/>
      <c r="C47" s="72"/>
      <c r="D47" s="72"/>
      <c r="E47" s="42"/>
      <c r="F47" s="72"/>
      <c r="G47" s="118"/>
      <c r="H47" s="42"/>
    </row>
    <row r="48" spans="1:15" ht="15.75" customHeight="1" x14ac:dyDescent="0.2">
      <c r="A48" s="88" t="s">
        <v>20</v>
      </c>
      <c r="B48" s="92">
        <f>IF(OR('Tabel 4 F'!B48&lt;5,'Tabel 4 Br'!B48&lt;0.5),"-",IFERROR('Tabel 4 Br'!B48/'Tabel 4 F'!B48*100,"-"))</f>
        <v>15.354248453216272</v>
      </c>
      <c r="C48" s="92">
        <f>IF(OR('Tabel 4 F'!C48&lt;5,'Tabel 4 Br'!C48&lt;0.5),"-",IFERROR('Tabel 4 Br'!C48/'Tabel 4 F'!C48*100,"-"))</f>
        <v>5.5839828169902868</v>
      </c>
      <c r="D48" s="92">
        <f>IF(OR('Tabel 4 F'!D48&lt;5,'Tabel 4 Br'!D48&lt;0.5),"-",IFERROR('Tabel 4 Br'!D48/'Tabel 4 F'!D48*100,"-"))</f>
        <v>3.0374353386186947</v>
      </c>
      <c r="E48" s="92">
        <f>IF(OR('Tabel 4 F'!E48&lt;5,'Tabel 4 Br'!E48&lt;0.5),"-",IFERROR('Tabel 4 Br'!E48/'Tabel 4 F'!E48*100,"-"))</f>
        <v>3.2152145890656776</v>
      </c>
      <c r="F48" s="92">
        <f>IF(OR('Tabel 4 F'!F48&lt;5,'Tabel 4 Br'!F48&lt;0.5),"-",IFERROR('Tabel 4 Br'!F48/'Tabel 4 F'!F48*100,"-"))</f>
        <v>4.6219549845006513</v>
      </c>
      <c r="G48" s="119"/>
      <c r="H48" s="92">
        <f>IF(OR('Tabel 4 F'!H48&lt;5,'Tabel 4 Br'!H48&lt;0.5),"-",IFERROR('Tabel 4 Br'!H48/'Tabel 4 F'!H48*100,"-"))</f>
        <v>6.0173079760024537</v>
      </c>
      <c r="I48" s="34"/>
      <c r="J48" s="34"/>
      <c r="K48" s="34"/>
      <c r="L48" s="34"/>
      <c r="M48" s="34"/>
      <c r="N48" s="34"/>
      <c r="O48" s="34"/>
    </row>
    <row r="49" spans="1:21" ht="15.75" customHeight="1" x14ac:dyDescent="0.2">
      <c r="B49" s="42"/>
      <c r="C49" s="72"/>
      <c r="D49" s="72"/>
      <c r="E49" s="42"/>
      <c r="F49" s="72"/>
      <c r="G49" s="118"/>
      <c r="H49" s="42"/>
    </row>
    <row r="50" spans="1:21" ht="15.75" customHeight="1" x14ac:dyDescent="0.2">
      <c r="A50" s="109" t="s">
        <v>60</v>
      </c>
      <c r="B50" s="94">
        <f>IF(OR('Tabel 4 F'!B50&lt;5,'Tabel 4 Br'!B50&lt;0.5),"-",IFERROR('Tabel 4 Br'!B50/'Tabel 4 F'!B50*100,"-"))</f>
        <v>11.636616905824189</v>
      </c>
      <c r="C50" s="94">
        <f>IF(OR('Tabel 4 F'!C50&lt;5,'Tabel 4 Br'!C50&lt;0.5),"-",IFERROR('Tabel 4 Br'!C50/'Tabel 4 F'!C50*100,"-"))</f>
        <v>2.8097949543746648</v>
      </c>
      <c r="D50" s="94">
        <f>IF(OR('Tabel 4 F'!D50&lt;5,'Tabel 4 Br'!D50&lt;0.5),"-",IFERROR('Tabel 4 Br'!D50/'Tabel 4 F'!D50*100,"-"))</f>
        <v>1.7152663208728314</v>
      </c>
      <c r="E50" s="94">
        <f>IF(OR('Tabel 4 F'!E50&lt;5,'Tabel 4 Br'!E50&lt;0.5),"-",IFERROR('Tabel 4 Br'!E50/'Tabel 4 F'!E50*100,"-"))</f>
        <v>2.3626306644132247</v>
      </c>
      <c r="F50" s="94">
        <f>IF(OR('Tabel 4 F'!F50&lt;5,'Tabel 4 Br'!F50&lt;0.5),"-",IFERROR('Tabel 4 Br'!F50/'Tabel 4 F'!F50*100,"-"))</f>
        <v>3.668945936756205</v>
      </c>
      <c r="G50" s="101"/>
      <c r="H50" s="94">
        <f>IF(OR('Tabel 4 F'!H50&lt;5,'Tabel 4 Br'!H50&lt;0.5),"-",IFERROR('Tabel 4 Br'!H50/'Tabel 4 F'!H50*100,"-"))</f>
        <v>3.5814377860132938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95">
        <f>IF(OR('Tabel 4 F'!B51&lt;5,'Tabel 4 Br'!B51&lt;0.5),"-",IFERROR('Tabel 4 Br'!B51/'Tabel 4 F'!B51*100,"-"))</f>
        <v>25.705878203648112</v>
      </c>
      <c r="C51" s="95">
        <f>IF(OR('Tabel 4 F'!C51&lt;5,'Tabel 4 Br'!C51&lt;0.5),"-",IFERROR('Tabel 4 Br'!C51/'Tabel 4 F'!C51*100,"-"))</f>
        <v>9.9434544199530635</v>
      </c>
      <c r="D51" s="95">
        <f>IF(OR('Tabel 4 F'!D51&lt;5,'Tabel 4 Br'!D51&lt;0.5),"-",IFERROR('Tabel 4 Br'!D51/'Tabel 4 F'!D51*100,"-"))</f>
        <v>4.1368567703482961</v>
      </c>
      <c r="E51" s="95">
        <f>IF(OR('Tabel 4 F'!E51&lt;5,'Tabel 4 Br'!E51&lt;0.5),"-",IFERROR('Tabel 4 Br'!E51/'Tabel 4 F'!E51*100,"-"))</f>
        <v>4.2275567449956482</v>
      </c>
      <c r="F51" s="95">
        <f>IF(OR('Tabel 4 F'!F51&lt;5,'Tabel 4 Br'!F51&lt;0.5),"-",IFERROR('Tabel 4 Br'!F51/'Tabel 4 F'!F51*100,"-"))</f>
        <v>5.0321540684748776</v>
      </c>
      <c r="G51" s="101"/>
      <c r="H51" s="95">
        <f>IF(OR('Tabel 4 F'!H51&lt;5,'Tabel 4 Br'!H51&lt;0.5),"-",IFERROR('Tabel 4 Br'!H51/'Tabel 4 F'!H51*100,"-"))</f>
        <v>8.8244089334924904</v>
      </c>
      <c r="S51" s="24"/>
      <c r="T51" s="24"/>
      <c r="U51" s="24"/>
    </row>
    <row r="52" spans="1:21" ht="15" x14ac:dyDescent="0.2">
      <c r="A52" s="112" t="s">
        <v>62</v>
      </c>
      <c r="B52" s="93">
        <f>IF(OR('Tabel 4 F'!B52&lt;5,'Tabel 4 Br'!B52&lt;0.5),"-",IFERROR('Tabel 4 Br'!B52/'Tabel 4 F'!B52*100,"-"))</f>
        <v>11.61616641598625</v>
      </c>
      <c r="C52" s="93">
        <f>IF(OR('Tabel 4 F'!C52&lt;5,'Tabel 4 Br'!C52&lt;0.5),"-",IFERROR('Tabel 4 Br'!C52/'Tabel 4 F'!C52*100,"-"))</f>
        <v>4.1693154528274459</v>
      </c>
      <c r="D52" s="93">
        <f>IF(OR('Tabel 4 F'!D52&lt;5,'Tabel 4 Br'!D52&lt;0.5),"-",IFERROR('Tabel 4 Br'!D52/'Tabel 4 F'!D52*100,"-"))</f>
        <v>2.658352113895019</v>
      </c>
      <c r="E52" s="93">
        <f>IF(OR('Tabel 4 F'!E52&lt;5,'Tabel 4 Br'!E52&lt;0.5),"-",IFERROR('Tabel 4 Br'!E52/'Tabel 4 F'!E52*100,"-"))</f>
        <v>3.1437734399016293</v>
      </c>
      <c r="F52" s="93">
        <f>IF(OR('Tabel 4 F'!F52&lt;5,'Tabel 4 Br'!F52&lt;0.5),"-",IFERROR('Tabel 4 Br'!F52/'Tabel 4 F'!F52*100,"-"))</f>
        <v>4.9553222873900298</v>
      </c>
      <c r="G52" s="101"/>
      <c r="H52" s="93">
        <f>IF(OR('Tabel 4 F'!H52&lt;5,'Tabel 4 Br'!H52&lt;0.5),"-",IFERROR('Tabel 4 Br'!H52/'Tabel 4 F'!H52*100,"-"))</f>
        <v>5.105831640482279</v>
      </c>
      <c r="I52" s="24"/>
      <c r="J52" s="24"/>
      <c r="K52" s="24"/>
      <c r="L52" s="24"/>
      <c r="M52" s="24"/>
    </row>
    <row r="53" spans="1:21" x14ac:dyDescent="0.2">
      <c r="A53" s="27" t="s">
        <v>69</v>
      </c>
      <c r="G53" s="1"/>
    </row>
    <row r="54" spans="1:21" x14ac:dyDescent="0.2">
      <c r="A54" s="27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1"/>
  <dimension ref="A1:W53"/>
  <sheetViews>
    <sheetView showGridLines="0" topLeftCell="A21" workbookViewId="0">
      <selection activeCell="B52" sqref="B52"/>
    </sheetView>
  </sheetViews>
  <sheetFormatPr defaultRowHeight="12.75" x14ac:dyDescent="0.2"/>
  <cols>
    <col min="1" max="1" width="17.140625" style="27" customWidth="1"/>
    <col min="2" max="2" width="9.7109375" style="27" customWidth="1"/>
    <col min="3" max="8" width="9.7109375" customWidth="1"/>
    <col min="9" max="9" width="0.85546875" style="121" customWidth="1"/>
    <col min="10" max="10" width="9.7109375" customWidth="1"/>
    <col min="11" max="13" width="1" customWidth="1"/>
  </cols>
  <sheetData>
    <row r="1" spans="1:10" s="24" customFormat="1" ht="15.75" customHeight="1" x14ac:dyDescent="0.25">
      <c r="A1" s="16" t="s">
        <v>21</v>
      </c>
      <c r="B1" s="16"/>
      <c r="I1" s="120"/>
    </row>
    <row r="2" spans="1:10" ht="15.75" customHeight="1" x14ac:dyDescent="0.2"/>
    <row r="3" spans="1:10" ht="15.75" customHeight="1" x14ac:dyDescent="0.25">
      <c r="A3" s="16" t="s">
        <v>189</v>
      </c>
      <c r="B3" s="16"/>
    </row>
    <row r="4" spans="1:10" ht="15.75" customHeight="1" x14ac:dyDescent="0.25">
      <c r="A4" s="16"/>
      <c r="B4" s="16"/>
    </row>
    <row r="5" spans="1:10" ht="15.75" customHeight="1" x14ac:dyDescent="0.2"/>
    <row r="6" spans="1:10" s="27" customFormat="1" ht="15.75" customHeight="1" x14ac:dyDescent="0.2">
      <c r="C6" s="44"/>
      <c r="D6" s="44"/>
      <c r="E6" s="44"/>
      <c r="F6" s="44"/>
      <c r="G6" s="44"/>
      <c r="H6" s="44"/>
      <c r="I6" s="122"/>
      <c r="J6" s="45"/>
    </row>
    <row r="7" spans="1:10" s="27" customFormat="1" ht="15.75" customHeight="1" x14ac:dyDescent="0.2">
      <c r="B7" s="45" t="s">
        <v>206</v>
      </c>
      <c r="C7" s="45" t="s">
        <v>205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 s="123"/>
      <c r="J7" s="45" t="s">
        <v>13</v>
      </c>
    </row>
    <row r="8" spans="1:10" s="27" customFormat="1" ht="15.75" customHeight="1" x14ac:dyDescent="0.2">
      <c r="C8" s="45"/>
      <c r="D8" s="45"/>
      <c r="E8" s="45"/>
      <c r="F8" s="45"/>
      <c r="G8" s="45"/>
      <c r="H8" s="45"/>
      <c r="I8" s="123"/>
      <c r="J8" s="45"/>
    </row>
    <row r="9" spans="1:10" ht="15.75" customHeight="1" x14ac:dyDescent="0.2">
      <c r="A9" s="79" t="s">
        <v>207</v>
      </c>
      <c r="B9" s="80">
        <v>1842</v>
      </c>
      <c r="C9" s="80">
        <v>1529</v>
      </c>
      <c r="D9" s="80">
        <v>3859</v>
      </c>
      <c r="E9" s="80">
        <v>5343</v>
      </c>
      <c r="F9" s="80">
        <v>4504</v>
      </c>
      <c r="G9" s="80">
        <v>14472</v>
      </c>
      <c r="H9" s="80">
        <v>1117</v>
      </c>
      <c r="I9" s="124"/>
      <c r="J9" s="80">
        <f>SUM(B9:H9)</f>
        <v>32666</v>
      </c>
    </row>
    <row r="10" spans="1:10" ht="15.75" customHeight="1" x14ac:dyDescent="0.2">
      <c r="A10" s="90" t="s">
        <v>208</v>
      </c>
      <c r="B10" s="91">
        <v>924</v>
      </c>
      <c r="C10" s="91">
        <v>899</v>
      </c>
      <c r="D10" s="91">
        <v>2219</v>
      </c>
      <c r="E10" s="91">
        <v>2782</v>
      </c>
      <c r="F10" s="91">
        <v>3148</v>
      </c>
      <c r="G10" s="91">
        <v>23075</v>
      </c>
      <c r="H10" s="91">
        <v>936</v>
      </c>
      <c r="I10" s="124"/>
      <c r="J10" s="91">
        <f t="shared" ref="J10:J46" si="0">SUM(B10:H10)</f>
        <v>33983</v>
      </c>
    </row>
    <row r="11" spans="1:10" ht="15.75" customHeight="1" x14ac:dyDescent="0.2">
      <c r="A11" s="83" t="s">
        <v>209</v>
      </c>
      <c r="B11" s="84">
        <v>1728</v>
      </c>
      <c r="C11" s="84">
        <v>1865</v>
      </c>
      <c r="D11" s="84">
        <v>4822</v>
      </c>
      <c r="E11" s="84">
        <v>3651</v>
      </c>
      <c r="F11" s="84">
        <v>1712</v>
      </c>
      <c r="G11" s="84">
        <v>2061</v>
      </c>
      <c r="H11" s="84">
        <v>3249</v>
      </c>
      <c r="I11" s="124"/>
      <c r="J11" s="84">
        <f t="shared" si="0"/>
        <v>19088</v>
      </c>
    </row>
    <row r="12" spans="1:10" ht="15.75" customHeight="1" x14ac:dyDescent="0.2">
      <c r="A12" s="79" t="s">
        <v>26</v>
      </c>
      <c r="B12" s="80">
        <v>2453</v>
      </c>
      <c r="C12" s="80">
        <v>2321</v>
      </c>
      <c r="D12" s="80">
        <v>6819</v>
      </c>
      <c r="E12" s="80">
        <v>7747</v>
      </c>
      <c r="F12" s="80">
        <v>6505</v>
      </c>
      <c r="G12" s="80">
        <v>12742</v>
      </c>
      <c r="H12" s="80">
        <v>3189</v>
      </c>
      <c r="I12" s="124"/>
      <c r="J12" s="80">
        <f t="shared" si="0"/>
        <v>41776</v>
      </c>
    </row>
    <row r="13" spans="1:10" ht="15.75" customHeight="1" x14ac:dyDescent="0.2">
      <c r="A13" s="90" t="s">
        <v>27</v>
      </c>
      <c r="B13" s="91">
        <v>455</v>
      </c>
      <c r="C13" s="91">
        <v>360</v>
      </c>
      <c r="D13" s="91">
        <v>1284</v>
      </c>
      <c r="E13" s="91">
        <v>1800</v>
      </c>
      <c r="F13" s="91">
        <v>1894</v>
      </c>
      <c r="G13" s="91">
        <v>8520</v>
      </c>
      <c r="H13" s="91">
        <v>498</v>
      </c>
      <c r="I13" s="124"/>
      <c r="J13" s="91">
        <f t="shared" si="0"/>
        <v>14811</v>
      </c>
    </row>
    <row r="14" spans="1:10" ht="15.75" customHeight="1" x14ac:dyDescent="0.2">
      <c r="A14" s="83" t="s">
        <v>28</v>
      </c>
      <c r="B14" s="84">
        <v>68</v>
      </c>
      <c r="C14" s="84">
        <v>58</v>
      </c>
      <c r="D14" s="84">
        <v>243</v>
      </c>
      <c r="E14" s="84">
        <v>620</v>
      </c>
      <c r="F14" s="84">
        <v>440</v>
      </c>
      <c r="G14" s="84">
        <v>982</v>
      </c>
      <c r="H14" s="84">
        <v>106</v>
      </c>
      <c r="I14" s="124"/>
      <c r="J14" s="84">
        <f t="shared" si="0"/>
        <v>2517</v>
      </c>
    </row>
    <row r="15" spans="1:10" ht="15.75" customHeight="1" x14ac:dyDescent="0.2">
      <c r="A15" s="79" t="s">
        <v>29</v>
      </c>
      <c r="B15" s="80">
        <v>541</v>
      </c>
      <c r="C15" s="80">
        <v>597</v>
      </c>
      <c r="D15" s="80">
        <v>1590</v>
      </c>
      <c r="E15" s="80">
        <v>1088</v>
      </c>
      <c r="F15" s="80">
        <v>402</v>
      </c>
      <c r="G15" s="80">
        <v>676</v>
      </c>
      <c r="H15" s="80">
        <v>365</v>
      </c>
      <c r="I15" s="124"/>
      <c r="J15" s="80">
        <f t="shared" si="0"/>
        <v>5259</v>
      </c>
    </row>
    <row r="16" spans="1:10" ht="15.75" customHeight="1" x14ac:dyDescent="0.2">
      <c r="A16" s="90" t="s">
        <v>30</v>
      </c>
      <c r="B16" s="91">
        <v>217</v>
      </c>
      <c r="C16" s="91">
        <v>308</v>
      </c>
      <c r="D16" s="91">
        <v>378</v>
      </c>
      <c r="E16" s="91">
        <v>495</v>
      </c>
      <c r="F16" s="91">
        <v>518</v>
      </c>
      <c r="G16" s="91">
        <v>1437</v>
      </c>
      <c r="H16" s="91">
        <v>141</v>
      </c>
      <c r="I16" s="124"/>
      <c r="J16" s="91">
        <f t="shared" si="0"/>
        <v>3494</v>
      </c>
    </row>
    <row r="17" spans="1:13" ht="15.75" hidden="1" customHeight="1" x14ac:dyDescent="0.2">
      <c r="A17" s="31" t="s">
        <v>31</v>
      </c>
      <c r="B17" s="36">
        <v>72</v>
      </c>
      <c r="C17" s="36">
        <v>46</v>
      </c>
      <c r="D17" s="36">
        <v>135</v>
      </c>
      <c r="E17" s="36">
        <v>135</v>
      </c>
      <c r="F17" s="36">
        <v>175</v>
      </c>
      <c r="G17" s="36">
        <v>1531</v>
      </c>
      <c r="H17" s="36">
        <v>276</v>
      </c>
      <c r="I17" s="124"/>
      <c r="J17" s="36">
        <f t="shared" si="0"/>
        <v>2370</v>
      </c>
    </row>
    <row r="18" spans="1:13" ht="15.75" hidden="1" customHeight="1" x14ac:dyDescent="0.2">
      <c r="A18" s="33" t="s">
        <v>32</v>
      </c>
      <c r="B18" s="37">
        <v>32</v>
      </c>
      <c r="C18" s="37">
        <v>44</v>
      </c>
      <c r="D18" s="37">
        <v>81</v>
      </c>
      <c r="E18" s="37">
        <v>135</v>
      </c>
      <c r="F18" s="37">
        <v>102</v>
      </c>
      <c r="G18" s="37">
        <v>265</v>
      </c>
      <c r="H18" s="37">
        <v>52</v>
      </c>
      <c r="I18" s="124"/>
      <c r="J18" s="37">
        <f t="shared" si="0"/>
        <v>711</v>
      </c>
    </row>
    <row r="19" spans="1:13" ht="15.75" hidden="1" customHeight="1" x14ac:dyDescent="0.2">
      <c r="A19" s="31" t="s">
        <v>33</v>
      </c>
      <c r="B19" s="36">
        <v>0</v>
      </c>
      <c r="C19" s="36">
        <v>0</v>
      </c>
      <c r="D19" s="36">
        <v>3</v>
      </c>
      <c r="E19" s="36">
        <v>16</v>
      </c>
      <c r="F19" s="36">
        <v>20</v>
      </c>
      <c r="G19" s="36">
        <v>244</v>
      </c>
      <c r="H19" s="36">
        <v>27</v>
      </c>
      <c r="I19" s="124"/>
      <c r="J19" s="36">
        <f t="shared" si="0"/>
        <v>310</v>
      </c>
    </row>
    <row r="20" spans="1:13" ht="15.75" hidden="1" customHeight="1" x14ac:dyDescent="0.2">
      <c r="A20" s="33" t="s">
        <v>34</v>
      </c>
      <c r="B20" s="37">
        <v>12</v>
      </c>
      <c r="C20" s="37">
        <v>19</v>
      </c>
      <c r="D20" s="37">
        <v>32</v>
      </c>
      <c r="E20" s="37">
        <v>33</v>
      </c>
      <c r="F20" s="37">
        <v>59</v>
      </c>
      <c r="G20" s="37">
        <v>307</v>
      </c>
      <c r="H20" s="37">
        <v>53</v>
      </c>
      <c r="I20" s="124"/>
      <c r="J20" s="37">
        <f t="shared" si="0"/>
        <v>515</v>
      </c>
    </row>
    <row r="21" spans="1:13" ht="15.75" customHeight="1" x14ac:dyDescent="0.2">
      <c r="A21" s="83" t="s">
        <v>35</v>
      </c>
      <c r="B21" s="84">
        <v>116</v>
      </c>
      <c r="C21" s="84">
        <v>109</v>
      </c>
      <c r="D21" s="84">
        <v>251</v>
      </c>
      <c r="E21" s="84">
        <v>319</v>
      </c>
      <c r="F21" s="84">
        <v>356</v>
      </c>
      <c r="G21" s="84">
        <v>2347</v>
      </c>
      <c r="H21" s="84">
        <v>408</v>
      </c>
      <c r="I21" s="124"/>
      <c r="J21" s="84">
        <f t="shared" si="0"/>
        <v>3906</v>
      </c>
    </row>
    <row r="22" spans="1:13" ht="15.75" customHeight="1" x14ac:dyDescent="0.2">
      <c r="A22" s="79" t="s">
        <v>36</v>
      </c>
      <c r="B22" s="80">
        <v>19</v>
      </c>
      <c r="C22" s="80">
        <v>14</v>
      </c>
      <c r="D22" s="80">
        <v>41</v>
      </c>
      <c r="E22" s="80">
        <v>24</v>
      </c>
      <c r="F22" s="80">
        <v>15</v>
      </c>
      <c r="G22" s="80">
        <v>223</v>
      </c>
      <c r="H22" s="80">
        <v>25</v>
      </c>
      <c r="I22" s="124"/>
      <c r="J22" s="80">
        <f t="shared" si="0"/>
        <v>361</v>
      </c>
    </row>
    <row r="23" spans="1:13" ht="15.75" customHeight="1" x14ac:dyDescent="0.2">
      <c r="A23" s="90" t="s">
        <v>37</v>
      </c>
      <c r="B23" s="91">
        <v>31</v>
      </c>
      <c r="C23" s="91">
        <v>40</v>
      </c>
      <c r="D23" s="91">
        <v>114</v>
      </c>
      <c r="E23" s="91">
        <v>111</v>
      </c>
      <c r="F23" s="91">
        <v>56</v>
      </c>
      <c r="G23" s="91">
        <v>49</v>
      </c>
      <c r="H23" s="91">
        <v>36</v>
      </c>
      <c r="I23" s="124"/>
      <c r="J23" s="91">
        <f t="shared" si="0"/>
        <v>437</v>
      </c>
    </row>
    <row r="24" spans="1:13" ht="15.75" customHeight="1" x14ac:dyDescent="0.2">
      <c r="A24" s="83" t="s">
        <v>38</v>
      </c>
      <c r="B24" s="84">
        <v>142</v>
      </c>
      <c r="C24" s="84">
        <v>135</v>
      </c>
      <c r="D24" s="84">
        <v>289</v>
      </c>
      <c r="E24" s="84">
        <v>398</v>
      </c>
      <c r="F24" s="84">
        <v>288</v>
      </c>
      <c r="G24" s="84">
        <v>903</v>
      </c>
      <c r="H24" s="84">
        <v>241</v>
      </c>
      <c r="I24" s="124"/>
      <c r="J24" s="84">
        <f t="shared" si="0"/>
        <v>2396</v>
      </c>
    </row>
    <row r="25" spans="1:13" ht="15.75" customHeight="1" x14ac:dyDescent="0.2">
      <c r="A25" s="79" t="s">
        <v>39</v>
      </c>
      <c r="B25" s="80">
        <v>254</v>
      </c>
      <c r="C25" s="80">
        <v>221</v>
      </c>
      <c r="D25" s="80">
        <v>741</v>
      </c>
      <c r="E25" s="80">
        <v>934</v>
      </c>
      <c r="F25" s="80">
        <v>688</v>
      </c>
      <c r="G25" s="80">
        <v>2084</v>
      </c>
      <c r="H25" s="80">
        <v>474</v>
      </c>
      <c r="I25" s="124"/>
      <c r="J25" s="80">
        <f t="shared" si="0"/>
        <v>5396</v>
      </c>
    </row>
    <row r="26" spans="1:13" ht="15.75" customHeight="1" x14ac:dyDescent="0.2">
      <c r="A26" s="90" t="s">
        <v>40</v>
      </c>
      <c r="B26" s="91">
        <v>1006</v>
      </c>
      <c r="C26" s="91">
        <v>900</v>
      </c>
      <c r="D26" s="91">
        <v>2300</v>
      </c>
      <c r="E26" s="91">
        <v>2037</v>
      </c>
      <c r="F26" s="91">
        <v>1022</v>
      </c>
      <c r="G26" s="91">
        <v>3061</v>
      </c>
      <c r="H26" s="91">
        <v>1567</v>
      </c>
      <c r="I26" s="124"/>
      <c r="J26" s="91">
        <f t="shared" si="0"/>
        <v>11893</v>
      </c>
    </row>
    <row r="27" spans="1:13" ht="15.75" customHeight="1" x14ac:dyDescent="0.2">
      <c r="A27" s="83" t="s">
        <v>41</v>
      </c>
      <c r="B27" s="84">
        <v>118</v>
      </c>
      <c r="C27" s="84">
        <v>99</v>
      </c>
      <c r="D27" s="84">
        <v>236</v>
      </c>
      <c r="E27" s="84">
        <v>395</v>
      </c>
      <c r="F27" s="84">
        <v>238</v>
      </c>
      <c r="G27" s="84">
        <v>801</v>
      </c>
      <c r="H27" s="84">
        <v>171</v>
      </c>
      <c r="I27" s="124"/>
      <c r="J27" s="84">
        <f t="shared" si="0"/>
        <v>2058</v>
      </c>
    </row>
    <row r="28" spans="1:13" ht="15.75" customHeight="1" x14ac:dyDescent="0.2">
      <c r="A28" s="79" t="s">
        <v>42</v>
      </c>
      <c r="B28" s="80">
        <v>221</v>
      </c>
      <c r="C28" s="80">
        <v>192</v>
      </c>
      <c r="D28" s="80">
        <v>526</v>
      </c>
      <c r="E28" s="80">
        <v>947</v>
      </c>
      <c r="F28" s="80">
        <v>885</v>
      </c>
      <c r="G28" s="80">
        <v>2656</v>
      </c>
      <c r="H28" s="80">
        <v>661</v>
      </c>
      <c r="I28" s="124"/>
      <c r="J28" s="80">
        <f t="shared" si="0"/>
        <v>6088</v>
      </c>
    </row>
    <row r="29" spans="1:13" ht="15.75" customHeight="1" x14ac:dyDescent="0.2">
      <c r="A29" s="90" t="s">
        <v>43</v>
      </c>
      <c r="B29" s="91">
        <v>26</v>
      </c>
      <c r="C29" s="91">
        <v>18</v>
      </c>
      <c r="D29" s="91">
        <v>53</v>
      </c>
      <c r="E29" s="91">
        <v>106</v>
      </c>
      <c r="F29" s="91">
        <v>100</v>
      </c>
      <c r="G29" s="91">
        <v>503</v>
      </c>
      <c r="H29" s="91">
        <v>49</v>
      </c>
      <c r="I29" s="124"/>
      <c r="J29" s="91">
        <f t="shared" si="0"/>
        <v>855</v>
      </c>
    </row>
    <row r="30" spans="1:13" ht="15.75" customHeight="1" x14ac:dyDescent="0.2">
      <c r="A30" s="83" t="s">
        <v>44</v>
      </c>
      <c r="B30" s="84">
        <v>54</v>
      </c>
      <c r="C30" s="84">
        <v>42</v>
      </c>
      <c r="D30" s="84">
        <v>172</v>
      </c>
      <c r="E30" s="84">
        <v>477</v>
      </c>
      <c r="F30" s="84">
        <v>350</v>
      </c>
      <c r="G30" s="84">
        <v>1261</v>
      </c>
      <c r="H30" s="84">
        <v>1053</v>
      </c>
      <c r="I30" s="124"/>
      <c r="J30" s="84">
        <f t="shared" si="0"/>
        <v>3409</v>
      </c>
    </row>
    <row r="31" spans="1:13" ht="15.75" customHeight="1" x14ac:dyDescent="0.2">
      <c r="A31" s="79" t="s">
        <v>45</v>
      </c>
      <c r="B31" s="80">
        <v>12</v>
      </c>
      <c r="C31" s="80">
        <v>10</v>
      </c>
      <c r="D31" s="80">
        <v>32</v>
      </c>
      <c r="E31" s="80">
        <v>59</v>
      </c>
      <c r="F31" s="80">
        <v>56</v>
      </c>
      <c r="G31" s="80">
        <v>498</v>
      </c>
      <c r="H31" s="80">
        <v>254</v>
      </c>
      <c r="I31" s="124"/>
      <c r="J31" s="80">
        <f t="shared" si="0"/>
        <v>921</v>
      </c>
      <c r="M31" s="48"/>
    </row>
    <row r="32" spans="1:13" ht="15.75" customHeight="1" x14ac:dyDescent="0.2">
      <c r="A32" s="90" t="s">
        <v>46</v>
      </c>
      <c r="B32" s="91">
        <v>41</v>
      </c>
      <c r="C32" s="91">
        <v>45</v>
      </c>
      <c r="D32" s="91">
        <v>92</v>
      </c>
      <c r="E32" s="91">
        <v>169</v>
      </c>
      <c r="F32" s="91">
        <v>299</v>
      </c>
      <c r="G32" s="91">
        <v>908</v>
      </c>
      <c r="H32" s="91">
        <v>167</v>
      </c>
      <c r="I32" s="124"/>
      <c r="J32" s="91">
        <f t="shared" si="0"/>
        <v>1721</v>
      </c>
    </row>
    <row r="33" spans="1:21" ht="15.75" customHeight="1" x14ac:dyDescent="0.2">
      <c r="A33" s="83" t="s">
        <v>47</v>
      </c>
      <c r="B33" s="84">
        <v>532</v>
      </c>
      <c r="C33" s="84">
        <v>593</v>
      </c>
      <c r="D33" s="84">
        <v>1611</v>
      </c>
      <c r="E33" s="84">
        <v>1628</v>
      </c>
      <c r="F33" s="84">
        <v>1190</v>
      </c>
      <c r="G33" s="84">
        <v>1929</v>
      </c>
      <c r="H33" s="84">
        <v>719</v>
      </c>
      <c r="I33" s="124"/>
      <c r="J33" s="84">
        <f t="shared" si="0"/>
        <v>8202</v>
      </c>
    </row>
    <row r="34" spans="1:21" ht="15.75" customHeight="1" x14ac:dyDescent="0.2">
      <c r="A34" s="79" t="s">
        <v>48</v>
      </c>
      <c r="B34" s="80">
        <v>782</v>
      </c>
      <c r="C34" s="80">
        <v>801</v>
      </c>
      <c r="D34" s="80">
        <v>2359</v>
      </c>
      <c r="E34" s="80">
        <v>2446</v>
      </c>
      <c r="F34" s="80">
        <v>1655</v>
      </c>
      <c r="G34" s="80">
        <v>5479</v>
      </c>
      <c r="H34" s="80">
        <v>2226</v>
      </c>
      <c r="I34" s="124"/>
      <c r="J34" s="80">
        <f t="shared" si="0"/>
        <v>15748</v>
      </c>
      <c r="L34" s="48"/>
    </row>
    <row r="35" spans="1:21" ht="15.75" customHeight="1" x14ac:dyDescent="0.2">
      <c r="A35" s="90" t="s">
        <v>49</v>
      </c>
      <c r="B35" s="91">
        <v>493</v>
      </c>
      <c r="C35" s="91">
        <v>451</v>
      </c>
      <c r="D35" s="91">
        <v>1322</v>
      </c>
      <c r="E35" s="91">
        <v>1363</v>
      </c>
      <c r="F35" s="91">
        <v>768</v>
      </c>
      <c r="G35" s="91">
        <v>3634</v>
      </c>
      <c r="H35" s="91">
        <v>1352</v>
      </c>
      <c r="I35" s="124"/>
      <c r="J35" s="91">
        <f t="shared" si="0"/>
        <v>9383</v>
      </c>
    </row>
    <row r="36" spans="1:21" ht="15.75" customHeight="1" x14ac:dyDescent="0.2">
      <c r="A36" s="83" t="s">
        <v>50</v>
      </c>
      <c r="B36" s="84">
        <v>1634</v>
      </c>
      <c r="C36" s="84">
        <v>1557</v>
      </c>
      <c r="D36" s="84">
        <v>4147</v>
      </c>
      <c r="E36" s="84">
        <v>5350</v>
      </c>
      <c r="F36" s="84">
        <v>3856</v>
      </c>
      <c r="G36" s="84">
        <v>6866</v>
      </c>
      <c r="H36" s="84">
        <v>4063</v>
      </c>
      <c r="I36" s="124"/>
      <c r="J36" s="84">
        <f t="shared" si="0"/>
        <v>27473</v>
      </c>
    </row>
    <row r="37" spans="1:21" ht="15.75" customHeight="1" x14ac:dyDescent="0.2">
      <c r="A37" s="79" t="s">
        <v>51</v>
      </c>
      <c r="B37" s="80">
        <v>2577</v>
      </c>
      <c r="C37" s="80">
        <v>2243</v>
      </c>
      <c r="D37" s="80">
        <v>6516</v>
      </c>
      <c r="E37" s="80">
        <v>7138</v>
      </c>
      <c r="F37" s="80">
        <v>4124</v>
      </c>
      <c r="G37" s="80">
        <v>10633</v>
      </c>
      <c r="H37" s="80">
        <v>3928</v>
      </c>
      <c r="I37" s="124"/>
      <c r="J37" s="80">
        <f t="shared" si="0"/>
        <v>37159</v>
      </c>
    </row>
    <row r="38" spans="1:21" ht="15.75" customHeight="1" x14ac:dyDescent="0.2">
      <c r="A38" s="90" t="s">
        <v>52</v>
      </c>
      <c r="B38" s="91">
        <v>550</v>
      </c>
      <c r="C38" s="91">
        <v>260</v>
      </c>
      <c r="D38" s="91">
        <v>541</v>
      </c>
      <c r="E38" s="91">
        <v>409</v>
      </c>
      <c r="F38" s="91">
        <v>137</v>
      </c>
      <c r="G38" s="91">
        <v>3295</v>
      </c>
      <c r="H38" s="91">
        <v>840</v>
      </c>
      <c r="I38" s="124"/>
      <c r="J38" s="91">
        <f t="shared" si="0"/>
        <v>6032</v>
      </c>
    </row>
    <row r="39" spans="1:21" ht="15.75" customHeight="1" x14ac:dyDescent="0.2">
      <c r="A39" s="83" t="s">
        <v>53</v>
      </c>
      <c r="B39" s="84">
        <v>276</v>
      </c>
      <c r="C39" s="84">
        <v>276</v>
      </c>
      <c r="D39" s="84">
        <v>726</v>
      </c>
      <c r="E39" s="84">
        <v>387</v>
      </c>
      <c r="F39" s="84">
        <v>76</v>
      </c>
      <c r="G39" s="84">
        <v>2920</v>
      </c>
      <c r="H39" s="84">
        <v>677</v>
      </c>
      <c r="I39" s="124"/>
      <c r="J39" s="84">
        <f t="shared" si="0"/>
        <v>5338</v>
      </c>
    </row>
    <row r="40" spans="1:21" ht="15.75" customHeight="1" x14ac:dyDescent="0.2">
      <c r="A40" s="79" t="s">
        <v>54</v>
      </c>
      <c r="B40" s="80">
        <v>330</v>
      </c>
      <c r="C40" s="80">
        <v>315</v>
      </c>
      <c r="D40" s="80">
        <v>966</v>
      </c>
      <c r="E40" s="80">
        <v>804</v>
      </c>
      <c r="F40" s="80">
        <v>1211</v>
      </c>
      <c r="G40" s="80">
        <v>3187</v>
      </c>
      <c r="H40" s="80">
        <v>689</v>
      </c>
      <c r="I40" s="124"/>
      <c r="J40" s="80">
        <f t="shared" si="0"/>
        <v>7502</v>
      </c>
    </row>
    <row r="41" spans="1:21" ht="15.75" customHeight="1" x14ac:dyDescent="0.2">
      <c r="A41" s="90" t="s">
        <v>214</v>
      </c>
      <c r="B41" s="91">
        <v>720</v>
      </c>
      <c r="C41" s="91">
        <v>657</v>
      </c>
      <c r="D41" s="91">
        <v>1555</v>
      </c>
      <c r="E41" s="91">
        <v>1915</v>
      </c>
      <c r="F41" s="91">
        <v>1454</v>
      </c>
      <c r="G41" s="91">
        <v>2287</v>
      </c>
      <c r="H41" s="91">
        <v>27</v>
      </c>
      <c r="I41" s="124"/>
      <c r="J41" s="91">
        <f t="shared" si="0"/>
        <v>8615</v>
      </c>
    </row>
    <row r="42" spans="1:21" ht="15.75" customHeight="1" x14ac:dyDescent="0.2">
      <c r="A42" s="83" t="s">
        <v>55</v>
      </c>
      <c r="B42" s="84">
        <v>519</v>
      </c>
      <c r="C42" s="84">
        <v>459</v>
      </c>
      <c r="D42" s="84">
        <v>1132</v>
      </c>
      <c r="E42" s="84">
        <v>1056</v>
      </c>
      <c r="F42" s="84">
        <v>563</v>
      </c>
      <c r="G42" s="84">
        <v>538</v>
      </c>
      <c r="H42" s="84">
        <v>627</v>
      </c>
      <c r="I42" s="124"/>
      <c r="J42" s="84">
        <f t="shared" si="0"/>
        <v>4894</v>
      </c>
    </row>
    <row r="43" spans="1:21" ht="15.75" customHeight="1" x14ac:dyDescent="0.2">
      <c r="A43" s="79" t="s">
        <v>56</v>
      </c>
      <c r="B43" s="80">
        <v>138</v>
      </c>
      <c r="C43" s="80">
        <v>55</v>
      </c>
      <c r="D43" s="80">
        <v>94</v>
      </c>
      <c r="E43" s="80">
        <v>96</v>
      </c>
      <c r="F43" s="80">
        <v>53</v>
      </c>
      <c r="G43" s="80">
        <v>193</v>
      </c>
      <c r="H43" s="80">
        <v>745</v>
      </c>
      <c r="I43" s="124"/>
      <c r="J43" s="80">
        <f t="shared" si="0"/>
        <v>1374</v>
      </c>
    </row>
    <row r="44" spans="1:21" ht="15.75" customHeight="1" x14ac:dyDescent="0.2">
      <c r="A44" s="90" t="s">
        <v>57</v>
      </c>
      <c r="B44" s="91">
        <v>651</v>
      </c>
      <c r="C44" s="91">
        <v>307</v>
      </c>
      <c r="D44" s="91">
        <v>541</v>
      </c>
      <c r="E44" s="91">
        <v>444</v>
      </c>
      <c r="F44" s="91">
        <v>300</v>
      </c>
      <c r="G44" s="91">
        <v>1219</v>
      </c>
      <c r="H44" s="91">
        <v>389</v>
      </c>
      <c r="I44" s="124"/>
      <c r="J44" s="91">
        <f t="shared" si="0"/>
        <v>3851</v>
      </c>
    </row>
    <row r="45" spans="1:21" ht="15.75" customHeight="1" x14ac:dyDescent="0.2">
      <c r="A45" s="83" t="s">
        <v>58</v>
      </c>
      <c r="B45" s="84">
        <v>617</v>
      </c>
      <c r="C45" s="84">
        <v>233</v>
      </c>
      <c r="D45" s="84">
        <v>478</v>
      </c>
      <c r="E45" s="84">
        <v>329</v>
      </c>
      <c r="F45" s="84">
        <v>155</v>
      </c>
      <c r="G45" s="84">
        <v>359</v>
      </c>
      <c r="H45" s="84">
        <v>884</v>
      </c>
      <c r="I45" s="124"/>
      <c r="J45" s="84">
        <f t="shared" si="0"/>
        <v>3055</v>
      </c>
    </row>
    <row r="46" spans="1:21" ht="15.75" customHeight="1" x14ac:dyDescent="0.2">
      <c r="A46" s="79" t="s">
        <v>59</v>
      </c>
      <c r="B46" s="80">
        <v>1686</v>
      </c>
      <c r="C46" s="80">
        <v>1114</v>
      </c>
      <c r="D46" s="80">
        <v>2944</v>
      </c>
      <c r="E46" s="80">
        <v>3737</v>
      </c>
      <c r="F46" s="80">
        <v>3257</v>
      </c>
      <c r="G46" s="80">
        <v>6716</v>
      </c>
      <c r="H46" s="80">
        <v>4088</v>
      </c>
      <c r="I46" s="124"/>
      <c r="J46" s="80">
        <f t="shared" si="0"/>
        <v>23542</v>
      </c>
    </row>
    <row r="47" spans="1:21" ht="15.75" customHeight="1" x14ac:dyDescent="0.2">
      <c r="A47" s="38"/>
      <c r="B47" s="22"/>
      <c r="C47" s="22"/>
      <c r="D47" s="22"/>
      <c r="E47" s="22"/>
      <c r="F47" s="22"/>
      <c r="G47" s="22"/>
      <c r="H47" s="22"/>
      <c r="I47" s="125"/>
      <c r="J47" s="22"/>
    </row>
    <row r="48" spans="1:21" ht="15.75" customHeight="1" x14ac:dyDescent="0.2">
      <c r="A48" s="88" t="s">
        <v>20</v>
      </c>
      <c r="B48" s="89">
        <f>SUM(B9:B46)-SUM(B17:B20)</f>
        <v>21773</v>
      </c>
      <c r="C48" s="89">
        <f>SUM(C9:C46)-SUM(C17:C20)</f>
        <v>19083</v>
      </c>
      <c r="D48" s="89">
        <f>SUM(D9:D46)-SUM(D17:D20)</f>
        <v>50993</v>
      </c>
      <c r="E48" s="89">
        <f t="shared" ref="E48:J48" si="1">SUM(E9:E46)-SUM(E17:E20)</f>
        <v>56604</v>
      </c>
      <c r="F48" s="89">
        <f t="shared" si="1"/>
        <v>42275</v>
      </c>
      <c r="G48" s="89">
        <f t="shared" si="1"/>
        <v>128514</v>
      </c>
      <c r="H48" s="89">
        <f t="shared" si="1"/>
        <v>35961</v>
      </c>
      <c r="I48" s="126">
        <f t="shared" si="1"/>
        <v>0</v>
      </c>
      <c r="J48" s="89">
        <f t="shared" si="1"/>
        <v>355203</v>
      </c>
      <c r="K48" s="72">
        <v>8.8244089300000006</v>
      </c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1:23" ht="15.75" customHeight="1" x14ac:dyDescent="0.2">
      <c r="B49" s="32"/>
      <c r="C49" s="32"/>
      <c r="D49" s="32"/>
      <c r="E49" s="32"/>
      <c r="F49" s="32"/>
      <c r="G49" s="32"/>
      <c r="H49" s="32"/>
      <c r="I49" s="127"/>
      <c r="J49" s="32"/>
    </row>
    <row r="50" spans="1:23" ht="15.75" customHeight="1" x14ac:dyDescent="0.2">
      <c r="A50" s="90" t="s">
        <v>60</v>
      </c>
      <c r="B50" s="91">
        <v>2766</v>
      </c>
      <c r="C50" s="91">
        <v>2428</v>
      </c>
      <c r="D50" s="91">
        <v>6078</v>
      </c>
      <c r="E50" s="91">
        <v>8125</v>
      </c>
      <c r="F50" s="91">
        <v>7652</v>
      </c>
      <c r="G50" s="91">
        <v>37547</v>
      </c>
      <c r="H50" s="91">
        <v>2053</v>
      </c>
      <c r="I50" s="124"/>
      <c r="J50" s="91">
        <f>SUM(B50:H50)</f>
        <v>66649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3" s="34" customFormat="1" ht="15.75" customHeight="1" x14ac:dyDescent="0.2">
      <c r="A51" s="83" t="s">
        <v>61</v>
      </c>
      <c r="B51" s="84">
        <v>3734</v>
      </c>
      <c r="C51" s="84">
        <v>3644</v>
      </c>
      <c r="D51" s="84">
        <v>10314</v>
      </c>
      <c r="E51" s="84">
        <v>11750</v>
      </c>
      <c r="F51" s="84">
        <v>9759</v>
      </c>
      <c r="G51" s="84">
        <v>24357</v>
      </c>
      <c r="H51" s="84">
        <v>4299</v>
      </c>
      <c r="I51" s="124"/>
      <c r="J51" s="84">
        <f t="shared" ref="J51:J52" si="2">SUM(B51:H51)</f>
        <v>67857</v>
      </c>
      <c r="U51" s="24"/>
      <c r="V51" s="24"/>
      <c r="W51" s="24"/>
    </row>
    <row r="52" spans="1:23" ht="15" x14ac:dyDescent="0.2">
      <c r="A52" s="79" t="s">
        <v>62</v>
      </c>
      <c r="B52" s="80">
        <v>6036</v>
      </c>
      <c r="C52" s="80">
        <v>5312</v>
      </c>
      <c r="D52" s="80">
        <v>14885</v>
      </c>
      <c r="E52" s="80">
        <v>16706</v>
      </c>
      <c r="F52" s="80">
        <v>10540</v>
      </c>
      <c r="G52" s="80">
        <v>29907</v>
      </c>
      <c r="H52" s="80">
        <v>12409</v>
      </c>
      <c r="I52" s="124"/>
      <c r="J52" s="80">
        <f t="shared" si="2"/>
        <v>95795</v>
      </c>
      <c r="K52" s="24"/>
      <c r="L52" s="24"/>
      <c r="M52" s="24"/>
      <c r="N52" s="24"/>
      <c r="O52" s="24"/>
    </row>
    <row r="53" spans="1:23" x14ac:dyDescent="0.2">
      <c r="A53" s="27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2"/>
  <dimension ref="A1:W53"/>
  <sheetViews>
    <sheetView showGridLines="0" topLeftCell="A16" workbookViewId="0">
      <selection activeCell="B52" sqref="B52"/>
    </sheetView>
  </sheetViews>
  <sheetFormatPr defaultRowHeight="12.75" x14ac:dyDescent="0.2"/>
  <cols>
    <col min="1" max="1" width="17.140625" style="27" customWidth="1"/>
    <col min="2" max="8" width="9.7109375" customWidth="1"/>
    <col min="9" max="9" width="1.140625" customWidth="1"/>
    <col min="10" max="10" width="9.7109375" customWidth="1"/>
    <col min="11" max="13" width="1" customWidth="1"/>
  </cols>
  <sheetData>
    <row r="1" spans="1:10" s="24" customFormat="1" ht="15.75" customHeight="1" x14ac:dyDescent="0.25">
      <c r="A1" s="16" t="s">
        <v>21</v>
      </c>
    </row>
    <row r="2" spans="1:10" ht="15.75" customHeight="1" x14ac:dyDescent="0.2"/>
    <row r="3" spans="1:10" ht="15.75" customHeight="1" x14ac:dyDescent="0.25">
      <c r="A3" s="16" t="s">
        <v>183</v>
      </c>
    </row>
    <row r="4" spans="1:10" ht="15.75" customHeight="1" x14ac:dyDescent="0.2"/>
    <row r="5" spans="1:10" ht="15.75" customHeight="1" x14ac:dyDescent="0.2"/>
    <row r="6" spans="1:10" s="27" customFormat="1" ht="15.75" customHeight="1" x14ac:dyDescent="0.2">
      <c r="B6" s="44"/>
      <c r="C6" s="44"/>
      <c r="D6" s="44"/>
      <c r="E6" s="44"/>
      <c r="F6" s="44"/>
      <c r="G6" s="44"/>
      <c r="H6" s="44"/>
      <c r="I6" s="44"/>
      <c r="J6" s="45"/>
    </row>
    <row r="7" spans="1:10" s="27" customFormat="1" ht="15.75" customHeight="1" x14ac:dyDescent="0.2">
      <c r="B7" s="45" t="s">
        <v>206</v>
      </c>
      <c r="C7" s="45" t="s">
        <v>205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 s="45"/>
      <c r="J7" s="45" t="s">
        <v>13</v>
      </c>
    </row>
    <row r="8" spans="1:10" s="27" customFormat="1" ht="15.75" customHeight="1" x14ac:dyDescent="0.2">
      <c r="B8" s="45"/>
      <c r="C8" s="45"/>
      <c r="D8" s="45"/>
      <c r="E8" s="45"/>
      <c r="F8" s="45"/>
      <c r="G8" s="45"/>
      <c r="H8" s="45"/>
      <c r="I8" s="45"/>
      <c r="J8" s="45"/>
    </row>
    <row r="9" spans="1:10" ht="15.75" customHeight="1" x14ac:dyDescent="0.2">
      <c r="A9" s="79" t="s">
        <v>207</v>
      </c>
      <c r="B9" s="80">
        <v>603</v>
      </c>
      <c r="C9" s="80">
        <v>137</v>
      </c>
      <c r="D9" s="80">
        <v>138</v>
      </c>
      <c r="E9" s="80">
        <v>122</v>
      </c>
      <c r="F9" s="80">
        <v>79</v>
      </c>
      <c r="G9" s="80">
        <v>251</v>
      </c>
      <c r="H9" s="80">
        <v>21</v>
      </c>
      <c r="I9" s="77"/>
      <c r="J9" s="80">
        <f>SUM(B9:H9)</f>
        <v>1351</v>
      </c>
    </row>
    <row r="10" spans="1:10" ht="15.75" customHeight="1" x14ac:dyDescent="0.2">
      <c r="A10" s="90" t="s">
        <v>208</v>
      </c>
      <c r="B10" s="91">
        <v>267</v>
      </c>
      <c r="C10" s="91">
        <v>97</v>
      </c>
      <c r="D10" s="91">
        <v>98</v>
      </c>
      <c r="E10" s="91">
        <v>91</v>
      </c>
      <c r="F10" s="91">
        <v>61</v>
      </c>
      <c r="G10" s="91">
        <v>613</v>
      </c>
      <c r="H10" s="91">
        <v>27</v>
      </c>
      <c r="I10" s="77"/>
      <c r="J10" s="91">
        <f t="shared" ref="J10:J46" si="0">SUM(B10:H10)</f>
        <v>1254</v>
      </c>
    </row>
    <row r="11" spans="1:10" ht="15.75" customHeight="1" x14ac:dyDescent="0.2">
      <c r="A11" s="83" t="s">
        <v>209</v>
      </c>
      <c r="B11" s="84">
        <v>831</v>
      </c>
      <c r="C11" s="84">
        <v>358</v>
      </c>
      <c r="D11" s="84">
        <v>362</v>
      </c>
      <c r="E11" s="84">
        <v>138</v>
      </c>
      <c r="F11" s="84">
        <v>42</v>
      </c>
      <c r="G11" s="84">
        <v>49</v>
      </c>
      <c r="H11" s="84">
        <v>137</v>
      </c>
      <c r="I11" s="77"/>
      <c r="J11" s="84">
        <f t="shared" si="0"/>
        <v>1917</v>
      </c>
    </row>
    <row r="12" spans="1:10" ht="15.75" customHeight="1" x14ac:dyDescent="0.2">
      <c r="A12" s="79" t="s">
        <v>26</v>
      </c>
      <c r="B12" s="80">
        <v>1357</v>
      </c>
      <c r="C12" s="80">
        <v>724</v>
      </c>
      <c r="D12" s="80">
        <v>1011</v>
      </c>
      <c r="E12" s="80">
        <v>671</v>
      </c>
      <c r="F12" s="80">
        <v>357</v>
      </c>
      <c r="G12" s="80">
        <v>568</v>
      </c>
      <c r="H12" s="80">
        <v>196</v>
      </c>
      <c r="I12" s="77"/>
      <c r="J12" s="80">
        <f t="shared" si="0"/>
        <v>4884</v>
      </c>
    </row>
    <row r="13" spans="1:10" ht="15.75" customHeight="1" x14ac:dyDescent="0.2">
      <c r="A13" s="90" t="s">
        <v>27</v>
      </c>
      <c r="B13" s="91">
        <v>197</v>
      </c>
      <c r="C13" s="91">
        <v>72</v>
      </c>
      <c r="D13" s="91">
        <v>95</v>
      </c>
      <c r="E13" s="91">
        <v>77</v>
      </c>
      <c r="F13" s="91">
        <v>52</v>
      </c>
      <c r="G13" s="91">
        <v>164</v>
      </c>
      <c r="H13" s="91">
        <v>11</v>
      </c>
      <c r="I13" s="77"/>
      <c r="J13" s="91">
        <f t="shared" si="0"/>
        <v>668</v>
      </c>
    </row>
    <row r="14" spans="1:10" ht="15.75" customHeight="1" x14ac:dyDescent="0.2">
      <c r="A14" s="83" t="s">
        <v>28</v>
      </c>
      <c r="B14" s="84">
        <v>19</v>
      </c>
      <c r="C14" s="84">
        <v>2</v>
      </c>
      <c r="D14" s="84">
        <v>17</v>
      </c>
      <c r="E14" s="84">
        <v>32</v>
      </c>
      <c r="F14" s="84">
        <v>23</v>
      </c>
      <c r="G14" s="84">
        <v>35</v>
      </c>
      <c r="H14" s="84">
        <v>5</v>
      </c>
      <c r="I14" s="77"/>
      <c r="J14" s="84">
        <f t="shared" si="0"/>
        <v>133</v>
      </c>
    </row>
    <row r="15" spans="1:10" ht="15.75" customHeight="1" x14ac:dyDescent="0.2">
      <c r="A15" s="79" t="s">
        <v>29</v>
      </c>
      <c r="B15" s="80">
        <v>282</v>
      </c>
      <c r="C15" s="80">
        <v>138</v>
      </c>
      <c r="D15" s="80">
        <v>185</v>
      </c>
      <c r="E15" s="80">
        <v>96</v>
      </c>
      <c r="F15" s="80">
        <v>21</v>
      </c>
      <c r="G15" s="80">
        <v>41</v>
      </c>
      <c r="H15" s="80">
        <v>26</v>
      </c>
      <c r="I15" s="77"/>
      <c r="J15" s="80">
        <f t="shared" si="0"/>
        <v>789</v>
      </c>
    </row>
    <row r="16" spans="1:10" ht="15.75" customHeight="1" x14ac:dyDescent="0.2">
      <c r="A16" s="90" t="s">
        <v>30</v>
      </c>
      <c r="B16" s="91">
        <v>105</v>
      </c>
      <c r="C16" s="91">
        <v>38</v>
      </c>
      <c r="D16" s="91">
        <v>54</v>
      </c>
      <c r="E16" s="91">
        <v>33</v>
      </c>
      <c r="F16" s="91">
        <v>29</v>
      </c>
      <c r="G16" s="91">
        <v>50</v>
      </c>
      <c r="H16" s="91">
        <v>13</v>
      </c>
      <c r="I16" s="77"/>
      <c r="J16" s="91">
        <f t="shared" si="0"/>
        <v>322</v>
      </c>
    </row>
    <row r="17" spans="1:13" ht="15.75" hidden="1" customHeight="1" x14ac:dyDescent="0.2">
      <c r="A17" s="31" t="s">
        <v>31</v>
      </c>
      <c r="B17" s="36">
        <v>28</v>
      </c>
      <c r="C17" s="36">
        <v>11</v>
      </c>
      <c r="D17" s="36">
        <v>9</v>
      </c>
      <c r="E17" s="36">
        <v>5</v>
      </c>
      <c r="F17" s="36">
        <v>2</v>
      </c>
      <c r="G17" s="36">
        <v>30</v>
      </c>
      <c r="H17" s="36">
        <v>11</v>
      </c>
      <c r="I17" s="77"/>
      <c r="J17" s="36">
        <f t="shared" si="0"/>
        <v>96</v>
      </c>
    </row>
    <row r="18" spans="1:13" ht="15.75" hidden="1" customHeight="1" x14ac:dyDescent="0.2">
      <c r="A18" s="33" t="s">
        <v>32</v>
      </c>
      <c r="B18" s="37">
        <v>18</v>
      </c>
      <c r="C18" s="37">
        <v>8</v>
      </c>
      <c r="D18" s="37">
        <v>8</v>
      </c>
      <c r="E18" s="37">
        <v>5</v>
      </c>
      <c r="F18" s="37">
        <v>1</v>
      </c>
      <c r="G18" s="37">
        <v>5</v>
      </c>
      <c r="H18" s="37">
        <v>1</v>
      </c>
      <c r="I18" s="77"/>
      <c r="J18" s="37">
        <f t="shared" si="0"/>
        <v>46</v>
      </c>
    </row>
    <row r="19" spans="1:13" ht="15.75" hidden="1" customHeight="1" x14ac:dyDescent="0.2">
      <c r="A19" s="31" t="s">
        <v>33</v>
      </c>
      <c r="B19" s="36">
        <v>0</v>
      </c>
      <c r="C19" s="36">
        <v>0</v>
      </c>
      <c r="D19" s="36">
        <v>0</v>
      </c>
      <c r="E19" s="36">
        <v>1</v>
      </c>
      <c r="F19" s="36">
        <v>1</v>
      </c>
      <c r="G19" s="36">
        <v>8</v>
      </c>
      <c r="H19" s="36">
        <v>0</v>
      </c>
      <c r="I19" s="77"/>
      <c r="J19" s="36">
        <f t="shared" si="0"/>
        <v>10</v>
      </c>
    </row>
    <row r="20" spans="1:13" ht="15.75" hidden="1" customHeight="1" x14ac:dyDescent="0.2">
      <c r="A20" s="33" t="s">
        <v>34</v>
      </c>
      <c r="B20" s="37">
        <v>4</v>
      </c>
      <c r="C20" s="37">
        <v>4</v>
      </c>
      <c r="D20" s="37">
        <v>2</v>
      </c>
      <c r="E20" s="37">
        <v>2</v>
      </c>
      <c r="F20" s="37">
        <v>1</v>
      </c>
      <c r="G20" s="37">
        <v>8</v>
      </c>
      <c r="H20" s="37">
        <v>2</v>
      </c>
      <c r="I20" s="77"/>
      <c r="J20" s="37">
        <f t="shared" si="0"/>
        <v>23</v>
      </c>
    </row>
    <row r="21" spans="1:13" ht="15.75" customHeight="1" x14ac:dyDescent="0.2">
      <c r="A21" s="83" t="s">
        <v>35</v>
      </c>
      <c r="B21" s="84">
        <v>50</v>
      </c>
      <c r="C21" s="84">
        <v>23</v>
      </c>
      <c r="D21" s="84">
        <v>19</v>
      </c>
      <c r="E21" s="84">
        <v>13</v>
      </c>
      <c r="F21" s="84">
        <v>5</v>
      </c>
      <c r="G21" s="84">
        <v>51</v>
      </c>
      <c r="H21" s="84">
        <v>14</v>
      </c>
      <c r="I21" s="77"/>
      <c r="J21" s="84">
        <f t="shared" si="0"/>
        <v>175</v>
      </c>
    </row>
    <row r="22" spans="1:13" ht="15.75" customHeight="1" x14ac:dyDescent="0.2">
      <c r="A22" s="79" t="s">
        <v>36</v>
      </c>
      <c r="B22" s="80">
        <v>4</v>
      </c>
      <c r="C22" s="80">
        <v>0</v>
      </c>
      <c r="D22" s="80">
        <v>2</v>
      </c>
      <c r="E22" s="80">
        <v>0</v>
      </c>
      <c r="F22" s="80">
        <v>0</v>
      </c>
      <c r="G22" s="80">
        <v>4</v>
      </c>
      <c r="H22" s="80">
        <v>0</v>
      </c>
      <c r="I22" s="77"/>
      <c r="J22" s="80">
        <f t="shared" si="0"/>
        <v>10</v>
      </c>
    </row>
    <row r="23" spans="1:13" ht="15.75" customHeight="1" x14ac:dyDescent="0.2">
      <c r="A23" s="90" t="s">
        <v>37</v>
      </c>
      <c r="B23" s="91">
        <v>15</v>
      </c>
      <c r="C23" s="91">
        <v>5</v>
      </c>
      <c r="D23" s="91">
        <v>10</v>
      </c>
      <c r="E23" s="91">
        <v>5</v>
      </c>
      <c r="F23" s="91">
        <v>0</v>
      </c>
      <c r="G23" s="91">
        <v>3</v>
      </c>
      <c r="H23" s="91">
        <v>1</v>
      </c>
      <c r="I23" s="77"/>
      <c r="J23" s="91">
        <f t="shared" si="0"/>
        <v>39</v>
      </c>
    </row>
    <row r="24" spans="1:13" ht="15.75" customHeight="1" x14ac:dyDescent="0.2">
      <c r="A24" s="83" t="s">
        <v>38</v>
      </c>
      <c r="B24" s="84">
        <v>30</v>
      </c>
      <c r="C24" s="84">
        <v>8</v>
      </c>
      <c r="D24" s="84">
        <v>7</v>
      </c>
      <c r="E24" s="84">
        <v>7</v>
      </c>
      <c r="F24" s="84">
        <v>4</v>
      </c>
      <c r="G24" s="84">
        <v>9</v>
      </c>
      <c r="H24" s="84">
        <v>10</v>
      </c>
      <c r="I24" s="77"/>
      <c r="J24" s="84">
        <f t="shared" si="0"/>
        <v>75</v>
      </c>
    </row>
    <row r="25" spans="1:13" ht="15.75" customHeight="1" x14ac:dyDescent="0.2">
      <c r="A25" s="79" t="s">
        <v>39</v>
      </c>
      <c r="B25" s="80">
        <v>102</v>
      </c>
      <c r="C25" s="80">
        <v>29</v>
      </c>
      <c r="D25" s="80">
        <v>35</v>
      </c>
      <c r="E25" s="80">
        <v>26</v>
      </c>
      <c r="F25" s="80">
        <v>8</v>
      </c>
      <c r="G25" s="80">
        <v>29</v>
      </c>
      <c r="H25" s="80">
        <v>17</v>
      </c>
      <c r="I25" s="77"/>
      <c r="J25" s="80">
        <f t="shared" si="0"/>
        <v>246</v>
      </c>
    </row>
    <row r="26" spans="1:13" ht="15.75" customHeight="1" x14ac:dyDescent="0.2">
      <c r="A26" s="90" t="s">
        <v>40</v>
      </c>
      <c r="B26" s="91">
        <v>8</v>
      </c>
      <c r="C26" s="91">
        <v>37</v>
      </c>
      <c r="D26" s="91">
        <v>42</v>
      </c>
      <c r="E26" s="91">
        <v>19</v>
      </c>
      <c r="F26" s="91">
        <v>2</v>
      </c>
      <c r="G26" s="91">
        <v>9</v>
      </c>
      <c r="H26" s="91">
        <v>17</v>
      </c>
      <c r="I26" s="77"/>
      <c r="J26" s="91">
        <f t="shared" si="0"/>
        <v>134</v>
      </c>
    </row>
    <row r="27" spans="1:13" ht="15.75" customHeight="1" x14ac:dyDescent="0.2">
      <c r="A27" s="83" t="s">
        <v>41</v>
      </c>
      <c r="B27" s="84">
        <v>18</v>
      </c>
      <c r="C27" s="84">
        <v>0</v>
      </c>
      <c r="D27" s="84">
        <v>6</v>
      </c>
      <c r="E27" s="84">
        <v>5</v>
      </c>
      <c r="F27" s="84">
        <v>2</v>
      </c>
      <c r="G27" s="84">
        <v>9</v>
      </c>
      <c r="H27" s="84">
        <v>1</v>
      </c>
      <c r="I27" s="77"/>
      <c r="J27" s="84">
        <f t="shared" si="0"/>
        <v>41</v>
      </c>
    </row>
    <row r="28" spans="1:13" ht="15.75" customHeight="1" x14ac:dyDescent="0.2">
      <c r="A28" s="79" t="s">
        <v>42</v>
      </c>
      <c r="B28" s="80">
        <v>120</v>
      </c>
      <c r="C28" s="80">
        <v>48</v>
      </c>
      <c r="D28" s="80">
        <v>56</v>
      </c>
      <c r="E28" s="80">
        <v>59</v>
      </c>
      <c r="F28" s="80">
        <v>49</v>
      </c>
      <c r="G28" s="80">
        <v>135</v>
      </c>
      <c r="H28" s="80">
        <v>32</v>
      </c>
      <c r="I28" s="77"/>
      <c r="J28" s="80">
        <f t="shared" si="0"/>
        <v>499</v>
      </c>
    </row>
    <row r="29" spans="1:13" ht="15.75" customHeight="1" x14ac:dyDescent="0.2">
      <c r="A29" s="90" t="s">
        <v>43</v>
      </c>
      <c r="B29" s="91">
        <v>5</v>
      </c>
      <c r="C29" s="91">
        <v>1</v>
      </c>
      <c r="D29" s="91">
        <v>0</v>
      </c>
      <c r="E29" s="91">
        <v>1</v>
      </c>
      <c r="F29" s="91">
        <v>0</v>
      </c>
      <c r="G29" s="91">
        <v>3</v>
      </c>
      <c r="H29" s="91">
        <v>1</v>
      </c>
      <c r="I29" s="77"/>
      <c r="J29" s="91">
        <f t="shared" si="0"/>
        <v>11</v>
      </c>
    </row>
    <row r="30" spans="1:13" ht="15.75" customHeight="1" x14ac:dyDescent="0.2">
      <c r="A30" s="83" t="s">
        <v>44</v>
      </c>
      <c r="B30" s="84">
        <v>26</v>
      </c>
      <c r="C30" s="84">
        <v>8</v>
      </c>
      <c r="D30" s="84">
        <v>21</v>
      </c>
      <c r="E30" s="84">
        <v>37</v>
      </c>
      <c r="F30" s="84">
        <v>11</v>
      </c>
      <c r="G30" s="84">
        <v>28</v>
      </c>
      <c r="H30" s="84">
        <v>34</v>
      </c>
      <c r="I30" s="77"/>
      <c r="J30" s="84">
        <f t="shared" si="0"/>
        <v>165</v>
      </c>
    </row>
    <row r="31" spans="1:13" ht="15.75" customHeight="1" x14ac:dyDescent="0.2">
      <c r="A31" s="79" t="s">
        <v>45</v>
      </c>
      <c r="B31" s="80">
        <v>5</v>
      </c>
      <c r="C31" s="80">
        <v>2</v>
      </c>
      <c r="D31" s="80">
        <v>6</v>
      </c>
      <c r="E31" s="80">
        <v>2</v>
      </c>
      <c r="F31" s="80">
        <v>1</v>
      </c>
      <c r="G31" s="80">
        <v>16</v>
      </c>
      <c r="H31" s="80">
        <v>8</v>
      </c>
      <c r="I31" s="77"/>
      <c r="J31" s="80">
        <f t="shared" si="0"/>
        <v>40</v>
      </c>
      <c r="M31" s="48"/>
    </row>
    <row r="32" spans="1:13" ht="15.75" customHeight="1" x14ac:dyDescent="0.2">
      <c r="A32" s="90" t="s">
        <v>46</v>
      </c>
      <c r="B32" s="91">
        <v>9</v>
      </c>
      <c r="C32" s="91">
        <v>6</v>
      </c>
      <c r="D32" s="91">
        <v>7</v>
      </c>
      <c r="E32" s="91">
        <v>3</v>
      </c>
      <c r="F32" s="91">
        <v>8</v>
      </c>
      <c r="G32" s="91">
        <v>7</v>
      </c>
      <c r="H32" s="91">
        <v>6</v>
      </c>
      <c r="I32" s="77"/>
      <c r="J32" s="91">
        <f t="shared" si="0"/>
        <v>46</v>
      </c>
    </row>
    <row r="33" spans="1:21" ht="15.75" customHeight="1" x14ac:dyDescent="0.2">
      <c r="A33" s="83" t="s">
        <v>47</v>
      </c>
      <c r="B33" s="84">
        <v>201</v>
      </c>
      <c r="C33" s="84">
        <v>88</v>
      </c>
      <c r="D33" s="84">
        <v>103</v>
      </c>
      <c r="E33" s="84">
        <v>64</v>
      </c>
      <c r="F33" s="84">
        <v>24</v>
      </c>
      <c r="G33" s="84">
        <v>31</v>
      </c>
      <c r="H33" s="84">
        <v>22</v>
      </c>
      <c r="I33" s="77"/>
      <c r="J33" s="84">
        <f t="shared" si="0"/>
        <v>533</v>
      </c>
    </row>
    <row r="34" spans="1:21" ht="15.75" customHeight="1" x14ac:dyDescent="0.2">
      <c r="A34" s="79" t="s">
        <v>48</v>
      </c>
      <c r="B34" s="80">
        <v>104</v>
      </c>
      <c r="C34" s="80">
        <v>33</v>
      </c>
      <c r="D34" s="80">
        <v>51</v>
      </c>
      <c r="E34" s="80">
        <v>35</v>
      </c>
      <c r="F34" s="80">
        <v>29</v>
      </c>
      <c r="G34" s="80">
        <v>83</v>
      </c>
      <c r="H34" s="80">
        <v>33</v>
      </c>
      <c r="I34" s="77"/>
      <c r="J34" s="80">
        <f t="shared" si="0"/>
        <v>368</v>
      </c>
      <c r="L34" s="48"/>
    </row>
    <row r="35" spans="1:21" ht="15.75" customHeight="1" x14ac:dyDescent="0.2">
      <c r="A35" s="90" t="s">
        <v>49</v>
      </c>
      <c r="B35" s="91">
        <v>91</v>
      </c>
      <c r="C35" s="91">
        <v>20</v>
      </c>
      <c r="D35" s="91">
        <v>27</v>
      </c>
      <c r="E35" s="91">
        <v>20</v>
      </c>
      <c r="F35" s="91">
        <v>18</v>
      </c>
      <c r="G35" s="91">
        <v>71</v>
      </c>
      <c r="H35" s="91">
        <v>34</v>
      </c>
      <c r="I35" s="77"/>
      <c r="J35" s="91">
        <f t="shared" si="0"/>
        <v>281</v>
      </c>
    </row>
    <row r="36" spans="1:21" ht="15.75" customHeight="1" x14ac:dyDescent="0.2">
      <c r="A36" s="83" t="s">
        <v>50</v>
      </c>
      <c r="B36" s="84">
        <v>693</v>
      </c>
      <c r="C36" s="84">
        <v>268</v>
      </c>
      <c r="D36" s="84">
        <v>326</v>
      </c>
      <c r="E36" s="84">
        <v>223</v>
      </c>
      <c r="F36" s="84">
        <v>125</v>
      </c>
      <c r="G36" s="84">
        <v>191</v>
      </c>
      <c r="H36" s="84">
        <v>146</v>
      </c>
      <c r="I36" s="77"/>
      <c r="J36" s="84">
        <f t="shared" si="0"/>
        <v>1972</v>
      </c>
    </row>
    <row r="37" spans="1:21" ht="15.75" customHeight="1" x14ac:dyDescent="0.2">
      <c r="A37" s="79" t="s">
        <v>51</v>
      </c>
      <c r="B37" s="80">
        <v>814</v>
      </c>
      <c r="C37" s="80">
        <v>255</v>
      </c>
      <c r="D37" s="80">
        <v>358</v>
      </c>
      <c r="E37" s="80">
        <v>285</v>
      </c>
      <c r="F37" s="80">
        <v>114</v>
      </c>
      <c r="G37" s="80">
        <v>385</v>
      </c>
      <c r="H37" s="80">
        <v>141</v>
      </c>
      <c r="I37" s="77"/>
      <c r="J37" s="80">
        <f t="shared" si="0"/>
        <v>2352</v>
      </c>
    </row>
    <row r="38" spans="1:21" ht="15.75" customHeight="1" x14ac:dyDescent="0.2">
      <c r="A38" s="90" t="s">
        <v>52</v>
      </c>
      <c r="B38" s="91">
        <v>164</v>
      </c>
      <c r="C38" s="91">
        <v>53</v>
      </c>
      <c r="D38" s="91">
        <v>54</v>
      </c>
      <c r="E38" s="91">
        <v>25</v>
      </c>
      <c r="F38" s="91">
        <v>8</v>
      </c>
      <c r="G38" s="91">
        <v>139</v>
      </c>
      <c r="H38" s="91">
        <v>22</v>
      </c>
      <c r="I38" s="77"/>
      <c r="J38" s="91">
        <f t="shared" si="0"/>
        <v>465</v>
      </c>
    </row>
    <row r="39" spans="1:21" ht="15.75" customHeight="1" x14ac:dyDescent="0.2">
      <c r="A39" s="83" t="s">
        <v>53</v>
      </c>
      <c r="B39" s="84">
        <v>125</v>
      </c>
      <c r="C39" s="84">
        <v>71</v>
      </c>
      <c r="D39" s="84">
        <v>90</v>
      </c>
      <c r="E39" s="84">
        <v>19</v>
      </c>
      <c r="F39" s="84">
        <v>2</v>
      </c>
      <c r="G39" s="84">
        <v>89</v>
      </c>
      <c r="H39" s="84">
        <v>18</v>
      </c>
      <c r="I39" s="77"/>
      <c r="J39" s="84">
        <f t="shared" si="0"/>
        <v>414</v>
      </c>
    </row>
    <row r="40" spans="1:21" ht="15.75" customHeight="1" x14ac:dyDescent="0.2">
      <c r="A40" s="79" t="s">
        <v>54</v>
      </c>
      <c r="B40" s="80">
        <v>155</v>
      </c>
      <c r="C40" s="80">
        <v>81</v>
      </c>
      <c r="D40" s="80">
        <v>117</v>
      </c>
      <c r="E40" s="80">
        <v>75</v>
      </c>
      <c r="F40" s="80">
        <v>76</v>
      </c>
      <c r="G40" s="80">
        <v>178</v>
      </c>
      <c r="H40" s="80">
        <v>34</v>
      </c>
      <c r="I40" s="77"/>
      <c r="J40" s="80">
        <f>SUM(B40:H40)</f>
        <v>716</v>
      </c>
    </row>
    <row r="41" spans="1:21" ht="15.75" customHeight="1" x14ac:dyDescent="0.2">
      <c r="A41" s="90" t="s">
        <v>214</v>
      </c>
      <c r="B41" s="91">
        <v>185</v>
      </c>
      <c r="C41" s="91">
        <v>56</v>
      </c>
      <c r="D41" s="91">
        <v>78</v>
      </c>
      <c r="E41" s="91">
        <v>51</v>
      </c>
      <c r="F41" s="91">
        <v>24</v>
      </c>
      <c r="G41" s="91">
        <v>42</v>
      </c>
      <c r="H41" s="91">
        <v>4</v>
      </c>
      <c r="I41" s="77"/>
      <c r="J41" s="91">
        <f>SUM(B41:H41)</f>
        <v>440</v>
      </c>
    </row>
    <row r="42" spans="1:21" ht="15.75" customHeight="1" x14ac:dyDescent="0.2">
      <c r="A42" s="83" t="s">
        <v>55</v>
      </c>
      <c r="B42" s="84">
        <v>208</v>
      </c>
      <c r="C42" s="84">
        <v>81</v>
      </c>
      <c r="D42" s="84">
        <v>89</v>
      </c>
      <c r="E42" s="84">
        <v>51</v>
      </c>
      <c r="F42" s="84">
        <v>24</v>
      </c>
      <c r="G42" s="84">
        <v>16</v>
      </c>
      <c r="H42" s="84">
        <v>36</v>
      </c>
      <c r="I42" s="77"/>
      <c r="J42" s="84">
        <f t="shared" si="0"/>
        <v>505</v>
      </c>
    </row>
    <row r="43" spans="1:21" ht="15.75" customHeight="1" x14ac:dyDescent="0.2">
      <c r="A43" s="79" t="s">
        <v>56</v>
      </c>
      <c r="B43" s="80">
        <v>51</v>
      </c>
      <c r="C43" s="80">
        <v>10</v>
      </c>
      <c r="D43" s="80">
        <v>12</v>
      </c>
      <c r="E43" s="80">
        <v>2</v>
      </c>
      <c r="F43" s="80">
        <v>6</v>
      </c>
      <c r="G43" s="80">
        <v>6</v>
      </c>
      <c r="H43" s="80">
        <v>39</v>
      </c>
      <c r="I43" s="77"/>
      <c r="J43" s="80">
        <f t="shared" si="0"/>
        <v>126</v>
      </c>
    </row>
    <row r="44" spans="1:21" ht="15.75" customHeight="1" x14ac:dyDescent="0.2">
      <c r="A44" s="90" t="s">
        <v>57</v>
      </c>
      <c r="B44" s="91">
        <v>246</v>
      </c>
      <c r="C44" s="91">
        <v>96</v>
      </c>
      <c r="D44" s="91">
        <v>86</v>
      </c>
      <c r="E44" s="91">
        <v>41</v>
      </c>
      <c r="F44" s="91">
        <v>23</v>
      </c>
      <c r="G44" s="91">
        <v>70</v>
      </c>
      <c r="H44" s="91">
        <v>24</v>
      </c>
      <c r="I44" s="77"/>
      <c r="J44" s="91">
        <f t="shared" si="0"/>
        <v>586</v>
      </c>
    </row>
    <row r="45" spans="1:21" ht="15.75" customHeight="1" x14ac:dyDescent="0.2">
      <c r="A45" s="83" t="s">
        <v>58</v>
      </c>
      <c r="B45" s="84">
        <v>221</v>
      </c>
      <c r="C45" s="84">
        <v>42</v>
      </c>
      <c r="D45" s="84">
        <v>41</v>
      </c>
      <c r="E45" s="84">
        <v>14</v>
      </c>
      <c r="F45" s="84">
        <v>5</v>
      </c>
      <c r="G45" s="84">
        <v>17</v>
      </c>
      <c r="H45" s="84">
        <v>32</v>
      </c>
      <c r="I45" s="77"/>
      <c r="J45" s="84">
        <f t="shared" si="0"/>
        <v>372</v>
      </c>
    </row>
    <row r="46" spans="1:21" ht="15.75" customHeight="1" x14ac:dyDescent="0.2">
      <c r="A46" s="79" t="s">
        <v>59</v>
      </c>
      <c r="B46" s="80">
        <v>362</v>
      </c>
      <c r="C46" s="80">
        <v>161</v>
      </c>
      <c r="D46" s="80">
        <v>344</v>
      </c>
      <c r="E46" s="80">
        <v>297</v>
      </c>
      <c r="F46" s="80">
        <v>188</v>
      </c>
      <c r="G46" s="80">
        <v>465</v>
      </c>
      <c r="H46" s="80">
        <v>227</v>
      </c>
      <c r="I46" s="77"/>
      <c r="J46" s="80">
        <f t="shared" si="0"/>
        <v>2044</v>
      </c>
    </row>
    <row r="47" spans="1:21" ht="15.75" customHeight="1" x14ac:dyDescent="0.2">
      <c r="A47" s="38"/>
      <c r="B47" s="22"/>
      <c r="C47" s="22"/>
      <c r="D47" s="22"/>
      <c r="E47" s="22"/>
      <c r="F47" s="22"/>
      <c r="G47" s="22"/>
      <c r="H47" s="22"/>
      <c r="I47" s="22"/>
      <c r="J47" s="22"/>
    </row>
    <row r="48" spans="1:21" ht="15.75" customHeight="1" x14ac:dyDescent="0.2">
      <c r="A48" s="88" t="s">
        <v>20</v>
      </c>
      <c r="B48" s="89">
        <f>SUM(B9:B46)-SUM(B17:B20)</f>
        <v>7673</v>
      </c>
      <c r="C48" s="89">
        <f>SUM(C9:C46)-SUM(C17:C20)</f>
        <v>3048</v>
      </c>
      <c r="D48" s="89">
        <f>SUM(D9:D46)-SUM(D17:D20)</f>
        <v>3947</v>
      </c>
      <c r="E48" s="89">
        <f t="shared" ref="E48:J48" si="1">SUM(E9:E46)-SUM(E17:E20)</f>
        <v>2639</v>
      </c>
      <c r="F48" s="89">
        <f t="shared" si="1"/>
        <v>1420</v>
      </c>
      <c r="G48" s="89">
        <f t="shared" si="1"/>
        <v>3857</v>
      </c>
      <c r="H48" s="89">
        <f t="shared" si="1"/>
        <v>1389</v>
      </c>
      <c r="I48" s="126"/>
      <c r="J48" s="89">
        <f t="shared" si="1"/>
        <v>23973</v>
      </c>
      <c r="K48" s="72">
        <v>8.8244089300000006</v>
      </c>
      <c r="L48" s="34"/>
      <c r="M48" s="34"/>
      <c r="N48" s="34"/>
      <c r="O48" s="34"/>
      <c r="P48" s="34"/>
      <c r="Q48" s="34"/>
      <c r="R48" s="34"/>
      <c r="S48" s="34"/>
      <c r="T48" s="34"/>
      <c r="U48" s="34"/>
    </row>
    <row r="49" spans="1:23" ht="15.75" customHeight="1" x14ac:dyDescent="0.2">
      <c r="B49" s="32"/>
      <c r="C49" s="32"/>
      <c r="D49" s="32"/>
      <c r="E49" s="32"/>
      <c r="F49" s="32"/>
      <c r="G49" s="32"/>
      <c r="H49" s="32"/>
      <c r="I49" s="32"/>
      <c r="J49" s="32"/>
    </row>
    <row r="50" spans="1:23" ht="15.75" customHeight="1" x14ac:dyDescent="0.2">
      <c r="A50" s="90" t="s">
        <v>60</v>
      </c>
      <c r="B50" s="91">
        <v>870</v>
      </c>
      <c r="C50" s="91">
        <v>234</v>
      </c>
      <c r="D50" s="91">
        <v>236</v>
      </c>
      <c r="E50" s="91">
        <v>213</v>
      </c>
      <c r="F50" s="91">
        <v>140</v>
      </c>
      <c r="G50" s="91">
        <v>864</v>
      </c>
      <c r="H50" s="91">
        <v>48</v>
      </c>
      <c r="I50" s="77"/>
      <c r="J50" s="91">
        <f>SUM(B50:H50)</f>
        <v>2605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3" s="34" customFormat="1" ht="15.75" customHeight="1" x14ac:dyDescent="0.2">
      <c r="A51" s="83" t="s">
        <v>61</v>
      </c>
      <c r="B51" s="84">
        <v>1960</v>
      </c>
      <c r="C51" s="84">
        <v>974</v>
      </c>
      <c r="D51" s="84">
        <v>1362</v>
      </c>
      <c r="E51" s="84">
        <v>909</v>
      </c>
      <c r="F51" s="84">
        <v>482</v>
      </c>
      <c r="G51" s="84">
        <v>858</v>
      </c>
      <c r="H51" s="84">
        <v>251</v>
      </c>
      <c r="I51" s="77"/>
      <c r="J51" s="84">
        <f t="shared" ref="J51:J52" si="2">SUM(B51:H51)</f>
        <v>6796</v>
      </c>
      <c r="U51" s="24"/>
      <c r="V51" s="24"/>
      <c r="W51" s="24"/>
    </row>
    <row r="52" spans="1:23" ht="15" x14ac:dyDescent="0.2">
      <c r="A52" s="79" t="s">
        <v>62</v>
      </c>
      <c r="B52" s="80">
        <v>1866</v>
      </c>
      <c r="C52" s="80">
        <v>629</v>
      </c>
      <c r="D52" s="80">
        <v>816</v>
      </c>
      <c r="E52" s="80">
        <v>588</v>
      </c>
      <c r="F52" s="80">
        <v>294</v>
      </c>
      <c r="G52" s="80">
        <v>869</v>
      </c>
      <c r="H52" s="80">
        <v>376</v>
      </c>
      <c r="I52" s="77"/>
      <c r="J52" s="80">
        <f t="shared" si="2"/>
        <v>5438</v>
      </c>
      <c r="K52" s="24"/>
      <c r="L52" s="24"/>
      <c r="M52" s="24"/>
      <c r="N52" s="24"/>
      <c r="O52" s="24"/>
    </row>
    <row r="53" spans="1:23" x14ac:dyDescent="0.2">
      <c r="A53" s="27" t="s">
        <v>63</v>
      </c>
      <c r="B53" s="27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3"/>
  <dimension ref="A1:W53"/>
  <sheetViews>
    <sheetView showGridLines="0" topLeftCell="A36" workbookViewId="0">
      <selection activeCell="B21" sqref="B21"/>
    </sheetView>
  </sheetViews>
  <sheetFormatPr defaultRowHeight="12.75" x14ac:dyDescent="0.2"/>
  <cols>
    <col min="1" max="1" width="17.140625" style="27" customWidth="1"/>
    <col min="2" max="8" width="9.7109375" customWidth="1"/>
    <col min="9" max="9" width="1.140625" customWidth="1"/>
    <col min="10" max="10" width="9.7109375" customWidth="1"/>
    <col min="11" max="13" width="1" customWidth="1"/>
  </cols>
  <sheetData>
    <row r="1" spans="1:10" s="24" customFormat="1" ht="15.75" customHeight="1" x14ac:dyDescent="0.25">
      <c r="A1" s="16" t="s">
        <v>21</v>
      </c>
      <c r="I1"/>
    </row>
    <row r="2" spans="1:10" ht="15.75" customHeight="1" x14ac:dyDescent="0.2"/>
    <row r="3" spans="1:10" ht="15.75" customHeight="1" x14ac:dyDescent="0.25">
      <c r="A3" s="16" t="s">
        <v>182</v>
      </c>
    </row>
    <row r="4" spans="1:10" ht="15.75" customHeight="1" x14ac:dyDescent="0.2"/>
    <row r="5" spans="1:10" ht="15.75" customHeight="1" x14ac:dyDescent="0.2"/>
    <row r="6" spans="1:10" s="27" customFormat="1" ht="15.75" customHeight="1" x14ac:dyDescent="0.2">
      <c r="B6" s="44"/>
      <c r="C6" s="44"/>
      <c r="D6" s="44"/>
      <c r="E6" s="44"/>
      <c r="F6" s="44"/>
      <c r="G6" s="44"/>
      <c r="H6" s="44"/>
      <c r="I6"/>
      <c r="J6" s="45"/>
    </row>
    <row r="7" spans="1:10" s="27" customFormat="1" ht="15.75" customHeight="1" x14ac:dyDescent="0.2">
      <c r="B7" s="45" t="s">
        <v>206</v>
      </c>
      <c r="C7" s="45" t="s">
        <v>205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/>
      <c r="J7" s="45" t="s">
        <v>13</v>
      </c>
    </row>
    <row r="8" spans="1:10" s="27" customFormat="1" ht="15.75" customHeight="1" x14ac:dyDescent="0.2">
      <c r="B8" s="45"/>
      <c r="C8" s="45"/>
      <c r="D8" s="45"/>
      <c r="E8" s="45"/>
      <c r="F8" s="45"/>
      <c r="G8" s="45"/>
      <c r="H8" s="45"/>
      <c r="I8"/>
      <c r="J8" s="45"/>
    </row>
    <row r="9" spans="1:10" ht="15.75" customHeight="1" x14ac:dyDescent="0.2">
      <c r="A9" s="79" t="s">
        <v>207</v>
      </c>
      <c r="B9" s="80">
        <v>555.44750999999997</v>
      </c>
      <c r="C9" s="80">
        <v>127.72033</v>
      </c>
      <c r="D9" s="80">
        <v>127.99476</v>
      </c>
      <c r="E9" s="80">
        <v>109.93389000000001</v>
      </c>
      <c r="F9" s="80">
        <v>69.513499999999993</v>
      </c>
      <c r="G9" s="80">
        <v>228.01721000000001</v>
      </c>
      <c r="H9" s="80">
        <v>19.270879999999998</v>
      </c>
      <c r="I9" s="77"/>
      <c r="J9" s="80">
        <f>SUM(B9:H9)</f>
        <v>1237.8980800000002</v>
      </c>
    </row>
    <row r="10" spans="1:10" ht="15.75" customHeight="1" x14ac:dyDescent="0.2">
      <c r="A10" s="90" t="s">
        <v>208</v>
      </c>
      <c r="B10" s="91">
        <v>246.28578999999999</v>
      </c>
      <c r="C10" s="91">
        <v>88.513069999999999</v>
      </c>
      <c r="D10" s="91">
        <v>88.461299999999994</v>
      </c>
      <c r="E10" s="91">
        <v>84.873699999999999</v>
      </c>
      <c r="F10" s="91">
        <v>49.751139999999999</v>
      </c>
      <c r="G10" s="91">
        <v>567.05420000000004</v>
      </c>
      <c r="H10" s="91">
        <v>24.155180000000001</v>
      </c>
      <c r="I10" s="77"/>
      <c r="J10" s="91">
        <f t="shared" ref="J10:J46" si="0">SUM(B10:H10)</f>
        <v>1149.09438</v>
      </c>
    </row>
    <row r="11" spans="1:10" ht="15.75" customHeight="1" x14ac:dyDescent="0.2">
      <c r="A11" s="83" t="s">
        <v>209</v>
      </c>
      <c r="B11" s="84">
        <v>750.34802999999999</v>
      </c>
      <c r="C11" s="84">
        <v>329.16609</v>
      </c>
      <c r="D11" s="84">
        <v>319.12119000000001</v>
      </c>
      <c r="E11" s="84">
        <v>120.46778999999999</v>
      </c>
      <c r="F11" s="84">
        <v>37.518239999999999</v>
      </c>
      <c r="G11" s="84">
        <v>46.292020000000001</v>
      </c>
      <c r="H11" s="84">
        <v>120.01996</v>
      </c>
      <c r="I11" s="77"/>
      <c r="J11" s="84">
        <f t="shared" si="0"/>
        <v>1722.9333200000003</v>
      </c>
    </row>
    <row r="12" spans="1:10" ht="15.75" customHeight="1" x14ac:dyDescent="0.2">
      <c r="A12" s="79" t="s">
        <v>26</v>
      </c>
      <c r="B12" s="80">
        <v>1221.6740500000001</v>
      </c>
      <c r="C12" s="80">
        <v>644.86247000000003</v>
      </c>
      <c r="D12" s="80">
        <v>873.74477999999999</v>
      </c>
      <c r="E12" s="80">
        <v>588.32407999999998</v>
      </c>
      <c r="F12" s="80">
        <v>309.0532</v>
      </c>
      <c r="G12" s="80">
        <v>481.06218000000001</v>
      </c>
      <c r="H12" s="80">
        <v>170.25385</v>
      </c>
      <c r="I12" s="77"/>
      <c r="J12" s="80">
        <f t="shared" si="0"/>
        <v>4288.9746100000002</v>
      </c>
    </row>
    <row r="13" spans="1:10" ht="15.75" customHeight="1" x14ac:dyDescent="0.2">
      <c r="A13" s="90" t="s">
        <v>27</v>
      </c>
      <c r="B13" s="91">
        <v>179.03013000000001</v>
      </c>
      <c r="C13" s="91">
        <v>61.247430000000001</v>
      </c>
      <c r="D13" s="91">
        <v>80.279420000000002</v>
      </c>
      <c r="E13" s="91">
        <v>69.027630000000002</v>
      </c>
      <c r="F13" s="91">
        <v>46.873950000000001</v>
      </c>
      <c r="G13" s="91">
        <v>147.58685</v>
      </c>
      <c r="H13" s="91">
        <v>10.34491</v>
      </c>
      <c r="I13" s="77"/>
      <c r="J13" s="91">
        <f t="shared" si="0"/>
        <v>594.39031999999997</v>
      </c>
    </row>
    <row r="14" spans="1:10" ht="15.75" customHeight="1" x14ac:dyDescent="0.2">
      <c r="A14" s="83" t="s">
        <v>28</v>
      </c>
      <c r="B14" s="84">
        <v>17.747769999999999</v>
      </c>
      <c r="C14" s="84">
        <v>1.99963</v>
      </c>
      <c r="D14" s="84">
        <v>12.18923</v>
      </c>
      <c r="E14" s="84">
        <v>27.826360000000001</v>
      </c>
      <c r="F14" s="84">
        <v>19.683150000000001</v>
      </c>
      <c r="G14" s="84">
        <v>28.79</v>
      </c>
      <c r="H14" s="84">
        <v>3.7815799999999999</v>
      </c>
      <c r="I14" s="77"/>
      <c r="J14" s="84">
        <f t="shared" si="0"/>
        <v>112.01772000000001</v>
      </c>
    </row>
    <row r="15" spans="1:10" ht="15.75" customHeight="1" x14ac:dyDescent="0.2">
      <c r="A15" s="79" t="s">
        <v>29</v>
      </c>
      <c r="B15" s="80">
        <v>255.99263999999999</v>
      </c>
      <c r="C15" s="80">
        <v>121.60419</v>
      </c>
      <c r="D15" s="80">
        <v>166.88018</v>
      </c>
      <c r="E15" s="80">
        <v>82.526660000000007</v>
      </c>
      <c r="F15" s="80">
        <v>18.158799999999999</v>
      </c>
      <c r="G15" s="80">
        <v>36.973120000000002</v>
      </c>
      <c r="H15" s="80">
        <v>20.15842</v>
      </c>
      <c r="I15" s="77"/>
      <c r="J15" s="80">
        <f t="shared" si="0"/>
        <v>702.29401000000007</v>
      </c>
    </row>
    <row r="16" spans="1:10" ht="15.75" customHeight="1" x14ac:dyDescent="0.2">
      <c r="A16" s="90" t="s">
        <v>30</v>
      </c>
      <c r="B16" s="91">
        <v>96.286410000000004</v>
      </c>
      <c r="C16" s="91">
        <v>35.209879999999998</v>
      </c>
      <c r="D16" s="91">
        <v>47.876260000000002</v>
      </c>
      <c r="E16" s="91">
        <v>30.15842</v>
      </c>
      <c r="F16" s="91">
        <v>26.128609999999998</v>
      </c>
      <c r="G16" s="91">
        <v>45.133789999999998</v>
      </c>
      <c r="H16" s="91">
        <v>9.5091400000000004</v>
      </c>
      <c r="I16" s="77"/>
      <c r="J16" s="91">
        <f t="shared" si="0"/>
        <v>290.30250999999998</v>
      </c>
    </row>
    <row r="17" spans="1:13" ht="15.75" hidden="1" customHeight="1" x14ac:dyDescent="0.2">
      <c r="A17" s="31" t="s">
        <v>31</v>
      </c>
      <c r="B17" s="36">
        <v>22.483000000000001</v>
      </c>
      <c r="C17" s="36">
        <v>10.717269999999999</v>
      </c>
      <c r="D17" s="36">
        <v>7.6897599999999997</v>
      </c>
      <c r="E17" s="36">
        <v>4.22628</v>
      </c>
      <c r="F17" s="36">
        <v>1.5380799999999999</v>
      </c>
      <c r="G17" s="36">
        <v>26.956900000000001</v>
      </c>
      <c r="H17" s="36">
        <v>10.18088</v>
      </c>
      <c r="I17" s="77"/>
      <c r="J17" s="36">
        <f t="shared" si="0"/>
        <v>83.792170000000013</v>
      </c>
    </row>
    <row r="18" spans="1:13" ht="15.75" hidden="1" customHeight="1" x14ac:dyDescent="0.2">
      <c r="A18" s="33" t="s">
        <v>32</v>
      </c>
      <c r="B18" s="37">
        <v>15.822369999999999</v>
      </c>
      <c r="C18" s="37">
        <v>7.2444300000000004</v>
      </c>
      <c r="D18" s="37">
        <v>7.6991199999999997</v>
      </c>
      <c r="E18" s="37">
        <v>4.7682900000000004</v>
      </c>
      <c r="F18" s="37">
        <v>0.99980999999999998</v>
      </c>
      <c r="G18" s="37">
        <v>4.6603899999999996</v>
      </c>
      <c r="H18" s="37">
        <v>0.99980999999999998</v>
      </c>
      <c r="I18" s="77"/>
      <c r="J18" s="37">
        <f t="shared" si="0"/>
        <v>42.194219999999994</v>
      </c>
    </row>
    <row r="19" spans="1:13" ht="15.75" hidden="1" customHeight="1" x14ac:dyDescent="0.2">
      <c r="A19" s="31" t="s">
        <v>33</v>
      </c>
      <c r="B19" s="36">
        <v>0</v>
      </c>
      <c r="C19" s="36">
        <v>0</v>
      </c>
      <c r="D19" s="36">
        <v>0</v>
      </c>
      <c r="E19" s="36">
        <v>0.99980999999999998</v>
      </c>
      <c r="F19" s="36">
        <v>0.99980999999999998</v>
      </c>
      <c r="G19" s="36">
        <v>6.7067899999999998</v>
      </c>
      <c r="H19" s="36">
        <v>0</v>
      </c>
      <c r="I19" s="77"/>
      <c r="J19" s="36">
        <f t="shared" si="0"/>
        <v>8.70641</v>
      </c>
    </row>
    <row r="20" spans="1:13" ht="15.75" hidden="1" customHeight="1" x14ac:dyDescent="0.2">
      <c r="A20" s="33" t="s">
        <v>34</v>
      </c>
      <c r="B20" s="37">
        <v>3.2507999999999999</v>
      </c>
      <c r="C20" s="37">
        <v>3.4453900000000002</v>
      </c>
      <c r="D20" s="37">
        <v>1.99963</v>
      </c>
      <c r="E20" s="37">
        <v>1.9073199999999999</v>
      </c>
      <c r="F20" s="37">
        <v>4.5530000000000001E-2</v>
      </c>
      <c r="G20" s="37">
        <v>7.9984999999999999</v>
      </c>
      <c r="H20" s="37">
        <v>1.99963</v>
      </c>
      <c r="I20" s="77"/>
      <c r="J20" s="37">
        <f t="shared" si="0"/>
        <v>20.646799999999999</v>
      </c>
    </row>
    <row r="21" spans="1:13" ht="15.75" customHeight="1" x14ac:dyDescent="0.2">
      <c r="A21" s="83" t="s">
        <v>35</v>
      </c>
      <c r="B21" s="84">
        <v>41.556170000000002</v>
      </c>
      <c r="C21" s="84">
        <v>21.4071</v>
      </c>
      <c r="D21" s="84">
        <v>17.38851</v>
      </c>
      <c r="E21" s="84">
        <v>11.9017</v>
      </c>
      <c r="F21" s="84">
        <v>3.5832299999999999</v>
      </c>
      <c r="G21" s="84">
        <v>46.322580000000002</v>
      </c>
      <c r="H21" s="84">
        <v>13.18032</v>
      </c>
      <c r="I21" s="77">
        <v>155.33960999999999</v>
      </c>
      <c r="J21" s="84">
        <f t="shared" si="0"/>
        <v>155.33960999999999</v>
      </c>
    </row>
    <row r="22" spans="1:13" ht="15.75" customHeight="1" x14ac:dyDescent="0.2">
      <c r="A22" s="79" t="s">
        <v>36</v>
      </c>
      <c r="B22" s="80">
        <v>3.8757600000000001</v>
      </c>
      <c r="C22" s="80">
        <v>0</v>
      </c>
      <c r="D22" s="80">
        <v>1.9073199999999999</v>
      </c>
      <c r="E22" s="80">
        <v>0</v>
      </c>
      <c r="F22" s="80">
        <v>0</v>
      </c>
      <c r="G22" s="80">
        <v>3.0075500000000002</v>
      </c>
      <c r="H22" s="80">
        <v>0</v>
      </c>
      <c r="I22" s="77"/>
      <c r="J22" s="80">
        <f t="shared" si="0"/>
        <v>8.7906300000000002</v>
      </c>
    </row>
    <row r="23" spans="1:13" ht="15.75" customHeight="1" x14ac:dyDescent="0.2">
      <c r="A23" s="90" t="s">
        <v>37</v>
      </c>
      <c r="B23" s="91">
        <v>10.732239999999999</v>
      </c>
      <c r="C23" s="91">
        <v>4.6073700000000004</v>
      </c>
      <c r="D23" s="91">
        <v>9.3089300000000001</v>
      </c>
      <c r="E23" s="91">
        <v>3.9106800000000002</v>
      </c>
      <c r="F23" s="91">
        <v>0</v>
      </c>
      <c r="G23" s="91">
        <v>2.4917400000000001</v>
      </c>
      <c r="H23" s="91">
        <v>0.99980999999999998</v>
      </c>
      <c r="I23" s="77"/>
      <c r="J23" s="91">
        <f t="shared" si="0"/>
        <v>32.05077</v>
      </c>
    </row>
    <row r="24" spans="1:13" ht="15.75" customHeight="1" x14ac:dyDescent="0.2">
      <c r="A24" s="83" t="s">
        <v>38</v>
      </c>
      <c r="B24" s="84">
        <v>20.438469999999999</v>
      </c>
      <c r="C24" s="84">
        <v>5.5959599999999998</v>
      </c>
      <c r="D24" s="84">
        <v>6.9063800000000004</v>
      </c>
      <c r="E24" s="84">
        <v>6.1080300000000003</v>
      </c>
      <c r="F24" s="84">
        <v>3.99925</v>
      </c>
      <c r="G24" s="84">
        <v>6.8327799999999996</v>
      </c>
      <c r="H24" s="84">
        <v>6.0219500000000004</v>
      </c>
      <c r="I24" s="77"/>
      <c r="J24" s="84">
        <f t="shared" si="0"/>
        <v>55.902820000000006</v>
      </c>
    </row>
    <row r="25" spans="1:13" ht="15.75" customHeight="1" x14ac:dyDescent="0.2">
      <c r="A25" s="79" t="s">
        <v>39</v>
      </c>
      <c r="B25" s="80">
        <v>89.862160000000003</v>
      </c>
      <c r="C25" s="80">
        <v>25.373919999999998</v>
      </c>
      <c r="D25" s="80">
        <v>33.395499999999998</v>
      </c>
      <c r="E25" s="80">
        <v>23.89509</v>
      </c>
      <c r="F25" s="80">
        <v>7.1677200000000001</v>
      </c>
      <c r="G25" s="80">
        <v>26.897020000000001</v>
      </c>
      <c r="H25" s="80">
        <v>14.757059999999999</v>
      </c>
      <c r="I25" s="77"/>
      <c r="J25" s="80">
        <f t="shared" si="0"/>
        <v>221.34846999999999</v>
      </c>
    </row>
    <row r="26" spans="1:13" ht="15.75" customHeight="1" x14ac:dyDescent="0.2">
      <c r="A26" s="90" t="s">
        <v>40</v>
      </c>
      <c r="B26" s="91">
        <v>6.1523099999999999</v>
      </c>
      <c r="C26" s="91">
        <v>30.54138</v>
      </c>
      <c r="D26" s="91">
        <v>36.801600000000001</v>
      </c>
      <c r="E26" s="91">
        <v>12.586539999999999</v>
      </c>
      <c r="F26" s="91">
        <v>0.66113999999999995</v>
      </c>
      <c r="G26" s="91">
        <v>7.6186600000000002</v>
      </c>
      <c r="H26" s="91">
        <v>15.208629999999999</v>
      </c>
      <c r="I26" s="77"/>
      <c r="J26" s="91">
        <f t="shared" si="0"/>
        <v>109.57026000000002</v>
      </c>
    </row>
    <row r="27" spans="1:13" ht="15.75" customHeight="1" x14ac:dyDescent="0.2">
      <c r="A27" s="83" t="s">
        <v>41</v>
      </c>
      <c r="B27" s="84">
        <v>12.33581</v>
      </c>
      <c r="C27" s="84">
        <v>0</v>
      </c>
      <c r="D27" s="84">
        <v>5.2753699999999997</v>
      </c>
      <c r="E27" s="84">
        <v>3.3998599999999999</v>
      </c>
      <c r="F27" s="84">
        <v>1.5281</v>
      </c>
      <c r="G27" s="84">
        <v>7.6510899999999999</v>
      </c>
      <c r="H27" s="84">
        <v>0.27068999999999999</v>
      </c>
      <c r="I27" s="77"/>
      <c r="J27" s="84">
        <f t="shared" si="0"/>
        <v>30.460919999999998</v>
      </c>
    </row>
    <row r="28" spans="1:13" ht="15.75" customHeight="1" x14ac:dyDescent="0.2">
      <c r="A28" s="79" t="s">
        <v>42</v>
      </c>
      <c r="B28" s="80">
        <v>107.53197</v>
      </c>
      <c r="C28" s="80">
        <v>42.610239999999997</v>
      </c>
      <c r="D28" s="80">
        <v>46.09243</v>
      </c>
      <c r="E28" s="80">
        <v>52.464289999999998</v>
      </c>
      <c r="F28" s="80">
        <v>42.996940000000002</v>
      </c>
      <c r="G28" s="80">
        <v>121.88112</v>
      </c>
      <c r="H28" s="80">
        <v>27.787690000000001</v>
      </c>
      <c r="I28" s="77"/>
      <c r="J28" s="80">
        <f t="shared" si="0"/>
        <v>441.36468000000002</v>
      </c>
    </row>
    <row r="29" spans="1:13" ht="15.75" customHeight="1" x14ac:dyDescent="0.2">
      <c r="A29" s="90" t="s">
        <v>43</v>
      </c>
      <c r="B29" s="91">
        <v>4.2562199999999999</v>
      </c>
      <c r="C29" s="91">
        <v>0.99980999999999998</v>
      </c>
      <c r="D29" s="91">
        <v>0</v>
      </c>
      <c r="E29" s="91">
        <v>0.99980999999999998</v>
      </c>
      <c r="F29" s="91">
        <v>0</v>
      </c>
      <c r="G29" s="91">
        <v>2.9994399999999999</v>
      </c>
      <c r="H29" s="91">
        <v>0.73785000000000001</v>
      </c>
      <c r="I29" s="77"/>
      <c r="J29" s="91">
        <f t="shared" si="0"/>
        <v>9.993129999999999</v>
      </c>
    </row>
    <row r="30" spans="1:13" ht="15.75" customHeight="1" x14ac:dyDescent="0.2">
      <c r="A30" s="83" t="s">
        <v>44</v>
      </c>
      <c r="B30" s="84">
        <v>23.638750000000002</v>
      </c>
      <c r="C30" s="84">
        <v>7.4908000000000001</v>
      </c>
      <c r="D30" s="84">
        <v>20.052389999999999</v>
      </c>
      <c r="E30" s="84">
        <v>33.727310000000003</v>
      </c>
      <c r="F30" s="84">
        <v>10.384209999999999</v>
      </c>
      <c r="G30" s="84">
        <v>25.127549999999999</v>
      </c>
      <c r="H30" s="84">
        <v>29.290839999999999</v>
      </c>
      <c r="I30" s="77"/>
      <c r="J30" s="84">
        <f t="shared" si="0"/>
        <v>149.71185</v>
      </c>
    </row>
    <row r="31" spans="1:13" ht="15.75" customHeight="1" x14ac:dyDescent="0.2">
      <c r="A31" s="79" t="s">
        <v>45</v>
      </c>
      <c r="B31" s="80">
        <v>4.1863700000000001</v>
      </c>
      <c r="C31" s="80">
        <v>1.5630299999999999</v>
      </c>
      <c r="D31" s="80">
        <v>4.9011399999999998</v>
      </c>
      <c r="E31" s="80">
        <v>0.68171999999999999</v>
      </c>
      <c r="F31" s="80">
        <v>0.99980999999999998</v>
      </c>
      <c r="G31" s="80">
        <v>13.126049999999999</v>
      </c>
      <c r="H31" s="80">
        <v>6.1635400000000002</v>
      </c>
      <c r="I31" s="77"/>
      <c r="J31" s="80">
        <f t="shared" si="0"/>
        <v>31.621660000000002</v>
      </c>
      <c r="M31" s="48"/>
    </row>
    <row r="32" spans="1:13" ht="15.75" customHeight="1" x14ac:dyDescent="0.2">
      <c r="A32" s="90" t="s">
        <v>46</v>
      </c>
      <c r="B32" s="91">
        <v>8.6951900000000002</v>
      </c>
      <c r="C32" s="91">
        <v>5.9614500000000001</v>
      </c>
      <c r="D32" s="91">
        <v>5.6389899999999997</v>
      </c>
      <c r="E32" s="91">
        <v>0.77278000000000002</v>
      </c>
      <c r="F32" s="91">
        <v>6.1148899999999999</v>
      </c>
      <c r="G32" s="91">
        <v>5.7780800000000001</v>
      </c>
      <c r="H32" s="91">
        <v>5.2142499999999998</v>
      </c>
      <c r="I32" s="77"/>
      <c r="J32" s="91">
        <f t="shared" si="0"/>
        <v>38.175629999999998</v>
      </c>
    </row>
    <row r="33" spans="1:21" ht="15.75" customHeight="1" x14ac:dyDescent="0.2">
      <c r="A33" s="83" t="s">
        <v>47</v>
      </c>
      <c r="B33" s="84">
        <v>181.02726000000001</v>
      </c>
      <c r="C33" s="84">
        <v>72.509200000000007</v>
      </c>
      <c r="D33" s="84">
        <v>87.194540000000003</v>
      </c>
      <c r="E33" s="84">
        <v>54.062869999999997</v>
      </c>
      <c r="F33" s="84">
        <v>20.491489999999999</v>
      </c>
      <c r="G33" s="84">
        <v>25.073910000000001</v>
      </c>
      <c r="H33" s="84">
        <v>17.43591</v>
      </c>
      <c r="I33" s="77"/>
      <c r="J33" s="84">
        <f t="shared" si="0"/>
        <v>457.79518000000002</v>
      </c>
    </row>
    <row r="34" spans="1:21" ht="15.75" customHeight="1" x14ac:dyDescent="0.2">
      <c r="A34" s="79" t="s">
        <v>48</v>
      </c>
      <c r="B34" s="80">
        <v>91.563649999999996</v>
      </c>
      <c r="C34" s="80">
        <v>27.660450000000001</v>
      </c>
      <c r="D34" s="80">
        <v>44.698430000000002</v>
      </c>
      <c r="E34" s="80">
        <v>31.720829999999999</v>
      </c>
      <c r="F34" s="80">
        <v>25.897839999999999</v>
      </c>
      <c r="G34" s="80">
        <v>73.356200000000001</v>
      </c>
      <c r="H34" s="80">
        <v>30.296890000000001</v>
      </c>
      <c r="I34" s="77"/>
      <c r="J34" s="80">
        <f t="shared" si="0"/>
        <v>325.19429000000002</v>
      </c>
      <c r="L34" s="48"/>
    </row>
    <row r="35" spans="1:21" ht="15.75" customHeight="1" x14ac:dyDescent="0.2">
      <c r="A35" s="90" t="s">
        <v>49</v>
      </c>
      <c r="B35" s="91">
        <v>84.343540000000004</v>
      </c>
      <c r="C35" s="91">
        <v>18.413900000000002</v>
      </c>
      <c r="D35" s="91">
        <v>25.330880000000001</v>
      </c>
      <c r="E35" s="91">
        <v>19.857790000000001</v>
      </c>
      <c r="F35" s="91">
        <v>16.41489</v>
      </c>
      <c r="G35" s="91">
        <v>62.766170000000002</v>
      </c>
      <c r="H35" s="91">
        <v>30.192730000000001</v>
      </c>
      <c r="I35" s="77"/>
      <c r="J35" s="91">
        <f t="shared" si="0"/>
        <v>257.31989999999996</v>
      </c>
    </row>
    <row r="36" spans="1:21" ht="15.75" customHeight="1" x14ac:dyDescent="0.2">
      <c r="A36" s="83" t="s">
        <v>50</v>
      </c>
      <c r="B36" s="84">
        <v>624.73460999999998</v>
      </c>
      <c r="C36" s="84">
        <v>240.64929000000001</v>
      </c>
      <c r="D36" s="84">
        <v>291.46386000000001</v>
      </c>
      <c r="E36" s="84">
        <v>201.58860000000001</v>
      </c>
      <c r="F36" s="84">
        <v>116.17788</v>
      </c>
      <c r="G36" s="84">
        <v>164.93607</v>
      </c>
      <c r="H36" s="84">
        <v>129.68127999999999</v>
      </c>
      <c r="I36" s="77"/>
      <c r="J36" s="84">
        <f t="shared" si="0"/>
        <v>1769.2315900000001</v>
      </c>
    </row>
    <row r="37" spans="1:21" ht="15.75" customHeight="1" x14ac:dyDescent="0.2">
      <c r="A37" s="79" t="s">
        <v>51</v>
      </c>
      <c r="B37" s="80">
        <v>723.38926000000004</v>
      </c>
      <c r="C37" s="80">
        <v>230.24074999999999</v>
      </c>
      <c r="D37" s="80">
        <v>324.07409999999999</v>
      </c>
      <c r="E37" s="80">
        <v>256.76853999999997</v>
      </c>
      <c r="F37" s="80">
        <v>101.84183</v>
      </c>
      <c r="G37" s="80">
        <v>354.27805000000001</v>
      </c>
      <c r="H37" s="80">
        <v>127.77771</v>
      </c>
      <c r="I37" s="77"/>
      <c r="J37" s="80">
        <f t="shared" si="0"/>
        <v>2118.3702400000002</v>
      </c>
    </row>
    <row r="38" spans="1:21" ht="15.75" customHeight="1" x14ac:dyDescent="0.2">
      <c r="A38" s="90" t="s">
        <v>52</v>
      </c>
      <c r="B38" s="91">
        <v>150.30687</v>
      </c>
      <c r="C38" s="91">
        <v>46.100540000000002</v>
      </c>
      <c r="D38" s="91">
        <v>46.64255</v>
      </c>
      <c r="E38" s="91">
        <v>22.206700000000001</v>
      </c>
      <c r="F38" s="91">
        <v>7.6754199999999999</v>
      </c>
      <c r="G38" s="91">
        <v>129.76112000000001</v>
      </c>
      <c r="H38" s="91">
        <v>18.322209999999998</v>
      </c>
      <c r="I38" s="77"/>
      <c r="J38" s="91">
        <f t="shared" si="0"/>
        <v>421.01540999999997</v>
      </c>
    </row>
    <row r="39" spans="1:21" ht="15.75" customHeight="1" x14ac:dyDescent="0.2">
      <c r="A39" s="83" t="s">
        <v>53</v>
      </c>
      <c r="B39" s="84">
        <v>113.19404</v>
      </c>
      <c r="C39" s="84">
        <v>67.526349999999994</v>
      </c>
      <c r="D39" s="84">
        <v>82.600260000000006</v>
      </c>
      <c r="E39" s="84">
        <v>18.038419999999999</v>
      </c>
      <c r="F39" s="84">
        <v>0.50270999999999999</v>
      </c>
      <c r="G39" s="84">
        <v>83.046840000000003</v>
      </c>
      <c r="H39" s="84">
        <v>16.545870000000001</v>
      </c>
      <c r="I39" s="77"/>
      <c r="J39" s="84">
        <f t="shared" si="0"/>
        <v>381.45448999999991</v>
      </c>
    </row>
    <row r="40" spans="1:21" ht="15.75" customHeight="1" x14ac:dyDescent="0.2">
      <c r="A40" s="79" t="s">
        <v>54</v>
      </c>
      <c r="B40" s="80">
        <v>138.53426999999999</v>
      </c>
      <c r="C40" s="80">
        <v>72.479889999999997</v>
      </c>
      <c r="D40" s="80">
        <v>101.13017000000001</v>
      </c>
      <c r="E40" s="80">
        <v>64.818809999999999</v>
      </c>
      <c r="F40" s="80">
        <v>68.175640000000001</v>
      </c>
      <c r="G40" s="80">
        <v>158.56421</v>
      </c>
      <c r="H40" s="80">
        <v>29.958210000000001</v>
      </c>
      <c r="I40" s="77"/>
      <c r="J40" s="80">
        <f t="shared" si="0"/>
        <v>633.66120000000001</v>
      </c>
    </row>
    <row r="41" spans="1:21" ht="15.75" customHeight="1" x14ac:dyDescent="0.2">
      <c r="A41" s="90" t="s">
        <v>214</v>
      </c>
      <c r="B41" s="91">
        <v>173.02582000000001</v>
      </c>
      <c r="C41" s="91">
        <v>51.806399999999996</v>
      </c>
      <c r="D41" s="91">
        <v>68.150630000000007</v>
      </c>
      <c r="E41" s="91">
        <v>43.447450000000003</v>
      </c>
      <c r="F41" s="91">
        <v>21.13185</v>
      </c>
      <c r="G41" s="91">
        <v>36.238379999999999</v>
      </c>
      <c r="H41" s="91">
        <v>4</v>
      </c>
      <c r="I41" s="77"/>
      <c r="J41" s="91">
        <f t="shared" si="0"/>
        <v>397.80052999999998</v>
      </c>
    </row>
    <row r="42" spans="1:21" ht="15.75" customHeight="1" x14ac:dyDescent="0.2">
      <c r="A42" s="83" t="s">
        <v>55</v>
      </c>
      <c r="B42" s="84">
        <v>192.74433999999999</v>
      </c>
      <c r="C42" s="84">
        <v>73.247680000000003</v>
      </c>
      <c r="D42" s="84">
        <v>80.619349999999997</v>
      </c>
      <c r="E42" s="84">
        <v>47.149630000000002</v>
      </c>
      <c r="F42" s="84">
        <v>22.49361</v>
      </c>
      <c r="G42" s="84">
        <v>13.36618</v>
      </c>
      <c r="H42" s="84">
        <v>33.20776</v>
      </c>
      <c r="I42" s="77"/>
      <c r="J42" s="84">
        <f t="shared" si="0"/>
        <v>462.82855000000001</v>
      </c>
    </row>
    <row r="43" spans="1:21" ht="15.75" customHeight="1" x14ac:dyDescent="0.2">
      <c r="A43" s="79" t="s">
        <v>56</v>
      </c>
      <c r="B43" s="80">
        <v>45.057690000000001</v>
      </c>
      <c r="C43" s="80">
        <v>8.4700299999999995</v>
      </c>
      <c r="D43" s="80">
        <v>10.020580000000001</v>
      </c>
      <c r="E43" s="80">
        <v>1.7750900000000001</v>
      </c>
      <c r="F43" s="80">
        <v>5.4662300000000004</v>
      </c>
      <c r="G43" s="80">
        <v>5.1793199999999997</v>
      </c>
      <c r="H43" s="80">
        <v>37.140270000000001</v>
      </c>
      <c r="I43" s="77"/>
      <c r="J43" s="80">
        <f t="shared" si="0"/>
        <v>113.10921</v>
      </c>
    </row>
    <row r="44" spans="1:21" ht="15.75" customHeight="1" x14ac:dyDescent="0.2">
      <c r="A44" s="90" t="s">
        <v>57</v>
      </c>
      <c r="B44" s="91">
        <v>212.99071000000001</v>
      </c>
      <c r="C44" s="91">
        <v>84.458929999999995</v>
      </c>
      <c r="D44" s="91">
        <v>75.971429999999998</v>
      </c>
      <c r="E44" s="91">
        <v>34.752699999999997</v>
      </c>
      <c r="F44" s="91">
        <v>18.829910000000002</v>
      </c>
      <c r="G44" s="91">
        <v>60.96114</v>
      </c>
      <c r="H44" s="91">
        <v>20.54325</v>
      </c>
      <c r="I44" s="77"/>
      <c r="J44" s="91">
        <f t="shared" si="0"/>
        <v>508.50806999999998</v>
      </c>
    </row>
    <row r="45" spans="1:21" ht="15.75" customHeight="1" x14ac:dyDescent="0.2">
      <c r="A45" s="83" t="s">
        <v>58</v>
      </c>
      <c r="B45" s="84">
        <v>200.40727999999999</v>
      </c>
      <c r="C45" s="84">
        <v>38.538640000000001</v>
      </c>
      <c r="D45" s="84">
        <v>33.474080000000001</v>
      </c>
      <c r="E45" s="84">
        <v>13.096109999999999</v>
      </c>
      <c r="F45" s="84">
        <v>4.9990600000000001</v>
      </c>
      <c r="G45" s="84">
        <v>16.719889999999999</v>
      </c>
      <c r="H45" s="84">
        <v>29.124929999999999</v>
      </c>
      <c r="I45" s="77"/>
      <c r="J45" s="84">
        <f t="shared" si="0"/>
        <v>336.35999000000004</v>
      </c>
    </row>
    <row r="46" spans="1:21" ht="15.75" customHeight="1" x14ac:dyDescent="0.2">
      <c r="A46" s="79" t="s">
        <v>59</v>
      </c>
      <c r="B46" s="80">
        <v>324.84625</v>
      </c>
      <c r="C46" s="80">
        <v>140.38421</v>
      </c>
      <c r="D46" s="80">
        <v>306.45918</v>
      </c>
      <c r="E46" s="80">
        <v>263.73167999999998</v>
      </c>
      <c r="F46" s="80">
        <v>164.51132000000001</v>
      </c>
      <c r="G46" s="80">
        <v>406.16415999999998</v>
      </c>
      <c r="H46" s="80">
        <v>202.67760000000001</v>
      </c>
      <c r="I46" s="77"/>
      <c r="J46" s="80">
        <f t="shared" si="0"/>
        <v>1808.7744</v>
      </c>
    </row>
    <row r="47" spans="1:21" ht="15.75" customHeight="1" x14ac:dyDescent="0.2">
      <c r="A47" s="38"/>
      <c r="B47" s="22"/>
      <c r="C47" s="22"/>
      <c r="D47" s="22"/>
      <c r="E47" s="22"/>
      <c r="F47" s="22"/>
      <c r="G47" s="22"/>
      <c r="H47" s="22"/>
      <c r="I47" s="22"/>
      <c r="J47" s="22"/>
    </row>
    <row r="48" spans="1:21" ht="15.75" customHeight="1" x14ac:dyDescent="0.2">
      <c r="A48" s="88" t="s">
        <v>20</v>
      </c>
      <c r="B48" s="89">
        <f>SUM(B9:B46)-SUM(B17:B20)</f>
        <v>6912.2393400000001</v>
      </c>
      <c r="C48" s="89">
        <f>SUM(C9:C46)-SUM(C17:C20)</f>
        <v>2728.9604100000001</v>
      </c>
      <c r="D48" s="89">
        <f>SUM(D9:D46)-SUM(D17:D20)</f>
        <v>3482.0457199999992</v>
      </c>
      <c r="E48" s="89">
        <f t="shared" ref="E48:J48" si="1">SUM(E9:E46)-SUM(E17:E20)</f>
        <v>2336.6015600000001</v>
      </c>
      <c r="F48" s="89">
        <f t="shared" si="1"/>
        <v>1248.7255600000001</v>
      </c>
      <c r="G48" s="89">
        <f t="shared" si="1"/>
        <v>3441.05467</v>
      </c>
      <c r="H48" s="89">
        <f t="shared" si="1"/>
        <v>1224.0311700000002</v>
      </c>
      <c r="I48" s="126"/>
      <c r="J48" s="89">
        <f t="shared" si="1"/>
        <v>21373.658429999996</v>
      </c>
      <c r="K48" s="72">
        <v>8.8244089300000006</v>
      </c>
      <c r="L48" s="34"/>
      <c r="M48" s="34"/>
      <c r="N48" s="34"/>
      <c r="O48" s="23"/>
      <c r="P48" s="34"/>
      <c r="Q48" s="34"/>
      <c r="R48" s="34"/>
      <c r="S48" s="34"/>
      <c r="T48" s="34"/>
      <c r="U48" s="34"/>
    </row>
    <row r="49" spans="1:23" ht="15.75" customHeight="1" x14ac:dyDescent="0.2">
      <c r="B49" s="32"/>
      <c r="C49" s="32"/>
      <c r="D49" s="32"/>
      <c r="E49" s="32"/>
      <c r="F49" s="32"/>
      <c r="G49" s="32"/>
      <c r="H49" s="32"/>
      <c r="I49" s="32"/>
      <c r="J49" s="32"/>
    </row>
    <row r="50" spans="1:23" ht="15.75" customHeight="1" x14ac:dyDescent="0.2">
      <c r="A50" s="90" t="s">
        <v>60</v>
      </c>
      <c r="B50" s="91">
        <v>801.73329999999999</v>
      </c>
      <c r="C50" s="91">
        <v>216.23339000000001</v>
      </c>
      <c r="D50" s="91">
        <v>216.45606000000001</v>
      </c>
      <c r="E50" s="91">
        <v>194.80758</v>
      </c>
      <c r="F50" s="91">
        <v>119.26464</v>
      </c>
      <c r="G50" s="91">
        <v>795.07141999999999</v>
      </c>
      <c r="H50" s="91">
        <v>43.42606</v>
      </c>
      <c r="I50" s="77"/>
      <c r="J50" s="91">
        <f>SUM(B50:H50)</f>
        <v>2386.9924499999997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3" s="34" customFormat="1" ht="15.75" customHeight="1" x14ac:dyDescent="0.2">
      <c r="A51" s="83" t="s">
        <v>61</v>
      </c>
      <c r="B51" s="84">
        <v>1770.73099</v>
      </c>
      <c r="C51" s="84">
        <v>864.92359999999996</v>
      </c>
      <c r="D51" s="84">
        <v>1180.9698699999999</v>
      </c>
      <c r="E51" s="84">
        <v>797.86315999999999</v>
      </c>
      <c r="F51" s="84">
        <v>419.89771000000002</v>
      </c>
      <c r="G51" s="84">
        <v>739.54593999999997</v>
      </c>
      <c r="H51" s="84">
        <v>214.0479</v>
      </c>
      <c r="I51" s="77"/>
      <c r="J51" s="84">
        <f t="shared" ref="J51:J52" si="2">SUM(B51:H51)</f>
        <v>5987.9791699999996</v>
      </c>
      <c r="U51" s="24"/>
      <c r="V51" s="24"/>
      <c r="W51" s="24"/>
    </row>
    <row r="52" spans="1:23" ht="15" x14ac:dyDescent="0.2">
      <c r="A52" s="79" t="s">
        <v>62</v>
      </c>
      <c r="B52" s="80">
        <v>1674.3379299999999</v>
      </c>
      <c r="C52" s="80">
        <v>563.06493</v>
      </c>
      <c r="D52" s="80">
        <v>732.20982000000004</v>
      </c>
      <c r="E52" s="80">
        <v>532.14246000000003</v>
      </c>
      <c r="F52" s="80">
        <v>268.00785999999999</v>
      </c>
      <c r="G52" s="80">
        <v>785.09761000000003</v>
      </c>
      <c r="H52" s="80">
        <v>336.27082000000001</v>
      </c>
      <c r="I52" s="77"/>
      <c r="J52" s="80">
        <f t="shared" si="2"/>
        <v>4891.1314300000004</v>
      </c>
      <c r="K52" s="24"/>
      <c r="L52" s="24"/>
      <c r="M52" s="24"/>
      <c r="N52" s="24"/>
      <c r="O52" s="24"/>
    </row>
    <row r="53" spans="1:23" x14ac:dyDescent="0.2">
      <c r="A53" s="27" t="s">
        <v>63</v>
      </c>
      <c r="B53" s="27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4"/>
  <dimension ref="A1:S53"/>
  <sheetViews>
    <sheetView showGridLines="0" zoomScaleNormal="100" workbookViewId="0">
      <selection activeCell="B43" sqref="B43"/>
    </sheetView>
  </sheetViews>
  <sheetFormatPr defaultRowHeight="12.75" x14ac:dyDescent="0.2"/>
  <cols>
    <col min="1" max="1" width="17.140625" style="27" customWidth="1"/>
    <col min="2" max="8" width="9.7109375" customWidth="1"/>
    <col min="9" max="9" width="1.140625" customWidth="1"/>
    <col min="10" max="10" width="9.7109375" customWidth="1"/>
    <col min="11" max="11" width="3.5703125" bestFit="1" customWidth="1"/>
    <col min="12" max="12" width="3.5703125" customWidth="1"/>
    <col min="13" max="13" width="2.42578125" customWidth="1"/>
  </cols>
  <sheetData>
    <row r="1" spans="1:11" s="24" customFormat="1" ht="15.75" customHeight="1" x14ac:dyDescent="0.25">
      <c r="A1" s="16" t="s">
        <v>21</v>
      </c>
    </row>
    <row r="2" spans="1:11" ht="15.75" customHeight="1" x14ac:dyDescent="0.2"/>
    <row r="3" spans="1:11" ht="15.75" customHeight="1" x14ac:dyDescent="0.25">
      <c r="A3" s="16" t="s">
        <v>186</v>
      </c>
    </row>
    <row r="4" spans="1:11" ht="15.75" customHeight="1" x14ac:dyDescent="0.25">
      <c r="A4" s="16"/>
    </row>
    <row r="5" spans="1:11" ht="15.75" customHeight="1" x14ac:dyDescent="0.2"/>
    <row r="6" spans="1:11" ht="15.75" customHeight="1" x14ac:dyDescent="0.2">
      <c r="B6" s="44"/>
      <c r="C6" s="44"/>
      <c r="D6" s="44"/>
      <c r="E6" s="44"/>
      <c r="F6" s="44"/>
      <c r="G6" s="44"/>
      <c r="H6" s="44"/>
      <c r="I6" s="44"/>
      <c r="J6" s="44"/>
    </row>
    <row r="7" spans="1:11" s="27" customFormat="1" ht="15.75" customHeight="1" x14ac:dyDescent="0.2">
      <c r="B7" s="45" t="s">
        <v>70</v>
      </c>
      <c r="C7" s="45" t="s">
        <v>71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 s="45"/>
      <c r="J7" s="45" t="s">
        <v>13</v>
      </c>
    </row>
    <row r="8" spans="1:11" s="27" customFormat="1" ht="15.75" customHeight="1" x14ac:dyDescent="0.2">
      <c r="B8" s="45"/>
      <c r="C8" s="45"/>
      <c r="D8" s="45"/>
      <c r="E8" s="45"/>
      <c r="F8" s="45"/>
      <c r="G8" s="45"/>
      <c r="H8" s="45"/>
      <c r="I8" s="45"/>
      <c r="J8" s="45"/>
    </row>
    <row r="9" spans="1:11" ht="15.75" customHeight="1" x14ac:dyDescent="0.2">
      <c r="A9" s="79" t="s">
        <v>207</v>
      </c>
      <c r="B9" s="93">
        <f>IF(OR('Tabel 5 F'!B9&lt;5,'Tabel 5 Be'!B9&lt;0.5),"-",IFERROR('Tabel 5 Be'!B9/'Tabel 5 F'!B9*100,"-"))</f>
        <v>32.736156351791529</v>
      </c>
      <c r="C9" s="93">
        <f>IF(OR('Tabel 5 F'!C9&lt;5,'Tabel 5 Be'!C9&lt;0.5),"-",IFERROR('Tabel 5 Be'!C9/'Tabel 5 F'!C9*100,"-"))</f>
        <v>8.9601046435578819</v>
      </c>
      <c r="D9" s="93">
        <f>IF(OR('Tabel 5 F'!D9&lt;5,'Tabel 5 Be'!D9&lt;0.5),"-",IFERROR('Tabel 5 Be'!D9/'Tabel 5 F'!D9*100,"-"))</f>
        <v>3.5760559730500132</v>
      </c>
      <c r="E9" s="93">
        <f>IF(OR('Tabel 5 F'!E9&lt;5,'Tabel 5 Be'!E9&lt;0.5),"-",IFERROR('Tabel 5 Be'!E9/'Tabel 5 F'!E9*100,"-"))</f>
        <v>2.2833614074489987</v>
      </c>
      <c r="F9" s="93">
        <f>IF(OR('Tabel 5 F'!F9&lt;5,'Tabel 5 Be'!F9&lt;0.5),"-",IFERROR('Tabel 5 Be'!F9/'Tabel 5 F'!F9*100,"-"))</f>
        <v>1.7539964476021315</v>
      </c>
      <c r="G9" s="93">
        <f>IF(OR('Tabel 5 F'!G9&lt;5,'Tabel 5 Be'!G9&lt;0.5),"-",IFERROR('Tabel 5 Be'!G9/'Tabel 5 F'!G9*100,"-"))</f>
        <v>1.734383637368712</v>
      </c>
      <c r="H9" s="93">
        <f>IF(OR('Tabel 5 F'!H9&lt;5,'Tabel 5 Be'!H9&lt;0.5),"-",IFERROR('Tabel 5 Be'!H9/'Tabel 5 F'!H9*100,"-"))</f>
        <v>1.8800358102059087</v>
      </c>
      <c r="I9" s="66"/>
      <c r="J9" s="93">
        <f>IF(OR('Tabel 5 F'!J9&lt;5,'Tabel 5 Be'!J9&lt;0.5),"-",IFERROR('Tabel 5 Be'!J9/'Tabel 5 F'!J9*100,"-"))</f>
        <v>4.135798689769179</v>
      </c>
      <c r="K9" s="65"/>
    </row>
    <row r="10" spans="1:11" ht="15.75" customHeight="1" x14ac:dyDescent="0.2">
      <c r="A10" s="90" t="s">
        <v>208</v>
      </c>
      <c r="B10" s="94">
        <f>IF(OR('Tabel 5 F'!B10&lt;5,'Tabel 5 Be'!B10&lt;0.5),"-",IFERROR('Tabel 5 Be'!B10/'Tabel 5 F'!B10*100,"-"))</f>
        <v>28.896103896103899</v>
      </c>
      <c r="C10" s="94">
        <f>IF(OR('Tabel 5 F'!C10&lt;5,'Tabel 5 Be'!C10&lt;0.5),"-",IFERROR('Tabel 5 Be'!C10/'Tabel 5 F'!C10*100,"-"))</f>
        <v>10.789766407119021</v>
      </c>
      <c r="D10" s="94">
        <f>IF(OR('Tabel 5 F'!D10&lt;5,'Tabel 5 Be'!D10&lt;0.5),"-",IFERROR('Tabel 5 Be'!D10/'Tabel 5 F'!D10*100,"-"))</f>
        <v>4.4164037854889591</v>
      </c>
      <c r="E10" s="94">
        <f>IF(OR('Tabel 5 F'!E10&lt;5,'Tabel 5 Be'!E10&lt;0.5),"-",IFERROR('Tabel 5 Be'!E10/'Tabel 5 F'!E10*100,"-"))</f>
        <v>3.2710280373831773</v>
      </c>
      <c r="F10" s="94">
        <f>IF(OR('Tabel 5 F'!F10&lt;5,'Tabel 5 Be'!F10&lt;0.5),"-",IFERROR('Tabel 5 Be'!F10/'Tabel 5 F'!F10*100,"-"))</f>
        <v>1.9377382465057178</v>
      </c>
      <c r="G10" s="94">
        <f>IF(OR('Tabel 5 F'!G10&lt;5,'Tabel 5 Be'!G10&lt;0.5),"-",IFERROR('Tabel 5 Be'!G10/'Tabel 5 F'!G10*100,"-"))</f>
        <v>2.6565547128927411</v>
      </c>
      <c r="H10" s="94">
        <f>IF(OR('Tabel 5 F'!H10&lt;5,'Tabel 5 Be'!H10&lt;0.5),"-",IFERROR('Tabel 5 Be'!H10/'Tabel 5 F'!H10*100,"-"))</f>
        <v>2.8846153846153846</v>
      </c>
      <c r="I10" s="66"/>
      <c r="J10" s="94">
        <f>IF(OR('Tabel 5 F'!J10&lt;5,'Tabel 5 Be'!J10&lt;0.5),"-",IFERROR('Tabel 5 Be'!J10/'Tabel 5 F'!J10*100,"-"))</f>
        <v>3.6900803342847892</v>
      </c>
      <c r="K10" s="65"/>
    </row>
    <row r="11" spans="1:11" ht="15.75" customHeight="1" x14ac:dyDescent="0.2">
      <c r="A11" s="83" t="s">
        <v>209</v>
      </c>
      <c r="B11" s="95">
        <f>IF(OR('Tabel 5 F'!B11&lt;5,'Tabel 5 Be'!B11&lt;0.5),"-",IFERROR('Tabel 5 Be'!B11/'Tabel 5 F'!B11*100,"-"))</f>
        <v>48.090277777777779</v>
      </c>
      <c r="C11" s="95">
        <f>IF(OR('Tabel 5 F'!C11&lt;5,'Tabel 5 Be'!C11&lt;0.5),"-",IFERROR('Tabel 5 Be'!C11/'Tabel 5 F'!C11*100,"-"))</f>
        <v>19.195710455764075</v>
      </c>
      <c r="D11" s="95">
        <f>IF(OR('Tabel 5 F'!D11&lt;5,'Tabel 5 Be'!D11&lt;0.5),"-",IFERROR('Tabel 5 Be'!D11/'Tabel 5 F'!D11*100,"-"))</f>
        <v>7.5072583990045629</v>
      </c>
      <c r="E11" s="95">
        <f>IF(OR('Tabel 5 F'!E11&lt;5,'Tabel 5 Be'!E11&lt;0.5),"-",IFERROR('Tabel 5 Be'!E11/'Tabel 5 F'!E11*100,"-"))</f>
        <v>3.7797863599013972</v>
      </c>
      <c r="F11" s="95">
        <f>IF(OR('Tabel 5 F'!F11&lt;5,'Tabel 5 Be'!F11&lt;0.5),"-",IFERROR('Tabel 5 Be'!F11/'Tabel 5 F'!F11*100,"-"))</f>
        <v>2.4532710280373831</v>
      </c>
      <c r="G11" s="95">
        <f>IF(OR('Tabel 5 F'!G11&lt;5,'Tabel 5 Be'!G11&lt;0.5),"-",IFERROR('Tabel 5 Be'!G11/'Tabel 5 F'!G11*100,"-"))</f>
        <v>2.3774866569626392</v>
      </c>
      <c r="H11" s="95">
        <f>IF(OR('Tabel 5 F'!H11&lt;5,'Tabel 5 Be'!H11&lt;0.5),"-",IFERROR('Tabel 5 Be'!H11/'Tabel 5 F'!H11*100,"-"))</f>
        <v>4.2166820560172358</v>
      </c>
      <c r="I11" s="66"/>
      <c r="J11" s="95">
        <f>IF(OR('Tabel 5 F'!J11&lt;5,'Tabel 5 Be'!J11&lt;0.5),"-",IFERROR('Tabel 5 Be'!J11/'Tabel 5 F'!J11*100,"-"))</f>
        <v>10.042958927074602</v>
      </c>
      <c r="K11" s="65"/>
    </row>
    <row r="12" spans="1:11" ht="15.75" customHeight="1" x14ac:dyDescent="0.2">
      <c r="A12" s="79" t="s">
        <v>26</v>
      </c>
      <c r="B12" s="93">
        <f>IF(OR('Tabel 5 F'!B12&lt;5,'Tabel 5 Be'!B12&lt;0.5),"-",IFERROR('Tabel 5 Be'!B12/'Tabel 5 F'!B12*100,"-"))</f>
        <v>55.320016306563389</v>
      </c>
      <c r="C12" s="93">
        <f>IF(OR('Tabel 5 F'!C12&lt;5,'Tabel 5 Be'!C12&lt;0.5),"-",IFERROR('Tabel 5 Be'!C12/'Tabel 5 F'!C12*100,"-"))</f>
        <v>31.193451098664372</v>
      </c>
      <c r="D12" s="93">
        <f>IF(OR('Tabel 5 F'!D12&lt;5,'Tabel 5 Be'!D12&lt;0.5),"-",IFERROR('Tabel 5 Be'!D12/'Tabel 5 F'!D12*100,"-"))</f>
        <v>14.826220853497579</v>
      </c>
      <c r="E12" s="93">
        <f>IF(OR('Tabel 5 F'!E12&lt;5,'Tabel 5 Be'!E12&lt;0.5),"-",IFERROR('Tabel 5 Be'!E12/'Tabel 5 F'!E12*100,"-"))</f>
        <v>8.6614173228346463</v>
      </c>
      <c r="F12" s="93">
        <f>IF(OR('Tabel 5 F'!F12&lt;5,'Tabel 5 Be'!F12&lt;0.5),"-",IFERROR('Tabel 5 Be'!F12/'Tabel 5 F'!F12*100,"-"))</f>
        <v>5.4880860876249038</v>
      </c>
      <c r="G12" s="93">
        <f>IF(OR('Tabel 5 F'!G12&lt;5,'Tabel 5 Be'!G12&lt;0.5),"-",IFERROR('Tabel 5 Be'!G12/'Tabel 5 F'!G12*100,"-"))</f>
        <v>4.4576989483597549</v>
      </c>
      <c r="H12" s="93">
        <f>IF(OR('Tabel 5 F'!H12&lt;5,'Tabel 5 Be'!H12&lt;0.5),"-",IFERROR('Tabel 5 Be'!H12/'Tabel 5 F'!H12*100,"-"))</f>
        <v>6.1461273126371907</v>
      </c>
      <c r="I12" s="66"/>
      <c r="J12" s="93">
        <f>IF(OR('Tabel 5 F'!J12&lt;5,'Tabel 5 Be'!J12&lt;0.5),"-",IFERROR('Tabel 5 Be'!J12/'Tabel 5 F'!J12*100,"-"))</f>
        <v>11.690923018000767</v>
      </c>
      <c r="K12" s="65"/>
    </row>
    <row r="13" spans="1:11" ht="15.75" customHeight="1" x14ac:dyDescent="0.2">
      <c r="A13" s="90" t="s">
        <v>27</v>
      </c>
      <c r="B13" s="94">
        <f>IF(OR('Tabel 5 F'!B13&lt;5,'Tabel 5 Be'!B13&lt;0.5),"-",IFERROR('Tabel 5 Be'!B13/'Tabel 5 F'!B13*100,"-"))</f>
        <v>43.296703296703299</v>
      </c>
      <c r="C13" s="94">
        <f>IF(OR('Tabel 5 F'!C13&lt;5,'Tabel 5 Be'!C13&lt;0.5),"-",IFERROR('Tabel 5 Be'!C13/'Tabel 5 F'!C13*100,"-"))</f>
        <v>20</v>
      </c>
      <c r="D13" s="94">
        <f>IF(OR('Tabel 5 F'!D13&lt;5,'Tabel 5 Be'!D13&lt;0.5),"-",IFERROR('Tabel 5 Be'!D13/'Tabel 5 F'!D13*100,"-"))</f>
        <v>7.398753894080996</v>
      </c>
      <c r="E13" s="94">
        <f>IF(OR('Tabel 5 F'!E13&lt;5,'Tabel 5 Be'!E13&lt;0.5),"-",IFERROR('Tabel 5 Be'!E13/'Tabel 5 F'!E13*100,"-"))</f>
        <v>4.2777777777777777</v>
      </c>
      <c r="F13" s="94">
        <f>IF(OR('Tabel 5 F'!F13&lt;5,'Tabel 5 Be'!F13&lt;0.5),"-",IFERROR('Tabel 5 Be'!F13/'Tabel 5 F'!F13*100,"-"))</f>
        <v>2.7455121436114043</v>
      </c>
      <c r="G13" s="94">
        <f>IF(OR('Tabel 5 F'!G13&lt;5,'Tabel 5 Be'!G13&lt;0.5),"-",IFERROR('Tabel 5 Be'!G13/'Tabel 5 F'!G13*100,"-"))</f>
        <v>1.9248826291079812</v>
      </c>
      <c r="H13" s="94">
        <f>IF(OR('Tabel 5 F'!H13&lt;5,'Tabel 5 Be'!H13&lt;0.5),"-",IFERROR('Tabel 5 Be'!H13/'Tabel 5 F'!H13*100,"-"))</f>
        <v>2.2088353413654618</v>
      </c>
      <c r="I13" s="66"/>
      <c r="J13" s="94">
        <f>IF(OR('Tabel 5 F'!J13&lt;5,'Tabel 5 Be'!J13&lt;0.5),"-",IFERROR('Tabel 5 Be'!J13/'Tabel 5 F'!J13*100,"-"))</f>
        <v>4.5101613665518867</v>
      </c>
      <c r="K13" s="65"/>
    </row>
    <row r="14" spans="1:11" ht="15.75" customHeight="1" x14ac:dyDescent="0.2">
      <c r="A14" s="83" t="s">
        <v>28</v>
      </c>
      <c r="B14" s="95">
        <f>IF(OR('Tabel 5 F'!B14&lt;5,'Tabel 5 Be'!B14&lt;0.5),"-",IFERROR('Tabel 5 Be'!B14/'Tabel 5 F'!B14*100,"-"))</f>
        <v>27.941176470588236</v>
      </c>
      <c r="C14" s="95">
        <f>IF(OR('Tabel 5 F'!C14&lt;5,'Tabel 5 Be'!C14&lt;0.5),"-",IFERROR('Tabel 5 Be'!C14/'Tabel 5 F'!C14*100,"-"))</f>
        <v>3.4482758620689653</v>
      </c>
      <c r="D14" s="95">
        <f>IF(OR('Tabel 5 F'!D14&lt;5,'Tabel 5 Be'!D14&lt;0.5),"-",IFERROR('Tabel 5 Be'!D14/'Tabel 5 F'!D14*100,"-"))</f>
        <v>6.9958847736625511</v>
      </c>
      <c r="E14" s="95">
        <f>IF(OR('Tabel 5 F'!E14&lt;5,'Tabel 5 Be'!E14&lt;0.5),"-",IFERROR('Tabel 5 Be'!E14/'Tabel 5 F'!E14*100,"-"))</f>
        <v>5.161290322580645</v>
      </c>
      <c r="F14" s="95">
        <f>IF(OR('Tabel 5 F'!F14&lt;5,'Tabel 5 Be'!F14&lt;0.5),"-",IFERROR('Tabel 5 Be'!F14/'Tabel 5 F'!F14*100,"-"))</f>
        <v>5.2272727272727266</v>
      </c>
      <c r="G14" s="95">
        <f>IF(OR('Tabel 5 F'!G14&lt;5,'Tabel 5 Be'!G14&lt;0.5),"-",IFERROR('Tabel 5 Be'!G14/'Tabel 5 F'!G14*100,"-"))</f>
        <v>3.5641547861507124</v>
      </c>
      <c r="H14" s="95">
        <f>IF(OR('Tabel 5 F'!H14&lt;5,'Tabel 5 Be'!H14&lt;0.5),"-",IFERROR('Tabel 5 Be'!H14/'Tabel 5 F'!H14*100,"-"))</f>
        <v>4.716981132075472</v>
      </c>
      <c r="I14" s="66"/>
      <c r="J14" s="95">
        <f>IF(OR('Tabel 5 F'!J14&lt;5,'Tabel 5 Be'!J14&lt;0.5),"-",IFERROR('Tabel 5 Be'!J14/'Tabel 5 F'!J14*100,"-"))</f>
        <v>5.2840683353198257</v>
      </c>
      <c r="K14" s="65"/>
    </row>
    <row r="15" spans="1:11" ht="15.75" customHeight="1" x14ac:dyDescent="0.2">
      <c r="A15" s="79" t="s">
        <v>29</v>
      </c>
      <c r="B15" s="93">
        <f>IF(OR('Tabel 5 F'!B15&lt;5,'Tabel 5 Be'!B15&lt;0.5),"-",IFERROR('Tabel 5 Be'!B15/'Tabel 5 F'!B15*100,"-"))</f>
        <v>52.125693160813313</v>
      </c>
      <c r="C15" s="93">
        <f>IF(OR('Tabel 5 F'!C15&lt;5,'Tabel 5 Be'!C15&lt;0.5),"-",IFERROR('Tabel 5 Be'!C15/'Tabel 5 F'!C15*100,"-"))</f>
        <v>23.115577889447238</v>
      </c>
      <c r="D15" s="93">
        <f>IF(OR('Tabel 5 F'!D15&lt;5,'Tabel 5 Be'!D15&lt;0.5),"-",IFERROR('Tabel 5 Be'!D15/'Tabel 5 F'!D15*100,"-"))</f>
        <v>11.635220125786164</v>
      </c>
      <c r="E15" s="93">
        <f>IF(OR('Tabel 5 F'!E15&lt;5,'Tabel 5 Be'!E15&lt;0.5),"-",IFERROR('Tabel 5 Be'!E15/'Tabel 5 F'!E15*100,"-"))</f>
        <v>8.8235294117647065</v>
      </c>
      <c r="F15" s="93">
        <f>IF(OR('Tabel 5 F'!F15&lt;5,'Tabel 5 Be'!F15&lt;0.5),"-",IFERROR('Tabel 5 Be'!F15/'Tabel 5 F'!F15*100,"-"))</f>
        <v>5.2238805970149249</v>
      </c>
      <c r="G15" s="93">
        <f>IF(OR('Tabel 5 F'!G15&lt;5,'Tabel 5 Be'!G15&lt;0.5),"-",IFERROR('Tabel 5 Be'!G15/'Tabel 5 F'!G15*100,"-"))</f>
        <v>6.0650887573964498</v>
      </c>
      <c r="H15" s="93">
        <f>IF(OR('Tabel 5 F'!H15&lt;5,'Tabel 5 Be'!H15&lt;0.5),"-",IFERROR('Tabel 5 Be'!H15/'Tabel 5 F'!H15*100,"-"))</f>
        <v>7.1232876712328768</v>
      </c>
      <c r="I15" s="66"/>
      <c r="J15" s="93">
        <f>IF(OR('Tabel 5 F'!J15&lt;5,'Tabel 5 Be'!J15&lt;0.5),"-",IFERROR('Tabel 5 Be'!J15/'Tabel 5 F'!J15*100,"-"))</f>
        <v>15.002852253280091</v>
      </c>
      <c r="K15" s="65"/>
    </row>
    <row r="16" spans="1:11" ht="15.75" customHeight="1" x14ac:dyDescent="0.2">
      <c r="A16" s="90" t="s">
        <v>30</v>
      </c>
      <c r="B16" s="94">
        <f>IF(OR('Tabel 5 F'!B16&lt;5,'Tabel 5 Be'!B16&lt;0.5),"-",IFERROR('Tabel 5 Be'!B16/'Tabel 5 F'!B16*100,"-"))</f>
        <v>48.387096774193552</v>
      </c>
      <c r="C16" s="94">
        <f>IF(OR('Tabel 5 F'!C16&lt;5,'Tabel 5 Be'!C16&lt;0.5),"-",IFERROR('Tabel 5 Be'!C16/'Tabel 5 F'!C16*100,"-"))</f>
        <v>12.337662337662337</v>
      </c>
      <c r="D16" s="94">
        <f>IF(OR('Tabel 5 F'!D16&lt;5,'Tabel 5 Be'!D16&lt;0.5),"-",IFERROR('Tabel 5 Be'!D16/'Tabel 5 F'!D16*100,"-"))</f>
        <v>14.285714285714285</v>
      </c>
      <c r="E16" s="94">
        <f>IF(OR('Tabel 5 F'!E16&lt;5,'Tabel 5 Be'!E16&lt;0.5),"-",IFERROR('Tabel 5 Be'!E16/'Tabel 5 F'!E16*100,"-"))</f>
        <v>6.666666666666667</v>
      </c>
      <c r="F16" s="94">
        <f>IF(OR('Tabel 5 F'!F16&lt;5,'Tabel 5 Be'!F16&lt;0.5),"-",IFERROR('Tabel 5 Be'!F16/'Tabel 5 F'!F16*100,"-"))</f>
        <v>5.5984555984555984</v>
      </c>
      <c r="G16" s="94">
        <f>IF(OR('Tabel 5 F'!G16&lt;5,'Tabel 5 Be'!G16&lt;0.5),"-",IFERROR('Tabel 5 Be'!G16/'Tabel 5 F'!G16*100,"-"))</f>
        <v>3.4794711203897011</v>
      </c>
      <c r="H16" s="94">
        <f>IF(OR('Tabel 5 F'!H16&lt;5,'Tabel 5 Be'!H16&lt;0.5),"-",IFERROR('Tabel 5 Be'!H16/'Tabel 5 F'!H16*100,"-"))</f>
        <v>9.2198581560283674</v>
      </c>
      <c r="I16" s="66"/>
      <c r="J16" s="94">
        <f>IF(OR('Tabel 5 F'!J16&lt;5,'Tabel 5 Be'!J16&lt;0.5),"-",IFERROR('Tabel 5 Be'!J16/'Tabel 5 F'!J16*100,"-"))</f>
        <v>9.2157985117344019</v>
      </c>
      <c r="K16" s="65"/>
    </row>
    <row r="17" spans="1:11" ht="15" hidden="1" customHeight="1" x14ac:dyDescent="0.2">
      <c r="A17" s="31" t="s">
        <v>31</v>
      </c>
      <c r="B17" s="40">
        <f>IF(OR('Tabel 5 F'!B17&lt;5,'Tabel 5 Be'!B17&lt;0.5),"-",IFERROR('Tabel 5 Be'!B17/'Tabel 5 F'!B17*100,"-"))</f>
        <v>38.888888888888893</v>
      </c>
      <c r="C17" s="40">
        <f>IF(OR('Tabel 5 F'!C17&lt;5,'Tabel 5 Be'!C17&lt;0.5),"-",IFERROR('Tabel 5 Be'!C17/'Tabel 5 F'!C17*100,"-"))</f>
        <v>23.913043478260871</v>
      </c>
      <c r="D17" s="40">
        <f>IF(OR('Tabel 5 F'!D17&lt;5,'Tabel 5 Be'!D17&lt;0.5),"-",IFERROR('Tabel 5 Be'!D17/'Tabel 5 F'!D17*100,"-"))</f>
        <v>6.666666666666667</v>
      </c>
      <c r="E17" s="40">
        <f>IF(OR('Tabel 5 F'!E17&lt;5,'Tabel 5 Be'!E17&lt;0.5),"-",IFERROR('Tabel 5 Be'!E17/'Tabel 5 F'!E17*100,"-"))</f>
        <v>3.7037037037037033</v>
      </c>
      <c r="F17" s="40">
        <f>IF(OR('Tabel 5 F'!F17&lt;5,'Tabel 5 Be'!F17&lt;0.5),"-",IFERROR('Tabel 5 Be'!F17/'Tabel 5 F'!F17*100,"-"))</f>
        <v>1.1428571428571428</v>
      </c>
      <c r="G17" s="40">
        <f>IF(OR('Tabel 5 F'!G17&lt;5,'Tabel 5 Be'!G17&lt;0.5),"-",IFERROR('Tabel 5 Be'!G17/'Tabel 5 F'!G17*100,"-"))</f>
        <v>1.9595035924232527</v>
      </c>
      <c r="H17" s="40">
        <f>IF(OR('Tabel 5 F'!H17&lt;5,'Tabel 5 Be'!H17&lt;0.5),"-",IFERROR('Tabel 5 Be'!H17/'Tabel 5 F'!H17*100,"-"))</f>
        <v>3.9855072463768111</v>
      </c>
      <c r="I17" s="66"/>
      <c r="J17" s="40">
        <f>IF(OR('Tabel 5 F'!J17&lt;5,'Tabel 5 Be'!J17&lt;0.5),"-",IFERROR('Tabel 5 Be'!J17/'Tabel 5 F'!J17*100,"-"))</f>
        <v>4.0506329113924053</v>
      </c>
      <c r="K17" s="65"/>
    </row>
    <row r="18" spans="1:11" ht="15" hidden="1" customHeight="1" x14ac:dyDescent="0.2">
      <c r="A18" s="33" t="s">
        <v>32</v>
      </c>
      <c r="B18" s="41">
        <f>IF(OR('Tabel 5 F'!B18&lt;5,'Tabel 5 Be'!B18&lt;0.5),"-",IFERROR('Tabel 5 Be'!B18/'Tabel 5 F'!B18*100,"-"))</f>
        <v>56.25</v>
      </c>
      <c r="C18" s="41">
        <f>IF(OR('Tabel 5 F'!C18&lt;5,'Tabel 5 Be'!C18&lt;0.5),"-",IFERROR('Tabel 5 Be'!C18/'Tabel 5 F'!C18*100,"-"))</f>
        <v>18.181818181818183</v>
      </c>
      <c r="D18" s="41">
        <f>IF(OR('Tabel 5 F'!D18&lt;5,'Tabel 5 Be'!D18&lt;0.5),"-",IFERROR('Tabel 5 Be'!D18/'Tabel 5 F'!D18*100,"-"))</f>
        <v>9.8765432098765427</v>
      </c>
      <c r="E18" s="41">
        <f>IF(OR('Tabel 5 F'!E18&lt;5,'Tabel 5 Be'!E18&lt;0.5),"-",IFERROR('Tabel 5 Be'!E18/'Tabel 5 F'!E18*100,"-"))</f>
        <v>3.7037037037037033</v>
      </c>
      <c r="F18" s="41">
        <f>IF(OR('Tabel 5 F'!F18&lt;5,'Tabel 5 Be'!F18&lt;0.5),"-",IFERROR('Tabel 5 Be'!F18/'Tabel 5 F'!F18*100,"-"))</f>
        <v>0.98039215686274506</v>
      </c>
      <c r="G18" s="41">
        <f>IF(OR('Tabel 5 F'!G18&lt;5,'Tabel 5 Be'!G18&lt;0.5),"-",IFERROR('Tabel 5 Be'!G18/'Tabel 5 F'!G18*100,"-"))</f>
        <v>1.8867924528301887</v>
      </c>
      <c r="H18" s="41">
        <f>IF(OR('Tabel 5 F'!H18&lt;5,'Tabel 5 Be'!H18&lt;0.5),"-",IFERROR('Tabel 5 Be'!H18/'Tabel 5 F'!H18*100,"-"))</f>
        <v>1.9230769230769231</v>
      </c>
      <c r="I18" s="66"/>
      <c r="J18" s="41">
        <f>IF(OR('Tabel 5 F'!J18&lt;5,'Tabel 5 Be'!J18&lt;0.5),"-",IFERROR('Tabel 5 Be'!J18/'Tabel 5 F'!J18*100,"-"))</f>
        <v>6.4697609001406473</v>
      </c>
      <c r="K18" s="65"/>
    </row>
    <row r="19" spans="1:11" ht="15" hidden="1" customHeight="1" x14ac:dyDescent="0.2">
      <c r="A19" s="31" t="s">
        <v>33</v>
      </c>
      <c r="B19" s="40" t="str">
        <f>IF(OR('Tabel 5 F'!B19&lt;5,'Tabel 5 Be'!B19&lt;0.5),"-",IFERROR('Tabel 5 Be'!B19/'Tabel 5 F'!B19*100,"-"))</f>
        <v>-</v>
      </c>
      <c r="C19" s="40" t="str">
        <f>IF(OR('Tabel 5 F'!C19&lt;5,'Tabel 5 Be'!C19&lt;0.5),"-",IFERROR('Tabel 5 Be'!C19/'Tabel 5 F'!C19*100,"-"))</f>
        <v>-</v>
      </c>
      <c r="D19" s="40" t="str">
        <f>IF(OR('Tabel 5 F'!D19&lt;5,'Tabel 5 Be'!D19&lt;0.5),"-",IFERROR('Tabel 5 Be'!D19/'Tabel 5 F'!D19*100,"-"))</f>
        <v>-</v>
      </c>
      <c r="E19" s="40">
        <f>IF(OR('Tabel 5 F'!E19&lt;5,'Tabel 5 Be'!E19&lt;0.5),"-",IFERROR('Tabel 5 Be'!E19/'Tabel 5 F'!E19*100,"-"))</f>
        <v>6.25</v>
      </c>
      <c r="F19" s="40">
        <f>IF(OR('Tabel 5 F'!F19&lt;5,'Tabel 5 Be'!F19&lt;0.5),"-",IFERROR('Tabel 5 Be'!F19/'Tabel 5 F'!F19*100,"-"))</f>
        <v>5</v>
      </c>
      <c r="G19" s="40">
        <f>IF(OR('Tabel 5 F'!G19&lt;5,'Tabel 5 Be'!G19&lt;0.5),"-",IFERROR('Tabel 5 Be'!G19/'Tabel 5 F'!G19*100,"-"))</f>
        <v>3.278688524590164</v>
      </c>
      <c r="H19" s="40" t="str">
        <f>IF(OR('Tabel 5 F'!H19&lt;5,'Tabel 5 Be'!H19&lt;0.5),"-",IFERROR('Tabel 5 Be'!H19/'Tabel 5 F'!H19*100,"-"))</f>
        <v>-</v>
      </c>
      <c r="I19" s="66"/>
      <c r="J19" s="40">
        <f>IF(OR('Tabel 5 F'!J19&lt;5,'Tabel 5 Be'!J19&lt;0.5),"-",IFERROR('Tabel 5 Be'!J19/'Tabel 5 F'!J19*100,"-"))</f>
        <v>3.225806451612903</v>
      </c>
      <c r="K19" s="65"/>
    </row>
    <row r="20" spans="1:11" ht="15" hidden="1" customHeight="1" x14ac:dyDescent="0.2">
      <c r="A20" s="33" t="s">
        <v>34</v>
      </c>
      <c r="B20" s="41">
        <f>IF(OR('Tabel 5 F'!B20&lt;5,'Tabel 5 Be'!B20&lt;0.5),"-",IFERROR('Tabel 5 Be'!B20/'Tabel 5 F'!B20*100,"-"))</f>
        <v>33.333333333333329</v>
      </c>
      <c r="C20" s="41">
        <f>IF(OR('Tabel 5 F'!C20&lt;5,'Tabel 5 Be'!C20&lt;0.5),"-",IFERROR('Tabel 5 Be'!C20/'Tabel 5 F'!C20*100,"-"))</f>
        <v>21.052631578947366</v>
      </c>
      <c r="D20" s="41">
        <f>IF(OR('Tabel 5 F'!D20&lt;5,'Tabel 5 Be'!D20&lt;0.5),"-",IFERROR('Tabel 5 Be'!D20/'Tabel 5 F'!D20*100,"-"))</f>
        <v>6.25</v>
      </c>
      <c r="E20" s="41">
        <f>IF(OR('Tabel 5 F'!E20&lt;5,'Tabel 5 Be'!E20&lt;0.5),"-",IFERROR('Tabel 5 Be'!E20/'Tabel 5 F'!E20*100,"-"))</f>
        <v>6.0606060606060606</v>
      </c>
      <c r="F20" s="41">
        <f>IF(OR('Tabel 5 F'!F20&lt;5,'Tabel 5 Be'!F20&lt;0.5),"-",IFERROR('Tabel 5 Be'!F20/'Tabel 5 F'!F20*100,"-"))</f>
        <v>1.6949152542372881</v>
      </c>
      <c r="G20" s="41">
        <f>IF(OR('Tabel 5 F'!G20&lt;5,'Tabel 5 Be'!G20&lt;0.5),"-",IFERROR('Tabel 5 Be'!G20/'Tabel 5 F'!G20*100,"-"))</f>
        <v>2.6058631921824107</v>
      </c>
      <c r="H20" s="41">
        <f>IF(OR('Tabel 5 F'!H20&lt;5,'Tabel 5 Be'!H20&lt;0.5),"-",IFERROR('Tabel 5 Be'!H20/'Tabel 5 F'!H20*100,"-"))</f>
        <v>3.7735849056603774</v>
      </c>
      <c r="I20" s="66"/>
      <c r="J20" s="41">
        <f>IF(OR('Tabel 5 F'!J20&lt;5,'Tabel 5 Be'!J20&lt;0.5),"-",IFERROR('Tabel 5 Be'!J20/'Tabel 5 F'!J20*100,"-"))</f>
        <v>4.4660194174757279</v>
      </c>
      <c r="K20" s="65"/>
    </row>
    <row r="21" spans="1:11" ht="15.75" customHeight="1" x14ac:dyDescent="0.2">
      <c r="A21" s="83" t="s">
        <v>35</v>
      </c>
      <c r="B21" s="95">
        <f>IF(OR('Tabel 5 F'!B21&lt;5,'Tabel 5 Be'!B21&lt;0.5),"-",IFERROR('Tabel 5 Be'!B21/'Tabel 5 F'!B21*100,"-"))</f>
        <v>43.103448275862064</v>
      </c>
      <c r="C21" s="95">
        <f>IF(OR('Tabel 5 F'!C21&lt;5,'Tabel 5 Be'!C21&lt;0.5),"-",IFERROR('Tabel 5 Be'!C21/'Tabel 5 F'!C21*100,"-"))</f>
        <v>21.100917431192663</v>
      </c>
      <c r="D21" s="95">
        <f>IF(OR('Tabel 5 F'!D21&lt;5,'Tabel 5 Be'!D21&lt;0.5),"-",IFERROR('Tabel 5 Be'!D21/'Tabel 5 F'!D21*100,"-"))</f>
        <v>7.569721115537849</v>
      </c>
      <c r="E21" s="95">
        <f>IF(OR('Tabel 5 F'!E21&lt;5,'Tabel 5 Be'!E21&lt;0.5),"-",IFERROR('Tabel 5 Be'!E21/'Tabel 5 F'!E21*100,"-"))</f>
        <v>4.0752351097178678</v>
      </c>
      <c r="F21" s="95">
        <f>IF(OR('Tabel 5 F'!F21&lt;5,'Tabel 5 Be'!F21&lt;0.5),"-",IFERROR('Tabel 5 Be'!F21/'Tabel 5 F'!F21*100,"-"))</f>
        <v>1.4044943820224718</v>
      </c>
      <c r="G21" s="95">
        <f>IF(OR('Tabel 5 F'!G21&lt;5,'Tabel 5 Be'!G21&lt;0.5),"-",IFERROR('Tabel 5 Be'!G21/'Tabel 5 F'!G21*100,"-"))</f>
        <v>2.1729867916489134</v>
      </c>
      <c r="H21" s="95">
        <f>IF(OR('Tabel 5 F'!H21&lt;5,'Tabel 5 Be'!H21&lt;0.5),"-",IFERROR('Tabel 5 Be'!H21/'Tabel 5 F'!H21*100,"-"))</f>
        <v>3.4313725490196081</v>
      </c>
      <c r="I21" s="66"/>
      <c r="J21" s="95">
        <f>IF(OR('Tabel 5 F'!J21&lt;5,'Tabel 5 Be'!J21&lt;0.5),"-",IFERROR('Tabel 5 Be'!J21/'Tabel 5 F'!J21*100,"-"))</f>
        <v>4.4802867383512543</v>
      </c>
      <c r="K21" s="65"/>
    </row>
    <row r="22" spans="1:11" ht="15.75" customHeight="1" x14ac:dyDescent="0.2">
      <c r="A22" s="79" t="s">
        <v>36</v>
      </c>
      <c r="B22" s="93">
        <f>IF(OR('Tabel 5 F'!B22&lt;5,'Tabel 5 Be'!B22&lt;0.5),"-",IFERROR('Tabel 5 Be'!B22/'Tabel 5 F'!B22*100,"-"))</f>
        <v>21.052631578947366</v>
      </c>
      <c r="C22" s="93" t="str">
        <f>IF(OR('Tabel 5 F'!C22&lt;5,'Tabel 5 Be'!C22&lt;0.5),"-",IFERROR('Tabel 5 Be'!C22/'Tabel 5 F'!C22*100,"-"))</f>
        <v>-</v>
      </c>
      <c r="D22" s="93">
        <f>IF(OR('Tabel 5 F'!D22&lt;5,'Tabel 5 Be'!D22&lt;0.5),"-",IFERROR('Tabel 5 Be'!D22/'Tabel 5 F'!D22*100,"-"))</f>
        <v>4.8780487804878048</v>
      </c>
      <c r="E22" s="93" t="str">
        <f>IF(OR('Tabel 5 F'!E22&lt;5,'Tabel 5 Be'!E22&lt;0.5),"-",IFERROR('Tabel 5 Be'!E22/'Tabel 5 F'!E22*100,"-"))</f>
        <v>-</v>
      </c>
      <c r="F22" s="93" t="str">
        <f>IF(OR('Tabel 5 F'!F22&lt;5,'Tabel 5 Be'!F22&lt;0.5),"-",IFERROR('Tabel 5 Be'!F22/'Tabel 5 F'!F22*100,"-"))</f>
        <v>-</v>
      </c>
      <c r="G22" s="93">
        <f>IF(OR('Tabel 5 F'!G22&lt;5,'Tabel 5 Be'!G22&lt;0.5),"-",IFERROR('Tabel 5 Be'!G22/'Tabel 5 F'!G22*100,"-"))</f>
        <v>1.7937219730941705</v>
      </c>
      <c r="H22" s="93" t="str">
        <f>IF(OR('Tabel 5 F'!H22&lt;5,'Tabel 5 Be'!H22&lt;0.5),"-",IFERROR('Tabel 5 Be'!H22/'Tabel 5 F'!H22*100,"-"))</f>
        <v>-</v>
      </c>
      <c r="I22" s="66"/>
      <c r="J22" s="93">
        <f>IF(OR('Tabel 5 F'!J22&lt;5,'Tabel 5 Be'!J22&lt;0.5),"-",IFERROR('Tabel 5 Be'!J22/'Tabel 5 F'!J22*100,"-"))</f>
        <v>2.7700831024930745</v>
      </c>
      <c r="K22" s="65"/>
    </row>
    <row r="23" spans="1:11" ht="15.75" customHeight="1" x14ac:dyDescent="0.2">
      <c r="A23" s="90" t="s">
        <v>37</v>
      </c>
      <c r="B23" s="94">
        <f>IF(OR('Tabel 5 F'!B23&lt;5,'Tabel 5 Be'!B23&lt;0.5),"-",IFERROR('Tabel 5 Be'!B23/'Tabel 5 F'!B23*100,"-"))</f>
        <v>48.387096774193552</v>
      </c>
      <c r="C23" s="94">
        <f>IF(OR('Tabel 5 F'!C23&lt;5,'Tabel 5 Be'!C23&lt;0.5),"-",IFERROR('Tabel 5 Be'!C23/'Tabel 5 F'!C23*100,"-"))</f>
        <v>12.5</v>
      </c>
      <c r="D23" s="94">
        <f>IF(OR('Tabel 5 F'!D23&lt;5,'Tabel 5 Be'!D23&lt;0.5),"-",IFERROR('Tabel 5 Be'!D23/'Tabel 5 F'!D23*100,"-"))</f>
        <v>8.7719298245614024</v>
      </c>
      <c r="E23" s="94">
        <f>IF(OR('Tabel 5 F'!E23&lt;5,'Tabel 5 Be'!E23&lt;0.5),"-",IFERROR('Tabel 5 Be'!E23/'Tabel 5 F'!E23*100,"-"))</f>
        <v>4.5045045045045047</v>
      </c>
      <c r="F23" s="94" t="str">
        <f>IF(OR('Tabel 5 F'!F23&lt;5,'Tabel 5 Be'!F23&lt;0.5),"-",IFERROR('Tabel 5 Be'!F23/'Tabel 5 F'!F23*100,"-"))</f>
        <v>-</v>
      </c>
      <c r="G23" s="94">
        <f>IF(OR('Tabel 5 F'!G23&lt;5,'Tabel 5 Be'!G23&lt;0.5),"-",IFERROR('Tabel 5 Be'!G23/'Tabel 5 F'!G23*100,"-"))</f>
        <v>6.1224489795918364</v>
      </c>
      <c r="H23" s="94">
        <f>IF(OR('Tabel 5 F'!H23&lt;5,'Tabel 5 Be'!H23&lt;0.5),"-",IFERROR('Tabel 5 Be'!H23/'Tabel 5 F'!H23*100,"-"))</f>
        <v>2.7777777777777777</v>
      </c>
      <c r="I23" s="66"/>
      <c r="J23" s="94">
        <f>IF(OR('Tabel 5 F'!J23&lt;5,'Tabel 5 Be'!J23&lt;0.5),"-",IFERROR('Tabel 5 Be'!J23/'Tabel 5 F'!J23*100,"-"))</f>
        <v>8.9244851258581246</v>
      </c>
      <c r="K23" s="65"/>
    </row>
    <row r="24" spans="1:11" ht="15.75" customHeight="1" x14ac:dyDescent="0.2">
      <c r="A24" s="83" t="s">
        <v>38</v>
      </c>
      <c r="B24" s="95">
        <f>IF(OR('Tabel 5 F'!B24&lt;5,'Tabel 5 Be'!B24&lt;0.5),"-",IFERROR('Tabel 5 Be'!B24/'Tabel 5 F'!B24*100,"-"))</f>
        <v>21.12676056338028</v>
      </c>
      <c r="C24" s="95">
        <f>IF(OR('Tabel 5 F'!C24&lt;5,'Tabel 5 Be'!C24&lt;0.5),"-",IFERROR('Tabel 5 Be'!C24/'Tabel 5 F'!C24*100,"-"))</f>
        <v>5.9259259259259265</v>
      </c>
      <c r="D24" s="95">
        <f>IF(OR('Tabel 5 F'!D24&lt;5,'Tabel 5 Be'!D24&lt;0.5),"-",IFERROR('Tabel 5 Be'!D24/'Tabel 5 F'!D24*100,"-"))</f>
        <v>2.422145328719723</v>
      </c>
      <c r="E24" s="95">
        <f>IF(OR('Tabel 5 F'!E24&lt;5,'Tabel 5 Be'!E24&lt;0.5),"-",IFERROR('Tabel 5 Be'!E24/'Tabel 5 F'!E24*100,"-"))</f>
        <v>1.7587939698492463</v>
      </c>
      <c r="F24" s="95">
        <f>IF(OR('Tabel 5 F'!F24&lt;5,'Tabel 5 Be'!F24&lt;0.5),"-",IFERROR('Tabel 5 Be'!F24/'Tabel 5 F'!F24*100,"-"))</f>
        <v>1.3888888888888888</v>
      </c>
      <c r="G24" s="95">
        <f>IF(OR('Tabel 5 F'!G24&lt;5,'Tabel 5 Be'!G24&lt;0.5),"-",IFERROR('Tabel 5 Be'!G24/'Tabel 5 F'!G24*100,"-"))</f>
        <v>0.99667774086378735</v>
      </c>
      <c r="H24" s="95">
        <f>IF(OR('Tabel 5 F'!H24&lt;5,'Tabel 5 Be'!H24&lt;0.5),"-",IFERROR('Tabel 5 Be'!H24/'Tabel 5 F'!H24*100,"-"))</f>
        <v>4.1493775933609953</v>
      </c>
      <c r="I24" s="66"/>
      <c r="J24" s="95">
        <f>IF(OR('Tabel 5 F'!J24&lt;5,'Tabel 5 Be'!J24&lt;0.5),"-",IFERROR('Tabel 5 Be'!J24/'Tabel 5 F'!J24*100,"-"))</f>
        <v>3.1302170283806343</v>
      </c>
      <c r="K24" s="65"/>
    </row>
    <row r="25" spans="1:11" ht="15.75" customHeight="1" x14ac:dyDescent="0.2">
      <c r="A25" s="79" t="s">
        <v>39</v>
      </c>
      <c r="B25" s="93">
        <f>IF(OR('Tabel 5 F'!B25&lt;5,'Tabel 5 Be'!B25&lt;0.5),"-",IFERROR('Tabel 5 Be'!B25/'Tabel 5 F'!B25*100,"-"))</f>
        <v>40.15748031496063</v>
      </c>
      <c r="C25" s="93">
        <f>IF(OR('Tabel 5 F'!C25&lt;5,'Tabel 5 Be'!C25&lt;0.5),"-",IFERROR('Tabel 5 Be'!C25/'Tabel 5 F'!C25*100,"-"))</f>
        <v>13.122171945701359</v>
      </c>
      <c r="D25" s="93">
        <f>IF(OR('Tabel 5 F'!D25&lt;5,'Tabel 5 Be'!D25&lt;0.5),"-",IFERROR('Tabel 5 Be'!D25/'Tabel 5 F'!D25*100,"-"))</f>
        <v>4.7233468286099871</v>
      </c>
      <c r="E25" s="93">
        <f>IF(OR('Tabel 5 F'!E25&lt;5,'Tabel 5 Be'!E25&lt;0.5),"-",IFERROR('Tabel 5 Be'!E25/'Tabel 5 F'!E25*100,"-"))</f>
        <v>2.7837259100642395</v>
      </c>
      <c r="F25" s="93">
        <f>IF(OR('Tabel 5 F'!F25&lt;5,'Tabel 5 Be'!F25&lt;0.5),"-",IFERROR('Tabel 5 Be'!F25/'Tabel 5 F'!F25*100,"-"))</f>
        <v>1.1627906976744187</v>
      </c>
      <c r="G25" s="93">
        <f>IF(OR('Tabel 5 F'!G25&lt;5,'Tabel 5 Be'!G25&lt;0.5),"-",IFERROR('Tabel 5 Be'!G25/'Tabel 5 F'!G25*100,"-"))</f>
        <v>1.3915547024952015</v>
      </c>
      <c r="H25" s="93">
        <f>IF(OR('Tabel 5 F'!H25&lt;5,'Tabel 5 Be'!H25&lt;0.5),"-",IFERROR('Tabel 5 Be'!H25/'Tabel 5 F'!H25*100,"-"))</f>
        <v>3.5864978902953584</v>
      </c>
      <c r="I25" s="66"/>
      <c r="J25" s="93">
        <f>IF(OR('Tabel 5 F'!J25&lt;5,'Tabel 5 Be'!J25&lt;0.5),"-",IFERROR('Tabel 5 Be'!J25/'Tabel 5 F'!J25*100,"-"))</f>
        <v>4.5589325426241656</v>
      </c>
      <c r="K25" s="65"/>
    </row>
    <row r="26" spans="1:11" ht="15.75" customHeight="1" x14ac:dyDescent="0.2">
      <c r="A26" s="90" t="s">
        <v>40</v>
      </c>
      <c r="B26" s="94">
        <f>IF(OR('Tabel 5 F'!B26&lt;5,'Tabel 5 Be'!B26&lt;0.5),"-",IFERROR('Tabel 5 Be'!B26/'Tabel 5 F'!B26*100,"-"))</f>
        <v>0.79522862823061624</v>
      </c>
      <c r="C26" s="94">
        <f>IF(OR('Tabel 5 F'!C26&lt;5,'Tabel 5 Be'!C26&lt;0.5),"-",IFERROR('Tabel 5 Be'!C26/'Tabel 5 F'!C26*100,"-"))</f>
        <v>4.1111111111111116</v>
      </c>
      <c r="D26" s="94">
        <f>IF(OR('Tabel 5 F'!D26&lt;5,'Tabel 5 Be'!D26&lt;0.5),"-",IFERROR('Tabel 5 Be'!D26/'Tabel 5 F'!D26*100,"-"))</f>
        <v>1.8260869565217392</v>
      </c>
      <c r="E26" s="94">
        <f>IF(OR('Tabel 5 F'!E26&lt;5,'Tabel 5 Be'!E26&lt;0.5),"-",IFERROR('Tabel 5 Be'!E26/'Tabel 5 F'!E26*100,"-"))</f>
        <v>0.9327442317133039</v>
      </c>
      <c r="F26" s="94">
        <f>IF(OR('Tabel 5 F'!F26&lt;5,'Tabel 5 Be'!F26&lt;0.5),"-",IFERROR('Tabel 5 Be'!F26/'Tabel 5 F'!F26*100,"-"))</f>
        <v>0.19569471624266144</v>
      </c>
      <c r="G26" s="94">
        <f>IF(OR('Tabel 5 F'!G26&lt;5,'Tabel 5 Be'!G26&lt;0.5),"-",IFERROR('Tabel 5 Be'!G26/'Tabel 5 F'!G26*100,"-"))</f>
        <v>0.29402156158118264</v>
      </c>
      <c r="H26" s="94">
        <f>IF(OR('Tabel 5 F'!H26&lt;5,'Tabel 5 Be'!H26&lt;0.5),"-",IFERROR('Tabel 5 Be'!H26/'Tabel 5 F'!H26*100,"-"))</f>
        <v>1.0848755583918315</v>
      </c>
      <c r="I26" s="66"/>
      <c r="J26" s="94">
        <f>IF(OR('Tabel 5 F'!J26&lt;5,'Tabel 5 Be'!J26&lt;0.5),"-",IFERROR('Tabel 5 Be'!J26/'Tabel 5 F'!J26*100,"-"))</f>
        <v>1.1267131926343228</v>
      </c>
      <c r="K26" s="65"/>
    </row>
    <row r="27" spans="1:11" ht="15.75" customHeight="1" x14ac:dyDescent="0.2">
      <c r="A27" s="83" t="s">
        <v>41</v>
      </c>
      <c r="B27" s="95">
        <f>IF(OR('Tabel 5 F'!B27&lt;5,'Tabel 5 Be'!B27&lt;0.5),"-",IFERROR('Tabel 5 Be'!B27/'Tabel 5 F'!B27*100,"-"))</f>
        <v>15.254237288135593</v>
      </c>
      <c r="C27" s="95" t="str">
        <f>IF(OR('Tabel 5 F'!C27&lt;5,'Tabel 5 Be'!C27&lt;0.5),"-",IFERROR('Tabel 5 Be'!C27/'Tabel 5 F'!C27*100,"-"))</f>
        <v>-</v>
      </c>
      <c r="D27" s="95">
        <f>IF(OR('Tabel 5 F'!D27&lt;5,'Tabel 5 Be'!D27&lt;0.5),"-",IFERROR('Tabel 5 Be'!D27/'Tabel 5 F'!D27*100,"-"))</f>
        <v>2.5423728813559325</v>
      </c>
      <c r="E27" s="95">
        <f>IF(OR('Tabel 5 F'!E27&lt;5,'Tabel 5 Be'!E27&lt;0.5),"-",IFERROR('Tabel 5 Be'!E27/'Tabel 5 F'!E27*100,"-"))</f>
        <v>1.2658227848101267</v>
      </c>
      <c r="F27" s="95">
        <f>IF(OR('Tabel 5 F'!F27&lt;5,'Tabel 5 Be'!F27&lt;0.5),"-",IFERROR('Tabel 5 Be'!F27/'Tabel 5 F'!F27*100,"-"))</f>
        <v>0.84033613445378152</v>
      </c>
      <c r="G27" s="95">
        <f>IF(OR('Tabel 5 F'!G27&lt;5,'Tabel 5 Be'!G27&lt;0.5),"-",IFERROR('Tabel 5 Be'!G27/'Tabel 5 F'!G27*100,"-"))</f>
        <v>1.1235955056179776</v>
      </c>
      <c r="H27" s="95">
        <f>IF(OR('Tabel 5 F'!H27&lt;5,'Tabel 5 Be'!H27&lt;0.5),"-",IFERROR('Tabel 5 Be'!H27/'Tabel 5 F'!H27*100,"-"))</f>
        <v>0.58479532163742687</v>
      </c>
      <c r="I27" s="66"/>
      <c r="J27" s="95">
        <f>IF(OR('Tabel 5 F'!J27&lt;5,'Tabel 5 Be'!J27&lt;0.5),"-",IFERROR('Tabel 5 Be'!J27/'Tabel 5 F'!J27*100,"-"))</f>
        <v>1.9922254616132167</v>
      </c>
      <c r="K27" s="65"/>
    </row>
    <row r="28" spans="1:11" ht="15.75" customHeight="1" x14ac:dyDescent="0.2">
      <c r="A28" s="79" t="s">
        <v>42</v>
      </c>
      <c r="B28" s="93">
        <f>IF(OR('Tabel 5 F'!B28&lt;5,'Tabel 5 Be'!B28&lt;0.5),"-",IFERROR('Tabel 5 Be'!B28/'Tabel 5 F'!B28*100,"-"))</f>
        <v>54.298642533936651</v>
      </c>
      <c r="C28" s="93">
        <f>IF(OR('Tabel 5 F'!C28&lt;5,'Tabel 5 Be'!C28&lt;0.5),"-",IFERROR('Tabel 5 Be'!C28/'Tabel 5 F'!C28*100,"-"))</f>
        <v>25</v>
      </c>
      <c r="D28" s="93">
        <f>IF(OR('Tabel 5 F'!D28&lt;5,'Tabel 5 Be'!D28&lt;0.5),"-",IFERROR('Tabel 5 Be'!D28/'Tabel 5 F'!D28*100,"-"))</f>
        <v>10.646387832699618</v>
      </c>
      <c r="E28" s="93">
        <f>IF(OR('Tabel 5 F'!E28&lt;5,'Tabel 5 Be'!E28&lt;0.5),"-",IFERROR('Tabel 5 Be'!E28/'Tabel 5 F'!E28*100,"-"))</f>
        <v>6.2302006335797255</v>
      </c>
      <c r="F28" s="93">
        <f>IF(OR('Tabel 5 F'!F28&lt;5,'Tabel 5 Be'!F28&lt;0.5),"-",IFERROR('Tabel 5 Be'!F28/'Tabel 5 F'!F28*100,"-"))</f>
        <v>5.536723163841808</v>
      </c>
      <c r="G28" s="93">
        <f>IF(OR('Tabel 5 F'!G28&lt;5,'Tabel 5 Be'!G28&lt;0.5),"-",IFERROR('Tabel 5 Be'!G28/'Tabel 5 F'!G28*100,"-"))</f>
        <v>5.0828313253012052</v>
      </c>
      <c r="H28" s="93">
        <f>IF(OR('Tabel 5 F'!H28&lt;5,'Tabel 5 Be'!H28&lt;0.5),"-",IFERROR('Tabel 5 Be'!H28/'Tabel 5 F'!H28*100,"-"))</f>
        <v>4.8411497730711046</v>
      </c>
      <c r="I28" s="66"/>
      <c r="J28" s="93">
        <f>IF(OR('Tabel 5 F'!J28&lt;5,'Tabel 5 Be'!J28&lt;0.5),"-",IFERROR('Tabel 5 Be'!J28/'Tabel 5 F'!J28*100,"-"))</f>
        <v>8.1964520367936924</v>
      </c>
      <c r="K28" s="65"/>
    </row>
    <row r="29" spans="1:11" ht="15.75" customHeight="1" x14ac:dyDescent="0.2">
      <c r="A29" s="90" t="s">
        <v>43</v>
      </c>
      <c r="B29" s="94">
        <f>IF(OR('Tabel 5 F'!B29&lt;5,'Tabel 5 Be'!B29&lt;0.5),"-",IFERROR('Tabel 5 Be'!B29/'Tabel 5 F'!B29*100,"-"))</f>
        <v>19.230769230769234</v>
      </c>
      <c r="C29" s="94">
        <f>IF(OR('Tabel 5 F'!C29&lt;5,'Tabel 5 Be'!C29&lt;0.5),"-",IFERROR('Tabel 5 Be'!C29/'Tabel 5 F'!C29*100,"-"))</f>
        <v>5.5555555555555554</v>
      </c>
      <c r="D29" s="94" t="str">
        <f>IF(OR('Tabel 5 F'!D29&lt;5,'Tabel 5 Be'!D29&lt;0.5),"-",IFERROR('Tabel 5 Be'!D29/'Tabel 5 F'!D29*100,"-"))</f>
        <v>-</v>
      </c>
      <c r="E29" s="94">
        <f>IF(OR('Tabel 5 F'!E29&lt;5,'Tabel 5 Be'!E29&lt;0.5),"-",IFERROR('Tabel 5 Be'!E29/'Tabel 5 F'!E29*100,"-"))</f>
        <v>0.94339622641509435</v>
      </c>
      <c r="F29" s="94" t="str">
        <f>IF(OR('Tabel 5 F'!F29&lt;5,'Tabel 5 Be'!F29&lt;0.5),"-",IFERROR('Tabel 5 Be'!F29/'Tabel 5 F'!F29*100,"-"))</f>
        <v>-</v>
      </c>
      <c r="G29" s="94">
        <f>IF(OR('Tabel 5 F'!G29&lt;5,'Tabel 5 Be'!G29&lt;0.5),"-",IFERROR('Tabel 5 Be'!G29/'Tabel 5 F'!G29*100,"-"))</f>
        <v>0.59642147117296218</v>
      </c>
      <c r="H29" s="94">
        <f>IF(OR('Tabel 5 F'!H29&lt;5,'Tabel 5 Be'!H29&lt;0.5),"-",IFERROR('Tabel 5 Be'!H29/'Tabel 5 F'!H29*100,"-"))</f>
        <v>2.0408163265306123</v>
      </c>
      <c r="I29" s="66"/>
      <c r="J29" s="94">
        <f>IF(OR('Tabel 5 F'!J29&lt;5,'Tabel 5 Be'!J29&lt;0.5),"-",IFERROR('Tabel 5 Be'!J29/'Tabel 5 F'!J29*100,"-"))</f>
        <v>1.2865497076023393</v>
      </c>
      <c r="K29" s="65"/>
    </row>
    <row r="30" spans="1:11" ht="15.75" customHeight="1" x14ac:dyDescent="0.2">
      <c r="A30" s="83" t="s">
        <v>44</v>
      </c>
      <c r="B30" s="95">
        <f>IF(OR('Tabel 5 F'!B30&lt;5,'Tabel 5 Be'!B30&lt;0.5),"-",IFERROR('Tabel 5 Be'!B30/'Tabel 5 F'!B30*100,"-"))</f>
        <v>48.148148148148145</v>
      </c>
      <c r="C30" s="95">
        <f>IF(OR('Tabel 5 F'!C30&lt;5,'Tabel 5 Be'!C30&lt;0.5),"-",IFERROR('Tabel 5 Be'!C30/'Tabel 5 F'!C30*100,"-"))</f>
        <v>19.047619047619047</v>
      </c>
      <c r="D30" s="95">
        <f>IF(OR('Tabel 5 F'!D30&lt;5,'Tabel 5 Be'!D30&lt;0.5),"-",IFERROR('Tabel 5 Be'!D30/'Tabel 5 F'!D30*100,"-"))</f>
        <v>12.209302325581394</v>
      </c>
      <c r="E30" s="95">
        <f>IF(OR('Tabel 5 F'!E30&lt;5,'Tabel 5 Be'!E30&lt;0.5),"-",IFERROR('Tabel 5 Be'!E30/'Tabel 5 F'!E30*100,"-"))</f>
        <v>7.7568134171907763</v>
      </c>
      <c r="F30" s="95">
        <f>IF(OR('Tabel 5 F'!F30&lt;5,'Tabel 5 Be'!F30&lt;0.5),"-",IFERROR('Tabel 5 Be'!F30/'Tabel 5 F'!F30*100,"-"))</f>
        <v>3.1428571428571432</v>
      </c>
      <c r="G30" s="95">
        <f>IF(OR('Tabel 5 F'!G30&lt;5,'Tabel 5 Be'!G30&lt;0.5),"-",IFERROR('Tabel 5 Be'!G30/'Tabel 5 F'!G30*100,"-"))</f>
        <v>2.2204599524187154</v>
      </c>
      <c r="H30" s="95">
        <f>IF(OR('Tabel 5 F'!H30&lt;5,'Tabel 5 Be'!H30&lt;0.5),"-",IFERROR('Tabel 5 Be'!H30/'Tabel 5 F'!H30*100,"-"))</f>
        <v>3.2288698955365627</v>
      </c>
      <c r="I30" s="66"/>
      <c r="J30" s="95">
        <f>IF(OR('Tabel 5 F'!J30&lt;5,'Tabel 5 Be'!J30&lt;0.5),"-",IFERROR('Tabel 5 Be'!J30/'Tabel 5 F'!J30*100,"-"))</f>
        <v>4.840129070108536</v>
      </c>
      <c r="K30" s="65"/>
    </row>
    <row r="31" spans="1:11" ht="15.75" customHeight="1" x14ac:dyDescent="0.2">
      <c r="A31" s="79" t="s">
        <v>45</v>
      </c>
      <c r="B31" s="93">
        <f>IF(OR('Tabel 5 F'!B31&lt;5,'Tabel 5 Be'!B31&lt;0.5),"-",IFERROR('Tabel 5 Be'!B31/'Tabel 5 F'!B31*100,"-"))</f>
        <v>41.666666666666671</v>
      </c>
      <c r="C31" s="93">
        <f>IF(OR('Tabel 5 F'!C31&lt;5,'Tabel 5 Be'!C31&lt;0.5),"-",IFERROR('Tabel 5 Be'!C31/'Tabel 5 F'!C31*100,"-"))</f>
        <v>20</v>
      </c>
      <c r="D31" s="93">
        <f>IF(OR('Tabel 5 F'!D31&lt;5,'Tabel 5 Be'!D31&lt;0.5),"-",IFERROR('Tabel 5 Be'!D31/'Tabel 5 F'!D31*100,"-"))</f>
        <v>18.75</v>
      </c>
      <c r="E31" s="93">
        <f>IF(OR('Tabel 5 F'!E31&lt;5,'Tabel 5 Be'!E31&lt;0.5),"-",IFERROR('Tabel 5 Be'!E31/'Tabel 5 F'!E31*100,"-"))</f>
        <v>3.3898305084745761</v>
      </c>
      <c r="F31" s="93">
        <f>IF(OR('Tabel 5 F'!F31&lt;5,'Tabel 5 Be'!F31&lt;0.5),"-",IFERROR('Tabel 5 Be'!F31/'Tabel 5 F'!F31*100,"-"))</f>
        <v>1.7857142857142856</v>
      </c>
      <c r="G31" s="93">
        <f>IF(OR('Tabel 5 F'!G31&lt;5,'Tabel 5 Be'!G31&lt;0.5),"-",IFERROR('Tabel 5 Be'!G31/'Tabel 5 F'!G31*100,"-"))</f>
        <v>3.2128514056224895</v>
      </c>
      <c r="H31" s="93">
        <f>IF(OR('Tabel 5 F'!H31&lt;5,'Tabel 5 Be'!H31&lt;0.5),"-",IFERROR('Tabel 5 Be'!H31/'Tabel 5 F'!H31*100,"-"))</f>
        <v>3.1496062992125982</v>
      </c>
      <c r="I31" s="66"/>
      <c r="J31" s="93">
        <f>IF(OR('Tabel 5 F'!J31&lt;5,'Tabel 5 Be'!J31&lt;0.5),"-",IFERROR('Tabel 5 Be'!J31/'Tabel 5 F'!J31*100,"-"))</f>
        <v>4.3431053203040175</v>
      </c>
      <c r="K31" s="65"/>
    </row>
    <row r="32" spans="1:11" ht="15.75" customHeight="1" x14ac:dyDescent="0.2">
      <c r="A32" s="90" t="s">
        <v>46</v>
      </c>
      <c r="B32" s="94">
        <f>IF(OR('Tabel 5 F'!B32&lt;5,'Tabel 5 Be'!B32&lt;0.5),"-",IFERROR('Tabel 5 Be'!B32/'Tabel 5 F'!B32*100,"-"))</f>
        <v>21.951219512195124</v>
      </c>
      <c r="C32" s="94">
        <f>IF(OR('Tabel 5 F'!C32&lt;5,'Tabel 5 Be'!C32&lt;0.5),"-",IFERROR('Tabel 5 Be'!C32/'Tabel 5 F'!C32*100,"-"))</f>
        <v>13.333333333333334</v>
      </c>
      <c r="D32" s="94">
        <f>IF(OR('Tabel 5 F'!D32&lt;5,'Tabel 5 Be'!D32&lt;0.5),"-",IFERROR('Tabel 5 Be'!D32/'Tabel 5 F'!D32*100,"-"))</f>
        <v>7.608695652173914</v>
      </c>
      <c r="E32" s="94">
        <f>IF(OR('Tabel 5 F'!E32&lt;5,'Tabel 5 Be'!E32&lt;0.5),"-",IFERROR('Tabel 5 Be'!E32/'Tabel 5 F'!E32*100,"-"))</f>
        <v>1.7751479289940828</v>
      </c>
      <c r="F32" s="94">
        <f>IF(OR('Tabel 5 F'!F32&lt;5,'Tabel 5 Be'!F32&lt;0.5),"-",IFERROR('Tabel 5 Be'!F32/'Tabel 5 F'!F32*100,"-"))</f>
        <v>2.6755852842809364</v>
      </c>
      <c r="G32" s="94">
        <f>IF(OR('Tabel 5 F'!G32&lt;5,'Tabel 5 Be'!G32&lt;0.5),"-",IFERROR('Tabel 5 Be'!G32/'Tabel 5 F'!G32*100,"-"))</f>
        <v>0.77092511013215859</v>
      </c>
      <c r="H32" s="94">
        <f>IF(OR('Tabel 5 F'!H32&lt;5,'Tabel 5 Be'!H32&lt;0.5),"-",IFERROR('Tabel 5 Be'!H32/'Tabel 5 F'!H32*100,"-"))</f>
        <v>3.5928143712574849</v>
      </c>
      <c r="I32" s="66"/>
      <c r="J32" s="94">
        <f>IF(OR('Tabel 5 F'!J32&lt;5,'Tabel 5 Be'!J32&lt;0.5),"-",IFERROR('Tabel 5 Be'!J32/'Tabel 5 F'!J32*100,"-"))</f>
        <v>2.672864613596746</v>
      </c>
      <c r="K32" s="65"/>
    </row>
    <row r="33" spans="1:11" ht="15.75" customHeight="1" x14ac:dyDescent="0.2">
      <c r="A33" s="83" t="s">
        <v>47</v>
      </c>
      <c r="B33" s="95">
        <f>IF(OR('Tabel 5 F'!B33&lt;5,'Tabel 5 Be'!B33&lt;0.5),"-",IFERROR('Tabel 5 Be'!B33/'Tabel 5 F'!B33*100,"-"))</f>
        <v>37.781954887218042</v>
      </c>
      <c r="C33" s="95">
        <f>IF(OR('Tabel 5 F'!C33&lt;5,'Tabel 5 Be'!C33&lt;0.5),"-",IFERROR('Tabel 5 Be'!C33/'Tabel 5 F'!C33*100,"-"))</f>
        <v>14.839797639123104</v>
      </c>
      <c r="D33" s="95">
        <f>IF(OR('Tabel 5 F'!D33&lt;5,'Tabel 5 Be'!D33&lt;0.5),"-",IFERROR('Tabel 5 Be'!D33/'Tabel 5 F'!D33*100,"-"))</f>
        <v>6.3935443823711982</v>
      </c>
      <c r="E33" s="95">
        <f>IF(OR('Tabel 5 F'!E33&lt;5,'Tabel 5 Be'!E33&lt;0.5),"-",IFERROR('Tabel 5 Be'!E33/'Tabel 5 F'!E33*100,"-"))</f>
        <v>3.9312039312039313</v>
      </c>
      <c r="F33" s="95">
        <f>IF(OR('Tabel 5 F'!F33&lt;5,'Tabel 5 Be'!F33&lt;0.5),"-",IFERROR('Tabel 5 Be'!F33/'Tabel 5 F'!F33*100,"-"))</f>
        <v>2.0168067226890756</v>
      </c>
      <c r="G33" s="95">
        <f>IF(OR('Tabel 5 F'!G33&lt;5,'Tabel 5 Be'!G33&lt;0.5),"-",IFERROR('Tabel 5 Be'!G33/'Tabel 5 F'!G33*100,"-"))</f>
        <v>1.6070502851218249</v>
      </c>
      <c r="H33" s="95">
        <f>IF(OR('Tabel 5 F'!H33&lt;5,'Tabel 5 Be'!H33&lt;0.5),"-",IFERROR('Tabel 5 Be'!H33/'Tabel 5 F'!H33*100,"-"))</f>
        <v>3.05980528511822</v>
      </c>
      <c r="I33" s="66"/>
      <c r="J33" s="95">
        <f>IF(OR('Tabel 5 F'!J33&lt;5,'Tabel 5 Be'!J33&lt;0.5),"-",IFERROR('Tabel 5 Be'!J33/'Tabel 5 F'!J33*100,"-"))</f>
        <v>6.4984150207266511</v>
      </c>
      <c r="K33" s="65"/>
    </row>
    <row r="34" spans="1:11" ht="15.75" customHeight="1" x14ac:dyDescent="0.2">
      <c r="A34" s="79" t="s">
        <v>48</v>
      </c>
      <c r="B34" s="93">
        <f>IF(OR('Tabel 5 F'!B34&lt;5,'Tabel 5 Be'!B34&lt;0.5),"-",IFERROR('Tabel 5 Be'!B34/'Tabel 5 F'!B34*100,"-"))</f>
        <v>13.299232736572892</v>
      </c>
      <c r="C34" s="93">
        <f>IF(OR('Tabel 5 F'!C34&lt;5,'Tabel 5 Be'!C34&lt;0.5),"-",IFERROR('Tabel 5 Be'!C34/'Tabel 5 F'!C34*100,"-"))</f>
        <v>4.119850187265917</v>
      </c>
      <c r="D34" s="93">
        <f>IF(OR('Tabel 5 F'!D34&lt;5,'Tabel 5 Be'!D34&lt;0.5),"-",IFERROR('Tabel 5 Be'!D34/'Tabel 5 F'!D34*100,"-"))</f>
        <v>2.1619330224671471</v>
      </c>
      <c r="E34" s="93">
        <f>IF(OR('Tabel 5 F'!E34&lt;5,'Tabel 5 Be'!E34&lt;0.5),"-",IFERROR('Tabel 5 Be'!E34/'Tabel 5 F'!E34*100,"-"))</f>
        <v>1.4309076042518398</v>
      </c>
      <c r="F34" s="93">
        <f>IF(OR('Tabel 5 F'!F34&lt;5,'Tabel 5 Be'!F34&lt;0.5),"-",IFERROR('Tabel 5 Be'!F34/'Tabel 5 F'!F34*100,"-"))</f>
        <v>1.7522658610271902</v>
      </c>
      <c r="G34" s="93">
        <f>IF(OR('Tabel 5 F'!G34&lt;5,'Tabel 5 Be'!G34&lt;0.5),"-",IFERROR('Tabel 5 Be'!G34/'Tabel 5 F'!G34*100,"-"))</f>
        <v>1.5148749771856178</v>
      </c>
      <c r="H34" s="93">
        <f>IF(OR('Tabel 5 F'!H34&lt;5,'Tabel 5 Be'!H34&lt;0.5),"-",IFERROR('Tabel 5 Be'!H34/'Tabel 5 F'!H34*100,"-"))</f>
        <v>1.4824797843665769</v>
      </c>
      <c r="I34" s="66"/>
      <c r="J34" s="93">
        <f>IF(OR('Tabel 5 F'!J34&lt;5,'Tabel 5 Be'!J34&lt;0.5),"-",IFERROR('Tabel 5 Be'!J34/'Tabel 5 F'!J34*100,"-"))</f>
        <v>2.3368046736093473</v>
      </c>
      <c r="K34" s="65"/>
    </row>
    <row r="35" spans="1:11" ht="15.75" customHeight="1" x14ac:dyDescent="0.2">
      <c r="A35" s="90" t="s">
        <v>49</v>
      </c>
      <c r="B35" s="94">
        <f>IF(OR('Tabel 5 F'!B35&lt;5,'Tabel 5 Be'!B35&lt;0.5),"-",IFERROR('Tabel 5 Be'!B35/'Tabel 5 F'!B35*100,"-"))</f>
        <v>18.458417849898581</v>
      </c>
      <c r="C35" s="94">
        <f>IF(OR('Tabel 5 F'!C35&lt;5,'Tabel 5 Be'!C35&lt;0.5),"-",IFERROR('Tabel 5 Be'!C35/'Tabel 5 F'!C35*100,"-"))</f>
        <v>4.434589800443459</v>
      </c>
      <c r="D35" s="94">
        <f>IF(OR('Tabel 5 F'!D35&lt;5,'Tabel 5 Be'!D35&lt;0.5),"-",IFERROR('Tabel 5 Be'!D35/'Tabel 5 F'!D35*100,"-"))</f>
        <v>2.0423600605143721</v>
      </c>
      <c r="E35" s="94">
        <f>IF(OR('Tabel 5 F'!E35&lt;5,'Tabel 5 Be'!E35&lt;0.5),"-",IFERROR('Tabel 5 Be'!E35/'Tabel 5 F'!E35*100,"-"))</f>
        <v>1.467351430667645</v>
      </c>
      <c r="F35" s="94">
        <f>IF(OR('Tabel 5 F'!F35&lt;5,'Tabel 5 Be'!F35&lt;0.5),"-",IFERROR('Tabel 5 Be'!F35/'Tabel 5 F'!F35*100,"-"))</f>
        <v>2.34375</v>
      </c>
      <c r="G35" s="94">
        <f>IF(OR('Tabel 5 F'!G35&lt;5,'Tabel 5 Be'!G35&lt;0.5),"-",IFERROR('Tabel 5 Be'!G35/'Tabel 5 F'!G35*100,"-"))</f>
        <v>1.9537699504678041</v>
      </c>
      <c r="H35" s="94">
        <f>IF(OR('Tabel 5 F'!H35&lt;5,'Tabel 5 Be'!H35&lt;0.5),"-",IFERROR('Tabel 5 Be'!H35/'Tabel 5 F'!H35*100,"-"))</f>
        <v>2.5147928994082842</v>
      </c>
      <c r="I35" s="66"/>
      <c r="J35" s="94">
        <f>IF(OR('Tabel 5 F'!J35&lt;5,'Tabel 5 Be'!J35&lt;0.5),"-",IFERROR('Tabel 5 Be'!J35/'Tabel 5 F'!J35*100,"-"))</f>
        <v>2.9947777896195249</v>
      </c>
      <c r="K35" s="65"/>
    </row>
    <row r="36" spans="1:11" ht="15.75" customHeight="1" x14ac:dyDescent="0.2">
      <c r="A36" s="83" t="s">
        <v>50</v>
      </c>
      <c r="B36" s="95">
        <f>IF(OR('Tabel 5 F'!B36&lt;5,'Tabel 5 Be'!B36&lt;0.5),"-",IFERROR('Tabel 5 Be'!B36/'Tabel 5 F'!B36*100,"-"))</f>
        <v>42.411260709914323</v>
      </c>
      <c r="C36" s="95">
        <f>IF(OR('Tabel 5 F'!C36&lt;5,'Tabel 5 Be'!C36&lt;0.5),"-",IFERROR('Tabel 5 Be'!C36/'Tabel 5 F'!C36*100,"-"))</f>
        <v>17.212588310854208</v>
      </c>
      <c r="D36" s="95">
        <f>IF(OR('Tabel 5 F'!D36&lt;5,'Tabel 5 Be'!D36&lt;0.5),"-",IFERROR('Tabel 5 Be'!D36/'Tabel 5 F'!D36*100,"-"))</f>
        <v>7.861104412828551</v>
      </c>
      <c r="E36" s="95">
        <f>IF(OR('Tabel 5 F'!E36&lt;5,'Tabel 5 Be'!E36&lt;0.5),"-",IFERROR('Tabel 5 Be'!E36/'Tabel 5 F'!E36*100,"-"))</f>
        <v>4.1682242990654208</v>
      </c>
      <c r="F36" s="95">
        <f>IF(OR('Tabel 5 F'!F36&lt;5,'Tabel 5 Be'!F36&lt;0.5),"-",IFERROR('Tabel 5 Be'!F36/'Tabel 5 F'!F36*100,"-"))</f>
        <v>3.2417012448132785</v>
      </c>
      <c r="G36" s="95">
        <f>IF(OR('Tabel 5 F'!G36&lt;5,'Tabel 5 Be'!G36&lt;0.5),"-",IFERROR('Tabel 5 Be'!G36/'Tabel 5 F'!G36*100,"-"))</f>
        <v>2.7818234780075732</v>
      </c>
      <c r="H36" s="95">
        <f>IF(OR('Tabel 5 F'!H36&lt;5,'Tabel 5 Be'!H36&lt;0.5),"-",IFERROR('Tabel 5 Be'!H36/'Tabel 5 F'!H36*100,"-"))</f>
        <v>3.5934038887521536</v>
      </c>
      <c r="I36" s="66"/>
      <c r="J36" s="95">
        <f>IF(OR('Tabel 5 F'!J36&lt;5,'Tabel 5 Be'!J36&lt;0.5),"-",IFERROR('Tabel 5 Be'!J36/'Tabel 5 F'!J36*100,"-"))</f>
        <v>7.1779565391475275</v>
      </c>
      <c r="K36" s="65"/>
    </row>
    <row r="37" spans="1:11" ht="15.75" customHeight="1" x14ac:dyDescent="0.2">
      <c r="A37" s="79" t="s">
        <v>51</v>
      </c>
      <c r="B37" s="93">
        <f>IF(OR('Tabel 5 F'!B37&lt;5,'Tabel 5 Be'!B37&lt;0.5),"-",IFERROR('Tabel 5 Be'!B37/'Tabel 5 F'!B37*100,"-"))</f>
        <v>31.587116802483507</v>
      </c>
      <c r="C37" s="93">
        <f>IF(OR('Tabel 5 F'!C37&lt;5,'Tabel 5 Be'!C37&lt;0.5),"-",IFERROR('Tabel 5 Be'!C37/'Tabel 5 F'!C37*100,"-"))</f>
        <v>11.368702630405707</v>
      </c>
      <c r="D37" s="93">
        <f>IF(OR('Tabel 5 F'!D37&lt;5,'Tabel 5 Be'!D37&lt;0.5),"-",IFERROR('Tabel 5 Be'!D37/'Tabel 5 F'!D37*100,"-"))</f>
        <v>5.4941682013505213</v>
      </c>
      <c r="E37" s="93">
        <f>IF(OR('Tabel 5 F'!E37&lt;5,'Tabel 5 Be'!E37&lt;0.5),"-",IFERROR('Tabel 5 Be'!E37/'Tabel 5 F'!E37*100,"-"))</f>
        <v>3.9927150462314378</v>
      </c>
      <c r="F37" s="93">
        <f>IF(OR('Tabel 5 F'!F37&lt;5,'Tabel 5 Be'!F37&lt;0.5),"-",IFERROR('Tabel 5 Be'!F37/'Tabel 5 F'!F37*100,"-"))</f>
        <v>2.7643064985451016</v>
      </c>
      <c r="G37" s="93">
        <f>IF(OR('Tabel 5 F'!G37&lt;5,'Tabel 5 Be'!G37&lt;0.5),"-",IFERROR('Tabel 5 Be'!G37/'Tabel 5 F'!G37*100,"-"))</f>
        <v>3.6208031599736672</v>
      </c>
      <c r="H37" s="93">
        <f>IF(OR('Tabel 5 F'!H37&lt;5,'Tabel 5 Be'!H37&lt;0.5),"-",IFERROR('Tabel 5 Be'!H37/'Tabel 5 F'!H37*100,"-"))</f>
        <v>3.589613034623218</v>
      </c>
      <c r="I37" s="66"/>
      <c r="J37" s="93">
        <f>IF(OR('Tabel 5 F'!J37&lt;5,'Tabel 5 Be'!J37&lt;0.5),"-",IFERROR('Tabel 5 Be'!J37/'Tabel 5 F'!J37*100,"-"))</f>
        <v>6.329556769557847</v>
      </c>
      <c r="K37" s="65"/>
    </row>
    <row r="38" spans="1:11" ht="15.75" customHeight="1" x14ac:dyDescent="0.2">
      <c r="A38" s="90" t="s">
        <v>52</v>
      </c>
      <c r="B38" s="94">
        <f>IF(OR('Tabel 5 F'!B38&lt;5,'Tabel 5 Be'!B38&lt;0.5),"-",IFERROR('Tabel 5 Be'!B38/'Tabel 5 F'!B38*100,"-"))</f>
        <v>29.818181818181817</v>
      </c>
      <c r="C38" s="94">
        <f>IF(OR('Tabel 5 F'!C38&lt;5,'Tabel 5 Be'!C38&lt;0.5),"-",IFERROR('Tabel 5 Be'!C38/'Tabel 5 F'!C38*100,"-"))</f>
        <v>20.384615384615383</v>
      </c>
      <c r="D38" s="94">
        <f>IF(OR('Tabel 5 F'!D38&lt;5,'Tabel 5 Be'!D38&lt;0.5),"-",IFERROR('Tabel 5 Be'!D38/'Tabel 5 F'!D38*100,"-"))</f>
        <v>9.9815157116451019</v>
      </c>
      <c r="E38" s="94">
        <f>IF(OR('Tabel 5 F'!E38&lt;5,'Tabel 5 Be'!E38&lt;0.5),"-",IFERROR('Tabel 5 Be'!E38/'Tabel 5 F'!E38*100,"-"))</f>
        <v>6.1124694376528117</v>
      </c>
      <c r="F38" s="94">
        <f>IF(OR('Tabel 5 F'!F38&lt;5,'Tabel 5 Be'!F38&lt;0.5),"-",IFERROR('Tabel 5 Be'!F38/'Tabel 5 F'!F38*100,"-"))</f>
        <v>5.8394160583941606</v>
      </c>
      <c r="G38" s="94">
        <f>IF(OR('Tabel 5 F'!G38&lt;5,'Tabel 5 Be'!G38&lt;0.5),"-",IFERROR('Tabel 5 Be'!G38/'Tabel 5 F'!G38*100,"-"))</f>
        <v>4.218512898330804</v>
      </c>
      <c r="H38" s="94">
        <f>IF(OR('Tabel 5 F'!H38&lt;5,'Tabel 5 Be'!H38&lt;0.5),"-",IFERROR('Tabel 5 Be'!H38/'Tabel 5 F'!H38*100,"-"))</f>
        <v>2.6190476190476191</v>
      </c>
      <c r="I38" s="66"/>
      <c r="J38" s="94">
        <f>IF(OR('Tabel 5 F'!J38&lt;5,'Tabel 5 Be'!J38&lt;0.5),"-",IFERROR('Tabel 5 Be'!J38/'Tabel 5 F'!J38*100,"-"))</f>
        <v>7.7088859416445628</v>
      </c>
      <c r="K38" s="65"/>
    </row>
    <row r="39" spans="1:11" ht="15.75" customHeight="1" x14ac:dyDescent="0.2">
      <c r="A39" s="83" t="s">
        <v>53</v>
      </c>
      <c r="B39" s="95">
        <f>IF(OR('Tabel 5 F'!B39&lt;5,'Tabel 5 Be'!B39&lt;0.5),"-",IFERROR('Tabel 5 Be'!B39/'Tabel 5 F'!B39*100,"-"))</f>
        <v>45.289855072463766</v>
      </c>
      <c r="C39" s="95">
        <f>IF(OR('Tabel 5 F'!C39&lt;5,'Tabel 5 Be'!C39&lt;0.5),"-",IFERROR('Tabel 5 Be'!C39/'Tabel 5 F'!C39*100,"-"))</f>
        <v>25.724637681159418</v>
      </c>
      <c r="D39" s="95">
        <f>IF(OR('Tabel 5 F'!D39&lt;5,'Tabel 5 Be'!D39&lt;0.5),"-",IFERROR('Tabel 5 Be'!D39/'Tabel 5 F'!D39*100,"-"))</f>
        <v>12.396694214876034</v>
      </c>
      <c r="E39" s="95">
        <f>IF(OR('Tabel 5 F'!E39&lt;5,'Tabel 5 Be'!E39&lt;0.5),"-",IFERROR('Tabel 5 Be'!E39/'Tabel 5 F'!E39*100,"-"))</f>
        <v>4.909560723514212</v>
      </c>
      <c r="F39" s="95">
        <f>IF(OR('Tabel 5 F'!F39&lt;5,'Tabel 5 Be'!F39&lt;0.5),"-",IFERROR('Tabel 5 Be'!F39/'Tabel 5 F'!F39*100,"-"))</f>
        <v>2.6315789473684208</v>
      </c>
      <c r="G39" s="95">
        <f>IF(OR('Tabel 5 F'!G39&lt;5,'Tabel 5 Be'!G39&lt;0.5),"-",IFERROR('Tabel 5 Be'!G39/'Tabel 5 F'!G39*100,"-"))</f>
        <v>3.047945205479452</v>
      </c>
      <c r="H39" s="95">
        <f>IF(OR('Tabel 5 F'!H39&lt;5,'Tabel 5 Be'!H39&lt;0.5),"-",IFERROR('Tabel 5 Be'!H39/'Tabel 5 F'!H39*100,"-"))</f>
        <v>2.6587887740029541</v>
      </c>
      <c r="I39" s="66"/>
      <c r="J39" s="95">
        <f>IF(OR('Tabel 5 F'!J39&lt;5,'Tabel 5 Be'!J39&lt;0.5),"-",IFERROR('Tabel 5 Be'!J39/'Tabel 5 F'!J39*100,"-"))</f>
        <v>7.75571375046834</v>
      </c>
      <c r="K39" s="65"/>
    </row>
    <row r="40" spans="1:11" ht="15.75" customHeight="1" x14ac:dyDescent="0.2">
      <c r="A40" s="79" t="s">
        <v>54</v>
      </c>
      <c r="B40" s="93">
        <f>IF(OR('Tabel 5 F'!B40&lt;5,'Tabel 5 Be'!B40&lt;0.5),"-",IFERROR('Tabel 5 Be'!B40/'Tabel 5 F'!B40*100,"-"))</f>
        <v>46.969696969696969</v>
      </c>
      <c r="C40" s="93">
        <f>IF(OR('Tabel 5 F'!C40&lt;5,'Tabel 5 Be'!C40&lt;0.5),"-",IFERROR('Tabel 5 Be'!C40/'Tabel 5 F'!C40*100,"-"))</f>
        <v>25.714285714285712</v>
      </c>
      <c r="D40" s="93">
        <f>IF(OR('Tabel 5 F'!D40&lt;5,'Tabel 5 Be'!D40&lt;0.5),"-",IFERROR('Tabel 5 Be'!D40/'Tabel 5 F'!D40*100,"-"))</f>
        <v>12.111801242236025</v>
      </c>
      <c r="E40" s="93">
        <f>IF(OR('Tabel 5 F'!E40&lt;5,'Tabel 5 Be'!E40&lt;0.5),"-",IFERROR('Tabel 5 Be'!E40/'Tabel 5 F'!E40*100,"-"))</f>
        <v>9.3283582089552244</v>
      </c>
      <c r="F40" s="93">
        <f>IF(OR('Tabel 5 F'!F40&lt;5,'Tabel 5 Be'!F40&lt;0.5),"-",IFERROR('Tabel 5 Be'!F40/'Tabel 5 F'!F40*100,"-"))</f>
        <v>6.2758051197357556</v>
      </c>
      <c r="G40" s="93">
        <f>IF(OR('Tabel 5 F'!G40&lt;5,'Tabel 5 Be'!G40&lt;0.5),"-",IFERROR('Tabel 5 Be'!G40/'Tabel 5 F'!G40*100,"-"))</f>
        <v>5.5851898336994044</v>
      </c>
      <c r="H40" s="93">
        <f>IF(OR('Tabel 5 F'!H40&lt;5,'Tabel 5 Be'!H40&lt;0.5),"-",IFERROR('Tabel 5 Be'!H40/'Tabel 5 F'!H40*100,"-"))</f>
        <v>4.9346879535558781</v>
      </c>
      <c r="I40" s="66"/>
      <c r="J40" s="93">
        <f>IF(OR('Tabel 5 F'!J40&lt;5,'Tabel 5 Be'!J40&lt;0.5),"-",IFERROR('Tabel 5 Be'!J40/'Tabel 5 F'!J40*100,"-"))</f>
        <v>9.5441215675819784</v>
      </c>
      <c r="K40" s="65"/>
    </row>
    <row r="41" spans="1:11" ht="15.75" customHeight="1" x14ac:dyDescent="0.2">
      <c r="A41" s="90" t="s">
        <v>214</v>
      </c>
      <c r="B41" s="94">
        <f>IF(OR('Tabel 5 F'!B41&lt;5,'Tabel 5 Be'!B41&lt;0.5),"-",IFERROR('Tabel 5 Be'!B41/'Tabel 5 F'!B41*100,"-"))</f>
        <v>25.694444444444443</v>
      </c>
      <c r="C41" s="94">
        <f>IF(OR('Tabel 5 F'!C41&lt;5,'Tabel 5 Be'!C41&lt;0.5),"-",IFERROR('Tabel 5 Be'!C41/'Tabel 5 F'!C41*100,"-"))</f>
        <v>8.5235920852359204</v>
      </c>
      <c r="D41" s="94">
        <f>IF(OR('Tabel 5 F'!D41&lt;5,'Tabel 5 Be'!D41&lt;0.5),"-",IFERROR('Tabel 5 Be'!D41/'Tabel 5 F'!D41*100,"-"))</f>
        <v>5.016077170418006</v>
      </c>
      <c r="E41" s="94">
        <f>IF(OR('Tabel 5 F'!E41&lt;5,'Tabel 5 Be'!E41&lt;0.5),"-",IFERROR('Tabel 5 Be'!E41/'Tabel 5 F'!E41*100,"-"))</f>
        <v>2.6631853785900783</v>
      </c>
      <c r="F41" s="94">
        <f>IF(OR('Tabel 5 F'!F41&lt;5,'Tabel 5 Be'!F41&lt;0.5),"-",IFERROR('Tabel 5 Be'!F41/'Tabel 5 F'!F41*100,"-"))</f>
        <v>1.6506189821182942</v>
      </c>
      <c r="G41" s="94">
        <f>IF(OR('Tabel 5 F'!G41&lt;5,'Tabel 5 Be'!G41&lt;0.5),"-",IFERROR('Tabel 5 Be'!G41/'Tabel 5 F'!G41*100,"-"))</f>
        <v>1.8364669873196329</v>
      </c>
      <c r="H41" s="94">
        <f>IF(OR('Tabel 5 F'!H41&lt;5,'Tabel 5 Be'!H41&lt;0.5),"-",IFERROR('Tabel 5 Be'!H41/'Tabel 5 F'!H41*100,"-"))</f>
        <v>14.814814814814813</v>
      </c>
      <c r="I41" s="66"/>
      <c r="J41" s="94">
        <f>IF(OR('Tabel 5 F'!J41&lt;5,'Tabel 5 Be'!J41&lt;0.5),"-",IFERROR('Tabel 5 Be'!J41/'Tabel 5 F'!J41*100,"-"))</f>
        <v>5.1073708647707488</v>
      </c>
      <c r="K41" s="65"/>
    </row>
    <row r="42" spans="1:11" ht="15.75" customHeight="1" x14ac:dyDescent="0.2">
      <c r="A42" s="83" t="s">
        <v>55</v>
      </c>
      <c r="B42" s="95">
        <f>IF(OR('Tabel 5 F'!B42&lt;5,'Tabel 5 Be'!B42&lt;0.5),"-",IFERROR('Tabel 5 Be'!B42/'Tabel 5 F'!B42*100,"-"))</f>
        <v>40.077071290944119</v>
      </c>
      <c r="C42" s="95">
        <f>IF(OR('Tabel 5 F'!C42&lt;5,'Tabel 5 Be'!C42&lt;0.5),"-",IFERROR('Tabel 5 Be'!C42/'Tabel 5 F'!C42*100,"-"))</f>
        <v>17.647058823529413</v>
      </c>
      <c r="D42" s="95">
        <f>IF(OR('Tabel 5 F'!D42&lt;5,'Tabel 5 Be'!D42&lt;0.5),"-",IFERROR('Tabel 5 Be'!D42/'Tabel 5 F'!D42*100,"-"))</f>
        <v>7.8621908127208489</v>
      </c>
      <c r="E42" s="95">
        <f>IF(OR('Tabel 5 F'!E42&lt;5,'Tabel 5 Be'!E42&lt;0.5),"-",IFERROR('Tabel 5 Be'!E42/'Tabel 5 F'!E42*100,"-"))</f>
        <v>4.8295454545454541</v>
      </c>
      <c r="F42" s="95">
        <f>IF(OR('Tabel 5 F'!F42&lt;5,'Tabel 5 Be'!F42&lt;0.5),"-",IFERROR('Tabel 5 Be'!F42/'Tabel 5 F'!F42*100,"-"))</f>
        <v>4.2628774422735347</v>
      </c>
      <c r="G42" s="95">
        <f>IF(OR('Tabel 5 F'!G42&lt;5,'Tabel 5 Be'!G42&lt;0.5),"-",IFERROR('Tabel 5 Be'!G42/'Tabel 5 F'!G42*100,"-"))</f>
        <v>2.9739776951672861</v>
      </c>
      <c r="H42" s="95">
        <f>IF(OR('Tabel 5 F'!H42&lt;5,'Tabel 5 Be'!H42&lt;0.5),"-",IFERROR('Tabel 5 Be'!H42/'Tabel 5 F'!H42*100,"-"))</f>
        <v>5.741626794258373</v>
      </c>
      <c r="I42" s="66"/>
      <c r="J42" s="95">
        <f>IF(OR('Tabel 5 F'!J42&lt;5,'Tabel 5 Be'!J42&lt;0.5),"-",IFERROR('Tabel 5 Be'!J42/'Tabel 5 F'!J42*100,"-"))</f>
        <v>10.318757662443808</v>
      </c>
      <c r="K42" s="65"/>
    </row>
    <row r="43" spans="1:11" ht="15.75" customHeight="1" x14ac:dyDescent="0.2">
      <c r="A43" s="79" t="s">
        <v>56</v>
      </c>
      <c r="B43" s="93">
        <f>IF(OR('Tabel 5 F'!B43&lt;5,'Tabel 5 Be'!B43&lt;0.5),"-",IFERROR('Tabel 5 Be'!B43/'Tabel 5 F'!B43*100,"-"))</f>
        <v>36.95652173913043</v>
      </c>
      <c r="C43" s="93">
        <f>IF(OR('Tabel 5 F'!C43&lt;5,'Tabel 5 Be'!C43&lt;0.5),"-",IFERROR('Tabel 5 Be'!C43/'Tabel 5 F'!C43*100,"-"))</f>
        <v>18.181818181818183</v>
      </c>
      <c r="D43" s="93">
        <f>IF(OR('Tabel 5 F'!D43&lt;5,'Tabel 5 Be'!D43&lt;0.5),"-",IFERROR('Tabel 5 Be'!D43/'Tabel 5 F'!D43*100,"-"))</f>
        <v>12.76595744680851</v>
      </c>
      <c r="E43" s="93">
        <f>IF(OR('Tabel 5 F'!E43&lt;5,'Tabel 5 Be'!E43&lt;0.5),"-",IFERROR('Tabel 5 Be'!E43/'Tabel 5 F'!E43*100,"-"))</f>
        <v>2.083333333333333</v>
      </c>
      <c r="F43" s="93">
        <f>IF(OR('Tabel 5 F'!F43&lt;5,'Tabel 5 Be'!F43&lt;0.5),"-",IFERROR('Tabel 5 Be'!F43/'Tabel 5 F'!F43*100,"-"))</f>
        <v>11.320754716981133</v>
      </c>
      <c r="G43" s="93">
        <f>IF(OR('Tabel 5 F'!G43&lt;5,'Tabel 5 Be'!G43&lt;0.5),"-",IFERROR('Tabel 5 Be'!G43/'Tabel 5 F'!G43*100,"-"))</f>
        <v>3.1088082901554404</v>
      </c>
      <c r="H43" s="93">
        <f>IF(OR('Tabel 5 F'!H43&lt;5,'Tabel 5 Be'!H43&lt;0.5),"-",IFERROR('Tabel 5 Be'!H43/'Tabel 5 F'!H43*100,"-"))</f>
        <v>5.2348993288590604</v>
      </c>
      <c r="I43" s="66"/>
      <c r="J43" s="93">
        <f>IF(OR('Tabel 5 F'!J43&lt;5,'Tabel 5 Be'!J43&lt;0.5),"-",IFERROR('Tabel 5 Be'!J43/'Tabel 5 F'!J43*100,"-"))</f>
        <v>9.1703056768558966</v>
      </c>
      <c r="K43" s="65"/>
    </row>
    <row r="44" spans="1:11" ht="15.75" customHeight="1" x14ac:dyDescent="0.2">
      <c r="A44" s="90" t="s">
        <v>57</v>
      </c>
      <c r="B44" s="94">
        <f>IF(OR('Tabel 5 F'!B44&lt;5,'Tabel 5 Be'!B44&lt;0.5),"-",IFERROR('Tabel 5 Be'!B44/'Tabel 5 F'!B44*100,"-"))</f>
        <v>37.788018433179722</v>
      </c>
      <c r="C44" s="94">
        <f>IF(OR('Tabel 5 F'!C44&lt;5,'Tabel 5 Be'!C44&lt;0.5),"-",IFERROR('Tabel 5 Be'!C44/'Tabel 5 F'!C44*100,"-"))</f>
        <v>31.270358306188921</v>
      </c>
      <c r="D44" s="94">
        <f>IF(OR('Tabel 5 F'!D44&lt;5,'Tabel 5 Be'!D44&lt;0.5),"-",IFERROR('Tabel 5 Be'!D44/'Tabel 5 F'!D44*100,"-"))</f>
        <v>15.89648798521257</v>
      </c>
      <c r="E44" s="94">
        <f>IF(OR('Tabel 5 F'!E44&lt;5,'Tabel 5 Be'!E44&lt;0.5),"-",IFERROR('Tabel 5 Be'!E44/'Tabel 5 F'!E44*100,"-"))</f>
        <v>9.2342342342342345</v>
      </c>
      <c r="F44" s="94">
        <f>IF(OR('Tabel 5 F'!F44&lt;5,'Tabel 5 Be'!F44&lt;0.5),"-",IFERROR('Tabel 5 Be'!F44/'Tabel 5 F'!F44*100,"-"))</f>
        <v>7.6666666666666661</v>
      </c>
      <c r="G44" s="94">
        <f>IF(OR('Tabel 5 F'!G44&lt;5,'Tabel 5 Be'!G44&lt;0.5),"-",IFERROR('Tabel 5 Be'!G44/'Tabel 5 F'!G44*100,"-"))</f>
        <v>5.7424118129614437</v>
      </c>
      <c r="H44" s="94">
        <f>IF(OR('Tabel 5 F'!H44&lt;5,'Tabel 5 Be'!H44&lt;0.5),"-",IFERROR('Tabel 5 Be'!H44/'Tabel 5 F'!H44*100,"-"))</f>
        <v>6.1696658097686372</v>
      </c>
      <c r="I44" s="66"/>
      <c r="J44" s="94">
        <f>IF(OR('Tabel 5 F'!J44&lt;5,'Tabel 5 Be'!J44&lt;0.5),"-",IFERROR('Tabel 5 Be'!J44/'Tabel 5 F'!J44*100,"-"))</f>
        <v>15.216826798234226</v>
      </c>
      <c r="K44" s="65"/>
    </row>
    <row r="45" spans="1:11" ht="15.75" customHeight="1" x14ac:dyDescent="0.2">
      <c r="A45" s="83" t="s">
        <v>58</v>
      </c>
      <c r="B45" s="95">
        <f>IF(OR('Tabel 5 F'!B45&lt;5,'Tabel 5 Be'!B45&lt;0.5),"-",IFERROR('Tabel 5 Be'!B45/'Tabel 5 F'!B45*100,"-"))</f>
        <v>35.818476499189629</v>
      </c>
      <c r="C45" s="95">
        <f>IF(OR('Tabel 5 F'!C45&lt;5,'Tabel 5 Be'!C45&lt;0.5),"-",IFERROR('Tabel 5 Be'!C45/'Tabel 5 F'!C45*100,"-"))</f>
        <v>18.025751072961373</v>
      </c>
      <c r="D45" s="95">
        <f>IF(OR('Tabel 5 F'!D45&lt;5,'Tabel 5 Be'!D45&lt;0.5),"-",IFERROR('Tabel 5 Be'!D45/'Tabel 5 F'!D45*100,"-"))</f>
        <v>8.5774058577405867</v>
      </c>
      <c r="E45" s="95">
        <f>IF(OR('Tabel 5 F'!E45&lt;5,'Tabel 5 Be'!E45&lt;0.5),"-",IFERROR('Tabel 5 Be'!E45/'Tabel 5 F'!E45*100,"-"))</f>
        <v>4.2553191489361701</v>
      </c>
      <c r="F45" s="95">
        <f>IF(OR('Tabel 5 F'!F45&lt;5,'Tabel 5 Be'!F45&lt;0.5),"-",IFERROR('Tabel 5 Be'!F45/'Tabel 5 F'!F45*100,"-"))</f>
        <v>3.225806451612903</v>
      </c>
      <c r="G45" s="95">
        <f>IF(OR('Tabel 5 F'!G45&lt;5,'Tabel 5 Be'!G45&lt;0.5),"-",IFERROR('Tabel 5 Be'!G45/'Tabel 5 F'!G45*100,"-"))</f>
        <v>4.7353760445682447</v>
      </c>
      <c r="H45" s="95">
        <f>IF(OR('Tabel 5 F'!H45&lt;5,'Tabel 5 Be'!H45&lt;0.5),"-",IFERROR('Tabel 5 Be'!H45/'Tabel 5 F'!H45*100,"-"))</f>
        <v>3.6199095022624439</v>
      </c>
      <c r="I45" s="66"/>
      <c r="J45" s="95">
        <f>IF(OR('Tabel 5 F'!J45&lt;5,'Tabel 5 Be'!J45&lt;0.5),"-",IFERROR('Tabel 5 Be'!J45/'Tabel 5 F'!J45*100,"-"))</f>
        <v>12.176759410801964</v>
      </c>
      <c r="K45" s="65"/>
    </row>
    <row r="46" spans="1:11" ht="15.75" customHeight="1" x14ac:dyDescent="0.2">
      <c r="A46" s="79" t="s">
        <v>59</v>
      </c>
      <c r="B46" s="93">
        <f>IF(OR('Tabel 5 F'!B46&lt;5,'Tabel 5 Be'!B46&lt;0.5),"-",IFERROR('Tabel 5 Be'!B46/'Tabel 5 F'!B46*100,"-"))</f>
        <v>21.470937129300118</v>
      </c>
      <c r="C46" s="93">
        <f>IF(OR('Tabel 5 F'!C46&lt;5,'Tabel 5 Be'!C46&lt;0.5),"-",IFERROR('Tabel 5 Be'!C46/'Tabel 5 F'!C46*100,"-"))</f>
        <v>14.452423698384202</v>
      </c>
      <c r="D46" s="93">
        <f>IF(OR('Tabel 5 F'!D46&lt;5,'Tabel 5 Be'!D46&lt;0.5),"-",IFERROR('Tabel 5 Be'!D46/'Tabel 5 F'!D46*100,"-"))</f>
        <v>11.684782608695652</v>
      </c>
      <c r="E46" s="93">
        <f>IF(OR('Tabel 5 F'!E46&lt;5,'Tabel 5 Be'!E46&lt;0.5),"-",IFERROR('Tabel 5 Be'!E46/'Tabel 5 F'!E46*100,"-"))</f>
        <v>7.9475515119079478</v>
      </c>
      <c r="F46" s="93">
        <f>IF(OR('Tabel 5 F'!F46&lt;5,'Tabel 5 Be'!F46&lt;0.5),"-",IFERROR('Tabel 5 Be'!F46/'Tabel 5 F'!F46*100,"-"))</f>
        <v>5.7721829904820385</v>
      </c>
      <c r="G46" s="93">
        <f>IF(OR('Tabel 5 F'!G46&lt;5,'Tabel 5 Be'!G46&lt;0.5),"-",IFERROR('Tabel 5 Be'!G46/'Tabel 5 F'!G46*100,"-"))</f>
        <v>6.9237641453245988</v>
      </c>
      <c r="H46" s="93">
        <f>IF(OR('Tabel 5 F'!H46&lt;5,'Tabel 5 Be'!H46&lt;0.5),"-",IFERROR('Tabel 5 Be'!H46/'Tabel 5 F'!H46*100,"-"))</f>
        <v>5.552837573385518</v>
      </c>
      <c r="I46" s="66"/>
      <c r="J46" s="93">
        <f>IF(OR('Tabel 5 F'!J46&lt;5,'Tabel 5 Be'!J46&lt;0.5),"-",IFERROR('Tabel 5 Be'!J46/'Tabel 5 F'!J46*100,"-"))</f>
        <v>8.682354940107043</v>
      </c>
      <c r="K46" s="39"/>
    </row>
    <row r="47" spans="1:11" ht="15.75" customHeight="1" x14ac:dyDescent="0.2">
      <c r="A47" s="38"/>
      <c r="B47" s="64"/>
      <c r="C47" s="64"/>
      <c r="D47" s="64"/>
      <c r="E47" s="64"/>
      <c r="F47" s="64"/>
      <c r="G47" s="64"/>
      <c r="H47" s="64"/>
      <c r="I47" s="64"/>
      <c r="J47" s="64"/>
    </row>
    <row r="48" spans="1:11" ht="15.75" customHeight="1" x14ac:dyDescent="0.2">
      <c r="A48" s="88" t="s">
        <v>20</v>
      </c>
      <c r="B48" s="92">
        <f>IF(OR('Tabel 5 F'!B48&lt;5,'Tabel 5 Be'!B48&lt;0.5),"-",IFERROR('Tabel 5 Be'!B48/'Tabel 5 F'!B48*100,"-"))</f>
        <v>35.240894686079088</v>
      </c>
      <c r="C48" s="92">
        <f>IF(OR('Tabel 5 F'!C48&lt;5,'Tabel 5 Be'!C48&lt;0.5),"-",IFERROR('Tabel 5 Be'!C48/'Tabel 5 F'!C48*100,"-"))</f>
        <v>15.972331394434839</v>
      </c>
      <c r="D48" s="92">
        <f>IF(OR('Tabel 5 F'!D48&lt;5,'Tabel 5 Be'!D48&lt;0.5),"-",IFERROR('Tabel 5 Be'!D48/'Tabel 5 F'!D48*100,"-"))</f>
        <v>7.7402780773831701</v>
      </c>
      <c r="E48" s="92">
        <f>IF(OR('Tabel 5 F'!E48&lt;5,'Tabel 5 Be'!E48&lt;0.5),"-",IFERROR('Tabel 5 Be'!E48/'Tabel 5 F'!E48*100,"-"))</f>
        <v>4.6622146844745957</v>
      </c>
      <c r="F48" s="92">
        <f>IF(OR('Tabel 5 F'!F48&lt;5,'Tabel 5 Be'!F48&lt;0.5),"-",IFERROR('Tabel 5 Be'!F48/'Tabel 5 F'!F48*100,"-"))</f>
        <v>3.3589591957421643</v>
      </c>
      <c r="G48" s="92">
        <f>IF(OR('Tabel 5 F'!G48&lt;5,'Tabel 5 Be'!G48&lt;0.5),"-",IFERROR('Tabel 5 Be'!G48/'Tabel 5 F'!G48*100,"-"))</f>
        <v>3.0012294380378792</v>
      </c>
      <c r="H48" s="92">
        <f>IF(OR('Tabel 5 F'!H48&lt;5,'Tabel 5 Be'!H48&lt;0.5),"-",IFERROR('Tabel 5 Be'!H48/'Tabel 5 F'!H48*100,"-"))</f>
        <v>3.8625177275381666</v>
      </c>
      <c r="I48" s="128"/>
      <c r="J48" s="92">
        <f>IF(OR('Tabel 5 F'!J48&lt;5,'Tabel 5 Be'!J48&lt;0.5),"-",IFERROR('Tabel 5 Be'!J48/'Tabel 5 F'!J48*100,"-"))</f>
        <v>6.7490984028851102</v>
      </c>
      <c r="K48" s="75"/>
    </row>
    <row r="49" spans="1:19" ht="15.75" customHeight="1" x14ac:dyDescent="0.2">
      <c r="B49" s="42"/>
      <c r="C49" s="42"/>
      <c r="D49" s="42"/>
      <c r="E49" s="42"/>
      <c r="F49" s="42"/>
      <c r="G49" s="42"/>
      <c r="H49" s="42"/>
      <c r="I49" s="42"/>
      <c r="J49" s="42"/>
    </row>
    <row r="50" spans="1:19" ht="15.75" customHeight="1" x14ac:dyDescent="0.2">
      <c r="A50" s="90" t="s">
        <v>60</v>
      </c>
      <c r="B50" s="94">
        <f>IF(OR('Tabel 5 F'!B50&lt;5,'Tabel 5 Be'!B50&lt;0.5),"-",IFERROR('Tabel 5 Be'!B50/'Tabel 5 F'!B50*100,"-"))</f>
        <v>31.453362255965295</v>
      </c>
      <c r="C50" s="94">
        <f>IF(OR('Tabel 5 F'!C50&lt;5,'Tabel 5 Be'!C50&lt;0.5),"-",IFERROR('Tabel 5 Be'!C50/'Tabel 5 F'!C50*100,"-"))</f>
        <v>9.6375617792421746</v>
      </c>
      <c r="D50" s="94">
        <f>IF(OR('Tabel 5 F'!D50&lt;5,'Tabel 5 Be'!D50&lt;0.5),"-",IFERROR('Tabel 5 Be'!D50/'Tabel 5 F'!D50*100,"-"))</f>
        <v>3.8828562026982558</v>
      </c>
      <c r="E50" s="94">
        <f>IF(OR('Tabel 5 F'!E50&lt;5,'Tabel 5 Be'!E50&lt;0.5),"-",IFERROR('Tabel 5 Be'!E50/'Tabel 5 F'!E50*100,"-"))</f>
        <v>2.6215384615384618</v>
      </c>
      <c r="F50" s="94">
        <f>IF(OR('Tabel 5 F'!F50&lt;5,'Tabel 5 Be'!F50&lt;0.5),"-",IFERROR('Tabel 5 Be'!F50/'Tabel 5 F'!F50*100,"-"))</f>
        <v>1.8295870360690014</v>
      </c>
      <c r="G50" s="94">
        <f>IF(OR('Tabel 5 F'!G50&lt;5,'Tabel 5 Be'!G50&lt;0.5),"-",IFERROR('Tabel 5 Be'!G50/'Tabel 5 F'!G50*100,"-"))</f>
        <v>2.3011159346951819</v>
      </c>
      <c r="H50" s="94">
        <f>IF(OR('Tabel 5 F'!H50&lt;5,'Tabel 5 Be'!H50&lt;0.5),"-",IFERROR('Tabel 5 Be'!H50/'Tabel 5 F'!H50*100,"-"))</f>
        <v>2.3380418899171942</v>
      </c>
      <c r="I50" s="66"/>
      <c r="J50" s="94">
        <f>IF(OR('Tabel 5 F'!J50&lt;5,'Tabel 5 Be'!J50&lt;0.5),"-",IFERROR('Tabel 5 Be'!J50/'Tabel 5 F'!J50*100,"-"))</f>
        <v>3.9085357619769239</v>
      </c>
      <c r="K50" s="50"/>
      <c r="L50" s="34"/>
      <c r="M50" s="34"/>
      <c r="N50" s="34"/>
      <c r="O50" s="34"/>
      <c r="P50" s="34"/>
      <c r="Q50" s="34"/>
      <c r="R50" s="34"/>
      <c r="S50" s="34"/>
    </row>
    <row r="51" spans="1:19" ht="15.75" customHeight="1" x14ac:dyDescent="0.2">
      <c r="A51" s="83" t="s">
        <v>61</v>
      </c>
      <c r="B51" s="95">
        <f>IF(OR('Tabel 5 F'!B51&lt;5,'Tabel 5 Be'!B51&lt;0.5),"-",IFERROR('Tabel 5 Be'!B51/'Tabel 5 F'!B51*100,"-"))</f>
        <v>52.490626673808251</v>
      </c>
      <c r="C51" s="95">
        <f>IF(OR('Tabel 5 F'!C51&lt;5,'Tabel 5 Be'!C51&lt;0.5),"-",IFERROR('Tabel 5 Be'!C51/'Tabel 5 F'!C51*100,"-"))</f>
        <v>26.728869374313941</v>
      </c>
      <c r="D51" s="95">
        <f>IF(OR('Tabel 5 F'!D51&lt;5,'Tabel 5 Be'!D51&lt;0.5),"-",IFERROR('Tabel 5 Be'!D51/'Tabel 5 F'!D51*100,"-"))</f>
        <v>13.205351948807445</v>
      </c>
      <c r="E51" s="95">
        <f>IF(OR('Tabel 5 F'!E51&lt;5,'Tabel 5 Be'!E51&lt;0.5),"-",IFERROR('Tabel 5 Be'!E51/'Tabel 5 F'!E51*100,"-"))</f>
        <v>7.7361702127659564</v>
      </c>
      <c r="F51" s="95">
        <f>IF(OR('Tabel 5 F'!F51&lt;5,'Tabel 5 Be'!F51&lt;0.5),"-",IFERROR('Tabel 5 Be'!F51/'Tabel 5 F'!F51*100,"-"))</f>
        <v>4.9390306383850806</v>
      </c>
      <c r="G51" s="95">
        <f>IF(OR('Tabel 5 F'!G51&lt;5,'Tabel 5 Be'!G51&lt;0.5),"-",IFERROR('Tabel 5 Be'!G51/'Tabel 5 F'!G51*100,"-"))</f>
        <v>3.5226013055795051</v>
      </c>
      <c r="H51" s="95">
        <f>IF(OR('Tabel 5 F'!H51&lt;5,'Tabel 5 Be'!H51&lt;0.5),"-",IFERROR('Tabel 5 Be'!H51/'Tabel 5 F'!H51*100,"-"))</f>
        <v>5.8385671086299142</v>
      </c>
      <c r="I51" s="66"/>
      <c r="J51" s="95">
        <f>IF(OR('Tabel 5 F'!J51&lt;5,'Tabel 5 Be'!J51&lt;0.5),"-",IFERROR('Tabel 5 Be'!J51/'Tabel 5 F'!J51*100,"-"))</f>
        <v>10.015178979324167</v>
      </c>
      <c r="K51" s="50"/>
      <c r="L51" s="34"/>
      <c r="M51" s="34"/>
      <c r="N51" s="34"/>
      <c r="O51" s="34"/>
      <c r="P51" s="34"/>
      <c r="Q51" s="34"/>
      <c r="R51" s="34"/>
      <c r="S51" s="34"/>
    </row>
    <row r="52" spans="1:19" ht="15.75" customHeight="1" x14ac:dyDescent="0.2">
      <c r="A52" s="79" t="s">
        <v>62</v>
      </c>
      <c r="B52" s="93">
        <f>IF(OR('Tabel 5 F'!B52&lt;5,'Tabel 5 Be'!B52&lt;0.5),"-",IFERROR('Tabel 5 Be'!B52/'Tabel 5 F'!B52*100,"-"))</f>
        <v>30.91451292246521</v>
      </c>
      <c r="C52" s="93">
        <f>IF(OR('Tabel 5 F'!C52&lt;5,'Tabel 5 Be'!C52&lt;0.5),"-",IFERROR('Tabel 5 Be'!C52/'Tabel 5 F'!C52*100,"-"))</f>
        <v>11.841114457831326</v>
      </c>
      <c r="D52" s="93">
        <f>IF(OR('Tabel 5 F'!D52&lt;5,'Tabel 5 Be'!D52&lt;0.5),"-",IFERROR('Tabel 5 Be'!D52/'Tabel 5 F'!D52*100,"-"))</f>
        <v>5.4820288881424251</v>
      </c>
      <c r="E52" s="93">
        <f>IF(OR('Tabel 5 F'!E52&lt;5,'Tabel 5 Be'!E52&lt;0.5),"-",IFERROR('Tabel 5 Be'!E52/'Tabel 5 F'!E52*100,"-"))</f>
        <v>3.5196935232850475</v>
      </c>
      <c r="F52" s="93">
        <f>IF(OR('Tabel 5 F'!F52&lt;5,'Tabel 5 Be'!F52&lt;0.5),"-",IFERROR('Tabel 5 Be'!F52/'Tabel 5 F'!F52*100,"-"))</f>
        <v>2.7893738140417454</v>
      </c>
      <c r="G52" s="93">
        <f>IF(OR('Tabel 5 F'!G52&lt;5,'Tabel 5 Be'!G52&lt;0.5),"-",IFERROR('Tabel 5 Be'!G52/'Tabel 5 F'!G52*100,"-"))</f>
        <v>2.9056742568629419</v>
      </c>
      <c r="H52" s="93">
        <f>IF(OR('Tabel 5 F'!H52&lt;5,'Tabel 5 Be'!H52&lt;0.5),"-",IFERROR('Tabel 5 Be'!H52/'Tabel 5 F'!H52*100,"-"))</f>
        <v>3.0300588282698042</v>
      </c>
      <c r="I52" s="66"/>
      <c r="J52" s="93">
        <f>IF(OR('Tabel 5 F'!J52&lt;5,'Tabel 5 Be'!J52&lt;0.5),"-",IFERROR('Tabel 5 Be'!J52/'Tabel 5 F'!J52*100,"-"))</f>
        <v>5.6767054647946136</v>
      </c>
      <c r="K52" s="24"/>
      <c r="L52" s="24"/>
      <c r="M52" s="24"/>
      <c r="N52" s="24"/>
    </row>
    <row r="53" spans="1:19" ht="15" customHeight="1" x14ac:dyDescent="0.2">
      <c r="A53" s="27" t="s">
        <v>63</v>
      </c>
      <c r="B53" s="27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5"/>
  <dimension ref="A1:S54"/>
  <sheetViews>
    <sheetView showGridLines="0" workbookViewId="0">
      <selection activeCell="B21" sqref="B21"/>
    </sheetView>
  </sheetViews>
  <sheetFormatPr defaultRowHeight="12.75" x14ac:dyDescent="0.2"/>
  <cols>
    <col min="1" max="1" width="17.140625" style="27" customWidth="1"/>
    <col min="2" max="8" width="9.7109375" customWidth="1"/>
    <col min="9" max="9" width="1.28515625" customWidth="1"/>
    <col min="10" max="10" width="9.7109375" customWidth="1"/>
    <col min="11" max="13" width="1" customWidth="1"/>
  </cols>
  <sheetData>
    <row r="1" spans="1:11" s="24" customFormat="1" ht="15.75" customHeight="1" x14ac:dyDescent="0.25">
      <c r="A1" s="16" t="s">
        <v>21</v>
      </c>
    </row>
    <row r="2" spans="1:11" ht="15.75" customHeight="1" x14ac:dyDescent="0.2"/>
    <row r="3" spans="1:11" ht="15.75" customHeight="1" x14ac:dyDescent="0.25">
      <c r="A3" s="16" t="s">
        <v>187</v>
      </c>
    </row>
    <row r="4" spans="1:11" ht="15.75" customHeight="1" x14ac:dyDescent="0.25">
      <c r="A4" s="16"/>
    </row>
    <row r="5" spans="1:11" ht="15.75" customHeight="1" x14ac:dyDescent="0.2"/>
    <row r="6" spans="1:11" ht="15.75" customHeight="1" x14ac:dyDescent="0.2">
      <c r="B6" s="44"/>
      <c r="C6" s="44"/>
      <c r="D6" s="44"/>
      <c r="E6" s="44"/>
      <c r="F6" s="44"/>
      <c r="G6" s="44"/>
      <c r="H6" s="44"/>
      <c r="I6" s="44"/>
      <c r="J6" s="44"/>
    </row>
    <row r="7" spans="1:11" s="27" customFormat="1" ht="15.75" customHeight="1" x14ac:dyDescent="0.2">
      <c r="B7" s="45" t="s">
        <v>70</v>
      </c>
      <c r="C7" s="45" t="s">
        <v>71</v>
      </c>
      <c r="D7" s="45" t="s">
        <v>72</v>
      </c>
      <c r="E7" s="45" t="s">
        <v>73</v>
      </c>
      <c r="F7" s="45" t="s">
        <v>74</v>
      </c>
      <c r="G7" s="45" t="s">
        <v>75</v>
      </c>
      <c r="H7" s="45" t="s">
        <v>76</v>
      </c>
      <c r="I7" s="45"/>
      <c r="J7" s="45" t="s">
        <v>13</v>
      </c>
    </row>
    <row r="8" spans="1:11" s="27" customFormat="1" ht="15.75" customHeight="1" x14ac:dyDescent="0.2">
      <c r="B8" s="45"/>
      <c r="C8" s="45"/>
      <c r="D8" s="45"/>
      <c r="E8" s="45"/>
      <c r="F8" s="45"/>
      <c r="G8" s="45"/>
      <c r="H8" s="45"/>
      <c r="I8" s="45"/>
      <c r="J8" s="45"/>
    </row>
    <row r="9" spans="1:11" ht="15.75" customHeight="1" x14ac:dyDescent="0.2">
      <c r="A9" s="79" t="s">
        <v>207</v>
      </c>
      <c r="B9" s="93">
        <f>IF(OR('Tabel 5 F'!B9&lt;5,'Tabel 5 Br'!B9&lt;0.5),"-",IFERROR('Tabel 5 Br'!B9/'Tabel 5 F'!B9*100,"-"))</f>
        <v>30.154587947882732</v>
      </c>
      <c r="C9" s="93">
        <f>IF(OR('Tabel 5 F'!C9&lt;5,'Tabel 5 Br'!C9&lt;0.5),"-",IFERROR('Tabel 5 Br'!C9/'Tabel 5 F'!C9*100,"-"))</f>
        <v>8.3531935905820802</v>
      </c>
      <c r="D9" s="93">
        <f>IF(OR('Tabel 5 F'!D9&lt;5,'Tabel 5 Br'!D9&lt;0.5),"-",IFERROR('Tabel 5 Br'!D9/'Tabel 5 F'!D9*100,"-"))</f>
        <v>3.3167856957761082</v>
      </c>
      <c r="E9" s="93">
        <f>IF(OR('Tabel 5 F'!E9&lt;5,'Tabel 5 Br'!E9&lt;0.5),"-",IFERROR('Tabel 5 Br'!E9/'Tabel 5 F'!E9*100,"-"))</f>
        <v>2.0575311622683885</v>
      </c>
      <c r="F9" s="93">
        <f>IF(OR('Tabel 5 F'!F9&lt;5,'Tabel 5 Br'!F9&lt;0.5),"-",IFERROR('Tabel 5 Br'!F9/'Tabel 5 F'!F9*100,"-"))</f>
        <v>1.5433725577264652</v>
      </c>
      <c r="G9" s="93">
        <f>IF(OR('Tabel 5 F'!G9&lt;5,'Tabel 5 Br'!G9&lt;0.5),"-",IFERROR('Tabel 5 Br'!G9/'Tabel 5 F'!G9*100,"-"))</f>
        <v>1.57557497236042</v>
      </c>
      <c r="H9" s="93">
        <f>IF(OR('Tabel 5 F'!H9&lt;5,'Tabel 5 Br'!H9&lt;0.5),"-",IFERROR('Tabel 5 Br'!H9/'Tabel 5 F'!H9*100,"-"))</f>
        <v>1.7252354521038495</v>
      </c>
      <c r="I9" s="66"/>
      <c r="J9" s="93">
        <f>IF(OR('Tabel 5 F'!J9&lt;5,'Tabel 5 Br'!J9&lt;0.5),"-",IFERROR('Tabel 5 Br'!J9/'Tabel 5 F'!J9*100,"-"))</f>
        <v>3.789561256352171</v>
      </c>
      <c r="K9" s="49"/>
    </row>
    <row r="10" spans="1:11" ht="15.75" customHeight="1" x14ac:dyDescent="0.2">
      <c r="A10" s="90" t="s">
        <v>208</v>
      </c>
      <c r="B10" s="94">
        <f>IF(OR('Tabel 5 F'!B10&lt;5,'Tabel 5 Br'!B10&lt;0.5),"-",IFERROR('Tabel 5 Br'!B10/'Tabel 5 F'!B10*100,"-"))</f>
        <v>26.654306277056278</v>
      </c>
      <c r="C10" s="94">
        <f>IF(OR('Tabel 5 F'!C10&lt;5,'Tabel 5 Br'!C10&lt;0.5),"-",IFERROR('Tabel 5 Br'!C10/'Tabel 5 F'!C10*100,"-"))</f>
        <v>9.8457252502780861</v>
      </c>
      <c r="D10" s="94">
        <f>IF(OR('Tabel 5 F'!D10&lt;5,'Tabel 5 Br'!D10&lt;0.5),"-",IFERROR('Tabel 5 Br'!D10/'Tabel 5 F'!D10*100,"-"))</f>
        <v>3.9865389815232084</v>
      </c>
      <c r="E10" s="94">
        <f>IF(OR('Tabel 5 F'!E10&lt;5,'Tabel 5 Br'!E10&lt;0.5),"-",IFERROR('Tabel 5 Br'!E10/'Tabel 5 F'!E10*100,"-"))</f>
        <v>3.0508159597411932</v>
      </c>
      <c r="F10" s="94">
        <f>IF(OR('Tabel 5 F'!F10&lt;5,'Tabel 5 Br'!F10&lt;0.5),"-",IFERROR('Tabel 5 Br'!F10/'Tabel 5 F'!F10*100,"-"))</f>
        <v>1.5804047013977127</v>
      </c>
      <c r="G10" s="94">
        <f>IF(OR('Tabel 5 F'!G10&lt;5,'Tabel 5 Br'!G10&lt;0.5),"-",IFERROR('Tabel 5 Br'!G10/'Tabel 5 F'!G10*100,"-"))</f>
        <v>2.4574396533044425</v>
      </c>
      <c r="H10" s="94">
        <f>IF(OR('Tabel 5 F'!H10&lt;5,'Tabel 5 Br'!H10&lt;0.5),"-",IFERROR('Tabel 5 Br'!H10/'Tabel 5 F'!H10*100,"-"))</f>
        <v>2.5806816239316239</v>
      </c>
      <c r="I10" s="66"/>
      <c r="J10" s="94">
        <f>IF(OR('Tabel 5 F'!J10&lt;5,'Tabel 5 Br'!J10&lt;0.5),"-",IFERROR('Tabel 5 Br'!J10/'Tabel 5 F'!J10*100,"-"))</f>
        <v>3.3813800429626575</v>
      </c>
      <c r="K10" s="49"/>
    </row>
    <row r="11" spans="1:11" ht="15.75" customHeight="1" x14ac:dyDescent="0.2">
      <c r="A11" s="83" t="s">
        <v>209</v>
      </c>
      <c r="B11" s="95">
        <f>IF(OR('Tabel 5 F'!B11&lt;5,'Tabel 5 Br'!B11&lt;0.5),"-",IFERROR('Tabel 5 Br'!B11/'Tabel 5 F'!B11*100,"-"))</f>
        <v>43.422918402777775</v>
      </c>
      <c r="C11" s="95">
        <f>IF(OR('Tabel 5 F'!C11&lt;5,'Tabel 5 Br'!C11&lt;0.5),"-",IFERROR('Tabel 5 Br'!C11/'Tabel 5 F'!C11*100,"-"))</f>
        <v>17.649656300268095</v>
      </c>
      <c r="D11" s="95">
        <f>IF(OR('Tabel 5 F'!D11&lt;5,'Tabel 5 Br'!D11&lt;0.5),"-",IFERROR('Tabel 5 Br'!D11/'Tabel 5 F'!D11*100,"-"))</f>
        <v>6.6180255080879311</v>
      </c>
      <c r="E11" s="95">
        <f>IF(OR('Tabel 5 F'!E11&lt;5,'Tabel 5 Br'!E11&lt;0.5),"-",IFERROR('Tabel 5 Br'!E11/'Tabel 5 F'!E11*100,"-"))</f>
        <v>3.2995834018077237</v>
      </c>
      <c r="F11" s="95">
        <f>IF(OR('Tabel 5 F'!F11&lt;5,'Tabel 5 Br'!F11&lt;0.5),"-",IFERROR('Tabel 5 Br'!F11/'Tabel 5 F'!F11*100,"-"))</f>
        <v>2.1914859813084111</v>
      </c>
      <c r="G11" s="95">
        <f>IF(OR('Tabel 5 F'!G11&lt;5,'Tabel 5 Br'!G11&lt;0.5),"-",IFERROR('Tabel 5 Br'!G11/'Tabel 5 F'!G11*100,"-"))</f>
        <v>2.2460950994662787</v>
      </c>
      <c r="H11" s="95">
        <f>IF(OR('Tabel 5 F'!H11&lt;5,'Tabel 5 Br'!H11&lt;0.5),"-",IFERROR('Tabel 5 Br'!H11/'Tabel 5 F'!H11*100,"-"))</f>
        <v>3.6940584795321634</v>
      </c>
      <c r="I11" s="66"/>
      <c r="J11" s="95">
        <f>IF(OR('Tabel 5 F'!J11&lt;5,'Tabel 5 Br'!J11&lt;0.5),"-",IFERROR('Tabel 5 Br'!J11/'Tabel 5 F'!J11*100,"-"))</f>
        <v>9.0262642497904455</v>
      </c>
      <c r="K11" s="49"/>
    </row>
    <row r="12" spans="1:11" ht="15.75" customHeight="1" x14ac:dyDescent="0.2">
      <c r="A12" s="79" t="s">
        <v>26</v>
      </c>
      <c r="B12" s="93">
        <f>IF(OR('Tabel 5 F'!B12&lt;5,'Tabel 5 Br'!B12&lt;0.5),"-",IFERROR('Tabel 5 Br'!B12/'Tabel 5 F'!B12*100,"-"))</f>
        <v>49.803263350998776</v>
      </c>
      <c r="C12" s="93">
        <f>IF(OR('Tabel 5 F'!C12&lt;5,'Tabel 5 Br'!C12&lt;0.5),"-",IFERROR('Tabel 5 Br'!C12/'Tabel 5 F'!C12*100,"-"))</f>
        <v>27.783820336062043</v>
      </c>
      <c r="D12" s="93">
        <f>IF(OR('Tabel 5 F'!D12&lt;5,'Tabel 5 Br'!D12&lt;0.5),"-",IFERROR('Tabel 5 Br'!D12/'Tabel 5 F'!D12*100,"-"))</f>
        <v>12.813385833699956</v>
      </c>
      <c r="E12" s="93">
        <f>IF(OR('Tabel 5 F'!E12&lt;5,'Tabel 5 Br'!E12&lt;0.5),"-",IFERROR('Tabel 5 Br'!E12/'Tabel 5 F'!E12*100,"-"))</f>
        <v>7.5942181489608878</v>
      </c>
      <c r="F12" s="93">
        <f>IF(OR('Tabel 5 F'!F12&lt;5,'Tabel 5 Br'!F12&lt;0.5),"-",IFERROR('Tabel 5 Br'!F12/'Tabel 5 F'!F12*100,"-"))</f>
        <v>4.7510099923136044</v>
      </c>
      <c r="G12" s="93">
        <f>IF(OR('Tabel 5 F'!G12&lt;5,'Tabel 5 Br'!G12&lt;0.5),"-",IFERROR('Tabel 5 Br'!G12/'Tabel 5 F'!G12*100,"-"))</f>
        <v>3.7754055878198085</v>
      </c>
      <c r="H12" s="93">
        <f>IF(OR('Tabel 5 F'!H12&lt;5,'Tabel 5 Br'!H12&lt;0.5),"-",IFERROR('Tabel 5 Br'!H12/'Tabel 5 F'!H12*100,"-"))</f>
        <v>5.3387848855440572</v>
      </c>
      <c r="I12" s="66"/>
      <c r="J12" s="93">
        <f>IF(OR('Tabel 5 F'!J12&lt;5,'Tabel 5 Br'!J12&lt;0.5),"-",IFERROR('Tabel 5 Br'!J12/'Tabel 5 F'!J12*100,"-"))</f>
        <v>10.266599506893911</v>
      </c>
      <c r="K12" s="49"/>
    </row>
    <row r="13" spans="1:11" ht="15.75" customHeight="1" x14ac:dyDescent="0.2">
      <c r="A13" s="90" t="s">
        <v>27</v>
      </c>
      <c r="B13" s="94">
        <f>IF(OR('Tabel 5 F'!B13&lt;5,'Tabel 5 Br'!B13&lt;0.5),"-",IFERROR('Tabel 5 Br'!B13/'Tabel 5 F'!B13*100,"-"))</f>
        <v>39.347281318681318</v>
      </c>
      <c r="C13" s="94">
        <f>IF(OR('Tabel 5 F'!C13&lt;5,'Tabel 5 Br'!C13&lt;0.5),"-",IFERROR('Tabel 5 Br'!C13/'Tabel 5 F'!C13*100,"-"))</f>
        <v>17.013175</v>
      </c>
      <c r="D13" s="94">
        <f>IF(OR('Tabel 5 F'!D13&lt;5,'Tabel 5 Br'!D13&lt;0.5),"-",IFERROR('Tabel 5 Br'!D13/'Tabel 5 F'!D13*100,"-"))</f>
        <v>6.2522912772585677</v>
      </c>
      <c r="E13" s="94">
        <f>IF(OR('Tabel 5 F'!E13&lt;5,'Tabel 5 Br'!E13&lt;0.5),"-",IFERROR('Tabel 5 Br'!E13/'Tabel 5 F'!E13*100,"-"))</f>
        <v>3.8348683333333335</v>
      </c>
      <c r="F13" s="94">
        <f>IF(OR('Tabel 5 F'!F13&lt;5,'Tabel 5 Br'!F13&lt;0.5),"-",IFERROR('Tabel 5 Br'!F13/'Tabel 5 F'!F13*100,"-"))</f>
        <v>2.474865364308342</v>
      </c>
      <c r="G13" s="94">
        <f>IF(OR('Tabel 5 F'!G13&lt;5,'Tabel 5 Br'!G13&lt;0.5),"-",IFERROR('Tabel 5 Br'!G13/'Tabel 5 F'!G13*100,"-"))</f>
        <v>1.7322400234741784</v>
      </c>
      <c r="H13" s="94">
        <f>IF(OR('Tabel 5 F'!H13&lt;5,'Tabel 5 Br'!H13&lt;0.5),"-",IFERROR('Tabel 5 Br'!H13/'Tabel 5 F'!H13*100,"-"))</f>
        <v>2.0772911646586345</v>
      </c>
      <c r="I13" s="66"/>
      <c r="J13" s="94">
        <f>IF(OR('Tabel 5 F'!J13&lt;5,'Tabel 5 Br'!J13&lt;0.5),"-",IFERROR('Tabel 5 Br'!J13/'Tabel 5 F'!J13*100,"-"))</f>
        <v>4.013168050773074</v>
      </c>
      <c r="K13" s="49"/>
    </row>
    <row r="14" spans="1:11" ht="15.75" customHeight="1" x14ac:dyDescent="0.2">
      <c r="A14" s="83" t="s">
        <v>28</v>
      </c>
      <c r="B14" s="95">
        <f>IF(OR('Tabel 5 F'!B14&lt;5,'Tabel 5 Br'!B14&lt;0.5),"-",IFERROR('Tabel 5 Br'!B14/'Tabel 5 F'!B14*100,"-"))</f>
        <v>26.099661764705886</v>
      </c>
      <c r="C14" s="95">
        <f>IF(OR('Tabel 5 F'!C14&lt;5,'Tabel 5 Br'!C14&lt;0.5),"-",IFERROR('Tabel 5 Br'!C14/'Tabel 5 F'!C14*100,"-"))</f>
        <v>3.4476379310344827</v>
      </c>
      <c r="D14" s="95">
        <f>IF(OR('Tabel 5 F'!D14&lt;5,'Tabel 5 Br'!D14&lt;0.5),"-",IFERROR('Tabel 5 Br'!D14/'Tabel 5 F'!D14*100,"-"))</f>
        <v>5.0161440329218108</v>
      </c>
      <c r="E14" s="95">
        <f>IF(OR('Tabel 5 F'!E14&lt;5,'Tabel 5 Br'!E14&lt;0.5),"-",IFERROR('Tabel 5 Br'!E14/'Tabel 5 F'!E14*100,"-"))</f>
        <v>4.4881225806451619</v>
      </c>
      <c r="F14" s="95">
        <f>IF(OR('Tabel 5 F'!F14&lt;5,'Tabel 5 Br'!F14&lt;0.5),"-",IFERROR('Tabel 5 Br'!F14/'Tabel 5 F'!F14*100,"-"))</f>
        <v>4.4734431818181815</v>
      </c>
      <c r="G14" s="95">
        <f>IF(OR('Tabel 5 F'!G14&lt;5,'Tabel 5 Br'!G14&lt;0.5),"-",IFERROR('Tabel 5 Br'!G14/'Tabel 5 F'!G14*100,"-"))</f>
        <v>2.9317718940936861</v>
      </c>
      <c r="H14" s="95">
        <f>IF(OR('Tabel 5 F'!H14&lt;5,'Tabel 5 Br'!H14&lt;0.5),"-",IFERROR('Tabel 5 Br'!H14/'Tabel 5 F'!H14*100,"-"))</f>
        <v>3.5675283018867923</v>
      </c>
      <c r="I14" s="66"/>
      <c r="J14" s="95">
        <f>IF(OR('Tabel 5 F'!J14&lt;5,'Tabel 5 Br'!J14&lt;0.5),"-",IFERROR('Tabel 5 Br'!J14/'Tabel 5 F'!J14*100,"-"))</f>
        <v>4.4504457687723491</v>
      </c>
      <c r="K14" s="49"/>
    </row>
    <row r="15" spans="1:11" ht="15.75" customHeight="1" x14ac:dyDescent="0.2">
      <c r="A15" s="79" t="s">
        <v>29</v>
      </c>
      <c r="B15" s="93">
        <f>IF(OR('Tabel 5 F'!B15&lt;5,'Tabel 5 Br'!B15&lt;0.5),"-",IFERROR('Tabel 5 Br'!B15/'Tabel 5 F'!B15*100,"-"))</f>
        <v>47.318417744916822</v>
      </c>
      <c r="C15" s="93">
        <f>IF(OR('Tabel 5 F'!C15&lt;5,'Tabel 5 Br'!C15&lt;0.5),"-",IFERROR('Tabel 5 Br'!C15/'Tabel 5 F'!C15*100,"-"))</f>
        <v>20.369211055276381</v>
      </c>
      <c r="D15" s="93">
        <f>IF(OR('Tabel 5 F'!D15&lt;5,'Tabel 5 Br'!D15&lt;0.5),"-",IFERROR('Tabel 5 Br'!D15/'Tabel 5 F'!D15*100,"-"))</f>
        <v>10.495608805031447</v>
      </c>
      <c r="E15" s="93">
        <f>IF(OR('Tabel 5 F'!E15&lt;5,'Tabel 5 Br'!E15&lt;0.5),"-",IFERROR('Tabel 5 Br'!E15/'Tabel 5 F'!E15*100,"-"))</f>
        <v>7.5851709558823535</v>
      </c>
      <c r="F15" s="93">
        <f>IF(OR('Tabel 5 F'!F15&lt;5,'Tabel 5 Br'!F15&lt;0.5),"-",IFERROR('Tabel 5 Br'!F15/'Tabel 5 F'!F15*100,"-"))</f>
        <v>4.5171144278606956</v>
      </c>
      <c r="G15" s="93">
        <f>IF(OR('Tabel 5 F'!G15&lt;5,'Tabel 5 Br'!G15&lt;0.5),"-",IFERROR('Tabel 5 Br'!G15/'Tabel 5 F'!G15*100,"-"))</f>
        <v>5.4693964497041421</v>
      </c>
      <c r="H15" s="93">
        <f>IF(OR('Tabel 5 F'!H15&lt;5,'Tabel 5 Br'!H15&lt;0.5),"-",IFERROR('Tabel 5 Br'!H15/'Tabel 5 F'!H15*100,"-"))</f>
        <v>5.5228547945205477</v>
      </c>
      <c r="I15" s="66"/>
      <c r="J15" s="93">
        <f>IF(OR('Tabel 5 F'!J15&lt;5,'Tabel 5 Br'!J15&lt;0.5),"-",IFERROR('Tabel 5 Br'!J15/'Tabel 5 F'!J15*100,"-"))</f>
        <v>13.354135957406351</v>
      </c>
      <c r="K15" s="49"/>
    </row>
    <row r="16" spans="1:11" ht="15.75" customHeight="1" x14ac:dyDescent="0.2">
      <c r="A16" s="90" t="s">
        <v>30</v>
      </c>
      <c r="B16" s="94">
        <f>IF(OR('Tabel 5 F'!B16&lt;5,'Tabel 5 Br'!B16&lt;0.5),"-",IFERROR('Tabel 5 Br'!B16/'Tabel 5 F'!B16*100,"-"))</f>
        <v>44.371617511520739</v>
      </c>
      <c r="C16" s="94">
        <f>IF(OR('Tabel 5 F'!C16&lt;5,'Tabel 5 Br'!C16&lt;0.5),"-",IFERROR('Tabel 5 Br'!C16/'Tabel 5 F'!C16*100,"-"))</f>
        <v>11.431779220779219</v>
      </c>
      <c r="D16" s="94">
        <f>IF(OR('Tabel 5 F'!D16&lt;5,'Tabel 5 Br'!D16&lt;0.5),"-",IFERROR('Tabel 5 Br'!D16/'Tabel 5 F'!D16*100,"-"))</f>
        <v>12.665677248677248</v>
      </c>
      <c r="E16" s="94">
        <f>IF(OR('Tabel 5 F'!E16&lt;5,'Tabel 5 Br'!E16&lt;0.5),"-",IFERROR('Tabel 5 Br'!E16/'Tabel 5 F'!E16*100,"-"))</f>
        <v>6.0926101010101004</v>
      </c>
      <c r="F16" s="94">
        <f>IF(OR('Tabel 5 F'!F16&lt;5,'Tabel 5 Br'!F16&lt;0.5),"-",IFERROR('Tabel 5 Br'!F16/'Tabel 5 F'!F16*100,"-"))</f>
        <v>5.0441332046332041</v>
      </c>
      <c r="G16" s="94">
        <f>IF(OR('Tabel 5 F'!G16&lt;5,'Tabel 5 Br'!G16&lt;0.5),"-",IFERROR('Tabel 5 Br'!G16/'Tabel 5 F'!G16*100,"-"))</f>
        <v>3.1408343771746692</v>
      </c>
      <c r="H16" s="94">
        <f>IF(OR('Tabel 5 F'!H16&lt;5,'Tabel 5 Br'!H16&lt;0.5),"-",IFERROR('Tabel 5 Br'!H16/'Tabel 5 F'!H16*100,"-"))</f>
        <v>6.7440709219858164</v>
      </c>
      <c r="I16" s="66"/>
      <c r="J16" s="94">
        <f>IF(OR('Tabel 5 F'!J16&lt;5,'Tabel 5 Br'!J16&lt;0.5),"-",IFERROR('Tabel 5 Br'!J16/'Tabel 5 F'!J16*100,"-"))</f>
        <v>8.3086007441328</v>
      </c>
      <c r="K16" s="49"/>
    </row>
    <row r="17" spans="1:11" ht="15" hidden="1" customHeight="1" x14ac:dyDescent="0.2">
      <c r="A17" s="83" t="s">
        <v>31</v>
      </c>
      <c r="B17" s="95">
        <f>IF(OR('Tabel 5 F'!B17&lt;5,'Tabel 5 Br'!B17&lt;0.5),"-",IFERROR('Tabel 5 Br'!B17/'Tabel 5 F'!B17*100,"-"))</f>
        <v>31.226388888888891</v>
      </c>
      <c r="C17" s="95">
        <f>IF(OR('Tabel 5 F'!C17&lt;5,'Tabel 5 Br'!C17&lt;0.5),"-",IFERROR('Tabel 5 Br'!C17/'Tabel 5 F'!C17*100,"-"))</f>
        <v>23.298413043478259</v>
      </c>
      <c r="D17" s="95">
        <f>IF(OR('Tabel 5 F'!D17&lt;5,'Tabel 5 Br'!D17&lt;0.5),"-",IFERROR('Tabel 5 Br'!D17/'Tabel 5 F'!D17*100,"-"))</f>
        <v>5.6961185185185181</v>
      </c>
      <c r="E17" s="95">
        <f>IF(OR('Tabel 5 F'!E17&lt;5,'Tabel 5 Br'!E17&lt;0.5),"-",IFERROR('Tabel 5 Br'!E17/'Tabel 5 F'!E17*100,"-"))</f>
        <v>3.1305777777777779</v>
      </c>
      <c r="F17" s="95">
        <f>IF(OR('Tabel 5 F'!F17&lt;5,'Tabel 5 Br'!F17&lt;0.5),"-",IFERROR('Tabel 5 Br'!F17/'Tabel 5 F'!F17*100,"-"))</f>
        <v>0.87890285714285699</v>
      </c>
      <c r="G17" s="95">
        <f>IF(OR('Tabel 5 F'!G17&lt;5,'Tabel 5 Br'!G17&lt;0.5),"-",IFERROR('Tabel 5 Br'!G17/'Tabel 5 F'!G17*100,"-"))</f>
        <v>1.7607380796864796</v>
      </c>
      <c r="H17" s="95">
        <f>IF(OR('Tabel 5 F'!H17&lt;5,'Tabel 5 Br'!H17&lt;0.5),"-",IFERROR('Tabel 5 Br'!H17/'Tabel 5 F'!H17*100,"-"))</f>
        <v>3.6887246376811595</v>
      </c>
      <c r="I17" s="66"/>
      <c r="J17" s="95">
        <f>IF(OR('Tabel 5 F'!J17&lt;5,'Tabel 5 Br'!J17&lt;0.5),"-",IFERROR('Tabel 5 Br'!J17/'Tabel 5 F'!J17*100,"-"))</f>
        <v>3.5355345991561182</v>
      </c>
      <c r="K17" s="49"/>
    </row>
    <row r="18" spans="1:11" ht="15" hidden="1" customHeight="1" x14ac:dyDescent="0.2">
      <c r="A18" s="79" t="s">
        <v>32</v>
      </c>
      <c r="B18" s="93">
        <f>IF(OR('Tabel 5 F'!B18&lt;5,'Tabel 5 Br'!B18&lt;0.5),"-",IFERROR('Tabel 5 Br'!B18/'Tabel 5 F'!B18*100,"-"))</f>
        <v>49.444906249999995</v>
      </c>
      <c r="C18" s="93">
        <f>IF(OR('Tabel 5 F'!C18&lt;5,'Tabel 5 Br'!C18&lt;0.5),"-",IFERROR('Tabel 5 Br'!C18/'Tabel 5 F'!C18*100,"-"))</f>
        <v>16.464613636363637</v>
      </c>
      <c r="D18" s="93">
        <f>IF(OR('Tabel 5 F'!D18&lt;5,'Tabel 5 Br'!D18&lt;0.5),"-",IFERROR('Tabel 5 Br'!D18/'Tabel 5 F'!D18*100,"-"))</f>
        <v>9.505086419753086</v>
      </c>
      <c r="E18" s="93">
        <f>IF(OR('Tabel 5 F'!E18&lt;5,'Tabel 5 Br'!E18&lt;0.5),"-",IFERROR('Tabel 5 Br'!E18/'Tabel 5 F'!E18*100,"-"))</f>
        <v>3.5320666666666667</v>
      </c>
      <c r="F18" s="93">
        <f>IF(OR('Tabel 5 F'!F18&lt;5,'Tabel 5 Br'!F18&lt;0.5),"-",IFERROR('Tabel 5 Br'!F18/'Tabel 5 F'!F18*100,"-"))</f>
        <v>0.98020588235294115</v>
      </c>
      <c r="G18" s="93">
        <f>IF(OR('Tabel 5 F'!G18&lt;5,'Tabel 5 Br'!G18&lt;0.5),"-",IFERROR('Tabel 5 Br'!G18/'Tabel 5 F'!G18*100,"-"))</f>
        <v>1.7586377358490564</v>
      </c>
      <c r="H18" s="93">
        <f>IF(OR('Tabel 5 F'!H18&lt;5,'Tabel 5 Br'!H18&lt;0.5),"-",IFERROR('Tabel 5 Br'!H18/'Tabel 5 F'!H18*100,"-"))</f>
        <v>1.9227115384615385</v>
      </c>
      <c r="I18" s="66"/>
      <c r="J18" s="93">
        <f>IF(OR('Tabel 5 F'!J18&lt;5,'Tabel 5 Br'!J18&lt;0.5),"-",IFERROR('Tabel 5 Br'!J18/'Tabel 5 F'!J18*100,"-"))</f>
        <v>5.9344894514767921</v>
      </c>
      <c r="K18" s="49"/>
    </row>
    <row r="19" spans="1:11" ht="15" hidden="1" customHeight="1" x14ac:dyDescent="0.2">
      <c r="A19" s="90" t="s">
        <v>33</v>
      </c>
      <c r="B19" s="94" t="str">
        <f>IF(OR('Tabel 5 F'!B19&lt;5,'Tabel 5 Br'!B19&lt;0.5),"-",IFERROR('Tabel 5 Br'!B19/'Tabel 5 F'!B19*100,"-"))</f>
        <v>-</v>
      </c>
      <c r="C19" s="94" t="str">
        <f>IF(OR('Tabel 5 F'!C19&lt;5,'Tabel 5 Br'!C19&lt;0.5),"-",IFERROR('Tabel 5 Br'!C19/'Tabel 5 F'!C19*100,"-"))</f>
        <v>-</v>
      </c>
      <c r="D19" s="94" t="str">
        <f>IF(OR('Tabel 5 F'!D19&lt;5,'Tabel 5 Br'!D19&lt;0.5),"-",IFERROR('Tabel 5 Br'!D19/'Tabel 5 F'!D19*100,"-"))</f>
        <v>-</v>
      </c>
      <c r="E19" s="94">
        <f>IF(OR('Tabel 5 F'!E19&lt;5,'Tabel 5 Br'!E19&lt;0.5),"-",IFERROR('Tabel 5 Br'!E19/'Tabel 5 F'!E19*100,"-"))</f>
        <v>6.2488124999999997</v>
      </c>
      <c r="F19" s="94">
        <f>IF(OR('Tabel 5 F'!F19&lt;5,'Tabel 5 Br'!F19&lt;0.5),"-",IFERROR('Tabel 5 Br'!F19/'Tabel 5 F'!F19*100,"-"))</f>
        <v>4.9990500000000004</v>
      </c>
      <c r="G19" s="94">
        <f>IF(OR('Tabel 5 F'!G19&lt;5,'Tabel 5 Br'!G19&lt;0.5),"-",IFERROR('Tabel 5 Br'!G19/'Tabel 5 F'!G19*100,"-"))</f>
        <v>2.748684426229508</v>
      </c>
      <c r="H19" s="94" t="str">
        <f>IF(OR('Tabel 5 F'!H19&lt;5,'Tabel 5 Br'!H19&lt;0.5),"-",IFERROR('Tabel 5 Br'!H19/'Tabel 5 F'!H19*100,"-"))</f>
        <v>-</v>
      </c>
      <c r="I19" s="66"/>
      <c r="J19" s="94">
        <f>IF(OR('Tabel 5 F'!J19&lt;5,'Tabel 5 Br'!J19&lt;0.5),"-",IFERROR('Tabel 5 Br'!J19/'Tabel 5 F'!J19*100,"-"))</f>
        <v>2.80851935483871</v>
      </c>
      <c r="K19" s="49"/>
    </row>
    <row r="20" spans="1:11" ht="15" hidden="1" customHeight="1" x14ac:dyDescent="0.2">
      <c r="A20" s="83" t="s">
        <v>34</v>
      </c>
      <c r="B20" s="95">
        <f>IF(OR('Tabel 5 F'!B20&lt;5,'Tabel 5 Br'!B20&lt;0.5),"-",IFERROR('Tabel 5 Br'!B20/'Tabel 5 F'!B20*100,"-"))</f>
        <v>27.089999999999996</v>
      </c>
      <c r="C20" s="95">
        <f>IF(OR('Tabel 5 F'!C20&lt;5,'Tabel 5 Br'!C20&lt;0.5),"-",IFERROR('Tabel 5 Br'!C20/'Tabel 5 F'!C20*100,"-"))</f>
        <v>18.133631578947369</v>
      </c>
      <c r="D20" s="95">
        <f>IF(OR('Tabel 5 F'!D20&lt;5,'Tabel 5 Br'!D20&lt;0.5),"-",IFERROR('Tabel 5 Br'!D20/'Tabel 5 F'!D20*100,"-"))</f>
        <v>6.2488437499999998</v>
      </c>
      <c r="E20" s="95">
        <f>IF(OR('Tabel 5 F'!E20&lt;5,'Tabel 5 Br'!E20&lt;0.5),"-",IFERROR('Tabel 5 Br'!E20/'Tabel 5 F'!E20*100,"-"))</f>
        <v>5.7797575757575759</v>
      </c>
      <c r="F20" s="95" t="str">
        <f>IF(OR('Tabel 5 F'!F20&lt;5,'Tabel 5 Br'!F20&lt;0.5),"-",IFERROR('Tabel 5 Br'!F20/'Tabel 5 F'!F20*100,"-"))</f>
        <v>-</v>
      </c>
      <c r="G20" s="95">
        <f>IF(OR('Tabel 5 F'!G20&lt;5,'Tabel 5 Br'!G20&lt;0.5),"-",IFERROR('Tabel 5 Br'!G20/'Tabel 5 F'!G20*100,"-"))</f>
        <v>2.6053745928338765</v>
      </c>
      <c r="H20" s="95">
        <f>IF(OR('Tabel 5 F'!H20&lt;5,'Tabel 5 Br'!H20&lt;0.5),"-",IFERROR('Tabel 5 Br'!H20/'Tabel 5 F'!H20*100,"-"))</f>
        <v>3.7728867924528302</v>
      </c>
      <c r="I20" s="66"/>
      <c r="J20" s="95">
        <f>IF(OR('Tabel 5 F'!J20&lt;5,'Tabel 5 Br'!J20&lt;0.5),"-",IFERROR('Tabel 5 Br'!J20/'Tabel 5 F'!J20*100,"-"))</f>
        <v>4.0090873786407766</v>
      </c>
      <c r="K20" s="49"/>
    </row>
    <row r="21" spans="1:11" ht="15.75" customHeight="1" x14ac:dyDescent="0.2">
      <c r="A21" s="83" t="s">
        <v>35</v>
      </c>
      <c r="B21" s="95">
        <f>IF(OR('Tabel 5 F'!B21&lt;5,'Tabel 5 Br'!B21&lt;0.5),"-",IFERROR('Tabel 5 Br'!B21/'Tabel 5 F'!B21*100,"-"))</f>
        <v>35.824284482758621</v>
      </c>
      <c r="C21" s="95">
        <f>IF(OR('Tabel 5 F'!C21&lt;5,'Tabel 5 Br'!C21&lt;0.5),"-",IFERROR('Tabel 5 Br'!C21/'Tabel 5 F'!C21*100,"-"))</f>
        <v>19.63954128440367</v>
      </c>
      <c r="D21" s="95">
        <f>IF(OR('Tabel 5 F'!D21&lt;5,'Tabel 5 Br'!D21&lt;0.5),"-",IFERROR('Tabel 5 Br'!D21/'Tabel 5 F'!D21*100,"-"))</f>
        <v>6.9276932270916332</v>
      </c>
      <c r="E21" s="95">
        <f>IF(OR('Tabel 5 F'!E21&lt;5,'Tabel 5 Br'!E21&lt;0.5),"-",IFERROR('Tabel 5 Br'!E21/'Tabel 5 F'!E21*100,"-"))</f>
        <v>3.7309404388714733</v>
      </c>
      <c r="F21" s="95">
        <f>IF(OR('Tabel 5 F'!F21&lt;5,'Tabel 5 Br'!F21&lt;0.5),"-",IFERROR('Tabel 5 Br'!F21/'Tabel 5 F'!F21*100,"-"))</f>
        <v>1.0065252808988763</v>
      </c>
      <c r="G21" s="95">
        <f>IF(OR('Tabel 5 F'!G21&lt;5,'Tabel 5 Br'!G21&lt;0.5),"-",IFERROR('Tabel 5 Br'!G21/'Tabel 5 F'!G21*100,"-"))</f>
        <v>1.9736932253941204</v>
      </c>
      <c r="H21" s="95">
        <f>IF(OR('Tabel 5 F'!H21&lt;5,'Tabel 5 Br'!H21&lt;0.5),"-",IFERROR('Tabel 5 Br'!H21/'Tabel 5 F'!H21*100,"-"))</f>
        <v>3.2304705882352942</v>
      </c>
      <c r="I21" s="66"/>
      <c r="J21" s="95">
        <f>IF(OR('Tabel 5 F'!J21&lt;5,'Tabel 5 Br'!J21&lt;0.5),"-",IFERROR('Tabel 5 Br'!J21/'Tabel 5 F'!J21*100,"-"))</f>
        <v>3.976948540706605</v>
      </c>
      <c r="K21" s="49"/>
    </row>
    <row r="22" spans="1:11" ht="15.75" customHeight="1" x14ac:dyDescent="0.2">
      <c r="A22" s="79" t="s">
        <v>36</v>
      </c>
      <c r="B22" s="93">
        <f>IF(OR('Tabel 5 F'!B22&lt;5,'Tabel 5 Br'!B22&lt;0.5),"-",IFERROR('Tabel 5 Br'!B22/'Tabel 5 F'!B22*100,"-"))</f>
        <v>20.398736842105265</v>
      </c>
      <c r="C22" s="93" t="str">
        <f>IF(OR('Tabel 5 F'!C22&lt;5,'Tabel 5 Br'!C22&lt;0.5),"-",IFERROR('Tabel 5 Br'!C22/'Tabel 5 F'!C22*100,"-"))</f>
        <v>-</v>
      </c>
      <c r="D22" s="93">
        <f>IF(OR('Tabel 5 F'!D22&lt;5,'Tabel 5 Br'!D22&lt;0.5),"-",IFERROR('Tabel 5 Br'!D22/'Tabel 5 F'!D22*100,"-"))</f>
        <v>4.6520000000000001</v>
      </c>
      <c r="E22" s="93" t="str">
        <f>IF(OR('Tabel 5 F'!E22&lt;5,'Tabel 5 Br'!E22&lt;0.5),"-",IFERROR('Tabel 5 Br'!E22/'Tabel 5 F'!E22*100,"-"))</f>
        <v>-</v>
      </c>
      <c r="F22" s="93" t="str">
        <f>IF(OR('Tabel 5 F'!F22&lt;5,'Tabel 5 Br'!F22&lt;0.5),"-",IFERROR('Tabel 5 Br'!F22/'Tabel 5 F'!F22*100,"-"))</f>
        <v>-</v>
      </c>
      <c r="G22" s="93">
        <f>IF(OR('Tabel 5 F'!G22&lt;5,'Tabel 5 Br'!G22&lt;0.5),"-",IFERROR('Tabel 5 Br'!G22/'Tabel 5 F'!G22*100,"-"))</f>
        <v>1.3486771300448432</v>
      </c>
      <c r="H22" s="93" t="str">
        <f>IF(OR('Tabel 5 F'!H22&lt;5,'Tabel 5 Br'!H22&lt;0.5),"-",IFERROR('Tabel 5 Br'!H22/'Tabel 5 F'!H22*100,"-"))</f>
        <v>-</v>
      </c>
      <c r="I22" s="66"/>
      <c r="J22" s="93">
        <f>IF(OR('Tabel 5 F'!J22&lt;5,'Tabel 5 Br'!J22&lt;0.5),"-",IFERROR('Tabel 5 Br'!J22/'Tabel 5 F'!J22*100,"-"))</f>
        <v>2.4350775623268697</v>
      </c>
      <c r="K22" s="49"/>
    </row>
    <row r="23" spans="1:11" ht="15.75" customHeight="1" x14ac:dyDescent="0.2">
      <c r="A23" s="90" t="s">
        <v>37</v>
      </c>
      <c r="B23" s="94">
        <f>IF(OR('Tabel 5 F'!B23&lt;5,'Tabel 5 Br'!B23&lt;0.5),"-",IFERROR('Tabel 5 Br'!B23/'Tabel 5 F'!B23*100,"-"))</f>
        <v>34.620129032258063</v>
      </c>
      <c r="C23" s="94">
        <f>IF(OR('Tabel 5 F'!C23&lt;5,'Tabel 5 Br'!C23&lt;0.5),"-",IFERROR('Tabel 5 Br'!C23/'Tabel 5 F'!C23*100,"-"))</f>
        <v>11.518425000000002</v>
      </c>
      <c r="D23" s="94">
        <f>IF(OR('Tabel 5 F'!D23&lt;5,'Tabel 5 Br'!D23&lt;0.5),"-",IFERROR('Tabel 5 Br'!D23/'Tabel 5 F'!D23*100,"-"))</f>
        <v>8.1657280701754384</v>
      </c>
      <c r="E23" s="94">
        <f>IF(OR('Tabel 5 F'!E23&lt;5,'Tabel 5 Br'!E23&lt;0.5),"-",IFERROR('Tabel 5 Br'!E23/'Tabel 5 F'!E23*100,"-"))</f>
        <v>3.523135135135135</v>
      </c>
      <c r="F23" s="94" t="str">
        <f>IF(OR('Tabel 5 F'!F23&lt;5,'Tabel 5 Br'!F23&lt;0.5),"-",IFERROR('Tabel 5 Br'!F23/'Tabel 5 F'!F23*100,"-"))</f>
        <v>-</v>
      </c>
      <c r="G23" s="94">
        <f>IF(OR('Tabel 5 F'!G23&lt;5,'Tabel 5 Br'!G23&lt;0.5),"-",IFERROR('Tabel 5 Br'!G23/'Tabel 5 F'!G23*100,"-"))</f>
        <v>5.0851836734693876</v>
      </c>
      <c r="H23" s="94">
        <f>IF(OR('Tabel 5 F'!H23&lt;5,'Tabel 5 Br'!H23&lt;0.5),"-",IFERROR('Tabel 5 Br'!H23/'Tabel 5 F'!H23*100,"-"))</f>
        <v>2.77725</v>
      </c>
      <c r="I23" s="66"/>
      <c r="J23" s="94">
        <f>IF(OR('Tabel 5 F'!J23&lt;5,'Tabel 5 Br'!J23&lt;0.5),"-",IFERROR('Tabel 5 Br'!J23/'Tabel 5 F'!J23*100,"-"))</f>
        <v>7.334272311212815</v>
      </c>
      <c r="K23" s="49"/>
    </row>
    <row r="24" spans="1:11" ht="15.75" customHeight="1" x14ac:dyDescent="0.2">
      <c r="A24" s="83" t="s">
        <v>38</v>
      </c>
      <c r="B24" s="95">
        <f>IF(OR('Tabel 5 F'!B24&lt;5,'Tabel 5 Br'!B24&lt;0.5),"-",IFERROR('Tabel 5 Br'!B24/'Tabel 5 F'!B24*100,"-"))</f>
        <v>14.393288732394366</v>
      </c>
      <c r="C24" s="95">
        <f>IF(OR('Tabel 5 F'!C24&lt;5,'Tabel 5 Br'!C24&lt;0.5),"-",IFERROR('Tabel 5 Br'!C24/'Tabel 5 F'!C24*100,"-"))</f>
        <v>4.1451555555555553</v>
      </c>
      <c r="D24" s="95">
        <f>IF(OR('Tabel 5 F'!D24&lt;5,'Tabel 5 Br'!D24&lt;0.5),"-",IFERROR('Tabel 5 Br'!D24/'Tabel 5 F'!D24*100,"-"))</f>
        <v>2.3897508650519033</v>
      </c>
      <c r="E24" s="95">
        <f>IF(OR('Tabel 5 F'!E24&lt;5,'Tabel 5 Br'!E24&lt;0.5),"-",IFERROR('Tabel 5 Br'!E24/'Tabel 5 F'!E24*100,"-"))</f>
        <v>1.5346809045226131</v>
      </c>
      <c r="F24" s="95">
        <f>IF(OR('Tabel 5 F'!F24&lt;5,'Tabel 5 Br'!F24&lt;0.5),"-",IFERROR('Tabel 5 Br'!F24/'Tabel 5 F'!F24*100,"-"))</f>
        <v>1.3886284722222222</v>
      </c>
      <c r="G24" s="95">
        <f>IF(OR('Tabel 5 F'!G24&lt;5,'Tabel 5 Br'!G24&lt;0.5),"-",IFERROR('Tabel 5 Br'!G24/'Tabel 5 F'!G24*100,"-"))</f>
        <v>0.75667552602436317</v>
      </c>
      <c r="H24" s="95">
        <f>IF(OR('Tabel 5 F'!H24&lt;5,'Tabel 5 Br'!H24&lt;0.5),"-",IFERROR('Tabel 5 Br'!H24/'Tabel 5 F'!H24*100,"-"))</f>
        <v>2.498734439834025</v>
      </c>
      <c r="I24" s="66"/>
      <c r="J24" s="95">
        <f>IF(OR('Tabel 5 F'!J24&lt;5,'Tabel 5 Br'!J24&lt;0.5),"-",IFERROR('Tabel 5 Br'!J24/'Tabel 5 F'!J24*100,"-"))</f>
        <v>2.3331727879799669</v>
      </c>
      <c r="K24" s="49"/>
    </row>
    <row r="25" spans="1:11" ht="15.75" customHeight="1" x14ac:dyDescent="0.2">
      <c r="A25" s="79" t="s">
        <v>39</v>
      </c>
      <c r="B25" s="93">
        <f>IF(OR('Tabel 5 F'!B25&lt;5,'Tabel 5 Br'!B25&lt;0.5),"-",IFERROR('Tabel 5 Br'!B25/'Tabel 5 F'!B25*100,"-"))</f>
        <v>35.378803149606306</v>
      </c>
      <c r="C25" s="93">
        <f>IF(OR('Tabel 5 F'!C25&lt;5,'Tabel 5 Br'!C25&lt;0.5),"-",IFERROR('Tabel 5 Br'!C25/'Tabel 5 F'!C25*100,"-"))</f>
        <v>11.481411764705882</v>
      </c>
      <c r="D25" s="93">
        <f>IF(OR('Tabel 5 F'!D25&lt;5,'Tabel 5 Br'!D25&lt;0.5),"-",IFERROR('Tabel 5 Br'!D25/'Tabel 5 F'!D25*100,"-"))</f>
        <v>4.5068151147098519</v>
      </c>
      <c r="E25" s="93">
        <f>IF(OR('Tabel 5 F'!E25&lt;5,'Tabel 5 Br'!E25&lt;0.5),"-",IFERROR('Tabel 5 Br'!E25/'Tabel 5 F'!E25*100,"-"))</f>
        <v>2.5583608137044966</v>
      </c>
      <c r="F25" s="93">
        <f>IF(OR('Tabel 5 F'!F25&lt;5,'Tabel 5 Br'!F25&lt;0.5),"-",IFERROR('Tabel 5 Br'!F25/'Tabel 5 F'!F25*100,"-"))</f>
        <v>1.0418197674418606</v>
      </c>
      <c r="G25" s="93">
        <f>IF(OR('Tabel 5 F'!G25&lt;5,'Tabel 5 Br'!G25&lt;0.5),"-",IFERROR('Tabel 5 Br'!G25/'Tabel 5 F'!G25*100,"-"))</f>
        <v>1.290643953934741</v>
      </c>
      <c r="H25" s="93">
        <f>IF(OR('Tabel 5 F'!H25&lt;5,'Tabel 5 Br'!H25&lt;0.5),"-",IFERROR('Tabel 5 Br'!H25/'Tabel 5 F'!H25*100,"-"))</f>
        <v>3.1133037974683542</v>
      </c>
      <c r="I25" s="66"/>
      <c r="J25" s="93">
        <f>IF(OR('Tabel 5 F'!J25&lt;5,'Tabel 5 Br'!J25&lt;0.5),"-",IFERROR('Tabel 5 Br'!J25/'Tabel 5 F'!J25*100,"-"))</f>
        <v>4.1020843217197918</v>
      </c>
      <c r="K25" s="49"/>
    </row>
    <row r="26" spans="1:11" ht="15.75" customHeight="1" x14ac:dyDescent="0.2">
      <c r="A26" s="90" t="s">
        <v>40</v>
      </c>
      <c r="B26" s="94">
        <f>IF(OR('Tabel 5 F'!B26&lt;5,'Tabel 5 Br'!B26&lt;0.5),"-",IFERROR('Tabel 5 Br'!B26/'Tabel 5 F'!B26*100,"-"))</f>
        <v>0.61156163021868792</v>
      </c>
      <c r="C26" s="94">
        <f>IF(OR('Tabel 5 F'!C26&lt;5,'Tabel 5 Br'!C26&lt;0.5),"-",IFERROR('Tabel 5 Br'!C26/'Tabel 5 F'!C26*100,"-"))</f>
        <v>3.3934866666666665</v>
      </c>
      <c r="D26" s="94">
        <f>IF(OR('Tabel 5 F'!D26&lt;5,'Tabel 5 Br'!D26&lt;0.5),"-",IFERROR('Tabel 5 Br'!D26/'Tabel 5 F'!D26*100,"-"))</f>
        <v>1.6000695652173915</v>
      </c>
      <c r="E26" s="94">
        <f>IF(OR('Tabel 5 F'!E26&lt;5,'Tabel 5 Br'!E26&lt;0.5),"-",IFERROR('Tabel 5 Br'!E26/'Tabel 5 F'!E26*100,"-"))</f>
        <v>0.61789592538046145</v>
      </c>
      <c r="F26" s="94">
        <f>IF(OR('Tabel 5 F'!F26&lt;5,'Tabel 5 Br'!F26&lt;0.5),"-",IFERROR('Tabel 5 Br'!F26/'Tabel 5 F'!F26*100,"-"))</f>
        <v>6.4690802348336587E-2</v>
      </c>
      <c r="G26" s="94">
        <f>IF(OR('Tabel 5 F'!G26&lt;5,'Tabel 5 Br'!G26&lt;0.5),"-",IFERROR('Tabel 5 Br'!G26/'Tabel 5 F'!G26*100,"-"))</f>
        <v>0.24889447892845479</v>
      </c>
      <c r="H26" s="94">
        <f>IF(OR('Tabel 5 F'!H26&lt;5,'Tabel 5 Br'!H26&lt;0.5),"-",IFERROR('Tabel 5 Br'!H26/'Tabel 5 F'!H26*100,"-"))</f>
        <v>0.97055711550733881</v>
      </c>
      <c r="I26" s="66"/>
      <c r="J26" s="94">
        <f>IF(OR('Tabel 5 F'!J26&lt;5,'Tabel 5 Br'!J26&lt;0.5),"-",IFERROR('Tabel 5 Br'!J26/'Tabel 5 F'!J26*100,"-"))</f>
        <v>0.92130042882367802</v>
      </c>
      <c r="K26" s="49"/>
    </row>
    <row r="27" spans="1:11" ht="15.75" customHeight="1" x14ac:dyDescent="0.2">
      <c r="A27" s="83" t="s">
        <v>41</v>
      </c>
      <c r="B27" s="95">
        <f>IF(OR('Tabel 5 F'!B27&lt;5,'Tabel 5 Br'!B27&lt;0.5),"-",IFERROR('Tabel 5 Br'!B27/'Tabel 5 F'!B27*100,"-"))</f>
        <v>10.454076271186441</v>
      </c>
      <c r="C27" s="95" t="str">
        <f>IF(OR('Tabel 5 F'!C27&lt;5,'Tabel 5 Br'!C27&lt;0.5),"-",IFERROR('Tabel 5 Br'!C27/'Tabel 5 F'!C27*100,"-"))</f>
        <v>-</v>
      </c>
      <c r="D27" s="95">
        <f>IF(OR('Tabel 5 F'!D27&lt;5,'Tabel 5 Br'!D27&lt;0.5),"-",IFERROR('Tabel 5 Br'!D27/'Tabel 5 F'!D27*100,"-"))</f>
        <v>2.2353262711864406</v>
      </c>
      <c r="E27" s="95">
        <f>IF(OR('Tabel 5 F'!E27&lt;5,'Tabel 5 Br'!E27&lt;0.5),"-",IFERROR('Tabel 5 Br'!E27/'Tabel 5 F'!E27*100,"-"))</f>
        <v>0.86072405063291146</v>
      </c>
      <c r="F27" s="95">
        <f>IF(OR('Tabel 5 F'!F27&lt;5,'Tabel 5 Br'!F27&lt;0.5),"-",IFERROR('Tabel 5 Br'!F27/'Tabel 5 F'!F27*100,"-"))</f>
        <v>0.64205882352941179</v>
      </c>
      <c r="G27" s="95">
        <f>IF(OR('Tabel 5 F'!G27&lt;5,'Tabel 5 Br'!G27&lt;0.5),"-",IFERROR('Tabel 5 Br'!G27/'Tabel 5 F'!G27*100,"-"))</f>
        <v>0.95519225967540566</v>
      </c>
      <c r="H27" s="95" t="str">
        <f>IF(OR('Tabel 5 F'!H27&lt;5,'Tabel 5 Br'!H27&lt;0.5),"-",IFERROR('Tabel 5 Br'!H27/'Tabel 5 F'!H27*100,"-"))</f>
        <v>-</v>
      </c>
      <c r="I27" s="66"/>
      <c r="J27" s="95">
        <f>IF(OR('Tabel 5 F'!J27&lt;5,'Tabel 5 Br'!J27&lt;0.5),"-",IFERROR('Tabel 5 Br'!J27/'Tabel 5 F'!J27*100,"-"))</f>
        <v>1.4801224489795917</v>
      </c>
      <c r="K27" s="49"/>
    </row>
    <row r="28" spans="1:11" ht="15.75" customHeight="1" x14ac:dyDescent="0.2">
      <c r="A28" s="79" t="s">
        <v>42</v>
      </c>
      <c r="B28" s="93">
        <f>IF(OR('Tabel 5 F'!B28&lt;5,'Tabel 5 Br'!B28&lt;0.5),"-",IFERROR('Tabel 5 Br'!B28/'Tabel 5 F'!B28*100,"-"))</f>
        <v>48.657000000000004</v>
      </c>
      <c r="C28" s="93">
        <f>IF(OR('Tabel 5 F'!C28&lt;5,'Tabel 5 Br'!C28&lt;0.5),"-",IFERROR('Tabel 5 Br'!C28/'Tabel 5 F'!C28*100,"-"))</f>
        <v>22.192833333333333</v>
      </c>
      <c r="D28" s="93">
        <f>IF(OR('Tabel 5 F'!D28&lt;5,'Tabel 5 Br'!D28&lt;0.5),"-",IFERROR('Tabel 5 Br'!D28/'Tabel 5 F'!D28*100,"-"))</f>
        <v>8.7628193916349808</v>
      </c>
      <c r="E28" s="93">
        <f>IF(OR('Tabel 5 F'!E28&lt;5,'Tabel 5 Br'!E28&lt;0.5),"-",IFERROR('Tabel 5 Br'!E28/'Tabel 5 F'!E28*100,"-"))</f>
        <v>5.5400517423442448</v>
      </c>
      <c r="F28" s="93">
        <f>IF(OR('Tabel 5 F'!F28&lt;5,'Tabel 5 Br'!F28&lt;0.5),"-",IFERROR('Tabel 5 Br'!F28/'Tabel 5 F'!F28*100,"-"))</f>
        <v>4.858411299435029</v>
      </c>
      <c r="G28" s="93">
        <f>IF(OR('Tabel 5 F'!G28&lt;5,'Tabel 5 Br'!G28&lt;0.5),"-",IFERROR('Tabel 5 Br'!G28/'Tabel 5 F'!G28*100,"-"))</f>
        <v>4.5888975903614462</v>
      </c>
      <c r="H28" s="93">
        <f>IF(OR('Tabel 5 F'!H28&lt;5,'Tabel 5 Br'!H28&lt;0.5),"-",IFERROR('Tabel 5 Br'!H28/'Tabel 5 F'!H28*100,"-"))</f>
        <v>4.2038865355521944</v>
      </c>
      <c r="I28" s="66"/>
      <c r="J28" s="93">
        <f>IF(OR('Tabel 5 F'!J28&lt;5,'Tabel 5 Br'!J28&lt;0.5),"-",IFERROR('Tabel 5 Br'!J28/'Tabel 5 F'!J28*100,"-"))</f>
        <v>7.2497483574244415</v>
      </c>
      <c r="K28" s="49"/>
    </row>
    <row r="29" spans="1:11" ht="15.75" customHeight="1" x14ac:dyDescent="0.2">
      <c r="A29" s="90" t="s">
        <v>43</v>
      </c>
      <c r="B29" s="94">
        <f>IF(OR('Tabel 5 F'!B29&lt;5,'Tabel 5 Br'!B29&lt;0.5),"-",IFERROR('Tabel 5 Br'!B29/'Tabel 5 F'!B29*100,"-"))</f>
        <v>16.370076923076923</v>
      </c>
      <c r="C29" s="94">
        <f>IF(OR('Tabel 5 F'!C29&lt;5,'Tabel 5 Br'!C29&lt;0.5),"-",IFERROR('Tabel 5 Br'!C29/'Tabel 5 F'!C29*100,"-"))</f>
        <v>5.5545</v>
      </c>
      <c r="D29" s="94" t="str">
        <f>IF(OR('Tabel 5 F'!D29&lt;5,'Tabel 5 Br'!D29&lt;0.5),"-",IFERROR('Tabel 5 Br'!D29/'Tabel 5 F'!D29*100,"-"))</f>
        <v>-</v>
      </c>
      <c r="E29" s="94">
        <f>IF(OR('Tabel 5 F'!E29&lt;5,'Tabel 5 Br'!E29&lt;0.5),"-",IFERROR('Tabel 5 Br'!E29/'Tabel 5 F'!E29*100,"-"))</f>
        <v>0.94321698113207542</v>
      </c>
      <c r="F29" s="94" t="str">
        <f>IF(OR('Tabel 5 F'!F29&lt;5,'Tabel 5 Br'!F29&lt;0.5),"-",IFERROR('Tabel 5 Br'!F29/'Tabel 5 F'!F29*100,"-"))</f>
        <v>-</v>
      </c>
      <c r="G29" s="94">
        <f>IF(OR('Tabel 5 F'!G29&lt;5,'Tabel 5 Br'!G29&lt;0.5),"-",IFERROR('Tabel 5 Br'!G29/'Tabel 5 F'!G29*100,"-"))</f>
        <v>0.59631013916500986</v>
      </c>
      <c r="H29" s="94">
        <f>IF(OR('Tabel 5 F'!H29&lt;5,'Tabel 5 Br'!H29&lt;0.5),"-",IFERROR('Tabel 5 Br'!H29/'Tabel 5 F'!H29*100,"-"))</f>
        <v>1.5058163265306121</v>
      </c>
      <c r="I29" s="66"/>
      <c r="J29" s="94">
        <f>IF(OR('Tabel 5 F'!J29&lt;5,'Tabel 5 Br'!J29&lt;0.5),"-",IFERROR('Tabel 5 Br'!J29/'Tabel 5 F'!J29*100,"-"))</f>
        <v>1.1687871345029239</v>
      </c>
      <c r="K29" s="49"/>
    </row>
    <row r="30" spans="1:11" ht="15.75" customHeight="1" x14ac:dyDescent="0.2">
      <c r="A30" s="83" t="s">
        <v>44</v>
      </c>
      <c r="B30" s="95">
        <f>IF(OR('Tabel 5 F'!B30&lt;5,'Tabel 5 Br'!B30&lt;0.5),"-",IFERROR('Tabel 5 Br'!B30/'Tabel 5 F'!B30*100,"-"))</f>
        <v>43.775462962962969</v>
      </c>
      <c r="C30" s="95">
        <f>IF(OR('Tabel 5 F'!C30&lt;5,'Tabel 5 Br'!C30&lt;0.5),"-",IFERROR('Tabel 5 Br'!C30/'Tabel 5 F'!C30*100,"-"))</f>
        <v>17.835238095238097</v>
      </c>
      <c r="D30" s="95">
        <f>IF(OR('Tabel 5 F'!D30&lt;5,'Tabel 5 Br'!D30&lt;0.5),"-",IFERROR('Tabel 5 Br'!D30/'Tabel 5 F'!D30*100,"-"))</f>
        <v>11.658366279069767</v>
      </c>
      <c r="E30" s="95">
        <f>IF(OR('Tabel 5 F'!E30&lt;5,'Tabel 5 Br'!E30&lt;0.5),"-",IFERROR('Tabel 5 Br'!E30/'Tabel 5 F'!E30*100,"-"))</f>
        <v>7.0707148846960184</v>
      </c>
      <c r="F30" s="95">
        <f>IF(OR('Tabel 5 F'!F30&lt;5,'Tabel 5 Br'!F30&lt;0.5),"-",IFERROR('Tabel 5 Br'!F30/'Tabel 5 F'!F30*100,"-"))</f>
        <v>2.9669171428571426</v>
      </c>
      <c r="G30" s="95">
        <f>IF(OR('Tabel 5 F'!G30&lt;5,'Tabel 5 Br'!G30&lt;0.5),"-",IFERROR('Tabel 5 Br'!G30/'Tabel 5 F'!G30*100,"-"))</f>
        <v>1.9926685170499603</v>
      </c>
      <c r="H30" s="95">
        <f>IF(OR('Tabel 5 F'!H30&lt;5,'Tabel 5 Br'!H30&lt;0.5),"-",IFERROR('Tabel 5 Br'!H30/'Tabel 5 F'!H30*100,"-"))</f>
        <v>2.781656220322887</v>
      </c>
      <c r="I30" s="66"/>
      <c r="J30" s="95">
        <f>IF(OR('Tabel 5 F'!J30&lt;5,'Tabel 5 Br'!J30&lt;0.5),"-",IFERROR('Tabel 5 Br'!J30/'Tabel 5 F'!J30*100,"-"))</f>
        <v>4.3916647110589615</v>
      </c>
      <c r="K30" s="49"/>
    </row>
    <row r="31" spans="1:11" ht="15.75" customHeight="1" x14ac:dyDescent="0.2">
      <c r="A31" s="79" t="s">
        <v>45</v>
      </c>
      <c r="B31" s="93">
        <f>IF(OR('Tabel 5 F'!B31&lt;5,'Tabel 5 Br'!B31&lt;0.5),"-",IFERROR('Tabel 5 Br'!B31/'Tabel 5 F'!B31*100,"-"))</f>
        <v>34.886416666666669</v>
      </c>
      <c r="C31" s="93">
        <f>IF(OR('Tabel 5 F'!C31&lt;5,'Tabel 5 Br'!C31&lt;0.5),"-",IFERROR('Tabel 5 Br'!C31/'Tabel 5 F'!C31*100,"-"))</f>
        <v>15.6303</v>
      </c>
      <c r="D31" s="93">
        <f>IF(OR('Tabel 5 F'!D31&lt;5,'Tabel 5 Br'!D31&lt;0.5),"-",IFERROR('Tabel 5 Br'!D31/'Tabel 5 F'!D31*100,"-"))</f>
        <v>15.316062499999999</v>
      </c>
      <c r="E31" s="93">
        <f>IF(OR('Tabel 5 F'!E31&lt;5,'Tabel 5 Br'!E31&lt;0.5),"-",IFERROR('Tabel 5 Br'!E31/'Tabel 5 F'!E31*100,"-"))</f>
        <v>1.1554576271186441</v>
      </c>
      <c r="F31" s="93">
        <f>IF(OR('Tabel 5 F'!F31&lt;5,'Tabel 5 Br'!F31&lt;0.5),"-",IFERROR('Tabel 5 Br'!F31/'Tabel 5 F'!F31*100,"-"))</f>
        <v>1.7853749999999997</v>
      </c>
      <c r="G31" s="93">
        <f>IF(OR('Tabel 5 F'!G31&lt;5,'Tabel 5 Br'!G31&lt;0.5),"-",IFERROR('Tabel 5 Br'!G31/'Tabel 5 F'!G31*100,"-"))</f>
        <v>2.6357530120481929</v>
      </c>
      <c r="H31" s="93">
        <f>IF(OR('Tabel 5 F'!H31&lt;5,'Tabel 5 Br'!H31&lt;0.5),"-",IFERROR('Tabel 5 Br'!H31/'Tabel 5 F'!H31*100,"-"))</f>
        <v>2.4265905511811026</v>
      </c>
      <c r="I31" s="66"/>
      <c r="J31" s="93">
        <f>IF(OR('Tabel 5 F'!J31&lt;5,'Tabel 5 Br'!J31&lt;0.5),"-",IFERROR('Tabel 5 Br'!J31/'Tabel 5 F'!J31*100,"-"))</f>
        <v>3.4334049945711187</v>
      </c>
      <c r="K31" s="49"/>
    </row>
    <row r="32" spans="1:11" ht="15.75" customHeight="1" x14ac:dyDescent="0.2">
      <c r="A32" s="90" t="s">
        <v>46</v>
      </c>
      <c r="B32" s="94">
        <f>IF(OR('Tabel 5 F'!B32&lt;5,'Tabel 5 Br'!B32&lt;0.5),"-",IFERROR('Tabel 5 Br'!B32/'Tabel 5 F'!B32*100,"-"))</f>
        <v>21.207780487804879</v>
      </c>
      <c r="C32" s="94">
        <f>IF(OR('Tabel 5 F'!C32&lt;5,'Tabel 5 Br'!C32&lt;0.5),"-",IFERROR('Tabel 5 Br'!C32/'Tabel 5 F'!C32*100,"-"))</f>
        <v>13.247666666666666</v>
      </c>
      <c r="D32" s="94">
        <f>IF(OR('Tabel 5 F'!D32&lt;5,'Tabel 5 Br'!D32&lt;0.5),"-",IFERROR('Tabel 5 Br'!D32/'Tabel 5 F'!D32*100,"-"))</f>
        <v>6.1293369565217386</v>
      </c>
      <c r="E32" s="94">
        <f>IF(OR('Tabel 5 F'!E32&lt;5,'Tabel 5 Br'!E32&lt;0.5),"-",IFERROR('Tabel 5 Br'!E32/'Tabel 5 F'!E32*100,"-"))</f>
        <v>0.45726627218934912</v>
      </c>
      <c r="F32" s="94">
        <f>IF(OR('Tabel 5 F'!F32&lt;5,'Tabel 5 Br'!F32&lt;0.5),"-",IFERROR('Tabel 5 Br'!F32/'Tabel 5 F'!F32*100,"-"))</f>
        <v>2.0451137123745822</v>
      </c>
      <c r="G32" s="94">
        <f>IF(OR('Tabel 5 F'!G32&lt;5,'Tabel 5 Br'!G32&lt;0.5),"-",IFERROR('Tabel 5 Br'!G32/'Tabel 5 F'!G32*100,"-"))</f>
        <v>0.63635242290748895</v>
      </c>
      <c r="H32" s="94">
        <f>IF(OR('Tabel 5 F'!H32&lt;5,'Tabel 5 Br'!H32&lt;0.5),"-",IFERROR('Tabel 5 Br'!H32/'Tabel 5 F'!H32*100,"-"))</f>
        <v>3.1223053892215571</v>
      </c>
      <c r="I32" s="66"/>
      <c r="J32" s="94">
        <f>IF(OR('Tabel 5 F'!J32&lt;5,'Tabel 5 Br'!J32&lt;0.5),"-",IFERROR('Tabel 5 Br'!J32/'Tabel 5 F'!J32*100,"-"))</f>
        <v>2.2182237071470072</v>
      </c>
      <c r="K32" s="49"/>
    </row>
    <row r="33" spans="1:11" ht="15.75" customHeight="1" x14ac:dyDescent="0.2">
      <c r="A33" s="83" t="s">
        <v>47</v>
      </c>
      <c r="B33" s="95">
        <f>IF(OR('Tabel 5 F'!B33&lt;5,'Tabel 5 Br'!B33&lt;0.5),"-",IFERROR('Tabel 5 Br'!B33/'Tabel 5 F'!B33*100,"-"))</f>
        <v>34.027680451127821</v>
      </c>
      <c r="C33" s="95">
        <f>IF(OR('Tabel 5 F'!C33&lt;5,'Tabel 5 Br'!C33&lt;0.5),"-",IFERROR('Tabel 5 Br'!C33/'Tabel 5 F'!C33*100,"-"))</f>
        <v>12.227521079258011</v>
      </c>
      <c r="D33" s="95">
        <f>IF(OR('Tabel 5 F'!D33&lt;5,'Tabel 5 Br'!D33&lt;0.5),"-",IFERROR('Tabel 5 Br'!D33/'Tabel 5 F'!D33*100,"-"))</f>
        <v>5.4124481688392301</v>
      </c>
      <c r="E33" s="95">
        <f>IF(OR('Tabel 5 F'!E33&lt;5,'Tabel 5 Br'!E33&lt;0.5),"-",IFERROR('Tabel 5 Br'!E33/'Tabel 5 F'!E33*100,"-"))</f>
        <v>3.3208151105651105</v>
      </c>
      <c r="F33" s="95">
        <f>IF(OR('Tabel 5 F'!F33&lt;5,'Tabel 5 Br'!F33&lt;0.5),"-",IFERROR('Tabel 5 Br'!F33/'Tabel 5 F'!F33*100,"-"))</f>
        <v>1.7219739495798316</v>
      </c>
      <c r="G33" s="95">
        <f>IF(OR('Tabel 5 F'!G33&lt;5,'Tabel 5 Br'!G33&lt;0.5),"-",IFERROR('Tabel 5 Br'!G33/'Tabel 5 F'!G33*100,"-"))</f>
        <v>1.2998398133748057</v>
      </c>
      <c r="H33" s="95">
        <f>IF(OR('Tabel 5 F'!H33&lt;5,'Tabel 5 Br'!H33&lt;0.5),"-",IFERROR('Tabel 5 Br'!H33/'Tabel 5 F'!H33*100,"-"))</f>
        <v>2.4250222531293462</v>
      </c>
      <c r="I33" s="66"/>
      <c r="J33" s="95">
        <f>IF(OR('Tabel 5 F'!J33&lt;5,'Tabel 5 Br'!J33&lt;0.5),"-",IFERROR('Tabel 5 Br'!J33/'Tabel 5 F'!J33*100,"-"))</f>
        <v>5.5815067056815408</v>
      </c>
      <c r="K33" s="49"/>
    </row>
    <row r="34" spans="1:11" ht="15.75" customHeight="1" x14ac:dyDescent="0.2">
      <c r="A34" s="79" t="s">
        <v>48</v>
      </c>
      <c r="B34" s="93">
        <f>IF(OR('Tabel 5 F'!B34&lt;5,'Tabel 5 Br'!B34&lt;0.5),"-",IFERROR('Tabel 5 Br'!B34/'Tabel 5 F'!B34*100,"-"))</f>
        <v>11.708906649616367</v>
      </c>
      <c r="C34" s="93">
        <f>IF(OR('Tabel 5 F'!C34&lt;5,'Tabel 5 Br'!C34&lt;0.5),"-",IFERROR('Tabel 5 Br'!C34/'Tabel 5 F'!C34*100,"-"))</f>
        <v>3.4532397003745321</v>
      </c>
      <c r="D34" s="93">
        <f>IF(OR('Tabel 5 F'!D34&lt;5,'Tabel 5 Br'!D34&lt;0.5),"-",IFERROR('Tabel 5 Br'!D34/'Tabel 5 F'!D34*100,"-"))</f>
        <v>1.8948041543026706</v>
      </c>
      <c r="E34" s="93">
        <f>IF(OR('Tabel 5 F'!E34&lt;5,'Tabel 5 Br'!E34&lt;0.5),"-",IFERROR('Tabel 5 Br'!E34/'Tabel 5 F'!E34*100,"-"))</f>
        <v>1.2968450531479967</v>
      </c>
      <c r="F34" s="93">
        <f>IF(OR('Tabel 5 F'!F34&lt;5,'Tabel 5 Br'!F34&lt;0.5),"-",IFERROR('Tabel 5 Br'!F34/'Tabel 5 F'!F34*100,"-"))</f>
        <v>1.5648241691842899</v>
      </c>
      <c r="G34" s="93">
        <f>IF(OR('Tabel 5 F'!G34&lt;5,'Tabel 5 Br'!G34&lt;0.5),"-",IFERROR('Tabel 5 Br'!G34/'Tabel 5 F'!G34*100,"-"))</f>
        <v>1.3388611060412483</v>
      </c>
      <c r="H34" s="93">
        <f>IF(OR('Tabel 5 F'!H34&lt;5,'Tabel 5 Br'!H34&lt;0.5),"-",IFERROR('Tabel 5 Br'!H34/'Tabel 5 F'!H34*100,"-"))</f>
        <v>1.3610462713387241</v>
      </c>
      <c r="I34" s="66"/>
      <c r="J34" s="93">
        <f>IF(OR('Tabel 5 F'!J34&lt;5,'Tabel 5 Br'!J34&lt;0.5),"-",IFERROR('Tabel 5 Br'!J34/'Tabel 5 F'!J34*100,"-"))</f>
        <v>2.064987871475743</v>
      </c>
      <c r="K34" s="49"/>
    </row>
    <row r="35" spans="1:11" ht="15.75" customHeight="1" x14ac:dyDescent="0.2">
      <c r="A35" s="90" t="s">
        <v>49</v>
      </c>
      <c r="B35" s="94">
        <f>IF(OR('Tabel 5 F'!B35&lt;5,'Tabel 5 Br'!B35&lt;0.5),"-",IFERROR('Tabel 5 Br'!B35/'Tabel 5 F'!B35*100,"-"))</f>
        <v>17.108223123732252</v>
      </c>
      <c r="C35" s="94">
        <f>IF(OR('Tabel 5 F'!C35&lt;5,'Tabel 5 Br'!C35&lt;0.5),"-",IFERROR('Tabel 5 Br'!C35/'Tabel 5 F'!C35*100,"-"))</f>
        <v>4.0829046563192906</v>
      </c>
      <c r="D35" s="94">
        <f>IF(OR('Tabel 5 F'!D35&lt;5,'Tabel 5 Br'!D35&lt;0.5),"-",IFERROR('Tabel 5 Br'!D35/'Tabel 5 F'!D35*100,"-"))</f>
        <v>1.9161028744326778</v>
      </c>
      <c r="E35" s="94">
        <f>IF(OR('Tabel 5 F'!E35&lt;5,'Tabel 5 Br'!E35&lt;0.5),"-",IFERROR('Tabel 5 Br'!E35/'Tabel 5 F'!E35*100,"-"))</f>
        <v>1.4569178283198827</v>
      </c>
      <c r="F35" s="94">
        <f>IF(OR('Tabel 5 F'!F35&lt;5,'Tabel 5 Br'!F35&lt;0.5),"-",IFERROR('Tabel 5 Br'!F35/'Tabel 5 F'!F35*100,"-"))</f>
        <v>2.13735546875</v>
      </c>
      <c r="G35" s="94">
        <f>IF(OR('Tabel 5 F'!G35&lt;5,'Tabel 5 Br'!G35&lt;0.5),"-",IFERROR('Tabel 5 Br'!G35/'Tabel 5 F'!G35*100,"-"))</f>
        <v>1.7271923500275181</v>
      </c>
      <c r="H35" s="94">
        <f>IF(OR('Tabel 5 F'!H35&lt;5,'Tabel 5 Br'!H35&lt;0.5),"-",IFERROR('Tabel 5 Br'!H35/'Tabel 5 F'!H35*100,"-"))</f>
        <v>2.2331900887573966</v>
      </c>
      <c r="I35" s="66"/>
      <c r="J35" s="94">
        <f>IF(OR('Tabel 5 F'!J35&lt;5,'Tabel 5 Br'!J35&lt;0.5),"-",IFERROR('Tabel 5 Br'!J35/'Tabel 5 F'!J35*100,"-"))</f>
        <v>2.7424054140466798</v>
      </c>
      <c r="K35" s="49"/>
    </row>
    <row r="36" spans="1:11" ht="15.75" customHeight="1" x14ac:dyDescent="0.2">
      <c r="A36" s="83" t="s">
        <v>50</v>
      </c>
      <c r="B36" s="95">
        <f>IF(OR('Tabel 5 F'!B36&lt;5,'Tabel 5 Br'!B36&lt;0.5),"-",IFERROR('Tabel 5 Br'!B36/'Tabel 5 F'!B36*100,"-"))</f>
        <v>38.233452264381881</v>
      </c>
      <c r="C36" s="95">
        <f>IF(OR('Tabel 5 F'!C36&lt;5,'Tabel 5 Br'!C36&lt;0.5),"-",IFERROR('Tabel 5 Br'!C36/'Tabel 5 F'!C36*100,"-"))</f>
        <v>15.455959537572255</v>
      </c>
      <c r="D36" s="95">
        <f>IF(OR('Tabel 5 F'!D36&lt;5,'Tabel 5 Br'!D36&lt;0.5),"-",IFERROR('Tabel 5 Br'!D36/'Tabel 5 F'!D36*100,"-"))</f>
        <v>7.0283062454786593</v>
      </c>
      <c r="E36" s="95">
        <f>IF(OR('Tabel 5 F'!E36&lt;5,'Tabel 5 Br'!E36&lt;0.5),"-",IFERROR('Tabel 5 Br'!E36/'Tabel 5 F'!E36*100,"-"))</f>
        <v>3.7680112149532716</v>
      </c>
      <c r="F36" s="95">
        <f>IF(OR('Tabel 5 F'!F36&lt;5,'Tabel 5 Br'!F36&lt;0.5),"-",IFERROR('Tabel 5 Br'!F36/'Tabel 5 F'!F36*100,"-"))</f>
        <v>3.0129118257261411</v>
      </c>
      <c r="G36" s="95">
        <f>IF(OR('Tabel 5 F'!G36&lt;5,'Tabel 5 Br'!G36&lt;0.5),"-",IFERROR('Tabel 5 Br'!G36/'Tabel 5 F'!G36*100,"-"))</f>
        <v>2.4022148266822021</v>
      </c>
      <c r="H36" s="95">
        <f>IF(OR('Tabel 5 F'!H36&lt;5,'Tabel 5 Br'!H36&lt;0.5),"-",IFERROR('Tabel 5 Br'!H36/'Tabel 5 F'!H36*100,"-"))</f>
        <v>3.1917617523997044</v>
      </c>
      <c r="I36" s="66"/>
      <c r="J36" s="95">
        <f>IF(OR('Tabel 5 F'!J36&lt;5,'Tabel 5 Br'!J36&lt;0.5),"-",IFERROR('Tabel 5 Br'!J36/'Tabel 5 F'!J36*100,"-"))</f>
        <v>6.4398922214537908</v>
      </c>
      <c r="K36" s="49"/>
    </row>
    <row r="37" spans="1:11" ht="15.75" customHeight="1" x14ac:dyDescent="0.2">
      <c r="A37" s="79" t="s">
        <v>51</v>
      </c>
      <c r="B37" s="93">
        <f>IF(OR('Tabel 5 F'!B37&lt;5,'Tabel 5 Br'!B37&lt;0.5),"-",IFERROR('Tabel 5 Br'!B37/'Tabel 5 F'!B37*100,"-"))</f>
        <v>28.070984090027164</v>
      </c>
      <c r="C37" s="93">
        <f>IF(OR('Tabel 5 F'!C37&lt;5,'Tabel 5 Br'!C37&lt;0.5),"-",IFERROR('Tabel 5 Br'!C37/'Tabel 5 F'!C37*100,"-"))</f>
        <v>10.264857333927775</v>
      </c>
      <c r="D37" s="93">
        <f>IF(OR('Tabel 5 F'!D37&lt;5,'Tabel 5 Br'!D37&lt;0.5),"-",IFERROR('Tabel 5 Br'!D37/'Tabel 5 F'!D37*100,"-"))</f>
        <v>4.9735128913443827</v>
      </c>
      <c r="E37" s="93">
        <f>IF(OR('Tabel 5 F'!E37&lt;5,'Tabel 5 Br'!E37&lt;0.5),"-",IFERROR('Tabel 5 Br'!E37/'Tabel 5 F'!E37*100,"-"))</f>
        <v>3.5972056598486972</v>
      </c>
      <c r="F37" s="93">
        <f>IF(OR('Tabel 5 F'!F37&lt;5,'Tabel 5 Br'!F37&lt;0.5),"-",IFERROR('Tabel 5 Br'!F37/'Tabel 5 F'!F37*100,"-"))</f>
        <v>2.4694915130940838</v>
      </c>
      <c r="G37" s="93">
        <f>IF(OR('Tabel 5 F'!G37&lt;5,'Tabel 5 Br'!G37&lt;0.5),"-",IFERROR('Tabel 5 Br'!G37/'Tabel 5 F'!G37*100,"-"))</f>
        <v>3.331872942725477</v>
      </c>
      <c r="H37" s="93">
        <f>IF(OR('Tabel 5 F'!H37&lt;5,'Tabel 5 Br'!H37&lt;0.5),"-",IFERROR('Tabel 5 Br'!H37/'Tabel 5 F'!H37*100,"-"))</f>
        <v>3.2529966904276986</v>
      </c>
      <c r="I37" s="66"/>
      <c r="J37" s="93">
        <f>IF(OR('Tabel 5 F'!J37&lt;5,'Tabel 5 Br'!J37&lt;0.5),"-",IFERROR('Tabel 5 Br'!J37/'Tabel 5 F'!J37*100,"-"))</f>
        <v>5.7008268252644045</v>
      </c>
      <c r="K37" s="49"/>
    </row>
    <row r="38" spans="1:11" ht="15.75" customHeight="1" x14ac:dyDescent="0.2">
      <c r="A38" s="90" t="s">
        <v>52</v>
      </c>
      <c r="B38" s="94">
        <f>IF(OR('Tabel 5 F'!B38&lt;5,'Tabel 5 Br'!B38&lt;0.5),"-",IFERROR('Tabel 5 Br'!B38/'Tabel 5 F'!B38*100,"-"))</f>
        <v>27.328521818181816</v>
      </c>
      <c r="C38" s="94">
        <f>IF(OR('Tabel 5 F'!C38&lt;5,'Tabel 5 Br'!C38&lt;0.5),"-",IFERROR('Tabel 5 Br'!C38/'Tabel 5 F'!C38*100,"-"))</f>
        <v>17.730976923076923</v>
      </c>
      <c r="D38" s="94">
        <f>IF(OR('Tabel 5 F'!D38&lt;5,'Tabel 5 Br'!D38&lt;0.5),"-",IFERROR('Tabel 5 Br'!D38/'Tabel 5 F'!D38*100,"-"))</f>
        <v>8.6215434380776337</v>
      </c>
      <c r="E38" s="94">
        <f>IF(OR('Tabel 5 F'!E38&lt;5,'Tabel 5 Br'!E38&lt;0.5),"-",IFERROR('Tabel 5 Br'!E38/'Tabel 5 F'!E38*100,"-"))</f>
        <v>5.429511002444988</v>
      </c>
      <c r="F38" s="94">
        <f>IF(OR('Tabel 5 F'!F38&lt;5,'Tabel 5 Br'!F38&lt;0.5),"-",IFERROR('Tabel 5 Br'!F38/'Tabel 5 F'!F38*100,"-"))</f>
        <v>5.6024963503649632</v>
      </c>
      <c r="G38" s="94">
        <f>IF(OR('Tabel 5 F'!G38&lt;5,'Tabel 5 Br'!G38&lt;0.5),"-",IFERROR('Tabel 5 Br'!G38/'Tabel 5 F'!G38*100,"-"))</f>
        <v>3.9381220030349016</v>
      </c>
      <c r="H38" s="94">
        <f>IF(OR('Tabel 5 F'!H38&lt;5,'Tabel 5 Br'!H38&lt;0.5),"-",IFERROR('Tabel 5 Br'!H38/'Tabel 5 F'!H38*100,"-"))</f>
        <v>2.1812154761904758</v>
      </c>
      <c r="I38" s="66"/>
      <c r="J38" s="94">
        <f>IF(OR('Tabel 5 F'!J38&lt;5,'Tabel 5 Br'!J38&lt;0.5),"-",IFERROR('Tabel 5 Br'!J38/'Tabel 5 F'!J38*100,"-"))</f>
        <v>6.9796984416445618</v>
      </c>
      <c r="K38" s="49"/>
    </row>
    <row r="39" spans="1:11" ht="15.75" customHeight="1" x14ac:dyDescent="0.2">
      <c r="A39" s="83" t="s">
        <v>53</v>
      </c>
      <c r="B39" s="95">
        <f>IF(OR('Tabel 5 F'!B39&lt;5,'Tabel 5 Br'!B39&lt;0.5),"-",IFERROR('Tabel 5 Br'!B39/'Tabel 5 F'!B39*100,"-"))</f>
        <v>41.012333333333331</v>
      </c>
      <c r="C39" s="95">
        <f>IF(OR('Tabel 5 F'!C39&lt;5,'Tabel 5 Br'!C39&lt;0.5),"-",IFERROR('Tabel 5 Br'!C39/'Tabel 5 F'!C39*100,"-"))</f>
        <v>24.466068840579709</v>
      </c>
      <c r="D39" s="95">
        <f>IF(OR('Tabel 5 F'!D39&lt;5,'Tabel 5 Br'!D39&lt;0.5),"-",IFERROR('Tabel 5 Br'!D39/'Tabel 5 F'!D39*100,"-"))</f>
        <v>11.377446280991736</v>
      </c>
      <c r="E39" s="95">
        <f>IF(OR('Tabel 5 F'!E39&lt;5,'Tabel 5 Br'!E39&lt;0.5),"-",IFERROR('Tabel 5 Br'!E39/'Tabel 5 F'!E39*100,"-"))</f>
        <v>4.661090439276486</v>
      </c>
      <c r="F39" s="95">
        <f>IF(OR('Tabel 5 F'!F39&lt;5,'Tabel 5 Br'!F39&lt;0.5),"-",IFERROR('Tabel 5 Br'!F39/'Tabel 5 F'!F39*100,"-"))</f>
        <v>0.66146052631578944</v>
      </c>
      <c r="G39" s="95">
        <f>IF(OR('Tabel 5 F'!G39&lt;5,'Tabel 5 Br'!G39&lt;0.5),"-",IFERROR('Tabel 5 Br'!G39/'Tabel 5 F'!G39*100,"-"))</f>
        <v>2.8440698630136989</v>
      </c>
      <c r="H39" s="95">
        <f>IF(OR('Tabel 5 F'!H39&lt;5,'Tabel 5 Br'!H39&lt;0.5),"-",IFERROR('Tabel 5 Br'!H39/'Tabel 5 F'!H39*100,"-"))</f>
        <v>2.443998522895126</v>
      </c>
      <c r="I39" s="66"/>
      <c r="J39" s="95">
        <f>IF(OR('Tabel 5 F'!J39&lt;5,'Tabel 5 Br'!J39&lt;0.5),"-",IFERROR('Tabel 5 Br'!J39/'Tabel 5 F'!J39*100,"-"))</f>
        <v>7.1460189209441722</v>
      </c>
      <c r="K39" s="49"/>
    </row>
    <row r="40" spans="1:11" ht="15.75" customHeight="1" x14ac:dyDescent="0.2">
      <c r="A40" s="79" t="s">
        <v>54</v>
      </c>
      <c r="B40" s="93">
        <f>IF(OR('Tabel 5 F'!B40&lt;5,'Tabel 5 Br'!B40&lt;0.5),"-",IFERROR('Tabel 5 Br'!B40/'Tabel 5 F'!B40*100,"-"))</f>
        <v>41.980081818181816</v>
      </c>
      <c r="C40" s="93">
        <f>IF(OR('Tabel 5 F'!C40&lt;5,'Tabel 5 Br'!C40&lt;0.5),"-",IFERROR('Tabel 5 Br'!C40/'Tabel 5 F'!C40*100,"-"))</f>
        <v>23.009488888888889</v>
      </c>
      <c r="D40" s="93">
        <f>IF(OR('Tabel 5 F'!D40&lt;5,'Tabel 5 Br'!D40&lt;0.5),"-",IFERROR('Tabel 5 Br'!D40/'Tabel 5 F'!D40*100,"-"))</f>
        <v>10.468961697722568</v>
      </c>
      <c r="E40" s="93">
        <f>IF(OR('Tabel 5 F'!E40&lt;5,'Tabel 5 Br'!E40&lt;0.5),"-",IFERROR('Tabel 5 Br'!E40/'Tabel 5 F'!E40*100,"-"))</f>
        <v>8.0620410447761195</v>
      </c>
      <c r="F40" s="93">
        <f>IF(OR('Tabel 5 F'!F40&lt;5,'Tabel 5 Br'!F40&lt;0.5),"-",IFERROR('Tabel 5 Br'!F40/'Tabel 5 F'!F40*100,"-"))</f>
        <v>5.6296977704376552</v>
      </c>
      <c r="G40" s="93">
        <f>IF(OR('Tabel 5 F'!G40&lt;5,'Tabel 5 Br'!G40&lt;0.5),"-",IFERROR('Tabel 5 Br'!G40/'Tabel 5 F'!G40*100,"-"))</f>
        <v>4.9753438970818946</v>
      </c>
      <c r="H40" s="93">
        <f>IF(OR('Tabel 5 F'!H40&lt;5,'Tabel 5 Br'!H40&lt;0.5),"-",IFERROR('Tabel 5 Br'!H40/'Tabel 5 F'!H40*100,"-"))</f>
        <v>4.348071117561684</v>
      </c>
      <c r="I40" s="66"/>
      <c r="J40" s="93">
        <f>IF(OR('Tabel 5 F'!J40&lt;5,'Tabel 5 Br'!J40&lt;0.5),"-",IFERROR('Tabel 5 Br'!J40/'Tabel 5 F'!J40*100,"-"))</f>
        <v>8.4465635830445205</v>
      </c>
      <c r="K40" s="49"/>
    </row>
    <row r="41" spans="1:11" ht="15.75" customHeight="1" x14ac:dyDescent="0.2">
      <c r="A41" s="90" t="s">
        <v>214</v>
      </c>
      <c r="B41" s="94">
        <f>IF(OR('Tabel 5 F'!B41&lt;5,'Tabel 5 Br'!B41&lt;0.5),"-",IFERROR('Tabel 5 Br'!B41/'Tabel 5 F'!B41*100,"-"))</f>
        <v>24.03136388888889</v>
      </c>
      <c r="C41" s="94">
        <f>IF(OR('Tabel 5 F'!C41&lt;5,'Tabel 5 Br'!C41&lt;0.5),"-",IFERROR('Tabel 5 Br'!C41/'Tabel 5 F'!C41*100,"-"))</f>
        <v>7.8852968036529676</v>
      </c>
      <c r="D41" s="94">
        <f>IF(OR('Tabel 5 F'!D41&lt;5,'Tabel 5 Br'!D41&lt;0.5),"-",IFERROR('Tabel 5 Br'!D41/'Tabel 5 F'!D41*100,"-"))</f>
        <v>4.382677170418007</v>
      </c>
      <c r="E41" s="94">
        <f>IF(OR('Tabel 5 F'!E41&lt;5,'Tabel 5 Br'!E41&lt;0.5),"-",IFERROR('Tabel 5 Br'!E41/'Tabel 5 F'!E41*100,"-"))</f>
        <v>2.2687963446475199</v>
      </c>
      <c r="F41" s="94">
        <f>IF(OR('Tabel 5 F'!F41&lt;5,'Tabel 5 Br'!F41&lt;0.5),"-",IFERROR('Tabel 5 Br'!F41/'Tabel 5 F'!F41*100,"-"))</f>
        <v>1.4533596973865199</v>
      </c>
      <c r="G41" s="94">
        <f>IF(OR('Tabel 5 F'!G41&lt;5,'Tabel 5 Br'!G41&lt;0.5),"-",IFERROR('Tabel 5 Br'!G41/'Tabel 5 F'!G41*100,"-"))</f>
        <v>1.5845378224748579</v>
      </c>
      <c r="H41" s="94">
        <f>IF(OR('Tabel 5 F'!H41&lt;5,'Tabel 5 Br'!H41&lt;0.5),"-",IFERROR('Tabel 5 Br'!H41/'Tabel 5 F'!H41*100,"-"))</f>
        <v>14.814814814814813</v>
      </c>
      <c r="I41" s="66"/>
      <c r="J41" s="94">
        <f>IF(OR('Tabel 5 F'!J41&lt;5,'Tabel 5 Br'!J41&lt;0.5),"-",IFERROR('Tabel 5 Br'!J41/'Tabel 5 F'!J41*100,"-"))</f>
        <v>4.617533720255369</v>
      </c>
      <c r="K41" s="49"/>
    </row>
    <row r="42" spans="1:11" ht="15.75" customHeight="1" x14ac:dyDescent="0.2">
      <c r="A42" s="83" t="s">
        <v>55</v>
      </c>
      <c r="B42" s="95">
        <f>IF(OR('Tabel 5 F'!B42&lt;5,'Tabel 5 Br'!B42&lt;0.5),"-",IFERROR('Tabel 5 Br'!B42/'Tabel 5 F'!B42*100,"-"))</f>
        <v>37.137637764932563</v>
      </c>
      <c r="C42" s="95">
        <f>IF(OR('Tabel 5 F'!C42&lt;5,'Tabel 5 Br'!C42&lt;0.5),"-",IFERROR('Tabel 5 Br'!C42/'Tabel 5 F'!C42*100,"-"))</f>
        <v>15.958100217864924</v>
      </c>
      <c r="D42" s="95">
        <f>IF(OR('Tabel 5 F'!D42&lt;5,'Tabel 5 Br'!D42&lt;0.5),"-",IFERROR('Tabel 5 Br'!D42/'Tabel 5 F'!D42*100,"-"))</f>
        <v>7.1218507067137811</v>
      </c>
      <c r="E42" s="95">
        <f>IF(OR('Tabel 5 F'!E42&lt;5,'Tabel 5 Br'!E42&lt;0.5),"-",IFERROR('Tabel 5 Br'!E42/'Tabel 5 F'!E42*100,"-"))</f>
        <v>4.4649270833333334</v>
      </c>
      <c r="F42" s="95">
        <f>IF(OR('Tabel 5 F'!F42&lt;5,'Tabel 5 Br'!F42&lt;0.5),"-",IFERROR('Tabel 5 Br'!F42/'Tabel 5 F'!F42*100,"-"))</f>
        <v>3.9953126110124333</v>
      </c>
      <c r="G42" s="95">
        <f>IF(OR('Tabel 5 F'!G42&lt;5,'Tabel 5 Br'!G42&lt;0.5),"-",IFERROR('Tabel 5 Br'!G42/'Tabel 5 F'!G42*100,"-"))</f>
        <v>2.4844200743494422</v>
      </c>
      <c r="H42" s="95">
        <f>IF(OR('Tabel 5 F'!H42&lt;5,'Tabel 5 Br'!H42&lt;0.5),"-",IFERROR('Tabel 5 Br'!H42/'Tabel 5 F'!H42*100,"-"))</f>
        <v>5.2962934609250398</v>
      </c>
      <c r="I42" s="66"/>
      <c r="J42" s="95">
        <f>IF(OR('Tabel 5 F'!J42&lt;5,'Tabel 5 Br'!J42&lt;0.5),"-",IFERROR('Tabel 5 Br'!J42/'Tabel 5 F'!J42*100,"-"))</f>
        <v>9.4570606865549642</v>
      </c>
      <c r="K42" s="49"/>
    </row>
    <row r="43" spans="1:11" ht="15.75" customHeight="1" x14ac:dyDescent="0.2">
      <c r="A43" s="79" t="s">
        <v>56</v>
      </c>
      <c r="B43" s="93">
        <f>IF(OR('Tabel 5 F'!B43&lt;5,'Tabel 5 Br'!B43&lt;0.5),"-",IFERROR('Tabel 5 Br'!B43/'Tabel 5 F'!B43*100,"-"))</f>
        <v>32.650500000000001</v>
      </c>
      <c r="C43" s="93">
        <f>IF(OR('Tabel 5 F'!C43&lt;5,'Tabel 5 Br'!C43&lt;0.5),"-",IFERROR('Tabel 5 Br'!C43/'Tabel 5 F'!C43*100,"-"))</f>
        <v>15.400054545454545</v>
      </c>
      <c r="D43" s="93">
        <f>IF(OR('Tabel 5 F'!D43&lt;5,'Tabel 5 Br'!D43&lt;0.5),"-",IFERROR('Tabel 5 Br'!D43/'Tabel 5 F'!D43*100,"-"))</f>
        <v>10.660191489361704</v>
      </c>
      <c r="E43" s="93">
        <f>IF(OR('Tabel 5 F'!E43&lt;5,'Tabel 5 Br'!E43&lt;0.5),"-",IFERROR('Tabel 5 Br'!E43/'Tabel 5 F'!E43*100,"-"))</f>
        <v>1.8490520833333333</v>
      </c>
      <c r="F43" s="93">
        <f>IF(OR('Tabel 5 F'!F43&lt;5,'Tabel 5 Br'!F43&lt;0.5),"-",IFERROR('Tabel 5 Br'!F43/'Tabel 5 F'!F43*100,"-"))</f>
        <v>10.313641509433962</v>
      </c>
      <c r="G43" s="93">
        <f>IF(OR('Tabel 5 F'!G43&lt;5,'Tabel 5 Br'!G43&lt;0.5),"-",IFERROR('Tabel 5 Br'!G43/'Tabel 5 F'!G43*100,"-"))</f>
        <v>2.6835854922279792</v>
      </c>
      <c r="H43" s="93">
        <f>IF(OR('Tabel 5 F'!H43&lt;5,'Tabel 5 Br'!H43&lt;0.5),"-",IFERROR('Tabel 5 Br'!H43/'Tabel 5 F'!H43*100,"-"))</f>
        <v>4.9852711409395978</v>
      </c>
      <c r="I43" s="66"/>
      <c r="J43" s="93">
        <f>IF(OR('Tabel 5 F'!J43&lt;5,'Tabel 5 Br'!J43&lt;0.5),"-",IFERROR('Tabel 5 Br'!J43/'Tabel 5 F'!J43*100,"-"))</f>
        <v>8.2321113537117903</v>
      </c>
      <c r="K43" s="49"/>
    </row>
    <row r="44" spans="1:11" ht="15.75" customHeight="1" x14ac:dyDescent="0.2">
      <c r="A44" s="90" t="s">
        <v>57</v>
      </c>
      <c r="B44" s="94">
        <f>IF(OR('Tabel 5 F'!B44&lt;5,'Tabel 5 Br'!B44&lt;0.5),"-",IFERROR('Tabel 5 Br'!B44/'Tabel 5 F'!B44*100,"-"))</f>
        <v>32.717466973886324</v>
      </c>
      <c r="C44" s="94">
        <f>IF(OR('Tabel 5 F'!C44&lt;5,'Tabel 5 Br'!C44&lt;0.5),"-",IFERROR('Tabel 5 Br'!C44/'Tabel 5 F'!C44*100,"-"))</f>
        <v>27.511052117263841</v>
      </c>
      <c r="D44" s="94">
        <f>IF(OR('Tabel 5 F'!D44&lt;5,'Tabel 5 Br'!D44&lt;0.5),"-",IFERROR('Tabel 5 Br'!D44/'Tabel 5 F'!D44*100,"-"))</f>
        <v>14.042778188539739</v>
      </c>
      <c r="E44" s="94">
        <f>IF(OR('Tabel 5 F'!E44&lt;5,'Tabel 5 Br'!E44&lt;0.5),"-",IFERROR('Tabel 5 Br'!E44/'Tabel 5 F'!E44*100,"-"))</f>
        <v>7.8271846846846831</v>
      </c>
      <c r="F44" s="94">
        <f>IF(OR('Tabel 5 F'!F44&lt;5,'Tabel 5 Br'!F44&lt;0.5),"-",IFERROR('Tabel 5 Br'!F44/'Tabel 5 F'!F44*100,"-"))</f>
        <v>6.2766366666666666</v>
      </c>
      <c r="G44" s="94">
        <f>IF(OR('Tabel 5 F'!G44&lt;5,'Tabel 5 Br'!G44&lt;0.5),"-",IFERROR('Tabel 5 Br'!G44/'Tabel 5 F'!G44*100,"-"))</f>
        <v>5.0009138638228059</v>
      </c>
      <c r="H44" s="94">
        <f>IF(OR('Tabel 5 F'!H44&lt;5,'Tabel 5 Br'!H44&lt;0.5),"-",IFERROR('Tabel 5 Br'!H44/'Tabel 5 F'!H44*100,"-"))</f>
        <v>5.2810411311053986</v>
      </c>
      <c r="I44" s="66"/>
      <c r="J44" s="94">
        <f>IF(OR('Tabel 5 F'!J44&lt;5,'Tabel 5 Br'!J44&lt;0.5),"-",IFERROR('Tabel 5 Br'!J44/'Tabel 5 F'!J44*100,"-"))</f>
        <v>13.2045720592054</v>
      </c>
      <c r="K44" s="49"/>
    </row>
    <row r="45" spans="1:11" ht="15.75" customHeight="1" x14ac:dyDescent="0.2">
      <c r="A45" s="83" t="s">
        <v>58</v>
      </c>
      <c r="B45" s="95">
        <f>IF(OR('Tabel 5 F'!B45&lt;5,'Tabel 5 Br'!B45&lt;0.5),"-",IFERROR('Tabel 5 Br'!B45/'Tabel 5 F'!B45*100,"-"))</f>
        <v>32.480920583468389</v>
      </c>
      <c r="C45" s="95">
        <f>IF(OR('Tabel 5 F'!C45&lt;5,'Tabel 5 Br'!C45&lt;0.5),"-",IFERROR('Tabel 5 Br'!C45/'Tabel 5 F'!C45*100,"-"))</f>
        <v>16.540188841201715</v>
      </c>
      <c r="D45" s="95">
        <f>IF(OR('Tabel 5 F'!D45&lt;5,'Tabel 5 Br'!D45&lt;0.5),"-",IFERROR('Tabel 5 Br'!D45/'Tabel 5 F'!D45*100,"-"))</f>
        <v>7.0029456066945608</v>
      </c>
      <c r="E45" s="95">
        <f>IF(OR('Tabel 5 F'!E45&lt;5,'Tabel 5 Br'!E45&lt;0.5),"-",IFERROR('Tabel 5 Br'!E45/'Tabel 5 F'!E45*100,"-"))</f>
        <v>3.9805805471124618</v>
      </c>
      <c r="F45" s="95">
        <f>IF(OR('Tabel 5 F'!F45&lt;5,'Tabel 5 Br'!F45&lt;0.5),"-",IFERROR('Tabel 5 Br'!F45/'Tabel 5 F'!F45*100,"-"))</f>
        <v>3.2252000000000001</v>
      </c>
      <c r="G45" s="95">
        <f>IF(OR('Tabel 5 F'!G45&lt;5,'Tabel 5 Br'!G45&lt;0.5),"-",IFERROR('Tabel 5 Br'!G45/'Tabel 5 F'!G45*100,"-"))</f>
        <v>4.6573509749303614</v>
      </c>
      <c r="H45" s="95">
        <f>IF(OR('Tabel 5 F'!H45&lt;5,'Tabel 5 Br'!H45&lt;0.5),"-",IFERROR('Tabel 5 Br'!H45/'Tabel 5 F'!H45*100,"-"))</f>
        <v>3.294675339366516</v>
      </c>
      <c r="I45" s="66"/>
      <c r="J45" s="95">
        <f>IF(OR('Tabel 5 F'!J45&lt;5,'Tabel 5 Br'!J45&lt;0.5),"-",IFERROR('Tabel 5 Br'!J45/'Tabel 5 F'!J45*100,"-"))</f>
        <v>11.010146972176761</v>
      </c>
      <c r="K45" s="49"/>
    </row>
    <row r="46" spans="1:11" ht="15.75" customHeight="1" x14ac:dyDescent="0.2">
      <c r="A46" s="79" t="s">
        <v>59</v>
      </c>
      <c r="B46" s="93">
        <f>IF(OR('Tabel 5 F'!B46&lt;5,'Tabel 5 Br'!B46&lt;0.5),"-",IFERROR('Tabel 5 Br'!B46/'Tabel 5 F'!B46*100,"-"))</f>
        <v>19.267274614472125</v>
      </c>
      <c r="C46" s="93">
        <f>IF(OR('Tabel 5 F'!C46&lt;5,'Tabel 5 Br'!C46&lt;0.5),"-",IFERROR('Tabel 5 Br'!C46/'Tabel 5 F'!C46*100,"-"))</f>
        <v>12.601814183123878</v>
      </c>
      <c r="D46" s="93">
        <f>IF(OR('Tabel 5 F'!D46&lt;5,'Tabel 5 Br'!D46&lt;0.5),"-",IFERROR('Tabel 5 Br'!D46/'Tabel 5 F'!D46*100,"-"))</f>
        <v>10.409618885869564</v>
      </c>
      <c r="E46" s="93">
        <f>IF(OR('Tabel 5 F'!E46&lt;5,'Tabel 5 Br'!E46&lt;0.5),"-",IFERROR('Tabel 5 Br'!E46/'Tabel 5 F'!E46*100,"-"))</f>
        <v>7.0573101418249937</v>
      </c>
      <c r="F46" s="93">
        <f>IF(OR('Tabel 5 F'!F46&lt;5,'Tabel 5 Br'!F46&lt;0.5),"-",IFERROR('Tabel 5 Br'!F46/'Tabel 5 F'!F46*100,"-"))</f>
        <v>5.0510076757752538</v>
      </c>
      <c r="G46" s="93">
        <f>IF(OR('Tabel 5 F'!G46&lt;5,'Tabel 5 Br'!G46&lt;0.5),"-",IFERROR('Tabel 5 Br'!G46/'Tabel 5 F'!G46*100,"-"))</f>
        <v>6.0477093508040491</v>
      </c>
      <c r="H46" s="93">
        <f>IF(OR('Tabel 5 F'!H46&lt;5,'Tabel 5 Br'!H46&lt;0.5),"-",IFERROR('Tabel 5 Br'!H46/'Tabel 5 F'!H46*100,"-"))</f>
        <v>4.9578669275929554</v>
      </c>
      <c r="I46" s="66"/>
      <c r="J46" s="93">
        <f>IF(OR('Tabel 5 F'!J46&lt;5,'Tabel 5 Br'!J46&lt;0.5),"-",IFERROR('Tabel 5 Br'!J46/'Tabel 5 F'!J46*100,"-"))</f>
        <v>7.6831806983263959</v>
      </c>
    </row>
    <row r="47" spans="1:11" ht="15.75" customHeight="1" x14ac:dyDescent="0.2">
      <c r="A47" s="38"/>
    </row>
    <row r="48" spans="1:11" ht="15.75" customHeight="1" x14ac:dyDescent="0.2">
      <c r="A48" s="88" t="s">
        <v>20</v>
      </c>
      <c r="B48" s="92">
        <f>IF(OR('Tabel 5 F'!B48&lt;5,'Tabel 5 Br'!B48&lt;0.5),"-",IFERROR('Tabel 5 Br'!B48/'Tabel 5 F'!B48*100,"-"))</f>
        <v>31.746839388233134</v>
      </c>
      <c r="C48" s="92">
        <f>IF(OR('Tabel 5 F'!C48&lt;5,'Tabel 5 Br'!C48&lt;0.5),"-",IFERROR('Tabel 5 Br'!C48/'Tabel 5 F'!C48*100,"-"))</f>
        <v>14.300479012733847</v>
      </c>
      <c r="D48" s="92">
        <f>IF(OR('Tabel 5 F'!D48&lt;5,'Tabel 5 Br'!D48&lt;0.5),"-",IFERROR('Tabel 5 Br'!D48/'Tabel 5 F'!D48*100,"-"))</f>
        <v>6.8284778695114996</v>
      </c>
      <c r="E48" s="92">
        <f>IF(OR('Tabel 5 F'!E48&lt;5,'Tabel 5 Br'!E48&lt;0.5),"-",IFERROR('Tabel 5 Br'!E48/'Tabel 5 F'!E48*100,"-"))</f>
        <v>4.1279795774150241</v>
      </c>
      <c r="F48" s="92">
        <f>IF(OR('Tabel 5 F'!F48&lt;5,'Tabel 5 Br'!F48&lt;0.5),"-",IFERROR('Tabel 5 Br'!F48/'Tabel 5 F'!F48*100,"-"))</f>
        <v>2.9538156357185099</v>
      </c>
      <c r="G48" s="92">
        <f>IF(OR('Tabel 5 F'!G48&lt;5,'Tabel 5 Br'!G48&lt;0.5),"-",IFERROR('Tabel 5 Br'!G48/'Tabel 5 F'!G48*100,"-"))</f>
        <v>2.6775718365314285</v>
      </c>
      <c r="H48" s="92">
        <f>IF(OR('Tabel 5 F'!H48&lt;5,'Tabel 5 Br'!H48&lt;0.5),"-",IFERROR('Tabel 5 Br'!H48/'Tabel 5 F'!H48*100,"-"))</f>
        <v>3.4037740051722705</v>
      </c>
      <c r="I48" s="128"/>
      <c r="J48" s="92">
        <f>IF(OR('Tabel 5 F'!J48&lt;5,'Tabel 5 Br'!J48&lt;0.5),"-",IFERROR('Tabel 5 Br'!J48/'Tabel 5 F'!J48*100,"-"))</f>
        <v>6.0173079703718706</v>
      </c>
      <c r="K48" s="75">
        <v>8.8244089300000006</v>
      </c>
    </row>
    <row r="49" spans="1:19" ht="15.75" customHeight="1" x14ac:dyDescent="0.2">
      <c r="B49" s="46"/>
      <c r="C49" s="46"/>
      <c r="D49" s="46"/>
      <c r="E49" s="46"/>
      <c r="F49" s="46"/>
      <c r="G49" s="46"/>
      <c r="H49" s="46"/>
      <c r="J49" s="46"/>
    </row>
    <row r="50" spans="1:19" ht="15.75" customHeight="1" x14ac:dyDescent="0.2">
      <c r="A50" s="90" t="s">
        <v>60</v>
      </c>
      <c r="B50" s="94">
        <f>IF(OR('Tabel 5 F'!B50&lt;5,'Tabel 5 Br'!B50&lt;0.5),"-",IFERROR('Tabel 5 Br'!B50/'Tabel 5 F'!B50*100,"-"))</f>
        <v>28.985296456977583</v>
      </c>
      <c r="C50" s="94">
        <f>IF(OR('Tabel 5 F'!C50&lt;5,'Tabel 5 Br'!C50&lt;0.5),"-",IFERROR('Tabel 5 Br'!C50/'Tabel 5 F'!C50*100,"-"))</f>
        <v>8.9058233113673815</v>
      </c>
      <c r="D50" s="94">
        <f>IF(OR('Tabel 5 F'!D50&lt;5,'Tabel 5 Br'!D50&lt;0.5),"-",IFERROR('Tabel 5 Br'!D50/'Tabel 5 F'!D50*100,"-"))</f>
        <v>3.5613040473840076</v>
      </c>
      <c r="E50" s="94">
        <f>IF(OR('Tabel 5 F'!E50&lt;5,'Tabel 5 Br'!E50&lt;0.5),"-",IFERROR('Tabel 5 Br'!E50/'Tabel 5 F'!E50*100,"-"))</f>
        <v>2.397631753846154</v>
      </c>
      <c r="F50" s="94">
        <f>IF(OR('Tabel 5 F'!F50&lt;5,'Tabel 5 Br'!F50&lt;0.5),"-",IFERROR('Tabel 5 Br'!F50/'Tabel 5 F'!F50*100,"-"))</f>
        <v>1.558607422895975</v>
      </c>
      <c r="G50" s="94">
        <f>IF(OR('Tabel 5 F'!G50&lt;5,'Tabel 5 Br'!G50&lt;0.5),"-",IFERROR('Tabel 5 Br'!G50/'Tabel 5 F'!G50*100,"-"))</f>
        <v>2.1175364742855618</v>
      </c>
      <c r="H50" s="94">
        <f>IF(OR('Tabel 5 F'!H50&lt;5,'Tabel 5 Br'!H50&lt;0.5),"-",IFERROR('Tabel 5 Br'!H50/'Tabel 5 F'!H50*100,"-"))</f>
        <v>2.1152489040428639</v>
      </c>
      <c r="I50" s="66"/>
      <c r="J50" s="94">
        <f>IF(OR('Tabel 5 F'!J50&lt;5,'Tabel 5 Br'!J50&lt;0.5),"-",IFERROR('Tabel 5 Br'!J50/'Tabel 5 F'!J50*100,"-"))</f>
        <v>3.5814377560053408</v>
      </c>
      <c r="K50" s="50"/>
      <c r="L50" s="34"/>
      <c r="M50" s="34"/>
      <c r="N50" s="34"/>
      <c r="O50" s="34"/>
      <c r="P50" s="34"/>
      <c r="Q50" s="34"/>
      <c r="R50" s="34"/>
      <c r="S50" s="34"/>
    </row>
    <row r="51" spans="1:19" ht="15.75" customHeight="1" x14ac:dyDescent="0.2">
      <c r="A51" s="83" t="s">
        <v>61</v>
      </c>
      <c r="B51" s="95">
        <f>IF(OR('Tabel 5 F'!B51&lt;5,'Tabel 5 Br'!B51&lt;0.5),"-",IFERROR('Tabel 5 Br'!B51/'Tabel 5 F'!B51*100,"-"))</f>
        <v>47.421826191751478</v>
      </c>
      <c r="C51" s="95">
        <f>IF(OR('Tabel 5 F'!C51&lt;5,'Tabel 5 Br'!C51&lt;0.5),"-",IFERROR('Tabel 5 Br'!C51/'Tabel 5 F'!C51*100,"-"))</f>
        <v>23.735554335894619</v>
      </c>
      <c r="D51" s="95">
        <f>IF(OR('Tabel 5 F'!D51&lt;5,'Tabel 5 Br'!D51&lt;0.5),"-",IFERROR('Tabel 5 Br'!D51/'Tabel 5 F'!D51*100,"-"))</f>
        <v>11.450163564087648</v>
      </c>
      <c r="E51" s="95">
        <f>IF(OR('Tabel 5 F'!E51&lt;5,'Tabel 5 Br'!E51&lt;0.5),"-",IFERROR('Tabel 5 Br'!E51/'Tabel 5 F'!E51*100,"-"))</f>
        <v>6.7903247659574468</v>
      </c>
      <c r="F51" s="95">
        <f>IF(OR('Tabel 5 F'!F51&lt;5,'Tabel 5 Br'!F51&lt;0.5),"-",IFERROR('Tabel 5 Br'!F51/'Tabel 5 F'!F51*100,"-"))</f>
        <v>4.3026714827338868</v>
      </c>
      <c r="G51" s="95">
        <f>IF(OR('Tabel 5 F'!G51&lt;5,'Tabel 5 Br'!G51&lt;0.5),"-",IFERROR('Tabel 5 Br'!G51/'Tabel 5 F'!G51*100,"-"))</f>
        <v>3.0362767992774149</v>
      </c>
      <c r="H51" s="95">
        <f>IF(OR('Tabel 5 F'!H51&lt;5,'Tabel 5 Br'!H51&lt;0.5),"-",IFERROR('Tabel 5 Br'!H51/'Tabel 5 F'!H51*100,"-"))</f>
        <v>4.9790160502442431</v>
      </c>
      <c r="I51" s="66"/>
      <c r="J51" s="95">
        <f>IF(OR('Tabel 5 F'!J51&lt;5,'Tabel 5 Br'!J51&lt;0.5),"-",IFERROR('Tabel 5 Br'!J51/'Tabel 5 F'!J51*100,"-"))</f>
        <v>8.8244089334924904</v>
      </c>
      <c r="K51" s="50"/>
      <c r="L51" s="34"/>
      <c r="M51" s="34"/>
      <c r="N51" s="34"/>
      <c r="O51" s="34"/>
      <c r="P51" s="34"/>
      <c r="Q51" s="34"/>
      <c r="R51" s="34"/>
      <c r="S51" s="34"/>
    </row>
    <row r="52" spans="1:19" ht="15.75" customHeight="1" x14ac:dyDescent="0.2">
      <c r="A52" s="79" t="s">
        <v>62</v>
      </c>
      <c r="B52" s="93">
        <f>IF(OR('Tabel 5 F'!B52&lt;5,'Tabel 5 Br'!B52&lt;0.5),"-",IFERROR('Tabel 5 Br'!B52/'Tabel 5 F'!B52*100,"-"))</f>
        <v>27.73919698475812</v>
      </c>
      <c r="C52" s="93">
        <f>IF(OR('Tabel 5 F'!C52&lt;5,'Tabel 5 Br'!C52&lt;0.5),"-",IFERROR('Tabel 5 Br'!C52/'Tabel 5 F'!C52*100,"-"))</f>
        <v>10.599866905120482</v>
      </c>
      <c r="D52" s="93">
        <f>IF(OR('Tabel 5 F'!D52&lt;5,'Tabel 5 Br'!D52&lt;0.5),"-",IFERROR('Tabel 5 Br'!D52/'Tabel 5 F'!D52*100,"-"))</f>
        <v>4.9191119919381929</v>
      </c>
      <c r="E52" s="93">
        <f>IF(OR('Tabel 5 F'!E52&lt;5,'Tabel 5 Br'!E52&lt;0.5),"-",IFERROR('Tabel 5 Br'!E52/'Tabel 5 F'!E52*100,"-"))</f>
        <v>3.185337363821382</v>
      </c>
      <c r="F52" s="93">
        <f>IF(OR('Tabel 5 F'!F52&lt;5,'Tabel 5 Br'!F52&lt;0.5),"-",IFERROR('Tabel 5 Br'!F52/'Tabel 5 F'!F52*100,"-"))</f>
        <v>2.5427690702087289</v>
      </c>
      <c r="G52" s="93">
        <f>IF(OR('Tabel 5 F'!G52&lt;5,'Tabel 5 Br'!G52&lt;0.5),"-",IFERROR('Tabel 5 Br'!G52/'Tabel 5 F'!G52*100,"-"))</f>
        <v>2.6251299361353531</v>
      </c>
      <c r="H52" s="93">
        <f>IF(OR('Tabel 5 F'!H52&lt;5,'Tabel 5 Br'!H52&lt;0.5),"-",IFERROR('Tabel 5 Br'!H52/'Tabel 5 F'!H52*100,"-"))</f>
        <v>2.7098945926343783</v>
      </c>
      <c r="I52" s="66"/>
      <c r="J52" s="93">
        <f>IF(OR('Tabel 5 F'!J52&lt;5,'Tabel 5 Br'!J52&lt;0.5),"-",IFERROR('Tabel 5 Br'!J52/'Tabel 5 F'!J52*100,"-"))</f>
        <v>5.1058316509212389</v>
      </c>
      <c r="K52" s="24"/>
      <c r="L52" s="24"/>
      <c r="M52" s="24"/>
      <c r="N52" s="24"/>
    </row>
    <row r="53" spans="1:19" x14ac:dyDescent="0.2">
      <c r="A53" s="47" t="s">
        <v>69</v>
      </c>
    </row>
    <row r="54" spans="1:19" x14ac:dyDescent="0.2">
      <c r="A54" s="27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3"/>
  <sheetViews>
    <sheetView showGridLines="0" workbookViewId="0">
      <selection activeCell="I22" sqref="I22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10" ht="15.75" customHeight="1" x14ac:dyDescent="0.25">
      <c r="A1" s="16" t="s">
        <v>21</v>
      </c>
    </row>
    <row r="2" spans="1:10" ht="15.75" customHeight="1" x14ac:dyDescent="0.2">
      <c r="A2" s="27"/>
    </row>
    <row r="3" spans="1:10" ht="15.75" customHeight="1" x14ac:dyDescent="0.25">
      <c r="A3" s="16" t="s">
        <v>190</v>
      </c>
    </row>
    <row r="4" spans="1:10" ht="15.75" customHeight="1" x14ac:dyDescent="0.25">
      <c r="A4" s="16"/>
    </row>
    <row r="5" spans="1:10" ht="15.75" customHeight="1" x14ac:dyDescent="0.2"/>
    <row r="6" spans="1:10" ht="15.75" customHeight="1" x14ac:dyDescent="0.2"/>
    <row r="7" spans="1:10" ht="15.75" customHeight="1" x14ac:dyDescent="0.2">
      <c r="A7" s="27"/>
      <c r="B7" s="45" t="s">
        <v>159</v>
      </c>
      <c r="C7" s="45" t="s">
        <v>160</v>
      </c>
      <c r="D7" s="45" t="s">
        <v>161</v>
      </c>
      <c r="E7" s="45" t="s">
        <v>162</v>
      </c>
      <c r="F7" s="45" t="s">
        <v>163</v>
      </c>
      <c r="G7" s="45" t="s">
        <v>164</v>
      </c>
      <c r="H7" s="45" t="s">
        <v>165</v>
      </c>
      <c r="I7" s="45" t="s">
        <v>166</v>
      </c>
      <c r="J7" s="27"/>
    </row>
    <row r="8" spans="1:10" ht="15.75" customHeight="1" x14ac:dyDescent="0.2">
      <c r="A8" s="27"/>
      <c r="B8" s="45"/>
      <c r="C8" s="45"/>
      <c r="D8" s="45"/>
      <c r="E8" s="45"/>
      <c r="F8" s="45"/>
      <c r="G8" s="45"/>
      <c r="H8" s="45"/>
      <c r="I8" s="45"/>
      <c r="J8" s="27"/>
    </row>
    <row r="9" spans="1:10" ht="15.75" customHeight="1" x14ac:dyDescent="0.2">
      <c r="A9" s="79" t="s">
        <v>207</v>
      </c>
      <c r="B9" s="80">
        <v>151</v>
      </c>
      <c r="C9" s="80">
        <v>1100</v>
      </c>
      <c r="D9" s="80">
        <v>157</v>
      </c>
      <c r="E9" s="80">
        <v>434</v>
      </c>
      <c r="F9" s="80">
        <v>104</v>
      </c>
      <c r="G9" s="80">
        <v>950</v>
      </c>
      <c r="H9" s="80">
        <v>123</v>
      </c>
      <c r="I9" s="80">
        <v>352</v>
      </c>
      <c r="J9" s="49"/>
    </row>
    <row r="10" spans="1:10" ht="15.75" customHeight="1" x14ac:dyDescent="0.2">
      <c r="A10" s="90" t="s">
        <v>208</v>
      </c>
      <c r="B10" s="91">
        <v>47</v>
      </c>
      <c r="C10" s="91">
        <v>276</v>
      </c>
      <c r="D10" s="91">
        <v>67</v>
      </c>
      <c r="E10" s="91">
        <v>534</v>
      </c>
      <c r="F10" s="91">
        <v>28</v>
      </c>
      <c r="G10" s="91">
        <v>259</v>
      </c>
      <c r="H10" s="91">
        <v>69</v>
      </c>
      <c r="I10" s="91">
        <v>543</v>
      </c>
      <c r="J10" s="49"/>
    </row>
    <row r="11" spans="1:10" ht="15.75" customHeight="1" x14ac:dyDescent="0.2">
      <c r="A11" s="83" t="s">
        <v>209</v>
      </c>
      <c r="B11" s="84">
        <v>292</v>
      </c>
      <c r="C11" s="84">
        <v>967</v>
      </c>
      <c r="D11" s="84">
        <v>147</v>
      </c>
      <c r="E11" s="84">
        <v>322</v>
      </c>
      <c r="F11" s="84">
        <v>329</v>
      </c>
      <c r="G11" s="84">
        <v>1071</v>
      </c>
      <c r="H11" s="84">
        <v>163</v>
      </c>
      <c r="I11" s="84">
        <v>302</v>
      </c>
      <c r="J11" s="49"/>
    </row>
    <row r="12" spans="1:10" ht="15.75" customHeight="1" x14ac:dyDescent="0.2">
      <c r="A12" s="79" t="s">
        <v>26</v>
      </c>
      <c r="B12" s="80">
        <v>388</v>
      </c>
      <c r="C12" s="80">
        <v>1361</v>
      </c>
      <c r="D12" s="80">
        <v>222</v>
      </c>
      <c r="E12" s="80">
        <v>482</v>
      </c>
      <c r="F12" s="80">
        <v>380</v>
      </c>
      <c r="G12" s="80">
        <v>1234</v>
      </c>
      <c r="H12" s="80">
        <v>258</v>
      </c>
      <c r="I12" s="80">
        <v>449</v>
      </c>
      <c r="J12" s="49"/>
    </row>
    <row r="13" spans="1:10" ht="15.75" customHeight="1" x14ac:dyDescent="0.2">
      <c r="A13" s="90" t="s">
        <v>27</v>
      </c>
      <c r="B13" s="91">
        <v>93</v>
      </c>
      <c r="C13" s="91">
        <v>232</v>
      </c>
      <c r="D13" s="91">
        <v>49</v>
      </c>
      <c r="E13" s="91">
        <v>81</v>
      </c>
      <c r="F13" s="91">
        <v>82</v>
      </c>
      <c r="G13" s="91">
        <v>170</v>
      </c>
      <c r="H13" s="91">
        <v>43</v>
      </c>
      <c r="I13" s="91">
        <v>65</v>
      </c>
      <c r="J13" s="49"/>
    </row>
    <row r="14" spans="1:10" ht="15.75" customHeight="1" x14ac:dyDescent="0.2">
      <c r="A14" s="83" t="s">
        <v>28</v>
      </c>
      <c r="B14" s="84">
        <v>17</v>
      </c>
      <c r="C14" s="84">
        <v>18</v>
      </c>
      <c r="D14" s="84">
        <v>17</v>
      </c>
      <c r="E14" s="84">
        <v>16</v>
      </c>
      <c r="F14" s="84">
        <v>14</v>
      </c>
      <c r="G14" s="84">
        <v>14</v>
      </c>
      <c r="H14" s="84">
        <v>10</v>
      </c>
      <c r="I14" s="84">
        <v>20</v>
      </c>
      <c r="J14" s="49"/>
    </row>
    <row r="15" spans="1:10" ht="15.75" customHeight="1" x14ac:dyDescent="0.2">
      <c r="A15" s="79" t="s">
        <v>29</v>
      </c>
      <c r="B15" s="80">
        <v>88</v>
      </c>
      <c r="C15" s="80">
        <v>299</v>
      </c>
      <c r="D15" s="80">
        <v>47</v>
      </c>
      <c r="E15" s="80">
        <v>107</v>
      </c>
      <c r="F15" s="80">
        <v>93</v>
      </c>
      <c r="G15" s="80">
        <v>294</v>
      </c>
      <c r="H15" s="80">
        <v>78</v>
      </c>
      <c r="I15" s="80">
        <v>132</v>
      </c>
      <c r="J15" s="49"/>
    </row>
    <row r="16" spans="1:10" ht="15.75" customHeight="1" x14ac:dyDescent="0.2">
      <c r="A16" s="90" t="s">
        <v>30</v>
      </c>
      <c r="B16" s="91">
        <v>48</v>
      </c>
      <c r="C16" s="91">
        <v>105</v>
      </c>
      <c r="D16" s="91">
        <v>29</v>
      </c>
      <c r="E16" s="91">
        <v>35</v>
      </c>
      <c r="F16" s="91">
        <v>32</v>
      </c>
      <c r="G16" s="91">
        <v>71</v>
      </c>
      <c r="H16" s="91">
        <v>11</v>
      </c>
      <c r="I16" s="91">
        <v>194</v>
      </c>
      <c r="J16" s="49"/>
    </row>
    <row r="17" spans="1:10" ht="15" hidden="1" customHeight="1" x14ac:dyDescent="0.2">
      <c r="A17" s="31" t="s">
        <v>31</v>
      </c>
      <c r="B17" s="36">
        <v>26</v>
      </c>
      <c r="C17" s="36">
        <v>26</v>
      </c>
      <c r="D17" s="36">
        <v>7</v>
      </c>
      <c r="E17" s="36">
        <v>13</v>
      </c>
      <c r="F17" s="36">
        <v>22</v>
      </c>
      <c r="G17" s="36">
        <v>11</v>
      </c>
      <c r="H17" s="36">
        <v>3</v>
      </c>
      <c r="I17" s="36">
        <v>10</v>
      </c>
      <c r="J17" s="49"/>
    </row>
    <row r="18" spans="1:10" ht="15" hidden="1" customHeight="1" x14ac:dyDescent="0.2">
      <c r="A18" s="33" t="s">
        <v>32</v>
      </c>
      <c r="B18" s="37">
        <v>10</v>
      </c>
      <c r="C18" s="37">
        <v>9</v>
      </c>
      <c r="D18" s="37">
        <v>11</v>
      </c>
      <c r="E18" s="37">
        <v>2</v>
      </c>
      <c r="F18" s="37">
        <v>13</v>
      </c>
      <c r="G18" s="37">
        <v>11</v>
      </c>
      <c r="H18" s="37">
        <v>12</v>
      </c>
      <c r="I18" s="37">
        <v>8</v>
      </c>
      <c r="J18" s="49"/>
    </row>
    <row r="19" spans="1:10" ht="15" hidden="1" customHeight="1" x14ac:dyDescent="0.2">
      <c r="A19" s="31" t="s">
        <v>33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49"/>
    </row>
    <row r="20" spans="1:10" ht="15" hidden="1" customHeight="1" x14ac:dyDescent="0.2">
      <c r="A20" s="33" t="s">
        <v>34</v>
      </c>
      <c r="B20" s="37">
        <v>3</v>
      </c>
      <c r="C20" s="37">
        <v>7</v>
      </c>
      <c r="D20" s="37">
        <v>0</v>
      </c>
      <c r="E20" s="37">
        <v>2</v>
      </c>
      <c r="F20" s="37">
        <v>8</v>
      </c>
      <c r="G20" s="37">
        <v>6</v>
      </c>
      <c r="H20" s="37">
        <v>2</v>
      </c>
      <c r="I20" s="37">
        <v>3</v>
      </c>
      <c r="J20" s="49"/>
    </row>
    <row r="21" spans="1:10" ht="15.75" customHeight="1" x14ac:dyDescent="0.2">
      <c r="A21" s="83" t="s">
        <v>35</v>
      </c>
      <c r="B21" s="84">
        <v>39</v>
      </c>
      <c r="C21" s="84">
        <v>42</v>
      </c>
      <c r="D21" s="84">
        <v>18</v>
      </c>
      <c r="E21" s="84">
        <v>17</v>
      </c>
      <c r="F21" s="84">
        <v>43</v>
      </c>
      <c r="G21" s="84">
        <v>28</v>
      </c>
      <c r="H21" s="84">
        <v>17</v>
      </c>
      <c r="I21" s="84">
        <v>21</v>
      </c>
      <c r="J21" s="49"/>
    </row>
    <row r="22" spans="1:10" ht="15.75" customHeight="1" x14ac:dyDescent="0.2">
      <c r="A22" s="79" t="s">
        <v>36</v>
      </c>
      <c r="B22" s="80">
        <v>3</v>
      </c>
      <c r="C22" s="80">
        <v>3</v>
      </c>
      <c r="D22" s="80">
        <v>12</v>
      </c>
      <c r="E22" s="80">
        <v>1</v>
      </c>
      <c r="F22" s="80">
        <v>0</v>
      </c>
      <c r="G22" s="80">
        <v>4</v>
      </c>
      <c r="H22" s="80">
        <v>10</v>
      </c>
      <c r="I22" s="80">
        <v>0</v>
      </c>
      <c r="J22" s="49"/>
    </row>
    <row r="23" spans="1:10" ht="15.75" customHeight="1" x14ac:dyDescent="0.2">
      <c r="A23" s="90" t="s">
        <v>37</v>
      </c>
      <c r="B23" s="91">
        <v>10</v>
      </c>
      <c r="C23" s="91">
        <v>6</v>
      </c>
      <c r="D23" s="91">
        <v>10</v>
      </c>
      <c r="E23" s="91">
        <v>5</v>
      </c>
      <c r="F23" s="91">
        <v>19</v>
      </c>
      <c r="G23" s="91">
        <v>14</v>
      </c>
      <c r="H23" s="91">
        <v>1</v>
      </c>
      <c r="I23" s="91">
        <v>6</v>
      </c>
      <c r="J23" s="49"/>
    </row>
    <row r="24" spans="1:10" ht="15.75" customHeight="1" x14ac:dyDescent="0.2">
      <c r="A24" s="83" t="s">
        <v>38</v>
      </c>
      <c r="B24" s="84">
        <v>12</v>
      </c>
      <c r="C24" s="84">
        <v>36</v>
      </c>
      <c r="D24" s="84">
        <v>45</v>
      </c>
      <c r="E24" s="84">
        <v>49</v>
      </c>
      <c r="F24" s="84">
        <v>12</v>
      </c>
      <c r="G24" s="84">
        <v>33</v>
      </c>
      <c r="H24" s="84">
        <v>29</v>
      </c>
      <c r="I24" s="84">
        <v>61</v>
      </c>
      <c r="J24" s="49"/>
    </row>
    <row r="25" spans="1:10" ht="15.75" customHeight="1" x14ac:dyDescent="0.2">
      <c r="A25" s="79" t="s">
        <v>39</v>
      </c>
      <c r="B25" s="80">
        <v>79</v>
      </c>
      <c r="C25" s="80">
        <v>108</v>
      </c>
      <c r="D25" s="80">
        <v>15</v>
      </c>
      <c r="E25" s="80">
        <v>52</v>
      </c>
      <c r="F25" s="80">
        <v>78</v>
      </c>
      <c r="G25" s="80">
        <v>94</v>
      </c>
      <c r="H25" s="80">
        <v>14</v>
      </c>
      <c r="I25" s="80">
        <v>35</v>
      </c>
      <c r="J25" s="49"/>
    </row>
    <row r="26" spans="1:10" ht="15.75" customHeight="1" x14ac:dyDescent="0.2">
      <c r="A26" s="90" t="s">
        <v>40</v>
      </c>
      <c r="B26" s="91">
        <v>20</v>
      </c>
      <c r="C26" s="91">
        <v>486</v>
      </c>
      <c r="D26" s="91">
        <v>23</v>
      </c>
      <c r="E26" s="91">
        <v>477</v>
      </c>
      <c r="F26" s="91">
        <v>15</v>
      </c>
      <c r="G26" s="91">
        <v>508</v>
      </c>
      <c r="H26" s="91">
        <v>10</v>
      </c>
      <c r="I26" s="91">
        <v>367</v>
      </c>
      <c r="J26" s="49"/>
    </row>
    <row r="27" spans="1:10" ht="15.75" customHeight="1" x14ac:dyDescent="0.2">
      <c r="A27" s="83" t="s">
        <v>41</v>
      </c>
      <c r="B27" s="84">
        <v>0</v>
      </c>
      <c r="C27" s="84">
        <v>117</v>
      </c>
      <c r="D27" s="84">
        <v>0</v>
      </c>
      <c r="E27" s="84">
        <v>1</v>
      </c>
      <c r="F27" s="84">
        <v>0</v>
      </c>
      <c r="G27" s="84">
        <v>95</v>
      </c>
      <c r="H27" s="84">
        <v>0</v>
      </c>
      <c r="I27" s="84">
        <v>4</v>
      </c>
      <c r="J27" s="49"/>
    </row>
    <row r="28" spans="1:10" ht="15.75" customHeight="1" x14ac:dyDescent="0.2">
      <c r="A28" s="79" t="s">
        <v>42</v>
      </c>
      <c r="B28" s="80">
        <v>8</v>
      </c>
      <c r="C28" s="80">
        <v>169</v>
      </c>
      <c r="D28" s="80">
        <v>5</v>
      </c>
      <c r="E28" s="80">
        <v>39</v>
      </c>
      <c r="F28" s="80">
        <v>4</v>
      </c>
      <c r="G28" s="80">
        <v>96</v>
      </c>
      <c r="H28" s="80">
        <v>49</v>
      </c>
      <c r="I28" s="80">
        <v>43</v>
      </c>
      <c r="J28" s="49"/>
    </row>
    <row r="29" spans="1:10" ht="15.75" customHeight="1" x14ac:dyDescent="0.2">
      <c r="A29" s="90" t="s">
        <v>43</v>
      </c>
      <c r="B29" s="91">
        <v>2</v>
      </c>
      <c r="C29" s="91">
        <v>23</v>
      </c>
      <c r="D29" s="91">
        <v>0</v>
      </c>
      <c r="E29" s="91">
        <v>1</v>
      </c>
      <c r="F29" s="91">
        <v>0</v>
      </c>
      <c r="G29" s="91">
        <v>16</v>
      </c>
      <c r="H29" s="91">
        <v>0</v>
      </c>
      <c r="I29" s="91">
        <v>2</v>
      </c>
      <c r="J29" s="49"/>
    </row>
    <row r="30" spans="1:10" ht="15.75" customHeight="1" x14ac:dyDescent="0.2">
      <c r="A30" s="83" t="s">
        <v>44</v>
      </c>
      <c r="B30" s="84">
        <v>5</v>
      </c>
      <c r="C30" s="84">
        <v>35</v>
      </c>
      <c r="D30" s="84">
        <v>1</v>
      </c>
      <c r="E30" s="84">
        <v>13</v>
      </c>
      <c r="F30" s="84">
        <v>5</v>
      </c>
      <c r="G30" s="84">
        <v>21</v>
      </c>
      <c r="H30" s="84">
        <v>3</v>
      </c>
      <c r="I30" s="84">
        <v>13</v>
      </c>
      <c r="J30" s="49"/>
    </row>
    <row r="31" spans="1:10" ht="15.75" customHeight="1" x14ac:dyDescent="0.2">
      <c r="A31" s="79" t="s">
        <v>45</v>
      </c>
      <c r="B31" s="80">
        <v>1</v>
      </c>
      <c r="C31" s="80">
        <v>8</v>
      </c>
      <c r="D31" s="80">
        <v>1</v>
      </c>
      <c r="E31" s="80">
        <v>2</v>
      </c>
      <c r="F31" s="80">
        <v>2</v>
      </c>
      <c r="G31" s="80">
        <v>7</v>
      </c>
      <c r="H31" s="80">
        <v>0</v>
      </c>
      <c r="I31" s="80">
        <v>1</v>
      </c>
      <c r="J31" s="49"/>
    </row>
    <row r="32" spans="1:10" ht="15.75" customHeight="1" x14ac:dyDescent="0.2">
      <c r="A32" s="90" t="s">
        <v>46</v>
      </c>
      <c r="B32" s="91">
        <v>5</v>
      </c>
      <c r="C32" s="91">
        <v>19</v>
      </c>
      <c r="D32" s="91">
        <v>5</v>
      </c>
      <c r="E32" s="91">
        <v>12</v>
      </c>
      <c r="F32" s="91">
        <v>5</v>
      </c>
      <c r="G32" s="91">
        <v>13</v>
      </c>
      <c r="H32" s="91">
        <v>2</v>
      </c>
      <c r="I32" s="91">
        <v>25</v>
      </c>
      <c r="J32" s="49"/>
    </row>
    <row r="33" spans="1:10" ht="15.75" customHeight="1" x14ac:dyDescent="0.2">
      <c r="A33" s="83" t="s">
        <v>47</v>
      </c>
      <c r="B33" s="84">
        <v>63</v>
      </c>
      <c r="C33" s="84">
        <v>310</v>
      </c>
      <c r="D33" s="84">
        <v>44</v>
      </c>
      <c r="E33" s="84">
        <v>115</v>
      </c>
      <c r="F33" s="84">
        <v>66</v>
      </c>
      <c r="G33" s="84">
        <v>337</v>
      </c>
      <c r="H33" s="84">
        <v>69</v>
      </c>
      <c r="I33" s="84">
        <v>121</v>
      </c>
      <c r="J33" s="49"/>
    </row>
    <row r="34" spans="1:10" ht="15.75" customHeight="1" x14ac:dyDescent="0.2">
      <c r="A34" s="79" t="s">
        <v>48</v>
      </c>
      <c r="B34" s="80">
        <v>44</v>
      </c>
      <c r="C34" s="80">
        <v>475</v>
      </c>
      <c r="D34" s="80">
        <v>42</v>
      </c>
      <c r="E34" s="80">
        <v>221</v>
      </c>
      <c r="F34" s="80">
        <v>58</v>
      </c>
      <c r="G34" s="80">
        <v>468</v>
      </c>
      <c r="H34" s="80">
        <v>62</v>
      </c>
      <c r="I34" s="80">
        <v>213</v>
      </c>
      <c r="J34" s="49"/>
    </row>
    <row r="35" spans="1:10" ht="15.75" customHeight="1" x14ac:dyDescent="0.2">
      <c r="A35" s="90" t="s">
        <v>49</v>
      </c>
      <c r="B35" s="91">
        <v>59</v>
      </c>
      <c r="C35" s="91">
        <v>285</v>
      </c>
      <c r="D35" s="91">
        <v>45</v>
      </c>
      <c r="E35" s="91">
        <v>104</v>
      </c>
      <c r="F35" s="91">
        <v>50</v>
      </c>
      <c r="G35" s="91">
        <v>246</v>
      </c>
      <c r="H35" s="91">
        <v>55</v>
      </c>
      <c r="I35" s="91">
        <v>100</v>
      </c>
      <c r="J35" s="49"/>
    </row>
    <row r="36" spans="1:10" ht="15.75" customHeight="1" x14ac:dyDescent="0.2">
      <c r="A36" s="83" t="s">
        <v>50</v>
      </c>
      <c r="B36" s="84">
        <v>265</v>
      </c>
      <c r="C36" s="84">
        <v>872</v>
      </c>
      <c r="D36" s="84">
        <v>180</v>
      </c>
      <c r="E36" s="84">
        <v>317</v>
      </c>
      <c r="F36" s="84">
        <v>225</v>
      </c>
      <c r="G36" s="84">
        <v>805</v>
      </c>
      <c r="H36" s="84">
        <v>181</v>
      </c>
      <c r="I36" s="84">
        <v>346</v>
      </c>
      <c r="J36" s="49"/>
    </row>
    <row r="37" spans="1:10" ht="15.75" customHeight="1" x14ac:dyDescent="0.2">
      <c r="A37" s="79" t="s">
        <v>51</v>
      </c>
      <c r="B37" s="80">
        <v>281</v>
      </c>
      <c r="C37" s="80">
        <v>1833</v>
      </c>
      <c r="D37" s="80">
        <v>204</v>
      </c>
      <c r="E37" s="80">
        <v>259</v>
      </c>
      <c r="F37" s="80">
        <v>288</v>
      </c>
      <c r="G37" s="80">
        <v>1448</v>
      </c>
      <c r="H37" s="80">
        <v>263</v>
      </c>
      <c r="I37" s="80">
        <v>244</v>
      </c>
      <c r="J37" s="49"/>
    </row>
    <row r="38" spans="1:10" ht="15.75" customHeight="1" x14ac:dyDescent="0.2">
      <c r="A38" s="90" t="s">
        <v>52</v>
      </c>
      <c r="B38" s="91">
        <v>34</v>
      </c>
      <c r="C38" s="91">
        <v>386</v>
      </c>
      <c r="D38" s="91">
        <v>40</v>
      </c>
      <c r="E38" s="91">
        <v>90</v>
      </c>
      <c r="F38" s="91">
        <v>25</v>
      </c>
      <c r="G38" s="91">
        <v>147</v>
      </c>
      <c r="H38" s="91">
        <v>25</v>
      </c>
      <c r="I38" s="91">
        <v>63</v>
      </c>
      <c r="J38" s="49"/>
    </row>
    <row r="39" spans="1:10" ht="15.75" customHeight="1" x14ac:dyDescent="0.2">
      <c r="A39" s="83" t="s">
        <v>53</v>
      </c>
      <c r="B39" s="84">
        <v>48</v>
      </c>
      <c r="C39" s="84">
        <v>157</v>
      </c>
      <c r="D39" s="84">
        <v>24</v>
      </c>
      <c r="E39" s="84">
        <v>47</v>
      </c>
      <c r="F39" s="84">
        <v>67</v>
      </c>
      <c r="G39" s="84">
        <v>145</v>
      </c>
      <c r="H39" s="84">
        <v>28</v>
      </c>
      <c r="I39" s="84">
        <v>36</v>
      </c>
      <c r="J39" s="49"/>
    </row>
    <row r="40" spans="1:10" ht="15.75" customHeight="1" x14ac:dyDescent="0.2">
      <c r="A40" s="79" t="s">
        <v>54</v>
      </c>
      <c r="B40" s="80">
        <v>27</v>
      </c>
      <c r="C40" s="80">
        <v>208</v>
      </c>
      <c r="D40" s="80">
        <v>27</v>
      </c>
      <c r="E40" s="80">
        <v>68</v>
      </c>
      <c r="F40" s="80">
        <v>40</v>
      </c>
      <c r="G40" s="80">
        <v>188</v>
      </c>
      <c r="H40" s="80">
        <v>32</v>
      </c>
      <c r="I40" s="80">
        <v>55</v>
      </c>
      <c r="J40" s="49"/>
    </row>
    <row r="41" spans="1:10" ht="15.75" customHeight="1" x14ac:dyDescent="0.2">
      <c r="A41" s="90" t="s">
        <v>214</v>
      </c>
      <c r="B41" s="91">
        <v>2</v>
      </c>
      <c r="C41" s="91">
        <v>311</v>
      </c>
      <c r="D41" s="91">
        <v>4</v>
      </c>
      <c r="E41" s="91">
        <v>403</v>
      </c>
      <c r="F41" s="91">
        <v>6</v>
      </c>
      <c r="G41" s="91">
        <v>271</v>
      </c>
      <c r="H41" s="91">
        <v>20</v>
      </c>
      <c r="I41" s="91">
        <v>360</v>
      </c>
      <c r="J41" s="49"/>
    </row>
    <row r="42" spans="1:10" ht="15.75" customHeight="1" x14ac:dyDescent="0.2">
      <c r="A42" s="83" t="s">
        <v>55</v>
      </c>
      <c r="B42" s="84">
        <v>99</v>
      </c>
      <c r="C42" s="84">
        <v>367</v>
      </c>
      <c r="D42" s="84">
        <v>16</v>
      </c>
      <c r="E42" s="84">
        <v>37</v>
      </c>
      <c r="F42" s="84">
        <v>50</v>
      </c>
      <c r="G42" s="84">
        <v>349</v>
      </c>
      <c r="H42" s="84">
        <v>18</v>
      </c>
      <c r="I42" s="84">
        <v>42</v>
      </c>
      <c r="J42" s="49"/>
    </row>
    <row r="43" spans="1:10" ht="15.75" customHeight="1" x14ac:dyDescent="0.2">
      <c r="A43" s="79" t="s">
        <v>56</v>
      </c>
      <c r="B43" s="80">
        <v>12</v>
      </c>
      <c r="C43" s="80">
        <v>83</v>
      </c>
      <c r="D43" s="80">
        <v>12</v>
      </c>
      <c r="E43" s="80">
        <v>31</v>
      </c>
      <c r="F43" s="80">
        <v>7</v>
      </c>
      <c r="G43" s="80">
        <v>39</v>
      </c>
      <c r="H43" s="80">
        <v>3</v>
      </c>
      <c r="I43" s="80">
        <v>6</v>
      </c>
      <c r="J43" s="49"/>
    </row>
    <row r="44" spans="1:10" ht="15.75" customHeight="1" x14ac:dyDescent="0.2">
      <c r="A44" s="90" t="s">
        <v>57</v>
      </c>
      <c r="B44" s="91">
        <v>47</v>
      </c>
      <c r="C44" s="91">
        <v>468</v>
      </c>
      <c r="D44" s="91">
        <v>41</v>
      </c>
      <c r="E44" s="91">
        <v>95</v>
      </c>
      <c r="F44" s="91">
        <v>30</v>
      </c>
      <c r="G44" s="91">
        <v>191</v>
      </c>
      <c r="H44" s="91">
        <v>16</v>
      </c>
      <c r="I44" s="91">
        <v>70</v>
      </c>
      <c r="J44" s="49"/>
    </row>
    <row r="45" spans="1:10" ht="15.75" customHeight="1" x14ac:dyDescent="0.2">
      <c r="A45" s="83" t="s">
        <v>58</v>
      </c>
      <c r="B45" s="84">
        <v>46</v>
      </c>
      <c r="C45" s="84">
        <v>389</v>
      </c>
      <c r="D45" s="84">
        <v>38</v>
      </c>
      <c r="E45" s="84">
        <v>144</v>
      </c>
      <c r="F45" s="84">
        <v>25</v>
      </c>
      <c r="G45" s="84">
        <v>151</v>
      </c>
      <c r="H45" s="84">
        <v>10</v>
      </c>
      <c r="I45" s="84">
        <v>47</v>
      </c>
      <c r="J45" s="49"/>
    </row>
    <row r="46" spans="1:10" ht="15.75" customHeight="1" x14ac:dyDescent="0.2">
      <c r="A46" s="79" t="s">
        <v>59</v>
      </c>
      <c r="B46" s="80">
        <v>356</v>
      </c>
      <c r="C46" s="80">
        <v>692</v>
      </c>
      <c r="D46" s="80">
        <v>327</v>
      </c>
      <c r="E46" s="80">
        <v>311</v>
      </c>
      <c r="F46" s="80">
        <v>208</v>
      </c>
      <c r="G46" s="80">
        <v>468</v>
      </c>
      <c r="H46" s="80">
        <v>150</v>
      </c>
      <c r="I46" s="80">
        <v>288</v>
      </c>
    </row>
    <row r="47" spans="1:10" ht="15.75" customHeight="1" x14ac:dyDescent="0.2">
      <c r="A47" s="38"/>
      <c r="B47" s="32"/>
      <c r="C47" s="32"/>
      <c r="D47" s="32"/>
      <c r="E47" s="32"/>
      <c r="F47" s="32"/>
      <c r="G47" s="32"/>
      <c r="H47" s="32"/>
      <c r="I47" s="32"/>
    </row>
    <row r="48" spans="1:10" ht="15.75" customHeight="1" x14ac:dyDescent="0.2">
      <c r="A48" s="88" t="s">
        <v>20</v>
      </c>
      <c r="B48" s="89">
        <f>SUM(B9:B46)-SUM(B17:B20)</f>
        <v>2691</v>
      </c>
      <c r="C48" s="89">
        <f t="shared" ref="C48:I48" si="0">SUM(C9:C46)-SUM(C17:C20)</f>
        <v>12246</v>
      </c>
      <c r="D48" s="89">
        <f t="shared" si="0"/>
        <v>1914</v>
      </c>
      <c r="E48" s="89">
        <f t="shared" si="0"/>
        <v>4922</v>
      </c>
      <c r="F48" s="89">
        <f t="shared" si="0"/>
        <v>2390</v>
      </c>
      <c r="G48" s="89">
        <f t="shared" si="0"/>
        <v>10245</v>
      </c>
      <c r="H48" s="89">
        <f t="shared" si="0"/>
        <v>1822</v>
      </c>
      <c r="I48" s="89">
        <f t="shared" si="0"/>
        <v>4626</v>
      </c>
      <c r="J48" s="75"/>
    </row>
    <row r="49" spans="1:10" ht="15.75" customHeight="1" x14ac:dyDescent="0.2">
      <c r="A49" s="27"/>
    </row>
    <row r="50" spans="1:10" ht="15.75" customHeight="1" x14ac:dyDescent="0.2">
      <c r="A50" s="90" t="s">
        <v>60</v>
      </c>
      <c r="B50" s="91">
        <v>198</v>
      </c>
      <c r="C50" s="91">
        <v>1376</v>
      </c>
      <c r="D50" s="91">
        <v>224</v>
      </c>
      <c r="E50" s="91">
        <v>968</v>
      </c>
      <c r="F50" s="91">
        <v>132</v>
      </c>
      <c r="G50" s="91">
        <v>1209</v>
      </c>
      <c r="H50" s="91">
        <v>192</v>
      </c>
      <c r="I50" s="91">
        <v>895</v>
      </c>
      <c r="J50" s="50"/>
    </row>
    <row r="51" spans="1:10" ht="15.75" customHeight="1" x14ac:dyDescent="0.2">
      <c r="A51" s="83" t="s">
        <v>61</v>
      </c>
      <c r="B51" s="84">
        <v>634</v>
      </c>
      <c r="C51" s="84">
        <v>2015</v>
      </c>
      <c r="D51" s="84">
        <v>364</v>
      </c>
      <c r="E51" s="84">
        <v>721</v>
      </c>
      <c r="F51" s="84">
        <v>601</v>
      </c>
      <c r="G51" s="84">
        <v>1783</v>
      </c>
      <c r="H51" s="84">
        <v>400</v>
      </c>
      <c r="I51" s="84">
        <v>860</v>
      </c>
      <c r="J51" s="50"/>
    </row>
    <row r="52" spans="1:10" ht="15.75" customHeight="1" x14ac:dyDescent="0.2">
      <c r="A52" s="79" t="s">
        <v>62</v>
      </c>
      <c r="B52" s="80">
        <v>683</v>
      </c>
      <c r="C52" s="80">
        <v>3851</v>
      </c>
      <c r="D52" s="80">
        <v>511</v>
      </c>
      <c r="E52" s="80">
        <v>991</v>
      </c>
      <c r="F52" s="80">
        <v>646</v>
      </c>
      <c r="G52" s="80">
        <v>3114</v>
      </c>
      <c r="H52" s="80">
        <v>586</v>
      </c>
      <c r="I52" s="80">
        <v>966</v>
      </c>
      <c r="J52" s="24"/>
    </row>
    <row r="53" spans="1:10" x14ac:dyDescent="0.2">
      <c r="A53" t="s">
        <v>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3"/>
  <sheetViews>
    <sheetView showGridLines="0" workbookViewId="0">
      <selection activeCell="B50" sqref="B50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9" ht="15.75" customHeight="1" x14ac:dyDescent="0.25">
      <c r="A1" s="16" t="s">
        <v>21</v>
      </c>
    </row>
    <row r="2" spans="1:9" ht="15.75" customHeight="1" x14ac:dyDescent="0.2">
      <c r="A2" s="27"/>
    </row>
    <row r="3" spans="1:9" ht="15.75" customHeight="1" x14ac:dyDescent="0.25">
      <c r="A3" s="16" t="s">
        <v>191</v>
      </c>
    </row>
    <row r="4" spans="1:9" ht="15.75" customHeight="1" x14ac:dyDescent="0.25">
      <c r="A4" s="16"/>
    </row>
    <row r="5" spans="1:9" ht="15.75" customHeight="1" x14ac:dyDescent="0.2"/>
    <row r="6" spans="1:9" ht="15.75" customHeight="1" x14ac:dyDescent="0.2"/>
    <row r="7" spans="1:9" ht="15.75" customHeight="1" x14ac:dyDescent="0.2">
      <c r="A7" s="27"/>
      <c r="B7" s="45" t="s">
        <v>159</v>
      </c>
      <c r="C7" s="45" t="s">
        <v>160</v>
      </c>
      <c r="D7" s="45" t="s">
        <v>161</v>
      </c>
      <c r="E7" s="45" t="s">
        <v>162</v>
      </c>
      <c r="F7" s="45" t="s">
        <v>163</v>
      </c>
      <c r="G7" s="45" t="s">
        <v>164</v>
      </c>
      <c r="H7" s="45" t="s">
        <v>165</v>
      </c>
      <c r="I7" s="45" t="s">
        <v>166</v>
      </c>
    </row>
    <row r="8" spans="1:9" ht="15.75" customHeight="1" x14ac:dyDescent="0.2">
      <c r="A8" s="27"/>
      <c r="B8" s="45"/>
      <c r="C8" s="45"/>
      <c r="D8" s="45"/>
      <c r="E8" s="45"/>
      <c r="F8" s="45"/>
      <c r="G8" s="45"/>
      <c r="H8" s="45"/>
      <c r="I8" s="45"/>
    </row>
    <row r="9" spans="1:9" ht="15.75" customHeight="1" x14ac:dyDescent="0.2">
      <c r="A9" s="79" t="s">
        <v>207</v>
      </c>
      <c r="B9" s="80">
        <v>76.338800000000006</v>
      </c>
      <c r="C9" s="80">
        <v>378.80495999999999</v>
      </c>
      <c r="D9" s="80">
        <v>35.782449999999997</v>
      </c>
      <c r="E9" s="80">
        <v>64.521299999999997</v>
      </c>
      <c r="F9" s="80">
        <v>16.19659</v>
      </c>
      <c r="G9" s="80">
        <v>73.678659999999994</v>
      </c>
      <c r="H9" s="80">
        <v>13.081770000000001</v>
      </c>
      <c r="I9" s="80">
        <v>24.763300000000001</v>
      </c>
    </row>
    <row r="10" spans="1:9" ht="15.75" customHeight="1" x14ac:dyDescent="0.2">
      <c r="A10" s="90" t="s">
        <v>208</v>
      </c>
      <c r="B10" s="91">
        <v>18.434480000000001</v>
      </c>
      <c r="C10" s="91">
        <v>111.67717</v>
      </c>
      <c r="D10" s="91">
        <v>16.95815</v>
      </c>
      <c r="E10" s="91">
        <v>99.215990000000005</v>
      </c>
      <c r="F10" s="91">
        <v>7.5475599999999998</v>
      </c>
      <c r="G10" s="91">
        <v>40.774030000000003</v>
      </c>
      <c r="H10" s="91">
        <v>1.99963</v>
      </c>
      <c r="I10" s="91">
        <v>38.191850000000002</v>
      </c>
    </row>
    <row r="11" spans="1:9" ht="15.75" customHeight="1" x14ac:dyDescent="0.2">
      <c r="A11" s="83" t="s">
        <v>209</v>
      </c>
      <c r="B11" s="84">
        <v>156.44109</v>
      </c>
      <c r="C11" s="84">
        <v>457.02676000000002</v>
      </c>
      <c r="D11" s="84">
        <v>41.311669999999999</v>
      </c>
      <c r="E11" s="84">
        <v>95.568510000000003</v>
      </c>
      <c r="F11" s="84">
        <v>82.665130000000005</v>
      </c>
      <c r="G11" s="84">
        <v>179.48356999999999</v>
      </c>
      <c r="H11" s="84">
        <v>27.374169999999999</v>
      </c>
      <c r="I11" s="84">
        <v>39.643239999999999</v>
      </c>
    </row>
    <row r="12" spans="1:9" ht="15.75" customHeight="1" x14ac:dyDescent="0.2">
      <c r="A12" s="79" t="s">
        <v>26</v>
      </c>
      <c r="B12" s="80">
        <v>230.17776000000001</v>
      </c>
      <c r="C12" s="80">
        <v>701.12829999999997</v>
      </c>
      <c r="D12" s="80">
        <v>107.74777</v>
      </c>
      <c r="E12" s="80">
        <v>182.62021999999999</v>
      </c>
      <c r="F12" s="80">
        <v>137.50639000000001</v>
      </c>
      <c r="G12" s="80">
        <v>327.78332</v>
      </c>
      <c r="H12" s="80">
        <v>67.391009999999994</v>
      </c>
      <c r="I12" s="80">
        <v>112.18174999999999</v>
      </c>
    </row>
    <row r="13" spans="1:9" ht="15.75" customHeight="1" x14ac:dyDescent="0.2">
      <c r="A13" s="90" t="s">
        <v>27</v>
      </c>
      <c r="B13" s="91">
        <v>45.334620000000001</v>
      </c>
      <c r="C13" s="91">
        <v>93.420450000000002</v>
      </c>
      <c r="D13" s="91">
        <v>16.456060000000001</v>
      </c>
      <c r="E13" s="91">
        <v>23.818999999999999</v>
      </c>
      <c r="F13" s="91">
        <v>22.838519999999999</v>
      </c>
      <c r="G13" s="91">
        <v>22.17427</v>
      </c>
      <c r="H13" s="91">
        <v>6.2514799999999999</v>
      </c>
      <c r="I13" s="91">
        <v>9.9831599999999998</v>
      </c>
    </row>
    <row r="14" spans="1:9" ht="15.75" customHeight="1" x14ac:dyDescent="0.2">
      <c r="A14" s="83" t="s">
        <v>28</v>
      </c>
      <c r="B14" s="84">
        <v>4.3503999999999996</v>
      </c>
      <c r="C14" s="84">
        <v>5.7219499999999996</v>
      </c>
      <c r="D14" s="84">
        <v>2.6763599999999999</v>
      </c>
      <c r="E14" s="84">
        <v>4.9990600000000001</v>
      </c>
      <c r="F14" s="84">
        <v>0</v>
      </c>
      <c r="G14" s="84">
        <v>0.99980999999999998</v>
      </c>
      <c r="H14" s="84">
        <v>0</v>
      </c>
      <c r="I14" s="84">
        <v>0.99980999999999998</v>
      </c>
    </row>
    <row r="15" spans="1:9" ht="15.75" customHeight="1" x14ac:dyDescent="0.2">
      <c r="A15" s="79" t="s">
        <v>29</v>
      </c>
      <c r="B15" s="80">
        <v>50.392940000000003</v>
      </c>
      <c r="C15" s="80">
        <v>143.41482999999999</v>
      </c>
      <c r="D15" s="80">
        <v>26.11364</v>
      </c>
      <c r="E15" s="80">
        <v>36.07123</v>
      </c>
      <c r="F15" s="80">
        <v>30.233270000000001</v>
      </c>
      <c r="G15" s="80">
        <v>51.697749999999999</v>
      </c>
      <c r="H15" s="80">
        <v>20.69482</v>
      </c>
      <c r="I15" s="80">
        <v>18.978359999999999</v>
      </c>
    </row>
    <row r="16" spans="1:9" ht="15.75" customHeight="1" x14ac:dyDescent="0.2">
      <c r="A16" s="90" t="s">
        <v>30</v>
      </c>
      <c r="B16" s="91">
        <v>20.05114</v>
      </c>
      <c r="C16" s="91">
        <v>47.026760000000003</v>
      </c>
      <c r="D16" s="91">
        <v>17.620529999999999</v>
      </c>
      <c r="E16" s="91">
        <v>11.58797</v>
      </c>
      <c r="F16" s="91">
        <v>9.4910499999999995</v>
      </c>
      <c r="G16" s="91">
        <v>19.352589999999999</v>
      </c>
      <c r="H16" s="91">
        <v>1.45949</v>
      </c>
      <c r="I16" s="91">
        <v>4.9067499999999997</v>
      </c>
    </row>
    <row r="17" spans="1:9" ht="15" hidden="1" customHeight="1" x14ac:dyDescent="0.2">
      <c r="A17" s="31" t="s">
        <v>31</v>
      </c>
      <c r="B17" s="36">
        <v>9.7105999999999995</v>
      </c>
      <c r="C17" s="36">
        <v>8.42699</v>
      </c>
      <c r="D17" s="36">
        <v>1.99963</v>
      </c>
      <c r="E17" s="36">
        <v>2.34579</v>
      </c>
      <c r="F17" s="36">
        <v>5.71821</v>
      </c>
      <c r="G17" s="36">
        <v>2.9994399999999999</v>
      </c>
      <c r="H17" s="36">
        <v>0.99980999999999998</v>
      </c>
      <c r="I17" s="36">
        <v>0.99980999999999998</v>
      </c>
    </row>
    <row r="18" spans="1:9" ht="15" hidden="1" customHeight="1" x14ac:dyDescent="0.2">
      <c r="A18" s="33" t="s">
        <v>32</v>
      </c>
      <c r="B18" s="37">
        <v>2.5397599999999998</v>
      </c>
      <c r="C18" s="37">
        <v>7.3760399999999997</v>
      </c>
      <c r="D18" s="37">
        <v>3.9531000000000001</v>
      </c>
      <c r="E18" s="37">
        <v>1.95347</v>
      </c>
      <c r="F18" s="37">
        <v>3.4803199999999999</v>
      </c>
      <c r="G18" s="37">
        <v>0.99980999999999998</v>
      </c>
      <c r="H18" s="37">
        <v>0.76466999999999996</v>
      </c>
      <c r="I18" s="37">
        <v>1.99963</v>
      </c>
    </row>
    <row r="19" spans="1:9" ht="15" hidden="1" customHeight="1" x14ac:dyDescent="0.2">
      <c r="A19" s="31" t="s">
        <v>33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</row>
    <row r="20" spans="1:9" ht="15" hidden="1" customHeight="1" x14ac:dyDescent="0.2">
      <c r="A20" s="33" t="s">
        <v>34</v>
      </c>
      <c r="B20" s="37">
        <v>0.99980999999999998</v>
      </c>
      <c r="C20" s="37">
        <v>1.2511699999999999</v>
      </c>
      <c r="D20" s="37">
        <v>0</v>
      </c>
      <c r="E20" s="37">
        <v>0.99980999999999998</v>
      </c>
      <c r="F20" s="37">
        <v>0.99980999999999998</v>
      </c>
      <c r="G20" s="37">
        <v>0.44596000000000002</v>
      </c>
      <c r="H20" s="37">
        <v>0.99980999999999998</v>
      </c>
      <c r="I20" s="37">
        <v>0.99980999999999998</v>
      </c>
    </row>
    <row r="21" spans="1:9" ht="15.75" customHeight="1" x14ac:dyDescent="0.2">
      <c r="A21" s="83" t="s">
        <v>35</v>
      </c>
      <c r="B21" s="84">
        <v>13.250170000000001</v>
      </c>
      <c r="C21" s="84">
        <v>17.054200000000002</v>
      </c>
      <c r="D21" s="84">
        <v>5.9527200000000002</v>
      </c>
      <c r="E21" s="84">
        <v>5.2990700000000004</v>
      </c>
      <c r="F21" s="84">
        <v>10.19834</v>
      </c>
      <c r="G21" s="84">
        <v>4.4452100000000003</v>
      </c>
      <c r="H21" s="84">
        <v>2.7643</v>
      </c>
      <c r="I21" s="84">
        <v>3.99925</v>
      </c>
    </row>
    <row r="22" spans="1:9" ht="15.75" customHeight="1" x14ac:dyDescent="0.2">
      <c r="A22" s="79" t="s">
        <v>36</v>
      </c>
      <c r="B22" s="80">
        <v>2.8759399999999999</v>
      </c>
      <c r="C22" s="80">
        <v>0.99980999999999998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</row>
    <row r="23" spans="1:9" ht="15.75" customHeight="1" x14ac:dyDescent="0.2">
      <c r="A23" s="90" t="s">
        <v>37</v>
      </c>
      <c r="B23" s="91">
        <v>5.1119599999999998</v>
      </c>
      <c r="C23" s="91">
        <v>1.49379</v>
      </c>
      <c r="D23" s="91">
        <v>2.3513999999999999</v>
      </c>
      <c r="E23" s="91">
        <v>1.7750900000000001</v>
      </c>
      <c r="F23" s="91">
        <v>1.70024</v>
      </c>
      <c r="G23" s="91">
        <v>2.90713</v>
      </c>
      <c r="H23" s="91">
        <v>0</v>
      </c>
      <c r="I23" s="91">
        <v>0</v>
      </c>
    </row>
    <row r="24" spans="1:9" ht="15.75" customHeight="1" x14ac:dyDescent="0.2">
      <c r="A24" s="83" t="s">
        <v>38</v>
      </c>
      <c r="B24" s="84">
        <v>4.5412600000000003</v>
      </c>
      <c r="C24" s="84">
        <v>9.69937</v>
      </c>
      <c r="D24" s="84">
        <v>2.2640799999999999</v>
      </c>
      <c r="E24" s="84">
        <v>3.9337599999999999</v>
      </c>
      <c r="F24" s="84">
        <v>0</v>
      </c>
      <c r="G24" s="84">
        <v>1.1626000000000001</v>
      </c>
      <c r="H24" s="84">
        <v>2.16865</v>
      </c>
      <c r="I24" s="84">
        <v>2.2646999999999999</v>
      </c>
    </row>
    <row r="25" spans="1:9" ht="15.75" customHeight="1" x14ac:dyDescent="0.2">
      <c r="A25" s="79" t="s">
        <v>39</v>
      </c>
      <c r="B25" s="80">
        <v>33.962449999999997</v>
      </c>
      <c r="C25" s="80">
        <v>38.30724</v>
      </c>
      <c r="D25" s="80">
        <v>5.9988799999999998</v>
      </c>
      <c r="E25" s="80">
        <v>11.593590000000001</v>
      </c>
      <c r="F25" s="80">
        <v>12.970750000000001</v>
      </c>
      <c r="G25" s="80">
        <v>8.9116199999999992</v>
      </c>
      <c r="H25" s="80">
        <v>0.95365999999999995</v>
      </c>
      <c r="I25" s="80">
        <v>2.53789</v>
      </c>
    </row>
    <row r="26" spans="1:9" ht="15.75" customHeight="1" x14ac:dyDescent="0.2">
      <c r="A26" s="90" t="s">
        <v>40</v>
      </c>
      <c r="B26" s="91">
        <v>2.47614</v>
      </c>
      <c r="C26" s="91">
        <v>1.99963</v>
      </c>
      <c r="D26" s="91">
        <v>1.6765399999999999</v>
      </c>
      <c r="E26" s="91">
        <v>0</v>
      </c>
      <c r="F26" s="91">
        <v>0</v>
      </c>
      <c r="G26" s="91">
        <v>24.55997</v>
      </c>
      <c r="H26" s="91">
        <v>0</v>
      </c>
      <c r="I26" s="91">
        <v>5.9814100000000003</v>
      </c>
    </row>
    <row r="27" spans="1:9" ht="15.75" customHeight="1" x14ac:dyDescent="0.2">
      <c r="A27" s="83" t="s">
        <v>41</v>
      </c>
      <c r="B27" s="84">
        <v>0</v>
      </c>
      <c r="C27" s="84">
        <v>12.33581</v>
      </c>
      <c r="D27" s="84">
        <v>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</row>
    <row r="28" spans="1:9" ht="15.75" customHeight="1" x14ac:dyDescent="0.2">
      <c r="A28" s="79" t="s">
        <v>42</v>
      </c>
      <c r="B28" s="80">
        <v>6.7030500000000002</v>
      </c>
      <c r="C28" s="80">
        <v>84.062870000000004</v>
      </c>
      <c r="D28" s="80">
        <v>2.53789</v>
      </c>
      <c r="E28" s="80">
        <v>14.228149999999999</v>
      </c>
      <c r="F28" s="80">
        <v>2.7530700000000001</v>
      </c>
      <c r="G28" s="80">
        <v>24.333559999999999</v>
      </c>
      <c r="H28" s="80">
        <v>9.0787800000000001</v>
      </c>
      <c r="I28" s="80">
        <v>6.4448299999999996</v>
      </c>
    </row>
    <row r="29" spans="1:9" ht="15.75" customHeight="1" x14ac:dyDescent="0.2">
      <c r="A29" s="90" t="s">
        <v>43</v>
      </c>
      <c r="B29" s="91">
        <v>1.25678</v>
      </c>
      <c r="C29" s="91">
        <v>2.9994399999999999</v>
      </c>
      <c r="D29" s="91">
        <v>0</v>
      </c>
      <c r="E29" s="91">
        <v>0</v>
      </c>
      <c r="F29" s="91">
        <v>0</v>
      </c>
      <c r="G29" s="91">
        <v>0</v>
      </c>
      <c r="H29" s="91">
        <v>0</v>
      </c>
      <c r="I29" s="91">
        <v>0.99980999999999998</v>
      </c>
    </row>
    <row r="30" spans="1:9" ht="15.75" customHeight="1" x14ac:dyDescent="0.2">
      <c r="A30" s="83" t="s">
        <v>44</v>
      </c>
      <c r="B30" s="84">
        <v>1.9185399999999999</v>
      </c>
      <c r="C30" s="84">
        <v>19.37379</v>
      </c>
      <c r="D30" s="84">
        <v>0</v>
      </c>
      <c r="E30" s="84">
        <v>2.3464100000000001</v>
      </c>
      <c r="F30" s="84">
        <v>1.99963</v>
      </c>
      <c r="G30" s="84">
        <v>1.99963</v>
      </c>
      <c r="H30" s="84">
        <v>0.99980999999999998</v>
      </c>
      <c r="I30" s="84">
        <v>2.4917400000000001</v>
      </c>
    </row>
    <row r="31" spans="1:9" ht="15.75" customHeight="1" x14ac:dyDescent="0.2">
      <c r="A31" s="79" t="s">
        <v>45</v>
      </c>
      <c r="B31" s="80">
        <v>0</v>
      </c>
      <c r="C31" s="80">
        <v>4.1863700000000001</v>
      </c>
      <c r="D31" s="80">
        <v>0</v>
      </c>
      <c r="E31" s="80">
        <v>0</v>
      </c>
      <c r="F31" s="80">
        <v>0</v>
      </c>
      <c r="G31" s="80">
        <v>0.99980999999999998</v>
      </c>
      <c r="H31" s="80">
        <v>0</v>
      </c>
      <c r="I31" s="80">
        <v>0.56320999999999999</v>
      </c>
    </row>
    <row r="32" spans="1:9" ht="15.75" customHeight="1" x14ac:dyDescent="0.2">
      <c r="A32" s="90" t="s">
        <v>46</v>
      </c>
      <c r="B32" s="91">
        <v>1.99963</v>
      </c>
      <c r="C32" s="91">
        <v>2.9994399999999999</v>
      </c>
      <c r="D32" s="91">
        <v>1.6964999999999999</v>
      </c>
      <c r="E32" s="91">
        <v>1.99963</v>
      </c>
      <c r="F32" s="91">
        <v>2.9620199999999999</v>
      </c>
      <c r="G32" s="91">
        <v>2.9994399999999999</v>
      </c>
      <c r="H32" s="91">
        <v>0</v>
      </c>
      <c r="I32" s="91">
        <v>0</v>
      </c>
    </row>
    <row r="33" spans="1:9" ht="15.75" customHeight="1" x14ac:dyDescent="0.2">
      <c r="A33" s="83" t="s">
        <v>47</v>
      </c>
      <c r="B33" s="84">
        <v>36.190980000000003</v>
      </c>
      <c r="C33" s="84">
        <v>114.04665</v>
      </c>
      <c r="D33" s="84">
        <v>11.24493</v>
      </c>
      <c r="E33" s="84">
        <v>19.544689999999999</v>
      </c>
      <c r="F33" s="84">
        <v>13.45787</v>
      </c>
      <c r="G33" s="84">
        <v>39.812260000000002</v>
      </c>
      <c r="H33" s="84">
        <v>7.5088900000000001</v>
      </c>
      <c r="I33" s="84">
        <v>11.730180000000001</v>
      </c>
    </row>
    <row r="34" spans="1:9" ht="15.75" customHeight="1" x14ac:dyDescent="0.2">
      <c r="A34" s="79" t="s">
        <v>48</v>
      </c>
      <c r="B34" s="80">
        <v>14.382210000000001</v>
      </c>
      <c r="C34" s="80">
        <v>59.80104</v>
      </c>
      <c r="D34" s="80">
        <v>2.9994399999999999</v>
      </c>
      <c r="E34" s="80">
        <v>14.38096</v>
      </c>
      <c r="F34" s="80">
        <v>3.03</v>
      </c>
      <c r="G34" s="80">
        <v>11.156359999999999</v>
      </c>
      <c r="H34" s="80">
        <v>4.67598</v>
      </c>
      <c r="I34" s="80">
        <v>8.7980999999999998</v>
      </c>
    </row>
    <row r="35" spans="1:9" ht="15.75" customHeight="1" x14ac:dyDescent="0.2">
      <c r="A35" s="90" t="s">
        <v>49</v>
      </c>
      <c r="B35" s="91">
        <v>26.500340000000001</v>
      </c>
      <c r="C35" s="91">
        <v>42.471150000000002</v>
      </c>
      <c r="D35" s="91">
        <v>6.9525399999999999</v>
      </c>
      <c r="E35" s="91">
        <v>8.4195100000000007</v>
      </c>
      <c r="F35" s="91">
        <v>5.4911700000000003</v>
      </c>
      <c r="G35" s="91">
        <v>7.7614900000000002</v>
      </c>
      <c r="H35" s="91">
        <v>0.48525000000000001</v>
      </c>
      <c r="I35" s="91">
        <v>4.67598</v>
      </c>
    </row>
    <row r="36" spans="1:9" ht="15.75" customHeight="1" x14ac:dyDescent="0.2">
      <c r="A36" s="83" t="s">
        <v>50</v>
      </c>
      <c r="B36" s="84">
        <v>141.43516</v>
      </c>
      <c r="C36" s="84">
        <v>355.49241999999998</v>
      </c>
      <c r="D36" s="84">
        <v>57.548180000000002</v>
      </c>
      <c r="E36" s="84">
        <v>70.258840000000006</v>
      </c>
      <c r="F36" s="84">
        <v>60.221420000000002</v>
      </c>
      <c r="G36" s="84">
        <v>113.68116000000001</v>
      </c>
      <c r="H36" s="84">
        <v>23.17408</v>
      </c>
      <c r="I36" s="84">
        <v>43.572629999999997</v>
      </c>
    </row>
    <row r="37" spans="1:9" ht="15.75" customHeight="1" x14ac:dyDescent="0.2">
      <c r="A37" s="79" t="s">
        <v>51</v>
      </c>
      <c r="B37" s="80">
        <v>134.82692</v>
      </c>
      <c r="C37" s="80">
        <v>476.97935999999999</v>
      </c>
      <c r="D37" s="80">
        <v>46.366869999999999</v>
      </c>
      <c r="E37" s="80">
        <v>65.216120000000004</v>
      </c>
      <c r="F37" s="80">
        <v>62.206699999999998</v>
      </c>
      <c r="G37" s="80">
        <v>111.13641</v>
      </c>
      <c r="H37" s="80">
        <v>26.678730000000002</v>
      </c>
      <c r="I37" s="80">
        <v>30.218920000000001</v>
      </c>
    </row>
    <row r="38" spans="1:9" ht="15.75" customHeight="1" x14ac:dyDescent="0.2">
      <c r="A38" s="90" t="s">
        <v>52</v>
      </c>
      <c r="B38" s="91">
        <v>12.815440000000001</v>
      </c>
      <c r="C38" s="91">
        <v>101.9148</v>
      </c>
      <c r="D38" s="91">
        <v>14.217549999999999</v>
      </c>
      <c r="E38" s="91">
        <v>21.359069999999999</v>
      </c>
      <c r="F38" s="91">
        <v>4.1957199999999997</v>
      </c>
      <c r="G38" s="91">
        <v>27.874379999999999</v>
      </c>
      <c r="H38" s="91">
        <v>3.2557800000000001</v>
      </c>
      <c r="I38" s="91">
        <v>10.774649999999999</v>
      </c>
    </row>
    <row r="39" spans="1:9" ht="15.75" customHeight="1" x14ac:dyDescent="0.2">
      <c r="A39" s="83" t="s">
        <v>53</v>
      </c>
      <c r="B39" s="84">
        <v>30.248860000000001</v>
      </c>
      <c r="C39" s="84">
        <v>61.064680000000003</v>
      </c>
      <c r="D39" s="84">
        <v>7.1215599999999997</v>
      </c>
      <c r="E39" s="84">
        <v>14.758929999999999</v>
      </c>
      <c r="F39" s="84">
        <v>20.631820000000001</v>
      </c>
      <c r="G39" s="84">
        <v>31.266760000000001</v>
      </c>
      <c r="H39" s="84">
        <v>7.9984999999999999</v>
      </c>
      <c r="I39" s="84">
        <v>7.6292600000000004</v>
      </c>
    </row>
    <row r="40" spans="1:9" ht="15.75" customHeight="1" x14ac:dyDescent="0.2">
      <c r="A40" s="79" t="s">
        <v>54</v>
      </c>
      <c r="B40" s="80">
        <v>14.487</v>
      </c>
      <c r="C40" s="80">
        <v>87.807649999999995</v>
      </c>
      <c r="D40" s="80">
        <v>8.3702400000000008</v>
      </c>
      <c r="E40" s="80">
        <v>27.869389999999999</v>
      </c>
      <c r="F40" s="80">
        <v>7.5831099999999996</v>
      </c>
      <c r="G40" s="80">
        <v>42.852870000000003</v>
      </c>
      <c r="H40" s="80">
        <v>11.10023</v>
      </c>
      <c r="I40" s="80">
        <v>10.943680000000001</v>
      </c>
    </row>
    <row r="41" spans="1:9" ht="15.75" customHeight="1" x14ac:dyDescent="0.2">
      <c r="A41" s="90" t="s">
        <v>214</v>
      </c>
      <c r="B41" s="91">
        <v>1.34928</v>
      </c>
      <c r="C41" s="91">
        <v>91.728620000000006</v>
      </c>
      <c r="D41" s="91">
        <v>1</v>
      </c>
      <c r="E41" s="91">
        <v>78.947919999999996</v>
      </c>
      <c r="F41" s="91">
        <v>1</v>
      </c>
      <c r="G41" s="91">
        <v>20.33325</v>
      </c>
      <c r="H41" s="91">
        <v>1</v>
      </c>
      <c r="I41" s="91">
        <v>29.47315</v>
      </c>
    </row>
    <row r="42" spans="1:9" ht="15.75" customHeight="1" x14ac:dyDescent="0.2">
      <c r="A42" s="83" t="s">
        <v>55</v>
      </c>
      <c r="B42" s="84">
        <v>48.235509999999998</v>
      </c>
      <c r="C42" s="84">
        <v>131.01915</v>
      </c>
      <c r="D42" s="84">
        <v>1.99963</v>
      </c>
      <c r="E42" s="84">
        <v>11.49005</v>
      </c>
      <c r="F42" s="84">
        <v>12.183619999999999</v>
      </c>
      <c r="G42" s="84">
        <v>51.042230000000004</v>
      </c>
      <c r="H42" s="84">
        <v>3.4915500000000002</v>
      </c>
      <c r="I42" s="84">
        <v>6.5302800000000003</v>
      </c>
    </row>
    <row r="43" spans="1:9" ht="15.75" customHeight="1" x14ac:dyDescent="0.2">
      <c r="A43" s="79" t="s">
        <v>56</v>
      </c>
      <c r="B43" s="80">
        <v>3.5002800000000001</v>
      </c>
      <c r="C43" s="80">
        <v>32.721260000000001</v>
      </c>
      <c r="D43" s="80">
        <v>2.9994399999999999</v>
      </c>
      <c r="E43" s="80">
        <v>5.8367100000000001</v>
      </c>
      <c r="F43" s="80">
        <v>1.6453599999999999</v>
      </c>
      <c r="G43" s="80">
        <v>6.8246700000000002</v>
      </c>
      <c r="H43" s="80">
        <v>0</v>
      </c>
      <c r="I43" s="80">
        <v>0</v>
      </c>
    </row>
    <row r="44" spans="1:9" ht="15.75" customHeight="1" x14ac:dyDescent="0.2">
      <c r="A44" s="90" t="s">
        <v>57</v>
      </c>
      <c r="B44" s="91">
        <v>16.514690000000002</v>
      </c>
      <c r="C44" s="91">
        <v>147.25816</v>
      </c>
      <c r="D44" s="91">
        <v>18.26296</v>
      </c>
      <c r="E44" s="91">
        <v>30.954910000000002</v>
      </c>
      <c r="F44" s="91">
        <v>8.6053800000000003</v>
      </c>
      <c r="G44" s="91">
        <v>56.772280000000002</v>
      </c>
      <c r="H44" s="91">
        <v>1.99963</v>
      </c>
      <c r="I44" s="91">
        <v>17.08164</v>
      </c>
    </row>
    <row r="45" spans="1:9" ht="15.75" customHeight="1" x14ac:dyDescent="0.2">
      <c r="A45" s="83" t="s">
        <v>58</v>
      </c>
      <c r="B45" s="84">
        <v>19.06692</v>
      </c>
      <c r="C45" s="84">
        <v>140.16154</v>
      </c>
      <c r="D45" s="84">
        <v>8.5342699999999994</v>
      </c>
      <c r="E45" s="84">
        <v>32.644550000000002</v>
      </c>
      <c r="F45" s="84">
        <v>1.99963</v>
      </c>
      <c r="G45" s="84">
        <v>29.540320000000001</v>
      </c>
      <c r="H45" s="84">
        <v>0.99980999999999998</v>
      </c>
      <c r="I45" s="84">
        <v>5.9988799999999998</v>
      </c>
    </row>
    <row r="46" spans="1:9" ht="15.75" customHeight="1" x14ac:dyDescent="0.2">
      <c r="A46" s="79" t="s">
        <v>59</v>
      </c>
      <c r="B46" s="80">
        <v>48.420760000000001</v>
      </c>
      <c r="C46" s="80">
        <v>228.97773000000001</v>
      </c>
      <c r="D46" s="80">
        <v>14.057259999999999</v>
      </c>
      <c r="E46" s="80">
        <v>33.390509999999999</v>
      </c>
      <c r="F46" s="80">
        <v>18.56109</v>
      </c>
      <c r="G46" s="80">
        <v>76.393690000000007</v>
      </c>
      <c r="H46" s="80">
        <v>16.816569999999999</v>
      </c>
      <c r="I46" s="80">
        <v>28.612860000000001</v>
      </c>
    </row>
    <row r="47" spans="1:9" ht="15.75" customHeight="1" x14ac:dyDescent="0.2">
      <c r="A47" s="38"/>
      <c r="B47" s="32"/>
      <c r="C47" s="32"/>
      <c r="D47" s="32"/>
      <c r="E47" s="32"/>
      <c r="F47" s="32"/>
      <c r="G47" s="32"/>
      <c r="H47" s="32"/>
      <c r="I47" s="32"/>
    </row>
    <row r="48" spans="1:9" ht="15.75" customHeight="1" x14ac:dyDescent="0.2">
      <c r="A48" s="88" t="s">
        <v>20</v>
      </c>
      <c r="B48" s="89">
        <f>SUM(B9:B46)-SUM(B17:B20)</f>
        <v>1223.5915</v>
      </c>
      <c r="C48" s="89">
        <f t="shared" ref="C48:I48" si="0">SUM(C9:C46)-SUM(C17:C20)</f>
        <v>4205.1771500000004</v>
      </c>
      <c r="D48" s="89">
        <f t="shared" si="0"/>
        <v>488.81951000000009</v>
      </c>
      <c r="E48" s="89">
        <f t="shared" si="0"/>
        <v>994.65113999999971</v>
      </c>
      <c r="F48" s="89">
        <f t="shared" si="0"/>
        <v>559.87545000000011</v>
      </c>
      <c r="G48" s="89">
        <f t="shared" si="0"/>
        <v>1414.7111</v>
      </c>
      <c r="H48" s="89">
        <f t="shared" si="0"/>
        <v>263.40256999999997</v>
      </c>
      <c r="I48" s="89">
        <f t="shared" si="0"/>
        <v>490.97127</v>
      </c>
    </row>
    <row r="49" spans="1:9" ht="15.75" customHeight="1" x14ac:dyDescent="0.2">
      <c r="A49" s="27"/>
    </row>
    <row r="50" spans="1:9" ht="15.75" customHeight="1" x14ac:dyDescent="0.2">
      <c r="A50" s="90" t="s">
        <v>60</v>
      </c>
      <c r="B50" s="91">
        <v>94.77328</v>
      </c>
      <c r="C50" s="91">
        <v>490.48212999999998</v>
      </c>
      <c r="D50" s="91">
        <v>52.740600000000001</v>
      </c>
      <c r="E50" s="91">
        <v>163.73729</v>
      </c>
      <c r="F50" s="91">
        <v>23.744150000000001</v>
      </c>
      <c r="G50" s="91">
        <v>114.45269</v>
      </c>
      <c r="H50" s="91">
        <v>15.081390000000001</v>
      </c>
      <c r="I50" s="91">
        <v>62.955150000000003</v>
      </c>
    </row>
    <row r="51" spans="1:9" ht="15.75" customHeight="1" x14ac:dyDescent="0.2">
      <c r="A51" s="83" t="s">
        <v>61</v>
      </c>
      <c r="B51" s="84">
        <v>350.30687</v>
      </c>
      <c r="C51" s="84">
        <v>990.71227999999996</v>
      </c>
      <c r="D51" s="84">
        <v>170.61436</v>
      </c>
      <c r="E51" s="84">
        <v>259.09748999999999</v>
      </c>
      <c r="F51" s="84">
        <v>200.06923</v>
      </c>
      <c r="G51" s="84">
        <v>422.00772999999998</v>
      </c>
      <c r="H51" s="84">
        <v>95.796790000000001</v>
      </c>
      <c r="I51" s="84">
        <v>147.04982999999999</v>
      </c>
    </row>
    <row r="52" spans="1:9" ht="15.75" customHeight="1" x14ac:dyDescent="0.2">
      <c r="A52" s="79" t="s">
        <v>62</v>
      </c>
      <c r="B52" s="80">
        <v>329.96008</v>
      </c>
      <c r="C52" s="80">
        <v>1036.65877</v>
      </c>
      <c r="D52" s="80">
        <v>128.08457999999999</v>
      </c>
      <c r="E52" s="80">
        <v>179.6345</v>
      </c>
      <c r="F52" s="80">
        <v>135.14501000000001</v>
      </c>
      <c r="G52" s="80">
        <v>271.60980000000001</v>
      </c>
      <c r="H52" s="80">
        <v>58.269820000000003</v>
      </c>
      <c r="I52" s="80">
        <v>98.040289999999999</v>
      </c>
    </row>
    <row r="53" spans="1:9" x14ac:dyDescent="0.2">
      <c r="A53" t="s">
        <v>63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3"/>
  <sheetViews>
    <sheetView showGridLines="0" topLeftCell="A42" workbookViewId="0">
      <selection activeCell="C50" sqref="C50"/>
    </sheetView>
  </sheetViews>
  <sheetFormatPr defaultRowHeight="12.75" x14ac:dyDescent="0.2"/>
  <cols>
    <col min="1" max="1" width="17.140625" customWidth="1"/>
    <col min="2" max="9" width="10.7109375" customWidth="1"/>
  </cols>
  <sheetData>
    <row r="1" spans="1:9" ht="15.75" customHeight="1" x14ac:dyDescent="0.25">
      <c r="A1" s="16" t="s">
        <v>21</v>
      </c>
    </row>
    <row r="2" spans="1:9" ht="15.75" customHeight="1" x14ac:dyDescent="0.2">
      <c r="A2" s="27"/>
    </row>
    <row r="3" spans="1:9" ht="15.75" customHeight="1" x14ac:dyDescent="0.25">
      <c r="A3" s="16" t="s">
        <v>192</v>
      </c>
    </row>
    <row r="4" spans="1:9" ht="15.75" customHeight="1" x14ac:dyDescent="0.25">
      <c r="A4" s="16"/>
    </row>
    <row r="5" spans="1:9" ht="15.75" customHeight="1" x14ac:dyDescent="0.2"/>
    <row r="6" spans="1:9" ht="15.75" customHeight="1" x14ac:dyDescent="0.2"/>
    <row r="7" spans="1:9" ht="15.75" customHeight="1" x14ac:dyDescent="0.2">
      <c r="A7" s="27"/>
      <c r="B7" s="45" t="s">
        <v>159</v>
      </c>
      <c r="C7" s="45" t="s">
        <v>160</v>
      </c>
      <c r="D7" s="45" t="s">
        <v>161</v>
      </c>
      <c r="E7" s="45" t="s">
        <v>162</v>
      </c>
      <c r="F7" s="45" t="s">
        <v>163</v>
      </c>
      <c r="G7" s="45" t="s">
        <v>164</v>
      </c>
      <c r="H7" s="45" t="s">
        <v>165</v>
      </c>
      <c r="I7" s="45" t="s">
        <v>166</v>
      </c>
    </row>
    <row r="8" spans="1:9" ht="15.75" customHeight="1" x14ac:dyDescent="0.2">
      <c r="A8" s="27"/>
      <c r="B8" s="45"/>
      <c r="C8" s="45"/>
      <c r="D8" s="45"/>
      <c r="E8" s="45"/>
      <c r="F8" s="45"/>
      <c r="G8" s="45"/>
      <c r="H8" s="45"/>
      <c r="I8" s="45"/>
    </row>
    <row r="9" spans="1:9" ht="15.75" customHeight="1" x14ac:dyDescent="0.2">
      <c r="A9" s="79" t="s">
        <v>207</v>
      </c>
      <c r="B9" s="93">
        <f>IF(OR('Tabel 5 Dim F'!B9&lt;5,'Tabel 5 Dim Br'!B9&lt;0.5),"-",IFERROR('Tabel 5 Dim Br'!B9/'Tabel 5 Dim F'!B9*100,"-"))</f>
        <v>50.555496688741727</v>
      </c>
      <c r="C9" s="93">
        <f>IF(OR('Tabel 5 Dim F'!C9&lt;5,'Tabel 5 Dim Br'!C9&lt;0.5),"-",IFERROR('Tabel 5 Dim Br'!C9/'Tabel 5 Dim F'!C9*100,"-"))</f>
        <v>34.436814545454546</v>
      </c>
      <c r="D9" s="93">
        <f>IF(OR('Tabel 5 Dim F'!D9&lt;5,'Tabel 5 Dim Br'!D9&lt;0.5),"-",IFERROR('Tabel 5 Dim Br'!D9/'Tabel 5 Dim F'!D9*100,"-"))</f>
        <v>22.79136942675159</v>
      </c>
      <c r="E9" s="93">
        <f>IF(OR('Tabel 5 Dim F'!E9&lt;5,'Tabel 5 Dim Br'!E9&lt;0.5),"-",IFERROR('Tabel 5 Dim Br'!E9/'Tabel 5 Dim F'!E9*100,"-"))</f>
        <v>14.866658986175112</v>
      </c>
      <c r="F9" s="93">
        <f>IF(OR('Tabel 5 Dim F'!F9&lt;5,'Tabel 5 Dim Br'!F9&lt;0.5),"-",IFERROR('Tabel 5 Dim Br'!F9/'Tabel 5 Dim F'!F9*100,"-"))</f>
        <v>15.573644230769231</v>
      </c>
      <c r="G9" s="93">
        <f>IF(OR('Tabel 5 Dim F'!G9&lt;5,'Tabel 5 Dim Br'!G9&lt;0.5),"-",IFERROR('Tabel 5 Dim Br'!G9/'Tabel 5 Dim F'!G9*100,"-"))</f>
        <v>7.7556484210526317</v>
      </c>
      <c r="H9" s="93">
        <f>IF(OR('Tabel 5 Dim F'!H9&lt;5,'Tabel 5 Dim Br'!H9&lt;0.5),"-",IFERROR('Tabel 5 Dim Br'!H9/'Tabel 5 Dim F'!H9*100,"-"))</f>
        <v>10.635585365853659</v>
      </c>
      <c r="I9" s="93">
        <f>IF(OR('Tabel 5 Dim F'!I9&lt;5,'Tabel 5 Dim Br'!I9&lt;0.5),"-",IFERROR('Tabel 5 Dim Br'!I9/'Tabel 5 Dim F'!I9*100,"-"))</f>
        <v>7.0350284090909101</v>
      </c>
    </row>
    <row r="10" spans="1:9" ht="15.75" customHeight="1" x14ac:dyDescent="0.2">
      <c r="A10" s="90" t="s">
        <v>208</v>
      </c>
      <c r="B10" s="94">
        <f>IF(OR('Tabel 5 Dim F'!B10&lt;5,'Tabel 5 Dim Br'!B10&lt;0.5),"-",IFERROR('Tabel 5 Dim Br'!B10/'Tabel 5 Dim F'!B10*100,"-"))</f>
        <v>39.222297872340427</v>
      </c>
      <c r="C10" s="94">
        <f>IF(OR('Tabel 5 Dim F'!C10&lt;5,'Tabel 5 Dim Br'!C10&lt;0.5),"-",IFERROR('Tabel 5 Dim Br'!C10/'Tabel 5 Dim F'!C10*100,"-"))</f>
        <v>40.462742753623189</v>
      </c>
      <c r="D10" s="94">
        <f>IF(OR('Tabel 5 Dim F'!D10&lt;5,'Tabel 5 Dim Br'!D10&lt;0.5),"-",IFERROR('Tabel 5 Dim Br'!D10/'Tabel 5 Dim F'!D10*100,"-"))</f>
        <v>25.310671641791043</v>
      </c>
      <c r="E10" s="94">
        <f>IF(OR('Tabel 5 Dim F'!E10&lt;5,'Tabel 5 Dim Br'!E10&lt;0.5),"-",IFERROR('Tabel 5 Dim Br'!E10/'Tabel 5 Dim F'!E10*100,"-"))</f>
        <v>18.579773408239703</v>
      </c>
      <c r="F10" s="94">
        <f>IF(OR('Tabel 5 Dim F'!F10&lt;5,'Tabel 5 Dim Br'!F10&lt;0.5),"-",IFERROR('Tabel 5 Dim Br'!F10/'Tabel 5 Dim F'!F10*100,"-"))</f>
        <v>26.955571428571428</v>
      </c>
      <c r="G10" s="94">
        <f>IF(OR('Tabel 5 Dim F'!G10&lt;5,'Tabel 5 Dim Br'!G10&lt;0.5),"-",IFERROR('Tabel 5 Dim Br'!G10/'Tabel 5 Dim F'!G10*100,"-"))</f>
        <v>15.742868725868728</v>
      </c>
      <c r="H10" s="94">
        <f>IF(OR('Tabel 5 Dim F'!H10&lt;5,'Tabel 5 Dim Br'!H10&lt;0.5),"-",IFERROR('Tabel 5 Dim Br'!H10/'Tabel 5 Dim F'!H10*100,"-"))</f>
        <v>2.8980144927536231</v>
      </c>
      <c r="I10" s="94">
        <f>IF(OR('Tabel 5 Dim F'!I10&lt;5,'Tabel 5 Dim Br'!I10&lt;0.5),"-",IFERROR('Tabel 5 Dim Br'!I10/'Tabel 5 Dim F'!I10*100,"-"))</f>
        <v>7.033489871086557</v>
      </c>
    </row>
    <row r="11" spans="1:9" ht="15.75" customHeight="1" x14ac:dyDescent="0.2">
      <c r="A11" s="83" t="s">
        <v>209</v>
      </c>
      <c r="B11" s="95">
        <f>IF(OR('Tabel 5 Dim F'!B11&lt;5,'Tabel 5 Dim Br'!B11&lt;0.5),"-",IFERROR('Tabel 5 Dim Br'!B11/'Tabel 5 Dim F'!B11*100,"-"))</f>
        <v>53.57571575342466</v>
      </c>
      <c r="C11" s="95">
        <f>IF(OR('Tabel 5 Dim F'!C11&lt;5,'Tabel 5 Dim Br'!C11&lt;0.5),"-",IFERROR('Tabel 5 Dim Br'!C11/'Tabel 5 Dim F'!C11*100,"-"))</f>
        <v>47.262332988624614</v>
      </c>
      <c r="D11" s="95">
        <f>IF(OR('Tabel 5 Dim F'!D11&lt;5,'Tabel 5 Dim Br'!D11&lt;0.5),"-",IFERROR('Tabel 5 Dim Br'!D11/'Tabel 5 Dim F'!D11*100,"-"))</f>
        <v>28.103176870748296</v>
      </c>
      <c r="E11" s="95">
        <f>IF(OR('Tabel 5 Dim F'!E11&lt;5,'Tabel 5 Dim Br'!E11&lt;0.5),"-",IFERROR('Tabel 5 Dim Br'!E11/'Tabel 5 Dim F'!E11*100,"-"))</f>
        <v>29.67966149068323</v>
      </c>
      <c r="F11" s="95">
        <f>IF(OR('Tabel 5 Dim F'!F11&lt;5,'Tabel 5 Dim Br'!F11&lt;0.5),"-",IFERROR('Tabel 5 Dim Br'!F11/'Tabel 5 Dim F'!F11*100,"-"))</f>
        <v>25.126179331306993</v>
      </c>
      <c r="G11" s="95">
        <f>IF(OR('Tabel 5 Dim F'!G11&lt;5,'Tabel 5 Dim Br'!G11&lt;0.5),"-",IFERROR('Tabel 5 Dim Br'!G11/'Tabel 5 Dim F'!G11*100,"-"))</f>
        <v>16.758503267973854</v>
      </c>
      <c r="H11" s="95">
        <f>IF(OR('Tabel 5 Dim F'!H11&lt;5,'Tabel 5 Dim Br'!H11&lt;0.5),"-",IFERROR('Tabel 5 Dim Br'!H11/'Tabel 5 Dim F'!H11*100,"-"))</f>
        <v>16.793969325153373</v>
      </c>
      <c r="I11" s="95">
        <f>IF(OR('Tabel 5 Dim F'!I11&lt;5,'Tabel 5 Dim Br'!I11&lt;0.5),"-",IFERROR('Tabel 5 Dim Br'!I11/'Tabel 5 Dim F'!I11*100,"-"))</f>
        <v>13.126900662251655</v>
      </c>
    </row>
    <row r="12" spans="1:9" ht="15.75" customHeight="1" x14ac:dyDescent="0.2">
      <c r="A12" s="79" t="s">
        <v>26</v>
      </c>
      <c r="B12" s="93">
        <f>IF(OR('Tabel 5 Dim F'!B12&lt;5,'Tabel 5 Dim Br'!B12&lt;0.5),"-",IFERROR('Tabel 5 Dim Br'!B12/'Tabel 5 Dim F'!B12*100,"-"))</f>
        <v>59.324164948453607</v>
      </c>
      <c r="C12" s="93">
        <f>IF(OR('Tabel 5 Dim F'!C12&lt;5,'Tabel 5 Dim Br'!C12&lt;0.5),"-",IFERROR('Tabel 5 Dim Br'!C12/'Tabel 5 Dim F'!C12*100,"-"))</f>
        <v>51.515672299779567</v>
      </c>
      <c r="D12" s="93">
        <f>IF(OR('Tabel 5 Dim F'!D12&lt;5,'Tabel 5 Dim Br'!D12&lt;0.5),"-",IFERROR('Tabel 5 Dim Br'!D12/'Tabel 5 Dim F'!D12*100,"-"))</f>
        <v>48.53503153153153</v>
      </c>
      <c r="E12" s="93">
        <f>IF(OR('Tabel 5 Dim F'!E12&lt;5,'Tabel 5 Dim Br'!E12&lt;0.5),"-",IFERROR('Tabel 5 Dim Br'!E12/'Tabel 5 Dim F'!E12*100,"-"))</f>
        <v>37.888012448132777</v>
      </c>
      <c r="F12" s="93">
        <f>IF(OR('Tabel 5 Dim F'!F12&lt;5,'Tabel 5 Dim Br'!F12&lt;0.5),"-",IFERROR('Tabel 5 Dim Br'!F12/'Tabel 5 Dim F'!F12*100,"-"))</f>
        <v>36.185892105263164</v>
      </c>
      <c r="G12" s="93">
        <f>IF(OR('Tabel 5 Dim F'!G12&lt;5,'Tabel 5 Dim Br'!G12&lt;0.5),"-",IFERROR('Tabel 5 Dim Br'!G12/'Tabel 5 Dim F'!G12*100,"-"))</f>
        <v>26.562667747163694</v>
      </c>
      <c r="H12" s="93">
        <f>IF(OR('Tabel 5 Dim F'!H12&lt;5,'Tabel 5 Dim Br'!H12&lt;0.5),"-",IFERROR('Tabel 5 Dim Br'!H12/'Tabel 5 Dim F'!H12*100,"-"))</f>
        <v>26.120546511627907</v>
      </c>
      <c r="I12" s="93">
        <f>IF(OR('Tabel 5 Dim F'!I12&lt;5,'Tabel 5 Dim Br'!I12&lt;0.5),"-",IFERROR('Tabel 5 Dim Br'!I12/'Tabel 5 Dim F'!I12*100,"-"))</f>
        <v>24.984799554565701</v>
      </c>
    </row>
    <row r="13" spans="1:9" ht="15.75" customHeight="1" x14ac:dyDescent="0.2">
      <c r="A13" s="90" t="s">
        <v>27</v>
      </c>
      <c r="B13" s="94">
        <f>IF(OR('Tabel 5 Dim F'!B13&lt;5,'Tabel 5 Dim Br'!B13&lt;0.5),"-",IFERROR('Tabel 5 Dim Br'!B13/'Tabel 5 Dim F'!B13*100,"-"))</f>
        <v>48.746903225806456</v>
      </c>
      <c r="C13" s="94">
        <f>IF(OR('Tabel 5 Dim F'!C13&lt;5,'Tabel 5 Dim Br'!C13&lt;0.5),"-",IFERROR('Tabel 5 Dim Br'!C13/'Tabel 5 Dim F'!C13*100,"-"))</f>
        <v>40.267435344827582</v>
      </c>
      <c r="D13" s="94">
        <f>IF(OR('Tabel 5 Dim F'!D13&lt;5,'Tabel 5 Dim Br'!D13&lt;0.5),"-",IFERROR('Tabel 5 Dim Br'!D13/'Tabel 5 Dim F'!D13*100,"-"))</f>
        <v>33.58379591836735</v>
      </c>
      <c r="E13" s="94">
        <f>IF(OR('Tabel 5 Dim F'!E13&lt;5,'Tabel 5 Dim Br'!E13&lt;0.5),"-",IFERROR('Tabel 5 Dim Br'!E13/'Tabel 5 Dim F'!E13*100,"-"))</f>
        <v>29.406172839506173</v>
      </c>
      <c r="F13" s="94">
        <f>IF(OR('Tabel 5 Dim F'!F13&lt;5,'Tabel 5 Dim Br'!F13&lt;0.5),"-",IFERROR('Tabel 5 Dim Br'!F13/'Tabel 5 Dim F'!F13*100,"-"))</f>
        <v>27.851853658536584</v>
      </c>
      <c r="G13" s="94">
        <f>IF(OR('Tabel 5 Dim F'!G13&lt;5,'Tabel 5 Dim Br'!G13&lt;0.5),"-",IFERROR('Tabel 5 Dim Br'!G13/'Tabel 5 Dim F'!G13*100,"-"))</f>
        <v>13.043688235294118</v>
      </c>
      <c r="H13" s="94">
        <f>IF(OR('Tabel 5 Dim F'!H13&lt;5,'Tabel 5 Dim Br'!H13&lt;0.5),"-",IFERROR('Tabel 5 Dim Br'!H13/'Tabel 5 Dim F'!H13*100,"-"))</f>
        <v>14.538325581395348</v>
      </c>
      <c r="I13" s="94">
        <f>IF(OR('Tabel 5 Dim F'!I13&lt;5,'Tabel 5 Dim Br'!I13&lt;0.5),"-",IFERROR('Tabel 5 Dim Br'!I13/'Tabel 5 Dim F'!I13*100,"-"))</f>
        <v>15.358707692307691</v>
      </c>
    </row>
    <row r="14" spans="1:9" ht="15.75" customHeight="1" x14ac:dyDescent="0.2">
      <c r="A14" s="83" t="s">
        <v>28</v>
      </c>
      <c r="B14" s="95">
        <f>IF(OR('Tabel 5 Dim F'!B14&lt;5,'Tabel 5 Dim Br'!B14&lt;0.5),"-",IFERROR('Tabel 5 Dim Br'!B14/'Tabel 5 Dim F'!B14*100,"-"))</f>
        <v>25.590588235294113</v>
      </c>
      <c r="C14" s="95">
        <f>IF(OR('Tabel 5 Dim F'!C14&lt;5,'Tabel 5 Dim Br'!C14&lt;0.5),"-",IFERROR('Tabel 5 Dim Br'!C14/'Tabel 5 Dim F'!C14*100,"-"))</f>
        <v>31.788611111111109</v>
      </c>
      <c r="D14" s="95">
        <f>IF(OR('Tabel 5 Dim F'!D14&lt;5,'Tabel 5 Dim Br'!D14&lt;0.5),"-",IFERROR('Tabel 5 Dim Br'!D14/'Tabel 5 Dim F'!D14*100,"-"))</f>
        <v>15.743294117647059</v>
      </c>
      <c r="E14" s="95">
        <f>IF(OR('Tabel 5 Dim F'!E14&lt;5,'Tabel 5 Dim Br'!E14&lt;0.5),"-",IFERROR('Tabel 5 Dim Br'!E14/'Tabel 5 Dim F'!E14*100,"-"))</f>
        <v>31.244125</v>
      </c>
      <c r="F14" s="95" t="str">
        <f>IF(OR('Tabel 5 Dim F'!F14&lt;5,'Tabel 5 Dim Br'!F14&lt;0.5),"-",IFERROR('Tabel 5 Dim Br'!F14/'Tabel 5 Dim F'!F14*100,"-"))</f>
        <v>-</v>
      </c>
      <c r="G14" s="95">
        <f>IF(OR('Tabel 5 Dim F'!G14&lt;5,'Tabel 5 Dim Br'!G14&lt;0.5),"-",IFERROR('Tabel 5 Dim Br'!G14/'Tabel 5 Dim F'!G14*100,"-"))</f>
        <v>7.1414999999999988</v>
      </c>
      <c r="H14" s="95" t="str">
        <f>IF(OR('Tabel 5 Dim F'!H14&lt;5,'Tabel 5 Dim Br'!H14&lt;0.5),"-",IFERROR('Tabel 5 Dim Br'!H14/'Tabel 5 Dim F'!H14*100,"-"))</f>
        <v>-</v>
      </c>
      <c r="I14" s="95">
        <f>IF(OR('Tabel 5 Dim F'!I14&lt;5,'Tabel 5 Dim Br'!I14&lt;0.5),"-",IFERROR('Tabel 5 Dim Br'!I14/'Tabel 5 Dim F'!I14*100,"-"))</f>
        <v>4.9990500000000004</v>
      </c>
    </row>
    <row r="15" spans="1:9" ht="15.75" customHeight="1" x14ac:dyDescent="0.2">
      <c r="A15" s="79" t="s">
        <v>29</v>
      </c>
      <c r="B15" s="93">
        <f>IF(OR('Tabel 5 Dim F'!B15&lt;5,'Tabel 5 Dim Br'!B15&lt;0.5),"-",IFERROR('Tabel 5 Dim Br'!B15/'Tabel 5 Dim F'!B15*100,"-"))</f>
        <v>57.264704545454549</v>
      </c>
      <c r="C15" s="93">
        <f>IF(OR('Tabel 5 Dim F'!C15&lt;5,'Tabel 5 Dim Br'!C15&lt;0.5),"-",IFERROR('Tabel 5 Dim Br'!C15/'Tabel 5 Dim F'!C15*100,"-"))</f>
        <v>47.964826086956521</v>
      </c>
      <c r="D15" s="93">
        <f>IF(OR('Tabel 5 Dim F'!D15&lt;5,'Tabel 5 Dim Br'!D15&lt;0.5),"-",IFERROR('Tabel 5 Dim Br'!D15/'Tabel 5 Dim F'!D15*100,"-"))</f>
        <v>55.56093617021277</v>
      </c>
      <c r="E15" s="93">
        <f>IF(OR('Tabel 5 Dim F'!E15&lt;5,'Tabel 5 Dim Br'!E15&lt;0.5),"-",IFERROR('Tabel 5 Dim Br'!E15/'Tabel 5 Dim F'!E15*100,"-"))</f>
        <v>33.711429906542058</v>
      </c>
      <c r="F15" s="93">
        <f>IF(OR('Tabel 5 Dim F'!F15&lt;5,'Tabel 5 Dim Br'!F15&lt;0.5),"-",IFERROR('Tabel 5 Dim Br'!F15/'Tabel 5 Dim F'!F15*100,"-"))</f>
        <v>32.50889247311828</v>
      </c>
      <c r="G15" s="93">
        <f>IF(OR('Tabel 5 Dim F'!G15&lt;5,'Tabel 5 Dim Br'!G15&lt;0.5),"-",IFERROR('Tabel 5 Dim Br'!G15/'Tabel 5 Dim F'!G15*100,"-"))</f>
        <v>17.584268707482991</v>
      </c>
      <c r="H15" s="93">
        <f>IF(OR('Tabel 5 Dim F'!H15&lt;5,'Tabel 5 Dim Br'!H15&lt;0.5),"-",IFERROR('Tabel 5 Dim Br'!H15/'Tabel 5 Dim F'!H15*100,"-"))</f>
        <v>26.531820512820513</v>
      </c>
      <c r="I15" s="93">
        <f>IF(OR('Tabel 5 Dim F'!I15&lt;5,'Tabel 5 Dim Br'!I15&lt;0.5),"-",IFERROR('Tabel 5 Dim Br'!I15/'Tabel 5 Dim F'!I15*100,"-"))</f>
        <v>14.377545454545453</v>
      </c>
    </row>
    <row r="16" spans="1:9" ht="15.75" customHeight="1" x14ac:dyDescent="0.2">
      <c r="A16" s="90" t="s">
        <v>30</v>
      </c>
      <c r="B16" s="94">
        <f>IF(OR('Tabel 5 Dim F'!B16&lt;5,'Tabel 5 Dim Br'!B16&lt;0.5),"-",IFERROR('Tabel 5 Dim Br'!B16/'Tabel 5 Dim F'!B16*100,"-"))</f>
        <v>41.773208333333336</v>
      </c>
      <c r="C16" s="94">
        <f>IF(OR('Tabel 5 Dim F'!C16&lt;5,'Tabel 5 Dim Br'!C16&lt;0.5),"-",IFERROR('Tabel 5 Dim Br'!C16/'Tabel 5 Dim F'!C16*100,"-"))</f>
        <v>44.787390476190481</v>
      </c>
      <c r="D16" s="94">
        <f>IF(OR('Tabel 5 Dim F'!D16&lt;5,'Tabel 5 Dim Br'!D16&lt;0.5),"-",IFERROR('Tabel 5 Dim Br'!D16/'Tabel 5 Dim F'!D16*100,"-"))</f>
        <v>60.760448275862068</v>
      </c>
      <c r="E16" s="94">
        <f>IF(OR('Tabel 5 Dim F'!E16&lt;5,'Tabel 5 Dim Br'!E16&lt;0.5),"-",IFERROR('Tabel 5 Dim Br'!E16/'Tabel 5 Dim F'!E16*100,"-"))</f>
        <v>33.108485714285713</v>
      </c>
      <c r="F16" s="94">
        <f>IF(OR('Tabel 5 Dim F'!F16&lt;5,'Tabel 5 Dim Br'!F16&lt;0.5),"-",IFERROR('Tabel 5 Dim Br'!F16/'Tabel 5 Dim F'!F16*100,"-"))</f>
        <v>29.659531249999997</v>
      </c>
      <c r="G16" s="94">
        <f>IF(OR('Tabel 5 Dim F'!G16&lt;5,'Tabel 5 Dim Br'!G16&lt;0.5),"-",IFERROR('Tabel 5 Dim Br'!G16/'Tabel 5 Dim F'!G16*100,"-"))</f>
        <v>27.257169014084504</v>
      </c>
      <c r="H16" s="94">
        <f>IF(OR('Tabel 5 Dim F'!H16&lt;5,'Tabel 5 Dim Br'!H16&lt;0.5),"-",IFERROR('Tabel 5 Dim Br'!H16/'Tabel 5 Dim F'!H16*100,"-"))</f>
        <v>13.26809090909091</v>
      </c>
      <c r="I16" s="94">
        <f>IF(OR('Tabel 5 Dim F'!I16&lt;5,'Tabel 5 Dim Br'!I16&lt;0.5),"-",IFERROR('Tabel 5 Dim Br'!I16/'Tabel 5 Dim F'!I16*100,"-"))</f>
        <v>2.5292525773195873</v>
      </c>
    </row>
    <row r="17" spans="1:9" ht="15" hidden="1" customHeight="1" x14ac:dyDescent="0.2">
      <c r="A17" s="31" t="s">
        <v>31</v>
      </c>
      <c r="B17" s="40">
        <f>IF(OR('Tabel 5 Dim F'!B17&lt;5,'Tabel 5 Dim Br'!B17&lt;0.5),"-",IFERROR('Tabel 5 Dim Br'!B17/'Tabel 5 Dim F'!B17*100,"-"))</f>
        <v>37.348461538461535</v>
      </c>
      <c r="C17" s="40">
        <f>IF(OR('Tabel 5 Dim F'!C17&lt;5,'Tabel 5 Dim Br'!C17&lt;0.5),"-",IFERROR('Tabel 5 Dim Br'!C17/'Tabel 5 Dim F'!C17*100,"-"))</f>
        <v>32.411499999999997</v>
      </c>
      <c r="D17" s="40">
        <f>IF(OR('Tabel 5 Dim F'!D17&lt;5,'Tabel 5 Dim Br'!D17&lt;0.5),"-",IFERROR('Tabel 5 Dim Br'!D17/'Tabel 5 Dim F'!D17*100,"-"))</f>
        <v>28.566142857142857</v>
      </c>
      <c r="E17" s="40">
        <f>IF(OR('Tabel 5 Dim F'!E17&lt;5,'Tabel 5 Dim Br'!E17&lt;0.5),"-",IFERROR('Tabel 5 Dim Br'!E17/'Tabel 5 Dim F'!E17*100,"-"))</f>
        <v>18.044538461538462</v>
      </c>
      <c r="F17" s="40">
        <f>IF(OR('Tabel 5 Dim F'!F17&lt;5,'Tabel 5 Dim Br'!F17&lt;0.5),"-",IFERROR('Tabel 5 Dim Br'!F17/'Tabel 5 Dim F'!F17*100,"-"))</f>
        <v>25.99186363636364</v>
      </c>
      <c r="G17" s="40">
        <f>IF(OR('Tabel 5 Dim F'!G17&lt;5,'Tabel 5 Dim Br'!G17&lt;0.5),"-",IFERROR('Tabel 5 Dim Br'!G17/'Tabel 5 Dim F'!G17*100,"-"))</f>
        <v>27.26763636363636</v>
      </c>
      <c r="H17" s="40" t="str">
        <f>IF(OR('Tabel 5 Dim F'!H17&lt;5,'Tabel 5 Dim Br'!H17&lt;0.5),"-",IFERROR('Tabel 5 Dim Br'!H17/'Tabel 5 Dim F'!H17*100,"-"))</f>
        <v>-</v>
      </c>
      <c r="I17" s="40">
        <f>IF(OR('Tabel 5 Dim F'!I17&lt;5,'Tabel 5 Dim Br'!I17&lt;0.5),"-",IFERROR('Tabel 5 Dim Br'!I17/'Tabel 5 Dim F'!I17*100,"-"))</f>
        <v>9.9981000000000009</v>
      </c>
    </row>
    <row r="18" spans="1:9" ht="15" hidden="1" customHeight="1" x14ac:dyDescent="0.2">
      <c r="A18" s="33" t="s">
        <v>32</v>
      </c>
      <c r="B18" s="41">
        <f>IF(OR('Tabel 5 Dim F'!B18&lt;5,'Tabel 5 Dim Br'!B18&lt;0.5),"-",IFERROR('Tabel 5 Dim Br'!B18/'Tabel 5 Dim F'!B18*100,"-"))</f>
        <v>25.397599999999997</v>
      </c>
      <c r="C18" s="41">
        <f>IF(OR('Tabel 5 Dim F'!C18&lt;5,'Tabel 5 Dim Br'!C18&lt;0.5),"-",IFERROR('Tabel 5 Dim Br'!C18/'Tabel 5 Dim F'!C18*100,"-"))</f>
        <v>81.955999999999989</v>
      </c>
      <c r="D18" s="41">
        <f>IF(OR('Tabel 5 Dim F'!D18&lt;5,'Tabel 5 Dim Br'!D18&lt;0.5),"-",IFERROR('Tabel 5 Dim Br'!D18/'Tabel 5 Dim F'!D18*100,"-"))</f>
        <v>35.937272727272727</v>
      </c>
      <c r="E18" s="41" t="str">
        <f>IF(OR('Tabel 5 Dim F'!E18&lt;5,'Tabel 5 Dim Br'!E18&lt;0.5),"-",IFERROR('Tabel 5 Dim Br'!E18/'Tabel 5 Dim F'!E18*100,"-"))</f>
        <v>-</v>
      </c>
      <c r="F18" s="41">
        <f>IF(OR('Tabel 5 Dim F'!F18&lt;5,'Tabel 5 Dim Br'!F18&lt;0.5),"-",IFERROR('Tabel 5 Dim Br'!F18/'Tabel 5 Dim F'!F18*100,"-"))</f>
        <v>26.771692307692309</v>
      </c>
      <c r="G18" s="41">
        <f>IF(OR('Tabel 5 Dim F'!G18&lt;5,'Tabel 5 Dim Br'!G18&lt;0.5),"-",IFERROR('Tabel 5 Dim Br'!G18/'Tabel 5 Dim F'!G18*100,"-"))</f>
        <v>9.0891818181818191</v>
      </c>
      <c r="H18" s="41">
        <f>IF(OR('Tabel 5 Dim F'!H18&lt;5,'Tabel 5 Dim Br'!H18&lt;0.5),"-",IFERROR('Tabel 5 Dim Br'!H18/'Tabel 5 Dim F'!H18*100,"-"))</f>
        <v>6.3722500000000002</v>
      </c>
      <c r="I18" s="41">
        <f>IF(OR('Tabel 5 Dim F'!I18&lt;5,'Tabel 5 Dim Br'!I18&lt;0.5),"-",IFERROR('Tabel 5 Dim Br'!I18/'Tabel 5 Dim F'!I18*100,"-"))</f>
        <v>24.995374999999999</v>
      </c>
    </row>
    <row r="19" spans="1:9" ht="15" hidden="1" customHeight="1" x14ac:dyDescent="0.2">
      <c r="A19" s="31" t="s">
        <v>33</v>
      </c>
      <c r="B19" s="40" t="str">
        <f>IF(OR('Tabel 5 Dim F'!B19&lt;5,'Tabel 5 Dim Br'!B19&lt;0.5),"-",IFERROR('Tabel 5 Dim Br'!B19/'Tabel 5 Dim F'!B19*100,"-"))</f>
        <v>-</v>
      </c>
      <c r="C19" s="40" t="str">
        <f>IF(OR('Tabel 5 Dim F'!C19&lt;5,'Tabel 5 Dim Br'!C19&lt;0.5),"-",IFERROR('Tabel 5 Dim Br'!C19/'Tabel 5 Dim F'!C19*100,"-"))</f>
        <v>-</v>
      </c>
      <c r="D19" s="40" t="str">
        <f>IF(OR('Tabel 5 Dim F'!D19&lt;5,'Tabel 5 Dim Br'!D19&lt;0.5),"-",IFERROR('Tabel 5 Dim Br'!D19/'Tabel 5 Dim F'!D19*100,"-"))</f>
        <v>-</v>
      </c>
      <c r="E19" s="40" t="str">
        <f>IF(OR('Tabel 5 Dim F'!E19&lt;5,'Tabel 5 Dim Br'!E19&lt;0.5),"-",IFERROR('Tabel 5 Dim Br'!E19/'Tabel 5 Dim F'!E19*100,"-"))</f>
        <v>-</v>
      </c>
      <c r="F19" s="40" t="str">
        <f>IF(OR('Tabel 5 Dim F'!F19&lt;5,'Tabel 5 Dim Br'!F19&lt;0.5),"-",IFERROR('Tabel 5 Dim Br'!F19/'Tabel 5 Dim F'!F19*100,"-"))</f>
        <v>-</v>
      </c>
      <c r="G19" s="40" t="str">
        <f>IF(OR('Tabel 5 Dim F'!G19&lt;5,'Tabel 5 Dim Br'!G19&lt;0.5),"-",IFERROR('Tabel 5 Dim Br'!G19/'Tabel 5 Dim F'!G19*100,"-"))</f>
        <v>-</v>
      </c>
      <c r="H19" s="40" t="str">
        <f>IF(OR('Tabel 5 Dim F'!H19&lt;5,'Tabel 5 Dim Br'!H19&lt;0.5),"-",IFERROR('Tabel 5 Dim Br'!H19/'Tabel 5 Dim F'!H19*100,"-"))</f>
        <v>-</v>
      </c>
      <c r="I19" s="40" t="str">
        <f>IF(OR('Tabel 5 Dim F'!I19&lt;5,'Tabel 5 Dim Br'!I19&lt;0.5),"-",IFERROR('Tabel 5 Dim Br'!I19/'Tabel 5 Dim F'!I19*100,"-"))</f>
        <v>-</v>
      </c>
    </row>
    <row r="20" spans="1:9" ht="15" hidden="1" customHeight="1" x14ac:dyDescent="0.2">
      <c r="A20" s="33" t="s">
        <v>34</v>
      </c>
      <c r="B20" s="41" t="str">
        <f>IF(OR('Tabel 5 Dim F'!B20&lt;5,'Tabel 5 Dim Br'!B20&lt;0.5),"-",IFERROR('Tabel 5 Dim Br'!B20/'Tabel 5 Dim F'!B20*100,"-"))</f>
        <v>-</v>
      </c>
      <c r="C20" s="41">
        <f>IF(OR('Tabel 5 Dim F'!C20&lt;5,'Tabel 5 Dim Br'!C20&lt;0.5),"-",IFERROR('Tabel 5 Dim Br'!C20/'Tabel 5 Dim F'!C20*100,"-"))</f>
        <v>17.87385714285714</v>
      </c>
      <c r="D20" s="41" t="str">
        <f>IF(OR('Tabel 5 Dim F'!D20&lt;5,'Tabel 5 Dim Br'!D20&lt;0.5),"-",IFERROR('Tabel 5 Dim Br'!D20/'Tabel 5 Dim F'!D20*100,"-"))</f>
        <v>-</v>
      </c>
      <c r="E20" s="41" t="str">
        <f>IF(OR('Tabel 5 Dim F'!E20&lt;5,'Tabel 5 Dim Br'!E20&lt;0.5),"-",IFERROR('Tabel 5 Dim Br'!E20/'Tabel 5 Dim F'!E20*100,"-"))</f>
        <v>-</v>
      </c>
      <c r="F20" s="41">
        <f>IF(OR('Tabel 5 Dim F'!F20&lt;5,'Tabel 5 Dim Br'!F20&lt;0.5),"-",IFERROR('Tabel 5 Dim Br'!F20/'Tabel 5 Dim F'!F20*100,"-"))</f>
        <v>12.497624999999999</v>
      </c>
      <c r="G20" s="41" t="str">
        <f>IF(OR('Tabel 5 Dim F'!G20&lt;5,'Tabel 5 Dim Br'!G20&lt;0.5),"-",IFERROR('Tabel 5 Dim Br'!G20/'Tabel 5 Dim F'!G20*100,"-"))</f>
        <v>-</v>
      </c>
      <c r="H20" s="41" t="str">
        <f>IF(OR('Tabel 5 Dim F'!H20&lt;5,'Tabel 5 Dim Br'!H20&lt;0.5),"-",IFERROR('Tabel 5 Dim Br'!H20/'Tabel 5 Dim F'!H20*100,"-"))</f>
        <v>-</v>
      </c>
      <c r="I20" s="41" t="str">
        <f>IF(OR('Tabel 5 Dim F'!I20&lt;5,'Tabel 5 Dim Br'!I20&lt;0.5),"-",IFERROR('Tabel 5 Dim Br'!I20/'Tabel 5 Dim F'!I20*100,"-"))</f>
        <v>-</v>
      </c>
    </row>
    <row r="21" spans="1:9" ht="15.75" customHeight="1" x14ac:dyDescent="0.2">
      <c r="A21" s="83" t="s">
        <v>35</v>
      </c>
      <c r="B21" s="95">
        <f>IF(OR('Tabel 5 Dim F'!B21&lt;5,'Tabel 5 Dim Br'!B21&lt;0.5),"-",IFERROR('Tabel 5 Dim Br'!B21/'Tabel 5 Dim F'!B21*100,"-"))</f>
        <v>33.97479487179487</v>
      </c>
      <c r="C21" s="95">
        <f>IF(OR('Tabel 5 Dim F'!C21&lt;5,'Tabel 5 Dim Br'!C21&lt;0.5),"-",IFERROR('Tabel 5 Dim Br'!C21/'Tabel 5 Dim F'!C21*100,"-"))</f>
        <v>40.6052380952381</v>
      </c>
      <c r="D21" s="95">
        <f>IF(OR('Tabel 5 Dim F'!D21&lt;5,'Tabel 5 Dim Br'!D21&lt;0.5),"-",IFERROR('Tabel 5 Dim Br'!D21/'Tabel 5 Dim F'!D21*100,"-"))</f>
        <v>33.070666666666668</v>
      </c>
      <c r="E21" s="95">
        <f>IF(OR('Tabel 5 Dim F'!E21&lt;5,'Tabel 5 Dim Br'!E21&lt;0.5),"-",IFERROR('Tabel 5 Dim Br'!E21/'Tabel 5 Dim F'!E21*100,"-"))</f>
        <v>31.171000000000003</v>
      </c>
      <c r="F21" s="95">
        <f>IF(OR('Tabel 5 Dim F'!F21&lt;5,'Tabel 5 Dim Br'!F21&lt;0.5),"-",IFERROR('Tabel 5 Dim Br'!F21/'Tabel 5 Dim F'!F21*100,"-"))</f>
        <v>23.71706976744186</v>
      </c>
      <c r="G21" s="95">
        <f>IF(OR('Tabel 5 Dim F'!G21&lt;5,'Tabel 5 Dim Br'!G21&lt;0.5),"-",IFERROR('Tabel 5 Dim Br'!G21/'Tabel 5 Dim F'!G21*100,"-"))</f>
        <v>15.875750000000002</v>
      </c>
      <c r="H21" s="95">
        <f>IF(OR('Tabel 5 Dim F'!H21&lt;5,'Tabel 5 Dim Br'!H21&lt;0.5),"-",IFERROR('Tabel 5 Dim Br'!H21/'Tabel 5 Dim F'!H21*100,"-"))</f>
        <v>16.260588235294119</v>
      </c>
      <c r="I21" s="95">
        <f>IF(OR('Tabel 5 Dim F'!I21&lt;5,'Tabel 5 Dim Br'!I21&lt;0.5),"-",IFERROR('Tabel 5 Dim Br'!I21/'Tabel 5 Dim F'!I21*100,"-"))</f>
        <v>19.044047619047618</v>
      </c>
    </row>
    <row r="22" spans="1:9" ht="15.75" customHeight="1" x14ac:dyDescent="0.2">
      <c r="A22" s="79" t="s">
        <v>36</v>
      </c>
      <c r="B22" s="93" t="str">
        <f>IF(OR('Tabel 5 Dim F'!B22&lt;5,'Tabel 5 Dim Br'!B22&lt;0.5),"-",IFERROR('Tabel 5 Dim Br'!B22/'Tabel 5 Dim F'!B22*100,"-"))</f>
        <v>-</v>
      </c>
      <c r="C22" s="93" t="str">
        <f>IF(OR('Tabel 5 Dim F'!C22&lt;5,'Tabel 5 Dim Br'!C22&lt;0.5),"-",IFERROR('Tabel 5 Dim Br'!C22/'Tabel 5 Dim F'!C22*100,"-"))</f>
        <v>-</v>
      </c>
      <c r="D22" s="93" t="str">
        <f>IF(OR('Tabel 5 Dim F'!D22&lt;5,'Tabel 5 Dim Br'!D22&lt;0.5),"-",IFERROR('Tabel 5 Dim Br'!D22/'Tabel 5 Dim F'!D22*100,"-"))</f>
        <v>-</v>
      </c>
      <c r="E22" s="93" t="str">
        <f>IF(OR('Tabel 5 Dim F'!E22&lt;5,'Tabel 5 Dim Br'!E22&lt;0.5),"-",IFERROR('Tabel 5 Dim Br'!E22/'Tabel 5 Dim F'!E22*100,"-"))</f>
        <v>-</v>
      </c>
      <c r="F22" s="93" t="str">
        <f>IF(OR('Tabel 5 Dim F'!F22&lt;5,'Tabel 5 Dim Br'!F22&lt;0.5),"-",IFERROR('Tabel 5 Dim Br'!F22/'Tabel 5 Dim F'!F22*100,"-"))</f>
        <v>-</v>
      </c>
      <c r="G22" s="93" t="str">
        <f>IF(OR('Tabel 5 Dim F'!G22&lt;5,'Tabel 5 Dim Br'!G22&lt;0.5),"-",IFERROR('Tabel 5 Dim Br'!G22/'Tabel 5 Dim F'!G22*100,"-"))</f>
        <v>-</v>
      </c>
      <c r="H22" s="93" t="str">
        <f>IF(OR('Tabel 5 Dim F'!H22&lt;5,'Tabel 5 Dim Br'!H22&lt;0.5),"-",IFERROR('Tabel 5 Dim Br'!H22/'Tabel 5 Dim F'!H22*100,"-"))</f>
        <v>-</v>
      </c>
      <c r="I22" s="93" t="str">
        <f>IF(OR('Tabel 5 Dim F'!I22&lt;5,'Tabel 5 Dim Br'!I22&lt;0.5),"-",IFERROR('Tabel 5 Dim Br'!I22/'Tabel 5 Dim F'!I22*100,"-"))</f>
        <v>-</v>
      </c>
    </row>
    <row r="23" spans="1:9" ht="15.75" customHeight="1" x14ac:dyDescent="0.2">
      <c r="A23" s="90" t="s">
        <v>37</v>
      </c>
      <c r="B23" s="94">
        <f>IF(OR('Tabel 5 Dim F'!B23&lt;5,'Tabel 5 Dim Br'!B23&lt;0.5),"-",IFERROR('Tabel 5 Dim Br'!B23/'Tabel 5 Dim F'!B23*100,"-"))</f>
        <v>51.119599999999998</v>
      </c>
      <c r="C23" s="94">
        <f>IF(OR('Tabel 5 Dim F'!C23&lt;5,'Tabel 5 Dim Br'!C23&lt;0.5),"-",IFERROR('Tabel 5 Dim Br'!C23/'Tabel 5 Dim F'!C23*100,"-"))</f>
        <v>24.8965</v>
      </c>
      <c r="D23" s="94">
        <f>IF(OR('Tabel 5 Dim F'!D23&lt;5,'Tabel 5 Dim Br'!D23&lt;0.5),"-",IFERROR('Tabel 5 Dim Br'!D23/'Tabel 5 Dim F'!D23*100,"-"))</f>
        <v>23.513999999999999</v>
      </c>
      <c r="E23" s="94">
        <f>IF(OR('Tabel 5 Dim F'!E23&lt;5,'Tabel 5 Dim Br'!E23&lt;0.5),"-",IFERROR('Tabel 5 Dim Br'!E23/'Tabel 5 Dim F'!E23*100,"-"))</f>
        <v>35.501800000000003</v>
      </c>
      <c r="F23" s="94">
        <f>IF(OR('Tabel 5 Dim F'!F23&lt;5,'Tabel 5 Dim Br'!F23&lt;0.5),"-",IFERROR('Tabel 5 Dim Br'!F23/'Tabel 5 Dim F'!F23*100,"-"))</f>
        <v>8.9486315789473672</v>
      </c>
      <c r="G23" s="94">
        <f>IF(OR('Tabel 5 Dim F'!G23&lt;5,'Tabel 5 Dim Br'!G23&lt;0.5),"-",IFERROR('Tabel 5 Dim Br'!G23/'Tabel 5 Dim F'!G23*100,"-"))</f>
        <v>20.765214285714286</v>
      </c>
      <c r="H23" s="94" t="str">
        <f>IF(OR('Tabel 5 Dim F'!H23&lt;5,'Tabel 5 Dim Br'!H23&lt;0.5),"-",IFERROR('Tabel 5 Dim Br'!H23/'Tabel 5 Dim F'!H23*100,"-"))</f>
        <v>-</v>
      </c>
      <c r="I23" s="94" t="str">
        <f>IF(OR('Tabel 5 Dim F'!I23&lt;5,'Tabel 5 Dim Br'!I23&lt;0.5),"-",IFERROR('Tabel 5 Dim Br'!I23/'Tabel 5 Dim F'!I23*100,"-"))</f>
        <v>-</v>
      </c>
    </row>
    <row r="24" spans="1:9" ht="15.75" customHeight="1" x14ac:dyDescent="0.2">
      <c r="A24" s="83" t="s">
        <v>38</v>
      </c>
      <c r="B24" s="95">
        <f>IF(OR('Tabel 5 Dim F'!B24&lt;5,'Tabel 5 Dim Br'!B24&lt;0.5),"-",IFERROR('Tabel 5 Dim Br'!B24/'Tabel 5 Dim F'!B24*100,"-"))</f>
        <v>37.843833333333336</v>
      </c>
      <c r="C24" s="95">
        <f>IF(OR('Tabel 5 Dim F'!C24&lt;5,'Tabel 5 Dim Br'!C24&lt;0.5),"-",IFERROR('Tabel 5 Dim Br'!C24/'Tabel 5 Dim F'!C24*100,"-"))</f>
        <v>26.942694444444442</v>
      </c>
      <c r="D24" s="95">
        <f>IF(OR('Tabel 5 Dim F'!D24&lt;5,'Tabel 5 Dim Br'!D24&lt;0.5),"-",IFERROR('Tabel 5 Dim Br'!D24/'Tabel 5 Dim F'!D24*100,"-"))</f>
        <v>5.0312888888888887</v>
      </c>
      <c r="E24" s="95">
        <f>IF(OR('Tabel 5 Dim F'!E24&lt;5,'Tabel 5 Dim Br'!E24&lt;0.5),"-",IFERROR('Tabel 5 Dim Br'!E24/'Tabel 5 Dim F'!E24*100,"-"))</f>
        <v>8.0280816326530609</v>
      </c>
      <c r="F24" s="95" t="str">
        <f>IF(OR('Tabel 5 Dim F'!F24&lt;5,'Tabel 5 Dim Br'!F24&lt;0.5),"-",IFERROR('Tabel 5 Dim Br'!F24/'Tabel 5 Dim F'!F24*100,"-"))</f>
        <v>-</v>
      </c>
      <c r="G24" s="95">
        <f>IF(OR('Tabel 5 Dim F'!G24&lt;5,'Tabel 5 Dim Br'!G24&lt;0.5),"-",IFERROR('Tabel 5 Dim Br'!G24/'Tabel 5 Dim F'!G24*100,"-"))</f>
        <v>3.5230303030303034</v>
      </c>
      <c r="H24" s="95">
        <f>IF(OR('Tabel 5 Dim F'!H24&lt;5,'Tabel 5 Dim Br'!H24&lt;0.5),"-",IFERROR('Tabel 5 Dim Br'!H24/'Tabel 5 Dim F'!H24*100,"-"))</f>
        <v>7.4781034482758617</v>
      </c>
      <c r="I24" s="95">
        <f>IF(OR('Tabel 5 Dim F'!I24&lt;5,'Tabel 5 Dim Br'!I24&lt;0.5),"-",IFERROR('Tabel 5 Dim Br'!I24/'Tabel 5 Dim F'!I24*100,"-"))</f>
        <v>3.7126229508196715</v>
      </c>
    </row>
    <row r="25" spans="1:9" ht="15.75" customHeight="1" x14ac:dyDescent="0.2">
      <c r="A25" s="79" t="s">
        <v>39</v>
      </c>
      <c r="B25" s="93">
        <f>IF(OR('Tabel 5 Dim F'!B25&lt;5,'Tabel 5 Dim Br'!B25&lt;0.5),"-",IFERROR('Tabel 5 Dim Br'!B25/'Tabel 5 Dim F'!B25*100,"-"))</f>
        <v>42.990443037974678</v>
      </c>
      <c r="C25" s="93">
        <f>IF(OR('Tabel 5 Dim F'!C25&lt;5,'Tabel 5 Dim Br'!C25&lt;0.5),"-",IFERROR('Tabel 5 Dim Br'!C25/'Tabel 5 Dim F'!C25*100,"-"))</f>
        <v>35.469666666666669</v>
      </c>
      <c r="D25" s="93">
        <f>IF(OR('Tabel 5 Dim F'!D25&lt;5,'Tabel 5 Dim Br'!D25&lt;0.5),"-",IFERROR('Tabel 5 Dim Br'!D25/'Tabel 5 Dim F'!D25*100,"-"))</f>
        <v>39.992533333333327</v>
      </c>
      <c r="E25" s="93">
        <f>IF(OR('Tabel 5 Dim F'!E25&lt;5,'Tabel 5 Dim Br'!E25&lt;0.5),"-",IFERROR('Tabel 5 Dim Br'!E25/'Tabel 5 Dim F'!E25*100,"-"))</f>
        <v>22.295365384615387</v>
      </c>
      <c r="F25" s="93">
        <f>IF(OR('Tabel 5 Dim F'!F25&lt;5,'Tabel 5 Dim Br'!F25&lt;0.5),"-",IFERROR('Tabel 5 Dim Br'!F25/'Tabel 5 Dim F'!F25*100,"-"))</f>
        <v>16.629166666666666</v>
      </c>
      <c r="G25" s="93">
        <f>IF(OR('Tabel 5 Dim F'!G25&lt;5,'Tabel 5 Dim Br'!G25&lt;0.5),"-",IFERROR('Tabel 5 Dim Br'!G25/'Tabel 5 Dim F'!G25*100,"-"))</f>
        <v>9.4804468085106368</v>
      </c>
      <c r="H25" s="93">
        <f>IF(OR('Tabel 5 Dim F'!H25&lt;5,'Tabel 5 Dim Br'!H25&lt;0.5),"-",IFERROR('Tabel 5 Dim Br'!H25/'Tabel 5 Dim F'!H25*100,"-"))</f>
        <v>6.8118571428571428</v>
      </c>
      <c r="I25" s="93">
        <f>IF(OR('Tabel 5 Dim F'!I25&lt;5,'Tabel 5 Dim Br'!I25&lt;0.5),"-",IFERROR('Tabel 5 Dim Br'!I25/'Tabel 5 Dim F'!I25*100,"-"))</f>
        <v>7.2511142857142854</v>
      </c>
    </row>
    <row r="26" spans="1:9" ht="15.75" customHeight="1" x14ac:dyDescent="0.2">
      <c r="A26" s="90" t="s">
        <v>40</v>
      </c>
      <c r="B26" s="94">
        <f>IF(OR('Tabel 5 Dim F'!B26&lt;5,'Tabel 5 Dim Br'!B26&lt;0.5),"-",IFERROR('Tabel 5 Dim Br'!B26/'Tabel 5 Dim F'!B26*100,"-"))</f>
        <v>12.380700000000001</v>
      </c>
      <c r="C26" s="94">
        <f>IF(OR('Tabel 5 Dim F'!C26&lt;5,'Tabel 5 Dim Br'!C26&lt;0.5),"-",IFERROR('Tabel 5 Dim Br'!C26/'Tabel 5 Dim F'!C26*100,"-"))</f>
        <v>0.41144650205761313</v>
      </c>
      <c r="D26" s="94">
        <f>IF(OR('Tabel 5 Dim F'!D26&lt;5,'Tabel 5 Dim Br'!D26&lt;0.5),"-",IFERROR('Tabel 5 Dim Br'!D26/'Tabel 5 Dim F'!D26*100,"-"))</f>
        <v>7.2893043478260866</v>
      </c>
      <c r="E26" s="94" t="str">
        <f>IF(OR('Tabel 5 Dim F'!E26&lt;5,'Tabel 5 Dim Br'!E26&lt;0.5),"-",IFERROR('Tabel 5 Dim Br'!E26/'Tabel 5 Dim F'!E26*100,"-"))</f>
        <v>-</v>
      </c>
      <c r="F26" s="94" t="str">
        <f>IF(OR('Tabel 5 Dim F'!F26&lt;5,'Tabel 5 Dim Br'!F26&lt;0.5),"-",IFERROR('Tabel 5 Dim Br'!F26/'Tabel 5 Dim F'!F26*100,"-"))</f>
        <v>-</v>
      </c>
      <c r="G26" s="94">
        <f>IF(OR('Tabel 5 Dim F'!G26&lt;5,'Tabel 5 Dim Br'!G26&lt;0.5),"-",IFERROR('Tabel 5 Dim Br'!G26/'Tabel 5 Dim F'!G26*100,"-"))</f>
        <v>4.8346397637795278</v>
      </c>
      <c r="H26" s="94" t="str">
        <f>IF(OR('Tabel 5 Dim F'!H26&lt;5,'Tabel 5 Dim Br'!H26&lt;0.5),"-",IFERROR('Tabel 5 Dim Br'!H26/'Tabel 5 Dim F'!H26*100,"-"))</f>
        <v>-</v>
      </c>
      <c r="I26" s="94">
        <f>IF(OR('Tabel 5 Dim F'!I26&lt;5,'Tabel 5 Dim Br'!I26&lt;0.5),"-",IFERROR('Tabel 5 Dim Br'!I26/'Tabel 5 Dim F'!I26*100,"-"))</f>
        <v>1.6298119891008176</v>
      </c>
    </row>
    <row r="27" spans="1:9" ht="15.75" customHeight="1" x14ac:dyDescent="0.2">
      <c r="A27" s="83" t="s">
        <v>41</v>
      </c>
      <c r="B27" s="95" t="str">
        <f>IF(OR('Tabel 5 Dim F'!B27&lt;5,'Tabel 5 Dim Br'!B27&lt;0.5),"-",IFERROR('Tabel 5 Dim Br'!B27/'Tabel 5 Dim F'!B27*100,"-"))</f>
        <v>-</v>
      </c>
      <c r="C27" s="95">
        <f>IF(OR('Tabel 5 Dim F'!C27&lt;5,'Tabel 5 Dim Br'!C27&lt;0.5),"-",IFERROR('Tabel 5 Dim Br'!C27/'Tabel 5 Dim F'!C27*100,"-"))</f>
        <v>10.543427350427351</v>
      </c>
      <c r="D27" s="95" t="str">
        <f>IF(OR('Tabel 5 Dim F'!D27&lt;5,'Tabel 5 Dim Br'!D27&lt;0.5),"-",IFERROR('Tabel 5 Dim Br'!D27/'Tabel 5 Dim F'!D27*100,"-"))</f>
        <v>-</v>
      </c>
      <c r="E27" s="95" t="str">
        <f>IF(OR('Tabel 5 Dim F'!E27&lt;5,'Tabel 5 Dim Br'!E27&lt;0.5),"-",IFERROR('Tabel 5 Dim Br'!E27/'Tabel 5 Dim F'!E27*100,"-"))</f>
        <v>-</v>
      </c>
      <c r="F27" s="95" t="str">
        <f>IF(OR('Tabel 5 Dim F'!F27&lt;5,'Tabel 5 Dim Br'!F27&lt;0.5),"-",IFERROR('Tabel 5 Dim Br'!F27/'Tabel 5 Dim F'!F27*100,"-"))</f>
        <v>-</v>
      </c>
      <c r="G27" s="95" t="str">
        <f>IF(OR('Tabel 5 Dim F'!G27&lt;5,'Tabel 5 Dim Br'!G27&lt;0.5),"-",IFERROR('Tabel 5 Dim Br'!G27/'Tabel 5 Dim F'!G27*100,"-"))</f>
        <v>-</v>
      </c>
      <c r="H27" s="95" t="str">
        <f>IF(OR('Tabel 5 Dim F'!H27&lt;5,'Tabel 5 Dim Br'!H27&lt;0.5),"-",IFERROR('Tabel 5 Dim Br'!H27/'Tabel 5 Dim F'!H27*100,"-"))</f>
        <v>-</v>
      </c>
      <c r="I27" s="95" t="str">
        <f>IF(OR('Tabel 5 Dim F'!I27&lt;5,'Tabel 5 Dim Br'!I27&lt;0.5),"-",IFERROR('Tabel 5 Dim Br'!I27/'Tabel 5 Dim F'!I27*100,"-"))</f>
        <v>-</v>
      </c>
    </row>
    <row r="28" spans="1:9" ht="15.75" customHeight="1" x14ac:dyDescent="0.2">
      <c r="A28" s="79" t="s">
        <v>42</v>
      </c>
      <c r="B28" s="93">
        <f>IF(OR('Tabel 5 Dim F'!B28&lt;5,'Tabel 5 Dim Br'!B28&lt;0.5),"-",IFERROR('Tabel 5 Dim Br'!B28/'Tabel 5 Dim F'!B28*100,"-"))</f>
        <v>83.788125000000008</v>
      </c>
      <c r="C28" s="93">
        <f>IF(OR('Tabel 5 Dim F'!C28&lt;5,'Tabel 5 Dim Br'!C28&lt;0.5),"-",IFERROR('Tabel 5 Dim Br'!C28/'Tabel 5 Dim F'!C28*100,"-"))</f>
        <v>49.741343195266275</v>
      </c>
      <c r="D28" s="93">
        <f>IF(OR('Tabel 5 Dim F'!D28&lt;5,'Tabel 5 Dim Br'!D28&lt;0.5),"-",IFERROR('Tabel 5 Dim Br'!D28/'Tabel 5 Dim F'!D28*100,"-"))</f>
        <v>50.757799999999996</v>
      </c>
      <c r="E28" s="93">
        <f>IF(OR('Tabel 5 Dim F'!E28&lt;5,'Tabel 5 Dim Br'!E28&lt;0.5),"-",IFERROR('Tabel 5 Dim Br'!E28/'Tabel 5 Dim F'!E28*100,"-"))</f>
        <v>36.482435897435892</v>
      </c>
      <c r="F28" s="93" t="str">
        <f>IF(OR('Tabel 5 Dim F'!F28&lt;5,'Tabel 5 Dim Br'!F28&lt;0.5),"-",IFERROR('Tabel 5 Dim Br'!F28/'Tabel 5 Dim F'!F28*100,"-"))</f>
        <v>-</v>
      </c>
      <c r="G28" s="93">
        <f>IF(OR('Tabel 5 Dim F'!G28&lt;5,'Tabel 5 Dim Br'!G28&lt;0.5),"-",IFERROR('Tabel 5 Dim Br'!G28/'Tabel 5 Dim F'!G28*100,"-"))</f>
        <v>25.347458333333332</v>
      </c>
      <c r="H28" s="93">
        <f>IF(OR('Tabel 5 Dim F'!H28&lt;5,'Tabel 5 Dim Br'!H28&lt;0.5),"-",IFERROR('Tabel 5 Dim Br'!H28/'Tabel 5 Dim F'!H28*100,"-"))</f>
        <v>18.528122448979591</v>
      </c>
      <c r="I28" s="93">
        <f>IF(OR('Tabel 5 Dim F'!I28&lt;5,'Tabel 5 Dim Br'!I28&lt;0.5),"-",IFERROR('Tabel 5 Dim Br'!I28/'Tabel 5 Dim F'!I28*100,"-"))</f>
        <v>14.987976744186046</v>
      </c>
    </row>
    <row r="29" spans="1:9" ht="15.75" customHeight="1" x14ac:dyDescent="0.2">
      <c r="A29" s="90" t="s">
        <v>43</v>
      </c>
      <c r="B29" s="94" t="str">
        <f>IF(OR('Tabel 5 Dim F'!B29&lt;5,'Tabel 5 Dim Br'!B29&lt;0.5),"-",IFERROR('Tabel 5 Dim Br'!B29/'Tabel 5 Dim F'!B29*100,"-"))</f>
        <v>-</v>
      </c>
      <c r="C29" s="94">
        <f>IF(OR('Tabel 5 Dim F'!C29&lt;5,'Tabel 5 Dim Br'!C29&lt;0.5),"-",IFERROR('Tabel 5 Dim Br'!C29/'Tabel 5 Dim F'!C29*100,"-"))</f>
        <v>13.041043478260869</v>
      </c>
      <c r="D29" s="94" t="str">
        <f>IF(OR('Tabel 5 Dim F'!D29&lt;5,'Tabel 5 Dim Br'!D29&lt;0.5),"-",IFERROR('Tabel 5 Dim Br'!D29/'Tabel 5 Dim F'!D29*100,"-"))</f>
        <v>-</v>
      </c>
      <c r="E29" s="94" t="str">
        <f>IF(OR('Tabel 5 Dim F'!E29&lt;5,'Tabel 5 Dim Br'!E29&lt;0.5),"-",IFERROR('Tabel 5 Dim Br'!E29/'Tabel 5 Dim F'!E29*100,"-"))</f>
        <v>-</v>
      </c>
      <c r="F29" s="94" t="str">
        <f>IF(OR('Tabel 5 Dim F'!F29&lt;5,'Tabel 5 Dim Br'!F29&lt;0.5),"-",IFERROR('Tabel 5 Dim Br'!F29/'Tabel 5 Dim F'!F29*100,"-"))</f>
        <v>-</v>
      </c>
      <c r="G29" s="94" t="str">
        <f>IF(OR('Tabel 5 Dim F'!G29&lt;5,'Tabel 5 Dim Br'!G29&lt;0.5),"-",IFERROR('Tabel 5 Dim Br'!G29/'Tabel 5 Dim F'!G29*100,"-"))</f>
        <v>-</v>
      </c>
      <c r="H29" s="94" t="str">
        <f>IF(OR('Tabel 5 Dim F'!H29&lt;5,'Tabel 5 Dim Br'!H29&lt;0.5),"-",IFERROR('Tabel 5 Dim Br'!H29/'Tabel 5 Dim F'!H29*100,"-"))</f>
        <v>-</v>
      </c>
      <c r="I29" s="94" t="str">
        <f>IF(OR('Tabel 5 Dim F'!I29&lt;5,'Tabel 5 Dim Br'!I29&lt;0.5),"-",IFERROR('Tabel 5 Dim Br'!I29/'Tabel 5 Dim F'!I29*100,"-"))</f>
        <v>-</v>
      </c>
    </row>
    <row r="30" spans="1:9" ht="15.75" customHeight="1" x14ac:dyDescent="0.2">
      <c r="A30" s="83" t="s">
        <v>44</v>
      </c>
      <c r="B30" s="95">
        <f>IF(OR('Tabel 5 Dim F'!B30&lt;5,'Tabel 5 Dim Br'!B30&lt;0.5),"-",IFERROR('Tabel 5 Dim Br'!B30/'Tabel 5 Dim F'!B30*100,"-"))</f>
        <v>38.370800000000003</v>
      </c>
      <c r="C30" s="95">
        <f>IF(OR('Tabel 5 Dim F'!C30&lt;5,'Tabel 5 Dim Br'!C30&lt;0.5),"-",IFERROR('Tabel 5 Dim Br'!C30/'Tabel 5 Dim F'!C30*100,"-"))</f>
        <v>55.353685714285717</v>
      </c>
      <c r="D30" s="95" t="str">
        <f>IF(OR('Tabel 5 Dim F'!D30&lt;5,'Tabel 5 Dim Br'!D30&lt;0.5),"-",IFERROR('Tabel 5 Dim Br'!D30/'Tabel 5 Dim F'!D30*100,"-"))</f>
        <v>-</v>
      </c>
      <c r="E30" s="95">
        <f>IF(OR('Tabel 5 Dim F'!E30&lt;5,'Tabel 5 Dim Br'!E30&lt;0.5),"-",IFERROR('Tabel 5 Dim Br'!E30/'Tabel 5 Dim F'!E30*100,"-"))</f>
        <v>18.049307692307693</v>
      </c>
      <c r="F30" s="95">
        <f>IF(OR('Tabel 5 Dim F'!F30&lt;5,'Tabel 5 Dim Br'!F30&lt;0.5),"-",IFERROR('Tabel 5 Dim Br'!F30/'Tabel 5 Dim F'!F30*100,"-"))</f>
        <v>39.992600000000003</v>
      </c>
      <c r="G30" s="95">
        <f>IF(OR('Tabel 5 Dim F'!G30&lt;5,'Tabel 5 Dim Br'!G30&lt;0.5),"-",IFERROR('Tabel 5 Dim Br'!G30/'Tabel 5 Dim F'!G30*100,"-"))</f>
        <v>9.5220476190476191</v>
      </c>
      <c r="H30" s="95" t="str">
        <f>IF(OR('Tabel 5 Dim F'!H30&lt;5,'Tabel 5 Dim Br'!H30&lt;0.5),"-",IFERROR('Tabel 5 Dim Br'!H30/'Tabel 5 Dim F'!H30*100,"-"))</f>
        <v>-</v>
      </c>
      <c r="I30" s="95">
        <f>IF(OR('Tabel 5 Dim F'!I30&lt;5,'Tabel 5 Dim Br'!I30&lt;0.5),"-",IFERROR('Tabel 5 Dim Br'!I30/'Tabel 5 Dim F'!I30*100,"-"))</f>
        <v>19.16723076923077</v>
      </c>
    </row>
    <row r="31" spans="1:9" ht="15.75" customHeight="1" x14ac:dyDescent="0.2">
      <c r="A31" s="79" t="s">
        <v>45</v>
      </c>
      <c r="B31" s="93" t="str">
        <f>IF(OR('Tabel 5 Dim F'!B31&lt;5,'Tabel 5 Dim Br'!B31&lt;0.5),"-",IFERROR('Tabel 5 Dim Br'!B31/'Tabel 5 Dim F'!B31*100,"-"))</f>
        <v>-</v>
      </c>
      <c r="C31" s="93">
        <f>IF(OR('Tabel 5 Dim F'!C31&lt;5,'Tabel 5 Dim Br'!C31&lt;0.5),"-",IFERROR('Tabel 5 Dim Br'!C31/'Tabel 5 Dim F'!C31*100,"-"))</f>
        <v>52.329625</v>
      </c>
      <c r="D31" s="93" t="str">
        <f>IF(OR('Tabel 5 Dim F'!D31&lt;5,'Tabel 5 Dim Br'!D31&lt;0.5),"-",IFERROR('Tabel 5 Dim Br'!D31/'Tabel 5 Dim F'!D31*100,"-"))</f>
        <v>-</v>
      </c>
      <c r="E31" s="93" t="str">
        <f>IF(OR('Tabel 5 Dim F'!E31&lt;5,'Tabel 5 Dim Br'!E31&lt;0.5),"-",IFERROR('Tabel 5 Dim Br'!E31/'Tabel 5 Dim F'!E31*100,"-"))</f>
        <v>-</v>
      </c>
      <c r="F31" s="93" t="str">
        <f>IF(OR('Tabel 5 Dim F'!F31&lt;5,'Tabel 5 Dim Br'!F31&lt;0.5),"-",IFERROR('Tabel 5 Dim Br'!F31/'Tabel 5 Dim F'!F31*100,"-"))</f>
        <v>-</v>
      </c>
      <c r="G31" s="93">
        <f>IF(OR('Tabel 5 Dim F'!G31&lt;5,'Tabel 5 Dim Br'!G31&lt;0.5),"-",IFERROR('Tabel 5 Dim Br'!G31/'Tabel 5 Dim F'!G31*100,"-"))</f>
        <v>14.282999999999998</v>
      </c>
      <c r="H31" s="93" t="str">
        <f>IF(OR('Tabel 5 Dim F'!H31&lt;5,'Tabel 5 Dim Br'!H31&lt;0.5),"-",IFERROR('Tabel 5 Dim Br'!H31/'Tabel 5 Dim F'!H31*100,"-"))</f>
        <v>-</v>
      </c>
      <c r="I31" s="93" t="str">
        <f>IF(OR('Tabel 5 Dim F'!I31&lt;5,'Tabel 5 Dim Br'!I31&lt;0.5),"-",IFERROR('Tabel 5 Dim Br'!I31/'Tabel 5 Dim F'!I31*100,"-"))</f>
        <v>-</v>
      </c>
    </row>
    <row r="32" spans="1:9" ht="15.75" customHeight="1" x14ac:dyDescent="0.2">
      <c r="A32" s="90" t="s">
        <v>46</v>
      </c>
      <c r="B32" s="94">
        <f>IF(OR('Tabel 5 Dim F'!B32&lt;5,'Tabel 5 Dim Br'!B32&lt;0.5),"-",IFERROR('Tabel 5 Dim Br'!B32/'Tabel 5 Dim F'!B32*100,"-"))</f>
        <v>39.992600000000003</v>
      </c>
      <c r="C32" s="94">
        <f>IF(OR('Tabel 5 Dim F'!C32&lt;5,'Tabel 5 Dim Br'!C32&lt;0.5),"-",IFERROR('Tabel 5 Dim Br'!C32/'Tabel 5 Dim F'!C32*100,"-"))</f>
        <v>15.786526315789473</v>
      </c>
      <c r="D32" s="94">
        <f>IF(OR('Tabel 5 Dim F'!D32&lt;5,'Tabel 5 Dim Br'!D32&lt;0.5),"-",IFERROR('Tabel 5 Dim Br'!D32/'Tabel 5 Dim F'!D32*100,"-"))</f>
        <v>33.93</v>
      </c>
      <c r="E32" s="94">
        <f>IF(OR('Tabel 5 Dim F'!E32&lt;5,'Tabel 5 Dim Br'!E32&lt;0.5),"-",IFERROR('Tabel 5 Dim Br'!E32/'Tabel 5 Dim F'!E32*100,"-"))</f>
        <v>16.663583333333335</v>
      </c>
      <c r="F32" s="94">
        <f>IF(OR('Tabel 5 Dim F'!F32&lt;5,'Tabel 5 Dim Br'!F32&lt;0.5),"-",IFERROR('Tabel 5 Dim Br'!F32/'Tabel 5 Dim F'!F32*100,"-"))</f>
        <v>59.240399999999994</v>
      </c>
      <c r="G32" s="94">
        <f>IF(OR('Tabel 5 Dim F'!G32&lt;5,'Tabel 5 Dim Br'!G32&lt;0.5),"-",IFERROR('Tabel 5 Dim Br'!G32/'Tabel 5 Dim F'!G32*100,"-"))</f>
        <v>23.072615384615382</v>
      </c>
      <c r="H32" s="94" t="str">
        <f>IF(OR('Tabel 5 Dim F'!H32&lt;5,'Tabel 5 Dim Br'!H32&lt;0.5),"-",IFERROR('Tabel 5 Dim Br'!H32/'Tabel 5 Dim F'!H32*100,"-"))</f>
        <v>-</v>
      </c>
      <c r="I32" s="94" t="str">
        <f>IF(OR('Tabel 5 Dim F'!I32&lt;5,'Tabel 5 Dim Br'!I32&lt;0.5),"-",IFERROR('Tabel 5 Dim Br'!I32/'Tabel 5 Dim F'!I32*100,"-"))</f>
        <v>-</v>
      </c>
    </row>
    <row r="33" spans="1:9" ht="15.75" customHeight="1" x14ac:dyDescent="0.2">
      <c r="A33" s="83" t="s">
        <v>47</v>
      </c>
      <c r="B33" s="95">
        <f>IF(OR('Tabel 5 Dim F'!B33&lt;5,'Tabel 5 Dim Br'!B33&lt;0.5),"-",IFERROR('Tabel 5 Dim Br'!B33/'Tabel 5 Dim F'!B33*100,"-"))</f>
        <v>57.446000000000005</v>
      </c>
      <c r="C33" s="95">
        <f>IF(OR('Tabel 5 Dim F'!C33&lt;5,'Tabel 5 Dim Br'!C33&lt;0.5),"-",IFERROR('Tabel 5 Dim Br'!C33/'Tabel 5 Dim F'!C33*100,"-"))</f>
        <v>36.789241935483865</v>
      </c>
      <c r="D33" s="95">
        <f>IF(OR('Tabel 5 Dim F'!D33&lt;5,'Tabel 5 Dim Br'!D33&lt;0.5),"-",IFERROR('Tabel 5 Dim Br'!D33/'Tabel 5 Dim F'!D33*100,"-"))</f>
        <v>25.55665909090909</v>
      </c>
      <c r="E33" s="95">
        <f>IF(OR('Tabel 5 Dim F'!E33&lt;5,'Tabel 5 Dim Br'!E33&lt;0.5),"-",IFERROR('Tabel 5 Dim Br'!E33/'Tabel 5 Dim F'!E33*100,"-"))</f>
        <v>16.995382608695653</v>
      </c>
      <c r="F33" s="95">
        <f>IF(OR('Tabel 5 Dim F'!F33&lt;5,'Tabel 5 Dim Br'!F33&lt;0.5),"-",IFERROR('Tabel 5 Dim Br'!F33/'Tabel 5 Dim F'!F33*100,"-"))</f>
        <v>20.390712121212122</v>
      </c>
      <c r="G33" s="95">
        <f>IF(OR('Tabel 5 Dim F'!G33&lt;5,'Tabel 5 Dim Br'!G33&lt;0.5),"-",IFERROR('Tabel 5 Dim Br'!G33/'Tabel 5 Dim F'!G33*100,"-"))</f>
        <v>11.81372700296736</v>
      </c>
      <c r="H33" s="95">
        <f>IF(OR('Tabel 5 Dim F'!H33&lt;5,'Tabel 5 Dim Br'!H33&lt;0.5),"-",IFERROR('Tabel 5 Dim Br'!H33/'Tabel 5 Dim F'!H33*100,"-"))</f>
        <v>10.882449275362319</v>
      </c>
      <c r="I33" s="95">
        <f>IF(OR('Tabel 5 Dim F'!I33&lt;5,'Tabel 5 Dim Br'!I33&lt;0.5),"-",IFERROR('Tabel 5 Dim Br'!I33/'Tabel 5 Dim F'!I33*100,"-"))</f>
        <v>9.6943636363636365</v>
      </c>
    </row>
    <row r="34" spans="1:9" ht="15.75" customHeight="1" x14ac:dyDescent="0.2">
      <c r="A34" s="79" t="s">
        <v>48</v>
      </c>
      <c r="B34" s="93">
        <f>IF(OR('Tabel 5 Dim F'!B34&lt;5,'Tabel 5 Dim Br'!B34&lt;0.5),"-",IFERROR('Tabel 5 Dim Br'!B34/'Tabel 5 Dim F'!B34*100,"-"))</f>
        <v>32.686840909090911</v>
      </c>
      <c r="C34" s="93">
        <f>IF(OR('Tabel 5 Dim F'!C34&lt;5,'Tabel 5 Dim Br'!C34&lt;0.5),"-",IFERROR('Tabel 5 Dim Br'!C34/'Tabel 5 Dim F'!C34*100,"-"))</f>
        <v>12.589692631578947</v>
      </c>
      <c r="D34" s="93">
        <f>IF(OR('Tabel 5 Dim F'!D34&lt;5,'Tabel 5 Dim Br'!D34&lt;0.5),"-",IFERROR('Tabel 5 Dim Br'!D34/'Tabel 5 Dim F'!D34*100,"-"))</f>
        <v>7.1415238095238092</v>
      </c>
      <c r="E34" s="93">
        <f>IF(OR('Tabel 5 Dim F'!E34&lt;5,'Tabel 5 Dim Br'!E34&lt;0.5),"-",IFERROR('Tabel 5 Dim Br'!E34/'Tabel 5 Dim F'!E34*100,"-"))</f>
        <v>6.5072217194570143</v>
      </c>
      <c r="F34" s="93">
        <f>IF(OR('Tabel 5 Dim F'!F34&lt;5,'Tabel 5 Dim Br'!F34&lt;0.5),"-",IFERROR('Tabel 5 Dim Br'!F34/'Tabel 5 Dim F'!F34*100,"-"))</f>
        <v>5.2241379310344822</v>
      </c>
      <c r="G34" s="93">
        <f>IF(OR('Tabel 5 Dim F'!G34&lt;5,'Tabel 5 Dim Br'!G34&lt;0.5),"-",IFERROR('Tabel 5 Dim Br'!G34/'Tabel 5 Dim F'!G34*100,"-"))</f>
        <v>2.3838376068376066</v>
      </c>
      <c r="H34" s="93">
        <f>IF(OR('Tabel 5 Dim F'!H34&lt;5,'Tabel 5 Dim Br'!H34&lt;0.5),"-",IFERROR('Tabel 5 Dim Br'!H34/'Tabel 5 Dim F'!H34*100,"-"))</f>
        <v>7.5419032258064513</v>
      </c>
      <c r="I34" s="93">
        <f>IF(OR('Tabel 5 Dim F'!I34&lt;5,'Tabel 5 Dim Br'!I34&lt;0.5),"-",IFERROR('Tabel 5 Dim Br'!I34/'Tabel 5 Dim F'!I34*100,"-"))</f>
        <v>4.1305633802816901</v>
      </c>
    </row>
    <row r="35" spans="1:9" ht="15.75" customHeight="1" x14ac:dyDescent="0.2">
      <c r="A35" s="90" t="s">
        <v>49</v>
      </c>
      <c r="B35" s="94">
        <f>IF(OR('Tabel 5 Dim F'!B35&lt;5,'Tabel 5 Dim Br'!B35&lt;0.5),"-",IFERROR('Tabel 5 Dim Br'!B35/'Tabel 5 Dim F'!B35*100,"-"))</f>
        <v>44.915830508474578</v>
      </c>
      <c r="C35" s="94">
        <f>IF(OR('Tabel 5 Dim F'!C35&lt;5,'Tabel 5 Dim Br'!C35&lt;0.5),"-",IFERROR('Tabel 5 Dim Br'!C35/'Tabel 5 Dim F'!C35*100,"-"))</f>
        <v>14.902157894736842</v>
      </c>
      <c r="D35" s="94">
        <f>IF(OR('Tabel 5 Dim F'!D35&lt;5,'Tabel 5 Dim Br'!D35&lt;0.5),"-",IFERROR('Tabel 5 Dim Br'!D35/'Tabel 5 Dim F'!D35*100,"-"))</f>
        <v>15.450088888888889</v>
      </c>
      <c r="E35" s="94">
        <f>IF(OR('Tabel 5 Dim F'!E35&lt;5,'Tabel 5 Dim Br'!E35&lt;0.5),"-",IFERROR('Tabel 5 Dim Br'!E35/'Tabel 5 Dim F'!E35*100,"-"))</f>
        <v>8.0956826923076939</v>
      </c>
      <c r="F35" s="94">
        <f>IF(OR('Tabel 5 Dim F'!F35&lt;5,'Tabel 5 Dim Br'!F35&lt;0.5),"-",IFERROR('Tabel 5 Dim Br'!F35/'Tabel 5 Dim F'!F35*100,"-"))</f>
        <v>10.982340000000001</v>
      </c>
      <c r="G35" s="94">
        <f>IF(OR('Tabel 5 Dim F'!G35&lt;5,'Tabel 5 Dim Br'!G35&lt;0.5),"-",IFERROR('Tabel 5 Dim Br'!G35/'Tabel 5 Dim F'!G35*100,"-"))</f>
        <v>3.1550772357723575</v>
      </c>
      <c r="H35" s="94" t="str">
        <f>IF(OR('Tabel 5 Dim F'!H35&lt;5,'Tabel 5 Dim Br'!H35&lt;0.5),"-",IFERROR('Tabel 5 Dim Br'!H35/'Tabel 5 Dim F'!H35*100,"-"))</f>
        <v>-</v>
      </c>
      <c r="I35" s="94">
        <f>IF(OR('Tabel 5 Dim F'!I35&lt;5,'Tabel 5 Dim Br'!I35&lt;0.5),"-",IFERROR('Tabel 5 Dim Br'!I35/'Tabel 5 Dim F'!I35*100,"-"))</f>
        <v>4.67598</v>
      </c>
    </row>
    <row r="36" spans="1:9" ht="15.75" customHeight="1" x14ac:dyDescent="0.2">
      <c r="A36" s="83" t="s">
        <v>50</v>
      </c>
      <c r="B36" s="95">
        <f>IF(OR('Tabel 5 Dim F'!B36&lt;5,'Tabel 5 Dim Br'!B36&lt;0.5),"-",IFERROR('Tabel 5 Dim Br'!B36/'Tabel 5 Dim F'!B36*100,"-"))</f>
        <v>53.371758490566037</v>
      </c>
      <c r="C36" s="95">
        <f>IF(OR('Tabel 5 Dim F'!C36&lt;5,'Tabel 5 Dim Br'!C36&lt;0.5),"-",IFERROR('Tabel 5 Dim Br'!C36/'Tabel 5 Dim F'!C36*100,"-"))</f>
        <v>40.767479357798166</v>
      </c>
      <c r="D36" s="95">
        <f>IF(OR('Tabel 5 Dim F'!D36&lt;5,'Tabel 5 Dim Br'!D36&lt;0.5),"-",IFERROR('Tabel 5 Dim Br'!D36/'Tabel 5 Dim F'!D36*100,"-"))</f>
        <v>31.971211111111113</v>
      </c>
      <c r="E36" s="95">
        <f>IF(OR('Tabel 5 Dim F'!E36&lt;5,'Tabel 5 Dim Br'!E36&lt;0.5),"-",IFERROR('Tabel 5 Dim Br'!E36/'Tabel 5 Dim F'!E36*100,"-"))</f>
        <v>22.163671924290224</v>
      </c>
      <c r="F36" s="95">
        <f>IF(OR('Tabel 5 Dim F'!F36&lt;5,'Tabel 5 Dim Br'!F36&lt;0.5),"-",IFERROR('Tabel 5 Dim Br'!F36/'Tabel 5 Dim F'!F36*100,"-"))</f>
        <v>26.765075555555555</v>
      </c>
      <c r="G36" s="95">
        <f>IF(OR('Tabel 5 Dim F'!G36&lt;5,'Tabel 5 Dim Br'!G36&lt;0.5),"-",IFERROR('Tabel 5 Dim Br'!G36/'Tabel 5 Dim F'!G36*100,"-"))</f>
        <v>14.121883229813664</v>
      </c>
      <c r="H36" s="95">
        <f>IF(OR('Tabel 5 Dim F'!H36&lt;5,'Tabel 5 Dim Br'!H36&lt;0.5),"-",IFERROR('Tabel 5 Dim Br'!H36/'Tabel 5 Dim F'!H36*100,"-"))</f>
        <v>12.803359116022101</v>
      </c>
      <c r="I36" s="95">
        <f>IF(OR('Tabel 5 Dim F'!I36&lt;5,'Tabel 5 Dim Br'!I36&lt;0.5),"-",IFERROR('Tabel 5 Dim Br'!I36/'Tabel 5 Dim F'!I36*100,"-"))</f>
        <v>12.593245664739882</v>
      </c>
    </row>
    <row r="37" spans="1:9" ht="15.75" customHeight="1" x14ac:dyDescent="0.2">
      <c r="A37" s="79" t="s">
        <v>51</v>
      </c>
      <c r="B37" s="93">
        <f>IF(OR('Tabel 5 Dim F'!B37&lt;5,'Tabel 5 Dim Br'!B37&lt;0.5),"-",IFERROR('Tabel 5 Dim Br'!B37/'Tabel 5 Dim F'!B37*100,"-"))</f>
        <v>47.981110320284699</v>
      </c>
      <c r="C37" s="93">
        <f>IF(OR('Tabel 5 Dim F'!C37&lt;5,'Tabel 5 Dim Br'!C37&lt;0.5),"-",IFERROR('Tabel 5 Dim Br'!C37/'Tabel 5 Dim F'!C37*100,"-"))</f>
        <v>26.021787234042552</v>
      </c>
      <c r="D37" s="93">
        <f>IF(OR('Tabel 5 Dim F'!D37&lt;5,'Tabel 5 Dim Br'!D37&lt;0.5),"-",IFERROR('Tabel 5 Dim Br'!D37/'Tabel 5 Dim F'!D37*100,"-"))</f>
        <v>22.728857843137256</v>
      </c>
      <c r="E37" s="93">
        <f>IF(OR('Tabel 5 Dim F'!E37&lt;5,'Tabel 5 Dim Br'!E37&lt;0.5),"-",IFERROR('Tabel 5 Dim Br'!E37/'Tabel 5 Dim F'!E37*100,"-"))</f>
        <v>25.179969111969115</v>
      </c>
      <c r="F37" s="93">
        <f>IF(OR('Tabel 5 Dim F'!F37&lt;5,'Tabel 5 Dim Br'!F37&lt;0.5),"-",IFERROR('Tabel 5 Dim Br'!F37/'Tabel 5 Dim F'!F37*100,"-"))</f>
        <v>21.599548611111111</v>
      </c>
      <c r="G37" s="93">
        <f>IF(OR('Tabel 5 Dim F'!G37&lt;5,'Tabel 5 Dim Br'!G37&lt;0.5),"-",IFERROR('Tabel 5 Dim Br'!G37/'Tabel 5 Dim F'!G37*100,"-"))</f>
        <v>7.6751664364640888</v>
      </c>
      <c r="H37" s="93">
        <f>IF(OR('Tabel 5 Dim F'!H37&lt;5,'Tabel 5 Dim Br'!H37&lt;0.5),"-",IFERROR('Tabel 5 Dim Br'!H37/'Tabel 5 Dim F'!H37*100,"-"))</f>
        <v>10.14400380228137</v>
      </c>
      <c r="I37" s="93">
        <f>IF(OR('Tabel 5 Dim F'!I37&lt;5,'Tabel 5 Dim Br'!I37&lt;0.5),"-",IFERROR('Tabel 5 Dim Br'!I37/'Tabel 5 Dim F'!I37*100,"-"))</f>
        <v>12.384803278688524</v>
      </c>
    </row>
    <row r="38" spans="1:9" ht="15.75" customHeight="1" x14ac:dyDescent="0.2">
      <c r="A38" s="90" t="s">
        <v>52</v>
      </c>
      <c r="B38" s="94">
        <f>IF(OR('Tabel 5 Dim F'!B38&lt;5,'Tabel 5 Dim Br'!B38&lt;0.5),"-",IFERROR('Tabel 5 Dim Br'!B38/'Tabel 5 Dim F'!B38*100,"-"))</f>
        <v>37.692470588235295</v>
      </c>
      <c r="C38" s="94">
        <f>IF(OR('Tabel 5 Dim F'!C38&lt;5,'Tabel 5 Dim Br'!C38&lt;0.5),"-",IFERROR('Tabel 5 Dim Br'!C38/'Tabel 5 Dim F'!C38*100,"-"))</f>
        <v>26.40279792746114</v>
      </c>
      <c r="D38" s="94">
        <f>IF(OR('Tabel 5 Dim F'!D38&lt;5,'Tabel 5 Dim Br'!D38&lt;0.5),"-",IFERROR('Tabel 5 Dim Br'!D38/'Tabel 5 Dim F'!D38*100,"-"))</f>
        <v>35.543875</v>
      </c>
      <c r="E38" s="94">
        <f>IF(OR('Tabel 5 Dim F'!E38&lt;5,'Tabel 5 Dim Br'!E38&lt;0.5),"-",IFERROR('Tabel 5 Dim Br'!E38/'Tabel 5 Dim F'!E38*100,"-"))</f>
        <v>23.732299999999999</v>
      </c>
      <c r="F38" s="94">
        <f>IF(OR('Tabel 5 Dim F'!F38&lt;5,'Tabel 5 Dim Br'!F38&lt;0.5),"-",IFERROR('Tabel 5 Dim Br'!F38/'Tabel 5 Dim F'!F38*100,"-"))</f>
        <v>16.782879999999999</v>
      </c>
      <c r="G38" s="94">
        <f>IF(OR('Tabel 5 Dim F'!G38&lt;5,'Tabel 5 Dim Br'!G38&lt;0.5),"-",IFERROR('Tabel 5 Dim Br'!G38/'Tabel 5 Dim F'!G38*100,"-"))</f>
        <v>18.962163265306124</v>
      </c>
      <c r="H38" s="94">
        <f>IF(OR('Tabel 5 Dim F'!H38&lt;5,'Tabel 5 Dim Br'!H38&lt;0.5),"-",IFERROR('Tabel 5 Dim Br'!H38/'Tabel 5 Dim F'!H38*100,"-"))</f>
        <v>13.023119999999999</v>
      </c>
      <c r="I38" s="94">
        <f>IF(OR('Tabel 5 Dim F'!I38&lt;5,'Tabel 5 Dim Br'!I38&lt;0.5),"-",IFERROR('Tabel 5 Dim Br'!I38/'Tabel 5 Dim F'!I38*100,"-"))</f>
        <v>17.102619047619047</v>
      </c>
    </row>
    <row r="39" spans="1:9" ht="15.75" customHeight="1" x14ac:dyDescent="0.2">
      <c r="A39" s="83" t="s">
        <v>53</v>
      </c>
      <c r="B39" s="95">
        <f>IF(OR('Tabel 5 Dim F'!B39&lt;5,'Tabel 5 Dim Br'!B39&lt;0.5),"-",IFERROR('Tabel 5 Dim Br'!B39/'Tabel 5 Dim F'!B39*100,"-"))</f>
        <v>63.018458333333335</v>
      </c>
      <c r="C39" s="95">
        <f>IF(OR('Tabel 5 Dim F'!C39&lt;5,'Tabel 5 Dim Br'!C39&lt;0.5),"-",IFERROR('Tabel 5 Dim Br'!C39/'Tabel 5 Dim F'!C39*100,"-"))</f>
        <v>38.894700636942673</v>
      </c>
      <c r="D39" s="95">
        <f>IF(OR('Tabel 5 Dim F'!D39&lt;5,'Tabel 5 Dim Br'!D39&lt;0.5),"-",IFERROR('Tabel 5 Dim Br'!D39/'Tabel 5 Dim F'!D39*100,"-"))</f>
        <v>29.673166666666667</v>
      </c>
      <c r="E39" s="95">
        <f>IF(OR('Tabel 5 Dim F'!E39&lt;5,'Tabel 5 Dim Br'!E39&lt;0.5),"-",IFERROR('Tabel 5 Dim Br'!E39/'Tabel 5 Dim F'!E39*100,"-"))</f>
        <v>31.401978723404255</v>
      </c>
      <c r="F39" s="95">
        <f>IF(OR('Tabel 5 Dim F'!F39&lt;5,'Tabel 5 Dim Br'!F39&lt;0.5),"-",IFERROR('Tabel 5 Dim Br'!F39/'Tabel 5 Dim F'!F39*100,"-"))</f>
        <v>30.793761194029852</v>
      </c>
      <c r="G39" s="95">
        <f>IF(OR('Tabel 5 Dim F'!G39&lt;5,'Tabel 5 Dim Br'!G39&lt;0.5),"-",IFERROR('Tabel 5 Dim Br'!G39/'Tabel 5 Dim F'!G39*100,"-"))</f>
        <v>21.563282758620691</v>
      </c>
      <c r="H39" s="95">
        <f>IF(OR('Tabel 5 Dim F'!H39&lt;5,'Tabel 5 Dim Br'!H39&lt;0.5),"-",IFERROR('Tabel 5 Dim Br'!H39/'Tabel 5 Dim F'!H39*100,"-"))</f>
        <v>28.566071428571426</v>
      </c>
      <c r="I39" s="95">
        <f>IF(OR('Tabel 5 Dim F'!I39&lt;5,'Tabel 5 Dim Br'!I39&lt;0.5),"-",IFERROR('Tabel 5 Dim Br'!I39/'Tabel 5 Dim F'!I39*100,"-"))</f>
        <v>21.192388888888892</v>
      </c>
    </row>
    <row r="40" spans="1:9" ht="15.75" customHeight="1" x14ac:dyDescent="0.2">
      <c r="A40" s="79" t="s">
        <v>54</v>
      </c>
      <c r="B40" s="93">
        <f>IF(OR('Tabel 5 Dim F'!B40&lt;5,'Tabel 5 Dim Br'!B40&lt;0.5),"-",IFERROR('Tabel 5 Dim Br'!B40/'Tabel 5 Dim F'!B40*100,"-"))</f>
        <v>53.655555555555559</v>
      </c>
      <c r="C40" s="93">
        <f>IF(OR('Tabel 5 Dim F'!C40&lt;5,'Tabel 5 Dim Br'!C40&lt;0.5),"-",IFERROR('Tabel 5 Dim Br'!C40/'Tabel 5 Dim F'!C40*100,"-"))</f>
        <v>42.215216346153845</v>
      </c>
      <c r="D40" s="93">
        <f>IF(OR('Tabel 5 Dim F'!D40&lt;5,'Tabel 5 Dim Br'!D40&lt;0.5),"-",IFERROR('Tabel 5 Dim Br'!D40/'Tabel 5 Dim F'!D40*100,"-"))</f>
        <v>31.000888888888895</v>
      </c>
      <c r="E40" s="93">
        <f>IF(OR('Tabel 5 Dim F'!E40&lt;5,'Tabel 5 Dim Br'!E40&lt;0.5),"-",IFERROR('Tabel 5 Dim Br'!E40/'Tabel 5 Dim F'!E40*100,"-"))</f>
        <v>40.984397058823532</v>
      </c>
      <c r="F40" s="93">
        <f>IF(OR('Tabel 5 Dim F'!F40&lt;5,'Tabel 5 Dim Br'!F40&lt;0.5),"-",IFERROR('Tabel 5 Dim Br'!F40/'Tabel 5 Dim F'!F40*100,"-"))</f>
        <v>18.957774999999998</v>
      </c>
      <c r="G40" s="93">
        <f>IF(OR('Tabel 5 Dim F'!G40&lt;5,'Tabel 5 Dim Br'!G40&lt;0.5),"-",IFERROR('Tabel 5 Dim Br'!G40/'Tabel 5 Dim F'!G40*100,"-"))</f>
        <v>22.794079787234047</v>
      </c>
      <c r="H40" s="93">
        <f>IF(OR('Tabel 5 Dim F'!H40&lt;5,'Tabel 5 Dim Br'!H40&lt;0.5),"-",IFERROR('Tabel 5 Dim Br'!H40/'Tabel 5 Dim F'!H40*100,"-"))</f>
        <v>34.688218749999997</v>
      </c>
      <c r="I40" s="93">
        <f>IF(OR('Tabel 5 Dim F'!I40&lt;5,'Tabel 5 Dim Br'!I40&lt;0.5),"-",IFERROR('Tabel 5 Dim Br'!I40/'Tabel 5 Dim F'!I40*100,"-"))</f>
        <v>19.897600000000001</v>
      </c>
    </row>
    <row r="41" spans="1:9" ht="15.75" customHeight="1" x14ac:dyDescent="0.2">
      <c r="A41" s="90" t="s">
        <v>214</v>
      </c>
      <c r="B41" s="94" t="str">
        <f>IF(OR('Tabel 5 Dim F'!B41&lt;5,'Tabel 5 Dim Br'!B41&lt;0.5),"-",IFERROR('Tabel 5 Dim Br'!B41/'Tabel 5 Dim F'!B41*100,"-"))</f>
        <v>-</v>
      </c>
      <c r="C41" s="94">
        <f>IF(OR('Tabel 5 Dim F'!C41&lt;5,'Tabel 5 Dim Br'!C41&lt;0.5),"-",IFERROR('Tabel 5 Dim Br'!C41/'Tabel 5 Dim F'!C41*100,"-"))</f>
        <v>29.494733118971062</v>
      </c>
      <c r="D41" s="94" t="str">
        <f>IF(OR('Tabel 5 Dim F'!D41&lt;5,'Tabel 5 Dim Br'!D41&lt;0.5),"-",IFERROR('Tabel 5 Dim Br'!D41/'Tabel 5 Dim F'!D41*100,"-"))</f>
        <v>-</v>
      </c>
      <c r="E41" s="94">
        <f>IF(OR('Tabel 5 Dim F'!E41&lt;5,'Tabel 5 Dim Br'!E41&lt;0.5),"-",IFERROR('Tabel 5 Dim Br'!E41/'Tabel 5 Dim F'!E41*100,"-"))</f>
        <v>19.59005459057072</v>
      </c>
      <c r="F41" s="94">
        <f>IF(OR('Tabel 5 Dim F'!F41&lt;5,'Tabel 5 Dim Br'!F41&lt;0.5),"-",IFERROR('Tabel 5 Dim Br'!F41/'Tabel 5 Dim F'!F41*100,"-"))</f>
        <v>16.666666666666664</v>
      </c>
      <c r="G41" s="94">
        <f>IF(OR('Tabel 5 Dim F'!G41&lt;5,'Tabel 5 Dim Br'!G41&lt;0.5),"-",IFERROR('Tabel 5 Dim Br'!G41/'Tabel 5 Dim F'!G41*100,"-"))</f>
        <v>7.5030442804428041</v>
      </c>
      <c r="H41" s="94">
        <f>IF(OR('Tabel 5 Dim F'!H41&lt;5,'Tabel 5 Dim Br'!H41&lt;0.5),"-",IFERROR('Tabel 5 Dim Br'!H41/'Tabel 5 Dim F'!H41*100,"-"))</f>
        <v>5</v>
      </c>
      <c r="I41" s="94">
        <f>IF(OR('Tabel 5 Dim F'!I41&lt;5,'Tabel 5 Dim Br'!I41&lt;0.5),"-",IFERROR('Tabel 5 Dim Br'!I41/'Tabel 5 Dim F'!I41*100,"-"))</f>
        <v>8.1869861111111106</v>
      </c>
    </row>
    <row r="42" spans="1:9" ht="15.75" customHeight="1" x14ac:dyDescent="0.2">
      <c r="A42" s="83" t="s">
        <v>55</v>
      </c>
      <c r="B42" s="95">
        <f>IF(OR('Tabel 5 Dim F'!B42&lt;5,'Tabel 5 Dim Br'!B42&lt;0.5),"-",IFERROR('Tabel 5 Dim Br'!B42/'Tabel 5 Dim F'!B42*100,"-"))</f>
        <v>48.722737373737374</v>
      </c>
      <c r="C42" s="95">
        <f>IF(OR('Tabel 5 Dim F'!C42&lt;5,'Tabel 5 Dim Br'!C42&lt;0.5),"-",IFERROR('Tabel 5 Dim Br'!C42/'Tabel 5 Dim F'!C42*100,"-"))</f>
        <v>35.700040871934604</v>
      </c>
      <c r="D42" s="95">
        <f>IF(OR('Tabel 5 Dim F'!D42&lt;5,'Tabel 5 Dim Br'!D42&lt;0.5),"-",IFERROR('Tabel 5 Dim Br'!D42/'Tabel 5 Dim F'!D42*100,"-"))</f>
        <v>12.4976875</v>
      </c>
      <c r="E42" s="95">
        <f>IF(OR('Tabel 5 Dim F'!E42&lt;5,'Tabel 5 Dim Br'!E42&lt;0.5),"-",IFERROR('Tabel 5 Dim Br'!E42/'Tabel 5 Dim F'!E42*100,"-"))</f>
        <v>31.054189189189191</v>
      </c>
      <c r="F42" s="95">
        <f>IF(OR('Tabel 5 Dim F'!F42&lt;5,'Tabel 5 Dim Br'!F42&lt;0.5),"-",IFERROR('Tabel 5 Dim Br'!F42/'Tabel 5 Dim F'!F42*100,"-"))</f>
        <v>24.367239999999999</v>
      </c>
      <c r="G42" s="95">
        <f>IF(OR('Tabel 5 Dim F'!G42&lt;5,'Tabel 5 Dim Br'!G42&lt;0.5),"-",IFERROR('Tabel 5 Dim Br'!G42/'Tabel 5 Dim F'!G42*100,"-"))</f>
        <v>14.625280802292265</v>
      </c>
      <c r="H42" s="95">
        <f>IF(OR('Tabel 5 Dim F'!H42&lt;5,'Tabel 5 Dim Br'!H42&lt;0.5),"-",IFERROR('Tabel 5 Dim Br'!H42/'Tabel 5 Dim F'!H42*100,"-"))</f>
        <v>19.397500000000001</v>
      </c>
      <c r="I42" s="95">
        <f>IF(OR('Tabel 5 Dim F'!I42&lt;5,'Tabel 5 Dim Br'!I42&lt;0.5),"-",IFERROR('Tabel 5 Dim Br'!I42/'Tabel 5 Dim F'!I42*100,"-"))</f>
        <v>15.548285714285715</v>
      </c>
    </row>
    <row r="43" spans="1:9" ht="15.75" customHeight="1" x14ac:dyDescent="0.2">
      <c r="A43" s="79" t="s">
        <v>56</v>
      </c>
      <c r="B43" s="93">
        <f>IF(OR('Tabel 5 Dim F'!B43&lt;5,'Tabel 5 Dim Br'!B43&lt;0.5),"-",IFERROR('Tabel 5 Dim Br'!B43/'Tabel 5 Dim F'!B43*100,"-"))</f>
        <v>29.169</v>
      </c>
      <c r="C43" s="93">
        <f>IF(OR('Tabel 5 Dim F'!C43&lt;5,'Tabel 5 Dim Br'!C43&lt;0.5),"-",IFERROR('Tabel 5 Dim Br'!C43/'Tabel 5 Dim F'!C43*100,"-"))</f>
        <v>39.42320481927711</v>
      </c>
      <c r="D43" s="93">
        <f>IF(OR('Tabel 5 Dim F'!D43&lt;5,'Tabel 5 Dim Br'!D43&lt;0.5),"-",IFERROR('Tabel 5 Dim Br'!D43/'Tabel 5 Dim F'!D43*100,"-"))</f>
        <v>24.995333333333335</v>
      </c>
      <c r="E43" s="93">
        <f>IF(OR('Tabel 5 Dim F'!E43&lt;5,'Tabel 5 Dim Br'!E43&lt;0.5),"-",IFERROR('Tabel 5 Dim Br'!E43/'Tabel 5 Dim F'!E43*100,"-"))</f>
        <v>18.828096774193547</v>
      </c>
      <c r="F43" s="93">
        <f>IF(OR('Tabel 5 Dim F'!F43&lt;5,'Tabel 5 Dim Br'!F43&lt;0.5),"-",IFERROR('Tabel 5 Dim Br'!F43/'Tabel 5 Dim F'!F43*100,"-"))</f>
        <v>23.505142857142854</v>
      </c>
      <c r="G43" s="93">
        <f>IF(OR('Tabel 5 Dim F'!G43&lt;5,'Tabel 5 Dim Br'!G43&lt;0.5),"-",IFERROR('Tabel 5 Dim Br'!G43/'Tabel 5 Dim F'!G43*100,"-"))</f>
        <v>17.499153846153849</v>
      </c>
      <c r="H43" s="93" t="str">
        <f>IF(OR('Tabel 5 Dim F'!H43&lt;5,'Tabel 5 Dim Br'!H43&lt;0.5),"-",IFERROR('Tabel 5 Dim Br'!H43/'Tabel 5 Dim F'!H43*100,"-"))</f>
        <v>-</v>
      </c>
      <c r="I43" s="93" t="str">
        <f>IF(OR('Tabel 5 Dim F'!I43&lt;5,'Tabel 5 Dim Br'!I43&lt;0.5),"-",IFERROR('Tabel 5 Dim Br'!I43/'Tabel 5 Dim F'!I43*100,"-"))</f>
        <v>-</v>
      </c>
    </row>
    <row r="44" spans="1:9" ht="15.75" customHeight="1" x14ac:dyDescent="0.2">
      <c r="A44" s="90" t="s">
        <v>57</v>
      </c>
      <c r="B44" s="94">
        <f>IF(OR('Tabel 5 Dim F'!B44&lt;5,'Tabel 5 Dim Br'!B44&lt;0.5),"-",IFERROR('Tabel 5 Dim Br'!B44/'Tabel 5 Dim F'!B44*100,"-"))</f>
        <v>35.137638297872343</v>
      </c>
      <c r="C44" s="94">
        <f>IF(OR('Tabel 5 Dim F'!C44&lt;5,'Tabel 5 Dim Br'!C44&lt;0.5),"-",IFERROR('Tabel 5 Dim Br'!C44/'Tabel 5 Dim F'!C44*100,"-"))</f>
        <v>31.465418803418803</v>
      </c>
      <c r="D44" s="94">
        <f>IF(OR('Tabel 5 Dim F'!D44&lt;5,'Tabel 5 Dim Br'!D44&lt;0.5),"-",IFERROR('Tabel 5 Dim Br'!D44/'Tabel 5 Dim F'!D44*100,"-"))</f>
        <v>44.543804878048782</v>
      </c>
      <c r="E44" s="94">
        <f>IF(OR('Tabel 5 Dim F'!E44&lt;5,'Tabel 5 Dim Br'!E44&lt;0.5),"-",IFERROR('Tabel 5 Dim Br'!E44/'Tabel 5 Dim F'!E44*100,"-"))</f>
        <v>32.584115789473685</v>
      </c>
      <c r="F44" s="94">
        <f>IF(OR('Tabel 5 Dim F'!F44&lt;5,'Tabel 5 Dim Br'!F44&lt;0.5),"-",IFERROR('Tabel 5 Dim Br'!F44/'Tabel 5 Dim F'!F44*100,"-"))</f>
        <v>28.6846</v>
      </c>
      <c r="G44" s="94">
        <f>IF(OR('Tabel 5 Dim F'!G44&lt;5,'Tabel 5 Dim Br'!G44&lt;0.5),"-",IFERROR('Tabel 5 Dim Br'!G44/'Tabel 5 Dim F'!G44*100,"-"))</f>
        <v>29.723706806282724</v>
      </c>
      <c r="H44" s="94">
        <f>IF(OR('Tabel 5 Dim F'!H44&lt;5,'Tabel 5 Dim Br'!H44&lt;0.5),"-",IFERROR('Tabel 5 Dim Br'!H44/'Tabel 5 Dim F'!H44*100,"-"))</f>
        <v>12.4976875</v>
      </c>
      <c r="I44" s="94">
        <f>IF(OR('Tabel 5 Dim F'!I44&lt;5,'Tabel 5 Dim Br'!I44&lt;0.5),"-",IFERROR('Tabel 5 Dim Br'!I44/'Tabel 5 Dim F'!I44*100,"-"))</f>
        <v>24.402342857142859</v>
      </c>
    </row>
    <row r="45" spans="1:9" ht="15.75" customHeight="1" x14ac:dyDescent="0.2">
      <c r="A45" s="83" t="s">
        <v>58</v>
      </c>
      <c r="B45" s="95">
        <f>IF(OR('Tabel 5 Dim F'!B45&lt;5,'Tabel 5 Dim Br'!B45&lt;0.5),"-",IFERROR('Tabel 5 Dim Br'!B45/'Tabel 5 Dim F'!B45*100,"-"))</f>
        <v>41.44982608695652</v>
      </c>
      <c r="C45" s="95">
        <f>IF(OR('Tabel 5 Dim F'!C45&lt;5,'Tabel 5 Dim Br'!C45&lt;0.5),"-",IFERROR('Tabel 5 Dim Br'!C45/'Tabel 5 Dim F'!C45*100,"-"))</f>
        <v>36.031244215938301</v>
      </c>
      <c r="D45" s="95">
        <f>IF(OR('Tabel 5 Dim F'!D45&lt;5,'Tabel 5 Dim Br'!D45&lt;0.5),"-",IFERROR('Tabel 5 Dim Br'!D45/'Tabel 5 Dim F'!D45*100,"-"))</f>
        <v>22.458605263157892</v>
      </c>
      <c r="E45" s="95">
        <f>IF(OR('Tabel 5 Dim F'!E45&lt;5,'Tabel 5 Dim Br'!E45&lt;0.5),"-",IFERROR('Tabel 5 Dim Br'!E45/'Tabel 5 Dim F'!E45*100,"-"))</f>
        <v>22.669826388888893</v>
      </c>
      <c r="F45" s="95">
        <f>IF(OR('Tabel 5 Dim F'!F45&lt;5,'Tabel 5 Dim Br'!F45&lt;0.5),"-",IFERROR('Tabel 5 Dim Br'!F45/'Tabel 5 Dim F'!F45*100,"-"))</f>
        <v>7.998520000000001</v>
      </c>
      <c r="G45" s="95">
        <f>IF(OR('Tabel 5 Dim F'!G45&lt;5,'Tabel 5 Dim Br'!G45&lt;0.5),"-",IFERROR('Tabel 5 Dim Br'!G45/'Tabel 5 Dim F'!G45*100,"-"))</f>
        <v>19.56312582781457</v>
      </c>
      <c r="H45" s="95">
        <f>IF(OR('Tabel 5 Dim F'!H45&lt;5,'Tabel 5 Dim Br'!H45&lt;0.5),"-",IFERROR('Tabel 5 Dim Br'!H45/'Tabel 5 Dim F'!H45*100,"-"))</f>
        <v>9.9981000000000009</v>
      </c>
      <c r="I45" s="95">
        <f>IF(OR('Tabel 5 Dim F'!I45&lt;5,'Tabel 5 Dim Br'!I45&lt;0.5),"-",IFERROR('Tabel 5 Dim Br'!I45/'Tabel 5 Dim F'!I45*100,"-"))</f>
        <v>12.763574468085107</v>
      </c>
    </row>
    <row r="46" spans="1:9" ht="15.75" customHeight="1" x14ac:dyDescent="0.2">
      <c r="A46" s="79" t="s">
        <v>59</v>
      </c>
      <c r="B46" s="93">
        <f>IF(OR('Tabel 5 Dim F'!B46&lt;5,'Tabel 5 Dim Br'!B46&lt;0.5),"-",IFERROR('Tabel 5 Dim Br'!B46/'Tabel 5 Dim F'!B46*100,"-"))</f>
        <v>13.601337078651685</v>
      </c>
      <c r="C46" s="93">
        <f>IF(OR('Tabel 5 Dim F'!C46&lt;5,'Tabel 5 Dim Br'!C46&lt;0.5),"-",IFERROR('Tabel 5 Dim Br'!C46/'Tabel 5 Dim F'!C46*100,"-"))</f>
        <v>33.089267341040461</v>
      </c>
      <c r="D46" s="93">
        <f>IF(OR('Tabel 5 Dim F'!D46&lt;5,'Tabel 5 Dim Br'!D46&lt;0.5),"-",IFERROR('Tabel 5 Dim Br'!D46/'Tabel 5 Dim F'!D46*100,"-"))</f>
        <v>4.2988562691131493</v>
      </c>
      <c r="E46" s="93">
        <f>IF(OR('Tabel 5 Dim F'!E46&lt;5,'Tabel 5 Dim Br'!E46&lt;0.5),"-",IFERROR('Tabel 5 Dim Br'!E46/'Tabel 5 Dim F'!E46*100,"-"))</f>
        <v>10.736498392282957</v>
      </c>
      <c r="F46" s="93">
        <f>IF(OR('Tabel 5 Dim F'!F46&lt;5,'Tabel 5 Dim Br'!F46&lt;0.5),"-",IFERROR('Tabel 5 Dim Br'!F46/'Tabel 5 Dim F'!F46*100,"-"))</f>
        <v>8.9236009615384617</v>
      </c>
      <c r="G46" s="93">
        <f>IF(OR('Tabel 5 Dim F'!G46&lt;5,'Tabel 5 Dim Br'!G46&lt;0.5),"-",IFERROR('Tabel 5 Dim Br'!G46/'Tabel 5 Dim F'!G46*100,"-"))</f>
        <v>16.323438034188037</v>
      </c>
      <c r="H46" s="93">
        <f>IF(OR('Tabel 5 Dim F'!H46&lt;5,'Tabel 5 Dim Br'!H46&lt;0.5),"-",IFERROR('Tabel 5 Dim Br'!H46/'Tabel 5 Dim F'!H46*100,"-"))</f>
        <v>11.211046666666666</v>
      </c>
      <c r="I46" s="93">
        <f>IF(OR('Tabel 5 Dim F'!I46&lt;5,'Tabel 5 Dim Br'!I46&lt;0.5),"-",IFERROR('Tabel 5 Dim Br'!I46/'Tabel 5 Dim F'!I46*100,"-"))</f>
        <v>9.9350208333333345</v>
      </c>
    </row>
    <row r="47" spans="1:9" ht="15.75" customHeight="1" x14ac:dyDescent="0.2">
      <c r="A47" s="38"/>
      <c r="B47" s="42"/>
      <c r="C47" s="42"/>
      <c r="D47" s="42"/>
      <c r="E47" s="42"/>
      <c r="F47" s="42"/>
      <c r="G47" s="42"/>
      <c r="H47" s="42"/>
      <c r="I47" s="42"/>
    </row>
    <row r="48" spans="1:9" ht="15.75" customHeight="1" x14ac:dyDescent="0.2">
      <c r="A48" s="88" t="s">
        <v>20</v>
      </c>
      <c r="B48" s="92">
        <f>IF(OR('Tabel 5 Dim F'!B48&lt;5,'Tabel 5 Dim Br'!B48&lt;0.5),"-",IFERROR('Tabel 5 Dim Br'!B48/'Tabel 5 Dim F'!B48*100,"-"))</f>
        <v>45.469769602378292</v>
      </c>
      <c r="C48" s="92">
        <f>IF(OR('Tabel 5 Dim F'!C48&lt;5,'Tabel 5 Dim Br'!C48&lt;0.5),"-",IFERROR('Tabel 5 Dim Br'!C48/'Tabel 5 Dim F'!C48*100,"-"))</f>
        <v>34.339189531275522</v>
      </c>
      <c r="D48" s="92">
        <f>IF(OR('Tabel 5 Dim F'!D48&lt;5,'Tabel 5 Dim Br'!D48&lt;0.5),"-",IFERROR('Tabel 5 Dim Br'!D48/'Tabel 5 Dim F'!D48*100,"-"))</f>
        <v>25.539159352142114</v>
      </c>
      <c r="E48" s="92">
        <f>IF(OR('Tabel 5 Dim F'!E48&lt;5,'Tabel 5 Dim Br'!E48&lt;0.5),"-",IFERROR('Tabel 5 Dim Br'!E48/'Tabel 5 Dim F'!E48*100,"-"))</f>
        <v>20.208271840715149</v>
      </c>
      <c r="F48" s="92">
        <f>IF(OR('Tabel 5 Dim F'!F48&lt;5,'Tabel 5 Dim Br'!F48&lt;0.5),"-",IFERROR('Tabel 5 Dim Br'!F48/'Tabel 5 Dim F'!F48*100,"-"))</f>
        <v>23.425751046025109</v>
      </c>
      <c r="G48" s="92">
        <f>IF(OR('Tabel 5 Dim F'!G48&lt;5,'Tabel 5 Dim Br'!G48&lt;0.5),"-",IFERROR('Tabel 5 Dim Br'!G48/'Tabel 5 Dim F'!G48*100,"-"))</f>
        <v>13.808795510004881</v>
      </c>
      <c r="H48" s="92">
        <f>IF(OR('Tabel 5 Dim F'!H48&lt;5,'Tabel 5 Dim Br'!H48&lt;0.5),"-",IFERROR('Tabel 5 Dim Br'!H48/'Tabel 5 Dim F'!H48*100,"-"))</f>
        <v>14.456782107574092</v>
      </c>
      <c r="I48" s="92">
        <f>IF(OR('Tabel 5 Dim F'!I48&lt;5,'Tabel 5 Dim Br'!I48&lt;0.5),"-",IFERROR('Tabel 5 Dim Br'!I48/'Tabel 5 Dim F'!I48*100,"-"))</f>
        <v>10.613300259403372</v>
      </c>
    </row>
    <row r="49" spans="1:9" ht="15.75" customHeight="1" x14ac:dyDescent="0.2">
      <c r="A49" s="27"/>
      <c r="B49" s="46"/>
      <c r="C49" s="46"/>
      <c r="D49" s="46"/>
      <c r="E49" s="46"/>
      <c r="F49" s="46"/>
      <c r="G49" s="46"/>
      <c r="H49" s="69"/>
      <c r="I49" s="69"/>
    </row>
    <row r="50" spans="1:9" ht="15.75" customHeight="1" x14ac:dyDescent="0.2">
      <c r="A50" s="90" t="s">
        <v>60</v>
      </c>
      <c r="B50" s="94">
        <f>IF(OR('Tabel 5 Dim F'!B50&lt;5,'Tabel 5 Dim Br'!B50&lt;0.5),"-",IFERROR('Tabel 5 Dim Br'!B50/'Tabel 5 Dim F'!B50*100,"-"))</f>
        <v>47.865292929292927</v>
      </c>
      <c r="C50" s="94">
        <f>IF(OR('Tabel 5 Dim F'!C50&lt;5,'Tabel 5 Dim Br'!C50&lt;0.5),"-",IFERROR('Tabel 5 Dim Br'!C50/'Tabel 5 Dim F'!C50*100,"-"))</f>
        <v>35.645503633720928</v>
      </c>
      <c r="D50" s="94">
        <f>IF(OR('Tabel 5 Dim F'!D50&lt;5,'Tabel 5 Dim Br'!D50&lt;0.5),"-",IFERROR('Tabel 5 Dim Br'!D50/'Tabel 5 Dim F'!D50*100,"-"))</f>
        <v>23.544910714285713</v>
      </c>
      <c r="E50" s="94">
        <f>IF(OR('Tabel 5 Dim F'!E50&lt;5,'Tabel 5 Dim Br'!E50&lt;0.5),"-",IFERROR('Tabel 5 Dim Br'!E50/'Tabel 5 Dim F'!E50*100,"-"))</f>
        <v>16.915009297520662</v>
      </c>
      <c r="F50" s="94">
        <f>IF(OR('Tabel 5 Dim F'!F50&lt;5,'Tabel 5 Dim Br'!F50&lt;0.5),"-",IFERROR('Tabel 5 Dim Br'!F50/'Tabel 5 Dim F'!F50*100,"-"))</f>
        <v>17.987992424242425</v>
      </c>
      <c r="G50" s="94">
        <f>IF(OR('Tabel 5 Dim F'!G50&lt;5,'Tabel 5 Dim Br'!G50&lt;0.5),"-",IFERROR('Tabel 5 Dim Br'!G50/'Tabel 5 Dim F'!G50*100,"-"))</f>
        <v>9.466723738626964</v>
      </c>
      <c r="H50" s="94">
        <f>IF(OR('Tabel 5 Dim F'!H50&lt;5,'Tabel 5 Dim Br'!H50&lt;0.5),"-",IFERROR('Tabel 5 Dim Br'!H50/'Tabel 5 Dim F'!H50*100,"-"))</f>
        <v>7.8548906250000012</v>
      </c>
      <c r="I50" s="94">
        <f>IF(OR('Tabel 5 Dim F'!I50&lt;5,'Tabel 5 Dim Br'!I50&lt;0.5),"-",IFERROR('Tabel 5 Dim Br'!I50/'Tabel 5 Dim F'!I50*100,"-"))</f>
        <v>7.0340949720670398</v>
      </c>
    </row>
    <row r="51" spans="1:9" ht="15.75" customHeight="1" x14ac:dyDescent="0.2">
      <c r="A51" s="83" t="s">
        <v>61</v>
      </c>
      <c r="B51" s="95">
        <f>IF(OR('Tabel 5 Dim F'!B51&lt;5,'Tabel 5 Dim Br'!B51&lt;0.5),"-",IFERROR('Tabel 5 Dim Br'!B51/'Tabel 5 Dim F'!B51*100,"-"))</f>
        <v>55.253449526813881</v>
      </c>
      <c r="C51" s="95">
        <f>IF(OR('Tabel 5 Dim F'!C51&lt;5,'Tabel 5 Dim Br'!C51&lt;0.5),"-",IFERROR('Tabel 5 Dim Br'!C51/'Tabel 5 Dim F'!C51*100,"-"))</f>
        <v>49.166862531017372</v>
      </c>
      <c r="D51" s="95">
        <f>IF(OR('Tabel 5 Dim F'!D51&lt;5,'Tabel 5 Dim Br'!D51&lt;0.5),"-",IFERROR('Tabel 5 Dim Br'!D51/'Tabel 5 Dim F'!D51*100,"-"))</f>
        <v>46.872076923076925</v>
      </c>
      <c r="E51" s="95">
        <f>IF(OR('Tabel 5 Dim F'!E51&lt;5,'Tabel 5 Dim Br'!E51&lt;0.5),"-",IFERROR('Tabel 5 Dim Br'!E51/'Tabel 5 Dim F'!E51*100,"-"))</f>
        <v>35.935851595006937</v>
      </c>
      <c r="F51" s="95">
        <f>IF(OR('Tabel 5 Dim F'!F51&lt;5,'Tabel 5 Dim Br'!F51&lt;0.5),"-",IFERROR('Tabel 5 Dim Br'!F51/'Tabel 5 Dim F'!F51*100,"-"))</f>
        <v>33.289389351081532</v>
      </c>
      <c r="G51" s="95">
        <f>IF(OR('Tabel 5 Dim F'!G51&lt;5,'Tabel 5 Dim Br'!G51&lt;0.5),"-",IFERROR('Tabel 5 Dim Br'!G51/'Tabel 5 Dim F'!G51*100,"-"))</f>
        <v>23.668408861469434</v>
      </c>
      <c r="H51" s="95">
        <f>IF(OR('Tabel 5 Dim F'!H51&lt;5,'Tabel 5 Dim Br'!H51&lt;0.5),"-",IFERROR('Tabel 5 Dim Br'!H51/'Tabel 5 Dim F'!H51*100,"-"))</f>
        <v>23.9491975</v>
      </c>
      <c r="I51" s="95">
        <f>IF(OR('Tabel 5 Dim F'!I51&lt;5,'Tabel 5 Dim Br'!I51&lt;0.5),"-",IFERROR('Tabel 5 Dim Br'!I51/'Tabel 5 Dim F'!I51*100,"-"))</f>
        <v>17.098817441860465</v>
      </c>
    </row>
    <row r="52" spans="1:9" ht="15.75" customHeight="1" x14ac:dyDescent="0.2">
      <c r="A52" s="79" t="s">
        <v>62</v>
      </c>
      <c r="B52" s="93">
        <f>IF(OR('Tabel 5 Dim F'!B52&lt;5,'Tabel 5 Dim Br'!B52&lt;0.5),"-",IFERROR('Tabel 5 Dim Br'!B52/'Tabel 5 Dim F'!B52*100,"-"))</f>
        <v>48.310407027818449</v>
      </c>
      <c r="C52" s="93">
        <f>IF(OR('Tabel 5 Dim F'!C52&lt;5,'Tabel 5 Dim Br'!C52&lt;0.5),"-",IFERROR('Tabel 5 Dim Br'!C52/'Tabel 5 Dim F'!C52*100,"-"))</f>
        <v>26.919209815632307</v>
      </c>
      <c r="D52" s="93">
        <f>IF(OR('Tabel 5 Dim F'!D52&lt;5,'Tabel 5 Dim Br'!D52&lt;0.5),"-",IFERROR('Tabel 5 Dim Br'!D52/'Tabel 5 Dim F'!D52*100,"-"))</f>
        <v>25.06547553816047</v>
      </c>
      <c r="E52" s="93">
        <f>IF(OR('Tabel 5 Dim F'!E52&lt;5,'Tabel 5 Dim Br'!E52&lt;0.5),"-",IFERROR('Tabel 5 Dim Br'!E52/'Tabel 5 Dim F'!E52*100,"-"))</f>
        <v>18.126589303733603</v>
      </c>
      <c r="F52" s="93">
        <f>IF(OR('Tabel 5 Dim F'!F52&lt;5,'Tabel 5 Dim Br'!F52&lt;0.5),"-",IFERROR('Tabel 5 Dim Br'!F52/'Tabel 5 Dim F'!F52*100,"-"))</f>
        <v>20.920280185758518</v>
      </c>
      <c r="G52" s="93">
        <f>IF(OR('Tabel 5 Dim F'!G52&lt;5,'Tabel 5 Dim Br'!G52&lt;0.5),"-",IFERROR('Tabel 5 Dim Br'!G52/'Tabel 5 Dim F'!G52*100,"-"))</f>
        <v>8.7222157996146432</v>
      </c>
      <c r="H52" s="93">
        <f>IF(OR('Tabel 5 Dim F'!H52&lt;5,'Tabel 5 Dim Br'!H52&lt;0.5),"-",IFERROR('Tabel 5 Dim Br'!H52/'Tabel 5 Dim F'!H52*100,"-"))</f>
        <v>9.9436552901023898</v>
      </c>
      <c r="I52" s="93">
        <f>IF(OR('Tabel 5 Dim F'!I52&lt;5,'Tabel 5 Dim Br'!I52&lt;0.5),"-",IFERROR('Tabel 5 Dim Br'!I52/'Tabel 5 Dim F'!I52*100,"-"))</f>
        <v>10.149098343685301</v>
      </c>
    </row>
    <row r="53" spans="1:9" x14ac:dyDescent="0.2">
      <c r="A53" t="s">
        <v>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19"/>
  <dimension ref="A1:V737"/>
  <sheetViews>
    <sheetView showGridLines="0" zoomScaleNormal="100" workbookViewId="0">
      <selection activeCell="D56" sqref="D56"/>
    </sheetView>
  </sheetViews>
  <sheetFormatPr defaultRowHeight="12.75" x14ac:dyDescent="0.2"/>
  <cols>
    <col min="1" max="1" width="17.140625" style="27" customWidth="1"/>
    <col min="2" max="5" width="9.7109375" customWidth="1"/>
    <col min="6" max="6" width="9.7109375" style="53" customWidth="1"/>
    <col min="7" max="9" width="9.7109375" customWidth="1"/>
    <col min="10" max="10" width="1.140625" style="1" customWidth="1"/>
    <col min="11" max="11" width="9.7109375" customWidth="1"/>
  </cols>
  <sheetData>
    <row r="1" spans="1:22" s="24" customFormat="1" ht="15.75" customHeight="1" x14ac:dyDescent="0.2">
      <c r="J1" s="60"/>
    </row>
    <row r="2" spans="1:22" s="24" customFormat="1" ht="15.75" customHeight="1" x14ac:dyDescent="0.2">
      <c r="J2" s="60"/>
    </row>
    <row r="3" spans="1:22" s="24" customFormat="1" ht="15.75" customHeight="1" x14ac:dyDescent="0.25">
      <c r="A3" s="191" t="s">
        <v>193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22" s="24" customFormat="1" ht="15.75" customHeight="1" x14ac:dyDescent="0.25">
      <c r="A4" s="16"/>
      <c r="F4" s="51"/>
      <c r="J4" s="60"/>
    </row>
    <row r="5" spans="1:22" s="24" customFormat="1" ht="15.75" customHeight="1" x14ac:dyDescent="0.25">
      <c r="A5" s="16"/>
      <c r="F5" s="51"/>
      <c r="J5" s="60"/>
    </row>
    <row r="6" spans="1:22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129"/>
      <c r="K6" s="45" t="s">
        <v>84</v>
      </c>
      <c r="V6" s="29"/>
    </row>
    <row r="7" spans="1:22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129"/>
      <c r="K7" s="45" t="s">
        <v>85</v>
      </c>
      <c r="V7" s="29"/>
    </row>
    <row r="8" spans="1:22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 s="59"/>
      <c r="K8" s="29"/>
      <c r="V8" s="29"/>
    </row>
    <row r="9" spans="1:22" ht="15.75" customHeight="1" x14ac:dyDescent="0.2">
      <c r="A9" s="79" t="s">
        <v>207</v>
      </c>
      <c r="B9" s="80">
        <v>3936</v>
      </c>
      <c r="C9" s="80">
        <v>884</v>
      </c>
      <c r="D9" s="80">
        <v>4129</v>
      </c>
      <c r="E9" s="80">
        <v>2000</v>
      </c>
      <c r="F9" s="80">
        <v>1462</v>
      </c>
      <c r="G9" s="80">
        <v>2237</v>
      </c>
      <c r="H9" s="80">
        <v>17650</v>
      </c>
      <c r="I9" s="80">
        <v>33</v>
      </c>
      <c r="J9" s="104"/>
      <c r="K9" s="80">
        <v>32666</v>
      </c>
      <c r="L9" s="32"/>
      <c r="M9" s="32"/>
      <c r="V9" s="29"/>
    </row>
    <row r="10" spans="1:22" ht="15.75" customHeight="1" x14ac:dyDescent="0.2">
      <c r="A10" s="90" t="s">
        <v>208</v>
      </c>
      <c r="B10" s="91">
        <v>1462</v>
      </c>
      <c r="C10" s="91">
        <v>1701</v>
      </c>
      <c r="D10" s="91">
        <v>6865</v>
      </c>
      <c r="E10" s="91">
        <v>4209</v>
      </c>
      <c r="F10" s="91">
        <v>3140</v>
      </c>
      <c r="G10" s="91">
        <v>3838</v>
      </c>
      <c r="H10" s="91">
        <v>12465</v>
      </c>
      <c r="I10" s="91">
        <v>63</v>
      </c>
      <c r="J10" s="104"/>
      <c r="K10" s="91">
        <v>33983</v>
      </c>
      <c r="V10" s="29"/>
    </row>
    <row r="11" spans="1:22" ht="15.75" customHeight="1" x14ac:dyDescent="0.2">
      <c r="A11" s="83" t="s">
        <v>209</v>
      </c>
      <c r="B11" s="84">
        <v>1501</v>
      </c>
      <c r="C11" s="84">
        <v>382</v>
      </c>
      <c r="D11" s="84">
        <v>2935</v>
      </c>
      <c r="E11" s="84">
        <v>922</v>
      </c>
      <c r="F11" s="84">
        <v>1270</v>
      </c>
      <c r="G11" s="84">
        <v>1176</v>
      </c>
      <c r="H11" s="84">
        <v>10567</v>
      </c>
      <c r="I11" s="84">
        <v>28</v>
      </c>
      <c r="J11" s="104"/>
      <c r="K11" s="84">
        <v>19088</v>
      </c>
      <c r="V11" s="29"/>
    </row>
    <row r="12" spans="1:22" ht="15.75" customHeight="1" x14ac:dyDescent="0.2">
      <c r="A12" s="79" t="s">
        <v>26</v>
      </c>
      <c r="B12" s="80">
        <v>3034</v>
      </c>
      <c r="C12" s="80">
        <v>1182</v>
      </c>
      <c r="D12" s="80">
        <v>8261</v>
      </c>
      <c r="E12" s="80">
        <v>2349</v>
      </c>
      <c r="F12" s="80">
        <v>3313</v>
      </c>
      <c r="G12" s="80">
        <v>3019</v>
      </c>
      <c r="H12" s="80">
        <v>20113</v>
      </c>
      <c r="I12" s="80">
        <v>120</v>
      </c>
      <c r="J12" s="104"/>
      <c r="K12" s="80">
        <v>41776</v>
      </c>
      <c r="V12" s="29"/>
    </row>
    <row r="13" spans="1:22" ht="15.75" customHeight="1" x14ac:dyDescent="0.2">
      <c r="A13" s="90" t="s">
        <v>27</v>
      </c>
      <c r="B13" s="91">
        <v>697</v>
      </c>
      <c r="C13" s="91">
        <v>438</v>
      </c>
      <c r="D13" s="91">
        <v>2912</v>
      </c>
      <c r="E13" s="91">
        <v>742</v>
      </c>
      <c r="F13" s="91">
        <v>1183</v>
      </c>
      <c r="G13" s="91">
        <v>1439</v>
      </c>
      <c r="H13" s="91">
        <v>7162</v>
      </c>
      <c r="I13" s="91">
        <v>46</v>
      </c>
      <c r="J13" s="104"/>
      <c r="K13" s="91">
        <v>14811</v>
      </c>
      <c r="V13" s="29"/>
    </row>
    <row r="14" spans="1:22" ht="15.75" customHeight="1" x14ac:dyDescent="0.2">
      <c r="A14" s="83" t="s">
        <v>28</v>
      </c>
      <c r="B14" s="84">
        <v>93</v>
      </c>
      <c r="C14" s="84">
        <v>39</v>
      </c>
      <c r="D14" s="84">
        <v>586</v>
      </c>
      <c r="E14" s="84">
        <v>77</v>
      </c>
      <c r="F14" s="84">
        <v>160</v>
      </c>
      <c r="G14" s="84">
        <v>141</v>
      </c>
      <c r="H14" s="84">
        <v>1291</v>
      </c>
      <c r="I14" s="84">
        <v>5</v>
      </c>
      <c r="J14" s="104"/>
      <c r="K14" s="84">
        <v>2517</v>
      </c>
      <c r="V14" s="29"/>
    </row>
    <row r="15" spans="1:22" ht="15.75" customHeight="1" x14ac:dyDescent="0.2">
      <c r="A15" s="79" t="s">
        <v>29</v>
      </c>
      <c r="B15" s="80">
        <v>340</v>
      </c>
      <c r="C15" s="80">
        <v>77</v>
      </c>
      <c r="D15" s="80">
        <v>732</v>
      </c>
      <c r="E15" s="80">
        <v>134</v>
      </c>
      <c r="F15" s="80">
        <v>192</v>
      </c>
      <c r="G15" s="80">
        <v>386</v>
      </c>
      <c r="H15" s="80">
        <v>3327</v>
      </c>
      <c r="I15" s="80">
        <v>15</v>
      </c>
      <c r="J15" s="104"/>
      <c r="K15" s="80">
        <v>5259</v>
      </c>
      <c r="V15" s="29"/>
    </row>
    <row r="16" spans="1:22" ht="15.75" customHeight="1" x14ac:dyDescent="0.2">
      <c r="A16" s="90" t="s">
        <v>30</v>
      </c>
      <c r="B16" s="91">
        <v>219</v>
      </c>
      <c r="C16" s="91">
        <v>105</v>
      </c>
      <c r="D16" s="91">
        <v>626</v>
      </c>
      <c r="E16" s="91">
        <v>221</v>
      </c>
      <c r="F16" s="91">
        <v>243</v>
      </c>
      <c r="G16" s="91">
        <v>257</v>
      </c>
      <c r="H16" s="91">
        <v>1719</v>
      </c>
      <c r="I16" s="91">
        <v>17</v>
      </c>
      <c r="J16" s="104"/>
      <c r="K16" s="91">
        <v>3494</v>
      </c>
      <c r="V16" s="29"/>
    </row>
    <row r="17" spans="1:22" ht="15.75" hidden="1" customHeight="1" x14ac:dyDescent="0.2">
      <c r="A17" s="31" t="s">
        <v>31</v>
      </c>
      <c r="B17" s="36">
        <v>129</v>
      </c>
      <c r="C17" s="36">
        <v>223</v>
      </c>
      <c r="D17" s="71">
        <v>339</v>
      </c>
      <c r="E17" s="36">
        <v>225</v>
      </c>
      <c r="F17" s="36">
        <v>150</v>
      </c>
      <c r="G17" s="36">
        <v>459</v>
      </c>
      <c r="H17" s="36">
        <v>821</v>
      </c>
      <c r="I17" s="71">
        <v>11</v>
      </c>
      <c r="J17" s="130"/>
      <c r="K17" s="71">
        <v>2370</v>
      </c>
      <c r="V17" s="29"/>
    </row>
    <row r="18" spans="1:22" ht="15.75" hidden="1" customHeight="1" x14ac:dyDescent="0.2">
      <c r="A18" s="33" t="s">
        <v>32</v>
      </c>
      <c r="B18" s="37">
        <v>14</v>
      </c>
      <c r="C18" s="37">
        <v>10</v>
      </c>
      <c r="D18" s="74">
        <v>39</v>
      </c>
      <c r="E18" s="37">
        <v>31</v>
      </c>
      <c r="F18" s="37">
        <v>30</v>
      </c>
      <c r="G18" s="37">
        <v>98</v>
      </c>
      <c r="H18" s="37">
        <v>483</v>
      </c>
      <c r="I18" s="74">
        <v>3</v>
      </c>
      <c r="J18" s="130"/>
      <c r="K18" s="74">
        <v>711</v>
      </c>
      <c r="V18" s="29"/>
    </row>
    <row r="19" spans="1:22" ht="15.75" hidden="1" customHeight="1" x14ac:dyDescent="0.2">
      <c r="A19" s="31" t="s">
        <v>33</v>
      </c>
      <c r="B19" s="36">
        <v>3</v>
      </c>
      <c r="C19" s="36">
        <v>9</v>
      </c>
      <c r="D19" s="71">
        <v>28</v>
      </c>
      <c r="E19" s="36">
        <v>17</v>
      </c>
      <c r="F19" s="36">
        <v>37</v>
      </c>
      <c r="G19" s="36">
        <v>59</v>
      </c>
      <c r="H19" s="36">
        <v>150</v>
      </c>
      <c r="I19" s="71">
        <v>2</v>
      </c>
      <c r="J19" s="130"/>
      <c r="K19" s="71">
        <v>310</v>
      </c>
      <c r="V19" s="29"/>
    </row>
    <row r="20" spans="1:22" ht="15.75" hidden="1" customHeight="1" x14ac:dyDescent="0.2">
      <c r="A20" s="33" t="s">
        <v>34</v>
      </c>
      <c r="B20" s="37">
        <v>24</v>
      </c>
      <c r="C20" s="37">
        <v>25</v>
      </c>
      <c r="D20" s="74">
        <v>50</v>
      </c>
      <c r="E20" s="37">
        <v>39</v>
      </c>
      <c r="F20" s="37">
        <v>25</v>
      </c>
      <c r="G20" s="37">
        <v>81</v>
      </c>
      <c r="H20" s="37">
        <v>260</v>
      </c>
      <c r="I20" s="74">
        <v>1</v>
      </c>
      <c r="J20" s="130"/>
      <c r="K20" s="74">
        <v>515</v>
      </c>
      <c r="V20" s="29"/>
    </row>
    <row r="21" spans="1:22" ht="15.75" customHeight="1" x14ac:dyDescent="0.2">
      <c r="A21" s="83" t="s">
        <v>35</v>
      </c>
      <c r="B21" s="84">
        <v>170</v>
      </c>
      <c r="C21" s="84">
        <v>267</v>
      </c>
      <c r="D21" s="84">
        <v>456</v>
      </c>
      <c r="E21" s="84">
        <v>312</v>
      </c>
      <c r="F21" s="84">
        <v>242</v>
      </c>
      <c r="G21" s="84">
        <v>697</v>
      </c>
      <c r="H21" s="84">
        <v>1714</v>
      </c>
      <c r="I21" s="84">
        <v>17</v>
      </c>
      <c r="J21" s="104"/>
      <c r="K21" s="84">
        <v>3906</v>
      </c>
      <c r="V21" s="29"/>
    </row>
    <row r="22" spans="1:22" ht="15.75" customHeight="1" x14ac:dyDescent="0.2">
      <c r="A22" s="79" t="s">
        <v>36</v>
      </c>
      <c r="B22" s="80">
        <v>20</v>
      </c>
      <c r="C22" s="80">
        <v>23</v>
      </c>
      <c r="D22" s="80">
        <v>82</v>
      </c>
      <c r="E22" s="80">
        <v>40</v>
      </c>
      <c r="F22" s="80">
        <v>15</v>
      </c>
      <c r="G22" s="80">
        <v>38</v>
      </c>
      <c r="H22" s="80">
        <v>141</v>
      </c>
      <c r="I22" s="80">
        <v>0</v>
      </c>
      <c r="J22" s="104"/>
      <c r="K22" s="80">
        <v>361</v>
      </c>
      <c r="V22" s="29"/>
    </row>
    <row r="23" spans="1:22" ht="15.75" customHeight="1" x14ac:dyDescent="0.2">
      <c r="A23" s="90" t="s">
        <v>37</v>
      </c>
      <c r="B23" s="91">
        <v>3</v>
      </c>
      <c r="C23" s="91">
        <v>4</v>
      </c>
      <c r="D23" s="91">
        <v>29</v>
      </c>
      <c r="E23" s="91">
        <v>10</v>
      </c>
      <c r="F23" s="91">
        <v>15</v>
      </c>
      <c r="G23" s="91">
        <v>51</v>
      </c>
      <c r="H23" s="91">
        <v>324</v>
      </c>
      <c r="I23" s="91">
        <v>1</v>
      </c>
      <c r="J23" s="104"/>
      <c r="K23" s="91">
        <v>437</v>
      </c>
      <c r="V23" s="29"/>
    </row>
    <row r="24" spans="1:22" ht="15.75" customHeight="1" x14ac:dyDescent="0.2">
      <c r="A24" s="83" t="s">
        <v>38</v>
      </c>
      <c r="B24" s="84">
        <v>190</v>
      </c>
      <c r="C24" s="84">
        <v>160</v>
      </c>
      <c r="D24" s="84">
        <v>237</v>
      </c>
      <c r="E24" s="84">
        <v>297</v>
      </c>
      <c r="F24" s="84">
        <v>134</v>
      </c>
      <c r="G24" s="84">
        <v>411</v>
      </c>
      <c r="H24" s="84">
        <v>937</v>
      </c>
      <c r="I24" s="84">
        <v>15</v>
      </c>
      <c r="J24" s="104"/>
      <c r="K24" s="84">
        <v>2396</v>
      </c>
      <c r="V24" s="29"/>
    </row>
    <row r="25" spans="1:22" ht="15.75" customHeight="1" x14ac:dyDescent="0.2">
      <c r="A25" s="79" t="s">
        <v>39</v>
      </c>
      <c r="B25" s="80">
        <v>117</v>
      </c>
      <c r="C25" s="80">
        <v>79</v>
      </c>
      <c r="D25" s="80">
        <v>317</v>
      </c>
      <c r="E25" s="80">
        <v>198</v>
      </c>
      <c r="F25" s="80">
        <v>282</v>
      </c>
      <c r="G25" s="80">
        <v>548</v>
      </c>
      <c r="H25" s="80">
        <v>3760</v>
      </c>
      <c r="I25" s="80">
        <v>6</v>
      </c>
      <c r="J25" s="104"/>
      <c r="K25" s="80">
        <v>5396</v>
      </c>
      <c r="V25" s="29"/>
    </row>
    <row r="26" spans="1:22" ht="15.75" customHeight="1" x14ac:dyDescent="0.2">
      <c r="A26" s="90" t="s">
        <v>40</v>
      </c>
      <c r="B26" s="91">
        <v>808</v>
      </c>
      <c r="C26" s="91">
        <v>376</v>
      </c>
      <c r="D26" s="91">
        <v>2567</v>
      </c>
      <c r="E26" s="91">
        <v>793</v>
      </c>
      <c r="F26" s="91">
        <v>1285</v>
      </c>
      <c r="G26" s="91">
        <v>710</v>
      </c>
      <c r="H26" s="91">
        <v>5244</v>
      </c>
      <c r="I26" s="91">
        <v>30</v>
      </c>
      <c r="J26" s="104"/>
      <c r="K26" s="91">
        <v>11893</v>
      </c>
      <c r="V26" s="29"/>
    </row>
    <row r="27" spans="1:22" ht="15.75" customHeight="1" x14ac:dyDescent="0.2">
      <c r="A27" s="83" t="s">
        <v>41</v>
      </c>
      <c r="B27" s="84">
        <v>127</v>
      </c>
      <c r="C27" s="84">
        <v>79</v>
      </c>
      <c r="D27" s="84">
        <v>487</v>
      </c>
      <c r="E27" s="84">
        <v>182</v>
      </c>
      <c r="F27" s="84">
        <v>113</v>
      </c>
      <c r="G27" s="84">
        <v>180</v>
      </c>
      <c r="H27" s="84">
        <v>859</v>
      </c>
      <c r="I27" s="84">
        <v>8</v>
      </c>
      <c r="J27" s="104"/>
      <c r="K27" s="84">
        <v>2058</v>
      </c>
      <c r="V27" s="29"/>
    </row>
    <row r="28" spans="1:22" ht="15.75" customHeight="1" x14ac:dyDescent="0.2">
      <c r="A28" s="79" t="s">
        <v>42</v>
      </c>
      <c r="B28" s="80">
        <v>127</v>
      </c>
      <c r="C28" s="80">
        <v>107</v>
      </c>
      <c r="D28" s="80">
        <v>1556</v>
      </c>
      <c r="E28" s="80">
        <v>214</v>
      </c>
      <c r="F28" s="80">
        <v>138</v>
      </c>
      <c r="G28" s="80">
        <v>239</v>
      </c>
      <c r="H28" s="80">
        <v>3660</v>
      </c>
      <c r="I28" s="80">
        <v>14</v>
      </c>
      <c r="J28" s="104"/>
      <c r="K28" s="80">
        <v>6088</v>
      </c>
      <c r="V28" s="29"/>
    </row>
    <row r="29" spans="1:22" ht="15.75" customHeight="1" x14ac:dyDescent="0.2">
      <c r="A29" s="90" t="s">
        <v>43</v>
      </c>
      <c r="B29" s="91">
        <v>236</v>
      </c>
      <c r="C29" s="91">
        <v>58</v>
      </c>
      <c r="D29" s="91">
        <v>137</v>
      </c>
      <c r="E29" s="91">
        <v>92</v>
      </c>
      <c r="F29" s="91">
        <v>64</v>
      </c>
      <c r="G29" s="91">
        <v>67</v>
      </c>
      <c r="H29" s="91">
        <v>197</v>
      </c>
      <c r="I29" s="91">
        <v>1</v>
      </c>
      <c r="J29" s="104"/>
      <c r="K29" s="91">
        <v>855</v>
      </c>
      <c r="V29" s="29"/>
    </row>
    <row r="30" spans="1:22" ht="15.75" customHeight="1" x14ac:dyDescent="0.2">
      <c r="A30" s="83" t="s">
        <v>44</v>
      </c>
      <c r="B30" s="84">
        <v>322</v>
      </c>
      <c r="C30" s="84">
        <v>143</v>
      </c>
      <c r="D30" s="84">
        <v>357</v>
      </c>
      <c r="E30" s="84">
        <v>256</v>
      </c>
      <c r="F30" s="84">
        <v>204</v>
      </c>
      <c r="G30" s="84">
        <v>388</v>
      </c>
      <c r="H30" s="84">
        <v>1694</v>
      </c>
      <c r="I30" s="84">
        <v>14</v>
      </c>
      <c r="J30" s="104"/>
      <c r="K30" s="84">
        <v>3409</v>
      </c>
      <c r="V30" s="29"/>
    </row>
    <row r="31" spans="1:22" ht="15.75" customHeight="1" x14ac:dyDescent="0.2">
      <c r="A31" s="79" t="s">
        <v>45</v>
      </c>
      <c r="B31" s="80">
        <v>105</v>
      </c>
      <c r="C31" s="80">
        <v>52</v>
      </c>
      <c r="D31" s="80">
        <v>150</v>
      </c>
      <c r="E31" s="80">
        <v>102</v>
      </c>
      <c r="F31" s="80">
        <v>95</v>
      </c>
      <c r="G31" s="80">
        <v>102</v>
      </c>
      <c r="H31" s="80">
        <v>311</v>
      </c>
      <c r="I31" s="80">
        <v>2</v>
      </c>
      <c r="J31" s="104"/>
      <c r="K31" s="80">
        <v>921</v>
      </c>
      <c r="V31" s="29"/>
    </row>
    <row r="32" spans="1:22" ht="15.75" customHeight="1" x14ac:dyDescent="0.2">
      <c r="A32" s="90" t="s">
        <v>46</v>
      </c>
      <c r="B32" s="91">
        <v>153</v>
      </c>
      <c r="C32" s="91">
        <v>127</v>
      </c>
      <c r="D32" s="91">
        <v>327</v>
      </c>
      <c r="E32" s="91">
        <v>200</v>
      </c>
      <c r="F32" s="91">
        <v>119</v>
      </c>
      <c r="G32" s="91">
        <v>219</v>
      </c>
      <c r="H32" s="91">
        <v>552</v>
      </c>
      <c r="I32" s="91">
        <v>12</v>
      </c>
      <c r="J32" s="104"/>
      <c r="K32" s="91">
        <v>1721</v>
      </c>
      <c r="V32" s="29"/>
    </row>
    <row r="33" spans="1:22" ht="15.75" customHeight="1" x14ac:dyDescent="0.2">
      <c r="A33" s="83" t="s">
        <v>47</v>
      </c>
      <c r="B33" s="84">
        <v>703</v>
      </c>
      <c r="C33" s="84">
        <v>253</v>
      </c>
      <c r="D33" s="84">
        <v>1908</v>
      </c>
      <c r="E33" s="84">
        <v>494</v>
      </c>
      <c r="F33" s="84">
        <v>565</v>
      </c>
      <c r="G33" s="84">
        <v>571</v>
      </c>
      <c r="H33" s="84">
        <v>3634</v>
      </c>
      <c r="I33" s="84">
        <v>30</v>
      </c>
      <c r="J33" s="104"/>
      <c r="K33" s="84">
        <v>8202</v>
      </c>
      <c r="V33" s="29"/>
    </row>
    <row r="34" spans="1:22" ht="15.75" customHeight="1" x14ac:dyDescent="0.2">
      <c r="A34" s="79" t="s">
        <v>48</v>
      </c>
      <c r="B34" s="80">
        <v>648</v>
      </c>
      <c r="C34" s="80">
        <v>409</v>
      </c>
      <c r="D34" s="80">
        <v>2303</v>
      </c>
      <c r="E34" s="80">
        <v>774</v>
      </c>
      <c r="F34" s="80">
        <v>620</v>
      </c>
      <c r="G34" s="80">
        <v>1114</v>
      </c>
      <c r="H34" s="80">
        <v>9742</v>
      </c>
      <c r="I34" s="80">
        <v>32</v>
      </c>
      <c r="J34" s="104"/>
      <c r="K34" s="80">
        <v>15748</v>
      </c>
      <c r="V34" s="29"/>
    </row>
    <row r="35" spans="1:22" ht="15.75" customHeight="1" x14ac:dyDescent="0.2">
      <c r="A35" s="90" t="s">
        <v>49</v>
      </c>
      <c r="B35" s="91">
        <v>450</v>
      </c>
      <c r="C35" s="91">
        <v>180</v>
      </c>
      <c r="D35" s="91">
        <v>1454</v>
      </c>
      <c r="E35" s="91">
        <v>405</v>
      </c>
      <c r="F35" s="91">
        <v>595</v>
      </c>
      <c r="G35" s="91">
        <v>580</v>
      </c>
      <c r="H35" s="91">
        <v>5618</v>
      </c>
      <c r="I35" s="91">
        <v>9</v>
      </c>
      <c r="J35" s="104"/>
      <c r="K35" s="91">
        <v>9383</v>
      </c>
      <c r="V35" s="29"/>
    </row>
    <row r="36" spans="1:22" ht="15.75" customHeight="1" x14ac:dyDescent="0.2">
      <c r="A36" s="83" t="s">
        <v>50</v>
      </c>
      <c r="B36" s="84">
        <v>1511</v>
      </c>
      <c r="C36" s="84">
        <v>508</v>
      </c>
      <c r="D36" s="84">
        <v>3192</v>
      </c>
      <c r="E36" s="84">
        <v>1119</v>
      </c>
      <c r="F36" s="84">
        <v>1497</v>
      </c>
      <c r="G36" s="84">
        <v>1981</v>
      </c>
      <c r="H36" s="84">
        <v>17199</v>
      </c>
      <c r="I36" s="84">
        <v>53</v>
      </c>
      <c r="J36" s="104"/>
      <c r="K36" s="84">
        <v>27473</v>
      </c>
      <c r="V36" s="29"/>
    </row>
    <row r="37" spans="1:22" ht="15.75" customHeight="1" x14ac:dyDescent="0.2">
      <c r="A37" s="79" t="s">
        <v>51</v>
      </c>
      <c r="B37" s="80">
        <v>2104</v>
      </c>
      <c r="C37" s="80">
        <v>865</v>
      </c>
      <c r="D37" s="80">
        <v>6852</v>
      </c>
      <c r="E37" s="80">
        <v>2171</v>
      </c>
      <c r="F37" s="80">
        <v>1815</v>
      </c>
      <c r="G37" s="80">
        <v>2190</v>
      </c>
      <c r="H37" s="80">
        <v>20721</v>
      </c>
      <c r="I37" s="80">
        <v>29</v>
      </c>
      <c r="J37" s="104"/>
      <c r="K37" s="80">
        <v>37159</v>
      </c>
      <c r="V37" s="29"/>
    </row>
    <row r="38" spans="1:22" ht="15.75" customHeight="1" x14ac:dyDescent="0.2">
      <c r="A38" s="90" t="s">
        <v>52</v>
      </c>
      <c r="B38" s="91">
        <v>433</v>
      </c>
      <c r="C38" s="91">
        <v>317</v>
      </c>
      <c r="D38" s="91">
        <v>1132</v>
      </c>
      <c r="E38" s="91">
        <v>625</v>
      </c>
      <c r="F38" s="91">
        <v>426</v>
      </c>
      <c r="G38" s="91">
        <v>573</v>
      </c>
      <c r="H38" s="91">
        <v>2452</v>
      </c>
      <c r="I38" s="91">
        <v>11</v>
      </c>
      <c r="J38" s="104"/>
      <c r="K38" s="91">
        <v>6032</v>
      </c>
      <c r="V38" s="29"/>
    </row>
    <row r="39" spans="1:22" ht="15.75" customHeight="1" x14ac:dyDescent="0.2">
      <c r="A39" s="83" t="s">
        <v>53</v>
      </c>
      <c r="B39" s="84">
        <v>332</v>
      </c>
      <c r="C39" s="84">
        <v>184</v>
      </c>
      <c r="D39" s="84">
        <v>873</v>
      </c>
      <c r="E39" s="84">
        <v>481</v>
      </c>
      <c r="F39" s="84">
        <v>299</v>
      </c>
      <c r="G39" s="84">
        <v>510</v>
      </c>
      <c r="H39" s="84">
        <v>2600</v>
      </c>
      <c r="I39" s="84">
        <v>9</v>
      </c>
      <c r="J39" s="104"/>
      <c r="K39" s="84">
        <v>5338</v>
      </c>
      <c r="V39" s="29"/>
    </row>
    <row r="40" spans="1:22" ht="15.75" customHeight="1" x14ac:dyDescent="0.2">
      <c r="A40" s="79" t="s">
        <v>54</v>
      </c>
      <c r="B40" s="80">
        <v>377</v>
      </c>
      <c r="C40" s="80">
        <v>244</v>
      </c>
      <c r="D40" s="80">
        <v>1305</v>
      </c>
      <c r="E40" s="80">
        <v>456</v>
      </c>
      <c r="F40" s="80">
        <v>441</v>
      </c>
      <c r="G40" s="80">
        <v>611</v>
      </c>
      <c r="H40" s="80">
        <v>3989</v>
      </c>
      <c r="I40" s="80">
        <v>14</v>
      </c>
      <c r="J40" s="104"/>
      <c r="K40" s="80">
        <v>7502</v>
      </c>
      <c r="V40" s="29"/>
    </row>
    <row r="41" spans="1:22" ht="15.75" customHeight="1" x14ac:dyDescent="0.2">
      <c r="A41" s="90" t="s">
        <v>214</v>
      </c>
      <c r="B41" s="91">
        <v>827</v>
      </c>
      <c r="C41" s="91">
        <v>617</v>
      </c>
      <c r="D41" s="91">
        <v>2070</v>
      </c>
      <c r="E41" s="91">
        <v>698</v>
      </c>
      <c r="F41" s="91">
        <v>819</v>
      </c>
      <c r="G41" s="91">
        <v>1071</v>
      </c>
      <c r="H41" s="91">
        <v>2428</v>
      </c>
      <c r="I41" s="91">
        <v>27</v>
      </c>
      <c r="J41" s="104"/>
      <c r="K41" s="91">
        <v>8615</v>
      </c>
      <c r="V41" s="29"/>
    </row>
    <row r="42" spans="1:22" ht="15.75" customHeight="1" x14ac:dyDescent="0.2">
      <c r="A42" s="83" t="s">
        <v>55</v>
      </c>
      <c r="B42" s="84">
        <v>536</v>
      </c>
      <c r="C42" s="84">
        <v>70</v>
      </c>
      <c r="D42" s="84">
        <v>950</v>
      </c>
      <c r="E42" s="84">
        <v>226</v>
      </c>
      <c r="F42" s="84">
        <v>186</v>
      </c>
      <c r="G42" s="84">
        <v>204</v>
      </c>
      <c r="H42" s="84">
        <v>2689</v>
      </c>
      <c r="I42" s="84">
        <v>2</v>
      </c>
      <c r="J42" s="104"/>
      <c r="K42" s="84">
        <v>4894</v>
      </c>
      <c r="V42" s="29"/>
    </row>
    <row r="43" spans="1:22" ht="15.75" customHeight="1" x14ac:dyDescent="0.2">
      <c r="A43" s="79" t="s">
        <v>56</v>
      </c>
      <c r="B43" s="80">
        <v>63</v>
      </c>
      <c r="C43" s="80">
        <v>34</v>
      </c>
      <c r="D43" s="80">
        <v>187</v>
      </c>
      <c r="E43" s="80">
        <v>84</v>
      </c>
      <c r="F43" s="80">
        <v>74</v>
      </c>
      <c r="G43" s="80">
        <v>92</v>
      </c>
      <c r="H43" s="80">
        <v>783</v>
      </c>
      <c r="I43" s="80">
        <v>5</v>
      </c>
      <c r="J43" s="104"/>
      <c r="K43" s="80">
        <v>1374</v>
      </c>
      <c r="V43" s="29"/>
    </row>
    <row r="44" spans="1:22" ht="15.75" customHeight="1" x14ac:dyDescent="0.2">
      <c r="A44" s="90" t="s">
        <v>57</v>
      </c>
      <c r="B44" s="91">
        <v>283</v>
      </c>
      <c r="C44" s="91">
        <v>92</v>
      </c>
      <c r="D44" s="91">
        <v>776</v>
      </c>
      <c r="E44" s="91">
        <v>172</v>
      </c>
      <c r="F44" s="91">
        <v>335</v>
      </c>
      <c r="G44" s="91">
        <v>267</v>
      </c>
      <c r="H44" s="91">
        <v>1867</v>
      </c>
      <c r="I44" s="91">
        <v>11</v>
      </c>
      <c r="J44" s="104"/>
      <c r="K44" s="91">
        <v>3851</v>
      </c>
      <c r="V44" s="29"/>
    </row>
    <row r="45" spans="1:22" ht="15.75" customHeight="1" x14ac:dyDescent="0.2">
      <c r="A45" s="83" t="s">
        <v>58</v>
      </c>
      <c r="B45" s="84">
        <v>256</v>
      </c>
      <c r="C45" s="84">
        <v>104</v>
      </c>
      <c r="D45" s="84">
        <v>569</v>
      </c>
      <c r="E45" s="84">
        <v>222</v>
      </c>
      <c r="F45" s="84">
        <v>186</v>
      </c>
      <c r="G45" s="84">
        <v>200</v>
      </c>
      <c r="H45" s="84">
        <v>1435</v>
      </c>
      <c r="I45" s="84">
        <v>9</v>
      </c>
      <c r="J45" s="104"/>
      <c r="K45" s="84">
        <v>3055</v>
      </c>
      <c r="V45" s="29"/>
    </row>
    <row r="46" spans="1:22" ht="15.75" customHeight="1" x14ac:dyDescent="0.2">
      <c r="A46" s="79" t="s">
        <v>59</v>
      </c>
      <c r="B46" s="80">
        <v>1165</v>
      </c>
      <c r="C46" s="80">
        <v>627</v>
      </c>
      <c r="D46" s="80">
        <v>3081</v>
      </c>
      <c r="E46" s="80">
        <v>1359</v>
      </c>
      <c r="F46" s="80">
        <v>1297</v>
      </c>
      <c r="G46" s="80">
        <v>1757</v>
      </c>
      <c r="H46" s="80">
        <v>13595</v>
      </c>
      <c r="I46" s="80">
        <v>102</v>
      </c>
      <c r="J46" s="104"/>
      <c r="K46" s="80">
        <v>23542</v>
      </c>
      <c r="V46" s="29"/>
    </row>
    <row r="47" spans="1:22" ht="15.75" customHeight="1" x14ac:dyDescent="0.2">
      <c r="A47" s="38"/>
      <c r="F47"/>
    </row>
    <row r="48" spans="1:22" ht="15.75" customHeight="1" x14ac:dyDescent="0.2">
      <c r="A48" s="88" t="s">
        <v>20</v>
      </c>
      <c r="B48" s="89">
        <f>SUM(B9:B46)-SUM(B17:B20)</f>
        <v>23348</v>
      </c>
      <c r="C48" s="89">
        <f t="shared" ref="C48:K48" si="0">SUM(C9:C46)-SUM(C17:C20)</f>
        <v>10787</v>
      </c>
      <c r="D48" s="89">
        <f t="shared" si="0"/>
        <v>60400</v>
      </c>
      <c r="E48" s="89">
        <f t="shared" si="0"/>
        <v>22636</v>
      </c>
      <c r="F48" s="89">
        <f t="shared" si="0"/>
        <v>22824</v>
      </c>
      <c r="G48" s="89">
        <f t="shared" si="0"/>
        <v>27864</v>
      </c>
      <c r="H48" s="89">
        <f t="shared" si="0"/>
        <v>182439</v>
      </c>
      <c r="I48" s="89">
        <f t="shared" si="0"/>
        <v>790</v>
      </c>
      <c r="J48" s="102"/>
      <c r="K48" s="89">
        <f t="shared" si="0"/>
        <v>355203</v>
      </c>
      <c r="V48" s="29"/>
    </row>
    <row r="49" spans="1:22" ht="15.75" customHeight="1" x14ac:dyDescent="0.2">
      <c r="B49" s="34"/>
      <c r="C49" s="34"/>
      <c r="D49" s="34"/>
      <c r="E49" s="34"/>
      <c r="F49" s="34"/>
      <c r="G49" s="34"/>
      <c r="H49" s="34"/>
      <c r="I49" s="34"/>
      <c r="K49" s="34"/>
      <c r="V49" s="29"/>
    </row>
    <row r="50" spans="1:22" ht="15.75" customHeight="1" x14ac:dyDescent="0.2">
      <c r="A50" s="90" t="s">
        <v>60</v>
      </c>
      <c r="B50" s="91">
        <v>5398</v>
      </c>
      <c r="C50" s="91">
        <v>2585</v>
      </c>
      <c r="D50" s="91">
        <v>10994</v>
      </c>
      <c r="E50" s="91">
        <v>6209</v>
      </c>
      <c r="F50" s="91">
        <v>4602</v>
      </c>
      <c r="G50" s="91">
        <v>6075</v>
      </c>
      <c r="H50" s="91">
        <v>30115</v>
      </c>
      <c r="I50" s="91">
        <v>96</v>
      </c>
      <c r="J50" s="104">
        <v>66649</v>
      </c>
      <c r="K50" s="91">
        <v>66649</v>
      </c>
      <c r="V50" s="29"/>
    </row>
    <row r="51" spans="1:22" ht="15.75" customHeight="1" x14ac:dyDescent="0.2">
      <c r="A51" s="83" t="s">
        <v>61</v>
      </c>
      <c r="B51" s="84">
        <v>4383</v>
      </c>
      <c r="C51" s="84">
        <v>1841</v>
      </c>
      <c r="D51" s="84">
        <v>13117</v>
      </c>
      <c r="E51" s="84">
        <v>3523</v>
      </c>
      <c r="F51" s="84">
        <v>5091</v>
      </c>
      <c r="G51" s="84">
        <v>5242</v>
      </c>
      <c r="H51" s="84">
        <v>33612</v>
      </c>
      <c r="I51" s="84">
        <v>203</v>
      </c>
      <c r="J51" s="104">
        <v>67857</v>
      </c>
      <c r="K51" s="84">
        <v>67857</v>
      </c>
      <c r="V51" s="29"/>
    </row>
    <row r="52" spans="1:22" ht="15.75" customHeight="1" x14ac:dyDescent="0.2">
      <c r="A52" s="79" t="s">
        <v>62</v>
      </c>
      <c r="B52" s="80">
        <v>5146</v>
      </c>
      <c r="C52" s="80">
        <v>2279</v>
      </c>
      <c r="D52" s="80">
        <v>14933</v>
      </c>
      <c r="E52" s="80">
        <v>5094</v>
      </c>
      <c r="F52" s="80">
        <v>4953</v>
      </c>
      <c r="G52" s="80">
        <v>6438</v>
      </c>
      <c r="H52" s="80">
        <v>55732</v>
      </c>
      <c r="I52" s="80">
        <v>134</v>
      </c>
      <c r="J52" s="104">
        <v>95795</v>
      </c>
      <c r="K52" s="80">
        <v>95795</v>
      </c>
      <c r="V52" s="29"/>
    </row>
    <row r="53" spans="1:22" x14ac:dyDescent="0.2">
      <c r="A53" s="27" t="s">
        <v>63</v>
      </c>
      <c r="V53" s="29"/>
    </row>
    <row r="54" spans="1:22" x14ac:dyDescent="0.2">
      <c r="A54"/>
    </row>
    <row r="55" spans="1:22" x14ac:dyDescent="0.2">
      <c r="B55" s="30"/>
      <c r="C55" s="30"/>
      <c r="D55" s="30"/>
      <c r="E55" s="30"/>
      <c r="F55" s="54"/>
      <c r="G55" s="30"/>
    </row>
    <row r="56" spans="1:22" x14ac:dyDescent="0.2">
      <c r="B56" s="30"/>
      <c r="C56" s="30"/>
      <c r="D56" s="30"/>
      <c r="E56" s="30"/>
      <c r="F56" s="54"/>
      <c r="G56" s="30"/>
    </row>
    <row r="57" spans="1:22" x14ac:dyDescent="0.2">
      <c r="B57" s="30"/>
      <c r="C57" s="30"/>
      <c r="D57" s="30"/>
      <c r="E57" s="30"/>
      <c r="F57" s="54"/>
      <c r="G57" s="30"/>
    </row>
    <row r="58" spans="1:22" x14ac:dyDescent="0.2">
      <c r="B58" s="30"/>
      <c r="C58" s="30"/>
      <c r="D58" s="30"/>
      <c r="E58" s="30"/>
      <c r="F58" s="54"/>
      <c r="G58" s="30"/>
    </row>
    <row r="59" spans="1:22" x14ac:dyDescent="0.2">
      <c r="B59" s="30"/>
      <c r="C59" s="30"/>
      <c r="D59" s="30"/>
      <c r="E59" s="30"/>
      <c r="F59" s="54"/>
      <c r="G59" s="30"/>
    </row>
    <row r="60" spans="1:22" x14ac:dyDescent="0.2">
      <c r="B60" s="30"/>
      <c r="C60" s="30"/>
      <c r="D60" s="30"/>
      <c r="E60" s="30"/>
      <c r="F60" s="54"/>
      <c r="G60" s="30"/>
    </row>
    <row r="61" spans="1:22" x14ac:dyDescent="0.2">
      <c r="B61" s="30"/>
      <c r="C61" s="30"/>
      <c r="D61" s="30"/>
      <c r="E61" s="30"/>
      <c r="F61" s="54"/>
      <c r="G61" s="30"/>
    </row>
    <row r="68" spans="2:10" s="24" customFormat="1" ht="15" x14ac:dyDescent="0.2">
      <c r="F68" s="51"/>
      <c r="J68" s="60"/>
    </row>
    <row r="69" spans="2:10" s="24" customFormat="1" ht="15" x14ac:dyDescent="0.2">
      <c r="F69" s="51"/>
      <c r="J69" s="60"/>
    </row>
    <row r="70" spans="2:10" s="24" customFormat="1" ht="15" x14ac:dyDescent="0.2">
      <c r="F70" s="51"/>
      <c r="J70" s="60"/>
    </row>
    <row r="73" spans="2:10" s="27" customFormat="1" ht="11.25" x14ac:dyDescent="0.2">
      <c r="F73" s="55"/>
      <c r="J73" s="59"/>
    </row>
    <row r="75" spans="2:10" x14ac:dyDescent="0.2">
      <c r="B75" s="30"/>
      <c r="C75" s="30"/>
      <c r="D75" s="30"/>
      <c r="E75" s="30"/>
      <c r="F75" s="54"/>
    </row>
    <row r="76" spans="2:10" x14ac:dyDescent="0.2">
      <c r="B76" s="30"/>
      <c r="C76" s="30"/>
      <c r="D76" s="30"/>
      <c r="E76" s="30"/>
      <c r="F76" s="54"/>
    </row>
    <row r="77" spans="2:10" x14ac:dyDescent="0.2">
      <c r="B77" s="30"/>
      <c r="C77" s="30"/>
      <c r="D77" s="30"/>
      <c r="E77" s="30"/>
      <c r="F77" s="54"/>
    </row>
    <row r="78" spans="2:10" x14ac:dyDescent="0.2">
      <c r="B78" s="30"/>
      <c r="C78" s="30"/>
      <c r="D78" s="30"/>
      <c r="E78" s="30"/>
      <c r="F78" s="54"/>
    </row>
    <row r="79" spans="2:10" x14ac:dyDescent="0.2">
      <c r="B79" s="30"/>
      <c r="C79" s="30"/>
      <c r="D79" s="30"/>
      <c r="E79" s="30"/>
      <c r="F79" s="54"/>
    </row>
    <row r="80" spans="2:10" x14ac:dyDescent="0.2">
      <c r="B80" s="30"/>
      <c r="C80" s="30"/>
      <c r="D80" s="30"/>
      <c r="E80" s="30"/>
      <c r="F80" s="54"/>
    </row>
    <row r="81" spans="2:6" x14ac:dyDescent="0.2">
      <c r="B81" s="30"/>
      <c r="C81" s="30"/>
      <c r="D81" s="30"/>
      <c r="E81" s="30"/>
      <c r="F81" s="54"/>
    </row>
    <row r="82" spans="2:6" x14ac:dyDescent="0.2">
      <c r="B82" s="30"/>
      <c r="C82" s="30"/>
      <c r="D82" s="30"/>
      <c r="E82" s="30"/>
      <c r="F82" s="54"/>
    </row>
    <row r="83" spans="2:6" x14ac:dyDescent="0.2">
      <c r="B83" s="30"/>
      <c r="C83" s="30"/>
      <c r="D83" s="30"/>
      <c r="E83" s="30"/>
      <c r="F83" s="54"/>
    </row>
    <row r="84" spans="2:6" x14ac:dyDescent="0.2">
      <c r="B84" s="30"/>
      <c r="C84" s="30"/>
      <c r="D84" s="30"/>
      <c r="E84" s="30"/>
      <c r="F84" s="54"/>
    </row>
    <row r="85" spans="2:6" x14ac:dyDescent="0.2">
      <c r="B85" s="30"/>
      <c r="C85" s="30"/>
      <c r="D85" s="30"/>
      <c r="E85" s="30"/>
      <c r="F85" s="54"/>
    </row>
    <row r="86" spans="2:6" x14ac:dyDescent="0.2">
      <c r="B86" s="30"/>
      <c r="C86" s="30"/>
      <c r="D86" s="30"/>
      <c r="E86" s="30"/>
      <c r="F86" s="54"/>
    </row>
    <row r="87" spans="2:6" x14ac:dyDescent="0.2">
      <c r="B87" s="30"/>
      <c r="C87" s="30"/>
      <c r="D87" s="30"/>
      <c r="E87" s="30"/>
      <c r="F87" s="54"/>
    </row>
    <row r="88" spans="2:6" x14ac:dyDescent="0.2">
      <c r="B88" s="30"/>
      <c r="C88" s="30"/>
      <c r="D88" s="30"/>
      <c r="E88" s="30"/>
      <c r="F88" s="54"/>
    </row>
    <row r="89" spans="2:6" x14ac:dyDescent="0.2">
      <c r="B89" s="30"/>
      <c r="C89" s="30"/>
      <c r="D89" s="30"/>
      <c r="E89" s="30"/>
      <c r="F89" s="54"/>
    </row>
    <row r="90" spans="2:6" x14ac:dyDescent="0.2">
      <c r="B90" s="30"/>
      <c r="C90" s="30"/>
      <c r="D90" s="30"/>
      <c r="E90" s="30"/>
      <c r="F90" s="54"/>
    </row>
    <row r="91" spans="2:6" x14ac:dyDescent="0.2">
      <c r="B91" s="30"/>
      <c r="C91" s="30"/>
      <c r="D91" s="30"/>
      <c r="E91" s="30"/>
      <c r="F91" s="54"/>
    </row>
    <row r="92" spans="2:6" x14ac:dyDescent="0.2">
      <c r="B92" s="30"/>
      <c r="C92" s="30"/>
      <c r="D92" s="30"/>
      <c r="E92" s="30"/>
      <c r="F92" s="54"/>
    </row>
    <row r="93" spans="2:6" x14ac:dyDescent="0.2">
      <c r="B93" s="30"/>
      <c r="C93" s="30"/>
      <c r="D93" s="30"/>
      <c r="E93" s="30"/>
      <c r="F93" s="54"/>
    </row>
    <row r="94" spans="2:6" x14ac:dyDescent="0.2">
      <c r="B94" s="30"/>
      <c r="C94" s="30"/>
      <c r="D94" s="30"/>
      <c r="E94" s="30"/>
      <c r="F94" s="54"/>
    </row>
    <row r="95" spans="2:6" x14ac:dyDescent="0.2">
      <c r="B95" s="30"/>
      <c r="C95" s="30"/>
      <c r="D95" s="30"/>
      <c r="E95" s="30"/>
      <c r="F95" s="54"/>
    </row>
    <row r="96" spans="2:6" x14ac:dyDescent="0.2">
      <c r="B96" s="30"/>
      <c r="C96" s="30"/>
      <c r="D96" s="30"/>
      <c r="E96" s="30"/>
      <c r="F96" s="54"/>
    </row>
    <row r="97" spans="2:6" x14ac:dyDescent="0.2">
      <c r="B97" s="30"/>
      <c r="C97" s="30"/>
      <c r="D97" s="30"/>
      <c r="E97" s="30"/>
      <c r="F97" s="54"/>
    </row>
    <row r="98" spans="2:6" x14ac:dyDescent="0.2">
      <c r="B98" s="30"/>
      <c r="C98" s="30"/>
      <c r="D98" s="30"/>
      <c r="E98" s="30"/>
      <c r="F98" s="54"/>
    </row>
    <row r="99" spans="2:6" x14ac:dyDescent="0.2">
      <c r="B99" s="30"/>
      <c r="C99" s="30"/>
      <c r="D99" s="30"/>
      <c r="E99" s="30"/>
      <c r="F99" s="54"/>
    </row>
    <row r="100" spans="2:6" x14ac:dyDescent="0.2">
      <c r="B100" s="30"/>
      <c r="C100" s="30"/>
      <c r="D100" s="30"/>
      <c r="E100" s="30"/>
      <c r="F100" s="54"/>
    </row>
    <row r="101" spans="2:6" x14ac:dyDescent="0.2">
      <c r="B101" s="30"/>
      <c r="C101" s="30"/>
      <c r="D101" s="30"/>
      <c r="E101" s="30"/>
      <c r="F101" s="54"/>
    </row>
    <row r="102" spans="2:6" x14ac:dyDescent="0.2">
      <c r="B102" s="30"/>
      <c r="C102" s="30"/>
      <c r="D102" s="30"/>
      <c r="E102" s="30"/>
      <c r="F102" s="54"/>
    </row>
    <row r="103" spans="2:6" x14ac:dyDescent="0.2">
      <c r="B103" s="30"/>
      <c r="C103" s="30"/>
      <c r="D103" s="30"/>
      <c r="E103" s="30"/>
      <c r="F103" s="54"/>
    </row>
    <row r="104" spans="2:6" x14ac:dyDescent="0.2">
      <c r="B104" s="30"/>
      <c r="C104" s="30"/>
      <c r="D104" s="30"/>
      <c r="E104" s="30"/>
      <c r="F104" s="54"/>
    </row>
    <row r="105" spans="2:6" x14ac:dyDescent="0.2">
      <c r="B105" s="30"/>
      <c r="C105" s="30"/>
      <c r="D105" s="30"/>
      <c r="E105" s="30"/>
      <c r="F105" s="54"/>
    </row>
    <row r="106" spans="2:6" x14ac:dyDescent="0.2">
      <c r="B106" s="30"/>
      <c r="C106" s="30"/>
      <c r="D106" s="30"/>
      <c r="E106" s="30"/>
      <c r="F106" s="54"/>
    </row>
    <row r="107" spans="2:6" x14ac:dyDescent="0.2">
      <c r="B107" s="30"/>
      <c r="C107" s="30"/>
      <c r="D107" s="30"/>
      <c r="E107" s="30"/>
      <c r="F107" s="54"/>
    </row>
    <row r="108" spans="2:6" x14ac:dyDescent="0.2">
      <c r="B108" s="30"/>
      <c r="C108" s="30"/>
      <c r="D108" s="30"/>
      <c r="E108" s="30"/>
      <c r="F108" s="54"/>
    </row>
    <row r="109" spans="2:6" x14ac:dyDescent="0.2">
      <c r="B109" s="30"/>
      <c r="C109" s="30"/>
      <c r="D109" s="30"/>
      <c r="E109" s="30"/>
      <c r="F109" s="54"/>
    </row>
    <row r="110" spans="2:6" x14ac:dyDescent="0.2">
      <c r="B110" s="30"/>
      <c r="C110" s="30"/>
      <c r="D110" s="30"/>
      <c r="E110" s="30"/>
      <c r="F110" s="54"/>
    </row>
    <row r="111" spans="2:6" x14ac:dyDescent="0.2">
      <c r="B111" s="30"/>
      <c r="C111" s="30"/>
      <c r="D111" s="30"/>
      <c r="E111" s="30"/>
      <c r="F111" s="54"/>
    </row>
    <row r="112" spans="2:6" x14ac:dyDescent="0.2">
      <c r="B112" s="30"/>
      <c r="C112" s="30"/>
      <c r="D112" s="30"/>
      <c r="E112" s="30"/>
      <c r="F112" s="54"/>
    </row>
    <row r="113" spans="2:10" x14ac:dyDescent="0.2">
      <c r="B113" s="30"/>
      <c r="C113" s="30"/>
      <c r="D113" s="30"/>
      <c r="E113" s="30"/>
      <c r="F113" s="54"/>
    </row>
    <row r="120" spans="2:10" s="24" customFormat="1" ht="15" x14ac:dyDescent="0.2">
      <c r="F120" s="51"/>
      <c r="J120" s="60"/>
    </row>
    <row r="121" spans="2:10" s="24" customFormat="1" ht="15" x14ac:dyDescent="0.2">
      <c r="F121" s="51"/>
      <c r="J121" s="60"/>
    </row>
    <row r="122" spans="2:10" s="24" customFormat="1" ht="15" x14ac:dyDescent="0.2">
      <c r="F122" s="51"/>
      <c r="J122" s="60"/>
    </row>
    <row r="125" spans="2:10" s="27" customFormat="1" ht="11.25" x14ac:dyDescent="0.2">
      <c r="F125" s="55"/>
      <c r="J125" s="59"/>
    </row>
    <row r="127" spans="2:10" x14ac:dyDescent="0.2">
      <c r="B127" s="30"/>
      <c r="C127" s="30"/>
      <c r="D127" s="30"/>
      <c r="E127" s="30"/>
      <c r="F127" s="54"/>
    </row>
    <row r="128" spans="2:10" x14ac:dyDescent="0.2">
      <c r="B128" s="30"/>
      <c r="C128" s="30"/>
      <c r="D128" s="30"/>
      <c r="E128" s="30"/>
      <c r="F128" s="54"/>
    </row>
    <row r="129" spans="2:6" x14ac:dyDescent="0.2">
      <c r="B129" s="30"/>
      <c r="C129" s="30"/>
      <c r="D129" s="30"/>
      <c r="E129" s="30"/>
      <c r="F129" s="54"/>
    </row>
    <row r="130" spans="2:6" x14ac:dyDescent="0.2">
      <c r="B130" s="30"/>
      <c r="C130" s="30"/>
      <c r="D130" s="30"/>
      <c r="E130" s="30"/>
      <c r="F130" s="54"/>
    </row>
    <row r="131" spans="2:6" x14ac:dyDescent="0.2">
      <c r="B131" s="30"/>
      <c r="C131" s="30"/>
      <c r="D131" s="30"/>
      <c r="E131" s="30"/>
      <c r="F131" s="54"/>
    </row>
    <row r="132" spans="2:6" x14ac:dyDescent="0.2">
      <c r="B132" s="30"/>
      <c r="C132" s="30"/>
      <c r="D132" s="30"/>
      <c r="E132" s="30"/>
      <c r="F132" s="54"/>
    </row>
    <row r="133" spans="2:6" x14ac:dyDescent="0.2">
      <c r="B133" s="30"/>
      <c r="C133" s="30"/>
      <c r="D133" s="30"/>
      <c r="E133" s="30"/>
      <c r="F133" s="54"/>
    </row>
    <row r="134" spans="2:6" x14ac:dyDescent="0.2">
      <c r="B134" s="30"/>
      <c r="C134" s="30"/>
      <c r="D134" s="30"/>
      <c r="E134" s="30"/>
      <c r="F134" s="54"/>
    </row>
    <row r="135" spans="2:6" x14ac:dyDescent="0.2">
      <c r="B135" s="30"/>
      <c r="C135" s="30"/>
      <c r="D135" s="30"/>
      <c r="E135" s="30"/>
      <c r="F135" s="54"/>
    </row>
    <row r="136" spans="2:6" x14ac:dyDescent="0.2">
      <c r="B136" s="30"/>
      <c r="C136" s="30"/>
      <c r="D136" s="30"/>
      <c r="E136" s="30"/>
      <c r="F136" s="54"/>
    </row>
    <row r="137" spans="2:6" x14ac:dyDescent="0.2">
      <c r="B137" s="30"/>
      <c r="C137" s="30"/>
      <c r="D137" s="30"/>
      <c r="E137" s="30"/>
      <c r="F137" s="54"/>
    </row>
    <row r="138" spans="2:6" x14ac:dyDescent="0.2">
      <c r="B138" s="30"/>
      <c r="C138" s="30"/>
      <c r="D138" s="30"/>
      <c r="E138" s="30"/>
      <c r="F138" s="54"/>
    </row>
    <row r="139" spans="2:6" x14ac:dyDescent="0.2">
      <c r="B139" s="30"/>
      <c r="C139" s="30"/>
      <c r="D139" s="30"/>
      <c r="E139" s="30"/>
      <c r="F139" s="54"/>
    </row>
    <row r="140" spans="2:6" x14ac:dyDescent="0.2">
      <c r="B140" s="30"/>
      <c r="C140" s="30"/>
      <c r="D140" s="30"/>
      <c r="E140" s="30"/>
      <c r="F140" s="54"/>
    </row>
    <row r="141" spans="2:6" x14ac:dyDescent="0.2">
      <c r="B141" s="30"/>
      <c r="C141" s="30"/>
      <c r="D141" s="30"/>
      <c r="E141" s="30"/>
      <c r="F141" s="54"/>
    </row>
    <row r="142" spans="2:6" x14ac:dyDescent="0.2">
      <c r="B142" s="30"/>
      <c r="C142" s="30"/>
      <c r="D142" s="30"/>
      <c r="E142" s="30"/>
      <c r="F142" s="54"/>
    </row>
    <row r="143" spans="2:6" x14ac:dyDescent="0.2">
      <c r="B143" s="30"/>
      <c r="C143" s="30"/>
      <c r="D143" s="30"/>
      <c r="E143" s="30"/>
      <c r="F143" s="54"/>
    </row>
    <row r="144" spans="2:6" x14ac:dyDescent="0.2">
      <c r="B144" s="30"/>
      <c r="C144" s="30"/>
      <c r="D144" s="30"/>
      <c r="E144" s="30"/>
      <c r="F144" s="54"/>
    </row>
    <row r="145" spans="2:6" x14ac:dyDescent="0.2">
      <c r="B145" s="30"/>
      <c r="C145" s="30"/>
      <c r="D145" s="30"/>
      <c r="E145" s="30"/>
      <c r="F145" s="54"/>
    </row>
    <row r="146" spans="2:6" x14ac:dyDescent="0.2">
      <c r="B146" s="30"/>
      <c r="C146" s="30"/>
      <c r="D146" s="30"/>
      <c r="E146" s="30"/>
      <c r="F146" s="54"/>
    </row>
    <row r="147" spans="2:6" x14ac:dyDescent="0.2">
      <c r="B147" s="30"/>
      <c r="C147" s="30"/>
      <c r="D147" s="30"/>
      <c r="E147" s="30"/>
      <c r="F147" s="54"/>
    </row>
    <row r="148" spans="2:6" x14ac:dyDescent="0.2">
      <c r="B148" s="30"/>
      <c r="C148" s="30"/>
      <c r="D148" s="30"/>
      <c r="E148" s="30"/>
      <c r="F148" s="54"/>
    </row>
    <row r="149" spans="2:6" x14ac:dyDescent="0.2">
      <c r="B149" s="30"/>
      <c r="C149" s="30"/>
      <c r="D149" s="30"/>
      <c r="E149" s="30"/>
      <c r="F149" s="54"/>
    </row>
    <row r="150" spans="2:6" x14ac:dyDescent="0.2">
      <c r="B150" s="30"/>
      <c r="C150" s="30"/>
      <c r="D150" s="30"/>
      <c r="E150" s="30"/>
      <c r="F150" s="54"/>
    </row>
    <row r="151" spans="2:6" x14ac:dyDescent="0.2">
      <c r="B151" s="30"/>
      <c r="C151" s="30"/>
      <c r="D151" s="30"/>
      <c r="E151" s="30"/>
      <c r="F151" s="54"/>
    </row>
    <row r="152" spans="2:6" x14ac:dyDescent="0.2">
      <c r="B152" s="30"/>
      <c r="C152" s="30"/>
      <c r="D152" s="30"/>
      <c r="E152" s="30"/>
      <c r="F152" s="54"/>
    </row>
    <row r="153" spans="2:6" x14ac:dyDescent="0.2">
      <c r="B153" s="30"/>
      <c r="C153" s="30"/>
      <c r="D153" s="30"/>
      <c r="E153" s="30"/>
      <c r="F153" s="54"/>
    </row>
    <row r="154" spans="2:6" x14ac:dyDescent="0.2">
      <c r="B154" s="30"/>
      <c r="C154" s="30"/>
      <c r="D154" s="30"/>
      <c r="E154" s="30"/>
      <c r="F154" s="54"/>
    </row>
    <row r="155" spans="2:6" x14ac:dyDescent="0.2">
      <c r="B155" s="30"/>
      <c r="C155" s="30"/>
      <c r="D155" s="30"/>
      <c r="E155" s="30"/>
      <c r="F155" s="54"/>
    </row>
    <row r="156" spans="2:6" x14ac:dyDescent="0.2">
      <c r="B156" s="30"/>
      <c r="C156" s="30"/>
      <c r="D156" s="30"/>
      <c r="E156" s="30"/>
      <c r="F156" s="54"/>
    </row>
    <row r="157" spans="2:6" x14ac:dyDescent="0.2">
      <c r="B157" s="30"/>
      <c r="C157" s="30"/>
      <c r="D157" s="30"/>
      <c r="E157" s="30"/>
      <c r="F157" s="54"/>
    </row>
    <row r="158" spans="2:6" x14ac:dyDescent="0.2">
      <c r="B158" s="30"/>
      <c r="C158" s="30"/>
      <c r="D158" s="30"/>
      <c r="E158" s="30"/>
      <c r="F158" s="54"/>
    </row>
    <row r="159" spans="2:6" x14ac:dyDescent="0.2">
      <c r="B159" s="30"/>
      <c r="C159" s="30"/>
      <c r="D159" s="30"/>
      <c r="E159" s="30"/>
      <c r="F159" s="54"/>
    </row>
    <row r="160" spans="2:6" x14ac:dyDescent="0.2">
      <c r="B160" s="30"/>
      <c r="C160" s="30"/>
      <c r="D160" s="30"/>
      <c r="E160" s="30"/>
      <c r="F160" s="54"/>
    </row>
    <row r="161" spans="2:10" x14ac:dyDescent="0.2">
      <c r="B161" s="30"/>
      <c r="C161" s="30"/>
      <c r="D161" s="30"/>
      <c r="E161" s="30"/>
      <c r="F161" s="54"/>
    </row>
    <row r="162" spans="2:10" x14ac:dyDescent="0.2">
      <c r="B162" s="30"/>
      <c r="C162" s="30"/>
      <c r="D162" s="30"/>
      <c r="E162" s="30"/>
      <c r="F162" s="54"/>
    </row>
    <row r="163" spans="2:10" x14ac:dyDescent="0.2">
      <c r="B163" s="30"/>
      <c r="C163" s="30"/>
      <c r="D163" s="30"/>
      <c r="E163" s="30"/>
      <c r="F163" s="54"/>
    </row>
    <row r="164" spans="2:10" x14ac:dyDescent="0.2">
      <c r="B164" s="30"/>
      <c r="C164" s="30"/>
      <c r="D164" s="30"/>
      <c r="E164" s="30"/>
      <c r="F164" s="54"/>
    </row>
    <row r="165" spans="2:10" x14ac:dyDescent="0.2">
      <c r="B165" s="30"/>
      <c r="C165" s="30"/>
      <c r="D165" s="30"/>
      <c r="E165" s="30"/>
      <c r="F165" s="54"/>
    </row>
    <row r="172" spans="2:10" s="24" customFormat="1" ht="15" x14ac:dyDescent="0.2">
      <c r="F172" s="51"/>
      <c r="J172" s="60"/>
    </row>
    <row r="173" spans="2:10" s="24" customFormat="1" ht="15" x14ac:dyDescent="0.2">
      <c r="F173" s="51"/>
      <c r="J173" s="60"/>
    </row>
    <row r="174" spans="2:10" s="24" customFormat="1" ht="15" x14ac:dyDescent="0.2">
      <c r="F174" s="51"/>
      <c r="J174" s="60"/>
    </row>
    <row r="177" spans="2:10" s="27" customFormat="1" ht="11.25" x14ac:dyDescent="0.2">
      <c r="F177" s="55"/>
      <c r="J177" s="59"/>
    </row>
    <row r="180" spans="2:10" x14ac:dyDescent="0.2">
      <c r="B180" s="30"/>
      <c r="C180" s="30"/>
      <c r="D180" s="30"/>
      <c r="E180" s="30"/>
      <c r="F180" s="54"/>
    </row>
    <row r="181" spans="2:10" x14ac:dyDescent="0.2">
      <c r="B181" s="30"/>
      <c r="C181" s="30"/>
      <c r="D181" s="30"/>
      <c r="E181" s="30"/>
      <c r="F181" s="54"/>
    </row>
    <row r="182" spans="2:10" x14ac:dyDescent="0.2">
      <c r="B182" s="30"/>
      <c r="C182" s="30"/>
      <c r="D182" s="30"/>
      <c r="E182" s="30"/>
      <c r="F182" s="54"/>
    </row>
    <row r="183" spans="2:10" x14ac:dyDescent="0.2">
      <c r="B183" s="30"/>
      <c r="C183" s="30"/>
      <c r="D183" s="30"/>
      <c r="E183" s="30"/>
      <c r="F183" s="54"/>
    </row>
    <row r="184" spans="2:10" x14ac:dyDescent="0.2">
      <c r="B184" s="30"/>
      <c r="C184" s="30"/>
      <c r="D184" s="30"/>
      <c r="E184" s="30"/>
      <c r="F184" s="54"/>
    </row>
    <row r="185" spans="2:10" x14ac:dyDescent="0.2">
      <c r="B185" s="30"/>
      <c r="C185" s="30"/>
      <c r="D185" s="30"/>
      <c r="E185" s="30"/>
      <c r="F185" s="54"/>
    </row>
    <row r="186" spans="2:10" x14ac:dyDescent="0.2">
      <c r="B186" s="30"/>
      <c r="C186" s="30"/>
      <c r="D186" s="30"/>
      <c r="E186" s="30"/>
      <c r="F186" s="54"/>
    </row>
    <row r="187" spans="2:10" x14ac:dyDescent="0.2">
      <c r="B187" s="30"/>
      <c r="C187" s="30"/>
      <c r="D187" s="30"/>
      <c r="E187" s="30"/>
      <c r="F187" s="54"/>
    </row>
    <row r="188" spans="2:10" x14ac:dyDescent="0.2">
      <c r="B188" s="30"/>
      <c r="C188" s="30"/>
      <c r="D188" s="30"/>
      <c r="E188" s="30"/>
      <c r="F188" s="54"/>
    </row>
    <row r="189" spans="2:10" x14ac:dyDescent="0.2">
      <c r="B189" s="30"/>
      <c r="C189" s="30"/>
      <c r="D189" s="30"/>
      <c r="E189" s="30"/>
      <c r="F189" s="54"/>
    </row>
    <row r="190" spans="2:10" x14ac:dyDescent="0.2">
      <c r="B190" s="30"/>
      <c r="C190" s="30"/>
      <c r="D190" s="30"/>
      <c r="E190" s="30"/>
      <c r="F190" s="54"/>
    </row>
    <row r="191" spans="2:10" x14ac:dyDescent="0.2">
      <c r="B191" s="30"/>
      <c r="C191" s="30"/>
      <c r="D191" s="30"/>
      <c r="E191" s="30"/>
      <c r="F191" s="54"/>
    </row>
    <row r="192" spans="2:10" x14ac:dyDescent="0.2">
      <c r="B192" s="30"/>
      <c r="C192" s="30"/>
      <c r="D192" s="30"/>
      <c r="E192" s="30"/>
      <c r="F192" s="54"/>
    </row>
    <row r="193" spans="2:6" x14ac:dyDescent="0.2">
      <c r="B193" s="30"/>
      <c r="C193" s="30"/>
      <c r="D193" s="30"/>
      <c r="E193" s="30"/>
      <c r="F193" s="54"/>
    </row>
    <row r="194" spans="2:6" x14ac:dyDescent="0.2">
      <c r="B194" s="30"/>
      <c r="C194" s="30"/>
      <c r="D194" s="30"/>
      <c r="E194" s="30"/>
      <c r="F194" s="54"/>
    </row>
    <row r="195" spans="2:6" x14ac:dyDescent="0.2">
      <c r="B195" s="30"/>
      <c r="C195" s="30"/>
      <c r="D195" s="30"/>
      <c r="E195" s="30"/>
      <c r="F195" s="54"/>
    </row>
    <row r="196" spans="2:6" x14ac:dyDescent="0.2">
      <c r="B196" s="30"/>
      <c r="C196" s="30"/>
      <c r="D196" s="30"/>
      <c r="E196" s="30"/>
      <c r="F196" s="54"/>
    </row>
    <row r="197" spans="2:6" x14ac:dyDescent="0.2">
      <c r="B197" s="30"/>
      <c r="C197" s="30"/>
      <c r="D197" s="30"/>
      <c r="E197" s="30"/>
      <c r="F197" s="54"/>
    </row>
    <row r="198" spans="2:6" x14ac:dyDescent="0.2">
      <c r="B198" s="30"/>
      <c r="C198" s="30"/>
      <c r="D198" s="30"/>
      <c r="E198" s="30"/>
      <c r="F198" s="54"/>
    </row>
    <row r="199" spans="2:6" x14ac:dyDescent="0.2">
      <c r="B199" s="30"/>
      <c r="C199" s="30"/>
      <c r="D199" s="30"/>
      <c r="E199" s="30"/>
      <c r="F199" s="54"/>
    </row>
    <row r="200" spans="2:6" x14ac:dyDescent="0.2">
      <c r="B200" s="30"/>
      <c r="C200" s="30"/>
      <c r="D200" s="30"/>
      <c r="E200" s="30"/>
      <c r="F200" s="54"/>
    </row>
    <row r="201" spans="2:6" x14ac:dyDescent="0.2">
      <c r="B201" s="30"/>
      <c r="C201" s="30"/>
      <c r="D201" s="30"/>
      <c r="E201" s="30"/>
      <c r="F201" s="54"/>
    </row>
    <row r="202" spans="2:6" x14ac:dyDescent="0.2">
      <c r="B202" s="30"/>
      <c r="C202" s="30"/>
      <c r="D202" s="30"/>
      <c r="E202" s="30"/>
      <c r="F202" s="54"/>
    </row>
    <row r="203" spans="2:6" x14ac:dyDescent="0.2">
      <c r="B203" s="30"/>
      <c r="C203" s="30"/>
      <c r="D203" s="30"/>
      <c r="E203" s="30"/>
      <c r="F203" s="54"/>
    </row>
    <row r="204" spans="2:6" x14ac:dyDescent="0.2">
      <c r="B204" s="30"/>
      <c r="C204" s="30"/>
      <c r="D204" s="30"/>
      <c r="E204" s="30"/>
      <c r="F204" s="54"/>
    </row>
    <row r="205" spans="2:6" x14ac:dyDescent="0.2">
      <c r="B205" s="30"/>
      <c r="C205" s="30"/>
      <c r="D205" s="30"/>
      <c r="E205" s="30"/>
      <c r="F205" s="54"/>
    </row>
    <row r="206" spans="2:6" x14ac:dyDescent="0.2">
      <c r="B206" s="30"/>
      <c r="C206" s="30"/>
      <c r="D206" s="30"/>
      <c r="E206" s="30"/>
      <c r="F206" s="54"/>
    </row>
    <row r="207" spans="2:6" x14ac:dyDescent="0.2">
      <c r="B207" s="30"/>
      <c r="C207" s="30"/>
      <c r="D207" s="30"/>
      <c r="E207" s="30"/>
      <c r="F207" s="54"/>
    </row>
    <row r="208" spans="2:6" x14ac:dyDescent="0.2">
      <c r="B208" s="30"/>
      <c r="C208" s="30"/>
      <c r="D208" s="30"/>
      <c r="E208" s="30"/>
      <c r="F208" s="54"/>
    </row>
    <row r="209" spans="2:10" x14ac:dyDescent="0.2">
      <c r="B209" s="30"/>
      <c r="C209" s="30"/>
      <c r="D209" s="30"/>
      <c r="E209" s="30"/>
      <c r="F209" s="54"/>
    </row>
    <row r="210" spans="2:10" x14ac:dyDescent="0.2">
      <c r="B210" s="30"/>
      <c r="C210" s="30"/>
      <c r="D210" s="30"/>
      <c r="E210" s="30"/>
      <c r="F210" s="54"/>
    </row>
    <row r="211" spans="2:10" x14ac:dyDescent="0.2">
      <c r="B211" s="30"/>
      <c r="C211" s="30"/>
      <c r="D211" s="30"/>
      <c r="E211" s="30"/>
      <c r="F211" s="54"/>
    </row>
    <row r="212" spans="2:10" x14ac:dyDescent="0.2">
      <c r="B212" s="30"/>
      <c r="C212" s="30"/>
      <c r="D212" s="30"/>
      <c r="E212" s="30"/>
      <c r="F212" s="54"/>
    </row>
    <row r="213" spans="2:10" x14ac:dyDescent="0.2">
      <c r="B213" s="30"/>
      <c r="C213" s="30"/>
      <c r="D213" s="30"/>
      <c r="E213" s="30"/>
      <c r="F213" s="54"/>
    </row>
    <row r="214" spans="2:10" x14ac:dyDescent="0.2">
      <c r="B214" s="30"/>
      <c r="C214" s="30"/>
      <c r="D214" s="30"/>
      <c r="E214" s="30"/>
      <c r="F214" s="54"/>
    </row>
    <row r="215" spans="2:10" x14ac:dyDescent="0.2">
      <c r="B215" s="30"/>
      <c r="C215" s="30"/>
      <c r="D215" s="30"/>
      <c r="E215" s="30"/>
      <c r="F215" s="54"/>
    </row>
    <row r="216" spans="2:10" x14ac:dyDescent="0.2">
      <c r="B216" s="30"/>
      <c r="C216" s="30"/>
      <c r="D216" s="30"/>
      <c r="E216" s="30"/>
      <c r="F216" s="54"/>
    </row>
    <row r="217" spans="2:10" x14ac:dyDescent="0.2">
      <c r="B217" s="30"/>
      <c r="C217" s="30"/>
      <c r="D217" s="30"/>
      <c r="E217" s="30"/>
      <c r="F217" s="54"/>
    </row>
    <row r="224" spans="2:10" s="24" customFormat="1" ht="15" x14ac:dyDescent="0.2">
      <c r="F224" s="51"/>
      <c r="J224" s="60"/>
    </row>
    <row r="225" spans="2:10" s="24" customFormat="1" ht="15" x14ac:dyDescent="0.2">
      <c r="F225" s="51"/>
      <c r="J225" s="60"/>
    </row>
    <row r="226" spans="2:10" s="24" customFormat="1" ht="15" x14ac:dyDescent="0.2">
      <c r="F226" s="51"/>
      <c r="J226" s="60"/>
    </row>
    <row r="229" spans="2:10" s="27" customFormat="1" ht="11.25" x14ac:dyDescent="0.2">
      <c r="F229" s="55"/>
      <c r="J229" s="59"/>
    </row>
    <row r="232" spans="2:10" x14ac:dyDescent="0.2">
      <c r="B232" s="30"/>
      <c r="C232" s="30"/>
      <c r="D232" s="30"/>
      <c r="E232" s="30"/>
      <c r="F232" s="54"/>
    </row>
    <row r="233" spans="2:10" x14ac:dyDescent="0.2">
      <c r="B233" s="30"/>
      <c r="C233" s="30"/>
      <c r="D233" s="30"/>
      <c r="E233" s="30"/>
      <c r="F233" s="54"/>
    </row>
    <row r="234" spans="2:10" x14ac:dyDescent="0.2">
      <c r="B234" s="30"/>
      <c r="C234" s="30"/>
      <c r="D234" s="30"/>
      <c r="E234" s="30"/>
      <c r="F234" s="54"/>
    </row>
    <row r="235" spans="2:10" x14ac:dyDescent="0.2">
      <c r="B235" s="30"/>
      <c r="C235" s="30"/>
      <c r="D235" s="30"/>
      <c r="E235" s="30"/>
      <c r="F235" s="54"/>
    </row>
    <row r="236" spans="2:10" x14ac:dyDescent="0.2">
      <c r="B236" s="30"/>
      <c r="C236" s="30"/>
      <c r="D236" s="30"/>
      <c r="E236" s="30"/>
      <c r="F236" s="54"/>
    </row>
    <row r="237" spans="2:10" x14ac:dyDescent="0.2">
      <c r="B237" s="30"/>
      <c r="C237" s="30"/>
      <c r="D237" s="30"/>
      <c r="E237" s="30"/>
      <c r="F237" s="54"/>
    </row>
    <row r="238" spans="2:10" x14ac:dyDescent="0.2">
      <c r="B238" s="30"/>
      <c r="C238" s="30"/>
      <c r="D238" s="30"/>
      <c r="E238" s="30"/>
      <c r="F238" s="54"/>
    </row>
    <row r="239" spans="2:10" x14ac:dyDescent="0.2">
      <c r="B239" s="30"/>
      <c r="C239" s="30"/>
      <c r="D239" s="30"/>
      <c r="E239" s="30"/>
      <c r="F239" s="54"/>
    </row>
    <row r="240" spans="2:10" x14ac:dyDescent="0.2">
      <c r="B240" s="30"/>
      <c r="C240" s="30"/>
      <c r="D240" s="30"/>
      <c r="E240" s="30"/>
      <c r="F240" s="54"/>
    </row>
    <row r="241" spans="2:6" x14ac:dyDescent="0.2">
      <c r="B241" s="30"/>
      <c r="C241" s="30"/>
      <c r="D241" s="30"/>
      <c r="E241" s="30"/>
      <c r="F241" s="54"/>
    </row>
    <row r="242" spans="2:6" x14ac:dyDescent="0.2">
      <c r="B242" s="30"/>
      <c r="C242" s="30"/>
      <c r="D242" s="30"/>
      <c r="E242" s="30"/>
      <c r="F242" s="54"/>
    </row>
    <row r="243" spans="2:6" x14ac:dyDescent="0.2">
      <c r="B243" s="30"/>
      <c r="C243" s="30"/>
      <c r="D243" s="30"/>
      <c r="E243" s="30"/>
      <c r="F243" s="54"/>
    </row>
    <row r="244" spans="2:6" x14ac:dyDescent="0.2">
      <c r="B244" s="30"/>
      <c r="C244" s="30"/>
      <c r="D244" s="30"/>
      <c r="E244" s="30"/>
      <c r="F244" s="54"/>
    </row>
    <row r="245" spans="2:6" x14ac:dyDescent="0.2">
      <c r="B245" s="30"/>
      <c r="C245" s="30"/>
      <c r="D245" s="30"/>
      <c r="E245" s="30"/>
      <c r="F245" s="54"/>
    </row>
    <row r="246" spans="2:6" x14ac:dyDescent="0.2">
      <c r="B246" s="30"/>
      <c r="C246" s="30"/>
      <c r="D246" s="30"/>
      <c r="E246" s="30"/>
      <c r="F246" s="54"/>
    </row>
    <row r="247" spans="2:6" x14ac:dyDescent="0.2">
      <c r="B247" s="30"/>
      <c r="C247" s="30"/>
      <c r="D247" s="30"/>
      <c r="E247" s="30"/>
      <c r="F247" s="54"/>
    </row>
    <row r="248" spans="2:6" x14ac:dyDescent="0.2">
      <c r="B248" s="30"/>
      <c r="C248" s="30"/>
      <c r="D248" s="30"/>
      <c r="E248" s="30"/>
      <c r="F248" s="54"/>
    </row>
    <row r="249" spans="2:6" x14ac:dyDescent="0.2">
      <c r="B249" s="30"/>
      <c r="C249" s="30"/>
      <c r="D249" s="30"/>
      <c r="E249" s="30"/>
      <c r="F249" s="54"/>
    </row>
    <row r="250" spans="2:6" x14ac:dyDescent="0.2">
      <c r="B250" s="30"/>
      <c r="C250" s="30"/>
      <c r="D250" s="30"/>
      <c r="E250" s="30"/>
      <c r="F250" s="54"/>
    </row>
    <row r="251" spans="2:6" x14ac:dyDescent="0.2">
      <c r="B251" s="30"/>
      <c r="C251" s="30"/>
      <c r="D251" s="30"/>
      <c r="E251" s="30"/>
      <c r="F251" s="54"/>
    </row>
    <row r="252" spans="2:6" x14ac:dyDescent="0.2">
      <c r="B252" s="30"/>
      <c r="C252" s="30"/>
      <c r="D252" s="30"/>
      <c r="E252" s="30"/>
      <c r="F252" s="54"/>
    </row>
    <row r="253" spans="2:6" x14ac:dyDescent="0.2">
      <c r="B253" s="30"/>
      <c r="C253" s="30"/>
      <c r="D253" s="30"/>
      <c r="E253" s="30"/>
      <c r="F253" s="54"/>
    </row>
    <row r="254" spans="2:6" x14ac:dyDescent="0.2">
      <c r="B254" s="30"/>
      <c r="C254" s="30"/>
      <c r="D254" s="30"/>
      <c r="E254" s="30"/>
      <c r="F254" s="54"/>
    </row>
    <row r="255" spans="2:6" x14ac:dyDescent="0.2">
      <c r="B255" s="30"/>
      <c r="C255" s="30"/>
      <c r="D255" s="30"/>
      <c r="E255" s="30"/>
      <c r="F255" s="54"/>
    </row>
    <row r="256" spans="2:6" x14ac:dyDescent="0.2">
      <c r="B256" s="30"/>
      <c r="C256" s="30"/>
      <c r="D256" s="30"/>
      <c r="E256" s="30"/>
      <c r="F256" s="54"/>
    </row>
    <row r="257" spans="2:6" x14ac:dyDescent="0.2">
      <c r="B257" s="30"/>
      <c r="C257" s="30"/>
      <c r="D257" s="30"/>
      <c r="E257" s="30"/>
      <c r="F257" s="54"/>
    </row>
    <row r="258" spans="2:6" x14ac:dyDescent="0.2">
      <c r="B258" s="30"/>
      <c r="C258" s="30"/>
      <c r="D258" s="30"/>
      <c r="E258" s="30"/>
      <c r="F258" s="54"/>
    </row>
    <row r="259" spans="2:6" x14ac:dyDescent="0.2">
      <c r="B259" s="30"/>
      <c r="C259" s="30"/>
      <c r="D259" s="30"/>
      <c r="E259" s="30"/>
      <c r="F259" s="54"/>
    </row>
    <row r="260" spans="2:6" x14ac:dyDescent="0.2">
      <c r="B260" s="30"/>
      <c r="C260" s="30"/>
      <c r="D260" s="30"/>
      <c r="E260" s="30"/>
      <c r="F260" s="54"/>
    </row>
    <row r="261" spans="2:6" x14ac:dyDescent="0.2">
      <c r="B261" s="30"/>
      <c r="C261" s="30"/>
      <c r="D261" s="30"/>
      <c r="E261" s="30"/>
      <c r="F261" s="54"/>
    </row>
    <row r="262" spans="2:6" x14ac:dyDescent="0.2">
      <c r="B262" s="30"/>
      <c r="C262" s="30"/>
      <c r="D262" s="30"/>
      <c r="E262" s="30"/>
      <c r="F262" s="54"/>
    </row>
    <row r="263" spans="2:6" x14ac:dyDescent="0.2">
      <c r="B263" s="30"/>
      <c r="C263" s="30"/>
      <c r="D263" s="30"/>
      <c r="E263" s="30"/>
      <c r="F263" s="54"/>
    </row>
    <row r="264" spans="2:6" x14ac:dyDescent="0.2">
      <c r="B264" s="30"/>
      <c r="C264" s="30"/>
      <c r="D264" s="30"/>
      <c r="E264" s="30"/>
      <c r="F264" s="54"/>
    </row>
    <row r="265" spans="2:6" x14ac:dyDescent="0.2">
      <c r="B265" s="30"/>
      <c r="C265" s="30"/>
      <c r="D265" s="30"/>
      <c r="E265" s="30"/>
      <c r="F265" s="54"/>
    </row>
    <row r="266" spans="2:6" x14ac:dyDescent="0.2">
      <c r="B266" s="30"/>
      <c r="C266" s="30"/>
      <c r="D266" s="30"/>
      <c r="E266" s="30"/>
      <c r="F266" s="54"/>
    </row>
    <row r="267" spans="2:6" x14ac:dyDescent="0.2">
      <c r="B267" s="30"/>
      <c r="C267" s="30"/>
      <c r="D267" s="30"/>
      <c r="E267" s="30"/>
      <c r="F267" s="54"/>
    </row>
    <row r="268" spans="2:6" x14ac:dyDescent="0.2">
      <c r="B268" s="30"/>
      <c r="C268" s="30"/>
      <c r="D268" s="30"/>
      <c r="E268" s="30"/>
      <c r="F268" s="54"/>
    </row>
    <row r="269" spans="2:6" x14ac:dyDescent="0.2">
      <c r="B269" s="30"/>
      <c r="C269" s="30"/>
      <c r="D269" s="30"/>
      <c r="E269" s="30"/>
      <c r="F269" s="54"/>
    </row>
    <row r="276" spans="2:10" s="24" customFormat="1" ht="15" x14ac:dyDescent="0.2">
      <c r="F276" s="51"/>
      <c r="J276" s="60"/>
    </row>
    <row r="277" spans="2:10" s="24" customFormat="1" ht="15" x14ac:dyDescent="0.2">
      <c r="F277" s="51"/>
      <c r="J277" s="60"/>
    </row>
    <row r="278" spans="2:10" s="24" customFormat="1" ht="15" x14ac:dyDescent="0.2">
      <c r="F278" s="51"/>
      <c r="J278" s="60"/>
    </row>
    <row r="281" spans="2:10" s="27" customFormat="1" ht="11.25" x14ac:dyDescent="0.2">
      <c r="F281" s="55"/>
      <c r="J281" s="59"/>
    </row>
    <row r="284" spans="2:10" x14ac:dyDescent="0.2">
      <c r="B284" s="30"/>
      <c r="C284" s="30"/>
      <c r="D284" s="30"/>
      <c r="E284" s="30"/>
      <c r="F284" s="54"/>
    </row>
    <row r="285" spans="2:10" x14ac:dyDescent="0.2">
      <c r="B285" s="30"/>
      <c r="C285" s="30"/>
      <c r="D285" s="30"/>
      <c r="E285" s="30"/>
      <c r="F285" s="54"/>
    </row>
    <row r="286" spans="2:10" x14ac:dyDescent="0.2">
      <c r="B286" s="30"/>
      <c r="C286" s="30"/>
      <c r="D286" s="30"/>
      <c r="E286" s="30"/>
      <c r="F286" s="54"/>
    </row>
    <row r="287" spans="2:10" x14ac:dyDescent="0.2">
      <c r="B287" s="30"/>
      <c r="C287" s="30"/>
      <c r="D287" s="30"/>
      <c r="E287" s="30"/>
      <c r="F287" s="54"/>
    </row>
    <row r="288" spans="2:10" x14ac:dyDescent="0.2">
      <c r="B288" s="30"/>
      <c r="C288" s="30"/>
      <c r="D288" s="30"/>
      <c r="E288" s="30"/>
      <c r="F288" s="54"/>
    </row>
    <row r="289" spans="2:6" x14ac:dyDescent="0.2">
      <c r="B289" s="30"/>
      <c r="C289" s="30"/>
      <c r="D289" s="30"/>
      <c r="E289" s="30"/>
      <c r="F289" s="54"/>
    </row>
    <row r="290" spans="2:6" x14ac:dyDescent="0.2">
      <c r="B290" s="30"/>
      <c r="C290" s="30"/>
      <c r="D290" s="30"/>
      <c r="E290" s="30"/>
      <c r="F290" s="54"/>
    </row>
    <row r="291" spans="2:6" x14ac:dyDescent="0.2">
      <c r="B291" s="30"/>
      <c r="C291" s="30"/>
      <c r="D291" s="30"/>
      <c r="E291" s="30"/>
      <c r="F291" s="54"/>
    </row>
    <row r="292" spans="2:6" x14ac:dyDescent="0.2">
      <c r="B292" s="30"/>
      <c r="C292" s="30"/>
      <c r="D292" s="30"/>
      <c r="E292" s="30"/>
      <c r="F292" s="54"/>
    </row>
    <row r="293" spans="2:6" x14ac:dyDescent="0.2">
      <c r="B293" s="30"/>
      <c r="C293" s="30"/>
      <c r="D293" s="30"/>
      <c r="E293" s="30"/>
      <c r="F293" s="54"/>
    </row>
    <row r="294" spans="2:6" x14ac:dyDescent="0.2">
      <c r="B294" s="30"/>
      <c r="C294" s="30"/>
      <c r="D294" s="30"/>
      <c r="E294" s="30"/>
      <c r="F294" s="54"/>
    </row>
    <row r="295" spans="2:6" x14ac:dyDescent="0.2">
      <c r="B295" s="30"/>
      <c r="C295" s="30"/>
      <c r="D295" s="30"/>
      <c r="E295" s="30"/>
      <c r="F295" s="54"/>
    </row>
    <row r="296" spans="2:6" x14ac:dyDescent="0.2">
      <c r="B296" s="30"/>
      <c r="C296" s="30"/>
      <c r="D296" s="30"/>
      <c r="E296" s="30"/>
      <c r="F296" s="54"/>
    </row>
    <row r="297" spans="2:6" x14ac:dyDescent="0.2">
      <c r="B297" s="30"/>
      <c r="C297" s="30"/>
      <c r="D297" s="30"/>
      <c r="E297" s="30"/>
      <c r="F297" s="54"/>
    </row>
    <row r="298" spans="2:6" x14ac:dyDescent="0.2">
      <c r="B298" s="30"/>
      <c r="C298" s="30"/>
      <c r="D298" s="30"/>
      <c r="E298" s="30"/>
      <c r="F298" s="54"/>
    </row>
    <row r="299" spans="2:6" x14ac:dyDescent="0.2">
      <c r="B299" s="30"/>
      <c r="C299" s="30"/>
      <c r="D299" s="30"/>
      <c r="E299" s="30"/>
      <c r="F299" s="54"/>
    </row>
    <row r="300" spans="2:6" x14ac:dyDescent="0.2">
      <c r="B300" s="30"/>
      <c r="C300" s="30"/>
      <c r="D300" s="30"/>
      <c r="E300" s="30"/>
      <c r="F300" s="54"/>
    </row>
    <row r="301" spans="2:6" x14ac:dyDescent="0.2">
      <c r="B301" s="30"/>
      <c r="C301" s="30"/>
      <c r="D301" s="30"/>
      <c r="E301" s="30"/>
      <c r="F301" s="54"/>
    </row>
    <row r="302" spans="2:6" x14ac:dyDescent="0.2">
      <c r="B302" s="30"/>
      <c r="C302" s="30"/>
      <c r="D302" s="30"/>
      <c r="E302" s="30"/>
      <c r="F302" s="54"/>
    </row>
    <row r="303" spans="2:6" x14ac:dyDescent="0.2">
      <c r="B303" s="30"/>
      <c r="C303" s="30"/>
      <c r="D303" s="30"/>
      <c r="E303" s="30"/>
      <c r="F303" s="54"/>
    </row>
    <row r="304" spans="2:6" x14ac:dyDescent="0.2">
      <c r="B304" s="30"/>
      <c r="C304" s="30"/>
      <c r="D304" s="30"/>
      <c r="E304" s="30"/>
      <c r="F304" s="54"/>
    </row>
    <row r="305" spans="2:6" x14ac:dyDescent="0.2">
      <c r="B305" s="30"/>
      <c r="C305" s="30"/>
      <c r="D305" s="30"/>
      <c r="E305" s="30"/>
      <c r="F305" s="54"/>
    </row>
    <row r="306" spans="2:6" x14ac:dyDescent="0.2">
      <c r="B306" s="30"/>
      <c r="C306" s="30"/>
      <c r="D306" s="30"/>
      <c r="E306" s="30"/>
      <c r="F306" s="54"/>
    </row>
    <row r="307" spans="2:6" x14ac:dyDescent="0.2">
      <c r="B307" s="30"/>
      <c r="C307" s="30"/>
      <c r="D307" s="30"/>
      <c r="E307" s="30"/>
      <c r="F307" s="54"/>
    </row>
    <row r="308" spans="2:6" x14ac:dyDescent="0.2">
      <c r="B308" s="30"/>
      <c r="C308" s="30"/>
      <c r="D308" s="30"/>
      <c r="E308" s="30"/>
      <c r="F308" s="54"/>
    </row>
    <row r="309" spans="2:6" x14ac:dyDescent="0.2">
      <c r="B309" s="30"/>
      <c r="C309" s="30"/>
      <c r="D309" s="30"/>
      <c r="E309" s="30"/>
      <c r="F309" s="54"/>
    </row>
    <row r="310" spans="2:6" x14ac:dyDescent="0.2">
      <c r="B310" s="30"/>
      <c r="C310" s="30"/>
      <c r="D310" s="30"/>
      <c r="E310" s="30"/>
      <c r="F310" s="54"/>
    </row>
    <row r="311" spans="2:6" x14ac:dyDescent="0.2">
      <c r="B311" s="30"/>
      <c r="C311" s="30"/>
      <c r="D311" s="30"/>
      <c r="E311" s="30"/>
      <c r="F311" s="54"/>
    </row>
    <row r="312" spans="2:6" x14ac:dyDescent="0.2">
      <c r="B312" s="30"/>
      <c r="C312" s="30"/>
      <c r="D312" s="30"/>
      <c r="E312" s="30"/>
      <c r="F312" s="54"/>
    </row>
    <row r="313" spans="2:6" x14ac:dyDescent="0.2">
      <c r="B313" s="30"/>
      <c r="C313" s="30"/>
      <c r="D313" s="30"/>
      <c r="E313" s="30"/>
      <c r="F313" s="54"/>
    </row>
    <row r="314" spans="2:6" x14ac:dyDescent="0.2">
      <c r="B314" s="30"/>
      <c r="C314" s="30"/>
      <c r="D314" s="30"/>
      <c r="E314" s="30"/>
      <c r="F314" s="54"/>
    </row>
    <row r="315" spans="2:6" x14ac:dyDescent="0.2">
      <c r="B315" s="30"/>
      <c r="C315" s="30"/>
      <c r="D315" s="30"/>
      <c r="E315" s="30"/>
      <c r="F315" s="54"/>
    </row>
    <row r="316" spans="2:6" x14ac:dyDescent="0.2">
      <c r="B316" s="30"/>
      <c r="C316" s="30"/>
      <c r="D316" s="30"/>
      <c r="E316" s="30"/>
      <c r="F316" s="54"/>
    </row>
    <row r="317" spans="2:6" x14ac:dyDescent="0.2">
      <c r="B317" s="30"/>
      <c r="C317" s="30"/>
      <c r="D317" s="30"/>
      <c r="E317" s="30"/>
      <c r="F317" s="54"/>
    </row>
    <row r="318" spans="2:6" x14ac:dyDescent="0.2">
      <c r="B318" s="30"/>
      <c r="C318" s="30"/>
      <c r="D318" s="30"/>
      <c r="E318" s="30"/>
      <c r="F318" s="54"/>
    </row>
    <row r="319" spans="2:6" x14ac:dyDescent="0.2">
      <c r="B319" s="30"/>
      <c r="C319" s="30"/>
      <c r="D319" s="30"/>
      <c r="E319" s="30"/>
      <c r="F319" s="54"/>
    </row>
    <row r="320" spans="2:6" x14ac:dyDescent="0.2">
      <c r="B320" s="30"/>
      <c r="C320" s="30"/>
      <c r="D320" s="30"/>
      <c r="E320" s="30"/>
      <c r="F320" s="54"/>
    </row>
    <row r="321" spans="2:10" x14ac:dyDescent="0.2">
      <c r="B321" s="30"/>
      <c r="C321" s="30"/>
      <c r="D321" s="30"/>
      <c r="E321" s="30"/>
      <c r="F321" s="54"/>
    </row>
    <row r="328" spans="2:10" s="24" customFormat="1" ht="15" x14ac:dyDescent="0.2">
      <c r="F328" s="51"/>
      <c r="J328" s="60"/>
    </row>
    <row r="329" spans="2:10" s="24" customFormat="1" ht="15" x14ac:dyDescent="0.2">
      <c r="F329" s="51"/>
      <c r="J329" s="60"/>
    </row>
    <row r="330" spans="2:10" s="24" customFormat="1" ht="15" x14ac:dyDescent="0.2">
      <c r="F330" s="51"/>
      <c r="J330" s="60"/>
    </row>
    <row r="333" spans="2:10" s="27" customFormat="1" ht="11.25" x14ac:dyDescent="0.2">
      <c r="F333" s="55"/>
      <c r="J333" s="59"/>
    </row>
    <row r="336" spans="2:10" x14ac:dyDescent="0.2">
      <c r="B336" s="30"/>
      <c r="C336" s="30"/>
      <c r="D336" s="30"/>
      <c r="E336" s="30"/>
      <c r="F336" s="54"/>
    </row>
    <row r="337" spans="2:6" x14ac:dyDescent="0.2">
      <c r="B337" s="30"/>
      <c r="C337" s="30"/>
      <c r="D337" s="30"/>
      <c r="E337" s="30"/>
      <c r="F337" s="54"/>
    </row>
    <row r="338" spans="2:6" x14ac:dyDescent="0.2">
      <c r="B338" s="30"/>
      <c r="C338" s="30"/>
      <c r="D338" s="30"/>
      <c r="E338" s="30"/>
      <c r="F338" s="54"/>
    </row>
    <row r="339" spans="2:6" x14ac:dyDescent="0.2">
      <c r="B339" s="30"/>
      <c r="C339" s="30"/>
      <c r="D339" s="30"/>
      <c r="E339" s="30"/>
      <c r="F339" s="54"/>
    </row>
    <row r="340" spans="2:6" x14ac:dyDescent="0.2">
      <c r="B340" s="30"/>
      <c r="C340" s="30"/>
      <c r="D340" s="30"/>
      <c r="E340" s="30"/>
      <c r="F340" s="54"/>
    </row>
    <row r="341" spans="2:6" x14ac:dyDescent="0.2">
      <c r="B341" s="30"/>
      <c r="C341" s="30"/>
      <c r="D341" s="30"/>
      <c r="E341" s="30"/>
      <c r="F341" s="54"/>
    </row>
    <row r="342" spans="2:6" x14ac:dyDescent="0.2">
      <c r="B342" s="30"/>
      <c r="C342" s="30"/>
      <c r="D342" s="30"/>
      <c r="E342" s="30"/>
      <c r="F342" s="54"/>
    </row>
    <row r="343" spans="2:6" x14ac:dyDescent="0.2">
      <c r="B343" s="30"/>
      <c r="C343" s="30"/>
      <c r="D343" s="30"/>
      <c r="E343" s="30"/>
      <c r="F343" s="54"/>
    </row>
    <row r="344" spans="2:6" x14ac:dyDescent="0.2">
      <c r="B344" s="30"/>
      <c r="C344" s="30"/>
      <c r="D344" s="30"/>
      <c r="E344" s="30"/>
      <c r="F344" s="54"/>
    </row>
    <row r="345" spans="2:6" x14ac:dyDescent="0.2">
      <c r="B345" s="30"/>
      <c r="C345" s="30"/>
      <c r="D345" s="30"/>
      <c r="E345" s="30"/>
      <c r="F345" s="54"/>
    </row>
    <row r="346" spans="2:6" x14ac:dyDescent="0.2">
      <c r="B346" s="30"/>
      <c r="C346" s="30"/>
      <c r="D346" s="30"/>
      <c r="E346" s="30"/>
      <c r="F346" s="54"/>
    </row>
    <row r="347" spans="2:6" x14ac:dyDescent="0.2">
      <c r="B347" s="30"/>
      <c r="C347" s="30"/>
      <c r="D347" s="30"/>
      <c r="E347" s="30"/>
      <c r="F347" s="54"/>
    </row>
    <row r="348" spans="2:6" x14ac:dyDescent="0.2">
      <c r="B348" s="30"/>
      <c r="C348" s="30"/>
      <c r="D348" s="30"/>
      <c r="E348" s="30"/>
      <c r="F348" s="54"/>
    </row>
    <row r="349" spans="2:6" x14ac:dyDescent="0.2">
      <c r="B349" s="30"/>
      <c r="C349" s="30"/>
      <c r="D349" s="30"/>
      <c r="E349" s="30"/>
      <c r="F349" s="54"/>
    </row>
    <row r="350" spans="2:6" x14ac:dyDescent="0.2">
      <c r="B350" s="30"/>
      <c r="C350" s="30"/>
      <c r="D350" s="30"/>
      <c r="E350" s="30"/>
      <c r="F350" s="54"/>
    </row>
    <row r="351" spans="2:6" x14ac:dyDescent="0.2">
      <c r="B351" s="30"/>
      <c r="C351" s="30"/>
      <c r="D351" s="30"/>
      <c r="E351" s="30"/>
      <c r="F351" s="54"/>
    </row>
    <row r="352" spans="2:6" x14ac:dyDescent="0.2">
      <c r="B352" s="30"/>
      <c r="C352" s="30"/>
      <c r="D352" s="30"/>
      <c r="E352" s="30"/>
      <c r="F352" s="54"/>
    </row>
    <row r="353" spans="2:6" x14ac:dyDescent="0.2">
      <c r="B353" s="30"/>
      <c r="C353" s="30"/>
      <c r="D353" s="30"/>
      <c r="E353" s="30"/>
      <c r="F353" s="54"/>
    </row>
    <row r="354" spans="2:6" x14ac:dyDescent="0.2">
      <c r="B354" s="30"/>
      <c r="C354" s="30"/>
      <c r="D354" s="30"/>
      <c r="E354" s="30"/>
      <c r="F354" s="54"/>
    </row>
    <row r="355" spans="2:6" x14ac:dyDescent="0.2">
      <c r="B355" s="30"/>
      <c r="C355" s="30"/>
      <c r="D355" s="30"/>
      <c r="E355" s="30"/>
      <c r="F355" s="54"/>
    </row>
    <row r="356" spans="2:6" x14ac:dyDescent="0.2">
      <c r="B356" s="30"/>
      <c r="C356" s="30"/>
      <c r="D356" s="30"/>
      <c r="E356" s="30"/>
      <c r="F356" s="54"/>
    </row>
    <row r="357" spans="2:6" x14ac:dyDescent="0.2">
      <c r="B357" s="30"/>
      <c r="C357" s="30"/>
      <c r="D357" s="30"/>
      <c r="E357" s="30"/>
      <c r="F357" s="54"/>
    </row>
    <row r="358" spans="2:6" x14ac:dyDescent="0.2">
      <c r="B358" s="30"/>
      <c r="C358" s="30"/>
      <c r="D358" s="30"/>
      <c r="E358" s="30"/>
      <c r="F358" s="54"/>
    </row>
    <row r="359" spans="2:6" x14ac:dyDescent="0.2">
      <c r="B359" s="30"/>
      <c r="C359" s="30"/>
      <c r="D359" s="30"/>
      <c r="E359" s="30"/>
      <c r="F359" s="54"/>
    </row>
    <row r="360" spans="2:6" x14ac:dyDescent="0.2">
      <c r="B360" s="30"/>
      <c r="C360" s="30"/>
      <c r="D360" s="30"/>
      <c r="E360" s="30"/>
      <c r="F360" s="54"/>
    </row>
    <row r="361" spans="2:6" x14ac:dyDescent="0.2">
      <c r="B361" s="30"/>
      <c r="C361" s="30"/>
      <c r="D361" s="30"/>
      <c r="E361" s="30"/>
      <c r="F361" s="54"/>
    </row>
    <row r="362" spans="2:6" x14ac:dyDescent="0.2">
      <c r="B362" s="30"/>
      <c r="C362" s="30"/>
      <c r="D362" s="30"/>
      <c r="E362" s="30"/>
      <c r="F362" s="54"/>
    </row>
    <row r="363" spans="2:6" x14ac:dyDescent="0.2">
      <c r="B363" s="30"/>
      <c r="C363" s="30"/>
      <c r="D363" s="30"/>
      <c r="E363" s="30"/>
      <c r="F363" s="54"/>
    </row>
    <row r="364" spans="2:6" x14ac:dyDescent="0.2">
      <c r="B364" s="30"/>
      <c r="C364" s="30"/>
      <c r="D364" s="30"/>
      <c r="E364" s="30"/>
      <c r="F364" s="54"/>
    </row>
    <row r="365" spans="2:6" x14ac:dyDescent="0.2">
      <c r="B365" s="30"/>
      <c r="C365" s="30"/>
      <c r="D365" s="30"/>
      <c r="E365" s="30"/>
      <c r="F365" s="54"/>
    </row>
    <row r="366" spans="2:6" x14ac:dyDescent="0.2">
      <c r="B366" s="30"/>
      <c r="C366" s="30"/>
      <c r="D366" s="30"/>
      <c r="E366" s="30"/>
      <c r="F366" s="54"/>
    </row>
    <row r="367" spans="2:6" x14ac:dyDescent="0.2">
      <c r="B367" s="30"/>
      <c r="C367" s="30"/>
      <c r="D367" s="30"/>
      <c r="E367" s="30"/>
      <c r="F367" s="54"/>
    </row>
    <row r="368" spans="2:6" x14ac:dyDescent="0.2">
      <c r="B368" s="30"/>
      <c r="C368" s="30"/>
      <c r="D368" s="30"/>
      <c r="E368" s="30"/>
      <c r="F368" s="54"/>
    </row>
    <row r="369" spans="2:10" x14ac:dyDescent="0.2">
      <c r="B369" s="30"/>
      <c r="C369" s="30"/>
      <c r="D369" s="30"/>
      <c r="E369" s="30"/>
      <c r="F369" s="54"/>
    </row>
    <row r="370" spans="2:10" x14ac:dyDescent="0.2">
      <c r="B370" s="30"/>
      <c r="C370" s="30"/>
      <c r="D370" s="30"/>
      <c r="E370" s="30"/>
      <c r="F370" s="54"/>
    </row>
    <row r="371" spans="2:10" x14ac:dyDescent="0.2">
      <c r="B371" s="30"/>
      <c r="C371" s="30"/>
      <c r="D371" s="30"/>
      <c r="E371" s="30"/>
      <c r="F371" s="54"/>
    </row>
    <row r="372" spans="2:10" x14ac:dyDescent="0.2">
      <c r="B372" s="30"/>
      <c r="C372" s="30"/>
      <c r="D372" s="30"/>
      <c r="E372" s="30"/>
      <c r="F372" s="54"/>
    </row>
    <row r="373" spans="2:10" x14ac:dyDescent="0.2">
      <c r="B373" s="30"/>
      <c r="C373" s="30"/>
      <c r="D373" s="30"/>
      <c r="E373" s="30"/>
      <c r="F373" s="54"/>
    </row>
    <row r="380" spans="2:10" s="24" customFormat="1" ht="15" x14ac:dyDescent="0.2">
      <c r="F380" s="51"/>
      <c r="J380" s="60"/>
    </row>
    <row r="381" spans="2:10" s="24" customFormat="1" ht="15" x14ac:dyDescent="0.2">
      <c r="F381" s="51"/>
      <c r="J381" s="60"/>
    </row>
    <row r="382" spans="2:10" s="24" customFormat="1" ht="15" x14ac:dyDescent="0.2">
      <c r="F382" s="51"/>
      <c r="J382" s="60"/>
    </row>
    <row r="385" spans="2:10" s="27" customFormat="1" ht="11.25" x14ac:dyDescent="0.2">
      <c r="F385" s="55"/>
      <c r="J385" s="59"/>
    </row>
    <row r="388" spans="2:10" x14ac:dyDescent="0.2">
      <c r="B388" s="30"/>
      <c r="C388" s="30"/>
      <c r="D388" s="30"/>
      <c r="E388" s="30"/>
      <c r="F388" s="54"/>
    </row>
    <row r="389" spans="2:10" x14ac:dyDescent="0.2">
      <c r="B389" s="30"/>
      <c r="C389" s="30"/>
      <c r="D389" s="30"/>
      <c r="E389" s="30"/>
      <c r="F389" s="54"/>
    </row>
    <row r="390" spans="2:10" x14ac:dyDescent="0.2">
      <c r="B390" s="30"/>
      <c r="C390" s="30"/>
      <c r="D390" s="30"/>
      <c r="E390" s="30"/>
      <c r="F390" s="54"/>
    </row>
    <row r="391" spans="2:10" x14ac:dyDescent="0.2">
      <c r="B391" s="30"/>
      <c r="C391" s="30"/>
      <c r="D391" s="30"/>
      <c r="E391" s="30"/>
      <c r="F391" s="54"/>
    </row>
    <row r="392" spans="2:10" x14ac:dyDescent="0.2">
      <c r="B392" s="30"/>
      <c r="C392" s="30"/>
      <c r="D392" s="30"/>
      <c r="E392" s="30"/>
      <c r="F392" s="54"/>
    </row>
    <row r="393" spans="2:10" x14ac:dyDescent="0.2">
      <c r="B393" s="30"/>
      <c r="C393" s="30"/>
      <c r="D393" s="30"/>
      <c r="E393" s="30"/>
      <c r="F393" s="54"/>
    </row>
    <row r="394" spans="2:10" x14ac:dyDescent="0.2">
      <c r="B394" s="30"/>
      <c r="C394" s="30"/>
      <c r="D394" s="30"/>
      <c r="E394" s="30"/>
      <c r="F394" s="54"/>
    </row>
    <row r="395" spans="2:10" x14ac:dyDescent="0.2">
      <c r="B395" s="30"/>
      <c r="C395" s="30"/>
      <c r="D395" s="30"/>
      <c r="E395" s="30"/>
      <c r="F395" s="54"/>
    </row>
    <row r="396" spans="2:10" x14ac:dyDescent="0.2">
      <c r="B396" s="30"/>
      <c r="C396" s="30"/>
      <c r="D396" s="30"/>
      <c r="E396" s="30"/>
      <c r="F396" s="54"/>
    </row>
    <row r="397" spans="2:10" x14ac:dyDescent="0.2">
      <c r="B397" s="30"/>
      <c r="C397" s="30"/>
      <c r="D397" s="30"/>
      <c r="E397" s="30"/>
      <c r="F397" s="54"/>
    </row>
    <row r="398" spans="2:10" x14ac:dyDescent="0.2">
      <c r="B398" s="30"/>
      <c r="C398" s="30"/>
      <c r="D398" s="30"/>
      <c r="E398" s="30"/>
      <c r="F398" s="54"/>
    </row>
    <row r="399" spans="2:10" x14ac:dyDescent="0.2">
      <c r="B399" s="30"/>
      <c r="C399" s="30"/>
      <c r="D399" s="30"/>
      <c r="E399" s="30"/>
      <c r="F399" s="54"/>
    </row>
    <row r="400" spans="2:10" x14ac:dyDescent="0.2">
      <c r="B400" s="30"/>
      <c r="C400" s="30"/>
      <c r="D400" s="30"/>
      <c r="E400" s="30"/>
      <c r="F400" s="54"/>
    </row>
    <row r="401" spans="2:6" x14ac:dyDescent="0.2">
      <c r="B401" s="30"/>
      <c r="C401" s="30"/>
      <c r="D401" s="30"/>
      <c r="E401" s="30"/>
      <c r="F401" s="54"/>
    </row>
    <row r="402" spans="2:6" x14ac:dyDescent="0.2">
      <c r="B402" s="30"/>
      <c r="C402" s="30"/>
      <c r="D402" s="30"/>
      <c r="E402" s="30"/>
      <c r="F402" s="54"/>
    </row>
    <row r="403" spans="2:6" x14ac:dyDescent="0.2">
      <c r="B403" s="30"/>
      <c r="C403" s="30"/>
      <c r="D403" s="30"/>
      <c r="E403" s="30"/>
      <c r="F403" s="54"/>
    </row>
    <row r="404" spans="2:6" x14ac:dyDescent="0.2">
      <c r="B404" s="30"/>
      <c r="C404" s="30"/>
      <c r="D404" s="30"/>
      <c r="E404" s="30"/>
      <c r="F404" s="54"/>
    </row>
    <row r="405" spans="2:6" x14ac:dyDescent="0.2">
      <c r="B405" s="30"/>
      <c r="C405" s="30"/>
      <c r="D405" s="30"/>
      <c r="E405" s="30"/>
      <c r="F405" s="54"/>
    </row>
    <row r="406" spans="2:6" x14ac:dyDescent="0.2">
      <c r="B406" s="30"/>
      <c r="C406" s="30"/>
      <c r="D406" s="30"/>
      <c r="E406" s="30"/>
      <c r="F406" s="54"/>
    </row>
    <row r="407" spans="2:6" x14ac:dyDescent="0.2">
      <c r="B407" s="30"/>
      <c r="C407" s="30"/>
      <c r="D407" s="30"/>
      <c r="E407" s="30"/>
      <c r="F407" s="54"/>
    </row>
    <row r="408" spans="2:6" x14ac:dyDescent="0.2">
      <c r="B408" s="30"/>
      <c r="C408" s="30"/>
      <c r="D408" s="30"/>
      <c r="E408" s="30"/>
      <c r="F408" s="54"/>
    </row>
    <row r="409" spans="2:6" x14ac:dyDescent="0.2">
      <c r="B409" s="30"/>
      <c r="C409" s="30"/>
      <c r="D409" s="30"/>
      <c r="E409" s="30"/>
      <c r="F409" s="54"/>
    </row>
    <row r="410" spans="2:6" x14ac:dyDescent="0.2">
      <c r="B410" s="30"/>
      <c r="C410" s="30"/>
      <c r="D410" s="30"/>
      <c r="E410" s="30"/>
      <c r="F410" s="54"/>
    </row>
    <row r="411" spans="2:6" x14ac:dyDescent="0.2">
      <c r="B411" s="30"/>
      <c r="C411" s="30"/>
      <c r="D411" s="30"/>
      <c r="E411" s="30"/>
      <c r="F411" s="54"/>
    </row>
    <row r="412" spans="2:6" x14ac:dyDescent="0.2">
      <c r="B412" s="30"/>
      <c r="C412" s="30"/>
      <c r="D412" s="30"/>
      <c r="E412" s="30"/>
      <c r="F412" s="54"/>
    </row>
    <row r="413" spans="2:6" x14ac:dyDescent="0.2">
      <c r="B413" s="30"/>
      <c r="C413" s="30"/>
      <c r="D413" s="30"/>
      <c r="E413" s="30"/>
      <c r="F413" s="54"/>
    </row>
    <row r="414" spans="2:6" x14ac:dyDescent="0.2">
      <c r="B414" s="30"/>
      <c r="C414" s="30"/>
      <c r="D414" s="30"/>
      <c r="E414" s="30"/>
      <c r="F414" s="54"/>
    </row>
    <row r="415" spans="2:6" x14ac:dyDescent="0.2">
      <c r="B415" s="30"/>
      <c r="C415" s="30"/>
      <c r="D415" s="30"/>
      <c r="E415" s="30"/>
      <c r="F415" s="54"/>
    </row>
    <row r="416" spans="2:6" x14ac:dyDescent="0.2">
      <c r="B416" s="30"/>
      <c r="C416" s="30"/>
      <c r="D416" s="30"/>
      <c r="E416" s="30"/>
      <c r="F416" s="54"/>
    </row>
    <row r="417" spans="2:10" x14ac:dyDescent="0.2">
      <c r="B417" s="30"/>
      <c r="C417" s="30"/>
      <c r="D417" s="30"/>
      <c r="E417" s="30"/>
      <c r="F417" s="54"/>
    </row>
    <row r="418" spans="2:10" x14ac:dyDescent="0.2">
      <c r="B418" s="30"/>
      <c r="C418" s="30"/>
      <c r="D418" s="30"/>
      <c r="E418" s="30"/>
      <c r="F418" s="54"/>
    </row>
    <row r="419" spans="2:10" x14ac:dyDescent="0.2">
      <c r="B419" s="30"/>
      <c r="C419" s="30"/>
      <c r="D419" s="30"/>
      <c r="E419" s="30"/>
      <c r="F419" s="54"/>
    </row>
    <row r="420" spans="2:10" x14ac:dyDescent="0.2">
      <c r="B420" s="30"/>
      <c r="C420" s="30"/>
      <c r="D420" s="30"/>
      <c r="E420" s="30"/>
      <c r="F420" s="54"/>
    </row>
    <row r="421" spans="2:10" x14ac:dyDescent="0.2">
      <c r="B421" s="30"/>
      <c r="C421" s="30"/>
      <c r="D421" s="30"/>
      <c r="E421" s="30"/>
      <c r="F421" s="54"/>
    </row>
    <row r="422" spans="2:10" x14ac:dyDescent="0.2">
      <c r="B422" s="30"/>
      <c r="C422" s="30"/>
      <c r="D422" s="30"/>
      <c r="E422" s="30"/>
      <c r="F422" s="54"/>
    </row>
    <row r="423" spans="2:10" x14ac:dyDescent="0.2">
      <c r="B423" s="30"/>
      <c r="C423" s="30"/>
      <c r="D423" s="30"/>
      <c r="E423" s="30"/>
      <c r="F423" s="54"/>
    </row>
    <row r="424" spans="2:10" x14ac:dyDescent="0.2">
      <c r="B424" s="30"/>
      <c r="C424" s="30"/>
      <c r="D424" s="30"/>
      <c r="E424" s="30"/>
      <c r="F424" s="54"/>
    </row>
    <row r="425" spans="2:10" x14ac:dyDescent="0.2">
      <c r="B425" s="30"/>
      <c r="C425" s="30"/>
      <c r="D425" s="30"/>
      <c r="E425" s="30"/>
      <c r="F425" s="54"/>
    </row>
    <row r="426" spans="2:10" x14ac:dyDescent="0.2">
      <c r="B426" s="30"/>
      <c r="C426" s="30"/>
      <c r="D426" s="30"/>
      <c r="E426" s="30"/>
      <c r="F426" s="54"/>
    </row>
    <row r="427" spans="2:10" x14ac:dyDescent="0.2">
      <c r="B427" s="30"/>
      <c r="C427" s="30"/>
      <c r="D427" s="30"/>
      <c r="E427" s="30"/>
      <c r="F427" s="54"/>
    </row>
    <row r="428" spans="2:10" x14ac:dyDescent="0.2">
      <c r="B428" s="30"/>
      <c r="C428" s="30"/>
      <c r="D428" s="30"/>
      <c r="E428" s="30"/>
      <c r="F428" s="54"/>
    </row>
    <row r="429" spans="2:10" x14ac:dyDescent="0.2">
      <c r="B429" s="30"/>
      <c r="C429" s="30"/>
      <c r="D429" s="30"/>
      <c r="E429" s="30"/>
      <c r="F429" s="54"/>
    </row>
    <row r="430" spans="2:10" x14ac:dyDescent="0.2">
      <c r="B430" s="30"/>
      <c r="C430" s="30"/>
      <c r="D430" s="30"/>
      <c r="E430" s="30"/>
      <c r="F430" s="54"/>
    </row>
    <row r="431" spans="2:10" x14ac:dyDescent="0.2">
      <c r="B431" s="30"/>
      <c r="C431" s="30"/>
      <c r="D431" s="30"/>
      <c r="E431" s="30"/>
      <c r="F431" s="54"/>
    </row>
    <row r="432" spans="2:10" s="24" customFormat="1" ht="15" x14ac:dyDescent="0.2">
      <c r="B432" s="30"/>
      <c r="C432" s="30"/>
      <c r="D432" s="30"/>
      <c r="E432" s="30"/>
      <c r="F432" s="54"/>
      <c r="J432" s="60"/>
    </row>
    <row r="433" spans="2:10" s="24" customFormat="1" ht="15" x14ac:dyDescent="0.2">
      <c r="B433" s="30"/>
      <c r="C433" s="30"/>
      <c r="D433" s="30"/>
      <c r="E433" s="30"/>
      <c r="F433" s="54"/>
      <c r="J433" s="60"/>
    </row>
    <row r="434" spans="2:10" s="24" customFormat="1" ht="15" x14ac:dyDescent="0.2">
      <c r="B434" s="30"/>
      <c r="C434" s="30"/>
      <c r="D434" s="30"/>
      <c r="E434" s="30"/>
      <c r="F434" s="54"/>
      <c r="J434" s="60"/>
    </row>
    <row r="435" spans="2:10" x14ac:dyDescent="0.2">
      <c r="B435" s="30"/>
      <c r="C435" s="30"/>
      <c r="D435" s="30"/>
      <c r="E435" s="30"/>
      <c r="F435" s="54"/>
    </row>
    <row r="436" spans="2:10" x14ac:dyDescent="0.2">
      <c r="B436" s="30"/>
      <c r="C436" s="30"/>
      <c r="D436" s="30"/>
      <c r="E436" s="30"/>
      <c r="F436" s="54"/>
    </row>
    <row r="437" spans="2:10" s="27" customFormat="1" ht="11.25" x14ac:dyDescent="0.2">
      <c r="F437" s="55"/>
      <c r="J437" s="59"/>
    </row>
    <row r="438" spans="2:10" x14ac:dyDescent="0.2">
      <c r="B438" s="30"/>
      <c r="C438" s="30"/>
      <c r="D438" s="30"/>
      <c r="E438" s="30"/>
      <c r="F438" s="54"/>
    </row>
    <row r="439" spans="2:10" x14ac:dyDescent="0.2">
      <c r="B439" s="30"/>
      <c r="C439" s="30"/>
      <c r="D439" s="30"/>
      <c r="E439" s="30"/>
      <c r="F439" s="54"/>
    </row>
    <row r="440" spans="2:10" x14ac:dyDescent="0.2">
      <c r="B440" s="30"/>
      <c r="C440" s="30"/>
      <c r="D440" s="30"/>
      <c r="E440" s="30"/>
      <c r="F440" s="54"/>
    </row>
    <row r="441" spans="2:10" x14ac:dyDescent="0.2">
      <c r="B441" s="30"/>
      <c r="C441" s="30"/>
      <c r="D441" s="30"/>
      <c r="E441" s="30"/>
      <c r="F441" s="54"/>
    </row>
    <row r="442" spans="2:10" x14ac:dyDescent="0.2">
      <c r="B442" s="30"/>
      <c r="C442" s="30"/>
      <c r="D442" s="30"/>
      <c r="E442" s="30"/>
      <c r="F442" s="54"/>
    </row>
    <row r="443" spans="2:10" x14ac:dyDescent="0.2">
      <c r="B443" s="30"/>
      <c r="C443" s="30"/>
      <c r="D443" s="30"/>
      <c r="E443" s="30"/>
      <c r="F443" s="54"/>
    </row>
    <row r="444" spans="2:10" x14ac:dyDescent="0.2">
      <c r="B444" s="30"/>
      <c r="C444" s="30"/>
      <c r="D444" s="30"/>
      <c r="E444" s="30"/>
      <c r="F444" s="54"/>
    </row>
    <row r="445" spans="2:10" x14ac:dyDescent="0.2">
      <c r="B445" s="30"/>
      <c r="C445" s="30"/>
      <c r="D445" s="30"/>
      <c r="E445" s="30"/>
      <c r="F445" s="54"/>
    </row>
    <row r="446" spans="2:10" x14ac:dyDescent="0.2">
      <c r="B446" s="30"/>
      <c r="C446" s="30"/>
      <c r="D446" s="30"/>
      <c r="E446" s="30"/>
      <c r="F446" s="54"/>
    </row>
    <row r="447" spans="2:10" x14ac:dyDescent="0.2">
      <c r="B447" s="30"/>
      <c r="C447" s="30"/>
      <c r="D447" s="30"/>
      <c r="E447" s="30"/>
      <c r="F447" s="54"/>
    </row>
    <row r="448" spans="2:10" x14ac:dyDescent="0.2">
      <c r="B448" s="30"/>
      <c r="C448" s="30"/>
      <c r="D448" s="30"/>
      <c r="E448" s="30"/>
      <c r="F448" s="54"/>
    </row>
    <row r="449" spans="2:6" x14ac:dyDescent="0.2">
      <c r="B449" s="30"/>
      <c r="C449" s="30"/>
      <c r="D449" s="30"/>
      <c r="E449" s="30"/>
      <c r="F449" s="54"/>
    </row>
    <row r="450" spans="2:6" x14ac:dyDescent="0.2">
      <c r="B450" s="30"/>
      <c r="C450" s="30"/>
      <c r="D450" s="30"/>
      <c r="E450" s="30"/>
      <c r="F450" s="54"/>
    </row>
    <row r="451" spans="2:6" x14ac:dyDescent="0.2">
      <c r="B451" s="30"/>
      <c r="C451" s="30"/>
      <c r="D451" s="30"/>
      <c r="E451" s="30"/>
      <c r="F451" s="54"/>
    </row>
    <row r="452" spans="2:6" x14ac:dyDescent="0.2">
      <c r="B452" s="30"/>
      <c r="C452" s="30"/>
      <c r="D452" s="30"/>
      <c r="E452" s="30"/>
      <c r="F452" s="54"/>
    </row>
    <row r="453" spans="2:6" x14ac:dyDescent="0.2">
      <c r="B453" s="30"/>
      <c r="C453" s="30"/>
      <c r="D453" s="30"/>
      <c r="E453" s="30"/>
      <c r="F453" s="54"/>
    </row>
    <row r="454" spans="2:6" x14ac:dyDescent="0.2">
      <c r="B454" s="30"/>
      <c r="C454" s="30"/>
      <c r="D454" s="30"/>
      <c r="E454" s="30"/>
      <c r="F454" s="54"/>
    </row>
    <row r="455" spans="2:6" x14ac:dyDescent="0.2">
      <c r="B455" s="30"/>
      <c r="C455" s="30"/>
      <c r="D455" s="30"/>
      <c r="E455" s="30"/>
      <c r="F455" s="54"/>
    </row>
    <row r="456" spans="2:6" x14ac:dyDescent="0.2">
      <c r="B456" s="30"/>
      <c r="C456" s="30"/>
      <c r="D456" s="30"/>
      <c r="E456" s="30"/>
      <c r="F456" s="54"/>
    </row>
    <row r="457" spans="2:6" x14ac:dyDescent="0.2">
      <c r="B457" s="30"/>
      <c r="C457" s="30"/>
      <c r="D457" s="30"/>
      <c r="E457" s="30"/>
      <c r="F457" s="54"/>
    </row>
    <row r="458" spans="2:6" x14ac:dyDescent="0.2">
      <c r="B458" s="30"/>
      <c r="C458" s="30"/>
      <c r="D458" s="30"/>
      <c r="E458" s="30"/>
      <c r="F458" s="54"/>
    </row>
    <row r="459" spans="2:6" x14ac:dyDescent="0.2">
      <c r="B459" s="30"/>
      <c r="C459" s="30"/>
      <c r="D459" s="30"/>
      <c r="E459" s="30"/>
      <c r="F459" s="54"/>
    </row>
    <row r="460" spans="2:6" x14ac:dyDescent="0.2">
      <c r="B460" s="30"/>
      <c r="C460" s="30"/>
      <c r="D460" s="30"/>
      <c r="E460" s="30"/>
      <c r="F460" s="54"/>
    </row>
    <row r="461" spans="2:6" x14ac:dyDescent="0.2">
      <c r="B461" s="30"/>
      <c r="C461" s="30"/>
      <c r="D461" s="30"/>
      <c r="E461" s="30"/>
      <c r="F461" s="54"/>
    </row>
    <row r="462" spans="2:6" x14ac:dyDescent="0.2">
      <c r="B462" s="30"/>
      <c r="C462" s="30"/>
      <c r="D462" s="30"/>
      <c r="E462" s="30"/>
      <c r="F462" s="54"/>
    </row>
    <row r="463" spans="2:6" x14ac:dyDescent="0.2">
      <c r="B463" s="30"/>
      <c r="C463" s="30"/>
      <c r="D463" s="30"/>
      <c r="E463" s="30"/>
      <c r="F463" s="54"/>
    </row>
    <row r="464" spans="2:6" x14ac:dyDescent="0.2">
      <c r="B464" s="30"/>
      <c r="C464" s="30"/>
      <c r="D464" s="30"/>
      <c r="E464" s="30"/>
      <c r="F464" s="54"/>
    </row>
    <row r="465" spans="2:6" x14ac:dyDescent="0.2">
      <c r="B465" s="30"/>
      <c r="C465" s="30"/>
      <c r="D465" s="30"/>
      <c r="E465" s="30"/>
      <c r="F465" s="54"/>
    </row>
    <row r="466" spans="2:6" x14ac:dyDescent="0.2">
      <c r="B466" s="30"/>
      <c r="C466" s="30"/>
      <c r="D466" s="30"/>
      <c r="E466" s="30"/>
      <c r="F466" s="54"/>
    </row>
    <row r="467" spans="2:6" x14ac:dyDescent="0.2">
      <c r="B467" s="30"/>
      <c r="C467" s="30"/>
      <c r="D467" s="30"/>
      <c r="E467" s="30"/>
      <c r="F467" s="54"/>
    </row>
    <row r="468" spans="2:6" x14ac:dyDescent="0.2">
      <c r="B468" s="30"/>
      <c r="C468" s="30"/>
      <c r="D468" s="30"/>
      <c r="E468" s="30"/>
      <c r="F468" s="54"/>
    </row>
    <row r="469" spans="2:6" x14ac:dyDescent="0.2">
      <c r="B469" s="30"/>
      <c r="C469" s="30"/>
      <c r="D469" s="30"/>
      <c r="E469" s="30"/>
      <c r="F469" s="54"/>
    </row>
    <row r="470" spans="2:6" x14ac:dyDescent="0.2">
      <c r="B470" s="30"/>
      <c r="C470" s="30"/>
      <c r="D470" s="30"/>
      <c r="E470" s="30"/>
      <c r="F470" s="54"/>
    </row>
    <row r="471" spans="2:6" x14ac:dyDescent="0.2">
      <c r="B471" s="30"/>
      <c r="C471" s="30"/>
      <c r="D471" s="30"/>
      <c r="E471" s="30"/>
      <c r="F471" s="54"/>
    </row>
    <row r="472" spans="2:6" x14ac:dyDescent="0.2">
      <c r="B472" s="30"/>
      <c r="C472" s="30"/>
      <c r="D472" s="30"/>
      <c r="E472" s="30"/>
      <c r="F472" s="54"/>
    </row>
    <row r="473" spans="2:6" x14ac:dyDescent="0.2">
      <c r="B473" s="30"/>
      <c r="C473" s="30"/>
      <c r="D473" s="30"/>
      <c r="E473" s="30"/>
      <c r="F473" s="54"/>
    </row>
    <row r="474" spans="2:6" x14ac:dyDescent="0.2">
      <c r="B474" s="30"/>
      <c r="C474" s="30"/>
      <c r="D474" s="30"/>
      <c r="E474" s="30"/>
      <c r="F474" s="54"/>
    </row>
    <row r="475" spans="2:6" x14ac:dyDescent="0.2">
      <c r="B475" s="30"/>
      <c r="C475" s="30"/>
      <c r="D475" s="30"/>
      <c r="E475" s="30"/>
      <c r="F475" s="54"/>
    </row>
    <row r="476" spans="2:6" x14ac:dyDescent="0.2">
      <c r="B476" s="30"/>
      <c r="C476" s="30"/>
      <c r="D476" s="30"/>
      <c r="E476" s="30"/>
      <c r="F476" s="54"/>
    </row>
    <row r="477" spans="2:6" x14ac:dyDescent="0.2">
      <c r="B477" s="30"/>
      <c r="C477" s="30"/>
      <c r="D477" s="30"/>
      <c r="E477" s="30"/>
      <c r="F477" s="54"/>
    </row>
    <row r="484" spans="2:10" s="24" customFormat="1" ht="15" x14ac:dyDescent="0.2">
      <c r="F484" s="51"/>
      <c r="J484" s="60"/>
    </row>
    <row r="485" spans="2:10" s="24" customFormat="1" ht="15" x14ac:dyDescent="0.2">
      <c r="F485" s="51"/>
      <c r="J485" s="60"/>
    </row>
    <row r="486" spans="2:10" s="24" customFormat="1" ht="15" x14ac:dyDescent="0.2">
      <c r="F486" s="51"/>
      <c r="J486" s="60"/>
    </row>
    <row r="489" spans="2:10" s="27" customFormat="1" ht="11.25" x14ac:dyDescent="0.2">
      <c r="F489" s="55"/>
      <c r="J489" s="59"/>
    </row>
    <row r="492" spans="2:10" x14ac:dyDescent="0.2">
      <c r="B492" s="30"/>
      <c r="C492" s="30"/>
      <c r="D492" s="30"/>
      <c r="E492" s="30"/>
      <c r="F492" s="54"/>
    </row>
    <row r="493" spans="2:10" x14ac:dyDescent="0.2">
      <c r="B493" s="30"/>
      <c r="C493" s="30"/>
      <c r="D493" s="30"/>
      <c r="E493" s="30"/>
      <c r="F493" s="54"/>
    </row>
    <row r="494" spans="2:10" x14ac:dyDescent="0.2">
      <c r="B494" s="30"/>
      <c r="C494" s="30"/>
      <c r="D494" s="30"/>
      <c r="E494" s="30"/>
      <c r="F494" s="54"/>
    </row>
    <row r="495" spans="2:10" x14ac:dyDescent="0.2">
      <c r="B495" s="30"/>
      <c r="C495" s="30"/>
      <c r="D495" s="30"/>
      <c r="E495" s="30"/>
      <c r="F495" s="54"/>
    </row>
    <row r="496" spans="2:10" x14ac:dyDescent="0.2">
      <c r="B496" s="30"/>
      <c r="C496" s="30"/>
      <c r="D496" s="30"/>
      <c r="E496" s="30"/>
      <c r="F496" s="54"/>
    </row>
    <row r="497" spans="2:6" x14ac:dyDescent="0.2">
      <c r="B497" s="30"/>
      <c r="C497" s="30"/>
      <c r="D497" s="30"/>
      <c r="E497" s="30"/>
      <c r="F497" s="54"/>
    </row>
    <row r="498" spans="2:6" x14ac:dyDescent="0.2">
      <c r="B498" s="30"/>
      <c r="C498" s="30"/>
      <c r="D498" s="30"/>
      <c r="E498" s="30"/>
      <c r="F498" s="54"/>
    </row>
    <row r="499" spans="2:6" x14ac:dyDescent="0.2">
      <c r="B499" s="30"/>
      <c r="C499" s="30"/>
      <c r="D499" s="30"/>
      <c r="E499" s="30"/>
      <c r="F499" s="54"/>
    </row>
    <row r="500" spans="2:6" x14ac:dyDescent="0.2">
      <c r="B500" s="30"/>
      <c r="C500" s="30"/>
      <c r="D500" s="30"/>
      <c r="E500" s="30"/>
      <c r="F500" s="54"/>
    </row>
    <row r="501" spans="2:6" x14ac:dyDescent="0.2">
      <c r="B501" s="30"/>
      <c r="C501" s="30"/>
      <c r="D501" s="30"/>
      <c r="E501" s="30"/>
      <c r="F501" s="54"/>
    </row>
    <row r="502" spans="2:6" x14ac:dyDescent="0.2">
      <c r="B502" s="30"/>
      <c r="C502" s="30"/>
      <c r="D502" s="30"/>
      <c r="E502" s="30"/>
      <c r="F502" s="54"/>
    </row>
    <row r="503" spans="2:6" x14ac:dyDescent="0.2">
      <c r="B503" s="30"/>
      <c r="C503" s="30"/>
      <c r="D503" s="30"/>
      <c r="E503" s="30"/>
      <c r="F503" s="54"/>
    </row>
    <row r="504" spans="2:6" x14ac:dyDescent="0.2">
      <c r="B504" s="30"/>
      <c r="C504" s="30"/>
      <c r="D504" s="30"/>
      <c r="E504" s="30"/>
      <c r="F504" s="54"/>
    </row>
    <row r="505" spans="2:6" x14ac:dyDescent="0.2">
      <c r="B505" s="30"/>
      <c r="C505" s="30"/>
      <c r="D505" s="30"/>
      <c r="E505" s="30"/>
      <c r="F505" s="54"/>
    </row>
    <row r="506" spans="2:6" x14ac:dyDescent="0.2">
      <c r="B506" s="30"/>
      <c r="C506" s="30"/>
      <c r="D506" s="30"/>
      <c r="E506" s="30"/>
      <c r="F506" s="54"/>
    </row>
    <row r="507" spans="2:6" x14ac:dyDescent="0.2">
      <c r="B507" s="30"/>
      <c r="C507" s="30"/>
      <c r="D507" s="30"/>
      <c r="E507" s="30"/>
      <c r="F507" s="54"/>
    </row>
    <row r="508" spans="2:6" x14ac:dyDescent="0.2">
      <c r="B508" s="30"/>
      <c r="C508" s="30"/>
      <c r="D508" s="30"/>
      <c r="E508" s="30"/>
      <c r="F508" s="54"/>
    </row>
    <row r="509" spans="2:6" x14ac:dyDescent="0.2">
      <c r="B509" s="30"/>
      <c r="C509" s="30"/>
      <c r="D509" s="30"/>
      <c r="E509" s="30"/>
      <c r="F509" s="54"/>
    </row>
    <row r="510" spans="2:6" x14ac:dyDescent="0.2">
      <c r="B510" s="30"/>
      <c r="C510" s="30"/>
      <c r="D510" s="30"/>
      <c r="E510" s="30"/>
      <c r="F510" s="54"/>
    </row>
    <row r="511" spans="2:6" x14ac:dyDescent="0.2">
      <c r="B511" s="30"/>
      <c r="C511" s="30"/>
      <c r="D511" s="30"/>
      <c r="E511" s="30"/>
      <c r="F511" s="54"/>
    </row>
    <row r="512" spans="2:6" x14ac:dyDescent="0.2">
      <c r="B512" s="30"/>
      <c r="C512" s="30"/>
      <c r="D512" s="30"/>
      <c r="E512" s="30"/>
      <c r="F512" s="54"/>
    </row>
    <row r="513" spans="2:6" x14ac:dyDescent="0.2">
      <c r="B513" s="30"/>
      <c r="C513" s="30"/>
      <c r="D513" s="30"/>
      <c r="E513" s="30"/>
      <c r="F513" s="54"/>
    </row>
    <row r="514" spans="2:6" x14ac:dyDescent="0.2">
      <c r="B514" s="30"/>
      <c r="C514" s="30"/>
      <c r="D514" s="30"/>
      <c r="E514" s="30"/>
      <c r="F514" s="54"/>
    </row>
    <row r="515" spans="2:6" x14ac:dyDescent="0.2">
      <c r="B515" s="30"/>
      <c r="C515" s="30"/>
      <c r="D515" s="30"/>
      <c r="E515" s="30"/>
      <c r="F515" s="54"/>
    </row>
    <row r="516" spans="2:6" x14ac:dyDescent="0.2">
      <c r="B516" s="30"/>
      <c r="C516" s="30"/>
      <c r="D516" s="30"/>
      <c r="E516" s="30"/>
      <c r="F516" s="54"/>
    </row>
    <row r="517" spans="2:6" x14ac:dyDescent="0.2">
      <c r="B517" s="30"/>
      <c r="C517" s="30"/>
      <c r="D517" s="30"/>
      <c r="E517" s="30"/>
      <c r="F517" s="54"/>
    </row>
    <row r="518" spans="2:6" x14ac:dyDescent="0.2">
      <c r="B518" s="30"/>
      <c r="C518" s="30"/>
      <c r="D518" s="30"/>
      <c r="E518" s="30"/>
      <c r="F518" s="54"/>
    </row>
    <row r="519" spans="2:6" x14ac:dyDescent="0.2">
      <c r="B519" s="30"/>
      <c r="C519" s="30"/>
      <c r="D519" s="30"/>
      <c r="E519" s="30"/>
      <c r="F519" s="54"/>
    </row>
    <row r="520" spans="2:6" x14ac:dyDescent="0.2">
      <c r="B520" s="30"/>
      <c r="C520" s="30"/>
      <c r="D520" s="30"/>
      <c r="E520" s="30"/>
      <c r="F520" s="54"/>
    </row>
    <row r="521" spans="2:6" x14ac:dyDescent="0.2">
      <c r="B521" s="30"/>
      <c r="C521" s="30"/>
      <c r="D521" s="30"/>
      <c r="E521" s="30"/>
      <c r="F521" s="54"/>
    </row>
    <row r="522" spans="2:6" x14ac:dyDescent="0.2">
      <c r="B522" s="30"/>
      <c r="C522" s="30"/>
      <c r="D522" s="30"/>
      <c r="E522" s="30"/>
      <c r="F522" s="54"/>
    </row>
    <row r="523" spans="2:6" x14ac:dyDescent="0.2">
      <c r="B523" s="30"/>
      <c r="C523" s="30"/>
      <c r="D523" s="30"/>
      <c r="E523" s="30"/>
      <c r="F523" s="54"/>
    </row>
    <row r="524" spans="2:6" x14ac:dyDescent="0.2">
      <c r="B524" s="30"/>
      <c r="C524" s="30"/>
      <c r="D524" s="30"/>
      <c r="E524" s="30"/>
      <c r="F524" s="54"/>
    </row>
    <row r="525" spans="2:6" x14ac:dyDescent="0.2">
      <c r="B525" s="30"/>
      <c r="C525" s="30"/>
      <c r="D525" s="30"/>
      <c r="E525" s="30"/>
      <c r="F525" s="54"/>
    </row>
    <row r="526" spans="2:6" x14ac:dyDescent="0.2">
      <c r="B526" s="30"/>
      <c r="C526" s="30"/>
      <c r="D526" s="30"/>
      <c r="E526" s="30"/>
      <c r="F526" s="54"/>
    </row>
    <row r="527" spans="2:6" x14ac:dyDescent="0.2">
      <c r="B527" s="30"/>
      <c r="C527" s="30"/>
      <c r="D527" s="30"/>
      <c r="E527" s="30"/>
      <c r="F527" s="54"/>
    </row>
    <row r="528" spans="2:6" x14ac:dyDescent="0.2">
      <c r="B528" s="30"/>
      <c r="C528" s="30"/>
      <c r="D528" s="30"/>
      <c r="E528" s="30"/>
      <c r="F528" s="54"/>
    </row>
    <row r="529" spans="2:10" x14ac:dyDescent="0.2">
      <c r="B529" s="30"/>
      <c r="C529" s="30"/>
      <c r="D529" s="30"/>
      <c r="E529" s="30"/>
      <c r="F529" s="54"/>
    </row>
    <row r="530" spans="2:10" x14ac:dyDescent="0.2">
      <c r="B530" s="30"/>
      <c r="C530" s="30"/>
      <c r="D530" s="30"/>
      <c r="E530" s="30"/>
      <c r="F530" s="54"/>
    </row>
    <row r="531" spans="2:10" x14ac:dyDescent="0.2">
      <c r="B531" s="30"/>
      <c r="C531" s="30"/>
      <c r="D531" s="30"/>
      <c r="E531" s="30"/>
      <c r="F531" s="54"/>
    </row>
    <row r="532" spans="2:10" x14ac:dyDescent="0.2">
      <c r="B532" s="30"/>
      <c r="C532" s="30"/>
      <c r="D532" s="30"/>
      <c r="E532" s="30"/>
      <c r="F532" s="54"/>
    </row>
    <row r="533" spans="2:10" x14ac:dyDescent="0.2">
      <c r="B533" s="30"/>
      <c r="C533" s="30"/>
      <c r="D533" s="30"/>
      <c r="E533" s="30"/>
      <c r="F533" s="54"/>
    </row>
    <row r="534" spans="2:10" x14ac:dyDescent="0.2">
      <c r="B534" s="30"/>
      <c r="C534" s="30"/>
      <c r="D534" s="30"/>
      <c r="E534" s="30"/>
      <c r="F534" s="54"/>
    </row>
    <row r="535" spans="2:10" x14ac:dyDescent="0.2">
      <c r="B535" s="30"/>
      <c r="C535" s="30"/>
      <c r="D535" s="30"/>
      <c r="E535" s="30"/>
      <c r="F535" s="54"/>
    </row>
    <row r="536" spans="2:10" s="24" customFormat="1" ht="15" x14ac:dyDescent="0.2">
      <c r="B536" s="30"/>
      <c r="C536" s="30"/>
      <c r="D536" s="30"/>
      <c r="E536" s="30"/>
      <c r="F536" s="54"/>
      <c r="J536" s="60"/>
    </row>
    <row r="537" spans="2:10" s="24" customFormat="1" ht="15" x14ac:dyDescent="0.2">
      <c r="B537" s="30"/>
      <c r="C537" s="30"/>
      <c r="D537" s="30"/>
      <c r="E537" s="30"/>
      <c r="F537" s="54"/>
      <c r="J537" s="60"/>
    </row>
    <row r="538" spans="2:10" s="24" customFormat="1" ht="15" x14ac:dyDescent="0.2">
      <c r="B538" s="30"/>
      <c r="C538" s="30"/>
      <c r="D538" s="30"/>
      <c r="E538" s="30"/>
      <c r="F538" s="54"/>
      <c r="J538" s="60"/>
    </row>
    <row r="539" spans="2:10" x14ac:dyDescent="0.2">
      <c r="B539" s="30"/>
      <c r="C539" s="30"/>
      <c r="D539" s="30"/>
      <c r="E539" s="30"/>
      <c r="F539" s="54"/>
    </row>
    <row r="540" spans="2:10" x14ac:dyDescent="0.2">
      <c r="B540" s="30"/>
      <c r="C540" s="30"/>
      <c r="D540" s="30"/>
      <c r="E540" s="30"/>
      <c r="F540" s="54"/>
    </row>
    <row r="541" spans="2:10" s="27" customFormat="1" ht="11.25" x14ac:dyDescent="0.2">
      <c r="F541" s="55"/>
      <c r="J541" s="59"/>
    </row>
    <row r="542" spans="2:10" x14ac:dyDescent="0.2">
      <c r="B542" s="30"/>
      <c r="C542" s="30"/>
      <c r="D542" s="30"/>
      <c r="E542" s="30"/>
      <c r="F542" s="54"/>
    </row>
    <row r="543" spans="2:10" x14ac:dyDescent="0.2">
      <c r="B543" s="30"/>
      <c r="C543" s="30"/>
      <c r="D543" s="30"/>
      <c r="E543" s="30"/>
      <c r="F543" s="54"/>
    </row>
    <row r="544" spans="2:10" x14ac:dyDescent="0.2">
      <c r="B544" s="30"/>
      <c r="C544" s="30"/>
      <c r="D544" s="30"/>
      <c r="E544" s="30"/>
      <c r="F544" s="54"/>
    </row>
    <row r="545" spans="2:6" x14ac:dyDescent="0.2">
      <c r="B545" s="30"/>
      <c r="C545" s="30"/>
      <c r="D545" s="30"/>
      <c r="E545" s="30"/>
      <c r="F545" s="54"/>
    </row>
    <row r="546" spans="2:6" x14ac:dyDescent="0.2">
      <c r="B546" s="30"/>
      <c r="C546" s="30"/>
      <c r="D546" s="30"/>
      <c r="E546" s="30"/>
      <c r="F546" s="54"/>
    </row>
    <row r="547" spans="2:6" x14ac:dyDescent="0.2">
      <c r="B547" s="30"/>
      <c r="C547" s="30"/>
      <c r="D547" s="30"/>
      <c r="E547" s="30"/>
      <c r="F547" s="54"/>
    </row>
    <row r="548" spans="2:6" x14ac:dyDescent="0.2">
      <c r="B548" s="30"/>
      <c r="C548" s="30"/>
      <c r="D548" s="30"/>
      <c r="E548" s="30"/>
      <c r="F548" s="54"/>
    </row>
    <row r="549" spans="2:6" x14ac:dyDescent="0.2">
      <c r="B549" s="30"/>
      <c r="C549" s="30"/>
      <c r="D549" s="30"/>
      <c r="E549" s="30"/>
      <c r="F549" s="54"/>
    </row>
    <row r="550" spans="2:6" x14ac:dyDescent="0.2">
      <c r="B550" s="30"/>
      <c r="C550" s="30"/>
      <c r="D550" s="30"/>
      <c r="E550" s="30"/>
      <c r="F550" s="54"/>
    </row>
    <row r="551" spans="2:6" x14ac:dyDescent="0.2">
      <c r="B551" s="30"/>
      <c r="C551" s="30"/>
      <c r="D551" s="30"/>
      <c r="E551" s="30"/>
      <c r="F551" s="54"/>
    </row>
    <row r="552" spans="2:6" x14ac:dyDescent="0.2">
      <c r="B552" s="30"/>
      <c r="C552" s="30"/>
      <c r="D552" s="30"/>
      <c r="E552" s="30"/>
      <c r="F552" s="54"/>
    </row>
    <row r="553" spans="2:6" x14ac:dyDescent="0.2">
      <c r="B553" s="30"/>
      <c r="C553" s="30"/>
      <c r="D553" s="30"/>
      <c r="E553" s="30"/>
      <c r="F553" s="54"/>
    </row>
    <row r="554" spans="2:6" x14ac:dyDescent="0.2">
      <c r="B554" s="30"/>
      <c r="C554" s="30"/>
      <c r="D554" s="30"/>
      <c r="E554" s="30"/>
      <c r="F554" s="54"/>
    </row>
    <row r="555" spans="2:6" x14ac:dyDescent="0.2">
      <c r="B555" s="30"/>
      <c r="C555" s="30"/>
      <c r="D555" s="30"/>
      <c r="E555" s="30"/>
      <c r="F555" s="54"/>
    </row>
    <row r="556" spans="2:6" x14ac:dyDescent="0.2">
      <c r="B556" s="30"/>
      <c r="C556" s="30"/>
      <c r="D556" s="30"/>
      <c r="E556" s="30"/>
      <c r="F556" s="54"/>
    </row>
    <row r="557" spans="2:6" x14ac:dyDescent="0.2">
      <c r="B557" s="30"/>
      <c r="C557" s="30"/>
      <c r="D557" s="30"/>
      <c r="E557" s="30"/>
      <c r="F557" s="54"/>
    </row>
    <row r="558" spans="2:6" x14ac:dyDescent="0.2">
      <c r="B558" s="30"/>
      <c r="C558" s="30"/>
      <c r="D558" s="30"/>
      <c r="E558" s="30"/>
      <c r="F558" s="54"/>
    </row>
    <row r="559" spans="2:6" x14ac:dyDescent="0.2">
      <c r="B559" s="30"/>
      <c r="C559" s="30"/>
      <c r="D559" s="30"/>
      <c r="E559" s="30"/>
      <c r="F559" s="54"/>
    </row>
    <row r="560" spans="2:6" x14ac:dyDescent="0.2">
      <c r="B560" s="30"/>
      <c r="C560" s="30"/>
      <c r="D560" s="30"/>
      <c r="E560" s="30"/>
      <c r="F560" s="54"/>
    </row>
    <row r="561" spans="2:6" x14ac:dyDescent="0.2">
      <c r="B561" s="30"/>
      <c r="C561" s="30"/>
      <c r="D561" s="30"/>
      <c r="E561" s="30"/>
      <c r="F561" s="54"/>
    </row>
    <row r="562" spans="2:6" x14ac:dyDescent="0.2">
      <c r="B562" s="30"/>
      <c r="C562" s="30"/>
      <c r="D562" s="30"/>
      <c r="E562" s="30"/>
      <c r="F562" s="54"/>
    </row>
    <row r="563" spans="2:6" x14ac:dyDescent="0.2">
      <c r="B563" s="30"/>
      <c r="C563" s="30"/>
      <c r="D563" s="30"/>
      <c r="E563" s="30"/>
      <c r="F563" s="54"/>
    </row>
    <row r="564" spans="2:6" x14ac:dyDescent="0.2">
      <c r="B564" s="30"/>
      <c r="C564" s="30"/>
      <c r="D564" s="30"/>
      <c r="E564" s="30"/>
      <c r="F564" s="54"/>
    </row>
    <row r="565" spans="2:6" x14ac:dyDescent="0.2">
      <c r="B565" s="30"/>
      <c r="C565" s="30"/>
      <c r="D565" s="30"/>
      <c r="E565" s="30"/>
      <c r="F565" s="54"/>
    </row>
    <row r="566" spans="2:6" x14ac:dyDescent="0.2">
      <c r="B566" s="30"/>
      <c r="C566" s="30"/>
      <c r="D566" s="30"/>
      <c r="E566" s="30"/>
      <c r="F566" s="54"/>
    </row>
    <row r="567" spans="2:6" x14ac:dyDescent="0.2">
      <c r="B567" s="30"/>
      <c r="C567" s="30"/>
      <c r="D567" s="30"/>
      <c r="E567" s="30"/>
      <c r="F567" s="54"/>
    </row>
    <row r="568" spans="2:6" x14ac:dyDescent="0.2">
      <c r="B568" s="30"/>
      <c r="C568" s="30"/>
      <c r="D568" s="30"/>
      <c r="E568" s="30"/>
      <c r="F568" s="54"/>
    </row>
    <row r="569" spans="2:6" x14ac:dyDescent="0.2">
      <c r="B569" s="30"/>
      <c r="C569" s="30"/>
      <c r="D569" s="30"/>
      <c r="E569" s="30"/>
      <c r="F569" s="54"/>
    </row>
    <row r="570" spans="2:6" x14ac:dyDescent="0.2">
      <c r="B570" s="30"/>
      <c r="C570" s="30"/>
      <c r="D570" s="30"/>
      <c r="E570" s="30"/>
      <c r="F570" s="54"/>
    </row>
    <row r="571" spans="2:6" x14ac:dyDescent="0.2">
      <c r="B571" s="30"/>
      <c r="C571" s="30"/>
      <c r="D571" s="30"/>
      <c r="E571" s="30"/>
      <c r="F571" s="54"/>
    </row>
    <row r="572" spans="2:6" x14ac:dyDescent="0.2">
      <c r="B572" s="30"/>
      <c r="C572" s="30"/>
      <c r="D572" s="30"/>
      <c r="E572" s="30"/>
      <c r="F572" s="54"/>
    </row>
    <row r="573" spans="2:6" x14ac:dyDescent="0.2">
      <c r="B573" s="30"/>
      <c r="C573" s="30"/>
      <c r="D573" s="30"/>
      <c r="E573" s="30"/>
      <c r="F573" s="54"/>
    </row>
    <row r="574" spans="2:6" x14ac:dyDescent="0.2">
      <c r="B574" s="30"/>
      <c r="C574" s="30"/>
      <c r="D574" s="30"/>
      <c r="E574" s="30"/>
      <c r="F574" s="54"/>
    </row>
    <row r="575" spans="2:6" x14ac:dyDescent="0.2">
      <c r="B575" s="30"/>
      <c r="C575" s="30"/>
      <c r="D575" s="30"/>
      <c r="E575" s="30"/>
      <c r="F575" s="54"/>
    </row>
    <row r="576" spans="2:6" x14ac:dyDescent="0.2">
      <c r="B576" s="30"/>
      <c r="C576" s="30"/>
      <c r="D576" s="30"/>
      <c r="E576" s="30"/>
      <c r="F576" s="54"/>
    </row>
    <row r="577" spans="2:10" x14ac:dyDescent="0.2">
      <c r="B577" s="30"/>
      <c r="C577" s="30"/>
      <c r="D577" s="30"/>
      <c r="E577" s="30"/>
      <c r="F577" s="54"/>
    </row>
    <row r="578" spans="2:10" x14ac:dyDescent="0.2">
      <c r="B578" s="30"/>
      <c r="C578" s="30"/>
      <c r="D578" s="30"/>
      <c r="E578" s="30"/>
      <c r="F578" s="54"/>
    </row>
    <row r="579" spans="2:10" x14ac:dyDescent="0.2">
      <c r="B579" s="30"/>
      <c r="C579" s="30"/>
      <c r="D579" s="30"/>
      <c r="E579" s="30"/>
      <c r="F579" s="54"/>
    </row>
    <row r="580" spans="2:10" x14ac:dyDescent="0.2">
      <c r="B580" s="30"/>
      <c r="C580" s="30"/>
      <c r="D580" s="30"/>
      <c r="E580" s="30"/>
      <c r="F580" s="54"/>
    </row>
    <row r="581" spans="2:10" x14ac:dyDescent="0.2">
      <c r="B581" s="30"/>
      <c r="C581" s="30"/>
      <c r="D581" s="30"/>
      <c r="E581" s="30"/>
      <c r="F581" s="54"/>
    </row>
    <row r="588" spans="2:10" s="24" customFormat="1" ht="15" x14ac:dyDescent="0.2">
      <c r="F588" s="51"/>
      <c r="J588" s="60"/>
    </row>
    <row r="589" spans="2:10" s="24" customFormat="1" ht="15" x14ac:dyDescent="0.2">
      <c r="F589" s="51"/>
      <c r="J589" s="60"/>
    </row>
    <row r="590" spans="2:10" s="24" customFormat="1" ht="15" x14ac:dyDescent="0.2">
      <c r="F590" s="51"/>
      <c r="J590" s="60"/>
    </row>
    <row r="593" spans="2:10" s="27" customFormat="1" ht="11.25" x14ac:dyDescent="0.2">
      <c r="F593" s="55"/>
      <c r="J593" s="59"/>
    </row>
    <row r="596" spans="2:10" x14ac:dyDescent="0.2">
      <c r="B596" s="30"/>
      <c r="C596" s="30"/>
      <c r="D596" s="30"/>
      <c r="E596" s="30"/>
      <c r="F596" s="54"/>
    </row>
    <row r="597" spans="2:10" x14ac:dyDescent="0.2">
      <c r="B597" s="30"/>
      <c r="C597" s="30"/>
      <c r="D597" s="30"/>
      <c r="E597" s="30"/>
      <c r="F597" s="54"/>
    </row>
    <row r="598" spans="2:10" x14ac:dyDescent="0.2">
      <c r="B598" s="30"/>
      <c r="C598" s="30"/>
      <c r="D598" s="30"/>
      <c r="E598" s="30"/>
      <c r="F598" s="54"/>
    </row>
    <row r="599" spans="2:10" x14ac:dyDescent="0.2">
      <c r="B599" s="30"/>
      <c r="C599" s="30"/>
      <c r="D599" s="30"/>
      <c r="E599" s="30"/>
      <c r="F599" s="54"/>
    </row>
    <row r="600" spans="2:10" x14ac:dyDescent="0.2">
      <c r="B600" s="30"/>
      <c r="C600" s="30"/>
      <c r="D600" s="30"/>
      <c r="E600" s="30"/>
      <c r="F600" s="54"/>
    </row>
    <row r="601" spans="2:10" x14ac:dyDescent="0.2">
      <c r="B601" s="30"/>
      <c r="C601" s="30"/>
      <c r="D601" s="30"/>
      <c r="E601" s="30"/>
      <c r="F601" s="54"/>
    </row>
    <row r="602" spans="2:10" x14ac:dyDescent="0.2">
      <c r="B602" s="30"/>
      <c r="C602" s="30"/>
      <c r="D602" s="30"/>
      <c r="E602" s="30"/>
      <c r="F602" s="54"/>
    </row>
    <row r="603" spans="2:10" x14ac:dyDescent="0.2">
      <c r="B603" s="30"/>
      <c r="C603" s="30"/>
      <c r="D603" s="30"/>
      <c r="E603" s="30"/>
      <c r="F603" s="54"/>
    </row>
    <row r="604" spans="2:10" x14ac:dyDescent="0.2">
      <c r="B604" s="30"/>
      <c r="C604" s="30"/>
      <c r="D604" s="30"/>
      <c r="E604" s="30"/>
      <c r="F604" s="54"/>
    </row>
    <row r="605" spans="2:10" x14ac:dyDescent="0.2">
      <c r="B605" s="30"/>
      <c r="C605" s="30"/>
      <c r="D605" s="30"/>
      <c r="E605" s="30"/>
      <c r="F605" s="54"/>
    </row>
    <row r="606" spans="2:10" x14ac:dyDescent="0.2">
      <c r="B606" s="30"/>
      <c r="C606" s="30"/>
      <c r="D606" s="30"/>
      <c r="E606" s="30"/>
      <c r="F606" s="54"/>
    </row>
    <row r="607" spans="2:10" x14ac:dyDescent="0.2">
      <c r="B607" s="30"/>
      <c r="C607" s="30"/>
      <c r="D607" s="30"/>
      <c r="E607" s="30"/>
      <c r="F607" s="54"/>
    </row>
    <row r="608" spans="2:10" x14ac:dyDescent="0.2">
      <c r="B608" s="30"/>
      <c r="C608" s="30"/>
      <c r="D608" s="30"/>
      <c r="E608" s="30"/>
      <c r="F608" s="54"/>
    </row>
    <row r="609" spans="2:6" x14ac:dyDescent="0.2">
      <c r="B609" s="30"/>
      <c r="C609" s="30"/>
      <c r="D609" s="30"/>
      <c r="E609" s="30"/>
      <c r="F609" s="54"/>
    </row>
    <row r="610" spans="2:6" x14ac:dyDescent="0.2">
      <c r="B610" s="30"/>
      <c r="C610" s="30"/>
      <c r="D610" s="30"/>
      <c r="E610" s="30"/>
      <c r="F610" s="54"/>
    </row>
    <row r="611" spans="2:6" x14ac:dyDescent="0.2">
      <c r="B611" s="30"/>
      <c r="C611" s="30"/>
      <c r="D611" s="30"/>
      <c r="E611" s="30"/>
      <c r="F611" s="54"/>
    </row>
    <row r="612" spans="2:6" x14ac:dyDescent="0.2">
      <c r="B612" s="30"/>
      <c r="C612" s="30"/>
      <c r="D612" s="30"/>
      <c r="E612" s="30"/>
      <c r="F612" s="54"/>
    </row>
    <row r="613" spans="2:6" x14ac:dyDescent="0.2">
      <c r="B613" s="30"/>
      <c r="C613" s="30"/>
      <c r="D613" s="30"/>
      <c r="E613" s="30"/>
      <c r="F613" s="54"/>
    </row>
    <row r="614" spans="2:6" x14ac:dyDescent="0.2">
      <c r="B614" s="30"/>
      <c r="C614" s="30"/>
      <c r="D614" s="30"/>
      <c r="E614" s="30"/>
      <c r="F614" s="54"/>
    </row>
    <row r="615" spans="2:6" x14ac:dyDescent="0.2">
      <c r="B615" s="30"/>
      <c r="C615" s="30"/>
      <c r="D615" s="30"/>
      <c r="E615" s="30"/>
      <c r="F615" s="54"/>
    </row>
    <row r="616" spans="2:6" x14ac:dyDescent="0.2">
      <c r="B616" s="30"/>
      <c r="C616" s="30"/>
      <c r="D616" s="30"/>
      <c r="E616" s="30"/>
      <c r="F616" s="54"/>
    </row>
    <row r="617" spans="2:6" x14ac:dyDescent="0.2">
      <c r="B617" s="30"/>
      <c r="C617" s="30"/>
      <c r="D617" s="30"/>
      <c r="E617" s="30"/>
      <c r="F617" s="54"/>
    </row>
    <row r="618" spans="2:6" x14ac:dyDescent="0.2">
      <c r="B618" s="30"/>
      <c r="C618" s="30"/>
      <c r="D618" s="30"/>
      <c r="E618" s="30"/>
      <c r="F618" s="54"/>
    </row>
    <row r="619" spans="2:6" x14ac:dyDescent="0.2">
      <c r="B619" s="30"/>
      <c r="C619" s="30"/>
      <c r="D619" s="30"/>
      <c r="E619" s="30"/>
      <c r="F619" s="54"/>
    </row>
    <row r="620" spans="2:6" x14ac:dyDescent="0.2">
      <c r="B620" s="30"/>
      <c r="C620" s="30"/>
      <c r="D620" s="30"/>
      <c r="E620" s="30"/>
      <c r="F620" s="54"/>
    </row>
    <row r="621" spans="2:6" x14ac:dyDescent="0.2">
      <c r="B621" s="30"/>
      <c r="C621" s="30"/>
      <c r="D621" s="30"/>
      <c r="E621" s="30"/>
      <c r="F621" s="54"/>
    </row>
    <row r="622" spans="2:6" x14ac:dyDescent="0.2">
      <c r="B622" s="30"/>
      <c r="C622" s="30"/>
      <c r="D622" s="30"/>
      <c r="E622" s="30"/>
      <c r="F622" s="54"/>
    </row>
    <row r="623" spans="2:6" x14ac:dyDescent="0.2">
      <c r="B623" s="30"/>
      <c r="C623" s="30"/>
      <c r="D623" s="30"/>
      <c r="E623" s="30"/>
      <c r="F623" s="54"/>
    </row>
    <row r="624" spans="2:6" x14ac:dyDescent="0.2">
      <c r="B624" s="30"/>
      <c r="C624" s="30"/>
      <c r="D624" s="30"/>
      <c r="E624" s="30"/>
      <c r="F624" s="54"/>
    </row>
    <row r="625" spans="2:10" x14ac:dyDescent="0.2">
      <c r="B625" s="30"/>
      <c r="C625" s="30"/>
      <c r="D625" s="30"/>
      <c r="E625" s="30"/>
      <c r="F625" s="54"/>
    </row>
    <row r="626" spans="2:10" x14ac:dyDescent="0.2">
      <c r="B626" s="30"/>
      <c r="C626" s="30"/>
      <c r="D626" s="30"/>
      <c r="E626" s="30"/>
      <c r="F626" s="54"/>
    </row>
    <row r="627" spans="2:10" x14ac:dyDescent="0.2">
      <c r="B627" s="30"/>
      <c r="C627" s="30"/>
      <c r="D627" s="30"/>
      <c r="E627" s="30"/>
      <c r="F627" s="54"/>
    </row>
    <row r="628" spans="2:10" x14ac:dyDescent="0.2">
      <c r="B628" s="30"/>
      <c r="C628" s="30"/>
      <c r="D628" s="30"/>
      <c r="E628" s="30"/>
      <c r="F628" s="54"/>
    </row>
    <row r="629" spans="2:10" x14ac:dyDescent="0.2">
      <c r="B629" s="30"/>
      <c r="C629" s="30"/>
      <c r="D629" s="30"/>
      <c r="E629" s="30"/>
      <c r="F629" s="54"/>
    </row>
    <row r="630" spans="2:10" x14ac:dyDescent="0.2">
      <c r="B630" s="30"/>
      <c r="C630" s="30"/>
      <c r="D630" s="30"/>
      <c r="E630" s="30"/>
      <c r="F630" s="54"/>
    </row>
    <row r="631" spans="2:10" x14ac:dyDescent="0.2">
      <c r="B631" s="30"/>
      <c r="C631" s="30"/>
      <c r="D631" s="30"/>
      <c r="E631" s="30"/>
      <c r="F631" s="54"/>
    </row>
    <row r="632" spans="2:10" x14ac:dyDescent="0.2">
      <c r="B632" s="30"/>
      <c r="C632" s="30"/>
      <c r="D632" s="30"/>
      <c r="E632" s="30"/>
      <c r="F632" s="54"/>
    </row>
    <row r="633" spans="2:10" x14ac:dyDescent="0.2">
      <c r="B633" s="30"/>
      <c r="C633" s="30"/>
      <c r="D633" s="30"/>
      <c r="E633" s="30"/>
      <c r="F633" s="54"/>
    </row>
    <row r="640" spans="2:10" s="24" customFormat="1" ht="15" x14ac:dyDescent="0.2">
      <c r="F640" s="51"/>
      <c r="J640" s="60"/>
    </row>
    <row r="641" spans="2:10" s="24" customFormat="1" ht="15" x14ac:dyDescent="0.2">
      <c r="F641" s="51"/>
      <c r="J641" s="60"/>
    </row>
    <row r="642" spans="2:10" s="24" customFormat="1" ht="15" x14ac:dyDescent="0.2">
      <c r="F642" s="51"/>
      <c r="J642" s="60"/>
    </row>
    <row r="645" spans="2:10" s="27" customFormat="1" ht="11.25" x14ac:dyDescent="0.2">
      <c r="F645" s="55"/>
      <c r="J645" s="59"/>
    </row>
    <row r="648" spans="2:10" x14ac:dyDescent="0.2">
      <c r="B648" s="30"/>
      <c r="C648" s="30"/>
      <c r="D648" s="30"/>
      <c r="E648" s="30"/>
      <c r="F648" s="54"/>
    </row>
    <row r="649" spans="2:10" x14ac:dyDescent="0.2">
      <c r="B649" s="30"/>
      <c r="C649" s="30"/>
      <c r="D649" s="30"/>
      <c r="E649" s="30"/>
      <c r="F649" s="54"/>
    </row>
    <row r="650" spans="2:10" x14ac:dyDescent="0.2">
      <c r="B650" s="30"/>
      <c r="C650" s="30"/>
      <c r="D650" s="30"/>
      <c r="E650" s="30"/>
      <c r="F650" s="54"/>
    </row>
    <row r="651" spans="2:10" x14ac:dyDescent="0.2">
      <c r="B651" s="30"/>
      <c r="C651" s="30"/>
      <c r="D651" s="30"/>
      <c r="E651" s="30"/>
      <c r="F651" s="54"/>
    </row>
    <row r="652" spans="2:10" x14ac:dyDescent="0.2">
      <c r="B652" s="30"/>
      <c r="C652" s="30"/>
      <c r="D652" s="30"/>
      <c r="E652" s="30"/>
      <c r="F652" s="54"/>
    </row>
    <row r="653" spans="2:10" x14ac:dyDescent="0.2">
      <c r="B653" s="30"/>
      <c r="C653" s="30"/>
      <c r="D653" s="30"/>
      <c r="E653" s="30"/>
      <c r="F653" s="54"/>
    </row>
    <row r="654" spans="2:10" x14ac:dyDescent="0.2">
      <c r="B654" s="30"/>
      <c r="C654" s="30"/>
      <c r="D654" s="30"/>
      <c r="E654" s="30"/>
      <c r="F654" s="54"/>
    </row>
    <row r="655" spans="2:10" x14ac:dyDescent="0.2">
      <c r="B655" s="30"/>
      <c r="C655" s="30"/>
      <c r="D655" s="30"/>
      <c r="E655" s="30"/>
      <c r="F655" s="54"/>
    </row>
    <row r="656" spans="2:10" x14ac:dyDescent="0.2">
      <c r="B656" s="30"/>
      <c r="C656" s="30"/>
      <c r="D656" s="30"/>
      <c r="E656" s="30"/>
      <c r="F656" s="54"/>
    </row>
    <row r="657" spans="2:6" x14ac:dyDescent="0.2">
      <c r="B657" s="30"/>
      <c r="C657" s="30"/>
      <c r="D657" s="30"/>
      <c r="E657" s="30"/>
      <c r="F657" s="54"/>
    </row>
    <row r="658" spans="2:6" x14ac:dyDescent="0.2">
      <c r="B658" s="30"/>
      <c r="C658" s="30"/>
      <c r="D658" s="30"/>
      <c r="E658" s="30"/>
      <c r="F658" s="54"/>
    </row>
    <row r="659" spans="2:6" x14ac:dyDescent="0.2">
      <c r="B659" s="30"/>
      <c r="C659" s="30"/>
      <c r="D659" s="30"/>
      <c r="E659" s="30"/>
      <c r="F659" s="54"/>
    </row>
    <row r="660" spans="2:6" x14ac:dyDescent="0.2">
      <c r="B660" s="30"/>
      <c r="C660" s="30"/>
      <c r="D660" s="30"/>
      <c r="E660" s="30"/>
      <c r="F660" s="54"/>
    </row>
    <row r="661" spans="2:6" x14ac:dyDescent="0.2">
      <c r="B661" s="30"/>
      <c r="C661" s="30"/>
      <c r="D661" s="30"/>
      <c r="E661" s="30"/>
      <c r="F661" s="54"/>
    </row>
    <row r="662" spans="2:6" x14ac:dyDescent="0.2">
      <c r="B662" s="30"/>
      <c r="C662" s="30"/>
      <c r="D662" s="30"/>
      <c r="E662" s="30"/>
      <c r="F662" s="54"/>
    </row>
    <row r="663" spans="2:6" x14ac:dyDescent="0.2">
      <c r="B663" s="30"/>
      <c r="C663" s="30"/>
      <c r="D663" s="30"/>
      <c r="E663" s="30"/>
      <c r="F663" s="54"/>
    </row>
    <row r="664" spans="2:6" x14ac:dyDescent="0.2">
      <c r="B664" s="30"/>
      <c r="C664" s="30"/>
      <c r="D664" s="30"/>
      <c r="E664" s="30"/>
      <c r="F664" s="54"/>
    </row>
    <row r="665" spans="2:6" x14ac:dyDescent="0.2">
      <c r="B665" s="30"/>
      <c r="C665" s="30"/>
      <c r="D665" s="30"/>
      <c r="E665" s="30"/>
      <c r="F665" s="54"/>
    </row>
    <row r="666" spans="2:6" x14ac:dyDescent="0.2">
      <c r="B666" s="30"/>
      <c r="C666" s="30"/>
      <c r="D666" s="30"/>
      <c r="E666" s="30"/>
      <c r="F666" s="54"/>
    </row>
    <row r="667" spans="2:6" x14ac:dyDescent="0.2">
      <c r="B667" s="30"/>
      <c r="C667" s="30"/>
      <c r="D667" s="30"/>
      <c r="E667" s="30"/>
      <c r="F667" s="54"/>
    </row>
    <row r="668" spans="2:6" x14ac:dyDescent="0.2">
      <c r="B668" s="30"/>
      <c r="C668" s="30"/>
      <c r="D668" s="30"/>
      <c r="E668" s="30"/>
      <c r="F668" s="54"/>
    </row>
    <row r="669" spans="2:6" x14ac:dyDescent="0.2">
      <c r="B669" s="30"/>
      <c r="C669" s="30"/>
      <c r="D669" s="30"/>
      <c r="E669" s="30"/>
      <c r="F669" s="54"/>
    </row>
    <row r="670" spans="2:6" x14ac:dyDescent="0.2">
      <c r="B670" s="30"/>
      <c r="C670" s="30"/>
      <c r="D670" s="30"/>
      <c r="E670" s="30"/>
      <c r="F670" s="54"/>
    </row>
    <row r="671" spans="2:6" x14ac:dyDescent="0.2">
      <c r="B671" s="30"/>
      <c r="C671" s="30"/>
      <c r="D671" s="30"/>
      <c r="E671" s="30"/>
      <c r="F671" s="54"/>
    </row>
    <row r="672" spans="2:6" x14ac:dyDescent="0.2">
      <c r="B672" s="30"/>
      <c r="C672" s="30"/>
      <c r="D672" s="30"/>
      <c r="E672" s="30"/>
      <c r="F672" s="54"/>
    </row>
    <row r="673" spans="2:6" x14ac:dyDescent="0.2">
      <c r="B673" s="30"/>
      <c r="C673" s="30"/>
      <c r="D673" s="30"/>
      <c r="E673" s="30"/>
      <c r="F673" s="54"/>
    </row>
    <row r="674" spans="2:6" x14ac:dyDescent="0.2">
      <c r="B674" s="30"/>
      <c r="C674" s="30"/>
      <c r="D674" s="30"/>
      <c r="E674" s="30"/>
      <c r="F674" s="54"/>
    </row>
    <row r="675" spans="2:6" x14ac:dyDescent="0.2">
      <c r="B675" s="30"/>
      <c r="C675" s="30"/>
      <c r="D675" s="30"/>
      <c r="E675" s="30"/>
      <c r="F675" s="54"/>
    </row>
    <row r="676" spans="2:6" x14ac:dyDescent="0.2">
      <c r="B676" s="30"/>
      <c r="C676" s="30"/>
      <c r="D676" s="30"/>
      <c r="E676" s="30"/>
      <c r="F676" s="54"/>
    </row>
    <row r="677" spans="2:6" x14ac:dyDescent="0.2">
      <c r="B677" s="30"/>
      <c r="C677" s="30"/>
      <c r="D677" s="30"/>
      <c r="E677" s="30"/>
      <c r="F677" s="54"/>
    </row>
    <row r="678" spans="2:6" x14ac:dyDescent="0.2">
      <c r="B678" s="30"/>
      <c r="C678" s="30"/>
      <c r="D678" s="30"/>
      <c r="E678" s="30"/>
      <c r="F678" s="54"/>
    </row>
    <row r="679" spans="2:6" x14ac:dyDescent="0.2">
      <c r="B679" s="30"/>
      <c r="C679" s="30"/>
      <c r="D679" s="30"/>
      <c r="E679" s="30"/>
      <c r="F679" s="54"/>
    </row>
    <row r="680" spans="2:6" x14ac:dyDescent="0.2">
      <c r="B680" s="30"/>
      <c r="C680" s="30"/>
      <c r="D680" s="30"/>
      <c r="E680" s="30"/>
      <c r="F680" s="54"/>
    </row>
    <row r="681" spans="2:6" x14ac:dyDescent="0.2">
      <c r="B681" s="30"/>
      <c r="C681" s="30"/>
      <c r="D681" s="30"/>
      <c r="E681" s="30"/>
      <c r="F681" s="54"/>
    </row>
    <row r="682" spans="2:6" x14ac:dyDescent="0.2">
      <c r="B682" s="30"/>
      <c r="C682" s="30"/>
      <c r="D682" s="30"/>
      <c r="E682" s="30"/>
      <c r="F682" s="54"/>
    </row>
    <row r="683" spans="2:6" x14ac:dyDescent="0.2">
      <c r="B683" s="30"/>
      <c r="C683" s="30"/>
      <c r="D683" s="30"/>
      <c r="E683" s="30"/>
      <c r="F683" s="54"/>
    </row>
    <row r="684" spans="2:6" x14ac:dyDescent="0.2">
      <c r="B684" s="30"/>
      <c r="C684" s="30"/>
      <c r="D684" s="30"/>
      <c r="E684" s="30"/>
      <c r="F684" s="54"/>
    </row>
    <row r="685" spans="2:6" x14ac:dyDescent="0.2">
      <c r="B685" s="30"/>
      <c r="C685" s="30"/>
      <c r="D685" s="30"/>
      <c r="E685" s="30"/>
      <c r="F685" s="54"/>
    </row>
    <row r="692" spans="2:10" s="24" customFormat="1" ht="15" x14ac:dyDescent="0.2">
      <c r="F692" s="51"/>
      <c r="J692" s="60"/>
    </row>
    <row r="693" spans="2:10" s="24" customFormat="1" ht="15" x14ac:dyDescent="0.2">
      <c r="F693" s="51"/>
      <c r="J693" s="60"/>
    </row>
    <row r="694" spans="2:10" s="24" customFormat="1" ht="15" x14ac:dyDescent="0.2">
      <c r="F694" s="51"/>
      <c r="J694" s="60"/>
    </row>
    <row r="697" spans="2:10" s="27" customFormat="1" ht="11.25" x14ac:dyDescent="0.2">
      <c r="F697" s="55"/>
      <c r="J697" s="59"/>
    </row>
    <row r="700" spans="2:10" x14ac:dyDescent="0.2">
      <c r="B700" s="30"/>
      <c r="C700" s="30"/>
      <c r="D700" s="30"/>
      <c r="E700" s="30"/>
      <c r="F700" s="54"/>
    </row>
    <row r="701" spans="2:10" x14ac:dyDescent="0.2">
      <c r="B701" s="30"/>
      <c r="C701" s="30"/>
      <c r="D701" s="30"/>
      <c r="E701" s="30"/>
      <c r="F701" s="54"/>
    </row>
    <row r="702" spans="2:10" x14ac:dyDescent="0.2">
      <c r="B702" s="30"/>
      <c r="C702" s="30"/>
      <c r="D702" s="30"/>
      <c r="E702" s="30"/>
      <c r="F702" s="54"/>
    </row>
    <row r="703" spans="2:10" x14ac:dyDescent="0.2">
      <c r="B703" s="30"/>
      <c r="C703" s="30"/>
      <c r="D703" s="30"/>
      <c r="E703" s="30"/>
      <c r="F703" s="54"/>
    </row>
    <row r="704" spans="2:10" x14ac:dyDescent="0.2">
      <c r="B704" s="30"/>
      <c r="C704" s="30"/>
      <c r="D704" s="30"/>
      <c r="E704" s="30"/>
      <c r="F704" s="54"/>
    </row>
    <row r="705" spans="2:6" x14ac:dyDescent="0.2">
      <c r="B705" s="30"/>
      <c r="C705" s="30"/>
      <c r="D705" s="30"/>
      <c r="E705" s="30"/>
      <c r="F705" s="54"/>
    </row>
    <row r="706" spans="2:6" x14ac:dyDescent="0.2">
      <c r="B706" s="30"/>
      <c r="C706" s="30"/>
      <c r="D706" s="30"/>
      <c r="E706" s="30"/>
      <c r="F706" s="54"/>
    </row>
    <row r="707" spans="2:6" x14ac:dyDescent="0.2">
      <c r="B707" s="30"/>
      <c r="C707" s="30"/>
      <c r="D707" s="30"/>
      <c r="E707" s="30"/>
      <c r="F707" s="54"/>
    </row>
    <row r="708" spans="2:6" x14ac:dyDescent="0.2">
      <c r="B708" s="30"/>
      <c r="C708" s="30"/>
      <c r="D708" s="30"/>
      <c r="E708" s="30"/>
      <c r="F708" s="54"/>
    </row>
    <row r="709" spans="2:6" x14ac:dyDescent="0.2">
      <c r="B709" s="30"/>
      <c r="C709" s="30"/>
      <c r="D709" s="30"/>
      <c r="E709" s="30"/>
      <c r="F709" s="54"/>
    </row>
    <row r="710" spans="2:6" x14ac:dyDescent="0.2">
      <c r="B710" s="30"/>
      <c r="C710" s="30"/>
      <c r="D710" s="30"/>
      <c r="E710" s="30"/>
      <c r="F710" s="54"/>
    </row>
    <row r="711" spans="2:6" x14ac:dyDescent="0.2">
      <c r="B711" s="30"/>
      <c r="C711" s="30"/>
      <c r="D711" s="30"/>
      <c r="E711" s="30"/>
      <c r="F711" s="54"/>
    </row>
    <row r="712" spans="2:6" x14ac:dyDescent="0.2">
      <c r="B712" s="30"/>
      <c r="C712" s="30"/>
      <c r="D712" s="30"/>
      <c r="E712" s="30"/>
      <c r="F712" s="54"/>
    </row>
    <row r="713" spans="2:6" x14ac:dyDescent="0.2">
      <c r="B713" s="30"/>
      <c r="C713" s="30"/>
      <c r="D713" s="30"/>
      <c r="E713" s="30"/>
      <c r="F713" s="54"/>
    </row>
    <row r="714" spans="2:6" x14ac:dyDescent="0.2">
      <c r="B714" s="30"/>
      <c r="C714" s="30"/>
      <c r="D714" s="30"/>
      <c r="E714" s="30"/>
      <c r="F714" s="54"/>
    </row>
    <row r="715" spans="2:6" x14ac:dyDescent="0.2">
      <c r="B715" s="30"/>
      <c r="C715" s="30"/>
      <c r="D715" s="30"/>
      <c r="E715" s="30"/>
      <c r="F715" s="54"/>
    </row>
    <row r="716" spans="2:6" x14ac:dyDescent="0.2">
      <c r="B716" s="30"/>
      <c r="C716" s="30"/>
      <c r="D716" s="30"/>
      <c r="E716" s="30"/>
      <c r="F716" s="54"/>
    </row>
    <row r="717" spans="2:6" x14ac:dyDescent="0.2">
      <c r="B717" s="30"/>
      <c r="C717" s="30"/>
      <c r="D717" s="30"/>
      <c r="E717" s="30"/>
      <c r="F717" s="54"/>
    </row>
    <row r="718" spans="2:6" x14ac:dyDescent="0.2">
      <c r="B718" s="30"/>
      <c r="C718" s="30"/>
      <c r="D718" s="30"/>
      <c r="E718" s="30"/>
      <c r="F718" s="54"/>
    </row>
    <row r="719" spans="2:6" x14ac:dyDescent="0.2">
      <c r="B719" s="30"/>
      <c r="C719" s="30"/>
      <c r="D719" s="30"/>
      <c r="E719" s="30"/>
      <c r="F719" s="54"/>
    </row>
    <row r="720" spans="2:6" x14ac:dyDescent="0.2">
      <c r="B720" s="30"/>
      <c r="C720" s="30"/>
      <c r="D720" s="30"/>
      <c r="E720" s="30"/>
      <c r="F720" s="54"/>
    </row>
    <row r="721" spans="2:6" x14ac:dyDescent="0.2">
      <c r="B721" s="30"/>
      <c r="C721" s="30"/>
      <c r="D721" s="30"/>
      <c r="E721" s="30"/>
      <c r="F721" s="54"/>
    </row>
    <row r="722" spans="2:6" x14ac:dyDescent="0.2">
      <c r="B722" s="30"/>
      <c r="C722" s="30"/>
      <c r="D722" s="30"/>
      <c r="E722" s="30"/>
      <c r="F722" s="54"/>
    </row>
    <row r="723" spans="2:6" x14ac:dyDescent="0.2">
      <c r="B723" s="30"/>
      <c r="C723" s="30"/>
      <c r="D723" s="30"/>
      <c r="E723" s="30"/>
      <c r="F723" s="54"/>
    </row>
    <row r="724" spans="2:6" x14ac:dyDescent="0.2">
      <c r="B724" s="30"/>
      <c r="C724" s="30"/>
      <c r="D724" s="30"/>
      <c r="E724" s="30"/>
      <c r="F724" s="54"/>
    </row>
    <row r="725" spans="2:6" x14ac:dyDescent="0.2">
      <c r="B725" s="30"/>
      <c r="C725" s="30"/>
      <c r="D725" s="30"/>
      <c r="E725" s="30"/>
      <c r="F725" s="54"/>
    </row>
    <row r="726" spans="2:6" x14ac:dyDescent="0.2">
      <c r="B726" s="30"/>
      <c r="C726" s="30"/>
      <c r="D726" s="30"/>
      <c r="E726" s="30"/>
      <c r="F726" s="54"/>
    </row>
    <row r="727" spans="2:6" x14ac:dyDescent="0.2">
      <c r="B727" s="30"/>
      <c r="C727" s="30"/>
      <c r="D727" s="30"/>
      <c r="E727" s="30"/>
      <c r="F727" s="54"/>
    </row>
    <row r="728" spans="2:6" x14ac:dyDescent="0.2">
      <c r="B728" s="30"/>
      <c r="C728" s="30"/>
      <c r="D728" s="30"/>
      <c r="E728" s="30"/>
      <c r="F728" s="54"/>
    </row>
    <row r="729" spans="2:6" x14ac:dyDescent="0.2">
      <c r="B729" s="30"/>
      <c r="C729" s="30"/>
      <c r="D729" s="30"/>
      <c r="E729" s="30"/>
      <c r="F729" s="54"/>
    </row>
    <row r="730" spans="2:6" x14ac:dyDescent="0.2">
      <c r="B730" s="30"/>
      <c r="C730" s="30"/>
      <c r="D730" s="30"/>
      <c r="E730" s="30"/>
      <c r="F730" s="54"/>
    </row>
    <row r="731" spans="2:6" x14ac:dyDescent="0.2">
      <c r="B731" s="30"/>
      <c r="C731" s="30"/>
      <c r="D731" s="30"/>
      <c r="E731" s="30"/>
      <c r="F731" s="54"/>
    </row>
    <row r="732" spans="2:6" x14ac:dyDescent="0.2">
      <c r="B732" s="30"/>
      <c r="C732" s="30"/>
      <c r="D732" s="30"/>
      <c r="E732" s="30"/>
      <c r="F732" s="54"/>
    </row>
    <row r="733" spans="2:6" x14ac:dyDescent="0.2">
      <c r="B733" s="30"/>
      <c r="C733" s="30"/>
      <c r="D733" s="30"/>
      <c r="E733" s="30"/>
      <c r="F733" s="54"/>
    </row>
    <row r="734" spans="2:6" x14ac:dyDescent="0.2">
      <c r="B734" s="30"/>
      <c r="C734" s="30"/>
      <c r="D734" s="30"/>
      <c r="E734" s="30"/>
      <c r="F734" s="54"/>
    </row>
    <row r="735" spans="2:6" x14ac:dyDescent="0.2">
      <c r="B735" s="30"/>
      <c r="C735" s="30"/>
      <c r="D735" s="30"/>
      <c r="E735" s="30"/>
      <c r="F735" s="54"/>
    </row>
    <row r="736" spans="2:6" x14ac:dyDescent="0.2">
      <c r="B736" s="30"/>
      <c r="C736" s="30"/>
      <c r="D736" s="30"/>
      <c r="E736" s="30"/>
      <c r="F736" s="54"/>
    </row>
    <row r="737" spans="2:6" x14ac:dyDescent="0.2">
      <c r="B737" s="30"/>
      <c r="C737" s="30"/>
      <c r="D737" s="30"/>
      <c r="E737" s="30"/>
      <c r="F737" s="54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T48"/>
  <sheetViews>
    <sheetView showGridLines="0" workbookViewId="0">
      <selection activeCell="R18" sqref="R18"/>
    </sheetView>
  </sheetViews>
  <sheetFormatPr defaultRowHeight="12.75" x14ac:dyDescent="0.2"/>
  <cols>
    <col min="2" max="2" width="7.140625" bestFit="1" customWidth="1"/>
    <col min="3" max="3" width="0.7109375" customWidth="1"/>
    <col min="4" max="4" width="15.7109375" bestFit="1" customWidth="1"/>
    <col min="5" max="5" width="0.7109375" customWidth="1"/>
    <col min="6" max="6" width="11" customWidth="1"/>
    <col min="7" max="7" width="0.7109375" customWidth="1"/>
    <col min="8" max="8" width="10.28515625" customWidth="1"/>
    <col min="9" max="9" width="0.7109375" customWidth="1"/>
    <col min="10" max="10" width="15.7109375" bestFit="1" customWidth="1"/>
    <col min="11" max="11" width="0.7109375" customWidth="1"/>
    <col min="12" max="12" width="11" customWidth="1"/>
    <col min="13" max="13" width="0.7109375" customWidth="1"/>
    <col min="15" max="15" width="0.7109375" customWidth="1"/>
    <col min="16" max="16" width="15.7109375" bestFit="1" customWidth="1"/>
    <col min="17" max="17" width="0.7109375" customWidth="1"/>
    <col min="18" max="18" width="11" customWidth="1"/>
    <col min="19" max="19" width="0.7109375" customWidth="1"/>
  </cols>
  <sheetData>
    <row r="1" spans="1:20" ht="15.75" x14ac:dyDescent="0.25">
      <c r="A1" s="16" t="s">
        <v>12</v>
      </c>
    </row>
    <row r="4" spans="1:20" ht="15.75" x14ac:dyDescent="0.25">
      <c r="D4" s="185" t="s">
        <v>13</v>
      </c>
      <c r="E4" s="185"/>
      <c r="F4" s="185"/>
      <c r="G4" s="185"/>
      <c r="H4" s="185"/>
      <c r="J4" s="185" t="s">
        <v>14</v>
      </c>
      <c r="K4" s="185"/>
      <c r="L4" s="185"/>
      <c r="M4" s="185"/>
      <c r="N4" s="185"/>
      <c r="P4" s="185" t="s">
        <v>15</v>
      </c>
      <c r="Q4" s="185"/>
      <c r="R4" s="185"/>
      <c r="S4" s="185"/>
      <c r="T4" s="185"/>
    </row>
    <row r="6" spans="1:20" x14ac:dyDescent="0.2">
      <c r="B6" t="s">
        <v>16</v>
      </c>
      <c r="D6" s="184" t="s">
        <v>17</v>
      </c>
      <c r="F6" s="184" t="s">
        <v>18</v>
      </c>
      <c r="H6" s="184" t="s">
        <v>19</v>
      </c>
      <c r="J6" s="184" t="s">
        <v>17</v>
      </c>
      <c r="L6" s="184" t="s">
        <v>18</v>
      </c>
      <c r="N6" s="184" t="s">
        <v>19</v>
      </c>
      <c r="P6" s="184" t="s">
        <v>17</v>
      </c>
      <c r="R6" s="184" t="s">
        <v>18</v>
      </c>
      <c r="T6" s="184" t="s">
        <v>19</v>
      </c>
    </row>
    <row r="7" spans="1:20" x14ac:dyDescent="0.2">
      <c r="D7" s="184"/>
      <c r="F7" s="184"/>
      <c r="H7" s="184"/>
      <c r="J7" s="184"/>
      <c r="L7" s="184"/>
      <c r="N7" s="184"/>
      <c r="P7" s="184"/>
      <c r="R7" s="184"/>
      <c r="T7" s="184"/>
    </row>
    <row r="8" spans="1:20" x14ac:dyDescent="0.2">
      <c r="D8" s="17"/>
      <c r="J8" s="17"/>
      <c r="P8" s="17"/>
    </row>
    <row r="9" spans="1:20" x14ac:dyDescent="0.2">
      <c r="B9" s="18" t="s">
        <v>167</v>
      </c>
      <c r="D9" s="19">
        <v>4567</v>
      </c>
      <c r="E9" s="20"/>
      <c r="F9" s="19">
        <v>0</v>
      </c>
      <c r="H9" s="19">
        <f>IF(D9&lt;10,"-",F9/D9*100)</f>
        <v>0</v>
      </c>
      <c r="I9" s="20"/>
      <c r="J9" s="19">
        <v>2796</v>
      </c>
      <c r="L9" s="19">
        <v>0</v>
      </c>
      <c r="M9" s="20"/>
      <c r="N9" s="19">
        <f>IF(J9&lt;10,"-",L9/J9*100)</f>
        <v>0</v>
      </c>
      <c r="P9" s="19">
        <v>1771</v>
      </c>
      <c r="Q9" s="20"/>
      <c r="R9" s="19">
        <v>0</v>
      </c>
      <c r="T9" s="19">
        <f>IF(P9&lt;10,"-",R9/P9*100)</f>
        <v>0</v>
      </c>
    </row>
    <row r="10" spans="1:20" x14ac:dyDescent="0.2">
      <c r="B10" s="21" t="s">
        <v>168</v>
      </c>
      <c r="D10" s="22">
        <v>4296</v>
      </c>
      <c r="F10" s="22">
        <v>0</v>
      </c>
      <c r="H10" s="22">
        <f t="shared" ref="H10:H17" si="0">IF(D10&lt;10,"-",F10/D10*100)</f>
        <v>0</v>
      </c>
      <c r="J10" s="22">
        <v>2690</v>
      </c>
      <c r="L10" s="22">
        <v>0</v>
      </c>
      <c r="N10" s="22">
        <f t="shared" ref="N10:N17" si="1">IF(J10&lt;10,"-",L10/J10*100)</f>
        <v>0</v>
      </c>
      <c r="P10" s="22">
        <v>1606</v>
      </c>
      <c r="R10" s="22">
        <v>0</v>
      </c>
      <c r="T10" s="22">
        <f>IF(P10&lt;10,"-",R10/P10*100)</f>
        <v>0</v>
      </c>
    </row>
    <row r="11" spans="1:20" x14ac:dyDescent="0.2">
      <c r="B11" s="18" t="s">
        <v>169</v>
      </c>
      <c r="D11" s="19">
        <v>4111</v>
      </c>
      <c r="F11" s="19">
        <v>0</v>
      </c>
      <c r="H11" s="19">
        <f t="shared" si="0"/>
        <v>0</v>
      </c>
      <c r="J11" s="19">
        <v>2573</v>
      </c>
      <c r="L11" s="19">
        <v>0</v>
      </c>
      <c r="N11" s="19">
        <f t="shared" si="1"/>
        <v>0</v>
      </c>
      <c r="P11" s="19">
        <v>1538</v>
      </c>
      <c r="R11" s="19">
        <v>0</v>
      </c>
      <c r="T11" s="19">
        <f t="shared" ref="T11:T17" si="2">IF(P11&lt;10,"-",R11/P11*100)</f>
        <v>0</v>
      </c>
    </row>
    <row r="12" spans="1:20" x14ac:dyDescent="0.2">
      <c r="B12" s="21" t="s">
        <v>170</v>
      </c>
      <c r="D12" s="22">
        <v>3962</v>
      </c>
      <c r="F12" s="22">
        <v>255</v>
      </c>
      <c r="H12" s="22">
        <f t="shared" si="0"/>
        <v>6.4361433619384147</v>
      </c>
      <c r="J12" s="22">
        <v>2501</v>
      </c>
      <c r="L12" s="22">
        <v>103</v>
      </c>
      <c r="N12" s="22">
        <f t="shared" si="1"/>
        <v>4.1183526589364261</v>
      </c>
      <c r="P12" s="22">
        <v>1461</v>
      </c>
      <c r="R12" s="22">
        <v>152</v>
      </c>
      <c r="T12" s="22">
        <f t="shared" si="2"/>
        <v>10.403832991101986</v>
      </c>
    </row>
    <row r="13" spans="1:20" x14ac:dyDescent="0.2">
      <c r="B13" s="18" t="s">
        <v>171</v>
      </c>
      <c r="D13" s="19">
        <v>3622</v>
      </c>
      <c r="F13" s="19">
        <v>509</v>
      </c>
      <c r="H13" s="19">
        <f t="shared" si="0"/>
        <v>14.053009387078962</v>
      </c>
      <c r="J13" s="19">
        <v>2289</v>
      </c>
      <c r="L13" s="19">
        <v>229</v>
      </c>
      <c r="N13" s="19">
        <f t="shared" si="1"/>
        <v>10.004368719965049</v>
      </c>
      <c r="P13" s="19">
        <v>1333</v>
      </c>
      <c r="R13" s="19">
        <v>280</v>
      </c>
      <c r="T13" s="19">
        <f t="shared" si="2"/>
        <v>21.005251312828207</v>
      </c>
    </row>
    <row r="14" spans="1:20" x14ac:dyDescent="0.2">
      <c r="B14" s="21" t="s">
        <v>172</v>
      </c>
      <c r="D14" s="22">
        <v>3616</v>
      </c>
      <c r="F14" s="22">
        <v>1241</v>
      </c>
      <c r="H14" s="22">
        <f t="shared" si="0"/>
        <v>34.319690265486727</v>
      </c>
      <c r="J14" s="22">
        <v>2339</v>
      </c>
      <c r="L14" s="22">
        <v>651</v>
      </c>
      <c r="N14" s="22">
        <f t="shared" si="1"/>
        <v>27.832407011543392</v>
      </c>
      <c r="P14" s="22">
        <v>1277</v>
      </c>
      <c r="R14" s="22">
        <v>590</v>
      </c>
      <c r="T14" s="22">
        <f t="shared" si="2"/>
        <v>46.202036021926389</v>
      </c>
    </row>
    <row r="15" spans="1:20" x14ac:dyDescent="0.2">
      <c r="B15" s="18" t="s">
        <v>173</v>
      </c>
      <c r="D15" s="19">
        <v>354</v>
      </c>
      <c r="F15" s="19">
        <v>105</v>
      </c>
      <c r="H15" s="19">
        <f t="shared" ref="H15" si="3">IF(D15&lt;10,"-",F15/D15*100)</f>
        <v>29.66101694915254</v>
      </c>
      <c r="J15" s="19">
        <v>240</v>
      </c>
      <c r="L15" s="19">
        <v>54</v>
      </c>
      <c r="N15" s="19">
        <f t="shared" ref="N15" si="4">IF(J15&lt;10,"-",L15/J15*100)</f>
        <v>22.5</v>
      </c>
      <c r="P15" s="19">
        <v>114</v>
      </c>
      <c r="R15" s="19">
        <v>51</v>
      </c>
      <c r="T15" s="19">
        <f t="shared" ref="T15" si="5">IF(P15&lt;10,"-",R15/P15*100)</f>
        <v>44.736842105263158</v>
      </c>
    </row>
    <row r="17" spans="2:20" x14ac:dyDescent="0.2">
      <c r="B17" s="19" t="s">
        <v>20</v>
      </c>
      <c r="D17" s="19">
        <v>1</v>
      </c>
      <c r="F17" s="19">
        <v>0</v>
      </c>
      <c r="H17" s="19" t="str">
        <f t="shared" si="0"/>
        <v>-</v>
      </c>
      <c r="J17" s="19">
        <v>1</v>
      </c>
      <c r="L17" s="19">
        <v>0</v>
      </c>
      <c r="N17" s="19" t="str">
        <f t="shared" si="1"/>
        <v>-</v>
      </c>
      <c r="P17" s="19">
        <v>0</v>
      </c>
      <c r="R17" s="19">
        <v>0</v>
      </c>
      <c r="T17" s="19" t="str">
        <f t="shared" si="2"/>
        <v>-</v>
      </c>
    </row>
    <row r="19" spans="2:20" x14ac:dyDescent="0.2">
      <c r="B19" s="21"/>
      <c r="D19" s="22"/>
      <c r="F19" s="22"/>
    </row>
    <row r="48" spans="4:11" x14ac:dyDescent="0.2">
      <c r="D48" s="32"/>
      <c r="H48" s="42"/>
      <c r="I48" s="42"/>
      <c r="J48" s="42"/>
      <c r="K48" s="42"/>
    </row>
  </sheetData>
  <mergeCells count="12">
    <mergeCell ref="R6:R7"/>
    <mergeCell ref="T6:T7"/>
    <mergeCell ref="D4:H4"/>
    <mergeCell ref="J4:N4"/>
    <mergeCell ref="P4:T4"/>
    <mergeCell ref="D6:D7"/>
    <mergeCell ref="F6:F7"/>
    <mergeCell ref="H6:H7"/>
    <mergeCell ref="J6:J7"/>
    <mergeCell ref="L6:L7"/>
    <mergeCell ref="N6:N7"/>
    <mergeCell ref="P6:P7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20"/>
  <dimension ref="A1:V736"/>
  <sheetViews>
    <sheetView showGridLines="0" topLeftCell="A33" zoomScaleNormal="100" workbookViewId="0">
      <selection activeCell="D50" sqref="D50"/>
    </sheetView>
  </sheetViews>
  <sheetFormatPr defaultRowHeight="12.75" x14ac:dyDescent="0.2"/>
  <cols>
    <col min="1" max="1" width="17.140625" style="27" customWidth="1"/>
    <col min="2" max="5" width="9.7109375" customWidth="1"/>
    <col min="6" max="6" width="9.7109375" style="1" customWidth="1"/>
    <col min="7" max="9" width="9.7109375" customWidth="1"/>
    <col min="10" max="10" width="1.140625" style="1" customWidth="1"/>
    <col min="11" max="11" width="9.7109375" customWidth="1"/>
  </cols>
  <sheetData>
    <row r="1" spans="1:11" s="24" customFormat="1" ht="15.75" customHeight="1" x14ac:dyDescent="0.25">
      <c r="J1" s="131"/>
    </row>
    <row r="2" spans="1:11" s="24" customFormat="1" ht="15.75" customHeight="1" x14ac:dyDescent="0.25">
      <c r="A2" s="16"/>
      <c r="F2" s="60"/>
      <c r="J2" s="60"/>
    </row>
    <row r="3" spans="1:11" s="24" customFormat="1" ht="15.75" customHeight="1" x14ac:dyDescent="0.25">
      <c r="A3" s="191" t="s">
        <v>195</v>
      </c>
      <c r="B3" s="191"/>
      <c r="C3" s="191"/>
      <c r="D3" s="191"/>
      <c r="E3" s="191"/>
      <c r="F3" s="191"/>
      <c r="G3" s="191"/>
      <c r="H3" s="191"/>
      <c r="I3" s="191"/>
      <c r="J3" s="60"/>
    </row>
    <row r="4" spans="1:11" s="24" customFormat="1" ht="15.75" customHeight="1" x14ac:dyDescent="0.25">
      <c r="A4" s="16"/>
      <c r="F4" s="60"/>
      <c r="J4" s="60"/>
    </row>
    <row r="5" spans="1:11" s="24" customFormat="1" ht="15.75" customHeight="1" x14ac:dyDescent="0.25">
      <c r="A5" s="16"/>
      <c r="F5" s="60"/>
      <c r="J5" s="60"/>
    </row>
    <row r="6" spans="1:11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129"/>
      <c r="K6" s="45" t="s">
        <v>84</v>
      </c>
    </row>
    <row r="7" spans="1:11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129"/>
      <c r="K7" s="45" t="s">
        <v>85</v>
      </c>
    </row>
    <row r="8" spans="1:11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 s="59"/>
      <c r="K8" s="29"/>
    </row>
    <row r="9" spans="1:11" ht="15.75" customHeight="1" x14ac:dyDescent="0.2">
      <c r="A9" s="79" t="s">
        <v>207</v>
      </c>
      <c r="B9" s="80">
        <v>215</v>
      </c>
      <c r="C9" s="80">
        <v>30</v>
      </c>
      <c r="D9" s="80">
        <v>165</v>
      </c>
      <c r="E9" s="80">
        <v>81</v>
      </c>
      <c r="F9" s="80">
        <v>126</v>
      </c>
      <c r="G9" s="80">
        <v>61</v>
      </c>
      <c r="H9" s="80">
        <v>667</v>
      </c>
      <c r="I9" s="80">
        <v>5</v>
      </c>
      <c r="J9" s="104"/>
      <c r="K9" s="80">
        <v>1351</v>
      </c>
    </row>
    <row r="10" spans="1:11" ht="15.75" customHeight="1" x14ac:dyDescent="0.2">
      <c r="A10" s="90" t="s">
        <v>208</v>
      </c>
      <c r="B10" s="91">
        <v>65</v>
      </c>
      <c r="C10" s="91">
        <v>52</v>
      </c>
      <c r="D10" s="91">
        <v>264</v>
      </c>
      <c r="E10" s="91">
        <v>119</v>
      </c>
      <c r="F10" s="91">
        <v>120</v>
      </c>
      <c r="G10" s="91">
        <v>120</v>
      </c>
      <c r="H10" s="91">
        <v>510</v>
      </c>
      <c r="I10" s="91">
        <v>3</v>
      </c>
      <c r="J10" s="104"/>
      <c r="K10" s="91">
        <v>1254</v>
      </c>
    </row>
    <row r="11" spans="1:11" ht="15.75" customHeight="1" x14ac:dyDescent="0.2">
      <c r="A11" s="83" t="s">
        <v>209</v>
      </c>
      <c r="B11" s="84">
        <v>227</v>
      </c>
      <c r="C11" s="84">
        <v>27</v>
      </c>
      <c r="D11" s="84">
        <v>332</v>
      </c>
      <c r="E11" s="84">
        <v>71</v>
      </c>
      <c r="F11" s="84">
        <v>156</v>
      </c>
      <c r="G11" s="84">
        <v>82</v>
      </c>
      <c r="H11" s="84">
        <v>1016</v>
      </c>
      <c r="I11" s="84">
        <v>6</v>
      </c>
      <c r="J11" s="104"/>
      <c r="K11" s="84">
        <v>1917</v>
      </c>
    </row>
    <row r="12" spans="1:11" ht="15.75" customHeight="1" x14ac:dyDescent="0.2">
      <c r="A12" s="79" t="s">
        <v>26</v>
      </c>
      <c r="B12" s="80">
        <v>402</v>
      </c>
      <c r="C12" s="80">
        <v>113</v>
      </c>
      <c r="D12" s="80">
        <v>1218</v>
      </c>
      <c r="E12" s="80">
        <v>226</v>
      </c>
      <c r="F12" s="80">
        <v>438</v>
      </c>
      <c r="G12" s="80">
        <v>260</v>
      </c>
      <c r="H12" s="80">
        <v>2204</v>
      </c>
      <c r="I12" s="80">
        <v>17</v>
      </c>
      <c r="J12" s="104"/>
      <c r="K12" s="80">
        <v>4884</v>
      </c>
    </row>
    <row r="13" spans="1:11" ht="15.75" customHeight="1" x14ac:dyDescent="0.2">
      <c r="A13" s="90" t="s">
        <v>27</v>
      </c>
      <c r="B13" s="91">
        <v>30</v>
      </c>
      <c r="C13" s="91">
        <v>13</v>
      </c>
      <c r="D13" s="91">
        <v>164</v>
      </c>
      <c r="E13" s="91">
        <v>20</v>
      </c>
      <c r="F13" s="91">
        <v>78</v>
      </c>
      <c r="G13" s="91">
        <v>51</v>
      </c>
      <c r="H13" s="91">
        <v>307</v>
      </c>
      <c r="I13" s="91">
        <v>3</v>
      </c>
      <c r="J13" s="104"/>
      <c r="K13" s="91">
        <v>668</v>
      </c>
    </row>
    <row r="14" spans="1:11" ht="15.75" customHeight="1" x14ac:dyDescent="0.2">
      <c r="A14" s="83" t="s">
        <v>28</v>
      </c>
      <c r="B14" s="84">
        <v>3</v>
      </c>
      <c r="C14" s="84">
        <v>2</v>
      </c>
      <c r="D14" s="84">
        <v>37</v>
      </c>
      <c r="E14" s="84">
        <v>6</v>
      </c>
      <c r="F14" s="84">
        <v>10</v>
      </c>
      <c r="G14" s="84">
        <v>6</v>
      </c>
      <c r="H14" s="84">
        <v>68</v>
      </c>
      <c r="I14" s="84">
        <v>1</v>
      </c>
      <c r="J14" s="104"/>
      <c r="K14" s="84">
        <v>133</v>
      </c>
    </row>
    <row r="15" spans="1:11" ht="15.75" customHeight="1" x14ac:dyDescent="0.2">
      <c r="A15" s="79" t="s">
        <v>29</v>
      </c>
      <c r="B15" s="80">
        <v>70</v>
      </c>
      <c r="C15" s="80">
        <v>11</v>
      </c>
      <c r="D15" s="80">
        <v>148</v>
      </c>
      <c r="E15" s="80">
        <v>22</v>
      </c>
      <c r="F15" s="80">
        <v>32</v>
      </c>
      <c r="G15" s="80">
        <v>52</v>
      </c>
      <c r="H15" s="80">
        <v>450</v>
      </c>
      <c r="I15" s="80">
        <v>4</v>
      </c>
      <c r="J15" s="104"/>
      <c r="K15" s="80">
        <v>789</v>
      </c>
    </row>
    <row r="16" spans="1:11" ht="15.75" customHeight="1" x14ac:dyDescent="0.2">
      <c r="A16" s="90" t="s">
        <v>30</v>
      </c>
      <c r="B16" s="91">
        <v>20</v>
      </c>
      <c r="C16" s="91">
        <v>5</v>
      </c>
      <c r="D16" s="91">
        <v>64</v>
      </c>
      <c r="E16" s="91">
        <v>11</v>
      </c>
      <c r="F16" s="91">
        <v>17</v>
      </c>
      <c r="G16" s="91">
        <v>14</v>
      </c>
      <c r="H16" s="91">
        <v>184</v>
      </c>
      <c r="I16" s="91">
        <v>5</v>
      </c>
      <c r="J16" s="104"/>
      <c r="K16" s="91">
        <v>322</v>
      </c>
    </row>
    <row r="17" spans="1:11" ht="15.75" hidden="1" customHeight="1" x14ac:dyDescent="0.2">
      <c r="A17" s="31" t="s">
        <v>31</v>
      </c>
      <c r="B17" s="36">
        <v>1</v>
      </c>
      <c r="C17" s="36">
        <v>4</v>
      </c>
      <c r="D17" s="71">
        <v>14</v>
      </c>
      <c r="E17" s="36">
        <v>4</v>
      </c>
      <c r="F17" s="36">
        <v>4</v>
      </c>
      <c r="G17" s="36">
        <v>14</v>
      </c>
      <c r="H17" s="36">
        <v>55</v>
      </c>
      <c r="I17" s="71">
        <v>0</v>
      </c>
      <c r="J17" s="130"/>
      <c r="K17" s="71">
        <v>96</v>
      </c>
    </row>
    <row r="18" spans="1:11" ht="15.75" hidden="1" customHeight="1" x14ac:dyDescent="0.2">
      <c r="A18" s="33" t="s">
        <v>32</v>
      </c>
      <c r="B18" s="37">
        <v>1</v>
      </c>
      <c r="C18" s="37">
        <v>1</v>
      </c>
      <c r="D18" s="74">
        <v>2</v>
      </c>
      <c r="E18" s="37">
        <v>1</v>
      </c>
      <c r="F18" s="37">
        <v>0</v>
      </c>
      <c r="G18" s="37">
        <v>5</v>
      </c>
      <c r="H18" s="37">
        <v>36</v>
      </c>
      <c r="I18" s="74">
        <v>0</v>
      </c>
      <c r="J18" s="130"/>
      <c r="K18" s="74">
        <v>46</v>
      </c>
    </row>
    <row r="19" spans="1:11" ht="15.75" hidden="1" customHeight="1" x14ac:dyDescent="0.2">
      <c r="A19" s="31" t="s">
        <v>33</v>
      </c>
      <c r="B19" s="36">
        <v>1</v>
      </c>
      <c r="C19" s="36">
        <v>0</v>
      </c>
      <c r="D19" s="71">
        <v>0</v>
      </c>
      <c r="E19" s="36">
        <v>1</v>
      </c>
      <c r="F19" s="36">
        <v>3</v>
      </c>
      <c r="G19" s="36">
        <v>1</v>
      </c>
      <c r="H19" s="36">
        <v>4</v>
      </c>
      <c r="I19" s="71">
        <v>0</v>
      </c>
      <c r="J19" s="130"/>
      <c r="K19" s="71">
        <v>10</v>
      </c>
    </row>
    <row r="20" spans="1:11" ht="15.75" hidden="1" customHeight="1" x14ac:dyDescent="0.2">
      <c r="A20" s="33" t="s">
        <v>34</v>
      </c>
      <c r="B20" s="37">
        <v>0</v>
      </c>
      <c r="C20" s="37">
        <v>0</v>
      </c>
      <c r="D20" s="74">
        <v>3</v>
      </c>
      <c r="E20" s="37">
        <v>3</v>
      </c>
      <c r="F20" s="37">
        <v>4</v>
      </c>
      <c r="G20" s="37">
        <v>1</v>
      </c>
      <c r="H20" s="37">
        <v>12</v>
      </c>
      <c r="I20" s="74">
        <v>0</v>
      </c>
      <c r="J20" s="130"/>
      <c r="K20" s="74">
        <v>23</v>
      </c>
    </row>
    <row r="21" spans="1:11" ht="15.75" customHeight="1" x14ac:dyDescent="0.2">
      <c r="A21" s="83" t="s">
        <v>35</v>
      </c>
      <c r="B21" s="84">
        <v>3</v>
      </c>
      <c r="C21" s="84">
        <v>5</v>
      </c>
      <c r="D21" s="84">
        <v>19</v>
      </c>
      <c r="E21" s="84">
        <v>9</v>
      </c>
      <c r="F21" s="84">
        <v>11</v>
      </c>
      <c r="G21" s="84">
        <v>21</v>
      </c>
      <c r="H21" s="84">
        <v>107</v>
      </c>
      <c r="I21" s="84">
        <v>0</v>
      </c>
      <c r="J21" s="104"/>
      <c r="K21" s="84">
        <v>175</v>
      </c>
    </row>
    <row r="22" spans="1:11" ht="15.75" customHeight="1" x14ac:dyDescent="0.2">
      <c r="A22" s="79" t="s">
        <v>36</v>
      </c>
      <c r="B22" s="80">
        <v>0</v>
      </c>
      <c r="C22" s="80">
        <v>1</v>
      </c>
      <c r="D22" s="80">
        <v>2</v>
      </c>
      <c r="E22" s="80">
        <v>0</v>
      </c>
      <c r="F22" s="80">
        <v>0</v>
      </c>
      <c r="G22" s="80">
        <v>1</v>
      </c>
      <c r="H22" s="80">
        <v>6</v>
      </c>
      <c r="I22" s="80">
        <v>0</v>
      </c>
      <c r="J22" s="104"/>
      <c r="K22" s="80">
        <v>10</v>
      </c>
    </row>
    <row r="23" spans="1:11" ht="15.75" customHeight="1" x14ac:dyDescent="0.2">
      <c r="A23" s="90" t="s">
        <v>37</v>
      </c>
      <c r="B23" s="91">
        <v>0</v>
      </c>
      <c r="C23" s="91">
        <v>0</v>
      </c>
      <c r="D23" s="91">
        <v>4</v>
      </c>
      <c r="E23" s="91">
        <v>1</v>
      </c>
      <c r="F23" s="91">
        <v>2</v>
      </c>
      <c r="G23" s="91">
        <v>3</v>
      </c>
      <c r="H23" s="91">
        <v>29</v>
      </c>
      <c r="I23" s="91">
        <v>0</v>
      </c>
      <c r="J23" s="104"/>
      <c r="K23" s="91">
        <v>39</v>
      </c>
    </row>
    <row r="24" spans="1:11" ht="15.75" customHeight="1" x14ac:dyDescent="0.2">
      <c r="A24" s="83" t="s">
        <v>38</v>
      </c>
      <c r="B24" s="84">
        <v>3</v>
      </c>
      <c r="C24" s="84">
        <v>1</v>
      </c>
      <c r="D24" s="84">
        <v>4</v>
      </c>
      <c r="E24" s="84">
        <v>6</v>
      </c>
      <c r="F24" s="84">
        <v>2</v>
      </c>
      <c r="G24" s="84">
        <v>12</v>
      </c>
      <c r="H24" s="84">
        <v>47</v>
      </c>
      <c r="I24" s="84">
        <v>0</v>
      </c>
      <c r="J24" s="104"/>
      <c r="K24" s="84">
        <v>75</v>
      </c>
    </row>
    <row r="25" spans="1:11" ht="15.75" customHeight="1" x14ac:dyDescent="0.2">
      <c r="A25" s="79" t="s">
        <v>39</v>
      </c>
      <c r="B25" s="80">
        <v>6</v>
      </c>
      <c r="C25" s="80">
        <v>3</v>
      </c>
      <c r="D25" s="80">
        <v>25</v>
      </c>
      <c r="E25" s="80">
        <v>7</v>
      </c>
      <c r="F25" s="80">
        <v>30</v>
      </c>
      <c r="G25" s="80">
        <v>15</v>
      </c>
      <c r="H25" s="80">
        <v>159</v>
      </c>
      <c r="I25" s="80">
        <v>0</v>
      </c>
      <c r="J25" s="104"/>
      <c r="K25" s="80">
        <v>246</v>
      </c>
    </row>
    <row r="26" spans="1:11" ht="15.75" customHeight="1" x14ac:dyDescent="0.2">
      <c r="A26" s="90" t="s">
        <v>40</v>
      </c>
      <c r="B26" s="91">
        <v>10</v>
      </c>
      <c r="C26" s="91">
        <v>4</v>
      </c>
      <c r="D26" s="91">
        <v>28</v>
      </c>
      <c r="E26" s="91">
        <v>3</v>
      </c>
      <c r="F26" s="91">
        <v>5</v>
      </c>
      <c r="G26" s="91">
        <v>8</v>
      </c>
      <c r="H26" s="91">
        <v>75</v>
      </c>
      <c r="I26" s="91">
        <v>0</v>
      </c>
      <c r="J26" s="104"/>
      <c r="K26" s="91">
        <v>134</v>
      </c>
    </row>
    <row r="27" spans="1:11" ht="15.75" customHeight="1" x14ac:dyDescent="0.2">
      <c r="A27" s="83" t="s">
        <v>41</v>
      </c>
      <c r="B27" s="84">
        <v>1</v>
      </c>
      <c r="C27" s="84">
        <v>0</v>
      </c>
      <c r="D27" s="84">
        <v>7</v>
      </c>
      <c r="E27" s="84">
        <v>1</v>
      </c>
      <c r="F27" s="84">
        <v>1</v>
      </c>
      <c r="G27" s="84">
        <v>2</v>
      </c>
      <c r="H27" s="84">
        <v>29</v>
      </c>
      <c r="I27" s="84">
        <v>0</v>
      </c>
      <c r="J27" s="104"/>
      <c r="K27" s="84">
        <v>41</v>
      </c>
    </row>
    <row r="28" spans="1:11" ht="15.75" customHeight="1" x14ac:dyDescent="0.2">
      <c r="A28" s="79" t="s">
        <v>42</v>
      </c>
      <c r="B28" s="80">
        <v>12</v>
      </c>
      <c r="C28" s="80">
        <v>7</v>
      </c>
      <c r="D28" s="80">
        <v>145</v>
      </c>
      <c r="E28" s="80">
        <v>8</v>
      </c>
      <c r="F28" s="80">
        <v>3</v>
      </c>
      <c r="G28" s="80">
        <v>13</v>
      </c>
      <c r="H28" s="80">
        <v>309</v>
      </c>
      <c r="I28" s="80">
        <v>2</v>
      </c>
      <c r="J28" s="104"/>
      <c r="K28" s="80">
        <v>499</v>
      </c>
    </row>
    <row r="29" spans="1:11" ht="15.75" customHeight="1" x14ac:dyDescent="0.2">
      <c r="A29" s="90" t="s">
        <v>43</v>
      </c>
      <c r="B29" s="91">
        <v>6</v>
      </c>
      <c r="C29" s="91">
        <v>0</v>
      </c>
      <c r="D29" s="91">
        <v>1</v>
      </c>
      <c r="E29" s="91">
        <v>1</v>
      </c>
      <c r="F29" s="91">
        <v>0</v>
      </c>
      <c r="G29" s="91">
        <v>0</v>
      </c>
      <c r="H29" s="91">
        <v>3</v>
      </c>
      <c r="I29" s="91">
        <v>0</v>
      </c>
      <c r="J29" s="104"/>
      <c r="K29" s="91">
        <v>11</v>
      </c>
    </row>
    <row r="30" spans="1:11" ht="15.75" customHeight="1" x14ac:dyDescent="0.2">
      <c r="A30" s="83" t="s">
        <v>44</v>
      </c>
      <c r="B30" s="84">
        <v>17</v>
      </c>
      <c r="C30" s="84">
        <v>3</v>
      </c>
      <c r="D30" s="84">
        <v>20</v>
      </c>
      <c r="E30" s="84">
        <v>9</v>
      </c>
      <c r="F30" s="84">
        <v>5</v>
      </c>
      <c r="G30" s="84">
        <v>15</v>
      </c>
      <c r="H30" s="84">
        <v>95</v>
      </c>
      <c r="I30" s="84">
        <v>1</v>
      </c>
      <c r="J30" s="104"/>
      <c r="K30" s="84">
        <v>165</v>
      </c>
    </row>
    <row r="31" spans="1:11" ht="15.75" customHeight="1" x14ac:dyDescent="0.2">
      <c r="A31" s="79" t="s">
        <v>45</v>
      </c>
      <c r="B31" s="80">
        <v>3</v>
      </c>
      <c r="C31" s="80">
        <v>1</v>
      </c>
      <c r="D31" s="80">
        <v>7</v>
      </c>
      <c r="E31" s="80">
        <v>3</v>
      </c>
      <c r="F31" s="80">
        <v>4</v>
      </c>
      <c r="G31" s="80">
        <v>2</v>
      </c>
      <c r="H31" s="80">
        <v>19</v>
      </c>
      <c r="I31" s="80">
        <v>1</v>
      </c>
      <c r="J31" s="104"/>
      <c r="K31" s="80">
        <v>40</v>
      </c>
    </row>
    <row r="32" spans="1:11" ht="15.75" customHeight="1" x14ac:dyDescent="0.2">
      <c r="A32" s="90" t="s">
        <v>46</v>
      </c>
      <c r="B32" s="91">
        <v>0</v>
      </c>
      <c r="C32" s="91">
        <v>2</v>
      </c>
      <c r="D32" s="91">
        <v>12</v>
      </c>
      <c r="E32" s="91">
        <v>2</v>
      </c>
      <c r="F32" s="91">
        <v>2</v>
      </c>
      <c r="G32" s="91">
        <v>3</v>
      </c>
      <c r="H32" s="91">
        <v>25</v>
      </c>
      <c r="I32" s="91">
        <v>0</v>
      </c>
      <c r="J32" s="104"/>
      <c r="K32" s="91">
        <v>46</v>
      </c>
    </row>
    <row r="33" spans="1:22" ht="15.75" customHeight="1" x14ac:dyDescent="0.2">
      <c r="A33" s="83" t="s">
        <v>47</v>
      </c>
      <c r="B33" s="84">
        <v>72</v>
      </c>
      <c r="C33" s="84">
        <v>15</v>
      </c>
      <c r="D33" s="84">
        <v>159</v>
      </c>
      <c r="E33" s="84">
        <v>29</v>
      </c>
      <c r="F33" s="84">
        <v>35</v>
      </c>
      <c r="G33" s="84">
        <v>27</v>
      </c>
      <c r="H33" s="84">
        <v>194</v>
      </c>
      <c r="I33" s="84">
        <v>2</v>
      </c>
      <c r="J33" s="104"/>
      <c r="K33" s="84">
        <v>533</v>
      </c>
    </row>
    <row r="34" spans="1:22" ht="15.75" customHeight="1" x14ac:dyDescent="0.2">
      <c r="A34" s="79" t="s">
        <v>48</v>
      </c>
      <c r="B34" s="80">
        <v>21</v>
      </c>
      <c r="C34" s="80">
        <v>7</v>
      </c>
      <c r="D34" s="80">
        <v>62</v>
      </c>
      <c r="E34" s="80">
        <v>13</v>
      </c>
      <c r="F34" s="80">
        <v>20</v>
      </c>
      <c r="G34" s="80">
        <v>21</v>
      </c>
      <c r="H34" s="80">
        <v>224</v>
      </c>
      <c r="I34" s="80">
        <v>0</v>
      </c>
      <c r="J34" s="104"/>
      <c r="K34" s="80">
        <v>368</v>
      </c>
    </row>
    <row r="35" spans="1:22" ht="15.75" customHeight="1" x14ac:dyDescent="0.2">
      <c r="A35" s="90" t="s">
        <v>49</v>
      </c>
      <c r="B35" s="91">
        <v>16</v>
      </c>
      <c r="C35" s="91">
        <v>6</v>
      </c>
      <c r="D35" s="91">
        <v>62</v>
      </c>
      <c r="E35" s="91">
        <v>6</v>
      </c>
      <c r="F35" s="91">
        <v>19</v>
      </c>
      <c r="G35" s="91">
        <v>10</v>
      </c>
      <c r="H35" s="91">
        <v>162</v>
      </c>
      <c r="I35" s="91">
        <v>0</v>
      </c>
      <c r="J35" s="104"/>
      <c r="K35" s="91">
        <v>281</v>
      </c>
    </row>
    <row r="36" spans="1:22" ht="15.75" customHeight="1" x14ac:dyDescent="0.2">
      <c r="A36" s="83" t="s">
        <v>50</v>
      </c>
      <c r="B36" s="84">
        <v>174</v>
      </c>
      <c r="C36" s="84">
        <v>36</v>
      </c>
      <c r="D36" s="84">
        <v>290</v>
      </c>
      <c r="E36" s="84">
        <v>64</v>
      </c>
      <c r="F36" s="84">
        <v>150</v>
      </c>
      <c r="G36" s="84">
        <v>121</v>
      </c>
      <c r="H36" s="84">
        <v>1133</v>
      </c>
      <c r="I36" s="84">
        <v>3</v>
      </c>
      <c r="J36" s="104"/>
      <c r="K36" s="84">
        <v>1972</v>
      </c>
    </row>
    <row r="37" spans="1:22" ht="15.75" customHeight="1" x14ac:dyDescent="0.2">
      <c r="A37" s="79" t="s">
        <v>51</v>
      </c>
      <c r="B37" s="80">
        <v>161</v>
      </c>
      <c r="C37" s="80">
        <v>45</v>
      </c>
      <c r="D37" s="80">
        <v>424</v>
      </c>
      <c r="E37" s="80">
        <v>119</v>
      </c>
      <c r="F37" s="80">
        <v>159</v>
      </c>
      <c r="G37" s="80">
        <v>111</v>
      </c>
      <c r="H37" s="80">
        <v>1326</v>
      </c>
      <c r="I37" s="80">
        <v>2</v>
      </c>
      <c r="J37" s="104"/>
      <c r="K37" s="80">
        <v>2352</v>
      </c>
    </row>
    <row r="38" spans="1:22" ht="15.75" customHeight="1" x14ac:dyDescent="0.2">
      <c r="A38" s="90" t="s">
        <v>52</v>
      </c>
      <c r="B38" s="91">
        <v>46</v>
      </c>
      <c r="C38" s="91">
        <v>16</v>
      </c>
      <c r="D38" s="91">
        <v>105</v>
      </c>
      <c r="E38" s="91">
        <v>35</v>
      </c>
      <c r="F38" s="91">
        <v>50</v>
      </c>
      <c r="G38" s="91">
        <v>27</v>
      </c>
      <c r="H38" s="91">
        <v>186</v>
      </c>
      <c r="I38" s="91">
        <v>0</v>
      </c>
      <c r="J38" s="104"/>
      <c r="K38" s="91">
        <v>465</v>
      </c>
    </row>
    <row r="39" spans="1:22" ht="15.75" customHeight="1" x14ac:dyDescent="0.2">
      <c r="A39" s="83" t="s">
        <v>53</v>
      </c>
      <c r="B39" s="84">
        <v>29</v>
      </c>
      <c r="C39" s="84">
        <v>8</v>
      </c>
      <c r="D39" s="84">
        <v>59</v>
      </c>
      <c r="E39" s="84">
        <v>18</v>
      </c>
      <c r="F39" s="84">
        <v>30</v>
      </c>
      <c r="G39" s="84">
        <v>25</v>
      </c>
      <c r="H39" s="84">
        <v>240</v>
      </c>
      <c r="I39" s="84">
        <v>1</v>
      </c>
      <c r="J39" s="104"/>
      <c r="K39" s="84">
        <v>414</v>
      </c>
    </row>
    <row r="40" spans="1:22" ht="15.75" customHeight="1" x14ac:dyDescent="0.2">
      <c r="A40" s="79" t="s">
        <v>54</v>
      </c>
      <c r="B40" s="80">
        <v>54</v>
      </c>
      <c r="C40" s="80">
        <v>18</v>
      </c>
      <c r="D40" s="80">
        <v>142</v>
      </c>
      <c r="E40" s="80">
        <v>36</v>
      </c>
      <c r="F40" s="80">
        <v>48</v>
      </c>
      <c r="G40" s="80">
        <v>55</v>
      </c>
      <c r="H40" s="80">
        <v>361</v>
      </c>
      <c r="I40" s="80">
        <v>1</v>
      </c>
      <c r="J40" s="104"/>
      <c r="K40" s="80">
        <v>716</v>
      </c>
    </row>
    <row r="41" spans="1:22" ht="15.75" customHeight="1" x14ac:dyDescent="0.2">
      <c r="A41" s="90" t="s">
        <v>214</v>
      </c>
      <c r="B41" s="91">
        <v>38</v>
      </c>
      <c r="C41" s="91">
        <v>15</v>
      </c>
      <c r="D41" s="91">
        <v>123</v>
      </c>
      <c r="E41" s="91">
        <v>27</v>
      </c>
      <c r="F41" s="91">
        <v>55</v>
      </c>
      <c r="G41" s="91">
        <v>36</v>
      </c>
      <c r="H41" s="91">
        <v>145</v>
      </c>
      <c r="I41" s="91">
        <v>1</v>
      </c>
      <c r="J41" s="104"/>
      <c r="K41" s="91"/>
    </row>
    <row r="42" spans="1:22" ht="15.75" customHeight="1" x14ac:dyDescent="0.2">
      <c r="A42" s="83" t="s">
        <v>55</v>
      </c>
      <c r="B42" s="84">
        <v>94</v>
      </c>
      <c r="C42" s="84">
        <v>5</v>
      </c>
      <c r="D42" s="84">
        <v>107</v>
      </c>
      <c r="E42" s="84">
        <v>32</v>
      </c>
      <c r="F42" s="84">
        <v>38</v>
      </c>
      <c r="G42" s="84">
        <v>7</v>
      </c>
      <c r="H42" s="84">
        <v>222</v>
      </c>
      <c r="I42" s="84">
        <v>0</v>
      </c>
      <c r="J42" s="104"/>
      <c r="K42" s="84">
        <v>440</v>
      </c>
    </row>
    <row r="43" spans="1:22" ht="15.75" customHeight="1" x14ac:dyDescent="0.2">
      <c r="A43" s="79" t="s">
        <v>56</v>
      </c>
      <c r="B43" s="80">
        <v>8</v>
      </c>
      <c r="C43" s="80">
        <v>0</v>
      </c>
      <c r="D43" s="80">
        <v>26</v>
      </c>
      <c r="E43" s="80">
        <v>12</v>
      </c>
      <c r="F43" s="80">
        <v>10</v>
      </c>
      <c r="G43" s="80">
        <v>8</v>
      </c>
      <c r="H43" s="80">
        <v>62</v>
      </c>
      <c r="I43" s="80">
        <v>0</v>
      </c>
      <c r="J43" s="104"/>
      <c r="K43" s="80">
        <v>505</v>
      </c>
    </row>
    <row r="44" spans="1:22" ht="15.75" customHeight="1" x14ac:dyDescent="0.2">
      <c r="A44" s="90" t="s">
        <v>57</v>
      </c>
      <c r="B44" s="91">
        <v>62</v>
      </c>
      <c r="C44" s="91">
        <v>17</v>
      </c>
      <c r="D44" s="91">
        <v>142</v>
      </c>
      <c r="E44" s="91">
        <v>21</v>
      </c>
      <c r="F44" s="91">
        <v>62</v>
      </c>
      <c r="G44" s="91">
        <v>29</v>
      </c>
      <c r="H44" s="91">
        <v>251</v>
      </c>
      <c r="I44" s="91">
        <v>1</v>
      </c>
      <c r="J44" s="104"/>
      <c r="K44" s="91">
        <v>126</v>
      </c>
    </row>
    <row r="45" spans="1:22" ht="15.75" customHeight="1" x14ac:dyDescent="0.2">
      <c r="A45" s="83" t="s">
        <v>58</v>
      </c>
      <c r="B45" s="84">
        <v>42</v>
      </c>
      <c r="C45" s="84">
        <v>7</v>
      </c>
      <c r="D45" s="84">
        <v>97</v>
      </c>
      <c r="E45" s="84">
        <v>16</v>
      </c>
      <c r="F45" s="84">
        <v>31</v>
      </c>
      <c r="G45" s="84">
        <v>12</v>
      </c>
      <c r="H45" s="84">
        <v>164</v>
      </c>
      <c r="I45" s="84">
        <v>2</v>
      </c>
      <c r="J45" s="104"/>
      <c r="K45" s="84">
        <v>586</v>
      </c>
    </row>
    <row r="46" spans="1:22" ht="15.75" customHeight="1" x14ac:dyDescent="0.2">
      <c r="A46" s="79" t="s">
        <v>59</v>
      </c>
      <c r="B46" s="80">
        <v>111</v>
      </c>
      <c r="C46" s="80">
        <v>35</v>
      </c>
      <c r="D46" s="80">
        <v>265</v>
      </c>
      <c r="E46" s="80">
        <v>84</v>
      </c>
      <c r="F46" s="80">
        <v>120</v>
      </c>
      <c r="G46" s="80">
        <v>140</v>
      </c>
      <c r="H46" s="80">
        <v>1276</v>
      </c>
      <c r="I46" s="80">
        <v>9</v>
      </c>
      <c r="J46" s="104"/>
      <c r="K46" s="80">
        <v>372</v>
      </c>
    </row>
    <row r="47" spans="1:22" ht="15.75" customHeight="1" x14ac:dyDescent="0.2">
      <c r="A47" s="38"/>
      <c r="F47"/>
      <c r="L47" s="32"/>
    </row>
    <row r="48" spans="1:22" ht="15.75" customHeight="1" x14ac:dyDescent="0.2">
      <c r="A48" s="88" t="s">
        <v>20</v>
      </c>
      <c r="B48" s="89">
        <f>SUM(B9:B46)-SUM(B17:B20)</f>
        <v>2021</v>
      </c>
      <c r="C48" s="89">
        <f t="shared" ref="C48:K48" si="0">SUM(C9:C46)-SUM(C17:C20)</f>
        <v>510</v>
      </c>
      <c r="D48" s="89">
        <f t="shared" si="0"/>
        <v>4729</v>
      </c>
      <c r="E48" s="89">
        <f t="shared" si="0"/>
        <v>1118</v>
      </c>
      <c r="F48" s="89">
        <f t="shared" si="0"/>
        <v>1869</v>
      </c>
      <c r="G48" s="89">
        <f t="shared" si="0"/>
        <v>1370</v>
      </c>
      <c r="H48" s="89">
        <f t="shared" si="0"/>
        <v>12255</v>
      </c>
      <c r="I48" s="89">
        <f t="shared" si="0"/>
        <v>70</v>
      </c>
      <c r="J48" s="102"/>
      <c r="K48" s="89">
        <f t="shared" si="0"/>
        <v>21929</v>
      </c>
      <c r="V48" s="29"/>
    </row>
    <row r="49" spans="1:12" ht="15.75" customHeight="1" x14ac:dyDescent="0.2">
      <c r="B49" s="34"/>
      <c r="C49" s="34"/>
      <c r="D49" s="34"/>
      <c r="E49" s="34"/>
      <c r="F49" s="34"/>
      <c r="G49" s="34"/>
      <c r="H49" s="34"/>
      <c r="I49" s="34"/>
      <c r="J49" s="132"/>
      <c r="K49" s="34"/>
      <c r="L49" s="32"/>
    </row>
    <row r="50" spans="1:12" ht="15.75" customHeight="1" x14ac:dyDescent="0.2">
      <c r="A50" s="90" t="s">
        <v>60</v>
      </c>
      <c r="B50" s="91">
        <v>280</v>
      </c>
      <c r="C50" s="91">
        <v>82</v>
      </c>
      <c r="D50" s="91">
        <v>429</v>
      </c>
      <c r="E50" s="91">
        <v>200</v>
      </c>
      <c r="F50" s="91">
        <v>246</v>
      </c>
      <c r="G50" s="91">
        <v>181</v>
      </c>
      <c r="H50" s="91">
        <v>1177</v>
      </c>
      <c r="I50" s="91">
        <v>8</v>
      </c>
      <c r="J50" s="104"/>
      <c r="K50" s="91">
        <v>2605</v>
      </c>
      <c r="L50" s="32"/>
    </row>
    <row r="51" spans="1:12" ht="15.75" customHeight="1" x14ac:dyDescent="0.2">
      <c r="A51" s="83" t="s">
        <v>61</v>
      </c>
      <c r="B51" s="84">
        <v>525</v>
      </c>
      <c r="C51" s="84">
        <v>144</v>
      </c>
      <c r="D51" s="84">
        <v>1631</v>
      </c>
      <c r="E51" s="84">
        <v>285</v>
      </c>
      <c r="F51" s="84">
        <v>575</v>
      </c>
      <c r="G51" s="84">
        <v>383</v>
      </c>
      <c r="H51" s="84">
        <v>3213</v>
      </c>
      <c r="I51" s="84">
        <v>30</v>
      </c>
      <c r="J51" s="104"/>
      <c r="K51" s="84">
        <v>6796</v>
      </c>
      <c r="L51" s="32"/>
    </row>
    <row r="52" spans="1:12" ht="15.75" customHeight="1" x14ac:dyDescent="0.2">
      <c r="A52" s="79" t="s">
        <v>62</v>
      </c>
      <c r="B52" s="80">
        <v>418</v>
      </c>
      <c r="C52" s="80">
        <v>110</v>
      </c>
      <c r="D52" s="80">
        <v>943</v>
      </c>
      <c r="E52" s="80">
        <v>237</v>
      </c>
      <c r="F52" s="80">
        <v>398</v>
      </c>
      <c r="G52" s="80">
        <v>290</v>
      </c>
      <c r="H52" s="80">
        <v>3031</v>
      </c>
      <c r="I52" s="80">
        <v>5</v>
      </c>
      <c r="J52" s="104"/>
      <c r="K52" s="80">
        <v>5438</v>
      </c>
    </row>
    <row r="53" spans="1:12" ht="15" x14ac:dyDescent="0.2">
      <c r="A53" s="27" t="s">
        <v>63</v>
      </c>
      <c r="F53" s="53"/>
      <c r="K53" s="24"/>
    </row>
    <row r="54" spans="1:12" ht="15" x14ac:dyDescent="0.2">
      <c r="B54" s="30"/>
      <c r="C54" s="30"/>
      <c r="D54" s="30"/>
      <c r="E54" s="30"/>
      <c r="F54" s="61"/>
      <c r="G54" s="30"/>
      <c r="K54" s="24"/>
    </row>
    <row r="55" spans="1:12" ht="15" x14ac:dyDescent="0.2">
      <c r="B55" s="30"/>
      <c r="C55" s="30"/>
      <c r="D55" s="30"/>
      <c r="E55" s="30"/>
      <c r="F55" s="61"/>
      <c r="G55" s="30"/>
      <c r="K55" s="24"/>
    </row>
    <row r="56" spans="1:12" x14ac:dyDescent="0.2">
      <c r="B56" s="30"/>
      <c r="C56" s="30"/>
      <c r="D56" s="30"/>
      <c r="E56" s="30"/>
      <c r="F56" s="61"/>
      <c r="G56" s="30"/>
    </row>
    <row r="57" spans="1:12" x14ac:dyDescent="0.2">
      <c r="B57" s="30"/>
      <c r="C57" s="30"/>
      <c r="D57" s="30"/>
      <c r="E57" s="30"/>
      <c r="F57" s="61"/>
      <c r="G57" s="30"/>
    </row>
    <row r="58" spans="1:12" x14ac:dyDescent="0.2">
      <c r="B58" s="30"/>
      <c r="C58" s="30"/>
      <c r="D58" s="30"/>
      <c r="E58" s="30"/>
      <c r="F58" s="61"/>
      <c r="G58" s="30"/>
      <c r="K58" s="27"/>
    </row>
    <row r="59" spans="1:12" x14ac:dyDescent="0.2">
      <c r="B59" s="30"/>
      <c r="C59" s="30"/>
      <c r="D59" s="30"/>
      <c r="E59" s="30"/>
      <c r="F59" s="61"/>
      <c r="G59" s="30"/>
    </row>
    <row r="60" spans="1:12" x14ac:dyDescent="0.2">
      <c r="B60" s="30"/>
      <c r="C60" s="30"/>
      <c r="D60" s="30"/>
      <c r="E60" s="30"/>
      <c r="F60" s="61"/>
      <c r="G60" s="30"/>
    </row>
    <row r="67" spans="2:11" s="24" customFormat="1" ht="15" x14ac:dyDescent="0.2">
      <c r="F67" s="60"/>
      <c r="J67" s="60"/>
      <c r="K67"/>
    </row>
    <row r="68" spans="2:11" s="24" customFormat="1" ht="15" x14ac:dyDescent="0.2">
      <c r="F68" s="60"/>
      <c r="J68" s="60"/>
      <c r="K68"/>
    </row>
    <row r="69" spans="2:11" s="24" customFormat="1" ht="15" x14ac:dyDescent="0.2">
      <c r="F69" s="60"/>
      <c r="J69" s="60"/>
      <c r="K69"/>
    </row>
    <row r="72" spans="2:11" s="27" customFormat="1" x14ac:dyDescent="0.2">
      <c r="F72" s="59"/>
      <c r="J72" s="59"/>
      <c r="K72"/>
    </row>
    <row r="74" spans="2:11" x14ac:dyDescent="0.2">
      <c r="B74" s="30"/>
      <c r="C74" s="30"/>
      <c r="D74" s="30"/>
      <c r="E74" s="30"/>
      <c r="F74" s="61"/>
    </row>
    <row r="75" spans="2:11" x14ac:dyDescent="0.2">
      <c r="B75" s="30"/>
      <c r="C75" s="30"/>
      <c r="D75" s="30"/>
      <c r="E75" s="30"/>
      <c r="F75" s="61"/>
    </row>
    <row r="76" spans="2:11" x14ac:dyDescent="0.2">
      <c r="B76" s="30"/>
      <c r="C76" s="30"/>
      <c r="D76" s="30"/>
      <c r="E76" s="30"/>
      <c r="F76" s="61"/>
    </row>
    <row r="77" spans="2:11" x14ac:dyDescent="0.2">
      <c r="B77" s="30"/>
      <c r="C77" s="30"/>
      <c r="D77" s="30"/>
      <c r="E77" s="30"/>
      <c r="F77" s="61"/>
    </row>
    <row r="78" spans="2:11" x14ac:dyDescent="0.2">
      <c r="B78" s="30"/>
      <c r="C78" s="30"/>
      <c r="D78" s="30"/>
      <c r="E78" s="30"/>
      <c r="F78" s="61"/>
    </row>
    <row r="79" spans="2:11" x14ac:dyDescent="0.2">
      <c r="B79" s="30"/>
      <c r="C79" s="30"/>
      <c r="D79" s="30"/>
      <c r="E79" s="30"/>
      <c r="F79" s="61"/>
    </row>
    <row r="80" spans="2:11" x14ac:dyDescent="0.2">
      <c r="B80" s="30"/>
      <c r="C80" s="30"/>
      <c r="D80" s="30"/>
      <c r="E80" s="30"/>
      <c r="F80" s="61"/>
    </row>
    <row r="81" spans="2:6" x14ac:dyDescent="0.2">
      <c r="B81" s="30"/>
      <c r="C81" s="30"/>
      <c r="D81" s="30"/>
      <c r="E81" s="30"/>
      <c r="F81" s="61"/>
    </row>
    <row r="82" spans="2:6" x14ac:dyDescent="0.2">
      <c r="B82" s="30"/>
      <c r="C82" s="30"/>
      <c r="D82" s="30"/>
      <c r="E82" s="30"/>
      <c r="F82" s="61"/>
    </row>
    <row r="83" spans="2:6" x14ac:dyDescent="0.2">
      <c r="B83" s="30"/>
      <c r="C83" s="30"/>
      <c r="D83" s="30"/>
      <c r="E83" s="30"/>
      <c r="F83" s="61"/>
    </row>
    <row r="84" spans="2:6" x14ac:dyDescent="0.2">
      <c r="B84" s="30"/>
      <c r="C84" s="30"/>
      <c r="D84" s="30"/>
      <c r="E84" s="30"/>
      <c r="F84" s="61"/>
    </row>
    <row r="85" spans="2:6" x14ac:dyDescent="0.2">
      <c r="B85" s="30"/>
      <c r="C85" s="30"/>
      <c r="D85" s="30"/>
      <c r="E85" s="30"/>
      <c r="F85" s="61"/>
    </row>
    <row r="86" spans="2:6" x14ac:dyDescent="0.2">
      <c r="B86" s="30"/>
      <c r="C86" s="30"/>
      <c r="D86" s="30"/>
      <c r="E86" s="30"/>
      <c r="F86" s="61"/>
    </row>
    <row r="87" spans="2:6" x14ac:dyDescent="0.2">
      <c r="B87" s="30"/>
      <c r="C87" s="30"/>
      <c r="D87" s="30"/>
      <c r="E87" s="30"/>
      <c r="F87" s="61"/>
    </row>
    <row r="88" spans="2:6" x14ac:dyDescent="0.2">
      <c r="B88" s="30"/>
      <c r="C88" s="30"/>
      <c r="D88" s="30"/>
      <c r="E88" s="30"/>
      <c r="F88" s="61"/>
    </row>
    <row r="89" spans="2:6" x14ac:dyDescent="0.2">
      <c r="B89" s="30"/>
      <c r="C89" s="30"/>
      <c r="D89" s="30"/>
      <c r="E89" s="30"/>
      <c r="F89" s="61"/>
    </row>
    <row r="90" spans="2:6" x14ac:dyDescent="0.2">
      <c r="B90" s="30"/>
      <c r="C90" s="30"/>
      <c r="D90" s="30"/>
      <c r="E90" s="30"/>
      <c r="F90" s="61"/>
    </row>
    <row r="91" spans="2:6" x14ac:dyDescent="0.2">
      <c r="B91" s="30"/>
      <c r="C91" s="30"/>
      <c r="D91" s="30"/>
      <c r="E91" s="30"/>
      <c r="F91" s="61"/>
    </row>
    <row r="92" spans="2:6" x14ac:dyDescent="0.2">
      <c r="B92" s="30"/>
      <c r="C92" s="30"/>
      <c r="D92" s="30"/>
      <c r="E92" s="30"/>
      <c r="F92" s="61"/>
    </row>
    <row r="93" spans="2:6" x14ac:dyDescent="0.2">
      <c r="B93" s="30"/>
      <c r="C93" s="30"/>
      <c r="D93" s="30"/>
      <c r="E93" s="30"/>
      <c r="F93" s="61"/>
    </row>
    <row r="94" spans="2:6" x14ac:dyDescent="0.2">
      <c r="B94" s="30"/>
      <c r="C94" s="30"/>
      <c r="D94" s="30"/>
      <c r="E94" s="30"/>
      <c r="F94" s="61"/>
    </row>
    <row r="95" spans="2:6" x14ac:dyDescent="0.2">
      <c r="B95" s="30"/>
      <c r="C95" s="30"/>
      <c r="D95" s="30"/>
      <c r="E95" s="30"/>
      <c r="F95" s="61"/>
    </row>
    <row r="96" spans="2:6" x14ac:dyDescent="0.2">
      <c r="B96" s="30"/>
      <c r="C96" s="30"/>
      <c r="D96" s="30"/>
      <c r="E96" s="30"/>
      <c r="F96" s="61"/>
    </row>
    <row r="97" spans="2:11" x14ac:dyDescent="0.2">
      <c r="B97" s="30"/>
      <c r="C97" s="30"/>
      <c r="D97" s="30"/>
      <c r="E97" s="30"/>
      <c r="F97" s="61"/>
    </row>
    <row r="98" spans="2:11" x14ac:dyDescent="0.2">
      <c r="B98" s="30"/>
      <c r="C98" s="30"/>
      <c r="D98" s="30"/>
      <c r="E98" s="30"/>
      <c r="F98" s="61"/>
    </row>
    <row r="99" spans="2:11" x14ac:dyDescent="0.2">
      <c r="B99" s="30"/>
      <c r="C99" s="30"/>
      <c r="D99" s="30"/>
      <c r="E99" s="30"/>
      <c r="F99" s="61"/>
    </row>
    <row r="100" spans="2:11" x14ac:dyDescent="0.2">
      <c r="B100" s="30"/>
      <c r="C100" s="30"/>
      <c r="D100" s="30"/>
      <c r="E100" s="30"/>
      <c r="F100" s="61"/>
    </row>
    <row r="101" spans="2:11" x14ac:dyDescent="0.2">
      <c r="B101" s="30"/>
      <c r="C101" s="30"/>
      <c r="D101" s="30"/>
      <c r="E101" s="30"/>
      <c r="F101" s="61"/>
    </row>
    <row r="102" spans="2:11" x14ac:dyDescent="0.2">
      <c r="B102" s="30"/>
      <c r="C102" s="30"/>
      <c r="D102" s="30"/>
      <c r="E102" s="30"/>
      <c r="F102" s="61"/>
    </row>
    <row r="103" spans="2:11" x14ac:dyDescent="0.2">
      <c r="B103" s="30"/>
      <c r="C103" s="30"/>
      <c r="D103" s="30"/>
      <c r="E103" s="30"/>
      <c r="F103" s="61"/>
    </row>
    <row r="104" spans="2:11" x14ac:dyDescent="0.2">
      <c r="B104" s="30"/>
      <c r="C104" s="30"/>
      <c r="D104" s="30"/>
      <c r="E104" s="30"/>
      <c r="F104" s="61"/>
    </row>
    <row r="105" spans="2:11" ht="15" x14ac:dyDescent="0.2">
      <c r="B105" s="30"/>
      <c r="C105" s="30"/>
      <c r="D105" s="30"/>
      <c r="E105" s="30"/>
      <c r="F105" s="61"/>
      <c r="K105" s="24"/>
    </row>
    <row r="106" spans="2:11" ht="15" x14ac:dyDescent="0.2">
      <c r="B106" s="30"/>
      <c r="C106" s="30"/>
      <c r="D106" s="30"/>
      <c r="E106" s="30"/>
      <c r="F106" s="61"/>
      <c r="K106" s="24"/>
    </row>
    <row r="107" spans="2:11" ht="15" x14ac:dyDescent="0.2">
      <c r="B107" s="30"/>
      <c r="C107" s="30"/>
      <c r="D107" s="30"/>
      <c r="E107" s="30"/>
      <c r="F107" s="61"/>
      <c r="K107" s="24"/>
    </row>
    <row r="108" spans="2:11" x14ac:dyDescent="0.2">
      <c r="B108" s="30"/>
      <c r="C108" s="30"/>
      <c r="D108" s="30"/>
      <c r="E108" s="30"/>
      <c r="F108" s="61"/>
    </row>
    <row r="109" spans="2:11" x14ac:dyDescent="0.2">
      <c r="B109" s="30"/>
      <c r="C109" s="30"/>
      <c r="D109" s="30"/>
      <c r="E109" s="30"/>
      <c r="F109" s="61"/>
    </row>
    <row r="110" spans="2:11" x14ac:dyDescent="0.2">
      <c r="B110" s="30"/>
      <c r="C110" s="30"/>
      <c r="D110" s="30"/>
      <c r="E110" s="30"/>
      <c r="F110" s="61"/>
      <c r="K110" s="27"/>
    </row>
    <row r="111" spans="2:11" x14ac:dyDescent="0.2">
      <c r="B111" s="30"/>
      <c r="C111" s="30"/>
      <c r="D111" s="30"/>
      <c r="E111" s="30"/>
      <c r="F111" s="61"/>
    </row>
    <row r="112" spans="2:11" x14ac:dyDescent="0.2">
      <c r="B112" s="30"/>
      <c r="C112" s="30"/>
      <c r="D112" s="30"/>
      <c r="E112" s="30"/>
      <c r="F112" s="61"/>
    </row>
    <row r="119" spans="2:11" s="24" customFormat="1" ht="15" x14ac:dyDescent="0.2">
      <c r="F119" s="60"/>
      <c r="J119" s="60"/>
      <c r="K119"/>
    </row>
    <row r="120" spans="2:11" s="24" customFormat="1" ht="15" x14ac:dyDescent="0.2">
      <c r="F120" s="60"/>
      <c r="J120" s="60"/>
      <c r="K120"/>
    </row>
    <row r="121" spans="2:11" s="24" customFormat="1" ht="15" x14ac:dyDescent="0.2">
      <c r="F121" s="60"/>
      <c r="J121" s="60"/>
      <c r="K121"/>
    </row>
    <row r="124" spans="2:11" s="27" customFormat="1" x14ac:dyDescent="0.2">
      <c r="F124" s="59"/>
      <c r="J124" s="59"/>
      <c r="K124"/>
    </row>
    <row r="126" spans="2:11" x14ac:dyDescent="0.2">
      <c r="B126" s="30"/>
      <c r="C126" s="30"/>
      <c r="D126" s="30"/>
      <c r="E126" s="30"/>
      <c r="F126" s="61"/>
    </row>
    <row r="127" spans="2:11" x14ac:dyDescent="0.2">
      <c r="B127" s="30"/>
      <c r="C127" s="30"/>
      <c r="D127" s="30"/>
      <c r="E127" s="30"/>
      <c r="F127" s="61"/>
    </row>
    <row r="128" spans="2:11" x14ac:dyDescent="0.2">
      <c r="B128" s="30"/>
      <c r="C128" s="30"/>
      <c r="D128" s="30"/>
      <c r="E128" s="30"/>
      <c r="F128" s="61"/>
    </row>
    <row r="129" spans="2:6" x14ac:dyDescent="0.2">
      <c r="B129" s="30"/>
      <c r="C129" s="30"/>
      <c r="D129" s="30"/>
      <c r="E129" s="30"/>
      <c r="F129" s="61"/>
    </row>
    <row r="130" spans="2:6" x14ac:dyDescent="0.2">
      <c r="B130" s="30"/>
      <c r="C130" s="30"/>
      <c r="D130" s="30"/>
      <c r="E130" s="30"/>
      <c r="F130" s="61"/>
    </row>
    <row r="131" spans="2:6" x14ac:dyDescent="0.2">
      <c r="B131" s="30"/>
      <c r="C131" s="30"/>
      <c r="D131" s="30"/>
      <c r="E131" s="30"/>
      <c r="F131" s="61"/>
    </row>
    <row r="132" spans="2:6" x14ac:dyDescent="0.2">
      <c r="B132" s="30"/>
      <c r="C132" s="30"/>
      <c r="D132" s="30"/>
      <c r="E132" s="30"/>
      <c r="F132" s="61"/>
    </row>
    <row r="133" spans="2:6" x14ac:dyDescent="0.2">
      <c r="B133" s="30"/>
      <c r="C133" s="30"/>
      <c r="D133" s="30"/>
      <c r="E133" s="30"/>
      <c r="F133" s="61"/>
    </row>
    <row r="134" spans="2:6" x14ac:dyDescent="0.2">
      <c r="B134" s="30"/>
      <c r="C134" s="30"/>
      <c r="D134" s="30"/>
      <c r="E134" s="30"/>
      <c r="F134" s="61"/>
    </row>
    <row r="135" spans="2:6" x14ac:dyDescent="0.2">
      <c r="B135" s="30"/>
      <c r="C135" s="30"/>
      <c r="D135" s="30"/>
      <c r="E135" s="30"/>
      <c r="F135" s="61"/>
    </row>
    <row r="136" spans="2:6" x14ac:dyDescent="0.2">
      <c r="B136" s="30"/>
      <c r="C136" s="30"/>
      <c r="D136" s="30"/>
      <c r="E136" s="30"/>
      <c r="F136" s="61"/>
    </row>
    <row r="137" spans="2:6" x14ac:dyDescent="0.2">
      <c r="B137" s="30"/>
      <c r="C137" s="30"/>
      <c r="D137" s="30"/>
      <c r="E137" s="30"/>
      <c r="F137" s="61"/>
    </row>
    <row r="138" spans="2:6" x14ac:dyDescent="0.2">
      <c r="B138" s="30"/>
      <c r="C138" s="30"/>
      <c r="D138" s="30"/>
      <c r="E138" s="30"/>
      <c r="F138" s="61"/>
    </row>
    <row r="139" spans="2:6" x14ac:dyDescent="0.2">
      <c r="B139" s="30"/>
      <c r="C139" s="30"/>
      <c r="D139" s="30"/>
      <c r="E139" s="30"/>
      <c r="F139" s="61"/>
    </row>
    <row r="140" spans="2:6" x14ac:dyDescent="0.2">
      <c r="B140" s="30"/>
      <c r="C140" s="30"/>
      <c r="D140" s="30"/>
      <c r="E140" s="30"/>
      <c r="F140" s="61"/>
    </row>
    <row r="141" spans="2:6" x14ac:dyDescent="0.2">
      <c r="B141" s="30"/>
      <c r="C141" s="30"/>
      <c r="D141" s="30"/>
      <c r="E141" s="30"/>
      <c r="F141" s="61"/>
    </row>
    <row r="142" spans="2:6" x14ac:dyDescent="0.2">
      <c r="B142" s="30"/>
      <c r="C142" s="30"/>
      <c r="D142" s="30"/>
      <c r="E142" s="30"/>
      <c r="F142" s="61"/>
    </row>
    <row r="143" spans="2:6" x14ac:dyDescent="0.2">
      <c r="B143" s="30"/>
      <c r="C143" s="30"/>
      <c r="D143" s="30"/>
      <c r="E143" s="30"/>
      <c r="F143" s="61"/>
    </row>
    <row r="144" spans="2:6" x14ac:dyDescent="0.2">
      <c r="B144" s="30"/>
      <c r="C144" s="30"/>
      <c r="D144" s="30"/>
      <c r="E144" s="30"/>
      <c r="F144" s="61"/>
    </row>
    <row r="145" spans="2:11" x14ac:dyDescent="0.2">
      <c r="B145" s="30"/>
      <c r="C145" s="30"/>
      <c r="D145" s="30"/>
      <c r="E145" s="30"/>
      <c r="F145" s="61"/>
    </row>
    <row r="146" spans="2:11" x14ac:dyDescent="0.2">
      <c r="B146" s="30"/>
      <c r="C146" s="30"/>
      <c r="D146" s="30"/>
      <c r="E146" s="30"/>
      <c r="F146" s="61"/>
    </row>
    <row r="147" spans="2:11" x14ac:dyDescent="0.2">
      <c r="B147" s="30"/>
      <c r="C147" s="30"/>
      <c r="D147" s="30"/>
      <c r="E147" s="30"/>
      <c r="F147" s="61"/>
    </row>
    <row r="148" spans="2:11" x14ac:dyDescent="0.2">
      <c r="B148" s="30"/>
      <c r="C148" s="30"/>
      <c r="D148" s="30"/>
      <c r="E148" s="30"/>
      <c r="F148" s="61"/>
    </row>
    <row r="149" spans="2:11" x14ac:dyDescent="0.2">
      <c r="B149" s="30"/>
      <c r="C149" s="30"/>
      <c r="D149" s="30"/>
      <c r="E149" s="30"/>
      <c r="F149" s="61"/>
    </row>
    <row r="150" spans="2:11" x14ac:dyDescent="0.2">
      <c r="B150" s="30"/>
      <c r="C150" s="30"/>
      <c r="D150" s="30"/>
      <c r="E150" s="30"/>
      <c r="F150" s="61"/>
    </row>
    <row r="151" spans="2:11" x14ac:dyDescent="0.2">
      <c r="B151" s="30"/>
      <c r="C151" s="30"/>
      <c r="D151" s="30"/>
      <c r="E151" s="30"/>
      <c r="F151" s="61"/>
    </row>
    <row r="152" spans="2:11" x14ac:dyDescent="0.2">
      <c r="B152" s="30"/>
      <c r="C152" s="30"/>
      <c r="D152" s="30"/>
      <c r="E152" s="30"/>
      <c r="F152" s="61"/>
    </row>
    <row r="153" spans="2:11" x14ac:dyDescent="0.2">
      <c r="B153" s="30"/>
      <c r="C153" s="30"/>
      <c r="D153" s="30"/>
      <c r="E153" s="30"/>
      <c r="F153" s="61"/>
    </row>
    <row r="154" spans="2:11" x14ac:dyDescent="0.2">
      <c r="B154" s="30"/>
      <c r="C154" s="30"/>
      <c r="D154" s="30"/>
      <c r="E154" s="30"/>
      <c r="F154" s="61"/>
    </row>
    <row r="155" spans="2:11" x14ac:dyDescent="0.2">
      <c r="B155" s="30"/>
      <c r="C155" s="30"/>
      <c r="D155" s="30"/>
      <c r="E155" s="30"/>
      <c r="F155" s="61"/>
    </row>
    <row r="156" spans="2:11" x14ac:dyDescent="0.2">
      <c r="B156" s="30"/>
      <c r="C156" s="30"/>
      <c r="D156" s="30"/>
      <c r="E156" s="30"/>
      <c r="F156" s="61"/>
    </row>
    <row r="157" spans="2:11" ht="15" x14ac:dyDescent="0.2">
      <c r="B157" s="30"/>
      <c r="C157" s="30"/>
      <c r="D157" s="30"/>
      <c r="E157" s="30"/>
      <c r="F157" s="61"/>
      <c r="K157" s="24"/>
    </row>
    <row r="158" spans="2:11" ht="15" x14ac:dyDescent="0.2">
      <c r="B158" s="30"/>
      <c r="C158" s="30"/>
      <c r="D158" s="30"/>
      <c r="E158" s="30"/>
      <c r="F158" s="61"/>
      <c r="K158" s="24"/>
    </row>
    <row r="159" spans="2:11" ht="15" x14ac:dyDescent="0.2">
      <c r="B159" s="30"/>
      <c r="C159" s="30"/>
      <c r="D159" s="30"/>
      <c r="E159" s="30"/>
      <c r="F159" s="61"/>
      <c r="K159" s="24"/>
    </row>
    <row r="160" spans="2:11" x14ac:dyDescent="0.2">
      <c r="B160" s="30"/>
      <c r="C160" s="30"/>
      <c r="D160" s="30"/>
      <c r="E160" s="30"/>
      <c r="F160" s="61"/>
    </row>
    <row r="161" spans="2:11" x14ac:dyDescent="0.2">
      <c r="B161" s="30"/>
      <c r="C161" s="30"/>
      <c r="D161" s="30"/>
      <c r="E161" s="30"/>
      <c r="F161" s="61"/>
    </row>
    <row r="162" spans="2:11" x14ac:dyDescent="0.2">
      <c r="B162" s="30"/>
      <c r="C162" s="30"/>
      <c r="D162" s="30"/>
      <c r="E162" s="30"/>
      <c r="F162" s="61"/>
      <c r="K162" s="27"/>
    </row>
    <row r="163" spans="2:11" x14ac:dyDescent="0.2">
      <c r="B163" s="30"/>
      <c r="C163" s="30"/>
      <c r="D163" s="30"/>
      <c r="E163" s="30"/>
      <c r="F163" s="61"/>
    </row>
    <row r="164" spans="2:11" x14ac:dyDescent="0.2">
      <c r="B164" s="30"/>
      <c r="C164" s="30"/>
      <c r="D164" s="30"/>
      <c r="E164" s="30"/>
      <c r="F164" s="61"/>
    </row>
    <row r="171" spans="2:11" s="24" customFormat="1" ht="15" x14ac:dyDescent="0.2">
      <c r="F171" s="60"/>
      <c r="J171" s="60"/>
      <c r="K171"/>
    </row>
    <row r="172" spans="2:11" s="24" customFormat="1" ht="15" x14ac:dyDescent="0.2">
      <c r="F172" s="60"/>
      <c r="J172" s="60"/>
      <c r="K172"/>
    </row>
    <row r="173" spans="2:11" s="24" customFormat="1" ht="15" x14ac:dyDescent="0.2">
      <c r="F173" s="60"/>
      <c r="J173" s="60"/>
      <c r="K173"/>
    </row>
    <row r="176" spans="2:11" s="27" customFormat="1" x14ac:dyDescent="0.2">
      <c r="F176" s="59"/>
      <c r="J176" s="59"/>
      <c r="K176"/>
    </row>
    <row r="179" spans="2:6" x14ac:dyDescent="0.2">
      <c r="B179" s="30"/>
      <c r="C179" s="30"/>
      <c r="D179" s="30"/>
      <c r="E179" s="30"/>
      <c r="F179" s="61"/>
    </row>
    <row r="180" spans="2:6" x14ac:dyDescent="0.2">
      <c r="B180" s="30"/>
      <c r="C180" s="30"/>
      <c r="D180" s="30"/>
      <c r="E180" s="30"/>
      <c r="F180" s="61"/>
    </row>
    <row r="181" spans="2:6" x14ac:dyDescent="0.2">
      <c r="B181" s="30"/>
      <c r="C181" s="30"/>
      <c r="D181" s="30"/>
      <c r="E181" s="30"/>
      <c r="F181" s="61"/>
    </row>
    <row r="182" spans="2:6" x14ac:dyDescent="0.2">
      <c r="B182" s="30"/>
      <c r="C182" s="30"/>
      <c r="D182" s="30"/>
      <c r="E182" s="30"/>
      <c r="F182" s="61"/>
    </row>
    <row r="183" spans="2:6" x14ac:dyDescent="0.2">
      <c r="B183" s="30"/>
      <c r="C183" s="30"/>
      <c r="D183" s="30"/>
      <c r="E183" s="30"/>
      <c r="F183" s="61"/>
    </row>
    <row r="184" spans="2:6" x14ac:dyDescent="0.2">
      <c r="B184" s="30"/>
      <c r="C184" s="30"/>
      <c r="D184" s="30"/>
      <c r="E184" s="30"/>
      <c r="F184" s="61"/>
    </row>
    <row r="185" spans="2:6" x14ac:dyDescent="0.2">
      <c r="B185" s="30"/>
      <c r="C185" s="30"/>
      <c r="D185" s="30"/>
      <c r="E185" s="30"/>
      <c r="F185" s="61"/>
    </row>
    <row r="186" spans="2:6" x14ac:dyDescent="0.2">
      <c r="B186" s="30"/>
      <c r="C186" s="30"/>
      <c r="D186" s="30"/>
      <c r="E186" s="30"/>
      <c r="F186" s="61"/>
    </row>
    <row r="187" spans="2:6" x14ac:dyDescent="0.2">
      <c r="B187" s="30"/>
      <c r="C187" s="30"/>
      <c r="D187" s="30"/>
      <c r="E187" s="30"/>
      <c r="F187" s="61"/>
    </row>
    <row r="188" spans="2:6" x14ac:dyDescent="0.2">
      <c r="B188" s="30"/>
      <c r="C188" s="30"/>
      <c r="D188" s="30"/>
      <c r="E188" s="30"/>
      <c r="F188" s="61"/>
    </row>
    <row r="189" spans="2:6" x14ac:dyDescent="0.2">
      <c r="B189" s="30"/>
      <c r="C189" s="30"/>
      <c r="D189" s="30"/>
      <c r="E189" s="30"/>
      <c r="F189" s="61"/>
    </row>
    <row r="190" spans="2:6" x14ac:dyDescent="0.2">
      <c r="B190" s="30"/>
      <c r="C190" s="30"/>
      <c r="D190" s="30"/>
      <c r="E190" s="30"/>
      <c r="F190" s="61"/>
    </row>
    <row r="191" spans="2:6" x14ac:dyDescent="0.2">
      <c r="B191" s="30"/>
      <c r="C191" s="30"/>
      <c r="D191" s="30"/>
      <c r="E191" s="30"/>
      <c r="F191" s="61"/>
    </row>
    <row r="192" spans="2:6" x14ac:dyDescent="0.2">
      <c r="B192" s="30"/>
      <c r="C192" s="30"/>
      <c r="D192" s="30"/>
      <c r="E192" s="30"/>
      <c r="F192" s="61"/>
    </row>
    <row r="193" spans="2:6" x14ac:dyDescent="0.2">
      <c r="B193" s="30"/>
      <c r="C193" s="30"/>
      <c r="D193" s="30"/>
      <c r="E193" s="30"/>
      <c r="F193" s="61"/>
    </row>
    <row r="194" spans="2:6" x14ac:dyDescent="0.2">
      <c r="B194" s="30"/>
      <c r="C194" s="30"/>
      <c r="D194" s="30"/>
      <c r="E194" s="30"/>
      <c r="F194" s="61"/>
    </row>
    <row r="195" spans="2:6" x14ac:dyDescent="0.2">
      <c r="B195" s="30"/>
      <c r="C195" s="30"/>
      <c r="D195" s="30"/>
      <c r="E195" s="30"/>
      <c r="F195" s="61"/>
    </row>
    <row r="196" spans="2:6" x14ac:dyDescent="0.2">
      <c r="B196" s="30"/>
      <c r="C196" s="30"/>
      <c r="D196" s="30"/>
      <c r="E196" s="30"/>
      <c r="F196" s="61"/>
    </row>
    <row r="197" spans="2:6" x14ac:dyDescent="0.2">
      <c r="B197" s="30"/>
      <c r="C197" s="30"/>
      <c r="D197" s="30"/>
      <c r="E197" s="30"/>
      <c r="F197" s="61"/>
    </row>
    <row r="198" spans="2:6" x14ac:dyDescent="0.2">
      <c r="B198" s="30"/>
      <c r="C198" s="30"/>
      <c r="D198" s="30"/>
      <c r="E198" s="30"/>
      <c r="F198" s="61"/>
    </row>
    <row r="199" spans="2:6" x14ac:dyDescent="0.2">
      <c r="B199" s="30"/>
      <c r="C199" s="30"/>
      <c r="D199" s="30"/>
      <c r="E199" s="30"/>
      <c r="F199" s="61"/>
    </row>
    <row r="200" spans="2:6" x14ac:dyDescent="0.2">
      <c r="B200" s="30"/>
      <c r="C200" s="30"/>
      <c r="D200" s="30"/>
      <c r="E200" s="30"/>
      <c r="F200" s="61"/>
    </row>
    <row r="201" spans="2:6" x14ac:dyDescent="0.2">
      <c r="B201" s="30"/>
      <c r="C201" s="30"/>
      <c r="D201" s="30"/>
      <c r="E201" s="30"/>
      <c r="F201" s="61"/>
    </row>
    <row r="202" spans="2:6" x14ac:dyDescent="0.2">
      <c r="B202" s="30"/>
      <c r="C202" s="30"/>
      <c r="D202" s="30"/>
      <c r="E202" s="30"/>
      <c r="F202" s="61"/>
    </row>
    <row r="203" spans="2:6" x14ac:dyDescent="0.2">
      <c r="B203" s="30"/>
      <c r="C203" s="30"/>
      <c r="D203" s="30"/>
      <c r="E203" s="30"/>
      <c r="F203" s="61"/>
    </row>
    <row r="204" spans="2:6" x14ac:dyDescent="0.2">
      <c r="B204" s="30"/>
      <c r="C204" s="30"/>
      <c r="D204" s="30"/>
      <c r="E204" s="30"/>
      <c r="F204" s="61"/>
    </row>
    <row r="205" spans="2:6" x14ac:dyDescent="0.2">
      <c r="B205" s="30"/>
      <c r="C205" s="30"/>
      <c r="D205" s="30"/>
      <c r="E205" s="30"/>
      <c r="F205" s="61"/>
    </row>
    <row r="206" spans="2:6" x14ac:dyDescent="0.2">
      <c r="B206" s="30"/>
      <c r="C206" s="30"/>
      <c r="D206" s="30"/>
      <c r="E206" s="30"/>
      <c r="F206" s="61"/>
    </row>
    <row r="207" spans="2:6" x14ac:dyDescent="0.2">
      <c r="B207" s="30"/>
      <c r="C207" s="30"/>
      <c r="D207" s="30"/>
      <c r="E207" s="30"/>
      <c r="F207" s="61"/>
    </row>
    <row r="208" spans="2:6" x14ac:dyDescent="0.2">
      <c r="B208" s="30"/>
      <c r="C208" s="30"/>
      <c r="D208" s="30"/>
      <c r="E208" s="30"/>
      <c r="F208" s="61"/>
    </row>
    <row r="209" spans="2:11" ht="15" x14ac:dyDescent="0.2">
      <c r="B209" s="30"/>
      <c r="C209" s="30"/>
      <c r="D209" s="30"/>
      <c r="E209" s="30"/>
      <c r="F209" s="61"/>
      <c r="K209" s="24"/>
    </row>
    <row r="210" spans="2:11" ht="15" x14ac:dyDescent="0.2">
      <c r="B210" s="30"/>
      <c r="C210" s="30"/>
      <c r="D210" s="30"/>
      <c r="E210" s="30"/>
      <c r="F210" s="61"/>
      <c r="K210" s="24"/>
    </row>
    <row r="211" spans="2:11" ht="15" x14ac:dyDescent="0.2">
      <c r="B211" s="30"/>
      <c r="C211" s="30"/>
      <c r="D211" s="30"/>
      <c r="E211" s="30"/>
      <c r="F211" s="61"/>
      <c r="K211" s="24"/>
    </row>
    <row r="212" spans="2:11" x14ac:dyDescent="0.2">
      <c r="B212" s="30"/>
      <c r="C212" s="30"/>
      <c r="D212" s="30"/>
      <c r="E212" s="30"/>
      <c r="F212" s="61"/>
    </row>
    <row r="213" spans="2:11" x14ac:dyDescent="0.2">
      <c r="B213" s="30"/>
      <c r="C213" s="30"/>
      <c r="D213" s="30"/>
      <c r="E213" s="30"/>
      <c r="F213" s="61"/>
    </row>
    <row r="214" spans="2:11" x14ac:dyDescent="0.2">
      <c r="B214" s="30"/>
      <c r="C214" s="30"/>
      <c r="D214" s="30"/>
      <c r="E214" s="30"/>
      <c r="F214" s="61"/>
      <c r="K214" s="27"/>
    </row>
    <row r="215" spans="2:11" x14ac:dyDescent="0.2">
      <c r="B215" s="30"/>
      <c r="C215" s="30"/>
      <c r="D215" s="30"/>
      <c r="E215" s="30"/>
      <c r="F215" s="61"/>
    </row>
    <row r="216" spans="2:11" x14ac:dyDescent="0.2">
      <c r="B216" s="30"/>
      <c r="C216" s="30"/>
      <c r="D216" s="30"/>
      <c r="E216" s="30"/>
      <c r="F216" s="61"/>
    </row>
    <row r="223" spans="2:11" s="24" customFormat="1" ht="15" x14ac:dyDescent="0.2">
      <c r="F223" s="60"/>
      <c r="J223" s="60"/>
      <c r="K223"/>
    </row>
    <row r="224" spans="2:11" s="24" customFormat="1" ht="15" x14ac:dyDescent="0.2">
      <c r="F224" s="60"/>
      <c r="J224" s="60"/>
      <c r="K224"/>
    </row>
    <row r="225" spans="2:11" s="24" customFormat="1" ht="15" x14ac:dyDescent="0.2">
      <c r="F225" s="60"/>
      <c r="J225" s="60"/>
      <c r="K225"/>
    </row>
    <row r="228" spans="2:11" s="27" customFormat="1" x14ac:dyDescent="0.2">
      <c r="F228" s="59"/>
      <c r="J228" s="59"/>
      <c r="K228"/>
    </row>
    <row r="231" spans="2:11" x14ac:dyDescent="0.2">
      <c r="B231" s="30"/>
      <c r="C231" s="30"/>
      <c r="D231" s="30"/>
      <c r="E231" s="30"/>
      <c r="F231" s="61"/>
    </row>
    <row r="232" spans="2:11" x14ac:dyDescent="0.2">
      <c r="B232" s="30"/>
      <c r="C232" s="30"/>
      <c r="D232" s="30"/>
      <c r="E232" s="30"/>
      <c r="F232" s="61"/>
    </row>
    <row r="233" spans="2:11" x14ac:dyDescent="0.2">
      <c r="B233" s="30"/>
      <c r="C233" s="30"/>
      <c r="D233" s="30"/>
      <c r="E233" s="30"/>
      <c r="F233" s="61"/>
    </row>
    <row r="234" spans="2:11" x14ac:dyDescent="0.2">
      <c r="B234" s="30"/>
      <c r="C234" s="30"/>
      <c r="D234" s="30"/>
      <c r="E234" s="30"/>
      <c r="F234" s="61"/>
    </row>
    <row r="235" spans="2:11" x14ac:dyDescent="0.2">
      <c r="B235" s="30"/>
      <c r="C235" s="30"/>
      <c r="D235" s="30"/>
      <c r="E235" s="30"/>
      <c r="F235" s="61"/>
    </row>
    <row r="236" spans="2:11" x14ac:dyDescent="0.2">
      <c r="B236" s="30"/>
      <c r="C236" s="30"/>
      <c r="D236" s="30"/>
      <c r="E236" s="30"/>
      <c r="F236" s="61"/>
    </row>
    <row r="237" spans="2:11" x14ac:dyDescent="0.2">
      <c r="B237" s="30"/>
      <c r="C237" s="30"/>
      <c r="D237" s="30"/>
      <c r="E237" s="30"/>
      <c r="F237" s="61"/>
    </row>
    <row r="238" spans="2:11" x14ac:dyDescent="0.2">
      <c r="B238" s="30"/>
      <c r="C238" s="30"/>
      <c r="D238" s="30"/>
      <c r="E238" s="30"/>
      <c r="F238" s="61"/>
    </row>
    <row r="239" spans="2:11" x14ac:dyDescent="0.2">
      <c r="B239" s="30"/>
      <c r="C239" s="30"/>
      <c r="D239" s="30"/>
      <c r="E239" s="30"/>
      <c r="F239" s="61"/>
    </row>
    <row r="240" spans="2:11" x14ac:dyDescent="0.2">
      <c r="B240" s="30"/>
      <c r="C240" s="30"/>
      <c r="D240" s="30"/>
      <c r="E240" s="30"/>
      <c r="F240" s="61"/>
    </row>
    <row r="241" spans="2:6" x14ac:dyDescent="0.2">
      <c r="B241" s="30"/>
      <c r="C241" s="30"/>
      <c r="D241" s="30"/>
      <c r="E241" s="30"/>
      <c r="F241" s="61"/>
    </row>
    <row r="242" spans="2:6" x14ac:dyDescent="0.2">
      <c r="B242" s="30"/>
      <c r="C242" s="30"/>
      <c r="D242" s="30"/>
      <c r="E242" s="30"/>
      <c r="F242" s="61"/>
    </row>
    <row r="243" spans="2:6" x14ac:dyDescent="0.2">
      <c r="B243" s="30"/>
      <c r="C243" s="30"/>
      <c r="D243" s="30"/>
      <c r="E243" s="30"/>
      <c r="F243" s="61"/>
    </row>
    <row r="244" spans="2:6" x14ac:dyDescent="0.2">
      <c r="B244" s="30"/>
      <c r="C244" s="30"/>
      <c r="D244" s="30"/>
      <c r="E244" s="30"/>
      <c r="F244" s="61"/>
    </row>
    <row r="245" spans="2:6" x14ac:dyDescent="0.2">
      <c r="B245" s="30"/>
      <c r="C245" s="30"/>
      <c r="D245" s="30"/>
      <c r="E245" s="30"/>
      <c r="F245" s="61"/>
    </row>
    <row r="246" spans="2:6" x14ac:dyDescent="0.2">
      <c r="B246" s="30"/>
      <c r="C246" s="30"/>
      <c r="D246" s="30"/>
      <c r="E246" s="30"/>
      <c r="F246" s="61"/>
    </row>
    <row r="247" spans="2:6" x14ac:dyDescent="0.2">
      <c r="B247" s="30"/>
      <c r="C247" s="30"/>
      <c r="D247" s="30"/>
      <c r="E247" s="30"/>
      <c r="F247" s="61"/>
    </row>
    <row r="248" spans="2:6" x14ac:dyDescent="0.2">
      <c r="B248" s="30"/>
      <c r="C248" s="30"/>
      <c r="D248" s="30"/>
      <c r="E248" s="30"/>
      <c r="F248" s="61"/>
    </row>
    <row r="249" spans="2:6" x14ac:dyDescent="0.2">
      <c r="B249" s="30"/>
      <c r="C249" s="30"/>
      <c r="D249" s="30"/>
      <c r="E249" s="30"/>
      <c r="F249" s="61"/>
    </row>
    <row r="250" spans="2:6" x14ac:dyDescent="0.2">
      <c r="B250" s="30"/>
      <c r="C250" s="30"/>
      <c r="D250" s="30"/>
      <c r="E250" s="30"/>
      <c r="F250" s="61"/>
    </row>
    <row r="251" spans="2:6" x14ac:dyDescent="0.2">
      <c r="B251" s="30"/>
      <c r="C251" s="30"/>
      <c r="D251" s="30"/>
      <c r="E251" s="30"/>
      <c r="F251" s="61"/>
    </row>
    <row r="252" spans="2:6" x14ac:dyDescent="0.2">
      <c r="B252" s="30"/>
      <c r="C252" s="30"/>
      <c r="D252" s="30"/>
      <c r="E252" s="30"/>
      <c r="F252" s="61"/>
    </row>
    <row r="253" spans="2:6" x14ac:dyDescent="0.2">
      <c r="B253" s="30"/>
      <c r="C253" s="30"/>
      <c r="D253" s="30"/>
      <c r="E253" s="30"/>
      <c r="F253" s="61"/>
    </row>
    <row r="254" spans="2:6" x14ac:dyDescent="0.2">
      <c r="B254" s="30"/>
      <c r="C254" s="30"/>
      <c r="D254" s="30"/>
      <c r="E254" s="30"/>
      <c r="F254" s="61"/>
    </row>
    <row r="255" spans="2:6" x14ac:dyDescent="0.2">
      <c r="B255" s="30"/>
      <c r="C255" s="30"/>
      <c r="D255" s="30"/>
      <c r="E255" s="30"/>
      <c r="F255" s="61"/>
    </row>
    <row r="256" spans="2:6" x14ac:dyDescent="0.2">
      <c r="B256" s="30"/>
      <c r="C256" s="30"/>
      <c r="D256" s="30"/>
      <c r="E256" s="30"/>
      <c r="F256" s="61"/>
    </row>
    <row r="257" spans="2:11" x14ac:dyDescent="0.2">
      <c r="B257" s="30"/>
      <c r="C257" s="30"/>
      <c r="D257" s="30"/>
      <c r="E257" s="30"/>
      <c r="F257" s="61"/>
    </row>
    <row r="258" spans="2:11" x14ac:dyDescent="0.2">
      <c r="B258" s="30"/>
      <c r="C258" s="30"/>
      <c r="D258" s="30"/>
      <c r="E258" s="30"/>
      <c r="F258" s="61"/>
    </row>
    <row r="259" spans="2:11" x14ac:dyDescent="0.2">
      <c r="B259" s="30"/>
      <c r="C259" s="30"/>
      <c r="D259" s="30"/>
      <c r="E259" s="30"/>
      <c r="F259" s="61"/>
    </row>
    <row r="260" spans="2:11" x14ac:dyDescent="0.2">
      <c r="B260" s="30"/>
      <c r="C260" s="30"/>
      <c r="D260" s="30"/>
      <c r="E260" s="30"/>
      <c r="F260" s="61"/>
    </row>
    <row r="261" spans="2:11" ht="15" x14ac:dyDescent="0.2">
      <c r="B261" s="30"/>
      <c r="C261" s="30"/>
      <c r="D261" s="30"/>
      <c r="E261" s="30"/>
      <c r="F261" s="61"/>
      <c r="K261" s="24"/>
    </row>
    <row r="262" spans="2:11" ht="15" x14ac:dyDescent="0.2">
      <c r="B262" s="30"/>
      <c r="C262" s="30"/>
      <c r="D262" s="30"/>
      <c r="E262" s="30"/>
      <c r="F262" s="61"/>
      <c r="K262" s="24"/>
    </row>
    <row r="263" spans="2:11" ht="15" x14ac:dyDescent="0.2">
      <c r="B263" s="30"/>
      <c r="C263" s="30"/>
      <c r="D263" s="30"/>
      <c r="E263" s="30"/>
      <c r="F263" s="61"/>
      <c r="K263" s="24"/>
    </row>
    <row r="264" spans="2:11" x14ac:dyDescent="0.2">
      <c r="B264" s="30"/>
      <c r="C264" s="30"/>
      <c r="D264" s="30"/>
      <c r="E264" s="30"/>
      <c r="F264" s="61"/>
    </row>
    <row r="265" spans="2:11" x14ac:dyDescent="0.2">
      <c r="B265" s="30"/>
      <c r="C265" s="30"/>
      <c r="D265" s="30"/>
      <c r="E265" s="30"/>
      <c r="F265" s="61"/>
    </row>
    <row r="266" spans="2:11" x14ac:dyDescent="0.2">
      <c r="B266" s="30"/>
      <c r="C266" s="30"/>
      <c r="D266" s="30"/>
      <c r="E266" s="30"/>
      <c r="F266" s="61"/>
      <c r="K266" s="27"/>
    </row>
    <row r="267" spans="2:11" x14ac:dyDescent="0.2">
      <c r="B267" s="30"/>
      <c r="C267" s="30"/>
      <c r="D267" s="30"/>
      <c r="E267" s="30"/>
      <c r="F267" s="61"/>
    </row>
    <row r="268" spans="2:11" x14ac:dyDescent="0.2">
      <c r="B268" s="30"/>
      <c r="C268" s="30"/>
      <c r="D268" s="30"/>
      <c r="E268" s="30"/>
      <c r="F268" s="61"/>
    </row>
    <row r="275" spans="2:11" s="24" customFormat="1" ht="15" x14ac:dyDescent="0.2">
      <c r="F275" s="60"/>
      <c r="J275" s="60"/>
      <c r="K275"/>
    </row>
    <row r="276" spans="2:11" s="24" customFormat="1" ht="15" x14ac:dyDescent="0.2">
      <c r="F276" s="60"/>
      <c r="J276" s="60"/>
      <c r="K276"/>
    </row>
    <row r="277" spans="2:11" s="24" customFormat="1" ht="15" x14ac:dyDescent="0.2">
      <c r="F277" s="60"/>
      <c r="J277" s="60"/>
      <c r="K277"/>
    </row>
    <row r="280" spans="2:11" s="27" customFormat="1" x14ac:dyDescent="0.2">
      <c r="F280" s="59"/>
      <c r="J280" s="59"/>
      <c r="K280"/>
    </row>
    <row r="283" spans="2:11" x14ac:dyDescent="0.2">
      <c r="B283" s="30"/>
      <c r="C283" s="30"/>
      <c r="D283" s="30"/>
      <c r="E283" s="30"/>
      <c r="F283" s="61"/>
    </row>
    <row r="284" spans="2:11" x14ac:dyDescent="0.2">
      <c r="B284" s="30"/>
      <c r="C284" s="30"/>
      <c r="D284" s="30"/>
      <c r="E284" s="30"/>
      <c r="F284" s="61"/>
    </row>
    <row r="285" spans="2:11" x14ac:dyDescent="0.2">
      <c r="B285" s="30"/>
      <c r="C285" s="30"/>
      <c r="D285" s="30"/>
      <c r="E285" s="30"/>
      <c r="F285" s="61"/>
    </row>
    <row r="286" spans="2:11" x14ac:dyDescent="0.2">
      <c r="B286" s="30"/>
      <c r="C286" s="30"/>
      <c r="D286" s="30"/>
      <c r="E286" s="30"/>
      <c r="F286" s="61"/>
    </row>
    <row r="287" spans="2:11" x14ac:dyDescent="0.2">
      <c r="B287" s="30"/>
      <c r="C287" s="30"/>
      <c r="D287" s="30"/>
      <c r="E287" s="30"/>
      <c r="F287" s="61"/>
    </row>
    <row r="288" spans="2:11" x14ac:dyDescent="0.2">
      <c r="B288" s="30"/>
      <c r="C288" s="30"/>
      <c r="D288" s="30"/>
      <c r="E288" s="30"/>
      <c r="F288" s="61"/>
    </row>
    <row r="289" spans="2:6" x14ac:dyDescent="0.2">
      <c r="B289" s="30"/>
      <c r="C289" s="30"/>
      <c r="D289" s="30"/>
      <c r="E289" s="30"/>
      <c r="F289" s="61"/>
    </row>
    <row r="290" spans="2:6" x14ac:dyDescent="0.2">
      <c r="B290" s="30"/>
      <c r="C290" s="30"/>
      <c r="D290" s="30"/>
      <c r="E290" s="30"/>
      <c r="F290" s="61"/>
    </row>
    <row r="291" spans="2:6" x14ac:dyDescent="0.2">
      <c r="B291" s="30"/>
      <c r="C291" s="30"/>
      <c r="D291" s="30"/>
      <c r="E291" s="30"/>
      <c r="F291" s="61"/>
    </row>
    <row r="292" spans="2:6" x14ac:dyDescent="0.2">
      <c r="B292" s="30"/>
      <c r="C292" s="30"/>
      <c r="D292" s="30"/>
      <c r="E292" s="30"/>
      <c r="F292" s="61"/>
    </row>
    <row r="293" spans="2:6" x14ac:dyDescent="0.2">
      <c r="B293" s="30"/>
      <c r="C293" s="30"/>
      <c r="D293" s="30"/>
      <c r="E293" s="30"/>
      <c r="F293" s="61"/>
    </row>
    <row r="294" spans="2:6" x14ac:dyDescent="0.2">
      <c r="B294" s="30"/>
      <c r="C294" s="30"/>
      <c r="D294" s="30"/>
      <c r="E294" s="30"/>
      <c r="F294" s="61"/>
    </row>
    <row r="295" spans="2:6" x14ac:dyDescent="0.2">
      <c r="B295" s="30"/>
      <c r="C295" s="30"/>
      <c r="D295" s="30"/>
      <c r="E295" s="30"/>
      <c r="F295" s="61"/>
    </row>
    <row r="296" spans="2:6" x14ac:dyDescent="0.2">
      <c r="B296" s="30"/>
      <c r="C296" s="30"/>
      <c r="D296" s="30"/>
      <c r="E296" s="30"/>
      <c r="F296" s="61"/>
    </row>
    <row r="297" spans="2:6" x14ac:dyDescent="0.2">
      <c r="B297" s="30"/>
      <c r="C297" s="30"/>
      <c r="D297" s="30"/>
      <c r="E297" s="30"/>
      <c r="F297" s="61"/>
    </row>
    <row r="298" spans="2:6" x14ac:dyDescent="0.2">
      <c r="B298" s="30"/>
      <c r="C298" s="30"/>
      <c r="D298" s="30"/>
      <c r="E298" s="30"/>
      <c r="F298" s="61"/>
    </row>
    <row r="299" spans="2:6" x14ac:dyDescent="0.2">
      <c r="B299" s="30"/>
      <c r="C299" s="30"/>
      <c r="D299" s="30"/>
      <c r="E299" s="30"/>
      <c r="F299" s="61"/>
    </row>
    <row r="300" spans="2:6" x14ac:dyDescent="0.2">
      <c r="B300" s="30"/>
      <c r="C300" s="30"/>
      <c r="D300" s="30"/>
      <c r="E300" s="30"/>
      <c r="F300" s="61"/>
    </row>
    <row r="301" spans="2:6" x14ac:dyDescent="0.2">
      <c r="B301" s="30"/>
      <c r="C301" s="30"/>
      <c r="D301" s="30"/>
      <c r="E301" s="30"/>
      <c r="F301" s="61"/>
    </row>
    <row r="302" spans="2:6" x14ac:dyDescent="0.2">
      <c r="B302" s="30"/>
      <c r="C302" s="30"/>
      <c r="D302" s="30"/>
      <c r="E302" s="30"/>
      <c r="F302" s="61"/>
    </row>
    <row r="303" spans="2:6" x14ac:dyDescent="0.2">
      <c r="B303" s="30"/>
      <c r="C303" s="30"/>
      <c r="D303" s="30"/>
      <c r="E303" s="30"/>
      <c r="F303" s="61"/>
    </row>
    <row r="304" spans="2:6" x14ac:dyDescent="0.2">
      <c r="B304" s="30"/>
      <c r="C304" s="30"/>
      <c r="D304" s="30"/>
      <c r="E304" s="30"/>
      <c r="F304" s="61"/>
    </row>
    <row r="305" spans="2:11" x14ac:dyDescent="0.2">
      <c r="B305" s="30"/>
      <c r="C305" s="30"/>
      <c r="D305" s="30"/>
      <c r="E305" s="30"/>
      <c r="F305" s="61"/>
    </row>
    <row r="306" spans="2:11" x14ac:dyDescent="0.2">
      <c r="B306" s="30"/>
      <c r="C306" s="30"/>
      <c r="D306" s="30"/>
      <c r="E306" s="30"/>
      <c r="F306" s="61"/>
    </row>
    <row r="307" spans="2:11" x14ac:dyDescent="0.2">
      <c r="B307" s="30"/>
      <c r="C307" s="30"/>
      <c r="D307" s="30"/>
      <c r="E307" s="30"/>
      <c r="F307" s="61"/>
    </row>
    <row r="308" spans="2:11" x14ac:dyDescent="0.2">
      <c r="B308" s="30"/>
      <c r="C308" s="30"/>
      <c r="D308" s="30"/>
      <c r="E308" s="30"/>
      <c r="F308" s="61"/>
    </row>
    <row r="309" spans="2:11" x14ac:dyDescent="0.2">
      <c r="B309" s="30"/>
      <c r="C309" s="30"/>
      <c r="D309" s="30"/>
      <c r="E309" s="30"/>
      <c r="F309" s="61"/>
    </row>
    <row r="310" spans="2:11" x14ac:dyDescent="0.2">
      <c r="B310" s="30"/>
      <c r="C310" s="30"/>
      <c r="D310" s="30"/>
      <c r="E310" s="30"/>
      <c r="F310" s="61"/>
    </row>
    <row r="311" spans="2:11" x14ac:dyDescent="0.2">
      <c r="B311" s="30"/>
      <c r="C311" s="30"/>
      <c r="D311" s="30"/>
      <c r="E311" s="30"/>
      <c r="F311" s="61"/>
    </row>
    <row r="312" spans="2:11" x14ac:dyDescent="0.2">
      <c r="B312" s="30"/>
      <c r="C312" s="30"/>
      <c r="D312" s="30"/>
      <c r="E312" s="30"/>
      <c r="F312" s="61"/>
    </row>
    <row r="313" spans="2:11" ht="15" x14ac:dyDescent="0.2">
      <c r="B313" s="30"/>
      <c r="C313" s="30"/>
      <c r="D313" s="30"/>
      <c r="E313" s="30"/>
      <c r="F313" s="61"/>
      <c r="K313" s="24"/>
    </row>
    <row r="314" spans="2:11" ht="15" x14ac:dyDescent="0.2">
      <c r="B314" s="30"/>
      <c r="C314" s="30"/>
      <c r="D314" s="30"/>
      <c r="E314" s="30"/>
      <c r="F314" s="61"/>
      <c r="K314" s="24"/>
    </row>
    <row r="315" spans="2:11" ht="15" x14ac:dyDescent="0.2">
      <c r="B315" s="30"/>
      <c r="C315" s="30"/>
      <c r="D315" s="30"/>
      <c r="E315" s="30"/>
      <c r="F315" s="61"/>
      <c r="K315" s="24"/>
    </row>
    <row r="316" spans="2:11" x14ac:dyDescent="0.2">
      <c r="B316" s="30"/>
      <c r="C316" s="30"/>
      <c r="D316" s="30"/>
      <c r="E316" s="30"/>
      <c r="F316" s="61"/>
    </row>
    <row r="317" spans="2:11" x14ac:dyDescent="0.2">
      <c r="B317" s="30"/>
      <c r="C317" s="30"/>
      <c r="D317" s="30"/>
      <c r="E317" s="30"/>
      <c r="F317" s="61"/>
    </row>
    <row r="318" spans="2:11" x14ac:dyDescent="0.2">
      <c r="B318" s="30"/>
      <c r="C318" s="30"/>
      <c r="D318" s="30"/>
      <c r="E318" s="30"/>
      <c r="F318" s="61"/>
      <c r="K318" s="27"/>
    </row>
    <row r="319" spans="2:11" x14ac:dyDescent="0.2">
      <c r="B319" s="30"/>
      <c r="C319" s="30"/>
      <c r="D319" s="30"/>
      <c r="E319" s="30"/>
      <c r="F319" s="61"/>
    </row>
    <row r="320" spans="2:11" x14ac:dyDescent="0.2">
      <c r="B320" s="30"/>
      <c r="C320" s="30"/>
      <c r="D320" s="30"/>
      <c r="E320" s="30"/>
      <c r="F320" s="61"/>
    </row>
    <row r="327" spans="2:11" s="24" customFormat="1" ht="15" x14ac:dyDescent="0.2">
      <c r="F327" s="60"/>
      <c r="J327" s="60"/>
      <c r="K327"/>
    </row>
    <row r="328" spans="2:11" s="24" customFormat="1" ht="15" x14ac:dyDescent="0.2">
      <c r="F328" s="60"/>
      <c r="J328" s="60"/>
      <c r="K328"/>
    </row>
    <row r="329" spans="2:11" s="24" customFormat="1" ht="15" x14ac:dyDescent="0.2">
      <c r="F329" s="60"/>
      <c r="J329" s="60"/>
      <c r="K329"/>
    </row>
    <row r="332" spans="2:11" s="27" customFormat="1" x14ac:dyDescent="0.2">
      <c r="F332" s="59"/>
      <c r="J332" s="59"/>
      <c r="K332"/>
    </row>
    <row r="335" spans="2:11" x14ac:dyDescent="0.2">
      <c r="B335" s="30"/>
      <c r="C335" s="30"/>
      <c r="D335" s="30"/>
      <c r="E335" s="30"/>
      <c r="F335" s="61"/>
    </row>
    <row r="336" spans="2:11" x14ac:dyDescent="0.2">
      <c r="B336" s="30"/>
      <c r="C336" s="30"/>
      <c r="D336" s="30"/>
      <c r="E336" s="30"/>
      <c r="F336" s="61"/>
    </row>
    <row r="337" spans="2:6" x14ac:dyDescent="0.2">
      <c r="B337" s="30"/>
      <c r="C337" s="30"/>
      <c r="D337" s="30"/>
      <c r="E337" s="30"/>
      <c r="F337" s="61"/>
    </row>
    <row r="338" spans="2:6" x14ac:dyDescent="0.2">
      <c r="B338" s="30"/>
      <c r="C338" s="30"/>
      <c r="D338" s="30"/>
      <c r="E338" s="30"/>
      <c r="F338" s="61"/>
    </row>
    <row r="339" spans="2:6" x14ac:dyDescent="0.2">
      <c r="B339" s="30"/>
      <c r="C339" s="30"/>
      <c r="D339" s="30"/>
      <c r="E339" s="30"/>
      <c r="F339" s="61"/>
    </row>
    <row r="340" spans="2:6" x14ac:dyDescent="0.2">
      <c r="B340" s="30"/>
      <c r="C340" s="30"/>
      <c r="D340" s="30"/>
      <c r="E340" s="30"/>
      <c r="F340" s="61"/>
    </row>
    <row r="341" spans="2:6" x14ac:dyDescent="0.2">
      <c r="B341" s="30"/>
      <c r="C341" s="30"/>
      <c r="D341" s="30"/>
      <c r="E341" s="30"/>
      <c r="F341" s="61"/>
    </row>
    <row r="342" spans="2:6" x14ac:dyDescent="0.2">
      <c r="B342" s="30"/>
      <c r="C342" s="30"/>
      <c r="D342" s="30"/>
      <c r="E342" s="30"/>
      <c r="F342" s="61"/>
    </row>
    <row r="343" spans="2:6" x14ac:dyDescent="0.2">
      <c r="B343" s="30"/>
      <c r="C343" s="30"/>
      <c r="D343" s="30"/>
      <c r="E343" s="30"/>
      <c r="F343" s="61"/>
    </row>
    <row r="344" spans="2:6" x14ac:dyDescent="0.2">
      <c r="B344" s="30"/>
      <c r="C344" s="30"/>
      <c r="D344" s="30"/>
      <c r="E344" s="30"/>
      <c r="F344" s="61"/>
    </row>
    <row r="345" spans="2:6" x14ac:dyDescent="0.2">
      <c r="B345" s="30"/>
      <c r="C345" s="30"/>
      <c r="D345" s="30"/>
      <c r="E345" s="30"/>
      <c r="F345" s="61"/>
    </row>
    <row r="346" spans="2:6" x14ac:dyDescent="0.2">
      <c r="B346" s="30"/>
      <c r="C346" s="30"/>
      <c r="D346" s="30"/>
      <c r="E346" s="30"/>
      <c r="F346" s="61"/>
    </row>
    <row r="347" spans="2:6" x14ac:dyDescent="0.2">
      <c r="B347" s="30"/>
      <c r="C347" s="30"/>
      <c r="D347" s="30"/>
      <c r="E347" s="30"/>
      <c r="F347" s="61"/>
    </row>
    <row r="348" spans="2:6" x14ac:dyDescent="0.2">
      <c r="B348" s="30"/>
      <c r="C348" s="30"/>
      <c r="D348" s="30"/>
      <c r="E348" s="30"/>
      <c r="F348" s="61"/>
    </row>
    <row r="349" spans="2:6" x14ac:dyDescent="0.2">
      <c r="B349" s="30"/>
      <c r="C349" s="30"/>
      <c r="D349" s="30"/>
      <c r="E349" s="30"/>
      <c r="F349" s="61"/>
    </row>
    <row r="350" spans="2:6" x14ac:dyDescent="0.2">
      <c r="B350" s="30"/>
      <c r="C350" s="30"/>
      <c r="D350" s="30"/>
      <c r="E350" s="30"/>
      <c r="F350" s="61"/>
    </row>
    <row r="351" spans="2:6" x14ac:dyDescent="0.2">
      <c r="B351" s="30"/>
      <c r="C351" s="30"/>
      <c r="D351" s="30"/>
      <c r="E351" s="30"/>
      <c r="F351" s="61"/>
    </row>
    <row r="352" spans="2:6" x14ac:dyDescent="0.2">
      <c r="B352" s="30"/>
      <c r="C352" s="30"/>
      <c r="D352" s="30"/>
      <c r="E352" s="30"/>
      <c r="F352" s="61"/>
    </row>
    <row r="353" spans="2:11" x14ac:dyDescent="0.2">
      <c r="B353" s="30"/>
      <c r="C353" s="30"/>
      <c r="D353" s="30"/>
      <c r="E353" s="30"/>
      <c r="F353" s="61"/>
    </row>
    <row r="354" spans="2:11" x14ac:dyDescent="0.2">
      <c r="B354" s="30"/>
      <c r="C354" s="30"/>
      <c r="D354" s="30"/>
      <c r="E354" s="30"/>
      <c r="F354" s="61"/>
    </row>
    <row r="355" spans="2:11" x14ac:dyDescent="0.2">
      <c r="B355" s="30"/>
      <c r="C355" s="30"/>
      <c r="D355" s="30"/>
      <c r="E355" s="30"/>
      <c r="F355" s="61"/>
    </row>
    <row r="356" spans="2:11" x14ac:dyDescent="0.2">
      <c r="B356" s="30"/>
      <c r="C356" s="30"/>
      <c r="D356" s="30"/>
      <c r="E356" s="30"/>
      <c r="F356" s="61"/>
    </row>
    <row r="357" spans="2:11" x14ac:dyDescent="0.2">
      <c r="B357" s="30"/>
      <c r="C357" s="30"/>
      <c r="D357" s="30"/>
      <c r="E357" s="30"/>
      <c r="F357" s="61"/>
    </row>
    <row r="358" spans="2:11" x14ac:dyDescent="0.2">
      <c r="B358" s="30"/>
      <c r="C358" s="30"/>
      <c r="D358" s="30"/>
      <c r="E358" s="30"/>
      <c r="F358" s="61"/>
    </row>
    <row r="359" spans="2:11" x14ac:dyDescent="0.2">
      <c r="B359" s="30"/>
      <c r="C359" s="30"/>
      <c r="D359" s="30"/>
      <c r="E359" s="30"/>
      <c r="F359" s="61"/>
    </row>
    <row r="360" spans="2:11" x14ac:dyDescent="0.2">
      <c r="B360" s="30"/>
      <c r="C360" s="30"/>
      <c r="D360" s="30"/>
      <c r="E360" s="30"/>
      <c r="F360" s="61"/>
    </row>
    <row r="361" spans="2:11" x14ac:dyDescent="0.2">
      <c r="B361" s="30"/>
      <c r="C361" s="30"/>
      <c r="D361" s="30"/>
      <c r="E361" s="30"/>
      <c r="F361" s="61"/>
    </row>
    <row r="362" spans="2:11" x14ac:dyDescent="0.2">
      <c r="B362" s="30"/>
      <c r="C362" s="30"/>
      <c r="D362" s="30"/>
      <c r="E362" s="30"/>
      <c r="F362" s="61"/>
    </row>
    <row r="363" spans="2:11" x14ac:dyDescent="0.2">
      <c r="B363" s="30"/>
      <c r="C363" s="30"/>
      <c r="D363" s="30"/>
      <c r="E363" s="30"/>
      <c r="F363" s="61"/>
    </row>
    <row r="364" spans="2:11" x14ac:dyDescent="0.2">
      <c r="B364" s="30"/>
      <c r="C364" s="30"/>
      <c r="D364" s="30"/>
      <c r="E364" s="30"/>
      <c r="F364" s="61"/>
    </row>
    <row r="365" spans="2:11" ht="15" x14ac:dyDescent="0.2">
      <c r="B365" s="30"/>
      <c r="C365" s="30"/>
      <c r="D365" s="30"/>
      <c r="E365" s="30"/>
      <c r="F365" s="61"/>
      <c r="K365" s="24"/>
    </row>
    <row r="366" spans="2:11" ht="15" x14ac:dyDescent="0.2">
      <c r="B366" s="30"/>
      <c r="C366" s="30"/>
      <c r="D366" s="30"/>
      <c r="E366" s="30"/>
      <c r="F366" s="61"/>
      <c r="K366" s="24"/>
    </row>
    <row r="367" spans="2:11" ht="15" x14ac:dyDescent="0.2">
      <c r="B367" s="30"/>
      <c r="C367" s="30"/>
      <c r="D367" s="30"/>
      <c r="E367" s="30"/>
      <c r="F367" s="61"/>
      <c r="K367" s="24"/>
    </row>
    <row r="368" spans="2:11" x14ac:dyDescent="0.2">
      <c r="B368" s="30"/>
      <c r="C368" s="30"/>
      <c r="D368" s="30"/>
      <c r="E368" s="30"/>
      <c r="F368" s="61"/>
    </row>
    <row r="369" spans="2:11" x14ac:dyDescent="0.2">
      <c r="B369" s="30"/>
      <c r="C369" s="30"/>
      <c r="D369" s="30"/>
      <c r="E369" s="30"/>
      <c r="F369" s="61"/>
    </row>
    <row r="370" spans="2:11" x14ac:dyDescent="0.2">
      <c r="B370" s="30"/>
      <c r="C370" s="30"/>
      <c r="D370" s="30"/>
      <c r="E370" s="30"/>
      <c r="F370" s="61"/>
      <c r="K370" s="27"/>
    </row>
    <row r="371" spans="2:11" x14ac:dyDescent="0.2">
      <c r="B371" s="30"/>
      <c r="C371" s="30"/>
      <c r="D371" s="30"/>
      <c r="E371" s="30"/>
      <c r="F371" s="61"/>
    </row>
    <row r="372" spans="2:11" x14ac:dyDescent="0.2">
      <c r="B372" s="30"/>
      <c r="C372" s="30"/>
      <c r="D372" s="30"/>
      <c r="E372" s="30"/>
      <c r="F372" s="61"/>
    </row>
    <row r="379" spans="2:11" s="24" customFormat="1" ht="15" x14ac:dyDescent="0.2">
      <c r="F379" s="60"/>
      <c r="J379" s="60"/>
      <c r="K379"/>
    </row>
    <row r="380" spans="2:11" s="24" customFormat="1" ht="15" x14ac:dyDescent="0.2">
      <c r="F380" s="60"/>
      <c r="J380" s="60"/>
      <c r="K380"/>
    </row>
    <row r="381" spans="2:11" s="24" customFormat="1" ht="15" x14ac:dyDescent="0.2">
      <c r="F381" s="60"/>
      <c r="J381" s="60"/>
      <c r="K381"/>
    </row>
    <row r="384" spans="2:11" s="27" customFormat="1" x14ac:dyDescent="0.2">
      <c r="F384" s="59"/>
      <c r="J384" s="59"/>
      <c r="K384"/>
    </row>
    <row r="387" spans="2:6" x14ac:dyDescent="0.2">
      <c r="B387" s="30"/>
      <c r="C387" s="30"/>
      <c r="D387" s="30"/>
      <c r="E387" s="30"/>
      <c r="F387" s="61"/>
    </row>
    <row r="388" spans="2:6" x14ac:dyDescent="0.2">
      <c r="B388" s="30"/>
      <c r="C388" s="30"/>
      <c r="D388" s="30"/>
      <c r="E388" s="30"/>
      <c r="F388" s="61"/>
    </row>
    <row r="389" spans="2:6" x14ac:dyDescent="0.2">
      <c r="B389" s="30"/>
      <c r="C389" s="30"/>
      <c r="D389" s="30"/>
      <c r="E389" s="30"/>
      <c r="F389" s="61"/>
    </row>
    <row r="390" spans="2:6" x14ac:dyDescent="0.2">
      <c r="B390" s="30"/>
      <c r="C390" s="30"/>
      <c r="D390" s="30"/>
      <c r="E390" s="30"/>
      <c r="F390" s="61"/>
    </row>
    <row r="391" spans="2:6" x14ac:dyDescent="0.2">
      <c r="B391" s="30"/>
      <c r="C391" s="30"/>
      <c r="D391" s="30"/>
      <c r="E391" s="30"/>
      <c r="F391" s="61"/>
    </row>
    <row r="392" spans="2:6" x14ac:dyDescent="0.2">
      <c r="B392" s="30"/>
      <c r="C392" s="30"/>
      <c r="D392" s="30"/>
      <c r="E392" s="30"/>
      <c r="F392" s="61"/>
    </row>
    <row r="393" spans="2:6" x14ac:dyDescent="0.2">
      <c r="B393" s="30"/>
      <c r="C393" s="30"/>
      <c r="D393" s="30"/>
      <c r="E393" s="30"/>
      <c r="F393" s="61"/>
    </row>
    <row r="394" spans="2:6" x14ac:dyDescent="0.2">
      <c r="B394" s="30"/>
      <c r="C394" s="30"/>
      <c r="D394" s="30"/>
      <c r="E394" s="30"/>
      <c r="F394" s="61"/>
    </row>
    <row r="395" spans="2:6" x14ac:dyDescent="0.2">
      <c r="B395" s="30"/>
      <c r="C395" s="30"/>
      <c r="D395" s="30"/>
      <c r="E395" s="30"/>
      <c r="F395" s="61"/>
    </row>
    <row r="396" spans="2:6" x14ac:dyDescent="0.2">
      <c r="B396" s="30"/>
      <c r="C396" s="30"/>
      <c r="D396" s="30"/>
      <c r="E396" s="30"/>
      <c r="F396" s="61"/>
    </row>
    <row r="397" spans="2:6" x14ac:dyDescent="0.2">
      <c r="B397" s="30"/>
      <c r="C397" s="30"/>
      <c r="D397" s="30"/>
      <c r="E397" s="30"/>
      <c r="F397" s="61"/>
    </row>
    <row r="398" spans="2:6" x14ac:dyDescent="0.2">
      <c r="B398" s="30"/>
      <c r="C398" s="30"/>
      <c r="D398" s="30"/>
      <c r="E398" s="30"/>
      <c r="F398" s="61"/>
    </row>
    <row r="399" spans="2:6" x14ac:dyDescent="0.2">
      <c r="B399" s="30"/>
      <c r="C399" s="30"/>
      <c r="D399" s="30"/>
      <c r="E399" s="30"/>
      <c r="F399" s="61"/>
    </row>
    <row r="400" spans="2:6" x14ac:dyDescent="0.2">
      <c r="B400" s="30"/>
      <c r="C400" s="30"/>
      <c r="D400" s="30"/>
      <c r="E400" s="30"/>
      <c r="F400" s="61"/>
    </row>
    <row r="401" spans="2:6" x14ac:dyDescent="0.2">
      <c r="B401" s="30"/>
      <c r="C401" s="30"/>
      <c r="D401" s="30"/>
      <c r="E401" s="30"/>
      <c r="F401" s="61"/>
    </row>
    <row r="402" spans="2:6" x14ac:dyDescent="0.2">
      <c r="B402" s="30"/>
      <c r="C402" s="30"/>
      <c r="D402" s="30"/>
      <c r="E402" s="30"/>
      <c r="F402" s="61"/>
    </row>
    <row r="403" spans="2:6" x14ac:dyDescent="0.2">
      <c r="B403" s="30"/>
      <c r="C403" s="30"/>
      <c r="D403" s="30"/>
      <c r="E403" s="30"/>
      <c r="F403" s="61"/>
    </row>
    <row r="404" spans="2:6" x14ac:dyDescent="0.2">
      <c r="B404" s="30"/>
      <c r="C404" s="30"/>
      <c r="D404" s="30"/>
      <c r="E404" s="30"/>
      <c r="F404" s="61"/>
    </row>
    <row r="405" spans="2:6" x14ac:dyDescent="0.2">
      <c r="B405" s="30"/>
      <c r="C405" s="30"/>
      <c r="D405" s="30"/>
      <c r="E405" s="30"/>
      <c r="F405" s="61"/>
    </row>
    <row r="406" spans="2:6" x14ac:dyDescent="0.2">
      <c r="B406" s="30"/>
      <c r="C406" s="30"/>
      <c r="D406" s="30"/>
      <c r="E406" s="30"/>
      <c r="F406" s="61"/>
    </row>
    <row r="407" spans="2:6" x14ac:dyDescent="0.2">
      <c r="B407" s="30"/>
      <c r="C407" s="30"/>
      <c r="D407" s="30"/>
      <c r="E407" s="30"/>
      <c r="F407" s="61"/>
    </row>
    <row r="408" spans="2:6" x14ac:dyDescent="0.2">
      <c r="B408" s="30"/>
      <c r="C408" s="30"/>
      <c r="D408" s="30"/>
      <c r="E408" s="30"/>
      <c r="F408" s="61"/>
    </row>
    <row r="409" spans="2:6" x14ac:dyDescent="0.2">
      <c r="B409" s="30"/>
      <c r="C409" s="30"/>
      <c r="D409" s="30"/>
      <c r="E409" s="30"/>
      <c r="F409" s="61"/>
    </row>
    <row r="410" spans="2:6" x14ac:dyDescent="0.2">
      <c r="B410" s="30"/>
      <c r="C410" s="30"/>
      <c r="D410" s="30"/>
      <c r="E410" s="30"/>
      <c r="F410" s="61"/>
    </row>
    <row r="411" spans="2:6" x14ac:dyDescent="0.2">
      <c r="B411" s="30"/>
      <c r="C411" s="30"/>
      <c r="D411" s="30"/>
      <c r="E411" s="30"/>
      <c r="F411" s="61"/>
    </row>
    <row r="412" spans="2:6" x14ac:dyDescent="0.2">
      <c r="B412" s="30"/>
      <c r="C412" s="30"/>
      <c r="D412" s="30"/>
      <c r="E412" s="30"/>
      <c r="F412" s="61"/>
    </row>
    <row r="413" spans="2:6" x14ac:dyDescent="0.2">
      <c r="B413" s="30"/>
      <c r="C413" s="30"/>
      <c r="D413" s="30"/>
      <c r="E413" s="30"/>
      <c r="F413" s="61"/>
    </row>
    <row r="414" spans="2:6" x14ac:dyDescent="0.2">
      <c r="B414" s="30"/>
      <c r="C414" s="30"/>
      <c r="D414" s="30"/>
      <c r="E414" s="30"/>
      <c r="F414" s="61"/>
    </row>
    <row r="415" spans="2:6" x14ac:dyDescent="0.2">
      <c r="B415" s="30"/>
      <c r="C415" s="30"/>
      <c r="D415" s="30"/>
      <c r="E415" s="30"/>
      <c r="F415" s="61"/>
    </row>
    <row r="416" spans="2:6" x14ac:dyDescent="0.2">
      <c r="B416" s="30"/>
      <c r="C416" s="30"/>
      <c r="D416" s="30"/>
      <c r="E416" s="30"/>
      <c r="F416" s="61"/>
    </row>
    <row r="417" spans="2:11" ht="15" x14ac:dyDescent="0.2">
      <c r="B417" s="30"/>
      <c r="C417" s="30"/>
      <c r="D417" s="30"/>
      <c r="E417" s="30"/>
      <c r="F417" s="61"/>
      <c r="K417" s="24"/>
    </row>
    <row r="418" spans="2:11" ht="15" x14ac:dyDescent="0.2">
      <c r="B418" s="30"/>
      <c r="C418" s="30"/>
      <c r="D418" s="30"/>
      <c r="E418" s="30"/>
      <c r="F418" s="61"/>
      <c r="K418" s="24"/>
    </row>
    <row r="419" spans="2:11" ht="15" x14ac:dyDescent="0.2">
      <c r="B419" s="30"/>
      <c r="C419" s="30"/>
      <c r="D419" s="30"/>
      <c r="E419" s="30"/>
      <c r="F419" s="61"/>
      <c r="K419" s="24"/>
    </row>
    <row r="420" spans="2:11" x14ac:dyDescent="0.2">
      <c r="B420" s="30"/>
      <c r="C420" s="30"/>
      <c r="D420" s="30"/>
      <c r="E420" s="30"/>
      <c r="F420" s="61"/>
    </row>
    <row r="421" spans="2:11" x14ac:dyDescent="0.2">
      <c r="B421" s="30"/>
      <c r="C421" s="30"/>
      <c r="D421" s="30"/>
      <c r="E421" s="30"/>
      <c r="F421" s="61"/>
    </row>
    <row r="422" spans="2:11" x14ac:dyDescent="0.2">
      <c r="B422" s="30"/>
      <c r="C422" s="30"/>
      <c r="D422" s="30"/>
      <c r="E422" s="30"/>
      <c r="F422" s="61"/>
      <c r="K422" s="27"/>
    </row>
    <row r="423" spans="2:11" x14ac:dyDescent="0.2">
      <c r="B423" s="30"/>
      <c r="C423" s="30"/>
      <c r="D423" s="30"/>
      <c r="E423" s="30"/>
      <c r="F423" s="61"/>
    </row>
    <row r="424" spans="2:11" x14ac:dyDescent="0.2">
      <c r="B424" s="30"/>
      <c r="C424" s="30"/>
      <c r="D424" s="30"/>
      <c r="E424" s="30"/>
      <c r="F424" s="61"/>
    </row>
    <row r="425" spans="2:11" x14ac:dyDescent="0.2">
      <c r="B425" s="30"/>
      <c r="C425" s="30"/>
      <c r="D425" s="30"/>
      <c r="E425" s="30"/>
      <c r="F425" s="61"/>
    </row>
    <row r="426" spans="2:11" x14ac:dyDescent="0.2">
      <c r="B426" s="30"/>
      <c r="C426" s="30"/>
      <c r="D426" s="30"/>
      <c r="E426" s="30"/>
      <c r="F426" s="61"/>
    </row>
    <row r="427" spans="2:11" x14ac:dyDescent="0.2">
      <c r="B427" s="30"/>
      <c r="C427" s="30"/>
      <c r="D427" s="30"/>
      <c r="E427" s="30"/>
      <c r="F427" s="61"/>
    </row>
    <row r="428" spans="2:11" x14ac:dyDescent="0.2">
      <c r="B428" s="30"/>
      <c r="C428" s="30"/>
      <c r="D428" s="30"/>
      <c r="E428" s="30"/>
      <c r="F428" s="61"/>
    </row>
    <row r="429" spans="2:11" x14ac:dyDescent="0.2">
      <c r="B429" s="30"/>
      <c r="C429" s="30"/>
      <c r="D429" s="30"/>
      <c r="E429" s="30"/>
      <c r="F429" s="61"/>
    </row>
    <row r="430" spans="2:11" x14ac:dyDescent="0.2">
      <c r="B430" s="30"/>
      <c r="C430" s="30"/>
      <c r="D430" s="30"/>
      <c r="E430" s="30"/>
      <c r="F430" s="61"/>
    </row>
    <row r="431" spans="2:11" s="24" customFormat="1" ht="15" x14ac:dyDescent="0.2">
      <c r="B431" s="30"/>
      <c r="C431" s="30"/>
      <c r="D431" s="30"/>
      <c r="E431" s="30"/>
      <c r="F431" s="61"/>
      <c r="J431" s="60"/>
      <c r="K431"/>
    </row>
    <row r="432" spans="2:11" s="24" customFormat="1" ht="15" x14ac:dyDescent="0.2">
      <c r="B432" s="30"/>
      <c r="C432" s="30"/>
      <c r="D432" s="30"/>
      <c r="E432" s="30"/>
      <c r="F432" s="61"/>
      <c r="J432" s="60"/>
      <c r="K432"/>
    </row>
    <row r="433" spans="2:11" s="24" customFormat="1" ht="15" x14ac:dyDescent="0.2">
      <c r="B433" s="30"/>
      <c r="C433" s="30"/>
      <c r="D433" s="30"/>
      <c r="E433" s="30"/>
      <c r="F433" s="61"/>
      <c r="J433" s="60"/>
      <c r="K433"/>
    </row>
    <row r="434" spans="2:11" x14ac:dyDescent="0.2">
      <c r="B434" s="30"/>
      <c r="C434" s="30"/>
      <c r="D434" s="30"/>
      <c r="E434" s="30"/>
      <c r="F434" s="61"/>
    </row>
    <row r="435" spans="2:11" x14ac:dyDescent="0.2">
      <c r="B435" s="30"/>
      <c r="C435" s="30"/>
      <c r="D435" s="30"/>
      <c r="E435" s="30"/>
      <c r="F435" s="61"/>
    </row>
    <row r="436" spans="2:11" s="27" customFormat="1" x14ac:dyDescent="0.2">
      <c r="F436" s="59"/>
      <c r="J436" s="59"/>
      <c r="K436"/>
    </row>
    <row r="437" spans="2:11" x14ac:dyDescent="0.2">
      <c r="B437" s="30"/>
      <c r="C437" s="30"/>
      <c r="D437" s="30"/>
      <c r="E437" s="30"/>
      <c r="F437" s="61"/>
    </row>
    <row r="438" spans="2:11" x14ac:dyDescent="0.2">
      <c r="B438" s="30"/>
      <c r="C438" s="30"/>
      <c r="D438" s="30"/>
      <c r="E438" s="30"/>
      <c r="F438" s="61"/>
    </row>
    <row r="439" spans="2:11" x14ac:dyDescent="0.2">
      <c r="B439" s="30"/>
      <c r="C439" s="30"/>
      <c r="D439" s="30"/>
      <c r="E439" s="30"/>
      <c r="F439" s="61"/>
    </row>
    <row r="440" spans="2:11" x14ac:dyDescent="0.2">
      <c r="B440" s="30"/>
      <c r="C440" s="30"/>
      <c r="D440" s="30"/>
      <c r="E440" s="30"/>
      <c r="F440" s="61"/>
    </row>
    <row r="441" spans="2:11" x14ac:dyDescent="0.2">
      <c r="B441" s="30"/>
      <c r="C441" s="30"/>
      <c r="D441" s="30"/>
      <c r="E441" s="30"/>
      <c r="F441" s="61"/>
    </row>
    <row r="442" spans="2:11" x14ac:dyDescent="0.2">
      <c r="B442" s="30"/>
      <c r="C442" s="30"/>
      <c r="D442" s="30"/>
      <c r="E442" s="30"/>
      <c r="F442" s="61"/>
    </row>
    <row r="443" spans="2:11" x14ac:dyDescent="0.2">
      <c r="B443" s="30"/>
      <c r="C443" s="30"/>
      <c r="D443" s="30"/>
      <c r="E443" s="30"/>
      <c r="F443" s="61"/>
    </row>
    <row r="444" spans="2:11" x14ac:dyDescent="0.2">
      <c r="B444" s="30"/>
      <c r="C444" s="30"/>
      <c r="D444" s="30"/>
      <c r="E444" s="30"/>
      <c r="F444" s="61"/>
    </row>
    <row r="445" spans="2:11" x14ac:dyDescent="0.2">
      <c r="B445" s="30"/>
      <c r="C445" s="30"/>
      <c r="D445" s="30"/>
      <c r="E445" s="30"/>
      <c r="F445" s="61"/>
    </row>
    <row r="446" spans="2:11" x14ac:dyDescent="0.2">
      <c r="B446" s="30"/>
      <c r="C446" s="30"/>
      <c r="D446" s="30"/>
      <c r="E446" s="30"/>
      <c r="F446" s="61"/>
    </row>
    <row r="447" spans="2:11" x14ac:dyDescent="0.2">
      <c r="B447" s="30"/>
      <c r="C447" s="30"/>
      <c r="D447" s="30"/>
      <c r="E447" s="30"/>
      <c r="F447" s="61"/>
    </row>
    <row r="448" spans="2:11" x14ac:dyDescent="0.2">
      <c r="B448" s="30"/>
      <c r="C448" s="30"/>
      <c r="D448" s="30"/>
      <c r="E448" s="30"/>
      <c r="F448" s="61"/>
    </row>
    <row r="449" spans="2:6" x14ac:dyDescent="0.2">
      <c r="B449" s="30"/>
      <c r="C449" s="30"/>
      <c r="D449" s="30"/>
      <c r="E449" s="30"/>
      <c r="F449" s="61"/>
    </row>
    <row r="450" spans="2:6" x14ac:dyDescent="0.2">
      <c r="B450" s="30"/>
      <c r="C450" s="30"/>
      <c r="D450" s="30"/>
      <c r="E450" s="30"/>
      <c r="F450" s="61"/>
    </row>
    <row r="451" spans="2:6" x14ac:dyDescent="0.2">
      <c r="B451" s="30"/>
      <c r="C451" s="30"/>
      <c r="D451" s="30"/>
      <c r="E451" s="30"/>
      <c r="F451" s="61"/>
    </row>
    <row r="452" spans="2:6" x14ac:dyDescent="0.2">
      <c r="B452" s="30"/>
      <c r="C452" s="30"/>
      <c r="D452" s="30"/>
      <c r="E452" s="30"/>
      <c r="F452" s="61"/>
    </row>
    <row r="453" spans="2:6" x14ac:dyDescent="0.2">
      <c r="B453" s="30"/>
      <c r="C453" s="30"/>
      <c r="D453" s="30"/>
      <c r="E453" s="30"/>
      <c r="F453" s="61"/>
    </row>
    <row r="454" spans="2:6" x14ac:dyDescent="0.2">
      <c r="B454" s="30"/>
      <c r="C454" s="30"/>
      <c r="D454" s="30"/>
      <c r="E454" s="30"/>
      <c r="F454" s="61"/>
    </row>
    <row r="455" spans="2:6" x14ac:dyDescent="0.2">
      <c r="B455" s="30"/>
      <c r="C455" s="30"/>
      <c r="D455" s="30"/>
      <c r="E455" s="30"/>
      <c r="F455" s="61"/>
    </row>
    <row r="456" spans="2:6" x14ac:dyDescent="0.2">
      <c r="B456" s="30"/>
      <c r="C456" s="30"/>
      <c r="D456" s="30"/>
      <c r="E456" s="30"/>
      <c r="F456" s="61"/>
    </row>
    <row r="457" spans="2:6" x14ac:dyDescent="0.2">
      <c r="B457" s="30"/>
      <c r="C457" s="30"/>
      <c r="D457" s="30"/>
      <c r="E457" s="30"/>
      <c r="F457" s="61"/>
    </row>
    <row r="458" spans="2:6" x14ac:dyDescent="0.2">
      <c r="B458" s="30"/>
      <c r="C458" s="30"/>
      <c r="D458" s="30"/>
      <c r="E458" s="30"/>
      <c r="F458" s="61"/>
    </row>
    <row r="459" spans="2:6" x14ac:dyDescent="0.2">
      <c r="B459" s="30"/>
      <c r="C459" s="30"/>
      <c r="D459" s="30"/>
      <c r="E459" s="30"/>
      <c r="F459" s="61"/>
    </row>
    <row r="460" spans="2:6" x14ac:dyDescent="0.2">
      <c r="B460" s="30"/>
      <c r="C460" s="30"/>
      <c r="D460" s="30"/>
      <c r="E460" s="30"/>
      <c r="F460" s="61"/>
    </row>
    <row r="461" spans="2:6" x14ac:dyDescent="0.2">
      <c r="B461" s="30"/>
      <c r="C461" s="30"/>
      <c r="D461" s="30"/>
      <c r="E461" s="30"/>
      <c r="F461" s="61"/>
    </row>
    <row r="462" spans="2:6" x14ac:dyDescent="0.2">
      <c r="B462" s="30"/>
      <c r="C462" s="30"/>
      <c r="D462" s="30"/>
      <c r="E462" s="30"/>
      <c r="F462" s="61"/>
    </row>
    <row r="463" spans="2:6" x14ac:dyDescent="0.2">
      <c r="B463" s="30"/>
      <c r="C463" s="30"/>
      <c r="D463" s="30"/>
      <c r="E463" s="30"/>
      <c r="F463" s="61"/>
    </row>
    <row r="464" spans="2:6" x14ac:dyDescent="0.2">
      <c r="B464" s="30"/>
      <c r="C464" s="30"/>
      <c r="D464" s="30"/>
      <c r="E464" s="30"/>
      <c r="F464" s="61"/>
    </row>
    <row r="465" spans="2:11" x14ac:dyDescent="0.2">
      <c r="B465" s="30"/>
      <c r="C465" s="30"/>
      <c r="D465" s="30"/>
      <c r="E465" s="30"/>
      <c r="F465" s="61"/>
    </row>
    <row r="466" spans="2:11" x14ac:dyDescent="0.2">
      <c r="B466" s="30"/>
      <c r="C466" s="30"/>
      <c r="D466" s="30"/>
      <c r="E466" s="30"/>
      <c r="F466" s="61"/>
    </row>
    <row r="467" spans="2:11" x14ac:dyDescent="0.2">
      <c r="B467" s="30"/>
      <c r="C467" s="30"/>
      <c r="D467" s="30"/>
      <c r="E467" s="30"/>
      <c r="F467" s="61"/>
    </row>
    <row r="468" spans="2:11" x14ac:dyDescent="0.2">
      <c r="B468" s="30"/>
      <c r="C468" s="30"/>
      <c r="D468" s="30"/>
      <c r="E468" s="30"/>
      <c r="F468" s="61"/>
    </row>
    <row r="469" spans="2:11" ht="15" x14ac:dyDescent="0.2">
      <c r="B469" s="30"/>
      <c r="C469" s="30"/>
      <c r="D469" s="30"/>
      <c r="E469" s="30"/>
      <c r="F469" s="61"/>
      <c r="K469" s="24"/>
    </row>
    <row r="470" spans="2:11" ht="15" x14ac:dyDescent="0.2">
      <c r="B470" s="30"/>
      <c r="C470" s="30"/>
      <c r="D470" s="30"/>
      <c r="E470" s="30"/>
      <c r="F470" s="61"/>
      <c r="K470" s="24"/>
    </row>
    <row r="471" spans="2:11" ht="15" x14ac:dyDescent="0.2">
      <c r="B471" s="30"/>
      <c r="C471" s="30"/>
      <c r="D471" s="30"/>
      <c r="E471" s="30"/>
      <c r="F471" s="61"/>
      <c r="K471" s="24"/>
    </row>
    <row r="472" spans="2:11" x14ac:dyDescent="0.2">
      <c r="B472" s="30"/>
      <c r="C472" s="30"/>
      <c r="D472" s="30"/>
      <c r="E472" s="30"/>
      <c r="F472" s="61"/>
    </row>
    <row r="473" spans="2:11" x14ac:dyDescent="0.2">
      <c r="B473" s="30"/>
      <c r="C473" s="30"/>
      <c r="D473" s="30"/>
      <c r="E473" s="30"/>
      <c r="F473" s="61"/>
    </row>
    <row r="474" spans="2:11" x14ac:dyDescent="0.2">
      <c r="B474" s="30"/>
      <c r="C474" s="30"/>
      <c r="D474" s="30"/>
      <c r="E474" s="30"/>
      <c r="F474" s="61"/>
      <c r="K474" s="27"/>
    </row>
    <row r="475" spans="2:11" x14ac:dyDescent="0.2">
      <c r="B475" s="30"/>
      <c r="C475" s="30"/>
      <c r="D475" s="30"/>
      <c r="E475" s="30"/>
      <c r="F475" s="61"/>
    </row>
    <row r="476" spans="2:11" x14ac:dyDescent="0.2">
      <c r="B476" s="30"/>
      <c r="C476" s="30"/>
      <c r="D476" s="30"/>
      <c r="E476" s="30"/>
      <c r="F476" s="61"/>
    </row>
    <row r="483" spans="2:11" s="24" customFormat="1" ht="15" x14ac:dyDescent="0.2">
      <c r="F483" s="60"/>
      <c r="J483" s="60"/>
      <c r="K483"/>
    </row>
    <row r="484" spans="2:11" s="24" customFormat="1" ht="15" x14ac:dyDescent="0.2">
      <c r="F484" s="60"/>
      <c r="J484" s="60"/>
      <c r="K484"/>
    </row>
    <row r="485" spans="2:11" s="24" customFormat="1" ht="15" x14ac:dyDescent="0.2">
      <c r="F485" s="60"/>
      <c r="J485" s="60"/>
      <c r="K485"/>
    </row>
    <row r="488" spans="2:11" s="27" customFormat="1" x14ac:dyDescent="0.2">
      <c r="F488" s="59"/>
      <c r="J488" s="59"/>
      <c r="K488"/>
    </row>
    <row r="491" spans="2:11" x14ac:dyDescent="0.2">
      <c r="B491" s="30"/>
      <c r="C491" s="30"/>
      <c r="D491" s="30"/>
      <c r="E491" s="30"/>
      <c r="F491" s="61"/>
    </row>
    <row r="492" spans="2:11" x14ac:dyDescent="0.2">
      <c r="B492" s="30"/>
      <c r="C492" s="30"/>
      <c r="D492" s="30"/>
      <c r="E492" s="30"/>
      <c r="F492" s="61"/>
    </row>
    <row r="493" spans="2:11" x14ac:dyDescent="0.2">
      <c r="B493" s="30"/>
      <c r="C493" s="30"/>
      <c r="D493" s="30"/>
      <c r="E493" s="30"/>
      <c r="F493" s="61"/>
    </row>
    <row r="494" spans="2:11" x14ac:dyDescent="0.2">
      <c r="B494" s="30"/>
      <c r="C494" s="30"/>
      <c r="D494" s="30"/>
      <c r="E494" s="30"/>
      <c r="F494" s="61"/>
    </row>
    <row r="495" spans="2:11" x14ac:dyDescent="0.2">
      <c r="B495" s="30"/>
      <c r="C495" s="30"/>
      <c r="D495" s="30"/>
      <c r="E495" s="30"/>
      <c r="F495" s="61"/>
    </row>
    <row r="496" spans="2:11" x14ac:dyDescent="0.2">
      <c r="B496" s="30"/>
      <c r="C496" s="30"/>
      <c r="D496" s="30"/>
      <c r="E496" s="30"/>
      <c r="F496" s="61"/>
    </row>
    <row r="497" spans="2:6" x14ac:dyDescent="0.2">
      <c r="B497" s="30"/>
      <c r="C497" s="30"/>
      <c r="D497" s="30"/>
      <c r="E497" s="30"/>
      <c r="F497" s="61"/>
    </row>
    <row r="498" spans="2:6" x14ac:dyDescent="0.2">
      <c r="B498" s="30"/>
      <c r="C498" s="30"/>
      <c r="D498" s="30"/>
      <c r="E498" s="30"/>
      <c r="F498" s="61"/>
    </row>
    <row r="499" spans="2:6" x14ac:dyDescent="0.2">
      <c r="B499" s="30"/>
      <c r="C499" s="30"/>
      <c r="D499" s="30"/>
      <c r="E499" s="30"/>
      <c r="F499" s="61"/>
    </row>
    <row r="500" spans="2:6" x14ac:dyDescent="0.2">
      <c r="B500" s="30"/>
      <c r="C500" s="30"/>
      <c r="D500" s="30"/>
      <c r="E500" s="30"/>
      <c r="F500" s="61"/>
    </row>
    <row r="501" spans="2:6" x14ac:dyDescent="0.2">
      <c r="B501" s="30"/>
      <c r="C501" s="30"/>
      <c r="D501" s="30"/>
      <c r="E501" s="30"/>
      <c r="F501" s="61"/>
    </row>
    <row r="502" spans="2:6" x14ac:dyDescent="0.2">
      <c r="B502" s="30"/>
      <c r="C502" s="30"/>
      <c r="D502" s="30"/>
      <c r="E502" s="30"/>
      <c r="F502" s="61"/>
    </row>
    <row r="503" spans="2:6" x14ac:dyDescent="0.2">
      <c r="B503" s="30"/>
      <c r="C503" s="30"/>
      <c r="D503" s="30"/>
      <c r="E503" s="30"/>
      <c r="F503" s="61"/>
    </row>
    <row r="504" spans="2:6" x14ac:dyDescent="0.2">
      <c r="B504" s="30"/>
      <c r="C504" s="30"/>
      <c r="D504" s="30"/>
      <c r="E504" s="30"/>
      <c r="F504" s="61"/>
    </row>
    <row r="505" spans="2:6" x14ac:dyDescent="0.2">
      <c r="B505" s="30"/>
      <c r="C505" s="30"/>
      <c r="D505" s="30"/>
      <c r="E505" s="30"/>
      <c r="F505" s="61"/>
    </row>
    <row r="506" spans="2:6" x14ac:dyDescent="0.2">
      <c r="B506" s="30"/>
      <c r="C506" s="30"/>
      <c r="D506" s="30"/>
      <c r="E506" s="30"/>
      <c r="F506" s="61"/>
    </row>
    <row r="507" spans="2:6" x14ac:dyDescent="0.2">
      <c r="B507" s="30"/>
      <c r="C507" s="30"/>
      <c r="D507" s="30"/>
      <c r="E507" s="30"/>
      <c r="F507" s="61"/>
    </row>
    <row r="508" spans="2:6" x14ac:dyDescent="0.2">
      <c r="B508" s="30"/>
      <c r="C508" s="30"/>
      <c r="D508" s="30"/>
      <c r="E508" s="30"/>
      <c r="F508" s="61"/>
    </row>
    <row r="509" spans="2:6" x14ac:dyDescent="0.2">
      <c r="B509" s="30"/>
      <c r="C509" s="30"/>
      <c r="D509" s="30"/>
      <c r="E509" s="30"/>
      <c r="F509" s="61"/>
    </row>
    <row r="510" spans="2:6" x14ac:dyDescent="0.2">
      <c r="B510" s="30"/>
      <c r="C510" s="30"/>
      <c r="D510" s="30"/>
      <c r="E510" s="30"/>
      <c r="F510" s="61"/>
    </row>
    <row r="511" spans="2:6" x14ac:dyDescent="0.2">
      <c r="B511" s="30"/>
      <c r="C511" s="30"/>
      <c r="D511" s="30"/>
      <c r="E511" s="30"/>
      <c r="F511" s="61"/>
    </row>
    <row r="512" spans="2:6" x14ac:dyDescent="0.2">
      <c r="B512" s="30"/>
      <c r="C512" s="30"/>
      <c r="D512" s="30"/>
      <c r="E512" s="30"/>
      <c r="F512" s="61"/>
    </row>
    <row r="513" spans="2:11" x14ac:dyDescent="0.2">
      <c r="B513" s="30"/>
      <c r="C513" s="30"/>
      <c r="D513" s="30"/>
      <c r="E513" s="30"/>
      <c r="F513" s="61"/>
    </row>
    <row r="514" spans="2:11" x14ac:dyDescent="0.2">
      <c r="B514" s="30"/>
      <c r="C514" s="30"/>
      <c r="D514" s="30"/>
      <c r="E514" s="30"/>
      <c r="F514" s="61"/>
    </row>
    <row r="515" spans="2:11" x14ac:dyDescent="0.2">
      <c r="B515" s="30"/>
      <c r="C515" s="30"/>
      <c r="D515" s="30"/>
      <c r="E515" s="30"/>
      <c r="F515" s="61"/>
    </row>
    <row r="516" spans="2:11" x14ac:dyDescent="0.2">
      <c r="B516" s="30"/>
      <c r="C516" s="30"/>
      <c r="D516" s="30"/>
      <c r="E516" s="30"/>
      <c r="F516" s="61"/>
    </row>
    <row r="517" spans="2:11" x14ac:dyDescent="0.2">
      <c r="B517" s="30"/>
      <c r="C517" s="30"/>
      <c r="D517" s="30"/>
      <c r="E517" s="30"/>
      <c r="F517" s="61"/>
    </row>
    <row r="518" spans="2:11" x14ac:dyDescent="0.2">
      <c r="B518" s="30"/>
      <c r="C518" s="30"/>
      <c r="D518" s="30"/>
      <c r="E518" s="30"/>
      <c r="F518" s="61"/>
    </row>
    <row r="519" spans="2:11" x14ac:dyDescent="0.2">
      <c r="B519" s="30"/>
      <c r="C519" s="30"/>
      <c r="D519" s="30"/>
      <c r="E519" s="30"/>
      <c r="F519" s="61"/>
    </row>
    <row r="520" spans="2:11" x14ac:dyDescent="0.2">
      <c r="B520" s="30"/>
      <c r="C520" s="30"/>
      <c r="D520" s="30"/>
      <c r="E520" s="30"/>
      <c r="F520" s="61"/>
    </row>
    <row r="521" spans="2:11" ht="15" x14ac:dyDescent="0.2">
      <c r="B521" s="30"/>
      <c r="C521" s="30"/>
      <c r="D521" s="30"/>
      <c r="E521" s="30"/>
      <c r="F521" s="61"/>
      <c r="K521" s="24"/>
    </row>
    <row r="522" spans="2:11" ht="15" x14ac:dyDescent="0.2">
      <c r="B522" s="30"/>
      <c r="C522" s="30"/>
      <c r="D522" s="30"/>
      <c r="E522" s="30"/>
      <c r="F522" s="61"/>
      <c r="K522" s="24"/>
    </row>
    <row r="523" spans="2:11" ht="15" x14ac:dyDescent="0.2">
      <c r="B523" s="30"/>
      <c r="C523" s="30"/>
      <c r="D523" s="30"/>
      <c r="E523" s="30"/>
      <c r="F523" s="61"/>
      <c r="K523" s="24"/>
    </row>
    <row r="524" spans="2:11" x14ac:dyDescent="0.2">
      <c r="B524" s="30"/>
      <c r="C524" s="30"/>
      <c r="D524" s="30"/>
      <c r="E524" s="30"/>
      <c r="F524" s="61"/>
    </row>
    <row r="525" spans="2:11" x14ac:dyDescent="0.2">
      <c r="B525" s="30"/>
      <c r="C525" s="30"/>
      <c r="D525" s="30"/>
      <c r="E525" s="30"/>
      <c r="F525" s="61"/>
    </row>
    <row r="526" spans="2:11" x14ac:dyDescent="0.2">
      <c r="B526" s="30"/>
      <c r="C526" s="30"/>
      <c r="D526" s="30"/>
      <c r="E526" s="30"/>
      <c r="F526" s="61"/>
      <c r="K526" s="27"/>
    </row>
    <row r="527" spans="2:11" x14ac:dyDescent="0.2">
      <c r="B527" s="30"/>
      <c r="C527" s="30"/>
      <c r="D527" s="30"/>
      <c r="E527" s="30"/>
      <c r="F527" s="61"/>
    </row>
    <row r="528" spans="2:11" x14ac:dyDescent="0.2">
      <c r="B528" s="30"/>
      <c r="C528" s="30"/>
      <c r="D528" s="30"/>
      <c r="E528" s="30"/>
      <c r="F528" s="61"/>
    </row>
    <row r="529" spans="2:11" x14ac:dyDescent="0.2">
      <c r="B529" s="30"/>
      <c r="C529" s="30"/>
      <c r="D529" s="30"/>
      <c r="E529" s="30"/>
      <c r="F529" s="61"/>
    </row>
    <row r="530" spans="2:11" x14ac:dyDescent="0.2">
      <c r="B530" s="30"/>
      <c r="C530" s="30"/>
      <c r="D530" s="30"/>
      <c r="E530" s="30"/>
      <c r="F530" s="61"/>
    </row>
    <row r="531" spans="2:11" x14ac:dyDescent="0.2">
      <c r="B531" s="30"/>
      <c r="C531" s="30"/>
      <c r="D531" s="30"/>
      <c r="E531" s="30"/>
      <c r="F531" s="61"/>
    </row>
    <row r="532" spans="2:11" x14ac:dyDescent="0.2">
      <c r="B532" s="30"/>
      <c r="C532" s="30"/>
      <c r="D532" s="30"/>
      <c r="E532" s="30"/>
      <c r="F532" s="61"/>
    </row>
    <row r="533" spans="2:11" x14ac:dyDescent="0.2">
      <c r="B533" s="30"/>
      <c r="C533" s="30"/>
      <c r="D533" s="30"/>
      <c r="E533" s="30"/>
      <c r="F533" s="61"/>
    </row>
    <row r="534" spans="2:11" x14ac:dyDescent="0.2">
      <c r="B534" s="30"/>
      <c r="C534" s="30"/>
      <c r="D534" s="30"/>
      <c r="E534" s="30"/>
      <c r="F534" s="61"/>
    </row>
    <row r="535" spans="2:11" s="24" customFormat="1" ht="15" x14ac:dyDescent="0.2">
      <c r="B535" s="30"/>
      <c r="C535" s="30"/>
      <c r="D535" s="30"/>
      <c r="E535" s="30"/>
      <c r="F535" s="61"/>
      <c r="J535" s="60"/>
      <c r="K535"/>
    </row>
    <row r="536" spans="2:11" s="24" customFormat="1" ht="15" x14ac:dyDescent="0.2">
      <c r="B536" s="30"/>
      <c r="C536" s="30"/>
      <c r="D536" s="30"/>
      <c r="E536" s="30"/>
      <c r="F536" s="61"/>
      <c r="J536" s="60"/>
      <c r="K536"/>
    </row>
    <row r="537" spans="2:11" s="24" customFormat="1" ht="15" x14ac:dyDescent="0.2">
      <c r="B537" s="30"/>
      <c r="C537" s="30"/>
      <c r="D537" s="30"/>
      <c r="E537" s="30"/>
      <c r="F537" s="61"/>
      <c r="J537" s="60"/>
      <c r="K537"/>
    </row>
    <row r="538" spans="2:11" x14ac:dyDescent="0.2">
      <c r="B538" s="30"/>
      <c r="C538" s="30"/>
      <c r="D538" s="30"/>
      <c r="E538" s="30"/>
      <c r="F538" s="61"/>
    </row>
    <row r="539" spans="2:11" x14ac:dyDescent="0.2">
      <c r="B539" s="30"/>
      <c r="C539" s="30"/>
      <c r="D539" s="30"/>
      <c r="E539" s="30"/>
      <c r="F539" s="61"/>
    </row>
    <row r="540" spans="2:11" s="27" customFormat="1" x14ac:dyDescent="0.2">
      <c r="F540" s="59"/>
      <c r="J540" s="59"/>
      <c r="K540"/>
    </row>
    <row r="541" spans="2:11" x14ac:dyDescent="0.2">
      <c r="B541" s="30"/>
      <c r="C541" s="30"/>
      <c r="D541" s="30"/>
      <c r="E541" s="30"/>
      <c r="F541" s="61"/>
    </row>
    <row r="542" spans="2:11" x14ac:dyDescent="0.2">
      <c r="B542" s="30"/>
      <c r="C542" s="30"/>
      <c r="D542" s="30"/>
      <c r="E542" s="30"/>
      <c r="F542" s="61"/>
    </row>
    <row r="543" spans="2:11" x14ac:dyDescent="0.2">
      <c r="B543" s="30"/>
      <c r="C543" s="30"/>
      <c r="D543" s="30"/>
      <c r="E543" s="30"/>
      <c r="F543" s="61"/>
    </row>
    <row r="544" spans="2:11" x14ac:dyDescent="0.2">
      <c r="B544" s="30"/>
      <c r="C544" s="30"/>
      <c r="D544" s="30"/>
      <c r="E544" s="30"/>
      <c r="F544" s="61"/>
    </row>
    <row r="545" spans="2:6" x14ac:dyDescent="0.2">
      <c r="B545" s="30"/>
      <c r="C545" s="30"/>
      <c r="D545" s="30"/>
      <c r="E545" s="30"/>
      <c r="F545" s="61"/>
    </row>
    <row r="546" spans="2:6" x14ac:dyDescent="0.2">
      <c r="B546" s="30"/>
      <c r="C546" s="30"/>
      <c r="D546" s="30"/>
      <c r="E546" s="30"/>
      <c r="F546" s="61"/>
    </row>
    <row r="547" spans="2:6" x14ac:dyDescent="0.2">
      <c r="B547" s="30"/>
      <c r="C547" s="30"/>
      <c r="D547" s="30"/>
      <c r="E547" s="30"/>
      <c r="F547" s="61"/>
    </row>
    <row r="548" spans="2:6" x14ac:dyDescent="0.2">
      <c r="B548" s="30"/>
      <c r="C548" s="30"/>
      <c r="D548" s="30"/>
      <c r="E548" s="30"/>
      <c r="F548" s="61"/>
    </row>
    <row r="549" spans="2:6" x14ac:dyDescent="0.2">
      <c r="B549" s="30"/>
      <c r="C549" s="30"/>
      <c r="D549" s="30"/>
      <c r="E549" s="30"/>
      <c r="F549" s="61"/>
    </row>
    <row r="550" spans="2:6" x14ac:dyDescent="0.2">
      <c r="B550" s="30"/>
      <c r="C550" s="30"/>
      <c r="D550" s="30"/>
      <c r="E550" s="30"/>
      <c r="F550" s="61"/>
    </row>
    <row r="551" spans="2:6" x14ac:dyDescent="0.2">
      <c r="B551" s="30"/>
      <c r="C551" s="30"/>
      <c r="D551" s="30"/>
      <c r="E551" s="30"/>
      <c r="F551" s="61"/>
    </row>
    <row r="552" spans="2:6" x14ac:dyDescent="0.2">
      <c r="B552" s="30"/>
      <c r="C552" s="30"/>
      <c r="D552" s="30"/>
      <c r="E552" s="30"/>
      <c r="F552" s="61"/>
    </row>
    <row r="553" spans="2:6" x14ac:dyDescent="0.2">
      <c r="B553" s="30"/>
      <c r="C553" s="30"/>
      <c r="D553" s="30"/>
      <c r="E553" s="30"/>
      <c r="F553" s="61"/>
    </row>
    <row r="554" spans="2:6" x14ac:dyDescent="0.2">
      <c r="B554" s="30"/>
      <c r="C554" s="30"/>
      <c r="D554" s="30"/>
      <c r="E554" s="30"/>
      <c r="F554" s="61"/>
    </row>
    <row r="555" spans="2:6" x14ac:dyDescent="0.2">
      <c r="B555" s="30"/>
      <c r="C555" s="30"/>
      <c r="D555" s="30"/>
      <c r="E555" s="30"/>
      <c r="F555" s="61"/>
    </row>
    <row r="556" spans="2:6" x14ac:dyDescent="0.2">
      <c r="B556" s="30"/>
      <c r="C556" s="30"/>
      <c r="D556" s="30"/>
      <c r="E556" s="30"/>
      <c r="F556" s="61"/>
    </row>
    <row r="557" spans="2:6" x14ac:dyDescent="0.2">
      <c r="B557" s="30"/>
      <c r="C557" s="30"/>
      <c r="D557" s="30"/>
      <c r="E557" s="30"/>
      <c r="F557" s="61"/>
    </row>
    <row r="558" spans="2:6" x14ac:dyDescent="0.2">
      <c r="B558" s="30"/>
      <c r="C558" s="30"/>
      <c r="D558" s="30"/>
      <c r="E558" s="30"/>
      <c r="F558" s="61"/>
    </row>
    <row r="559" spans="2:6" x14ac:dyDescent="0.2">
      <c r="B559" s="30"/>
      <c r="C559" s="30"/>
      <c r="D559" s="30"/>
      <c r="E559" s="30"/>
      <c r="F559" s="61"/>
    </row>
    <row r="560" spans="2:6" x14ac:dyDescent="0.2">
      <c r="B560" s="30"/>
      <c r="C560" s="30"/>
      <c r="D560" s="30"/>
      <c r="E560" s="30"/>
      <c r="F560" s="61"/>
    </row>
    <row r="561" spans="2:11" x14ac:dyDescent="0.2">
      <c r="B561" s="30"/>
      <c r="C561" s="30"/>
      <c r="D561" s="30"/>
      <c r="E561" s="30"/>
      <c r="F561" s="61"/>
    </row>
    <row r="562" spans="2:11" x14ac:dyDescent="0.2">
      <c r="B562" s="30"/>
      <c r="C562" s="30"/>
      <c r="D562" s="30"/>
      <c r="E562" s="30"/>
      <c r="F562" s="61"/>
    </row>
    <row r="563" spans="2:11" x14ac:dyDescent="0.2">
      <c r="B563" s="30"/>
      <c r="C563" s="30"/>
      <c r="D563" s="30"/>
      <c r="E563" s="30"/>
      <c r="F563" s="61"/>
    </row>
    <row r="564" spans="2:11" x14ac:dyDescent="0.2">
      <c r="B564" s="30"/>
      <c r="C564" s="30"/>
      <c r="D564" s="30"/>
      <c r="E564" s="30"/>
      <c r="F564" s="61"/>
    </row>
    <row r="565" spans="2:11" x14ac:dyDescent="0.2">
      <c r="B565" s="30"/>
      <c r="C565" s="30"/>
      <c r="D565" s="30"/>
      <c r="E565" s="30"/>
      <c r="F565" s="61"/>
    </row>
    <row r="566" spans="2:11" x14ac:dyDescent="0.2">
      <c r="B566" s="30"/>
      <c r="C566" s="30"/>
      <c r="D566" s="30"/>
      <c r="E566" s="30"/>
      <c r="F566" s="61"/>
    </row>
    <row r="567" spans="2:11" x14ac:dyDescent="0.2">
      <c r="B567" s="30"/>
      <c r="C567" s="30"/>
      <c r="D567" s="30"/>
      <c r="E567" s="30"/>
      <c r="F567" s="61"/>
    </row>
    <row r="568" spans="2:11" x14ac:dyDescent="0.2">
      <c r="B568" s="30"/>
      <c r="C568" s="30"/>
      <c r="D568" s="30"/>
      <c r="E568" s="30"/>
      <c r="F568" s="61"/>
    </row>
    <row r="569" spans="2:11" x14ac:dyDescent="0.2">
      <c r="B569" s="30"/>
      <c r="C569" s="30"/>
      <c r="D569" s="30"/>
      <c r="E569" s="30"/>
      <c r="F569" s="61"/>
    </row>
    <row r="570" spans="2:11" x14ac:dyDescent="0.2">
      <c r="B570" s="30"/>
      <c r="C570" s="30"/>
      <c r="D570" s="30"/>
      <c r="E570" s="30"/>
      <c r="F570" s="61"/>
    </row>
    <row r="571" spans="2:11" x14ac:dyDescent="0.2">
      <c r="B571" s="30"/>
      <c r="C571" s="30"/>
      <c r="D571" s="30"/>
      <c r="E571" s="30"/>
      <c r="F571" s="61"/>
    </row>
    <row r="572" spans="2:11" x14ac:dyDescent="0.2">
      <c r="B572" s="30"/>
      <c r="C572" s="30"/>
      <c r="D572" s="30"/>
      <c r="E572" s="30"/>
      <c r="F572" s="61"/>
    </row>
    <row r="573" spans="2:11" ht="15" x14ac:dyDescent="0.2">
      <c r="B573" s="30"/>
      <c r="C573" s="30"/>
      <c r="D573" s="30"/>
      <c r="E573" s="30"/>
      <c r="F573" s="61"/>
      <c r="K573" s="24"/>
    </row>
    <row r="574" spans="2:11" ht="15" x14ac:dyDescent="0.2">
      <c r="B574" s="30"/>
      <c r="C574" s="30"/>
      <c r="D574" s="30"/>
      <c r="E574" s="30"/>
      <c r="F574" s="61"/>
      <c r="K574" s="24"/>
    </row>
    <row r="575" spans="2:11" ht="15" x14ac:dyDescent="0.2">
      <c r="B575" s="30"/>
      <c r="C575" s="30"/>
      <c r="D575" s="30"/>
      <c r="E575" s="30"/>
      <c r="F575" s="61"/>
      <c r="K575" s="24"/>
    </row>
    <row r="576" spans="2:11" x14ac:dyDescent="0.2">
      <c r="B576" s="30"/>
      <c r="C576" s="30"/>
      <c r="D576" s="30"/>
      <c r="E576" s="30"/>
      <c r="F576" s="61"/>
    </row>
    <row r="577" spans="2:11" x14ac:dyDescent="0.2">
      <c r="B577" s="30"/>
      <c r="C577" s="30"/>
      <c r="D577" s="30"/>
      <c r="E577" s="30"/>
      <c r="F577" s="61"/>
    </row>
    <row r="578" spans="2:11" x14ac:dyDescent="0.2">
      <c r="B578" s="30"/>
      <c r="C578" s="30"/>
      <c r="D578" s="30"/>
      <c r="E578" s="30"/>
      <c r="F578" s="61"/>
      <c r="K578" s="27"/>
    </row>
    <row r="579" spans="2:11" x14ac:dyDescent="0.2">
      <c r="B579" s="30"/>
      <c r="C579" s="30"/>
      <c r="D579" s="30"/>
      <c r="E579" s="30"/>
      <c r="F579" s="61"/>
    </row>
    <row r="580" spans="2:11" x14ac:dyDescent="0.2">
      <c r="B580" s="30"/>
      <c r="C580" s="30"/>
      <c r="D580" s="30"/>
      <c r="E580" s="30"/>
      <c r="F580" s="61"/>
    </row>
    <row r="587" spans="2:11" s="24" customFormat="1" ht="15" x14ac:dyDescent="0.2">
      <c r="F587" s="60"/>
      <c r="J587" s="60"/>
      <c r="K587"/>
    </row>
    <row r="588" spans="2:11" s="24" customFormat="1" ht="15" x14ac:dyDescent="0.2">
      <c r="F588" s="60"/>
      <c r="J588" s="60"/>
      <c r="K588"/>
    </row>
    <row r="589" spans="2:11" s="24" customFormat="1" ht="15" x14ac:dyDescent="0.2">
      <c r="F589" s="60"/>
      <c r="J589" s="60"/>
      <c r="K589"/>
    </row>
    <row r="592" spans="2:11" s="27" customFormat="1" x14ac:dyDescent="0.2">
      <c r="F592" s="59"/>
      <c r="J592" s="59"/>
      <c r="K592"/>
    </row>
    <row r="595" spans="2:6" x14ac:dyDescent="0.2">
      <c r="B595" s="30"/>
      <c r="C595" s="30"/>
      <c r="D595" s="30"/>
      <c r="E595" s="30"/>
      <c r="F595" s="61"/>
    </row>
    <row r="596" spans="2:6" x14ac:dyDescent="0.2">
      <c r="B596" s="30"/>
      <c r="C596" s="30"/>
      <c r="D596" s="30"/>
      <c r="E596" s="30"/>
      <c r="F596" s="61"/>
    </row>
    <row r="597" spans="2:6" x14ac:dyDescent="0.2">
      <c r="B597" s="30"/>
      <c r="C597" s="30"/>
      <c r="D597" s="30"/>
      <c r="E597" s="30"/>
      <c r="F597" s="61"/>
    </row>
    <row r="598" spans="2:6" x14ac:dyDescent="0.2">
      <c r="B598" s="30"/>
      <c r="C598" s="30"/>
      <c r="D598" s="30"/>
      <c r="E598" s="30"/>
      <c r="F598" s="61"/>
    </row>
    <row r="599" spans="2:6" x14ac:dyDescent="0.2">
      <c r="B599" s="30"/>
      <c r="C599" s="30"/>
      <c r="D599" s="30"/>
      <c r="E599" s="30"/>
      <c r="F599" s="61"/>
    </row>
    <row r="600" spans="2:6" x14ac:dyDescent="0.2">
      <c r="B600" s="30"/>
      <c r="C600" s="30"/>
      <c r="D600" s="30"/>
      <c r="E600" s="30"/>
      <c r="F600" s="61"/>
    </row>
    <row r="601" spans="2:6" x14ac:dyDescent="0.2">
      <c r="B601" s="30"/>
      <c r="C601" s="30"/>
      <c r="D601" s="30"/>
      <c r="E601" s="30"/>
      <c r="F601" s="61"/>
    </row>
    <row r="602" spans="2:6" x14ac:dyDescent="0.2">
      <c r="B602" s="30"/>
      <c r="C602" s="30"/>
      <c r="D602" s="30"/>
      <c r="E602" s="30"/>
      <c r="F602" s="61"/>
    </row>
    <row r="603" spans="2:6" x14ac:dyDescent="0.2">
      <c r="B603" s="30"/>
      <c r="C603" s="30"/>
      <c r="D603" s="30"/>
      <c r="E603" s="30"/>
      <c r="F603" s="61"/>
    </row>
    <row r="604" spans="2:6" x14ac:dyDescent="0.2">
      <c r="B604" s="30"/>
      <c r="C604" s="30"/>
      <c r="D604" s="30"/>
      <c r="E604" s="30"/>
      <c r="F604" s="61"/>
    </row>
    <row r="605" spans="2:6" x14ac:dyDescent="0.2">
      <c r="B605" s="30"/>
      <c r="C605" s="30"/>
      <c r="D605" s="30"/>
      <c r="E605" s="30"/>
      <c r="F605" s="61"/>
    </row>
    <row r="606" spans="2:6" x14ac:dyDescent="0.2">
      <c r="B606" s="30"/>
      <c r="C606" s="30"/>
      <c r="D606" s="30"/>
      <c r="E606" s="30"/>
      <c r="F606" s="61"/>
    </row>
    <row r="607" spans="2:6" x14ac:dyDescent="0.2">
      <c r="B607" s="30"/>
      <c r="C607" s="30"/>
      <c r="D607" s="30"/>
      <c r="E607" s="30"/>
      <c r="F607" s="61"/>
    </row>
    <row r="608" spans="2:6" x14ac:dyDescent="0.2">
      <c r="B608" s="30"/>
      <c r="C608" s="30"/>
      <c r="D608" s="30"/>
      <c r="E608" s="30"/>
      <c r="F608" s="61"/>
    </row>
    <row r="609" spans="2:6" x14ac:dyDescent="0.2">
      <c r="B609" s="30"/>
      <c r="C609" s="30"/>
      <c r="D609" s="30"/>
      <c r="E609" s="30"/>
      <c r="F609" s="61"/>
    </row>
    <row r="610" spans="2:6" x14ac:dyDescent="0.2">
      <c r="B610" s="30"/>
      <c r="C610" s="30"/>
      <c r="D610" s="30"/>
      <c r="E610" s="30"/>
      <c r="F610" s="61"/>
    </row>
    <row r="611" spans="2:6" x14ac:dyDescent="0.2">
      <c r="B611" s="30"/>
      <c r="C611" s="30"/>
      <c r="D611" s="30"/>
      <c r="E611" s="30"/>
      <c r="F611" s="61"/>
    </row>
    <row r="612" spans="2:6" x14ac:dyDescent="0.2">
      <c r="B612" s="30"/>
      <c r="C612" s="30"/>
      <c r="D612" s="30"/>
      <c r="E612" s="30"/>
      <c r="F612" s="61"/>
    </row>
    <row r="613" spans="2:6" x14ac:dyDescent="0.2">
      <c r="B613" s="30"/>
      <c r="C613" s="30"/>
      <c r="D613" s="30"/>
      <c r="E613" s="30"/>
      <c r="F613" s="61"/>
    </row>
    <row r="614" spans="2:6" x14ac:dyDescent="0.2">
      <c r="B614" s="30"/>
      <c r="C614" s="30"/>
      <c r="D614" s="30"/>
      <c r="E614" s="30"/>
      <c r="F614" s="61"/>
    </row>
    <row r="615" spans="2:6" x14ac:dyDescent="0.2">
      <c r="B615" s="30"/>
      <c r="C615" s="30"/>
      <c r="D615" s="30"/>
      <c r="E615" s="30"/>
      <c r="F615" s="61"/>
    </row>
    <row r="616" spans="2:6" x14ac:dyDescent="0.2">
      <c r="B616" s="30"/>
      <c r="C616" s="30"/>
      <c r="D616" s="30"/>
      <c r="E616" s="30"/>
      <c r="F616" s="61"/>
    </row>
    <row r="617" spans="2:6" x14ac:dyDescent="0.2">
      <c r="B617" s="30"/>
      <c r="C617" s="30"/>
      <c r="D617" s="30"/>
      <c r="E617" s="30"/>
      <c r="F617" s="61"/>
    </row>
    <row r="618" spans="2:6" x14ac:dyDescent="0.2">
      <c r="B618" s="30"/>
      <c r="C618" s="30"/>
      <c r="D618" s="30"/>
      <c r="E618" s="30"/>
      <c r="F618" s="61"/>
    </row>
    <row r="619" spans="2:6" x14ac:dyDescent="0.2">
      <c r="B619" s="30"/>
      <c r="C619" s="30"/>
      <c r="D619" s="30"/>
      <c r="E619" s="30"/>
      <c r="F619" s="61"/>
    </row>
    <row r="620" spans="2:6" x14ac:dyDescent="0.2">
      <c r="B620" s="30"/>
      <c r="C620" s="30"/>
      <c r="D620" s="30"/>
      <c r="E620" s="30"/>
      <c r="F620" s="61"/>
    </row>
    <row r="621" spans="2:6" x14ac:dyDescent="0.2">
      <c r="B621" s="30"/>
      <c r="C621" s="30"/>
      <c r="D621" s="30"/>
      <c r="E621" s="30"/>
      <c r="F621" s="61"/>
    </row>
    <row r="622" spans="2:6" x14ac:dyDescent="0.2">
      <c r="B622" s="30"/>
      <c r="C622" s="30"/>
      <c r="D622" s="30"/>
      <c r="E622" s="30"/>
      <c r="F622" s="61"/>
    </row>
    <row r="623" spans="2:6" x14ac:dyDescent="0.2">
      <c r="B623" s="30"/>
      <c r="C623" s="30"/>
      <c r="D623" s="30"/>
      <c r="E623" s="30"/>
      <c r="F623" s="61"/>
    </row>
    <row r="624" spans="2:6" x14ac:dyDescent="0.2">
      <c r="B624" s="30"/>
      <c r="C624" s="30"/>
      <c r="D624" s="30"/>
      <c r="E624" s="30"/>
      <c r="F624" s="61"/>
    </row>
    <row r="625" spans="2:11" ht="15" x14ac:dyDescent="0.2">
      <c r="B625" s="30"/>
      <c r="C625" s="30"/>
      <c r="D625" s="30"/>
      <c r="E625" s="30"/>
      <c r="F625" s="61"/>
      <c r="K625" s="24"/>
    </row>
    <row r="626" spans="2:11" ht="15" x14ac:dyDescent="0.2">
      <c r="B626" s="30"/>
      <c r="C626" s="30"/>
      <c r="D626" s="30"/>
      <c r="E626" s="30"/>
      <c r="F626" s="61"/>
      <c r="K626" s="24"/>
    </row>
    <row r="627" spans="2:11" ht="15" x14ac:dyDescent="0.2">
      <c r="B627" s="30"/>
      <c r="C627" s="30"/>
      <c r="D627" s="30"/>
      <c r="E627" s="30"/>
      <c r="F627" s="61"/>
      <c r="K627" s="24"/>
    </row>
    <row r="628" spans="2:11" x14ac:dyDescent="0.2">
      <c r="B628" s="30"/>
      <c r="C628" s="30"/>
      <c r="D628" s="30"/>
      <c r="E628" s="30"/>
      <c r="F628" s="61"/>
    </row>
    <row r="629" spans="2:11" x14ac:dyDescent="0.2">
      <c r="B629" s="30"/>
      <c r="C629" s="30"/>
      <c r="D629" s="30"/>
      <c r="E629" s="30"/>
      <c r="F629" s="61"/>
    </row>
    <row r="630" spans="2:11" x14ac:dyDescent="0.2">
      <c r="B630" s="30"/>
      <c r="C630" s="30"/>
      <c r="D630" s="30"/>
      <c r="E630" s="30"/>
      <c r="F630" s="61"/>
      <c r="K630" s="27"/>
    </row>
    <row r="631" spans="2:11" x14ac:dyDescent="0.2">
      <c r="B631" s="30"/>
      <c r="C631" s="30"/>
      <c r="D631" s="30"/>
      <c r="E631" s="30"/>
      <c r="F631" s="61"/>
    </row>
    <row r="632" spans="2:11" x14ac:dyDescent="0.2">
      <c r="B632" s="30"/>
      <c r="C632" s="30"/>
      <c r="D632" s="30"/>
      <c r="E632" s="30"/>
      <c r="F632" s="61"/>
    </row>
    <row r="639" spans="2:11" s="24" customFormat="1" ht="15" x14ac:dyDescent="0.2">
      <c r="F639" s="60"/>
      <c r="J639" s="60"/>
      <c r="K639"/>
    </row>
    <row r="640" spans="2:11" s="24" customFormat="1" ht="15" x14ac:dyDescent="0.2">
      <c r="F640" s="60"/>
      <c r="J640" s="60"/>
      <c r="K640"/>
    </row>
    <row r="641" spans="2:11" s="24" customFormat="1" ht="15" x14ac:dyDescent="0.2">
      <c r="F641" s="60"/>
      <c r="J641" s="60"/>
      <c r="K641"/>
    </row>
    <row r="644" spans="2:11" s="27" customFormat="1" x14ac:dyDescent="0.2">
      <c r="F644" s="59"/>
      <c r="J644" s="59"/>
      <c r="K644"/>
    </row>
    <row r="647" spans="2:11" x14ac:dyDescent="0.2">
      <c r="B647" s="30"/>
      <c r="C647" s="30"/>
      <c r="D647" s="30"/>
      <c r="E647" s="30"/>
      <c r="F647" s="61"/>
    </row>
    <row r="648" spans="2:11" x14ac:dyDescent="0.2">
      <c r="B648" s="30"/>
      <c r="C648" s="30"/>
      <c r="D648" s="30"/>
      <c r="E648" s="30"/>
      <c r="F648" s="61"/>
    </row>
    <row r="649" spans="2:11" x14ac:dyDescent="0.2">
      <c r="B649" s="30"/>
      <c r="C649" s="30"/>
      <c r="D649" s="30"/>
      <c r="E649" s="30"/>
      <c r="F649" s="61"/>
    </row>
    <row r="650" spans="2:11" x14ac:dyDescent="0.2">
      <c r="B650" s="30"/>
      <c r="C650" s="30"/>
      <c r="D650" s="30"/>
      <c r="E650" s="30"/>
      <c r="F650" s="61"/>
    </row>
    <row r="651" spans="2:11" x14ac:dyDescent="0.2">
      <c r="B651" s="30"/>
      <c r="C651" s="30"/>
      <c r="D651" s="30"/>
      <c r="E651" s="30"/>
      <c r="F651" s="61"/>
    </row>
    <row r="652" spans="2:11" x14ac:dyDescent="0.2">
      <c r="B652" s="30"/>
      <c r="C652" s="30"/>
      <c r="D652" s="30"/>
      <c r="E652" s="30"/>
      <c r="F652" s="61"/>
    </row>
    <row r="653" spans="2:11" x14ac:dyDescent="0.2">
      <c r="B653" s="30"/>
      <c r="C653" s="30"/>
      <c r="D653" s="30"/>
      <c r="E653" s="30"/>
      <c r="F653" s="61"/>
    </row>
    <row r="654" spans="2:11" x14ac:dyDescent="0.2">
      <c r="B654" s="30"/>
      <c r="C654" s="30"/>
      <c r="D654" s="30"/>
      <c r="E654" s="30"/>
      <c r="F654" s="61"/>
    </row>
    <row r="655" spans="2:11" x14ac:dyDescent="0.2">
      <c r="B655" s="30"/>
      <c r="C655" s="30"/>
      <c r="D655" s="30"/>
      <c r="E655" s="30"/>
      <c r="F655" s="61"/>
    </row>
    <row r="656" spans="2:11" x14ac:dyDescent="0.2">
      <c r="B656" s="30"/>
      <c r="C656" s="30"/>
      <c r="D656" s="30"/>
      <c r="E656" s="30"/>
      <c r="F656" s="61"/>
    </row>
    <row r="657" spans="2:6" x14ac:dyDescent="0.2">
      <c r="B657" s="30"/>
      <c r="C657" s="30"/>
      <c r="D657" s="30"/>
      <c r="E657" s="30"/>
      <c r="F657" s="61"/>
    </row>
    <row r="658" spans="2:6" x14ac:dyDescent="0.2">
      <c r="B658" s="30"/>
      <c r="C658" s="30"/>
      <c r="D658" s="30"/>
      <c r="E658" s="30"/>
      <c r="F658" s="61"/>
    </row>
    <row r="659" spans="2:6" x14ac:dyDescent="0.2">
      <c r="B659" s="30"/>
      <c r="C659" s="30"/>
      <c r="D659" s="30"/>
      <c r="E659" s="30"/>
      <c r="F659" s="61"/>
    </row>
    <row r="660" spans="2:6" x14ac:dyDescent="0.2">
      <c r="B660" s="30"/>
      <c r="C660" s="30"/>
      <c r="D660" s="30"/>
      <c r="E660" s="30"/>
      <c r="F660" s="61"/>
    </row>
    <row r="661" spans="2:6" x14ac:dyDescent="0.2">
      <c r="B661" s="30"/>
      <c r="C661" s="30"/>
      <c r="D661" s="30"/>
      <c r="E661" s="30"/>
      <c r="F661" s="61"/>
    </row>
    <row r="662" spans="2:6" x14ac:dyDescent="0.2">
      <c r="B662" s="30"/>
      <c r="C662" s="30"/>
      <c r="D662" s="30"/>
      <c r="E662" s="30"/>
      <c r="F662" s="61"/>
    </row>
    <row r="663" spans="2:6" x14ac:dyDescent="0.2">
      <c r="B663" s="30"/>
      <c r="C663" s="30"/>
      <c r="D663" s="30"/>
      <c r="E663" s="30"/>
      <c r="F663" s="61"/>
    </row>
    <row r="664" spans="2:6" x14ac:dyDescent="0.2">
      <c r="B664" s="30"/>
      <c r="C664" s="30"/>
      <c r="D664" s="30"/>
      <c r="E664" s="30"/>
      <c r="F664" s="61"/>
    </row>
    <row r="665" spans="2:6" x14ac:dyDescent="0.2">
      <c r="B665" s="30"/>
      <c r="C665" s="30"/>
      <c r="D665" s="30"/>
      <c r="E665" s="30"/>
      <c r="F665" s="61"/>
    </row>
    <row r="666" spans="2:6" x14ac:dyDescent="0.2">
      <c r="B666" s="30"/>
      <c r="C666" s="30"/>
      <c r="D666" s="30"/>
      <c r="E666" s="30"/>
      <c r="F666" s="61"/>
    </row>
    <row r="667" spans="2:6" x14ac:dyDescent="0.2">
      <c r="B667" s="30"/>
      <c r="C667" s="30"/>
      <c r="D667" s="30"/>
      <c r="E667" s="30"/>
      <c r="F667" s="61"/>
    </row>
    <row r="668" spans="2:6" x14ac:dyDescent="0.2">
      <c r="B668" s="30"/>
      <c r="C668" s="30"/>
      <c r="D668" s="30"/>
      <c r="E668" s="30"/>
      <c r="F668" s="61"/>
    </row>
    <row r="669" spans="2:6" x14ac:dyDescent="0.2">
      <c r="B669" s="30"/>
      <c r="C669" s="30"/>
      <c r="D669" s="30"/>
      <c r="E669" s="30"/>
      <c r="F669" s="61"/>
    </row>
    <row r="670" spans="2:6" x14ac:dyDescent="0.2">
      <c r="B670" s="30"/>
      <c r="C670" s="30"/>
      <c r="D670" s="30"/>
      <c r="E670" s="30"/>
      <c r="F670" s="61"/>
    </row>
    <row r="671" spans="2:6" x14ac:dyDescent="0.2">
      <c r="B671" s="30"/>
      <c r="C671" s="30"/>
      <c r="D671" s="30"/>
      <c r="E671" s="30"/>
      <c r="F671" s="61"/>
    </row>
    <row r="672" spans="2:6" x14ac:dyDescent="0.2">
      <c r="B672" s="30"/>
      <c r="C672" s="30"/>
      <c r="D672" s="30"/>
      <c r="E672" s="30"/>
      <c r="F672" s="61"/>
    </row>
    <row r="673" spans="2:11" x14ac:dyDescent="0.2">
      <c r="B673" s="30"/>
      <c r="C673" s="30"/>
      <c r="D673" s="30"/>
      <c r="E673" s="30"/>
      <c r="F673" s="61"/>
    </row>
    <row r="674" spans="2:11" x14ac:dyDescent="0.2">
      <c r="B674" s="30"/>
      <c r="C674" s="30"/>
      <c r="D674" s="30"/>
      <c r="E674" s="30"/>
      <c r="F674" s="61"/>
    </row>
    <row r="675" spans="2:11" x14ac:dyDescent="0.2">
      <c r="B675" s="30"/>
      <c r="C675" s="30"/>
      <c r="D675" s="30"/>
      <c r="E675" s="30"/>
      <c r="F675" s="61"/>
    </row>
    <row r="676" spans="2:11" x14ac:dyDescent="0.2">
      <c r="B676" s="30"/>
      <c r="C676" s="30"/>
      <c r="D676" s="30"/>
      <c r="E676" s="30"/>
      <c r="F676" s="61"/>
    </row>
    <row r="677" spans="2:11" ht="15" x14ac:dyDescent="0.2">
      <c r="B677" s="30"/>
      <c r="C677" s="30"/>
      <c r="D677" s="30"/>
      <c r="E677" s="30"/>
      <c r="F677" s="61"/>
      <c r="K677" s="24"/>
    </row>
    <row r="678" spans="2:11" ht="15" x14ac:dyDescent="0.2">
      <c r="B678" s="30"/>
      <c r="C678" s="30"/>
      <c r="D678" s="30"/>
      <c r="E678" s="30"/>
      <c r="F678" s="61"/>
      <c r="K678" s="24"/>
    </row>
    <row r="679" spans="2:11" ht="15" x14ac:dyDescent="0.2">
      <c r="B679" s="30"/>
      <c r="C679" s="30"/>
      <c r="D679" s="30"/>
      <c r="E679" s="30"/>
      <c r="F679" s="61"/>
      <c r="K679" s="24"/>
    </row>
    <row r="680" spans="2:11" x14ac:dyDescent="0.2">
      <c r="B680" s="30"/>
      <c r="C680" s="30"/>
      <c r="D680" s="30"/>
      <c r="E680" s="30"/>
      <c r="F680" s="61"/>
    </row>
    <row r="681" spans="2:11" x14ac:dyDescent="0.2">
      <c r="B681" s="30"/>
      <c r="C681" s="30"/>
      <c r="D681" s="30"/>
      <c r="E681" s="30"/>
      <c r="F681" s="61"/>
    </row>
    <row r="682" spans="2:11" x14ac:dyDescent="0.2">
      <c r="B682" s="30"/>
      <c r="C682" s="30"/>
      <c r="D682" s="30"/>
      <c r="E682" s="30"/>
      <c r="F682" s="61"/>
      <c r="K682" s="27"/>
    </row>
    <row r="683" spans="2:11" x14ac:dyDescent="0.2">
      <c r="B683" s="30"/>
      <c r="C683" s="30"/>
      <c r="D683" s="30"/>
      <c r="E683" s="30"/>
      <c r="F683" s="61"/>
    </row>
    <row r="684" spans="2:11" x14ac:dyDescent="0.2">
      <c r="B684" s="30"/>
      <c r="C684" s="30"/>
      <c r="D684" s="30"/>
      <c r="E684" s="30"/>
      <c r="F684" s="61"/>
    </row>
    <row r="691" spans="2:11" s="24" customFormat="1" ht="15" x14ac:dyDescent="0.2">
      <c r="F691" s="60"/>
      <c r="J691" s="60"/>
      <c r="K691"/>
    </row>
    <row r="692" spans="2:11" s="24" customFormat="1" ht="15" x14ac:dyDescent="0.2">
      <c r="F692" s="60"/>
      <c r="J692" s="60"/>
      <c r="K692"/>
    </row>
    <row r="693" spans="2:11" s="24" customFormat="1" ht="15" x14ac:dyDescent="0.2">
      <c r="F693" s="60"/>
      <c r="J693" s="60"/>
      <c r="K693"/>
    </row>
    <row r="696" spans="2:11" s="27" customFormat="1" x14ac:dyDescent="0.2">
      <c r="F696" s="59"/>
      <c r="J696" s="59"/>
      <c r="K696"/>
    </row>
    <row r="699" spans="2:11" x14ac:dyDescent="0.2">
      <c r="B699" s="30"/>
      <c r="C699" s="30"/>
      <c r="D699" s="30"/>
      <c r="E699" s="30"/>
      <c r="F699" s="61"/>
    </row>
    <row r="700" spans="2:11" x14ac:dyDescent="0.2">
      <c r="B700" s="30"/>
      <c r="C700" s="30"/>
      <c r="D700" s="30"/>
      <c r="E700" s="30"/>
      <c r="F700" s="61"/>
    </row>
    <row r="701" spans="2:11" x14ac:dyDescent="0.2">
      <c r="B701" s="30"/>
      <c r="C701" s="30"/>
      <c r="D701" s="30"/>
      <c r="E701" s="30"/>
      <c r="F701" s="61"/>
    </row>
    <row r="702" spans="2:11" x14ac:dyDescent="0.2">
      <c r="B702" s="30"/>
      <c r="C702" s="30"/>
      <c r="D702" s="30"/>
      <c r="E702" s="30"/>
      <c r="F702" s="61"/>
    </row>
    <row r="703" spans="2:11" x14ac:dyDescent="0.2">
      <c r="B703" s="30"/>
      <c r="C703" s="30"/>
      <c r="D703" s="30"/>
      <c r="E703" s="30"/>
      <c r="F703" s="61"/>
    </row>
    <row r="704" spans="2:11" x14ac:dyDescent="0.2">
      <c r="B704" s="30"/>
      <c r="C704" s="30"/>
      <c r="D704" s="30"/>
      <c r="E704" s="30"/>
      <c r="F704" s="61"/>
    </row>
    <row r="705" spans="2:6" x14ac:dyDescent="0.2">
      <c r="B705" s="30"/>
      <c r="C705" s="30"/>
      <c r="D705" s="30"/>
      <c r="E705" s="30"/>
      <c r="F705" s="61"/>
    </row>
    <row r="706" spans="2:6" x14ac:dyDescent="0.2">
      <c r="B706" s="30"/>
      <c r="C706" s="30"/>
      <c r="D706" s="30"/>
      <c r="E706" s="30"/>
      <c r="F706" s="61"/>
    </row>
    <row r="707" spans="2:6" x14ac:dyDescent="0.2">
      <c r="B707" s="30"/>
      <c r="C707" s="30"/>
      <c r="D707" s="30"/>
      <c r="E707" s="30"/>
      <c r="F707" s="61"/>
    </row>
    <row r="708" spans="2:6" x14ac:dyDescent="0.2">
      <c r="B708" s="30"/>
      <c r="C708" s="30"/>
      <c r="D708" s="30"/>
      <c r="E708" s="30"/>
      <c r="F708" s="61"/>
    </row>
    <row r="709" spans="2:6" x14ac:dyDescent="0.2">
      <c r="B709" s="30"/>
      <c r="C709" s="30"/>
      <c r="D709" s="30"/>
      <c r="E709" s="30"/>
      <c r="F709" s="61"/>
    </row>
    <row r="710" spans="2:6" x14ac:dyDescent="0.2">
      <c r="B710" s="30"/>
      <c r="C710" s="30"/>
      <c r="D710" s="30"/>
      <c r="E710" s="30"/>
      <c r="F710" s="61"/>
    </row>
    <row r="711" spans="2:6" x14ac:dyDescent="0.2">
      <c r="B711" s="30"/>
      <c r="C711" s="30"/>
      <c r="D711" s="30"/>
      <c r="E711" s="30"/>
      <c r="F711" s="61"/>
    </row>
    <row r="712" spans="2:6" x14ac:dyDescent="0.2">
      <c r="B712" s="30"/>
      <c r="C712" s="30"/>
      <c r="D712" s="30"/>
      <c r="E712" s="30"/>
      <c r="F712" s="61"/>
    </row>
    <row r="713" spans="2:6" x14ac:dyDescent="0.2">
      <c r="B713" s="30"/>
      <c r="C713" s="30"/>
      <c r="D713" s="30"/>
      <c r="E713" s="30"/>
      <c r="F713" s="61"/>
    </row>
    <row r="714" spans="2:6" x14ac:dyDescent="0.2">
      <c r="B714" s="30"/>
      <c r="C714" s="30"/>
      <c r="D714" s="30"/>
      <c r="E714" s="30"/>
      <c r="F714" s="61"/>
    </row>
    <row r="715" spans="2:6" x14ac:dyDescent="0.2">
      <c r="B715" s="30"/>
      <c r="C715" s="30"/>
      <c r="D715" s="30"/>
      <c r="E715" s="30"/>
      <c r="F715" s="61"/>
    </row>
    <row r="716" spans="2:6" x14ac:dyDescent="0.2">
      <c r="B716" s="30"/>
      <c r="C716" s="30"/>
      <c r="D716" s="30"/>
      <c r="E716" s="30"/>
      <c r="F716" s="61"/>
    </row>
    <row r="717" spans="2:6" x14ac:dyDescent="0.2">
      <c r="B717" s="30"/>
      <c r="C717" s="30"/>
      <c r="D717" s="30"/>
      <c r="E717" s="30"/>
      <c r="F717" s="61"/>
    </row>
    <row r="718" spans="2:6" x14ac:dyDescent="0.2">
      <c r="B718" s="30"/>
      <c r="C718" s="30"/>
      <c r="D718" s="30"/>
      <c r="E718" s="30"/>
      <c r="F718" s="61"/>
    </row>
    <row r="719" spans="2:6" x14ac:dyDescent="0.2">
      <c r="B719" s="30"/>
      <c r="C719" s="30"/>
      <c r="D719" s="30"/>
      <c r="E719" s="30"/>
      <c r="F719" s="61"/>
    </row>
    <row r="720" spans="2:6" x14ac:dyDescent="0.2">
      <c r="B720" s="30"/>
      <c r="C720" s="30"/>
      <c r="D720" s="30"/>
      <c r="E720" s="30"/>
      <c r="F720" s="61"/>
    </row>
    <row r="721" spans="2:11" x14ac:dyDescent="0.2">
      <c r="B721" s="30"/>
      <c r="C721" s="30"/>
      <c r="D721" s="30"/>
      <c r="E721" s="30"/>
      <c r="F721" s="61"/>
    </row>
    <row r="722" spans="2:11" x14ac:dyDescent="0.2">
      <c r="B722" s="30"/>
      <c r="C722" s="30"/>
      <c r="D722" s="30"/>
      <c r="E722" s="30"/>
      <c r="F722" s="61"/>
    </row>
    <row r="723" spans="2:11" x14ac:dyDescent="0.2">
      <c r="B723" s="30"/>
      <c r="C723" s="30"/>
      <c r="D723" s="30"/>
      <c r="E723" s="30"/>
      <c r="F723" s="61"/>
    </row>
    <row r="724" spans="2:11" x14ac:dyDescent="0.2">
      <c r="B724" s="30"/>
      <c r="C724" s="30"/>
      <c r="D724" s="30"/>
      <c r="E724" s="30"/>
      <c r="F724" s="61"/>
    </row>
    <row r="725" spans="2:11" x14ac:dyDescent="0.2">
      <c r="B725" s="30"/>
      <c r="C725" s="30"/>
      <c r="D725" s="30"/>
      <c r="E725" s="30"/>
      <c r="F725" s="61"/>
    </row>
    <row r="726" spans="2:11" x14ac:dyDescent="0.2">
      <c r="B726" s="30"/>
      <c r="C726" s="30"/>
      <c r="D726" s="30"/>
      <c r="E726" s="30"/>
      <c r="F726" s="61"/>
    </row>
    <row r="727" spans="2:11" x14ac:dyDescent="0.2">
      <c r="B727" s="30"/>
      <c r="C727" s="30"/>
      <c r="D727" s="30"/>
      <c r="E727" s="30"/>
      <c r="F727" s="61"/>
    </row>
    <row r="728" spans="2:11" x14ac:dyDescent="0.2">
      <c r="B728" s="30"/>
      <c r="C728" s="30"/>
      <c r="D728" s="30"/>
      <c r="E728" s="30"/>
      <c r="F728" s="61"/>
    </row>
    <row r="729" spans="2:11" ht="15" x14ac:dyDescent="0.2">
      <c r="B729" s="30"/>
      <c r="C729" s="30"/>
      <c r="D729" s="30"/>
      <c r="E729" s="30"/>
      <c r="F729" s="61"/>
      <c r="K729" s="24"/>
    </row>
    <row r="730" spans="2:11" ht="15" x14ac:dyDescent="0.2">
      <c r="B730" s="30"/>
      <c r="C730" s="30"/>
      <c r="D730" s="30"/>
      <c r="E730" s="30"/>
      <c r="F730" s="61"/>
      <c r="K730" s="24"/>
    </row>
    <row r="731" spans="2:11" ht="15" x14ac:dyDescent="0.2">
      <c r="B731" s="30"/>
      <c r="C731" s="30"/>
      <c r="D731" s="30"/>
      <c r="E731" s="30"/>
      <c r="F731" s="61"/>
      <c r="K731" s="24"/>
    </row>
    <row r="732" spans="2:11" x14ac:dyDescent="0.2">
      <c r="B732" s="30"/>
      <c r="C732" s="30"/>
      <c r="D732" s="30"/>
      <c r="E732" s="30"/>
      <c r="F732" s="61"/>
    </row>
    <row r="733" spans="2:11" x14ac:dyDescent="0.2">
      <c r="B733" s="30"/>
      <c r="C733" s="30"/>
      <c r="D733" s="30"/>
      <c r="E733" s="30"/>
      <c r="F733" s="61"/>
    </row>
    <row r="734" spans="2:11" x14ac:dyDescent="0.2">
      <c r="B734" s="30"/>
      <c r="C734" s="30"/>
      <c r="D734" s="30"/>
      <c r="E734" s="30"/>
      <c r="F734" s="61"/>
      <c r="K734" s="27"/>
    </row>
    <row r="735" spans="2:11" x14ac:dyDescent="0.2">
      <c r="B735" s="30"/>
      <c r="C735" s="30"/>
      <c r="D735" s="30"/>
      <c r="E735" s="30"/>
      <c r="F735" s="61"/>
    </row>
    <row r="736" spans="2:11" x14ac:dyDescent="0.2">
      <c r="B736" s="30"/>
      <c r="C736" s="30"/>
      <c r="D736" s="30"/>
      <c r="E736" s="30"/>
      <c r="F736" s="61"/>
    </row>
  </sheetData>
  <mergeCells count="1">
    <mergeCell ref="A3:I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21"/>
  <dimension ref="A1:V774"/>
  <sheetViews>
    <sheetView showGridLines="0" topLeftCell="A39" zoomScaleNormal="100" workbookViewId="0">
      <selection activeCell="C50" sqref="C50"/>
    </sheetView>
  </sheetViews>
  <sheetFormatPr defaultRowHeight="12.75" x14ac:dyDescent="0.2"/>
  <cols>
    <col min="1" max="1" width="17.140625" style="27" customWidth="1"/>
    <col min="2" max="9" width="9.7109375" customWidth="1"/>
    <col min="10" max="10" width="1.140625" style="1" customWidth="1"/>
    <col min="11" max="11" width="9.7109375" customWidth="1"/>
  </cols>
  <sheetData>
    <row r="1" spans="1:11" s="24" customFormat="1" ht="15.75" customHeight="1" x14ac:dyDescent="0.2">
      <c r="J1" s="60"/>
    </row>
    <row r="2" spans="1:11" s="24" customFormat="1" ht="15.75" customHeight="1" x14ac:dyDescent="0.25">
      <c r="A2" s="16"/>
      <c r="J2" s="60"/>
    </row>
    <row r="3" spans="1:11" s="24" customFormat="1" ht="15.75" customHeight="1" x14ac:dyDescent="0.25">
      <c r="A3" s="191" t="s">
        <v>194</v>
      </c>
      <c r="B3" s="191"/>
      <c r="C3" s="191"/>
      <c r="D3" s="191"/>
      <c r="E3" s="191"/>
      <c r="F3" s="191"/>
      <c r="G3" s="191"/>
      <c r="H3" s="191"/>
      <c r="I3" s="191"/>
      <c r="J3" s="191"/>
    </row>
    <row r="4" spans="1:11" s="24" customFormat="1" ht="15.75" customHeight="1" x14ac:dyDescent="0.25">
      <c r="A4" s="16"/>
      <c r="J4" s="60"/>
    </row>
    <row r="5" spans="1:11" s="24" customFormat="1" ht="15.75" customHeight="1" x14ac:dyDescent="0.25">
      <c r="A5" s="16"/>
      <c r="J5" s="60"/>
    </row>
    <row r="6" spans="1:11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114"/>
      <c r="K6" s="45" t="s">
        <v>84</v>
      </c>
    </row>
    <row r="7" spans="1:11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130"/>
      <c r="K7" s="45" t="s">
        <v>85</v>
      </c>
    </row>
    <row r="8" spans="1:11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 s="1"/>
      <c r="K8" s="29"/>
    </row>
    <row r="9" spans="1:11" ht="15.75" customHeight="1" x14ac:dyDescent="0.2">
      <c r="A9" s="79" t="s">
        <v>207</v>
      </c>
      <c r="B9" s="80">
        <v>197.89559</v>
      </c>
      <c r="C9" s="80">
        <v>26.232769999999999</v>
      </c>
      <c r="D9" s="80">
        <v>153.51650000000001</v>
      </c>
      <c r="E9" s="80">
        <v>73.742909999999995</v>
      </c>
      <c r="F9" s="80">
        <v>114.88804</v>
      </c>
      <c r="G9" s="80">
        <v>53.299439999999997</v>
      </c>
      <c r="H9" s="80">
        <v>612.92397000000005</v>
      </c>
      <c r="I9" s="80">
        <v>4.9067499999999997</v>
      </c>
      <c r="J9" s="104"/>
      <c r="K9" s="80">
        <v>1237.8980899999999</v>
      </c>
    </row>
    <row r="10" spans="1:11" ht="15.75" customHeight="1" x14ac:dyDescent="0.2">
      <c r="A10" s="90" t="s">
        <v>208</v>
      </c>
      <c r="B10" s="91">
        <v>55.287840000000003</v>
      </c>
      <c r="C10" s="91">
        <v>47.507019999999997</v>
      </c>
      <c r="D10" s="91">
        <v>244.70405</v>
      </c>
      <c r="E10" s="91">
        <v>107.56189999999999</v>
      </c>
      <c r="F10" s="91">
        <v>112.14433</v>
      </c>
      <c r="G10" s="91">
        <v>108.16753</v>
      </c>
      <c r="H10" s="91">
        <v>469.76859999999999</v>
      </c>
      <c r="I10" s="91">
        <v>2.9994399999999999</v>
      </c>
      <c r="J10" s="104"/>
      <c r="K10" s="91">
        <v>1149.09437</v>
      </c>
    </row>
    <row r="11" spans="1:11" ht="15.75" customHeight="1" x14ac:dyDescent="0.2">
      <c r="A11" s="83" t="s">
        <v>209</v>
      </c>
      <c r="B11" s="84">
        <v>206.80907999999999</v>
      </c>
      <c r="C11" s="84">
        <v>25.347100000000001</v>
      </c>
      <c r="D11" s="84">
        <v>302.74309</v>
      </c>
      <c r="E11" s="84">
        <v>64.311729999999997</v>
      </c>
      <c r="F11" s="84">
        <v>141.42706000000001</v>
      </c>
      <c r="G11" s="84">
        <v>73.044349999999994</v>
      </c>
      <c r="H11" s="84">
        <v>903.88511000000005</v>
      </c>
      <c r="I11" s="84">
        <v>5.3658099999999997</v>
      </c>
      <c r="J11" s="104"/>
      <c r="K11" s="84">
        <v>1722.9333300000001</v>
      </c>
    </row>
    <row r="12" spans="1:11" ht="15.75" customHeight="1" x14ac:dyDescent="0.2">
      <c r="A12" s="79" t="s">
        <v>26</v>
      </c>
      <c r="B12" s="80">
        <v>355.14001999999999</v>
      </c>
      <c r="C12" s="80">
        <v>97.72345</v>
      </c>
      <c r="D12" s="80">
        <v>1080.9280900000001</v>
      </c>
      <c r="E12" s="80">
        <v>196.01696999999999</v>
      </c>
      <c r="F12" s="80">
        <v>395.55853999999999</v>
      </c>
      <c r="G12" s="80">
        <v>228.14757</v>
      </c>
      <c r="H12" s="80">
        <v>1916.2864099999999</v>
      </c>
      <c r="I12" s="80">
        <v>15.065799999999999</v>
      </c>
      <c r="J12" s="104"/>
      <c r="K12" s="80">
        <v>4288.9746100000002</v>
      </c>
    </row>
    <row r="13" spans="1:11" ht="15.75" customHeight="1" x14ac:dyDescent="0.2">
      <c r="A13" s="90" t="s">
        <v>27</v>
      </c>
      <c r="B13" s="91">
        <v>25.725069999999999</v>
      </c>
      <c r="C13" s="91">
        <v>10.39044</v>
      </c>
      <c r="D13" s="91">
        <v>146.08432999999999</v>
      </c>
      <c r="E13" s="91">
        <v>19.108709999999999</v>
      </c>
      <c r="F13" s="91">
        <v>70.918109999999999</v>
      </c>
      <c r="G13" s="91">
        <v>43.858289999999997</v>
      </c>
      <c r="H13" s="91">
        <v>273.94747999999998</v>
      </c>
      <c r="I13" s="91">
        <v>2.8578600000000001</v>
      </c>
      <c r="J13" s="104"/>
      <c r="K13" s="91">
        <v>594.39031999999997</v>
      </c>
    </row>
    <row r="14" spans="1:11" ht="15.75" customHeight="1" x14ac:dyDescent="0.2">
      <c r="A14" s="83" t="s">
        <v>28</v>
      </c>
      <c r="B14" s="84">
        <v>2.21793</v>
      </c>
      <c r="C14" s="84">
        <v>1.05345</v>
      </c>
      <c r="D14" s="84">
        <v>31.629760000000001</v>
      </c>
      <c r="E14" s="84">
        <v>5.3065600000000002</v>
      </c>
      <c r="F14" s="84">
        <v>7.3897599999999999</v>
      </c>
      <c r="G14" s="84">
        <v>5.74627</v>
      </c>
      <c r="H14" s="84">
        <v>57.674169999999997</v>
      </c>
      <c r="I14" s="84">
        <v>0.99980999999999998</v>
      </c>
      <c r="J14" s="104"/>
      <c r="K14" s="84">
        <v>112.01770999999999</v>
      </c>
    </row>
    <row r="15" spans="1:11" ht="15.75" customHeight="1" x14ac:dyDescent="0.2">
      <c r="A15" s="79" t="s">
        <v>29</v>
      </c>
      <c r="B15" s="80">
        <v>64.444580000000002</v>
      </c>
      <c r="C15" s="80">
        <v>9.7623700000000007</v>
      </c>
      <c r="D15" s="80">
        <v>131.81064000000001</v>
      </c>
      <c r="E15" s="80">
        <v>19.554670000000002</v>
      </c>
      <c r="F15" s="80">
        <v>28.354019999999998</v>
      </c>
      <c r="G15" s="80">
        <v>47.44652</v>
      </c>
      <c r="H15" s="80">
        <v>396.92196999999999</v>
      </c>
      <c r="I15" s="80">
        <v>3.99925</v>
      </c>
      <c r="J15" s="104"/>
      <c r="K15" s="80">
        <v>702.29402000000005</v>
      </c>
    </row>
    <row r="16" spans="1:11" ht="15.75" customHeight="1" x14ac:dyDescent="0.2">
      <c r="A16" s="90" t="s">
        <v>30</v>
      </c>
      <c r="B16" s="91">
        <v>18.31597</v>
      </c>
      <c r="C16" s="91">
        <v>3.3929999999999998</v>
      </c>
      <c r="D16" s="91">
        <v>57.760240000000003</v>
      </c>
      <c r="E16" s="91">
        <v>9.5671400000000002</v>
      </c>
      <c r="F16" s="91">
        <v>15.65771</v>
      </c>
      <c r="G16" s="91">
        <v>11.26427</v>
      </c>
      <c r="H16" s="91">
        <v>167.80701999999999</v>
      </c>
      <c r="I16" s="91">
        <v>4.8605999999999998</v>
      </c>
      <c r="J16" s="104"/>
      <c r="K16" s="91">
        <v>290.30250000000001</v>
      </c>
    </row>
    <row r="17" spans="1:11" ht="15.75" hidden="1" customHeight="1" x14ac:dyDescent="0.2">
      <c r="A17" s="31" t="s">
        <v>31</v>
      </c>
      <c r="B17" s="36">
        <v>0.30748999999999999</v>
      </c>
      <c r="C17" s="36">
        <v>3.7822</v>
      </c>
      <c r="D17" s="71">
        <v>12.8223</v>
      </c>
      <c r="E17" s="36">
        <v>3.5402</v>
      </c>
      <c r="F17" s="36">
        <v>3.9531000000000001</v>
      </c>
      <c r="G17" s="36">
        <v>12.50421</v>
      </c>
      <c r="H17" s="36">
        <v>46.882680000000001</v>
      </c>
      <c r="I17" s="71">
        <v>0</v>
      </c>
      <c r="J17" s="130"/>
      <c r="K17" s="71">
        <v>83.792180000000002</v>
      </c>
    </row>
    <row r="18" spans="1:11" ht="15.75" hidden="1" customHeight="1" x14ac:dyDescent="0.2">
      <c r="A18" s="33" t="s">
        <v>32</v>
      </c>
      <c r="B18" s="37">
        <v>0.99980999999999998</v>
      </c>
      <c r="C18" s="37">
        <v>0.75344999999999995</v>
      </c>
      <c r="D18" s="74">
        <v>1.99963</v>
      </c>
      <c r="E18" s="37">
        <v>0.76903999999999995</v>
      </c>
      <c r="F18" s="37">
        <v>0</v>
      </c>
      <c r="G18" s="37">
        <v>4.9067499999999997</v>
      </c>
      <c r="H18" s="37">
        <v>32.765549999999998</v>
      </c>
      <c r="I18" s="74">
        <v>0</v>
      </c>
      <c r="J18" s="130"/>
      <c r="K18" s="74">
        <v>42.194220000000001</v>
      </c>
    </row>
    <row r="19" spans="1:11" ht="15.75" hidden="1" customHeight="1" x14ac:dyDescent="0.2">
      <c r="A19" s="31" t="s">
        <v>33</v>
      </c>
      <c r="B19" s="36">
        <v>0.99980999999999998</v>
      </c>
      <c r="C19" s="36">
        <v>0</v>
      </c>
      <c r="D19" s="71">
        <v>0</v>
      </c>
      <c r="E19" s="36">
        <v>0.99980999999999998</v>
      </c>
      <c r="F19" s="36">
        <v>2.0383</v>
      </c>
      <c r="G19" s="36">
        <v>0.66923999999999995</v>
      </c>
      <c r="H19" s="36">
        <v>3.99925</v>
      </c>
      <c r="I19" s="71">
        <v>0</v>
      </c>
      <c r="J19" s="130"/>
      <c r="K19" s="71">
        <v>8.7064199999999996</v>
      </c>
    </row>
    <row r="20" spans="1:11" ht="15.75" hidden="1" customHeight="1" x14ac:dyDescent="0.2">
      <c r="A20" s="33" t="s">
        <v>34</v>
      </c>
      <c r="B20" s="37">
        <v>0</v>
      </c>
      <c r="C20" s="37">
        <v>0</v>
      </c>
      <c r="D20" s="74">
        <v>2.9994399999999999</v>
      </c>
      <c r="E20" s="37">
        <v>2.9994399999999999</v>
      </c>
      <c r="F20" s="37">
        <v>3.0449700000000002</v>
      </c>
      <c r="G20" s="37">
        <v>0.99980999999999998</v>
      </c>
      <c r="H20" s="37">
        <v>10.60313</v>
      </c>
      <c r="I20" s="74">
        <v>0</v>
      </c>
      <c r="J20" s="130"/>
      <c r="K20" s="74">
        <v>20.646789999999999</v>
      </c>
    </row>
    <row r="21" spans="1:11" ht="15.75" customHeight="1" x14ac:dyDescent="0.2">
      <c r="A21" s="83" t="s">
        <v>35</v>
      </c>
      <c r="B21" s="84">
        <v>2.3071199999999998</v>
      </c>
      <c r="C21" s="84">
        <v>4.5356500000000004</v>
      </c>
      <c r="D21" s="84">
        <v>17.821370000000002</v>
      </c>
      <c r="E21" s="84">
        <v>8.3084900000000008</v>
      </c>
      <c r="F21" s="84">
        <v>9.0363600000000002</v>
      </c>
      <c r="G21" s="84">
        <v>19.080020000000001</v>
      </c>
      <c r="H21" s="84">
        <v>94.250609999999995</v>
      </c>
      <c r="I21" s="84">
        <v>0</v>
      </c>
      <c r="J21" s="104"/>
      <c r="K21" s="84">
        <v>155.33960999999999</v>
      </c>
    </row>
    <row r="22" spans="1:11" ht="15.75" customHeight="1" x14ac:dyDescent="0.2">
      <c r="A22" s="79" t="s">
        <v>36</v>
      </c>
      <c r="B22" s="80">
        <v>0</v>
      </c>
      <c r="C22" s="80">
        <v>0.2077</v>
      </c>
      <c r="D22" s="80">
        <v>1.99963</v>
      </c>
      <c r="E22" s="80">
        <v>0</v>
      </c>
      <c r="F22" s="80">
        <v>0</v>
      </c>
      <c r="G22" s="80">
        <v>0.80022000000000004</v>
      </c>
      <c r="H22" s="80">
        <v>5.7830700000000004</v>
      </c>
      <c r="I22" s="80">
        <v>0</v>
      </c>
      <c r="J22" s="104"/>
      <c r="K22" s="80">
        <v>8.7906200000000005</v>
      </c>
    </row>
    <row r="23" spans="1:11" ht="15.75" customHeight="1" x14ac:dyDescent="0.2">
      <c r="A23" s="90" t="s">
        <v>37</v>
      </c>
      <c r="B23" s="91">
        <v>0</v>
      </c>
      <c r="C23" s="91">
        <v>0</v>
      </c>
      <c r="D23" s="91">
        <v>3.8121399999999999</v>
      </c>
      <c r="E23" s="91">
        <v>0.28566000000000003</v>
      </c>
      <c r="F23" s="91">
        <v>1.7813300000000001</v>
      </c>
      <c r="G23" s="91">
        <v>2.55972</v>
      </c>
      <c r="H23" s="91">
        <v>23.611930000000001</v>
      </c>
      <c r="I23" s="91">
        <v>0</v>
      </c>
      <c r="J23" s="104"/>
      <c r="K23" s="91">
        <v>32.05077</v>
      </c>
    </row>
    <row r="24" spans="1:11" ht="15.75" customHeight="1" x14ac:dyDescent="0.2">
      <c r="A24" s="83" t="s">
        <v>38</v>
      </c>
      <c r="B24" s="84">
        <v>2.1274899999999999</v>
      </c>
      <c r="C24" s="84">
        <v>0.99980999999999998</v>
      </c>
      <c r="D24" s="84">
        <v>1.5992</v>
      </c>
      <c r="E24" s="84">
        <v>5.2516699999999998</v>
      </c>
      <c r="F24" s="84">
        <v>1.71895</v>
      </c>
      <c r="G24" s="84">
        <v>9.6270199999999999</v>
      </c>
      <c r="H24" s="84">
        <v>34.578679999999999</v>
      </c>
      <c r="I24" s="84">
        <v>0</v>
      </c>
      <c r="J24" s="104"/>
      <c r="K24" s="84">
        <v>55.902830000000002</v>
      </c>
    </row>
    <row r="25" spans="1:11" ht="15.75" customHeight="1" x14ac:dyDescent="0.2">
      <c r="A25" s="79" t="s">
        <v>39</v>
      </c>
      <c r="B25" s="80">
        <v>4.8275399999999999</v>
      </c>
      <c r="C25" s="80">
        <v>2.7225100000000002</v>
      </c>
      <c r="D25" s="80">
        <v>21.106470000000002</v>
      </c>
      <c r="E25" s="80">
        <v>6.8140700000000001</v>
      </c>
      <c r="F25" s="80">
        <v>27.109089999999998</v>
      </c>
      <c r="G25" s="80">
        <v>12.642049999999999</v>
      </c>
      <c r="H25" s="80">
        <v>145.12692999999999</v>
      </c>
      <c r="I25" s="80">
        <v>0</v>
      </c>
      <c r="J25" s="104"/>
      <c r="K25" s="80">
        <v>221.34846999999999</v>
      </c>
    </row>
    <row r="26" spans="1:11" ht="15.75" customHeight="1" x14ac:dyDescent="0.2">
      <c r="A26" s="90" t="s">
        <v>40</v>
      </c>
      <c r="B26" s="91">
        <v>8.6390600000000006</v>
      </c>
      <c r="C26" s="91">
        <v>3.3530799999999998</v>
      </c>
      <c r="D26" s="91">
        <v>21.960329999999999</v>
      </c>
      <c r="E26" s="91">
        <v>2.3495300000000001</v>
      </c>
      <c r="F26" s="91">
        <v>3.7715999999999998</v>
      </c>
      <c r="G26" s="91">
        <v>6.3437900000000003</v>
      </c>
      <c r="H26" s="91">
        <v>62.153060000000004</v>
      </c>
      <c r="I26" s="91">
        <v>0</v>
      </c>
      <c r="J26" s="104"/>
      <c r="K26" s="91">
        <v>109.57026</v>
      </c>
    </row>
    <row r="27" spans="1:11" ht="15.75" customHeight="1" x14ac:dyDescent="0.2">
      <c r="A27" s="83" t="s">
        <v>41</v>
      </c>
      <c r="B27" s="84">
        <v>0.99107999999999996</v>
      </c>
      <c r="C27" s="84">
        <v>0</v>
      </c>
      <c r="D27" s="84">
        <v>6.0194599999999996</v>
      </c>
      <c r="E27" s="84">
        <v>0.99980999999999998</v>
      </c>
      <c r="F27" s="84">
        <v>0.99980999999999998</v>
      </c>
      <c r="G27" s="84">
        <v>1.99963</v>
      </c>
      <c r="H27" s="84">
        <v>19.451129999999999</v>
      </c>
      <c r="I27" s="84">
        <v>0</v>
      </c>
      <c r="J27" s="104"/>
      <c r="K27" s="84">
        <v>30.460920000000002</v>
      </c>
    </row>
    <row r="28" spans="1:11" ht="15.75" customHeight="1" x14ac:dyDescent="0.2">
      <c r="A28" s="79" t="s">
        <v>42</v>
      </c>
      <c r="B28" s="80">
        <v>11.224349999999999</v>
      </c>
      <c r="C28" s="80">
        <v>4.9635100000000003</v>
      </c>
      <c r="D28" s="80">
        <v>132.96450999999999</v>
      </c>
      <c r="E28" s="80">
        <v>5.8098900000000002</v>
      </c>
      <c r="F28" s="80">
        <v>2.9994399999999999</v>
      </c>
      <c r="G28" s="80">
        <v>11.37903</v>
      </c>
      <c r="H28" s="80">
        <v>270.02431999999999</v>
      </c>
      <c r="I28" s="80">
        <v>1.99963</v>
      </c>
      <c r="J28" s="104"/>
      <c r="K28" s="80">
        <v>441.36469</v>
      </c>
    </row>
    <row r="29" spans="1:11" ht="15.75" customHeight="1" x14ac:dyDescent="0.2">
      <c r="A29" s="90" t="s">
        <v>43</v>
      </c>
      <c r="B29" s="91">
        <v>5.7219499999999996</v>
      </c>
      <c r="C29" s="91">
        <v>0</v>
      </c>
      <c r="D29" s="91">
        <v>0.99980999999999998</v>
      </c>
      <c r="E29" s="91">
        <v>0.73785000000000001</v>
      </c>
      <c r="F29" s="91">
        <v>0</v>
      </c>
      <c r="G29" s="91">
        <v>0</v>
      </c>
      <c r="H29" s="91">
        <v>2.5335200000000002</v>
      </c>
      <c r="I29" s="91">
        <v>0</v>
      </c>
      <c r="J29" s="104"/>
      <c r="K29" s="91">
        <v>9.9931400000000004</v>
      </c>
    </row>
    <row r="30" spans="1:11" ht="15.75" customHeight="1" x14ac:dyDescent="0.2">
      <c r="A30" s="83" t="s">
        <v>44</v>
      </c>
      <c r="B30" s="84">
        <v>16.083079999999999</v>
      </c>
      <c r="C30" s="84">
        <v>2.8846799999999999</v>
      </c>
      <c r="D30" s="84">
        <v>18.732610000000001</v>
      </c>
      <c r="E30" s="84">
        <v>7.8762600000000003</v>
      </c>
      <c r="F30" s="84">
        <v>4.6934399999999998</v>
      </c>
      <c r="G30" s="84">
        <v>13.4298</v>
      </c>
      <c r="H30" s="84">
        <v>85.012159999999994</v>
      </c>
      <c r="I30" s="84">
        <v>0.99980999999999998</v>
      </c>
      <c r="J30" s="104"/>
      <c r="K30" s="84">
        <v>149.71184</v>
      </c>
    </row>
    <row r="31" spans="1:11" ht="15.75" customHeight="1" x14ac:dyDescent="0.2">
      <c r="A31" s="79" t="s">
        <v>45</v>
      </c>
      <c r="B31" s="80">
        <v>2.2609599999999999</v>
      </c>
      <c r="C31" s="80">
        <v>0.99980999999999998</v>
      </c>
      <c r="D31" s="80">
        <v>5.5616500000000002</v>
      </c>
      <c r="E31" s="80">
        <v>2.4337300000000002</v>
      </c>
      <c r="F31" s="80">
        <v>2.8154400000000002</v>
      </c>
      <c r="G31" s="80">
        <v>1.61168</v>
      </c>
      <c r="H31" s="80">
        <v>15.285349999999999</v>
      </c>
      <c r="I31" s="80">
        <v>0.65303</v>
      </c>
      <c r="J31" s="104"/>
      <c r="K31" s="80">
        <v>31.621659999999999</v>
      </c>
    </row>
    <row r="32" spans="1:11" ht="15.75" customHeight="1" x14ac:dyDescent="0.2">
      <c r="A32" s="90" t="s">
        <v>46</v>
      </c>
      <c r="B32" s="91">
        <v>0</v>
      </c>
      <c r="C32" s="91">
        <v>1.21499</v>
      </c>
      <c r="D32" s="91">
        <v>10.15094</v>
      </c>
      <c r="E32" s="91">
        <v>1.21499</v>
      </c>
      <c r="F32" s="91">
        <v>1.3072999999999999</v>
      </c>
      <c r="G32" s="91">
        <v>2.6301999999999999</v>
      </c>
      <c r="H32" s="91">
        <v>21.657209999999999</v>
      </c>
      <c r="I32" s="91">
        <v>0</v>
      </c>
      <c r="J32" s="104"/>
      <c r="K32" s="91">
        <v>38.175640000000001</v>
      </c>
    </row>
    <row r="33" spans="1:22" ht="15.75" customHeight="1" x14ac:dyDescent="0.2">
      <c r="A33" s="83" t="s">
        <v>47</v>
      </c>
      <c r="B33" s="84">
        <v>66.157920000000004</v>
      </c>
      <c r="C33" s="84">
        <v>12.617100000000001</v>
      </c>
      <c r="D33" s="84">
        <v>135.81113999999999</v>
      </c>
      <c r="E33" s="84">
        <v>23.50901</v>
      </c>
      <c r="F33" s="84">
        <v>30.56072</v>
      </c>
      <c r="G33" s="84">
        <v>21.506270000000001</v>
      </c>
      <c r="H33" s="84">
        <v>165.97019</v>
      </c>
      <c r="I33" s="84">
        <v>1.66282</v>
      </c>
      <c r="J33" s="104"/>
      <c r="K33" s="84">
        <v>457.79516999999998</v>
      </c>
    </row>
    <row r="34" spans="1:22" ht="15.75" customHeight="1" x14ac:dyDescent="0.2">
      <c r="A34" s="79" t="s">
        <v>48</v>
      </c>
      <c r="B34" s="80">
        <v>18.401420000000002</v>
      </c>
      <c r="C34" s="80">
        <v>6.1267399999999999</v>
      </c>
      <c r="D34" s="80">
        <v>55.181809999999999</v>
      </c>
      <c r="E34" s="80">
        <v>11.29795</v>
      </c>
      <c r="F34" s="80">
        <v>17.394120000000001</v>
      </c>
      <c r="G34" s="80">
        <v>17.75525</v>
      </c>
      <c r="H34" s="80">
        <v>199.03699</v>
      </c>
      <c r="I34" s="80">
        <v>0</v>
      </c>
      <c r="J34" s="104"/>
      <c r="K34" s="80">
        <v>325.19429000000002</v>
      </c>
    </row>
    <row r="35" spans="1:22" ht="15.75" customHeight="1" x14ac:dyDescent="0.2">
      <c r="A35" s="90" t="s">
        <v>49</v>
      </c>
      <c r="B35" s="91">
        <v>15.4893</v>
      </c>
      <c r="C35" s="91">
        <v>4.87432</v>
      </c>
      <c r="D35" s="91">
        <v>57.997880000000002</v>
      </c>
      <c r="E35" s="91">
        <v>4.5481199999999999</v>
      </c>
      <c r="F35" s="91">
        <v>17.449010000000001</v>
      </c>
      <c r="G35" s="91">
        <v>9.7149599999999996</v>
      </c>
      <c r="H35" s="91">
        <v>147.24629999999999</v>
      </c>
      <c r="I35" s="91">
        <v>0</v>
      </c>
      <c r="J35" s="104"/>
      <c r="K35" s="91">
        <v>257.31990000000002</v>
      </c>
    </row>
    <row r="36" spans="1:22" ht="15.75" customHeight="1" x14ac:dyDescent="0.2">
      <c r="A36" s="83" t="s">
        <v>50</v>
      </c>
      <c r="B36" s="84">
        <v>156.32320999999999</v>
      </c>
      <c r="C36" s="84">
        <v>33.15287</v>
      </c>
      <c r="D36" s="84">
        <v>266.19596999999999</v>
      </c>
      <c r="E36" s="84">
        <v>58.163789999999999</v>
      </c>
      <c r="F36" s="84">
        <v>133.75413</v>
      </c>
      <c r="G36" s="84">
        <v>108.07834</v>
      </c>
      <c r="H36" s="84">
        <v>1010.07173</v>
      </c>
      <c r="I36" s="84">
        <v>2.9994399999999999</v>
      </c>
      <c r="J36" s="104"/>
      <c r="K36" s="84">
        <v>1769.2315799999999</v>
      </c>
    </row>
    <row r="37" spans="1:22" ht="15.75" customHeight="1" x14ac:dyDescent="0.2">
      <c r="A37" s="79" t="s">
        <v>51</v>
      </c>
      <c r="B37" s="80">
        <v>143.393</v>
      </c>
      <c r="C37" s="80">
        <v>38.793109999999999</v>
      </c>
      <c r="D37" s="80">
        <v>383.71670999999998</v>
      </c>
      <c r="E37" s="80">
        <v>108.30537</v>
      </c>
      <c r="F37" s="80">
        <v>139.07441</v>
      </c>
      <c r="G37" s="80">
        <v>103.37242000000001</v>
      </c>
      <c r="H37" s="80">
        <v>1196.08932</v>
      </c>
      <c r="I37" s="80">
        <v>1.5143800000000001</v>
      </c>
      <c r="J37" s="104"/>
      <c r="K37" s="80">
        <v>2118.3702400000002</v>
      </c>
    </row>
    <row r="38" spans="1:22" ht="15.75" customHeight="1" x14ac:dyDescent="0.2">
      <c r="A38" s="90" t="s">
        <v>52</v>
      </c>
      <c r="B38" s="91">
        <v>42.92709</v>
      </c>
      <c r="C38" s="91">
        <v>15.41446</v>
      </c>
      <c r="D38" s="91">
        <v>98.676479999999998</v>
      </c>
      <c r="E38" s="91">
        <v>30.929960000000001</v>
      </c>
      <c r="F38" s="91">
        <v>42.117510000000003</v>
      </c>
      <c r="G38" s="91">
        <v>26.0837</v>
      </c>
      <c r="H38" s="91">
        <v>164.86621</v>
      </c>
      <c r="I38" s="91">
        <v>0</v>
      </c>
      <c r="J38" s="104"/>
      <c r="K38" s="91">
        <v>421.01540999999997</v>
      </c>
    </row>
    <row r="39" spans="1:22" ht="15.75" customHeight="1" x14ac:dyDescent="0.2">
      <c r="A39" s="83" t="s">
        <v>53</v>
      </c>
      <c r="B39" s="84">
        <v>23.35371</v>
      </c>
      <c r="C39" s="84">
        <v>6.1080300000000003</v>
      </c>
      <c r="D39" s="84">
        <v>54.113390000000003</v>
      </c>
      <c r="E39" s="84">
        <v>17.014279999999999</v>
      </c>
      <c r="F39" s="84">
        <v>28.35277</v>
      </c>
      <c r="G39" s="84">
        <v>23.622530000000001</v>
      </c>
      <c r="H39" s="84">
        <v>224.39842999999999</v>
      </c>
      <c r="I39" s="84">
        <v>0.99980999999999998</v>
      </c>
      <c r="J39" s="104"/>
      <c r="K39" s="84">
        <v>381.4545</v>
      </c>
    </row>
    <row r="40" spans="1:22" ht="15.75" customHeight="1" x14ac:dyDescent="0.2">
      <c r="A40" s="79" t="s">
        <v>54</v>
      </c>
      <c r="B40" s="80">
        <v>48.148820000000001</v>
      </c>
      <c r="C40" s="80">
        <v>15.377660000000001</v>
      </c>
      <c r="D40" s="80">
        <v>123.32065</v>
      </c>
      <c r="E40" s="80">
        <v>32.152439999999999</v>
      </c>
      <c r="F40" s="80">
        <v>44.657890000000002</v>
      </c>
      <c r="G40" s="80">
        <v>50.595019999999998</v>
      </c>
      <c r="H40" s="80">
        <v>317.40908999999999</v>
      </c>
      <c r="I40" s="80">
        <v>0.99980999999999998</v>
      </c>
      <c r="J40" s="104"/>
      <c r="K40" s="80">
        <v>633.66120000000001</v>
      </c>
    </row>
    <row r="41" spans="1:22" ht="15.75" customHeight="1" x14ac:dyDescent="0.2">
      <c r="A41" s="90" t="s">
        <v>214</v>
      </c>
      <c r="B41" s="91">
        <v>34.764800000000001</v>
      </c>
      <c r="C41" s="91">
        <v>13.984590000000001</v>
      </c>
      <c r="D41" s="91">
        <v>113.48519</v>
      </c>
      <c r="E41" s="91">
        <v>22.602509999999999</v>
      </c>
      <c r="F41" s="91">
        <v>47.131920000000001</v>
      </c>
      <c r="G41" s="91">
        <v>32.220300000000002</v>
      </c>
      <c r="H41" s="91">
        <v>132.61124000000001</v>
      </c>
      <c r="I41" s="91">
        <v>1</v>
      </c>
      <c r="J41" s="104"/>
      <c r="K41" s="91">
        <v>397.80054000000001</v>
      </c>
    </row>
    <row r="42" spans="1:22" ht="15.75" customHeight="1" x14ac:dyDescent="0.2">
      <c r="A42" s="83" t="s">
        <v>55</v>
      </c>
      <c r="B42" s="84">
        <v>86.593900000000005</v>
      </c>
      <c r="C42" s="84">
        <v>3.9375</v>
      </c>
      <c r="D42" s="84">
        <v>98.594769999999997</v>
      </c>
      <c r="E42" s="84">
        <v>28.310359999999999</v>
      </c>
      <c r="F42" s="84">
        <v>36.624459999999999</v>
      </c>
      <c r="G42" s="84">
        <v>6.8097000000000003</v>
      </c>
      <c r="H42" s="84">
        <v>201.95784</v>
      </c>
      <c r="I42" s="84">
        <v>0</v>
      </c>
      <c r="J42" s="104"/>
      <c r="K42" s="84">
        <v>462.82853999999998</v>
      </c>
    </row>
    <row r="43" spans="1:22" ht="15.75" customHeight="1" x14ac:dyDescent="0.2">
      <c r="A43" s="79" t="s">
        <v>56</v>
      </c>
      <c r="B43" s="80">
        <v>7.5843600000000002</v>
      </c>
      <c r="C43" s="80">
        <v>0</v>
      </c>
      <c r="D43" s="80">
        <v>23.249549999999999</v>
      </c>
      <c r="E43" s="80">
        <v>10.994820000000001</v>
      </c>
      <c r="F43" s="80">
        <v>8.6053800000000003</v>
      </c>
      <c r="G43" s="80">
        <v>7.8238599999999998</v>
      </c>
      <c r="H43" s="80">
        <v>54.851239999999997</v>
      </c>
      <c r="I43" s="80">
        <v>0</v>
      </c>
      <c r="J43" s="104"/>
      <c r="K43" s="80">
        <v>113.10921</v>
      </c>
    </row>
    <row r="44" spans="1:22" ht="15.75" customHeight="1" x14ac:dyDescent="0.2">
      <c r="A44" s="90" t="s">
        <v>57</v>
      </c>
      <c r="B44" s="91">
        <v>54.345410000000001</v>
      </c>
      <c r="C44" s="91">
        <v>13.98054</v>
      </c>
      <c r="D44" s="91">
        <v>120.43722</v>
      </c>
      <c r="E44" s="91">
        <v>18.64218</v>
      </c>
      <c r="F44" s="91">
        <v>52.965760000000003</v>
      </c>
      <c r="G44" s="91">
        <v>26.434850000000001</v>
      </c>
      <c r="H44" s="91">
        <v>219.70249000000001</v>
      </c>
      <c r="I44" s="91">
        <v>0.99980999999999998</v>
      </c>
      <c r="J44" s="104"/>
      <c r="K44" s="91">
        <v>508.50808000000001</v>
      </c>
    </row>
    <row r="45" spans="1:22" ht="15.75" customHeight="1" x14ac:dyDescent="0.2">
      <c r="A45" s="83" t="s">
        <v>58</v>
      </c>
      <c r="B45" s="84">
        <v>39.650100000000002</v>
      </c>
      <c r="C45" s="84">
        <v>6.9986899999999999</v>
      </c>
      <c r="D45" s="84">
        <v>91.122680000000003</v>
      </c>
      <c r="E45" s="84">
        <v>15.532959999999999</v>
      </c>
      <c r="F45" s="84">
        <v>26.918849999999999</v>
      </c>
      <c r="G45" s="84">
        <v>10.61561</v>
      </c>
      <c r="H45" s="84">
        <v>142.67572999999999</v>
      </c>
      <c r="I45" s="84">
        <v>1.99963</v>
      </c>
      <c r="J45" s="104"/>
      <c r="K45" s="84">
        <v>336.36000999999999</v>
      </c>
    </row>
    <row r="46" spans="1:22" ht="15.75" customHeight="1" x14ac:dyDescent="0.2">
      <c r="A46" s="79" t="s">
        <v>59</v>
      </c>
      <c r="B46" s="80">
        <v>99.359449999999995</v>
      </c>
      <c r="C46" s="80">
        <v>29.119319999999998</v>
      </c>
      <c r="D46" s="80">
        <v>239.87214</v>
      </c>
      <c r="E46" s="80">
        <v>75.358949999999993</v>
      </c>
      <c r="F46" s="80">
        <v>101.61915999999999</v>
      </c>
      <c r="G46" s="80">
        <v>125.95583999999999</v>
      </c>
      <c r="H46" s="80">
        <v>1128.09518</v>
      </c>
      <c r="I46" s="80">
        <v>6.7036699999999998</v>
      </c>
      <c r="J46" s="104"/>
      <c r="K46" s="80">
        <v>1808.7744</v>
      </c>
    </row>
    <row r="47" spans="1:22" ht="15.75" customHeight="1" x14ac:dyDescent="0.2">
      <c r="A47" s="38"/>
    </row>
    <row r="48" spans="1:22" ht="15.75" customHeight="1" x14ac:dyDescent="0.2">
      <c r="A48" s="88" t="s">
        <v>20</v>
      </c>
      <c r="B48" s="89">
        <f>SUM(B9:B46)-SUM(B17:B20)</f>
        <v>1816.5111999999999</v>
      </c>
      <c r="C48" s="89">
        <f t="shared" ref="C48:I48" si="0">SUM(C9:C46)-SUM(C17:C20)</f>
        <v>443.77627000000012</v>
      </c>
      <c r="D48" s="89">
        <f t="shared" si="0"/>
        <v>4253.6803999999993</v>
      </c>
      <c r="E48" s="89">
        <f t="shared" si="0"/>
        <v>994.61523999999997</v>
      </c>
      <c r="F48" s="89">
        <f t="shared" si="0"/>
        <v>1669.7964199999999</v>
      </c>
      <c r="G48" s="89">
        <f t="shared" si="0"/>
        <v>1223.6660500000005</v>
      </c>
      <c r="H48" s="89">
        <f t="shared" si="0"/>
        <v>10883.664680000002</v>
      </c>
      <c r="I48" s="89">
        <f t="shared" si="0"/>
        <v>63.587159999999983</v>
      </c>
      <c r="J48" s="102"/>
      <c r="K48" s="89">
        <f>SUM(K9:K46)-SUM(K17:K20)</f>
        <v>21373.658469999998</v>
      </c>
      <c r="V48" s="29"/>
    </row>
    <row r="49" spans="1:11" ht="15.75" customHeight="1" x14ac:dyDescent="0.2">
      <c r="B49" s="34"/>
      <c r="C49" s="34"/>
      <c r="D49" s="34"/>
      <c r="E49" s="34"/>
      <c r="F49" s="34"/>
      <c r="G49" s="34"/>
      <c r="H49" s="34"/>
      <c r="I49" s="34"/>
      <c r="K49" s="34"/>
    </row>
    <row r="50" spans="1:11" ht="15.75" customHeight="1" x14ac:dyDescent="0.2">
      <c r="A50" s="90" t="s">
        <v>60</v>
      </c>
      <c r="B50" s="91">
        <v>253.18342999999999</v>
      </c>
      <c r="C50" s="91">
        <v>73.739789999999999</v>
      </c>
      <c r="D50" s="91">
        <v>398.22055</v>
      </c>
      <c r="E50" s="91">
        <v>181.30481</v>
      </c>
      <c r="F50" s="91">
        <v>227.03236999999999</v>
      </c>
      <c r="G50" s="91">
        <v>161.46697</v>
      </c>
      <c r="H50" s="91">
        <v>1082.6925699999999</v>
      </c>
      <c r="I50" s="91">
        <v>7.9061899999999996</v>
      </c>
      <c r="J50" s="104"/>
      <c r="K50" s="91">
        <v>2386.9924500000002</v>
      </c>
    </row>
    <row r="51" spans="1:11" ht="15.75" customHeight="1" x14ac:dyDescent="0.2">
      <c r="A51" s="83" t="s">
        <v>61</v>
      </c>
      <c r="B51" s="84">
        <v>465.84357</v>
      </c>
      <c r="C51" s="84">
        <v>122.32271</v>
      </c>
      <c r="D51" s="84">
        <v>1448.21306</v>
      </c>
      <c r="E51" s="84">
        <v>249.55403999999999</v>
      </c>
      <c r="F51" s="84">
        <v>517.87813000000006</v>
      </c>
      <c r="G51" s="84">
        <v>336.46292</v>
      </c>
      <c r="H51" s="84">
        <v>2812.63706</v>
      </c>
      <c r="I51" s="84">
        <v>27.78332</v>
      </c>
      <c r="J51" s="104"/>
      <c r="K51" s="84">
        <v>5987.9791699999996</v>
      </c>
    </row>
    <row r="52" spans="1:11" ht="15.75" customHeight="1" x14ac:dyDescent="0.2">
      <c r="A52" s="79" t="s">
        <v>62</v>
      </c>
      <c r="B52" s="80">
        <v>376.53402</v>
      </c>
      <c r="C52" s="80">
        <v>98.361500000000007</v>
      </c>
      <c r="D52" s="80">
        <v>861.76885000000004</v>
      </c>
      <c r="E52" s="80">
        <v>213.24518</v>
      </c>
      <c r="F52" s="80">
        <v>349.78917999999999</v>
      </c>
      <c r="G52" s="80">
        <v>265.00468000000001</v>
      </c>
      <c r="H52" s="80">
        <v>2717.3105500000001</v>
      </c>
      <c r="I52" s="80">
        <v>4.5138199999999999</v>
      </c>
      <c r="J52" s="104"/>
      <c r="K52" s="80">
        <v>4891.1314199999997</v>
      </c>
    </row>
    <row r="53" spans="1:11" s="24" customFormat="1" ht="15" x14ac:dyDescent="0.2">
      <c r="A53" s="27" t="s">
        <v>63</v>
      </c>
      <c r="B53"/>
      <c r="C53"/>
      <c r="D53"/>
      <c r="E53"/>
      <c r="F53" s="53"/>
      <c r="G53"/>
      <c r="H53"/>
      <c r="I53"/>
      <c r="J53" s="1"/>
    </row>
    <row r="54" spans="1:11" s="24" customFormat="1" ht="15" x14ac:dyDescent="0.2">
      <c r="J54" s="60"/>
    </row>
    <row r="55" spans="1:11" s="24" customFormat="1" ht="15" x14ac:dyDescent="0.2">
      <c r="J55" s="60"/>
    </row>
    <row r="58" spans="1:11" s="27" customFormat="1" ht="11.25" x14ac:dyDescent="0.2">
      <c r="J58" s="59"/>
    </row>
    <row r="60" spans="1:11" x14ac:dyDescent="0.2">
      <c r="B60" s="30"/>
      <c r="C60" s="30"/>
      <c r="D60" s="30"/>
      <c r="E60" s="30"/>
      <c r="F60" s="30"/>
      <c r="G60" s="30"/>
    </row>
    <row r="61" spans="1:11" x14ac:dyDescent="0.2">
      <c r="B61" s="30"/>
      <c r="C61" s="30"/>
      <c r="D61" s="30"/>
      <c r="E61" s="30"/>
      <c r="F61" s="30"/>
      <c r="G61" s="30"/>
    </row>
    <row r="62" spans="1:11" x14ac:dyDescent="0.2">
      <c r="B62" s="30"/>
      <c r="C62" s="30"/>
      <c r="D62" s="30"/>
      <c r="E62" s="30"/>
      <c r="F62" s="30"/>
      <c r="G62" s="30"/>
    </row>
    <row r="63" spans="1:11" x14ac:dyDescent="0.2">
      <c r="B63" s="30"/>
      <c r="C63" s="30"/>
      <c r="D63" s="30"/>
      <c r="E63" s="30"/>
      <c r="F63" s="30"/>
      <c r="G63" s="30"/>
    </row>
    <row r="64" spans="1:11" x14ac:dyDescent="0.2">
      <c r="B64" s="30"/>
      <c r="C64" s="30"/>
      <c r="D64" s="30"/>
      <c r="E64" s="30"/>
      <c r="F64" s="30"/>
      <c r="G64" s="30"/>
    </row>
    <row r="65" spans="2:7" x14ac:dyDescent="0.2">
      <c r="B65" s="30"/>
      <c r="C65" s="30"/>
      <c r="D65" s="30"/>
      <c r="E65" s="30"/>
      <c r="F65" s="30"/>
      <c r="G65" s="30"/>
    </row>
    <row r="66" spans="2:7" x14ac:dyDescent="0.2">
      <c r="B66" s="30"/>
      <c r="C66" s="30"/>
      <c r="D66" s="30"/>
      <c r="E66" s="30"/>
      <c r="F66" s="30"/>
      <c r="G66" s="30"/>
    </row>
    <row r="67" spans="2:7" x14ac:dyDescent="0.2">
      <c r="B67" s="30"/>
      <c r="C67" s="30"/>
      <c r="D67" s="30"/>
      <c r="E67" s="30"/>
      <c r="F67" s="30"/>
      <c r="G67" s="30"/>
    </row>
    <row r="68" spans="2:7" x14ac:dyDescent="0.2">
      <c r="B68" s="30"/>
      <c r="C68" s="30"/>
      <c r="D68" s="30"/>
      <c r="E68" s="30"/>
      <c r="F68" s="30"/>
      <c r="G68" s="30"/>
    </row>
    <row r="69" spans="2:7" x14ac:dyDescent="0.2">
      <c r="B69" s="30"/>
      <c r="C69" s="30"/>
      <c r="D69" s="30"/>
      <c r="E69" s="30"/>
      <c r="F69" s="30"/>
      <c r="G69" s="30"/>
    </row>
    <row r="70" spans="2:7" x14ac:dyDescent="0.2">
      <c r="B70" s="30"/>
      <c r="C70" s="30"/>
      <c r="D70" s="30"/>
      <c r="E70" s="30"/>
      <c r="F70" s="30"/>
      <c r="G70" s="30"/>
    </row>
    <row r="71" spans="2:7" x14ac:dyDescent="0.2">
      <c r="B71" s="30"/>
      <c r="C71" s="30"/>
      <c r="D71" s="30"/>
      <c r="E71" s="30"/>
      <c r="F71" s="30"/>
      <c r="G71" s="30"/>
    </row>
    <row r="72" spans="2:7" x14ac:dyDescent="0.2">
      <c r="B72" s="30"/>
      <c r="C72" s="30"/>
      <c r="D72" s="30"/>
      <c r="E72" s="30"/>
      <c r="F72" s="30"/>
      <c r="G72" s="30"/>
    </row>
    <row r="73" spans="2:7" x14ac:dyDescent="0.2">
      <c r="B73" s="30"/>
      <c r="C73" s="30"/>
      <c r="D73" s="30"/>
      <c r="E73" s="30"/>
      <c r="F73" s="30"/>
      <c r="G73" s="30"/>
    </row>
    <row r="74" spans="2:7" x14ac:dyDescent="0.2">
      <c r="B74" s="30"/>
      <c r="C74" s="30"/>
      <c r="D74" s="30"/>
      <c r="E74" s="30"/>
      <c r="F74" s="30"/>
      <c r="G74" s="30"/>
    </row>
    <row r="75" spans="2:7" x14ac:dyDescent="0.2">
      <c r="B75" s="30"/>
      <c r="C75" s="30"/>
      <c r="D75" s="30"/>
      <c r="E75" s="30"/>
      <c r="F75" s="30"/>
      <c r="G75" s="30"/>
    </row>
    <row r="76" spans="2:7" x14ac:dyDescent="0.2">
      <c r="B76" s="30"/>
      <c r="C76" s="30"/>
      <c r="D76" s="30"/>
      <c r="E76" s="30"/>
      <c r="F76" s="30"/>
      <c r="G76" s="30"/>
    </row>
    <row r="77" spans="2:7" x14ac:dyDescent="0.2">
      <c r="B77" s="30"/>
      <c r="C77" s="30"/>
      <c r="D77" s="30"/>
      <c r="E77" s="30"/>
      <c r="F77" s="30"/>
      <c r="G77" s="30"/>
    </row>
    <row r="78" spans="2:7" x14ac:dyDescent="0.2">
      <c r="B78" s="30"/>
      <c r="C78" s="30"/>
      <c r="D78" s="30"/>
      <c r="E78" s="30"/>
      <c r="F78" s="30"/>
      <c r="G78" s="30"/>
    </row>
    <row r="79" spans="2:7" x14ac:dyDescent="0.2">
      <c r="B79" s="30"/>
      <c r="C79" s="30"/>
      <c r="D79" s="30"/>
      <c r="E79" s="30"/>
      <c r="F79" s="30"/>
      <c r="G79" s="30"/>
    </row>
    <row r="80" spans="2:7" x14ac:dyDescent="0.2">
      <c r="B80" s="30"/>
      <c r="C80" s="30"/>
      <c r="D80" s="30"/>
      <c r="E80" s="30"/>
      <c r="F80" s="30"/>
      <c r="G80" s="30"/>
    </row>
    <row r="81" spans="2:7" x14ac:dyDescent="0.2">
      <c r="B81" s="30"/>
      <c r="C81" s="30"/>
      <c r="D81" s="30"/>
      <c r="E81" s="30"/>
      <c r="F81" s="30"/>
      <c r="G81" s="30"/>
    </row>
    <row r="82" spans="2:7" x14ac:dyDescent="0.2">
      <c r="B82" s="30"/>
      <c r="C82" s="30"/>
      <c r="D82" s="30"/>
      <c r="E82" s="30"/>
      <c r="F82" s="30"/>
      <c r="G82" s="30"/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10" x14ac:dyDescent="0.2">
      <c r="B97" s="30"/>
      <c r="C97" s="30"/>
      <c r="D97" s="30"/>
      <c r="E97" s="30"/>
      <c r="F97" s="30"/>
      <c r="G97" s="30"/>
    </row>
    <row r="98" spans="2:10" x14ac:dyDescent="0.2">
      <c r="B98" s="30"/>
      <c r="C98" s="30"/>
      <c r="D98" s="30"/>
      <c r="E98" s="30"/>
      <c r="F98" s="30"/>
      <c r="G98" s="30"/>
    </row>
    <row r="105" spans="2:10" s="24" customFormat="1" ht="15" x14ac:dyDescent="0.2">
      <c r="J105" s="60"/>
    </row>
    <row r="106" spans="2:10" s="24" customFormat="1" ht="15" x14ac:dyDescent="0.2">
      <c r="J106" s="60"/>
    </row>
    <row r="107" spans="2:10" s="24" customFormat="1" ht="15" x14ac:dyDescent="0.2">
      <c r="J107" s="60"/>
    </row>
    <row r="110" spans="2:10" s="27" customFormat="1" ht="11.25" x14ac:dyDescent="0.2">
      <c r="J110" s="59"/>
    </row>
    <row r="112" spans="2:10" x14ac:dyDescent="0.2">
      <c r="B112" s="30"/>
      <c r="C112" s="30"/>
      <c r="D112" s="30"/>
      <c r="E112" s="30"/>
      <c r="F112" s="30"/>
    </row>
    <row r="113" spans="2:6" x14ac:dyDescent="0.2">
      <c r="B113" s="30"/>
      <c r="C113" s="30"/>
      <c r="D113" s="30"/>
      <c r="E113" s="30"/>
      <c r="F113" s="30"/>
    </row>
    <row r="114" spans="2:6" x14ac:dyDescent="0.2">
      <c r="B114" s="30"/>
      <c r="C114" s="30"/>
      <c r="D114" s="30"/>
      <c r="E114" s="30"/>
      <c r="F114" s="30"/>
    </row>
    <row r="115" spans="2:6" x14ac:dyDescent="0.2">
      <c r="B115" s="30"/>
      <c r="C115" s="30"/>
      <c r="D115" s="30"/>
      <c r="E115" s="30"/>
      <c r="F115" s="30"/>
    </row>
    <row r="116" spans="2:6" x14ac:dyDescent="0.2">
      <c r="B116" s="30"/>
      <c r="C116" s="30"/>
      <c r="D116" s="30"/>
      <c r="E116" s="30"/>
      <c r="F116" s="30"/>
    </row>
    <row r="117" spans="2:6" x14ac:dyDescent="0.2">
      <c r="B117" s="30"/>
      <c r="C117" s="30"/>
      <c r="D117" s="30"/>
      <c r="E117" s="30"/>
      <c r="F117" s="30"/>
    </row>
    <row r="118" spans="2:6" x14ac:dyDescent="0.2">
      <c r="B118" s="30"/>
      <c r="C118" s="30"/>
      <c r="D118" s="30"/>
      <c r="E118" s="30"/>
      <c r="F118" s="30"/>
    </row>
    <row r="119" spans="2:6" x14ac:dyDescent="0.2">
      <c r="B119" s="30"/>
      <c r="C119" s="30"/>
      <c r="D119" s="30"/>
      <c r="E119" s="30"/>
      <c r="F119" s="30"/>
    </row>
    <row r="120" spans="2:6" x14ac:dyDescent="0.2">
      <c r="B120" s="30"/>
      <c r="C120" s="30"/>
      <c r="D120" s="30"/>
      <c r="E120" s="30"/>
      <c r="F120" s="30"/>
    </row>
    <row r="121" spans="2:6" x14ac:dyDescent="0.2">
      <c r="B121" s="30"/>
      <c r="C121" s="30"/>
      <c r="D121" s="30"/>
      <c r="E121" s="30"/>
      <c r="F121" s="30"/>
    </row>
    <row r="122" spans="2:6" x14ac:dyDescent="0.2">
      <c r="B122" s="30"/>
      <c r="C122" s="30"/>
      <c r="D122" s="30"/>
      <c r="E122" s="30"/>
      <c r="F122" s="30"/>
    </row>
    <row r="123" spans="2:6" x14ac:dyDescent="0.2">
      <c r="B123" s="30"/>
      <c r="C123" s="30"/>
      <c r="D123" s="30"/>
      <c r="E123" s="30"/>
      <c r="F123" s="30"/>
    </row>
    <row r="124" spans="2:6" x14ac:dyDescent="0.2">
      <c r="B124" s="30"/>
      <c r="C124" s="30"/>
      <c r="D124" s="30"/>
      <c r="E124" s="30"/>
      <c r="F124" s="30"/>
    </row>
    <row r="125" spans="2:6" x14ac:dyDescent="0.2">
      <c r="B125" s="30"/>
      <c r="C125" s="30"/>
      <c r="D125" s="30"/>
      <c r="E125" s="30"/>
      <c r="F125" s="30"/>
    </row>
    <row r="126" spans="2:6" x14ac:dyDescent="0.2">
      <c r="B126" s="30"/>
      <c r="C126" s="30"/>
      <c r="D126" s="30"/>
      <c r="E126" s="30"/>
      <c r="F126" s="30"/>
    </row>
    <row r="127" spans="2:6" x14ac:dyDescent="0.2">
      <c r="B127" s="30"/>
      <c r="C127" s="30"/>
      <c r="D127" s="30"/>
      <c r="E127" s="30"/>
      <c r="F127" s="30"/>
    </row>
    <row r="128" spans="2:6" x14ac:dyDescent="0.2">
      <c r="B128" s="30"/>
      <c r="C128" s="30"/>
      <c r="D128" s="30"/>
      <c r="E128" s="30"/>
      <c r="F128" s="30"/>
    </row>
    <row r="129" spans="2:6" x14ac:dyDescent="0.2">
      <c r="B129" s="30"/>
      <c r="C129" s="30"/>
      <c r="D129" s="30"/>
      <c r="E129" s="30"/>
      <c r="F129" s="30"/>
    </row>
    <row r="130" spans="2:6" x14ac:dyDescent="0.2">
      <c r="B130" s="30"/>
      <c r="C130" s="30"/>
      <c r="D130" s="30"/>
      <c r="E130" s="30"/>
      <c r="F130" s="30"/>
    </row>
    <row r="131" spans="2:6" x14ac:dyDescent="0.2">
      <c r="B131" s="30"/>
      <c r="C131" s="30"/>
      <c r="D131" s="30"/>
      <c r="E131" s="30"/>
      <c r="F131" s="30"/>
    </row>
    <row r="132" spans="2:6" x14ac:dyDescent="0.2">
      <c r="B132" s="30"/>
      <c r="C132" s="30"/>
      <c r="D132" s="30"/>
      <c r="E132" s="30"/>
      <c r="F132" s="30"/>
    </row>
    <row r="133" spans="2:6" x14ac:dyDescent="0.2">
      <c r="B133" s="30"/>
      <c r="C133" s="30"/>
      <c r="D133" s="30"/>
      <c r="E133" s="30"/>
      <c r="F133" s="30"/>
    </row>
    <row r="134" spans="2:6" x14ac:dyDescent="0.2">
      <c r="B134" s="30"/>
      <c r="C134" s="30"/>
      <c r="D134" s="30"/>
      <c r="E134" s="30"/>
      <c r="F134" s="30"/>
    </row>
    <row r="135" spans="2:6" x14ac:dyDescent="0.2">
      <c r="B135" s="30"/>
      <c r="C135" s="30"/>
      <c r="D135" s="30"/>
      <c r="E135" s="30"/>
      <c r="F135" s="30"/>
    </row>
    <row r="136" spans="2:6" x14ac:dyDescent="0.2">
      <c r="B136" s="30"/>
      <c r="C136" s="30"/>
      <c r="D136" s="30"/>
      <c r="E136" s="30"/>
      <c r="F136" s="30"/>
    </row>
    <row r="137" spans="2:6" x14ac:dyDescent="0.2">
      <c r="B137" s="30"/>
      <c r="C137" s="30"/>
      <c r="D137" s="30"/>
      <c r="E137" s="30"/>
      <c r="F137" s="30"/>
    </row>
    <row r="138" spans="2:6" x14ac:dyDescent="0.2">
      <c r="B138" s="30"/>
      <c r="C138" s="30"/>
      <c r="D138" s="30"/>
      <c r="E138" s="30"/>
      <c r="F138" s="30"/>
    </row>
    <row r="139" spans="2:6" x14ac:dyDescent="0.2">
      <c r="B139" s="30"/>
      <c r="C139" s="30"/>
      <c r="D139" s="30"/>
      <c r="E139" s="30"/>
      <c r="F139" s="30"/>
    </row>
    <row r="140" spans="2:6" x14ac:dyDescent="0.2">
      <c r="B140" s="30"/>
      <c r="C140" s="30"/>
      <c r="D140" s="30"/>
      <c r="E140" s="30"/>
      <c r="F140" s="30"/>
    </row>
    <row r="141" spans="2:6" x14ac:dyDescent="0.2">
      <c r="B141" s="30"/>
      <c r="C141" s="30"/>
      <c r="D141" s="30"/>
      <c r="E141" s="30"/>
      <c r="F141" s="30"/>
    </row>
    <row r="142" spans="2:6" x14ac:dyDescent="0.2">
      <c r="B142" s="30"/>
      <c r="C142" s="30"/>
      <c r="D142" s="30"/>
      <c r="E142" s="30"/>
      <c r="F142" s="30"/>
    </row>
    <row r="143" spans="2:6" x14ac:dyDescent="0.2">
      <c r="B143" s="30"/>
      <c r="C143" s="30"/>
      <c r="D143" s="30"/>
      <c r="E143" s="30"/>
      <c r="F143" s="30"/>
    </row>
    <row r="144" spans="2:6" x14ac:dyDescent="0.2">
      <c r="B144" s="30"/>
      <c r="C144" s="30"/>
      <c r="D144" s="30"/>
      <c r="E144" s="30"/>
      <c r="F144" s="30"/>
    </row>
    <row r="145" spans="2:10" x14ac:dyDescent="0.2">
      <c r="B145" s="30"/>
      <c r="C145" s="30"/>
      <c r="D145" s="30"/>
      <c r="E145" s="30"/>
      <c r="F145" s="30"/>
    </row>
    <row r="146" spans="2:10" x14ac:dyDescent="0.2">
      <c r="B146" s="30"/>
      <c r="C146" s="30"/>
      <c r="D146" s="30"/>
      <c r="E146" s="30"/>
      <c r="F146" s="30"/>
    </row>
    <row r="147" spans="2:10" x14ac:dyDescent="0.2">
      <c r="B147" s="30"/>
      <c r="C147" s="30"/>
      <c r="D147" s="30"/>
      <c r="E147" s="30"/>
      <c r="F147" s="30"/>
    </row>
    <row r="148" spans="2:10" x14ac:dyDescent="0.2">
      <c r="B148" s="30"/>
      <c r="C148" s="30"/>
      <c r="D148" s="30"/>
      <c r="E148" s="30"/>
      <c r="F148" s="30"/>
    </row>
    <row r="149" spans="2:10" x14ac:dyDescent="0.2">
      <c r="B149" s="30"/>
      <c r="C149" s="30"/>
      <c r="D149" s="30"/>
      <c r="E149" s="30"/>
      <c r="F149" s="30"/>
    </row>
    <row r="150" spans="2:10" x14ac:dyDescent="0.2">
      <c r="B150" s="30"/>
      <c r="C150" s="30"/>
      <c r="D150" s="30"/>
      <c r="E150" s="30"/>
      <c r="F150" s="30"/>
    </row>
    <row r="157" spans="2:10" s="24" customFormat="1" ht="15" x14ac:dyDescent="0.2">
      <c r="J157" s="60"/>
    </row>
    <row r="158" spans="2:10" s="24" customFormat="1" ht="15" x14ac:dyDescent="0.2">
      <c r="J158" s="60"/>
    </row>
    <row r="159" spans="2:10" s="24" customFormat="1" ht="15" x14ac:dyDescent="0.2">
      <c r="J159" s="60"/>
    </row>
    <row r="162" spans="2:10" s="27" customFormat="1" ht="11.25" x14ac:dyDescent="0.2">
      <c r="J162" s="59"/>
    </row>
    <row r="164" spans="2:10" x14ac:dyDescent="0.2">
      <c r="B164" s="30"/>
      <c r="C164" s="30"/>
      <c r="D164" s="30"/>
      <c r="E164" s="30"/>
      <c r="F164" s="30"/>
    </row>
    <row r="165" spans="2:10" x14ac:dyDescent="0.2">
      <c r="B165" s="30"/>
      <c r="C165" s="30"/>
      <c r="D165" s="30"/>
      <c r="E165" s="30"/>
      <c r="F165" s="30"/>
    </row>
    <row r="166" spans="2:10" x14ac:dyDescent="0.2">
      <c r="B166" s="30"/>
      <c r="C166" s="30"/>
      <c r="D166" s="30"/>
      <c r="E166" s="30"/>
      <c r="F166" s="30"/>
    </row>
    <row r="167" spans="2:10" x14ac:dyDescent="0.2">
      <c r="B167" s="30"/>
      <c r="C167" s="30"/>
      <c r="D167" s="30"/>
      <c r="E167" s="30"/>
      <c r="F167" s="30"/>
    </row>
    <row r="168" spans="2:10" x14ac:dyDescent="0.2">
      <c r="B168" s="30"/>
      <c r="C168" s="30"/>
      <c r="D168" s="30"/>
      <c r="E168" s="30"/>
      <c r="F168" s="30"/>
    </row>
    <row r="169" spans="2:10" x14ac:dyDescent="0.2">
      <c r="B169" s="30"/>
      <c r="C169" s="30"/>
      <c r="D169" s="30"/>
      <c r="E169" s="30"/>
      <c r="F169" s="30"/>
    </row>
    <row r="170" spans="2:10" x14ac:dyDescent="0.2">
      <c r="B170" s="30"/>
      <c r="C170" s="30"/>
      <c r="D170" s="30"/>
      <c r="E170" s="30"/>
      <c r="F170" s="30"/>
    </row>
    <row r="171" spans="2:10" x14ac:dyDescent="0.2">
      <c r="B171" s="30"/>
      <c r="C171" s="30"/>
      <c r="D171" s="30"/>
      <c r="E171" s="30"/>
      <c r="F171" s="30"/>
    </row>
    <row r="172" spans="2:10" x14ac:dyDescent="0.2">
      <c r="B172" s="30"/>
      <c r="C172" s="30"/>
      <c r="D172" s="30"/>
      <c r="E172" s="30"/>
      <c r="F172" s="30"/>
    </row>
    <row r="173" spans="2:10" x14ac:dyDescent="0.2">
      <c r="B173" s="30"/>
      <c r="C173" s="30"/>
      <c r="D173" s="30"/>
      <c r="E173" s="30"/>
      <c r="F173" s="30"/>
    </row>
    <row r="174" spans="2:10" x14ac:dyDescent="0.2">
      <c r="B174" s="30"/>
      <c r="C174" s="30"/>
      <c r="D174" s="30"/>
      <c r="E174" s="30"/>
      <c r="F174" s="30"/>
    </row>
    <row r="175" spans="2:10" x14ac:dyDescent="0.2">
      <c r="B175" s="30"/>
      <c r="C175" s="30"/>
      <c r="D175" s="30"/>
      <c r="E175" s="30"/>
      <c r="F175" s="30"/>
    </row>
    <row r="176" spans="2:10" x14ac:dyDescent="0.2">
      <c r="B176" s="30"/>
      <c r="C176" s="30"/>
      <c r="D176" s="30"/>
      <c r="E176" s="30"/>
      <c r="F176" s="30"/>
    </row>
    <row r="177" spans="2:6" x14ac:dyDescent="0.2">
      <c r="B177" s="30"/>
      <c r="C177" s="30"/>
      <c r="D177" s="30"/>
      <c r="E177" s="30"/>
      <c r="F177" s="30"/>
    </row>
    <row r="178" spans="2:6" x14ac:dyDescent="0.2">
      <c r="B178" s="30"/>
      <c r="C178" s="30"/>
      <c r="D178" s="30"/>
      <c r="E178" s="30"/>
      <c r="F178" s="30"/>
    </row>
    <row r="179" spans="2:6" x14ac:dyDescent="0.2">
      <c r="B179" s="30"/>
      <c r="C179" s="30"/>
      <c r="D179" s="30"/>
      <c r="E179" s="30"/>
      <c r="F179" s="30"/>
    </row>
    <row r="180" spans="2:6" x14ac:dyDescent="0.2">
      <c r="B180" s="30"/>
      <c r="C180" s="30"/>
      <c r="D180" s="30"/>
      <c r="E180" s="30"/>
      <c r="F180" s="30"/>
    </row>
    <row r="181" spans="2:6" x14ac:dyDescent="0.2">
      <c r="B181" s="30"/>
      <c r="C181" s="30"/>
      <c r="D181" s="30"/>
      <c r="E181" s="30"/>
      <c r="F181" s="30"/>
    </row>
    <row r="182" spans="2:6" x14ac:dyDescent="0.2">
      <c r="B182" s="30"/>
      <c r="C182" s="30"/>
      <c r="D182" s="30"/>
      <c r="E182" s="30"/>
      <c r="F182" s="30"/>
    </row>
    <row r="183" spans="2:6" x14ac:dyDescent="0.2">
      <c r="B183" s="30"/>
      <c r="C183" s="30"/>
      <c r="D183" s="30"/>
      <c r="E183" s="30"/>
      <c r="F183" s="30"/>
    </row>
    <row r="184" spans="2:6" x14ac:dyDescent="0.2">
      <c r="B184" s="30"/>
      <c r="C184" s="30"/>
      <c r="D184" s="30"/>
      <c r="E184" s="30"/>
      <c r="F184" s="30"/>
    </row>
    <row r="185" spans="2:6" x14ac:dyDescent="0.2">
      <c r="B185" s="30"/>
      <c r="C185" s="30"/>
      <c r="D185" s="30"/>
      <c r="E185" s="30"/>
      <c r="F185" s="30"/>
    </row>
    <row r="186" spans="2:6" x14ac:dyDescent="0.2">
      <c r="B186" s="30"/>
      <c r="C186" s="30"/>
      <c r="D186" s="30"/>
      <c r="E186" s="30"/>
      <c r="F186" s="30"/>
    </row>
    <row r="187" spans="2:6" x14ac:dyDescent="0.2">
      <c r="B187" s="30"/>
      <c r="C187" s="30"/>
      <c r="D187" s="30"/>
      <c r="E187" s="30"/>
      <c r="F187" s="30"/>
    </row>
    <row r="188" spans="2:6" x14ac:dyDescent="0.2">
      <c r="B188" s="30"/>
      <c r="C188" s="30"/>
      <c r="D188" s="30"/>
      <c r="E188" s="30"/>
      <c r="F188" s="30"/>
    </row>
    <row r="189" spans="2:6" x14ac:dyDescent="0.2">
      <c r="B189" s="30"/>
      <c r="C189" s="30"/>
      <c r="D189" s="30"/>
      <c r="E189" s="30"/>
      <c r="F189" s="30"/>
    </row>
    <row r="190" spans="2:6" x14ac:dyDescent="0.2">
      <c r="B190" s="30"/>
      <c r="C190" s="30"/>
      <c r="D190" s="30"/>
      <c r="E190" s="30"/>
      <c r="F190" s="30"/>
    </row>
    <row r="191" spans="2:6" x14ac:dyDescent="0.2">
      <c r="B191" s="30"/>
      <c r="C191" s="30"/>
      <c r="D191" s="30"/>
      <c r="E191" s="30"/>
      <c r="F191" s="30"/>
    </row>
    <row r="192" spans="2:6" x14ac:dyDescent="0.2">
      <c r="B192" s="30"/>
      <c r="C192" s="30"/>
      <c r="D192" s="30"/>
      <c r="E192" s="30"/>
      <c r="F192" s="30"/>
    </row>
    <row r="193" spans="2:6" x14ac:dyDescent="0.2">
      <c r="B193" s="30"/>
      <c r="C193" s="30"/>
      <c r="D193" s="30"/>
      <c r="E193" s="30"/>
      <c r="F193" s="30"/>
    </row>
    <row r="194" spans="2:6" x14ac:dyDescent="0.2">
      <c r="B194" s="30"/>
      <c r="C194" s="30"/>
      <c r="D194" s="30"/>
      <c r="E194" s="30"/>
      <c r="F194" s="30"/>
    </row>
    <row r="195" spans="2:6" x14ac:dyDescent="0.2">
      <c r="B195" s="30"/>
      <c r="C195" s="30"/>
      <c r="D195" s="30"/>
      <c r="E195" s="30"/>
      <c r="F195" s="30"/>
    </row>
    <row r="196" spans="2:6" x14ac:dyDescent="0.2">
      <c r="B196" s="30"/>
      <c r="C196" s="30"/>
      <c r="D196" s="30"/>
      <c r="E196" s="30"/>
      <c r="F196" s="30"/>
    </row>
    <row r="197" spans="2:6" x14ac:dyDescent="0.2">
      <c r="B197" s="30"/>
      <c r="C197" s="30"/>
      <c r="D197" s="30"/>
      <c r="E197" s="30"/>
      <c r="F197" s="30"/>
    </row>
    <row r="198" spans="2:6" x14ac:dyDescent="0.2">
      <c r="B198" s="30"/>
      <c r="C198" s="30"/>
      <c r="D198" s="30"/>
      <c r="E198" s="30"/>
      <c r="F198" s="30"/>
    </row>
    <row r="199" spans="2:6" x14ac:dyDescent="0.2">
      <c r="B199" s="30"/>
      <c r="C199" s="30"/>
      <c r="D199" s="30"/>
      <c r="E199" s="30"/>
      <c r="F199" s="30"/>
    </row>
    <row r="200" spans="2:6" x14ac:dyDescent="0.2">
      <c r="B200" s="30"/>
      <c r="C200" s="30"/>
      <c r="D200" s="30"/>
      <c r="E200" s="30"/>
      <c r="F200" s="30"/>
    </row>
    <row r="201" spans="2:6" x14ac:dyDescent="0.2">
      <c r="B201" s="30"/>
      <c r="C201" s="30"/>
      <c r="D201" s="30"/>
      <c r="E201" s="30"/>
      <c r="F201" s="30"/>
    </row>
    <row r="202" spans="2:6" x14ac:dyDescent="0.2">
      <c r="B202" s="30"/>
      <c r="C202" s="30"/>
      <c r="D202" s="30"/>
      <c r="E202" s="30"/>
      <c r="F202" s="30"/>
    </row>
    <row r="209" spans="2:10" s="24" customFormat="1" ht="15" x14ac:dyDescent="0.2">
      <c r="J209" s="60"/>
    </row>
    <row r="210" spans="2:10" s="24" customFormat="1" ht="15" x14ac:dyDescent="0.2">
      <c r="J210" s="60"/>
    </row>
    <row r="211" spans="2:10" s="24" customFormat="1" ht="15" x14ac:dyDescent="0.2">
      <c r="J211" s="60"/>
    </row>
    <row r="214" spans="2:10" s="27" customFormat="1" ht="11.25" x14ac:dyDescent="0.2">
      <c r="J214" s="59"/>
    </row>
    <row r="217" spans="2:10" x14ac:dyDescent="0.2">
      <c r="B217" s="30"/>
      <c r="C217" s="30"/>
      <c r="D217" s="30"/>
      <c r="E217" s="30"/>
      <c r="F217" s="30"/>
    </row>
    <row r="218" spans="2:10" x14ac:dyDescent="0.2">
      <c r="B218" s="30"/>
      <c r="C218" s="30"/>
      <c r="D218" s="30"/>
      <c r="E218" s="30"/>
      <c r="F218" s="30"/>
    </row>
    <row r="219" spans="2:10" x14ac:dyDescent="0.2">
      <c r="B219" s="30"/>
      <c r="C219" s="30"/>
      <c r="D219" s="30"/>
      <c r="E219" s="30"/>
      <c r="F219" s="30"/>
    </row>
    <row r="220" spans="2:10" x14ac:dyDescent="0.2">
      <c r="B220" s="30"/>
      <c r="C220" s="30"/>
      <c r="D220" s="30"/>
      <c r="E220" s="30"/>
      <c r="F220" s="30"/>
    </row>
    <row r="221" spans="2:10" x14ac:dyDescent="0.2">
      <c r="B221" s="30"/>
      <c r="C221" s="30"/>
      <c r="D221" s="30"/>
      <c r="E221" s="30"/>
      <c r="F221" s="30"/>
    </row>
    <row r="222" spans="2:10" x14ac:dyDescent="0.2">
      <c r="B222" s="30"/>
      <c r="C222" s="30"/>
      <c r="D222" s="30"/>
      <c r="E222" s="30"/>
      <c r="F222" s="30"/>
    </row>
    <row r="223" spans="2:10" x14ac:dyDescent="0.2">
      <c r="B223" s="30"/>
      <c r="C223" s="30"/>
      <c r="D223" s="30"/>
      <c r="E223" s="30"/>
      <c r="F223" s="30"/>
    </row>
    <row r="224" spans="2:10" x14ac:dyDescent="0.2">
      <c r="B224" s="30"/>
      <c r="C224" s="30"/>
      <c r="D224" s="30"/>
      <c r="E224" s="30"/>
      <c r="F224" s="30"/>
    </row>
    <row r="225" spans="2:6" x14ac:dyDescent="0.2">
      <c r="B225" s="30"/>
      <c r="C225" s="30"/>
      <c r="D225" s="30"/>
      <c r="E225" s="30"/>
      <c r="F225" s="30"/>
    </row>
    <row r="226" spans="2:6" x14ac:dyDescent="0.2">
      <c r="B226" s="30"/>
      <c r="C226" s="30"/>
      <c r="D226" s="30"/>
      <c r="E226" s="30"/>
      <c r="F226" s="30"/>
    </row>
    <row r="227" spans="2:6" x14ac:dyDescent="0.2">
      <c r="B227" s="30"/>
      <c r="C227" s="30"/>
      <c r="D227" s="30"/>
      <c r="E227" s="30"/>
      <c r="F227" s="30"/>
    </row>
    <row r="228" spans="2:6" x14ac:dyDescent="0.2">
      <c r="B228" s="30"/>
      <c r="C228" s="30"/>
      <c r="D228" s="30"/>
      <c r="E228" s="30"/>
      <c r="F228" s="30"/>
    </row>
    <row r="229" spans="2:6" x14ac:dyDescent="0.2">
      <c r="B229" s="30"/>
      <c r="C229" s="30"/>
      <c r="D229" s="30"/>
      <c r="E229" s="30"/>
      <c r="F229" s="30"/>
    </row>
    <row r="230" spans="2:6" x14ac:dyDescent="0.2">
      <c r="B230" s="30"/>
      <c r="C230" s="30"/>
      <c r="D230" s="30"/>
      <c r="E230" s="30"/>
      <c r="F230" s="30"/>
    </row>
    <row r="231" spans="2:6" x14ac:dyDescent="0.2">
      <c r="B231" s="30"/>
      <c r="C231" s="30"/>
      <c r="D231" s="30"/>
      <c r="E231" s="30"/>
      <c r="F231" s="30"/>
    </row>
    <row r="232" spans="2:6" x14ac:dyDescent="0.2">
      <c r="B232" s="30"/>
      <c r="C232" s="30"/>
      <c r="D232" s="30"/>
      <c r="E232" s="30"/>
      <c r="F232" s="30"/>
    </row>
    <row r="233" spans="2:6" x14ac:dyDescent="0.2">
      <c r="B233" s="30"/>
      <c r="C233" s="30"/>
      <c r="D233" s="30"/>
      <c r="E233" s="30"/>
      <c r="F233" s="30"/>
    </row>
    <row r="234" spans="2:6" x14ac:dyDescent="0.2">
      <c r="B234" s="30"/>
      <c r="C234" s="30"/>
      <c r="D234" s="30"/>
      <c r="E234" s="30"/>
      <c r="F234" s="30"/>
    </row>
    <row r="235" spans="2:6" x14ac:dyDescent="0.2">
      <c r="B235" s="30"/>
      <c r="C235" s="30"/>
      <c r="D235" s="30"/>
      <c r="E235" s="30"/>
      <c r="F235" s="30"/>
    </row>
    <row r="236" spans="2:6" x14ac:dyDescent="0.2">
      <c r="B236" s="30"/>
      <c r="C236" s="30"/>
      <c r="D236" s="30"/>
      <c r="E236" s="30"/>
      <c r="F236" s="30"/>
    </row>
    <row r="237" spans="2:6" x14ac:dyDescent="0.2">
      <c r="B237" s="30"/>
      <c r="C237" s="30"/>
      <c r="D237" s="30"/>
      <c r="E237" s="30"/>
      <c r="F237" s="30"/>
    </row>
    <row r="238" spans="2:6" x14ac:dyDescent="0.2">
      <c r="B238" s="30"/>
      <c r="C238" s="30"/>
      <c r="D238" s="30"/>
      <c r="E238" s="30"/>
      <c r="F238" s="30"/>
    </row>
    <row r="239" spans="2:6" x14ac:dyDescent="0.2">
      <c r="B239" s="30"/>
      <c r="C239" s="30"/>
      <c r="D239" s="30"/>
      <c r="E239" s="30"/>
      <c r="F239" s="30"/>
    </row>
    <row r="240" spans="2:6" x14ac:dyDescent="0.2">
      <c r="B240" s="30"/>
      <c r="C240" s="30"/>
      <c r="D240" s="30"/>
      <c r="E240" s="30"/>
      <c r="F240" s="30"/>
    </row>
    <row r="241" spans="2:6" x14ac:dyDescent="0.2">
      <c r="B241" s="30"/>
      <c r="C241" s="30"/>
      <c r="D241" s="30"/>
      <c r="E241" s="30"/>
      <c r="F241" s="30"/>
    </row>
    <row r="242" spans="2:6" x14ac:dyDescent="0.2">
      <c r="B242" s="30"/>
      <c r="C242" s="30"/>
      <c r="D242" s="30"/>
      <c r="E242" s="30"/>
      <c r="F242" s="30"/>
    </row>
    <row r="243" spans="2:6" x14ac:dyDescent="0.2">
      <c r="B243" s="30"/>
      <c r="C243" s="30"/>
      <c r="D243" s="30"/>
      <c r="E243" s="30"/>
      <c r="F243" s="30"/>
    </row>
    <row r="244" spans="2:6" x14ac:dyDescent="0.2">
      <c r="B244" s="30"/>
      <c r="C244" s="30"/>
      <c r="D244" s="30"/>
      <c r="E244" s="30"/>
      <c r="F244" s="30"/>
    </row>
    <row r="245" spans="2:6" x14ac:dyDescent="0.2">
      <c r="B245" s="30"/>
      <c r="C245" s="30"/>
      <c r="D245" s="30"/>
      <c r="E245" s="30"/>
      <c r="F245" s="30"/>
    </row>
    <row r="246" spans="2:6" x14ac:dyDescent="0.2">
      <c r="B246" s="30"/>
      <c r="C246" s="30"/>
      <c r="D246" s="30"/>
      <c r="E246" s="30"/>
      <c r="F246" s="30"/>
    </row>
    <row r="247" spans="2:6" x14ac:dyDescent="0.2">
      <c r="B247" s="30"/>
      <c r="C247" s="30"/>
      <c r="D247" s="30"/>
      <c r="E247" s="30"/>
      <c r="F247" s="30"/>
    </row>
    <row r="248" spans="2:6" x14ac:dyDescent="0.2">
      <c r="B248" s="30"/>
      <c r="C248" s="30"/>
      <c r="D248" s="30"/>
      <c r="E248" s="30"/>
      <c r="F248" s="30"/>
    </row>
    <row r="249" spans="2:6" x14ac:dyDescent="0.2">
      <c r="B249" s="30"/>
      <c r="C249" s="30"/>
      <c r="D249" s="30"/>
      <c r="E249" s="30"/>
      <c r="F249" s="30"/>
    </row>
    <row r="250" spans="2:6" x14ac:dyDescent="0.2">
      <c r="B250" s="30"/>
      <c r="C250" s="30"/>
      <c r="D250" s="30"/>
      <c r="E250" s="30"/>
      <c r="F250" s="30"/>
    </row>
    <row r="251" spans="2:6" x14ac:dyDescent="0.2">
      <c r="B251" s="30"/>
      <c r="C251" s="30"/>
      <c r="D251" s="30"/>
      <c r="E251" s="30"/>
      <c r="F251" s="30"/>
    </row>
    <row r="252" spans="2:6" x14ac:dyDescent="0.2">
      <c r="B252" s="30"/>
      <c r="C252" s="30"/>
      <c r="D252" s="30"/>
      <c r="E252" s="30"/>
      <c r="F252" s="30"/>
    </row>
    <row r="253" spans="2:6" x14ac:dyDescent="0.2">
      <c r="B253" s="30"/>
      <c r="C253" s="30"/>
      <c r="D253" s="30"/>
      <c r="E253" s="30"/>
      <c r="F253" s="30"/>
    </row>
    <row r="254" spans="2:6" x14ac:dyDescent="0.2">
      <c r="B254" s="30"/>
      <c r="C254" s="30"/>
      <c r="D254" s="30"/>
      <c r="E254" s="30"/>
      <c r="F254" s="30"/>
    </row>
    <row r="261" spans="2:10" s="24" customFormat="1" ht="15" x14ac:dyDescent="0.2">
      <c r="J261" s="60"/>
    </row>
    <row r="262" spans="2:10" s="24" customFormat="1" ht="15" x14ac:dyDescent="0.2">
      <c r="J262" s="60"/>
    </row>
    <row r="263" spans="2:10" s="24" customFormat="1" ht="15" x14ac:dyDescent="0.2">
      <c r="J263" s="60"/>
    </row>
    <row r="266" spans="2:10" s="27" customFormat="1" ht="11.25" x14ac:dyDescent="0.2">
      <c r="J266" s="59"/>
    </row>
    <row r="269" spans="2:10" x14ac:dyDescent="0.2">
      <c r="B269" s="30"/>
      <c r="C269" s="30"/>
      <c r="D269" s="30"/>
      <c r="E269" s="30"/>
      <c r="F269" s="30"/>
    </row>
    <row r="270" spans="2:10" x14ac:dyDescent="0.2">
      <c r="B270" s="30"/>
      <c r="C270" s="30"/>
      <c r="D270" s="30"/>
      <c r="E270" s="30"/>
      <c r="F270" s="30"/>
    </row>
    <row r="271" spans="2:10" x14ac:dyDescent="0.2">
      <c r="B271" s="30"/>
      <c r="C271" s="30"/>
      <c r="D271" s="30"/>
      <c r="E271" s="30"/>
      <c r="F271" s="30"/>
    </row>
    <row r="272" spans="2:10" x14ac:dyDescent="0.2">
      <c r="B272" s="30"/>
      <c r="C272" s="30"/>
      <c r="D272" s="30"/>
      <c r="E272" s="30"/>
      <c r="F272" s="30"/>
    </row>
    <row r="273" spans="2:6" x14ac:dyDescent="0.2">
      <c r="B273" s="30"/>
      <c r="C273" s="30"/>
      <c r="D273" s="30"/>
      <c r="E273" s="30"/>
      <c r="F273" s="30"/>
    </row>
    <row r="274" spans="2:6" x14ac:dyDescent="0.2">
      <c r="B274" s="30"/>
      <c r="C274" s="30"/>
      <c r="D274" s="30"/>
      <c r="E274" s="30"/>
      <c r="F274" s="30"/>
    </row>
    <row r="275" spans="2:6" x14ac:dyDescent="0.2">
      <c r="B275" s="30"/>
      <c r="C275" s="30"/>
      <c r="D275" s="30"/>
      <c r="E275" s="30"/>
      <c r="F275" s="30"/>
    </row>
    <row r="276" spans="2:6" x14ac:dyDescent="0.2">
      <c r="B276" s="30"/>
      <c r="C276" s="30"/>
      <c r="D276" s="30"/>
      <c r="E276" s="30"/>
      <c r="F276" s="30"/>
    </row>
    <row r="277" spans="2:6" x14ac:dyDescent="0.2">
      <c r="B277" s="30"/>
      <c r="C277" s="30"/>
      <c r="D277" s="30"/>
      <c r="E277" s="30"/>
      <c r="F277" s="30"/>
    </row>
    <row r="278" spans="2:6" x14ac:dyDescent="0.2">
      <c r="B278" s="30"/>
      <c r="C278" s="30"/>
      <c r="D278" s="30"/>
      <c r="E278" s="30"/>
      <c r="F278" s="30"/>
    </row>
    <row r="279" spans="2:6" x14ac:dyDescent="0.2">
      <c r="B279" s="30"/>
      <c r="C279" s="30"/>
      <c r="D279" s="30"/>
      <c r="E279" s="30"/>
      <c r="F279" s="30"/>
    </row>
    <row r="280" spans="2:6" x14ac:dyDescent="0.2">
      <c r="B280" s="30"/>
      <c r="C280" s="30"/>
      <c r="D280" s="30"/>
      <c r="E280" s="30"/>
      <c r="F280" s="30"/>
    </row>
    <row r="281" spans="2:6" x14ac:dyDescent="0.2">
      <c r="B281" s="30"/>
      <c r="C281" s="30"/>
      <c r="D281" s="30"/>
      <c r="E281" s="30"/>
      <c r="F281" s="30"/>
    </row>
    <row r="282" spans="2:6" x14ac:dyDescent="0.2">
      <c r="B282" s="30"/>
      <c r="C282" s="30"/>
      <c r="D282" s="30"/>
      <c r="E282" s="30"/>
      <c r="F282" s="30"/>
    </row>
    <row r="283" spans="2:6" x14ac:dyDescent="0.2">
      <c r="B283" s="30"/>
      <c r="C283" s="30"/>
      <c r="D283" s="30"/>
      <c r="E283" s="30"/>
      <c r="F283" s="30"/>
    </row>
    <row r="284" spans="2:6" x14ac:dyDescent="0.2">
      <c r="B284" s="30"/>
      <c r="C284" s="30"/>
      <c r="D284" s="30"/>
      <c r="E284" s="30"/>
      <c r="F284" s="30"/>
    </row>
    <row r="285" spans="2:6" x14ac:dyDescent="0.2">
      <c r="B285" s="30"/>
      <c r="C285" s="30"/>
      <c r="D285" s="30"/>
      <c r="E285" s="30"/>
      <c r="F285" s="30"/>
    </row>
    <row r="286" spans="2:6" x14ac:dyDescent="0.2">
      <c r="B286" s="30"/>
      <c r="C286" s="30"/>
      <c r="D286" s="30"/>
      <c r="E286" s="30"/>
      <c r="F286" s="30"/>
    </row>
    <row r="287" spans="2:6" x14ac:dyDescent="0.2">
      <c r="B287" s="30"/>
      <c r="C287" s="30"/>
      <c r="D287" s="30"/>
      <c r="E287" s="30"/>
      <c r="F287" s="30"/>
    </row>
    <row r="288" spans="2:6" x14ac:dyDescent="0.2">
      <c r="B288" s="30"/>
      <c r="C288" s="30"/>
      <c r="D288" s="30"/>
      <c r="E288" s="30"/>
      <c r="F288" s="30"/>
    </row>
    <row r="289" spans="2:6" x14ac:dyDescent="0.2">
      <c r="B289" s="30"/>
      <c r="C289" s="30"/>
      <c r="D289" s="30"/>
      <c r="E289" s="30"/>
      <c r="F289" s="30"/>
    </row>
    <row r="290" spans="2:6" x14ac:dyDescent="0.2">
      <c r="B290" s="30"/>
      <c r="C290" s="30"/>
      <c r="D290" s="30"/>
      <c r="E290" s="30"/>
      <c r="F290" s="30"/>
    </row>
    <row r="291" spans="2:6" x14ac:dyDescent="0.2">
      <c r="B291" s="30"/>
      <c r="C291" s="30"/>
      <c r="D291" s="30"/>
      <c r="E291" s="30"/>
      <c r="F291" s="30"/>
    </row>
    <row r="292" spans="2:6" x14ac:dyDescent="0.2">
      <c r="B292" s="30"/>
      <c r="C292" s="30"/>
      <c r="D292" s="30"/>
      <c r="E292" s="30"/>
      <c r="F292" s="30"/>
    </row>
    <row r="293" spans="2:6" x14ac:dyDescent="0.2">
      <c r="B293" s="30"/>
      <c r="C293" s="30"/>
      <c r="D293" s="30"/>
      <c r="E293" s="30"/>
      <c r="F293" s="30"/>
    </row>
    <row r="294" spans="2:6" x14ac:dyDescent="0.2">
      <c r="B294" s="30"/>
      <c r="C294" s="30"/>
      <c r="D294" s="30"/>
      <c r="E294" s="30"/>
      <c r="F294" s="30"/>
    </row>
    <row r="295" spans="2:6" x14ac:dyDescent="0.2">
      <c r="B295" s="30"/>
      <c r="C295" s="30"/>
      <c r="D295" s="30"/>
      <c r="E295" s="30"/>
      <c r="F295" s="30"/>
    </row>
    <row r="296" spans="2:6" x14ac:dyDescent="0.2">
      <c r="B296" s="30"/>
      <c r="C296" s="30"/>
      <c r="D296" s="30"/>
      <c r="E296" s="30"/>
      <c r="F296" s="30"/>
    </row>
    <row r="297" spans="2:6" x14ac:dyDescent="0.2">
      <c r="B297" s="30"/>
      <c r="C297" s="30"/>
      <c r="D297" s="30"/>
      <c r="E297" s="30"/>
      <c r="F297" s="30"/>
    </row>
    <row r="298" spans="2:6" x14ac:dyDescent="0.2">
      <c r="B298" s="30"/>
      <c r="C298" s="30"/>
      <c r="D298" s="30"/>
      <c r="E298" s="30"/>
      <c r="F298" s="30"/>
    </row>
    <row r="299" spans="2:6" x14ac:dyDescent="0.2">
      <c r="B299" s="30"/>
      <c r="C299" s="30"/>
      <c r="D299" s="30"/>
      <c r="E299" s="30"/>
      <c r="F299" s="30"/>
    </row>
    <row r="300" spans="2:6" x14ac:dyDescent="0.2">
      <c r="B300" s="30"/>
      <c r="C300" s="30"/>
      <c r="D300" s="30"/>
      <c r="E300" s="30"/>
      <c r="F300" s="30"/>
    </row>
    <row r="301" spans="2:6" x14ac:dyDescent="0.2">
      <c r="B301" s="30"/>
      <c r="C301" s="30"/>
      <c r="D301" s="30"/>
      <c r="E301" s="30"/>
      <c r="F301" s="30"/>
    </row>
    <row r="302" spans="2:6" x14ac:dyDescent="0.2">
      <c r="B302" s="30"/>
      <c r="C302" s="30"/>
      <c r="D302" s="30"/>
      <c r="E302" s="30"/>
      <c r="F302" s="30"/>
    </row>
    <row r="303" spans="2:6" x14ac:dyDescent="0.2">
      <c r="B303" s="30"/>
      <c r="C303" s="30"/>
      <c r="D303" s="30"/>
      <c r="E303" s="30"/>
      <c r="F303" s="30"/>
    </row>
    <row r="304" spans="2:6" x14ac:dyDescent="0.2">
      <c r="B304" s="30"/>
      <c r="C304" s="30"/>
      <c r="D304" s="30"/>
      <c r="E304" s="30"/>
      <c r="F304" s="30"/>
    </row>
    <row r="305" spans="2:10" x14ac:dyDescent="0.2">
      <c r="B305" s="30"/>
      <c r="C305" s="30"/>
      <c r="D305" s="30"/>
      <c r="E305" s="30"/>
      <c r="F305" s="30"/>
    </row>
    <row r="306" spans="2:10" x14ac:dyDescent="0.2">
      <c r="B306" s="30"/>
      <c r="C306" s="30"/>
      <c r="D306" s="30"/>
      <c r="E306" s="30"/>
      <c r="F306" s="30"/>
    </row>
    <row r="313" spans="2:10" s="24" customFormat="1" ht="15" x14ac:dyDescent="0.2">
      <c r="J313" s="60"/>
    </row>
    <row r="314" spans="2:10" s="24" customFormat="1" ht="15" x14ac:dyDescent="0.2">
      <c r="J314" s="60"/>
    </row>
    <row r="315" spans="2:10" s="24" customFormat="1" ht="15" x14ac:dyDescent="0.2">
      <c r="J315" s="60"/>
    </row>
    <row r="318" spans="2:10" s="27" customFormat="1" ht="11.25" x14ac:dyDescent="0.2">
      <c r="J318" s="59"/>
    </row>
    <row r="321" spans="2:6" x14ac:dyDescent="0.2">
      <c r="B321" s="30"/>
      <c r="C321" s="30"/>
      <c r="D321" s="30"/>
      <c r="E321" s="30"/>
      <c r="F321" s="30"/>
    </row>
    <row r="322" spans="2:6" x14ac:dyDescent="0.2">
      <c r="B322" s="30"/>
      <c r="C322" s="30"/>
      <c r="D322" s="30"/>
      <c r="E322" s="30"/>
      <c r="F322" s="30"/>
    </row>
    <row r="323" spans="2:6" x14ac:dyDescent="0.2">
      <c r="B323" s="30"/>
      <c r="C323" s="30"/>
      <c r="D323" s="30"/>
      <c r="E323" s="30"/>
      <c r="F323" s="30"/>
    </row>
    <row r="324" spans="2:6" x14ac:dyDescent="0.2">
      <c r="B324" s="30"/>
      <c r="C324" s="30"/>
      <c r="D324" s="30"/>
      <c r="E324" s="30"/>
      <c r="F324" s="30"/>
    </row>
    <row r="325" spans="2:6" x14ac:dyDescent="0.2">
      <c r="B325" s="30"/>
      <c r="C325" s="30"/>
      <c r="D325" s="30"/>
      <c r="E325" s="30"/>
      <c r="F325" s="30"/>
    </row>
    <row r="326" spans="2:6" x14ac:dyDescent="0.2">
      <c r="B326" s="30"/>
      <c r="C326" s="30"/>
      <c r="D326" s="30"/>
      <c r="E326" s="30"/>
      <c r="F326" s="30"/>
    </row>
    <row r="327" spans="2:6" x14ac:dyDescent="0.2">
      <c r="B327" s="30"/>
      <c r="C327" s="30"/>
      <c r="D327" s="30"/>
      <c r="E327" s="30"/>
      <c r="F327" s="30"/>
    </row>
    <row r="328" spans="2:6" x14ac:dyDescent="0.2">
      <c r="B328" s="30"/>
      <c r="C328" s="30"/>
      <c r="D328" s="30"/>
      <c r="E328" s="30"/>
      <c r="F328" s="30"/>
    </row>
    <row r="329" spans="2:6" x14ac:dyDescent="0.2">
      <c r="B329" s="30"/>
      <c r="C329" s="30"/>
      <c r="D329" s="30"/>
      <c r="E329" s="30"/>
      <c r="F329" s="30"/>
    </row>
    <row r="330" spans="2:6" x14ac:dyDescent="0.2">
      <c r="B330" s="30"/>
      <c r="C330" s="30"/>
      <c r="D330" s="30"/>
      <c r="E330" s="30"/>
      <c r="F330" s="30"/>
    </row>
    <row r="331" spans="2:6" x14ac:dyDescent="0.2">
      <c r="B331" s="30"/>
      <c r="C331" s="30"/>
      <c r="D331" s="30"/>
      <c r="E331" s="30"/>
      <c r="F331" s="30"/>
    </row>
    <row r="332" spans="2:6" x14ac:dyDescent="0.2">
      <c r="B332" s="30"/>
      <c r="C332" s="30"/>
      <c r="D332" s="30"/>
      <c r="E332" s="30"/>
      <c r="F332" s="30"/>
    </row>
    <row r="333" spans="2:6" x14ac:dyDescent="0.2">
      <c r="B333" s="30"/>
      <c r="C333" s="30"/>
      <c r="D333" s="30"/>
      <c r="E333" s="30"/>
      <c r="F333" s="30"/>
    </row>
    <row r="334" spans="2:6" x14ac:dyDescent="0.2">
      <c r="B334" s="30"/>
      <c r="C334" s="30"/>
      <c r="D334" s="30"/>
      <c r="E334" s="30"/>
      <c r="F334" s="30"/>
    </row>
    <row r="335" spans="2:6" x14ac:dyDescent="0.2">
      <c r="B335" s="30"/>
      <c r="C335" s="30"/>
      <c r="D335" s="30"/>
      <c r="E335" s="30"/>
      <c r="F335" s="30"/>
    </row>
    <row r="336" spans="2:6" x14ac:dyDescent="0.2">
      <c r="B336" s="30"/>
      <c r="C336" s="30"/>
      <c r="D336" s="30"/>
      <c r="E336" s="30"/>
      <c r="F336" s="30"/>
    </row>
    <row r="337" spans="2:6" x14ac:dyDescent="0.2">
      <c r="B337" s="30"/>
      <c r="C337" s="30"/>
      <c r="D337" s="30"/>
      <c r="E337" s="30"/>
      <c r="F337" s="30"/>
    </row>
    <row r="338" spans="2:6" x14ac:dyDescent="0.2">
      <c r="B338" s="30"/>
      <c r="C338" s="30"/>
      <c r="D338" s="30"/>
      <c r="E338" s="30"/>
      <c r="F338" s="30"/>
    </row>
    <row r="339" spans="2:6" x14ac:dyDescent="0.2">
      <c r="B339" s="30"/>
      <c r="C339" s="30"/>
      <c r="D339" s="30"/>
      <c r="E339" s="30"/>
      <c r="F339" s="30"/>
    </row>
    <row r="340" spans="2:6" x14ac:dyDescent="0.2">
      <c r="B340" s="30"/>
      <c r="C340" s="30"/>
      <c r="D340" s="30"/>
      <c r="E340" s="30"/>
      <c r="F340" s="30"/>
    </row>
    <row r="341" spans="2:6" x14ac:dyDescent="0.2">
      <c r="B341" s="30"/>
      <c r="C341" s="30"/>
      <c r="D341" s="30"/>
      <c r="E341" s="30"/>
      <c r="F341" s="30"/>
    </row>
    <row r="342" spans="2:6" x14ac:dyDescent="0.2">
      <c r="B342" s="30"/>
      <c r="C342" s="30"/>
      <c r="D342" s="30"/>
      <c r="E342" s="30"/>
      <c r="F342" s="30"/>
    </row>
    <row r="343" spans="2:6" x14ac:dyDescent="0.2">
      <c r="B343" s="30"/>
      <c r="C343" s="30"/>
      <c r="D343" s="30"/>
      <c r="E343" s="30"/>
      <c r="F343" s="30"/>
    </row>
    <row r="344" spans="2:6" x14ac:dyDescent="0.2">
      <c r="B344" s="30"/>
      <c r="C344" s="30"/>
      <c r="D344" s="30"/>
      <c r="E344" s="30"/>
      <c r="F344" s="30"/>
    </row>
    <row r="345" spans="2:6" x14ac:dyDescent="0.2">
      <c r="B345" s="30"/>
      <c r="C345" s="30"/>
      <c r="D345" s="30"/>
      <c r="E345" s="30"/>
      <c r="F345" s="30"/>
    </row>
    <row r="346" spans="2:6" x14ac:dyDescent="0.2">
      <c r="B346" s="30"/>
      <c r="C346" s="30"/>
      <c r="D346" s="30"/>
      <c r="E346" s="30"/>
      <c r="F346" s="30"/>
    </row>
    <row r="347" spans="2:6" x14ac:dyDescent="0.2">
      <c r="B347" s="30"/>
      <c r="C347" s="30"/>
      <c r="D347" s="30"/>
      <c r="E347" s="30"/>
      <c r="F347" s="30"/>
    </row>
    <row r="348" spans="2:6" x14ac:dyDescent="0.2">
      <c r="B348" s="30"/>
      <c r="C348" s="30"/>
      <c r="D348" s="30"/>
      <c r="E348" s="30"/>
      <c r="F348" s="30"/>
    </row>
    <row r="349" spans="2:6" x14ac:dyDescent="0.2">
      <c r="B349" s="30"/>
      <c r="C349" s="30"/>
      <c r="D349" s="30"/>
      <c r="E349" s="30"/>
      <c r="F349" s="30"/>
    </row>
    <row r="350" spans="2:6" x14ac:dyDescent="0.2">
      <c r="B350" s="30"/>
      <c r="C350" s="30"/>
      <c r="D350" s="30"/>
      <c r="E350" s="30"/>
      <c r="F350" s="30"/>
    </row>
    <row r="351" spans="2:6" x14ac:dyDescent="0.2">
      <c r="B351" s="30"/>
      <c r="C351" s="30"/>
      <c r="D351" s="30"/>
      <c r="E351" s="30"/>
      <c r="F351" s="30"/>
    </row>
    <row r="352" spans="2:6" x14ac:dyDescent="0.2">
      <c r="B352" s="30"/>
      <c r="C352" s="30"/>
      <c r="D352" s="30"/>
      <c r="E352" s="30"/>
      <c r="F352" s="30"/>
    </row>
    <row r="353" spans="2:10" x14ac:dyDescent="0.2">
      <c r="B353" s="30"/>
      <c r="C353" s="30"/>
      <c r="D353" s="30"/>
      <c r="E353" s="30"/>
      <c r="F353" s="30"/>
    </row>
    <row r="354" spans="2:10" x14ac:dyDescent="0.2">
      <c r="B354" s="30"/>
      <c r="C354" s="30"/>
      <c r="D354" s="30"/>
      <c r="E354" s="30"/>
      <c r="F354" s="30"/>
    </row>
    <row r="355" spans="2:10" x14ac:dyDescent="0.2">
      <c r="B355" s="30"/>
      <c r="C355" s="30"/>
      <c r="D355" s="30"/>
      <c r="E355" s="30"/>
      <c r="F355" s="30"/>
    </row>
    <row r="356" spans="2:10" x14ac:dyDescent="0.2">
      <c r="B356" s="30"/>
      <c r="C356" s="30"/>
      <c r="D356" s="30"/>
      <c r="E356" s="30"/>
      <c r="F356" s="30"/>
    </row>
    <row r="357" spans="2:10" x14ac:dyDescent="0.2">
      <c r="B357" s="30"/>
      <c r="C357" s="30"/>
      <c r="D357" s="30"/>
      <c r="E357" s="30"/>
      <c r="F357" s="30"/>
    </row>
    <row r="358" spans="2:10" x14ac:dyDescent="0.2">
      <c r="B358" s="30"/>
      <c r="C358" s="30"/>
      <c r="D358" s="30"/>
      <c r="E358" s="30"/>
      <c r="F358" s="30"/>
    </row>
    <row r="365" spans="2:10" s="24" customFormat="1" ht="15" x14ac:dyDescent="0.2">
      <c r="J365" s="60"/>
    </row>
    <row r="366" spans="2:10" s="24" customFormat="1" ht="15" x14ac:dyDescent="0.2">
      <c r="J366" s="60"/>
    </row>
    <row r="367" spans="2:10" s="24" customFormat="1" ht="15" x14ac:dyDescent="0.2">
      <c r="J367" s="60"/>
    </row>
    <row r="370" spans="2:10" s="27" customFormat="1" ht="11.25" x14ac:dyDescent="0.2">
      <c r="J370" s="59"/>
    </row>
    <row r="373" spans="2:10" x14ac:dyDescent="0.2">
      <c r="B373" s="30"/>
      <c r="C373" s="30"/>
      <c r="D373" s="30"/>
      <c r="E373" s="30"/>
      <c r="F373" s="30"/>
    </row>
    <row r="374" spans="2:10" x14ac:dyDescent="0.2">
      <c r="B374" s="30"/>
      <c r="C374" s="30"/>
      <c r="D374" s="30"/>
      <c r="E374" s="30"/>
      <c r="F374" s="30"/>
    </row>
    <row r="375" spans="2:10" x14ac:dyDescent="0.2">
      <c r="B375" s="30"/>
      <c r="C375" s="30"/>
      <c r="D375" s="30"/>
      <c r="E375" s="30"/>
      <c r="F375" s="30"/>
    </row>
    <row r="376" spans="2:10" x14ac:dyDescent="0.2">
      <c r="B376" s="30"/>
      <c r="C376" s="30"/>
      <c r="D376" s="30"/>
      <c r="E376" s="30"/>
      <c r="F376" s="30"/>
    </row>
    <row r="377" spans="2:10" x14ac:dyDescent="0.2">
      <c r="B377" s="30"/>
      <c r="C377" s="30"/>
      <c r="D377" s="30"/>
      <c r="E377" s="30"/>
      <c r="F377" s="30"/>
    </row>
    <row r="378" spans="2:10" x14ac:dyDescent="0.2">
      <c r="B378" s="30"/>
      <c r="C378" s="30"/>
      <c r="D378" s="30"/>
      <c r="E378" s="30"/>
      <c r="F378" s="30"/>
    </row>
    <row r="379" spans="2:10" x14ac:dyDescent="0.2">
      <c r="B379" s="30"/>
      <c r="C379" s="30"/>
      <c r="D379" s="30"/>
      <c r="E379" s="30"/>
      <c r="F379" s="30"/>
    </row>
    <row r="380" spans="2:10" x14ac:dyDescent="0.2">
      <c r="B380" s="30"/>
      <c r="C380" s="30"/>
      <c r="D380" s="30"/>
      <c r="E380" s="30"/>
      <c r="F380" s="30"/>
    </row>
    <row r="381" spans="2:10" x14ac:dyDescent="0.2">
      <c r="B381" s="30"/>
      <c r="C381" s="30"/>
      <c r="D381" s="30"/>
      <c r="E381" s="30"/>
      <c r="F381" s="30"/>
    </row>
    <row r="382" spans="2:10" x14ac:dyDescent="0.2">
      <c r="B382" s="30"/>
      <c r="C382" s="30"/>
      <c r="D382" s="30"/>
      <c r="E382" s="30"/>
      <c r="F382" s="30"/>
    </row>
    <row r="383" spans="2:10" x14ac:dyDescent="0.2">
      <c r="B383" s="30"/>
      <c r="C383" s="30"/>
      <c r="D383" s="30"/>
      <c r="E383" s="30"/>
      <c r="F383" s="30"/>
    </row>
    <row r="384" spans="2:10" x14ac:dyDescent="0.2">
      <c r="B384" s="30"/>
      <c r="C384" s="30"/>
      <c r="D384" s="30"/>
      <c r="E384" s="30"/>
      <c r="F384" s="30"/>
    </row>
    <row r="385" spans="2:6" x14ac:dyDescent="0.2">
      <c r="B385" s="30"/>
      <c r="C385" s="30"/>
      <c r="D385" s="30"/>
      <c r="E385" s="30"/>
      <c r="F385" s="30"/>
    </row>
    <row r="386" spans="2:6" x14ac:dyDescent="0.2">
      <c r="B386" s="30"/>
      <c r="C386" s="30"/>
      <c r="D386" s="30"/>
      <c r="E386" s="30"/>
      <c r="F386" s="30"/>
    </row>
    <row r="387" spans="2:6" x14ac:dyDescent="0.2">
      <c r="B387" s="30"/>
      <c r="C387" s="30"/>
      <c r="D387" s="30"/>
      <c r="E387" s="30"/>
      <c r="F387" s="30"/>
    </row>
    <row r="388" spans="2:6" x14ac:dyDescent="0.2">
      <c r="B388" s="30"/>
      <c r="C388" s="30"/>
      <c r="D388" s="30"/>
      <c r="E388" s="30"/>
      <c r="F388" s="30"/>
    </row>
    <row r="389" spans="2:6" x14ac:dyDescent="0.2">
      <c r="B389" s="30"/>
      <c r="C389" s="30"/>
      <c r="D389" s="30"/>
      <c r="E389" s="30"/>
      <c r="F389" s="30"/>
    </row>
    <row r="390" spans="2:6" x14ac:dyDescent="0.2">
      <c r="B390" s="30"/>
      <c r="C390" s="30"/>
      <c r="D390" s="30"/>
      <c r="E390" s="30"/>
      <c r="F390" s="30"/>
    </row>
    <row r="391" spans="2:6" x14ac:dyDescent="0.2">
      <c r="B391" s="30"/>
      <c r="C391" s="30"/>
      <c r="D391" s="30"/>
      <c r="E391" s="30"/>
      <c r="F391" s="30"/>
    </row>
    <row r="392" spans="2:6" x14ac:dyDescent="0.2">
      <c r="B392" s="30"/>
      <c r="C392" s="30"/>
      <c r="D392" s="30"/>
      <c r="E392" s="30"/>
      <c r="F392" s="30"/>
    </row>
    <row r="393" spans="2:6" x14ac:dyDescent="0.2">
      <c r="B393" s="30"/>
      <c r="C393" s="30"/>
      <c r="D393" s="30"/>
      <c r="E393" s="30"/>
      <c r="F393" s="30"/>
    </row>
    <row r="394" spans="2:6" x14ac:dyDescent="0.2">
      <c r="B394" s="30"/>
      <c r="C394" s="30"/>
      <c r="D394" s="30"/>
      <c r="E394" s="30"/>
      <c r="F394" s="30"/>
    </row>
    <row r="395" spans="2:6" x14ac:dyDescent="0.2">
      <c r="B395" s="30"/>
      <c r="C395" s="30"/>
      <c r="D395" s="30"/>
      <c r="E395" s="30"/>
      <c r="F395" s="30"/>
    </row>
    <row r="396" spans="2:6" x14ac:dyDescent="0.2">
      <c r="B396" s="30"/>
      <c r="C396" s="30"/>
      <c r="D396" s="30"/>
      <c r="E396" s="30"/>
      <c r="F396" s="30"/>
    </row>
    <row r="397" spans="2:6" x14ac:dyDescent="0.2">
      <c r="B397" s="30"/>
      <c r="C397" s="30"/>
      <c r="D397" s="30"/>
      <c r="E397" s="30"/>
      <c r="F397" s="30"/>
    </row>
    <row r="398" spans="2:6" x14ac:dyDescent="0.2">
      <c r="B398" s="30"/>
      <c r="C398" s="30"/>
      <c r="D398" s="30"/>
      <c r="E398" s="30"/>
      <c r="F398" s="30"/>
    </row>
    <row r="399" spans="2:6" x14ac:dyDescent="0.2">
      <c r="B399" s="30"/>
      <c r="C399" s="30"/>
      <c r="D399" s="30"/>
      <c r="E399" s="30"/>
      <c r="F399" s="30"/>
    </row>
    <row r="400" spans="2:6" x14ac:dyDescent="0.2">
      <c r="B400" s="30"/>
      <c r="C400" s="30"/>
      <c r="D400" s="30"/>
      <c r="E400" s="30"/>
      <c r="F400" s="30"/>
    </row>
    <row r="401" spans="2:6" x14ac:dyDescent="0.2">
      <c r="B401" s="30"/>
      <c r="C401" s="30"/>
      <c r="D401" s="30"/>
      <c r="E401" s="30"/>
      <c r="F401" s="30"/>
    </row>
    <row r="402" spans="2:6" x14ac:dyDescent="0.2">
      <c r="B402" s="30"/>
      <c r="C402" s="30"/>
      <c r="D402" s="30"/>
      <c r="E402" s="30"/>
      <c r="F402" s="30"/>
    </row>
    <row r="403" spans="2:6" x14ac:dyDescent="0.2">
      <c r="B403" s="30"/>
      <c r="C403" s="30"/>
      <c r="D403" s="30"/>
      <c r="E403" s="30"/>
      <c r="F403" s="30"/>
    </row>
    <row r="404" spans="2:6" x14ac:dyDescent="0.2">
      <c r="B404" s="30"/>
      <c r="C404" s="30"/>
      <c r="D404" s="30"/>
      <c r="E404" s="30"/>
      <c r="F404" s="30"/>
    </row>
    <row r="405" spans="2:6" x14ac:dyDescent="0.2">
      <c r="B405" s="30"/>
      <c r="C405" s="30"/>
      <c r="D405" s="30"/>
      <c r="E405" s="30"/>
      <c r="F405" s="30"/>
    </row>
    <row r="406" spans="2:6" x14ac:dyDescent="0.2">
      <c r="B406" s="30"/>
      <c r="C406" s="30"/>
      <c r="D406" s="30"/>
      <c r="E406" s="30"/>
      <c r="F406" s="30"/>
    </row>
    <row r="407" spans="2:6" x14ac:dyDescent="0.2">
      <c r="B407" s="30"/>
      <c r="C407" s="30"/>
      <c r="D407" s="30"/>
      <c r="E407" s="30"/>
      <c r="F407" s="30"/>
    </row>
    <row r="408" spans="2:6" x14ac:dyDescent="0.2">
      <c r="B408" s="30"/>
      <c r="C408" s="30"/>
      <c r="D408" s="30"/>
      <c r="E408" s="30"/>
      <c r="F408" s="30"/>
    </row>
    <row r="409" spans="2:6" x14ac:dyDescent="0.2">
      <c r="B409" s="30"/>
      <c r="C409" s="30"/>
      <c r="D409" s="30"/>
      <c r="E409" s="30"/>
      <c r="F409" s="30"/>
    </row>
    <row r="410" spans="2:6" x14ac:dyDescent="0.2">
      <c r="B410" s="30"/>
      <c r="C410" s="30"/>
      <c r="D410" s="30"/>
      <c r="E410" s="30"/>
      <c r="F410" s="30"/>
    </row>
    <row r="417" spans="2:10" s="24" customFormat="1" ht="15" x14ac:dyDescent="0.2">
      <c r="J417" s="60"/>
    </row>
    <row r="418" spans="2:10" s="24" customFormat="1" ht="15" x14ac:dyDescent="0.2">
      <c r="J418" s="60"/>
    </row>
    <row r="419" spans="2:10" s="24" customFormat="1" ht="15" x14ac:dyDescent="0.2">
      <c r="J419" s="60"/>
    </row>
    <row r="422" spans="2:10" s="27" customFormat="1" ht="11.25" x14ac:dyDescent="0.2">
      <c r="J422" s="59"/>
    </row>
    <row r="425" spans="2:10" x14ac:dyDescent="0.2">
      <c r="B425" s="30"/>
      <c r="C425" s="30"/>
      <c r="D425" s="30"/>
      <c r="E425" s="30"/>
      <c r="F425" s="30"/>
    </row>
    <row r="426" spans="2:10" x14ac:dyDescent="0.2">
      <c r="B426" s="30"/>
      <c r="C426" s="30"/>
      <c r="D426" s="30"/>
      <c r="E426" s="30"/>
      <c r="F426" s="30"/>
    </row>
    <row r="427" spans="2:10" x14ac:dyDescent="0.2">
      <c r="B427" s="30"/>
      <c r="C427" s="30"/>
      <c r="D427" s="30"/>
      <c r="E427" s="30"/>
      <c r="F427" s="30"/>
    </row>
    <row r="428" spans="2:10" x14ac:dyDescent="0.2">
      <c r="B428" s="30"/>
      <c r="C428" s="30"/>
      <c r="D428" s="30"/>
      <c r="E428" s="30"/>
      <c r="F428" s="30"/>
    </row>
    <row r="429" spans="2:10" x14ac:dyDescent="0.2">
      <c r="B429" s="30"/>
      <c r="C429" s="30"/>
      <c r="D429" s="30"/>
      <c r="E429" s="30"/>
      <c r="F429" s="30"/>
    </row>
    <row r="430" spans="2:10" x14ac:dyDescent="0.2">
      <c r="B430" s="30"/>
      <c r="C430" s="30"/>
      <c r="D430" s="30"/>
      <c r="E430" s="30"/>
      <c r="F430" s="30"/>
    </row>
    <row r="431" spans="2:10" x14ac:dyDescent="0.2">
      <c r="B431" s="30"/>
      <c r="C431" s="30"/>
      <c r="D431" s="30"/>
      <c r="E431" s="30"/>
      <c r="F431" s="30"/>
    </row>
    <row r="432" spans="2:10" x14ac:dyDescent="0.2">
      <c r="B432" s="30"/>
      <c r="C432" s="30"/>
      <c r="D432" s="30"/>
      <c r="E432" s="30"/>
      <c r="F432" s="30"/>
    </row>
    <row r="433" spans="2:6" x14ac:dyDescent="0.2">
      <c r="B433" s="30"/>
      <c r="C433" s="30"/>
      <c r="D433" s="30"/>
      <c r="E433" s="30"/>
      <c r="F433" s="30"/>
    </row>
    <row r="434" spans="2:6" x14ac:dyDescent="0.2">
      <c r="B434" s="30"/>
      <c r="C434" s="30"/>
      <c r="D434" s="30"/>
      <c r="E434" s="30"/>
      <c r="F434" s="30"/>
    </row>
    <row r="435" spans="2:6" x14ac:dyDescent="0.2">
      <c r="B435" s="30"/>
      <c r="C435" s="30"/>
      <c r="D435" s="30"/>
      <c r="E435" s="30"/>
      <c r="F435" s="30"/>
    </row>
    <row r="436" spans="2:6" x14ac:dyDescent="0.2">
      <c r="B436" s="30"/>
      <c r="C436" s="30"/>
      <c r="D436" s="30"/>
      <c r="E436" s="30"/>
      <c r="F436" s="30"/>
    </row>
    <row r="437" spans="2:6" x14ac:dyDescent="0.2">
      <c r="B437" s="30"/>
      <c r="C437" s="30"/>
      <c r="D437" s="30"/>
      <c r="E437" s="30"/>
      <c r="F437" s="30"/>
    </row>
    <row r="438" spans="2:6" x14ac:dyDescent="0.2">
      <c r="B438" s="30"/>
      <c r="C438" s="30"/>
      <c r="D438" s="30"/>
      <c r="E438" s="30"/>
      <c r="F438" s="30"/>
    </row>
    <row r="439" spans="2:6" x14ac:dyDescent="0.2">
      <c r="B439" s="30"/>
      <c r="C439" s="30"/>
      <c r="D439" s="30"/>
      <c r="E439" s="30"/>
      <c r="F439" s="30"/>
    </row>
    <row r="440" spans="2:6" x14ac:dyDescent="0.2">
      <c r="B440" s="30"/>
      <c r="C440" s="30"/>
      <c r="D440" s="30"/>
      <c r="E440" s="30"/>
      <c r="F440" s="30"/>
    </row>
    <row r="441" spans="2:6" x14ac:dyDescent="0.2">
      <c r="B441" s="30"/>
      <c r="C441" s="30"/>
      <c r="D441" s="30"/>
      <c r="E441" s="30"/>
      <c r="F441" s="30"/>
    </row>
    <row r="442" spans="2:6" x14ac:dyDescent="0.2">
      <c r="B442" s="30"/>
      <c r="C442" s="30"/>
      <c r="D442" s="30"/>
      <c r="E442" s="30"/>
      <c r="F442" s="30"/>
    </row>
    <row r="443" spans="2:6" x14ac:dyDescent="0.2">
      <c r="B443" s="30"/>
      <c r="C443" s="30"/>
      <c r="D443" s="30"/>
      <c r="E443" s="30"/>
      <c r="F443" s="30"/>
    </row>
    <row r="444" spans="2:6" x14ac:dyDescent="0.2">
      <c r="B444" s="30"/>
      <c r="C444" s="30"/>
      <c r="D444" s="30"/>
      <c r="E444" s="30"/>
      <c r="F444" s="30"/>
    </row>
    <row r="445" spans="2:6" x14ac:dyDescent="0.2">
      <c r="B445" s="30"/>
      <c r="C445" s="30"/>
      <c r="D445" s="30"/>
      <c r="E445" s="30"/>
      <c r="F445" s="30"/>
    </row>
    <row r="446" spans="2:6" x14ac:dyDescent="0.2">
      <c r="B446" s="30"/>
      <c r="C446" s="30"/>
      <c r="D446" s="30"/>
      <c r="E446" s="30"/>
      <c r="F446" s="30"/>
    </row>
    <row r="447" spans="2:6" x14ac:dyDescent="0.2">
      <c r="B447" s="30"/>
      <c r="C447" s="30"/>
      <c r="D447" s="30"/>
      <c r="E447" s="30"/>
      <c r="F447" s="30"/>
    </row>
    <row r="448" spans="2:6" x14ac:dyDescent="0.2">
      <c r="B448" s="30"/>
      <c r="C448" s="30"/>
      <c r="D448" s="30"/>
      <c r="E448" s="30"/>
      <c r="F448" s="30"/>
    </row>
    <row r="449" spans="2:6" x14ac:dyDescent="0.2">
      <c r="B449" s="30"/>
      <c r="C449" s="30"/>
      <c r="D449" s="30"/>
      <c r="E449" s="30"/>
      <c r="F449" s="30"/>
    </row>
    <row r="450" spans="2:6" x14ac:dyDescent="0.2">
      <c r="B450" s="30"/>
      <c r="C450" s="30"/>
      <c r="D450" s="30"/>
      <c r="E450" s="30"/>
      <c r="F450" s="30"/>
    </row>
    <row r="451" spans="2:6" x14ac:dyDescent="0.2">
      <c r="B451" s="30"/>
      <c r="C451" s="30"/>
      <c r="D451" s="30"/>
      <c r="E451" s="30"/>
      <c r="F451" s="30"/>
    </row>
    <row r="452" spans="2:6" x14ac:dyDescent="0.2">
      <c r="B452" s="30"/>
      <c r="C452" s="30"/>
      <c r="D452" s="30"/>
      <c r="E452" s="30"/>
      <c r="F452" s="30"/>
    </row>
    <row r="453" spans="2:6" x14ac:dyDescent="0.2">
      <c r="B453" s="30"/>
      <c r="C453" s="30"/>
      <c r="D453" s="30"/>
      <c r="E453" s="30"/>
      <c r="F453" s="30"/>
    </row>
    <row r="454" spans="2:6" x14ac:dyDescent="0.2">
      <c r="B454" s="30"/>
      <c r="C454" s="30"/>
      <c r="D454" s="30"/>
      <c r="E454" s="30"/>
      <c r="F454" s="30"/>
    </row>
    <row r="455" spans="2:6" x14ac:dyDescent="0.2">
      <c r="B455" s="30"/>
      <c r="C455" s="30"/>
      <c r="D455" s="30"/>
      <c r="E455" s="30"/>
      <c r="F455" s="30"/>
    </row>
    <row r="456" spans="2:6" x14ac:dyDescent="0.2">
      <c r="B456" s="30"/>
      <c r="C456" s="30"/>
      <c r="D456" s="30"/>
      <c r="E456" s="30"/>
      <c r="F456" s="30"/>
    </row>
    <row r="457" spans="2:6" x14ac:dyDescent="0.2">
      <c r="B457" s="30"/>
      <c r="C457" s="30"/>
      <c r="D457" s="30"/>
      <c r="E457" s="30"/>
      <c r="F457" s="30"/>
    </row>
    <row r="458" spans="2:6" x14ac:dyDescent="0.2">
      <c r="B458" s="30"/>
      <c r="C458" s="30"/>
      <c r="D458" s="30"/>
      <c r="E458" s="30"/>
      <c r="F458" s="30"/>
    </row>
    <row r="459" spans="2:6" x14ac:dyDescent="0.2">
      <c r="B459" s="30"/>
      <c r="C459" s="30"/>
      <c r="D459" s="30"/>
      <c r="E459" s="30"/>
      <c r="F459" s="30"/>
    </row>
    <row r="460" spans="2:6" x14ac:dyDescent="0.2">
      <c r="B460" s="30"/>
      <c r="C460" s="30"/>
      <c r="D460" s="30"/>
      <c r="E460" s="30"/>
      <c r="F460" s="30"/>
    </row>
    <row r="461" spans="2:6" x14ac:dyDescent="0.2">
      <c r="B461" s="30"/>
      <c r="C461" s="30"/>
      <c r="D461" s="30"/>
      <c r="E461" s="30"/>
      <c r="F461" s="30"/>
    </row>
    <row r="462" spans="2:6" x14ac:dyDescent="0.2">
      <c r="B462" s="30"/>
      <c r="C462" s="30"/>
      <c r="D462" s="30"/>
      <c r="E462" s="30"/>
      <c r="F462" s="30"/>
    </row>
    <row r="463" spans="2:6" x14ac:dyDescent="0.2">
      <c r="B463" s="30"/>
      <c r="C463" s="30"/>
      <c r="D463" s="30"/>
      <c r="E463" s="30"/>
      <c r="F463" s="30"/>
    </row>
    <row r="464" spans="2:6" x14ac:dyDescent="0.2">
      <c r="B464" s="30"/>
      <c r="C464" s="30"/>
      <c r="D464" s="30"/>
      <c r="E464" s="30"/>
      <c r="F464" s="30"/>
    </row>
    <row r="465" spans="2:10" x14ac:dyDescent="0.2">
      <c r="B465" s="30"/>
      <c r="C465" s="30"/>
      <c r="D465" s="30"/>
      <c r="E465" s="30"/>
      <c r="F465" s="30"/>
    </row>
    <row r="466" spans="2:10" x14ac:dyDescent="0.2">
      <c r="B466" s="30"/>
      <c r="C466" s="30"/>
      <c r="D466" s="30"/>
      <c r="E466" s="30"/>
      <c r="F466" s="30"/>
    </row>
    <row r="467" spans="2:10" x14ac:dyDescent="0.2">
      <c r="B467" s="30"/>
      <c r="C467" s="30"/>
      <c r="D467" s="30"/>
      <c r="E467" s="30"/>
      <c r="F467" s="30"/>
    </row>
    <row r="468" spans="2:10" x14ac:dyDescent="0.2">
      <c r="B468" s="30"/>
      <c r="C468" s="30"/>
      <c r="D468" s="30"/>
      <c r="E468" s="30"/>
      <c r="F468" s="30"/>
    </row>
    <row r="469" spans="2:10" s="24" customFormat="1" ht="15" x14ac:dyDescent="0.2">
      <c r="B469" s="30"/>
      <c r="C469" s="30"/>
      <c r="D469" s="30"/>
      <c r="E469" s="30"/>
      <c r="F469" s="30"/>
      <c r="J469" s="60"/>
    </row>
    <row r="470" spans="2:10" s="24" customFormat="1" ht="15" x14ac:dyDescent="0.2">
      <c r="B470" s="30"/>
      <c r="C470" s="30"/>
      <c r="D470" s="30"/>
      <c r="E470" s="30"/>
      <c r="F470" s="30"/>
      <c r="J470" s="60"/>
    </row>
    <row r="471" spans="2:10" s="24" customFormat="1" ht="15" x14ac:dyDescent="0.2">
      <c r="B471" s="30"/>
      <c r="C471" s="30"/>
      <c r="D471" s="30"/>
      <c r="E471" s="30"/>
      <c r="F471" s="30"/>
      <c r="J471" s="60"/>
    </row>
    <row r="472" spans="2:10" x14ac:dyDescent="0.2">
      <c r="B472" s="30"/>
      <c r="C472" s="30"/>
      <c r="D472" s="30"/>
      <c r="E472" s="30"/>
      <c r="F472" s="30"/>
    </row>
    <row r="473" spans="2:10" x14ac:dyDescent="0.2">
      <c r="B473" s="30"/>
      <c r="C473" s="30"/>
      <c r="D473" s="30"/>
      <c r="E473" s="30"/>
      <c r="F473" s="30"/>
    </row>
    <row r="474" spans="2:10" s="27" customFormat="1" ht="11.25" x14ac:dyDescent="0.2">
      <c r="J474" s="59"/>
    </row>
    <row r="475" spans="2:10" x14ac:dyDescent="0.2">
      <c r="B475" s="30"/>
      <c r="C475" s="30"/>
      <c r="D475" s="30"/>
      <c r="E475" s="30"/>
      <c r="F475" s="30"/>
    </row>
    <row r="476" spans="2:10" x14ac:dyDescent="0.2">
      <c r="B476" s="30"/>
      <c r="C476" s="30"/>
      <c r="D476" s="30"/>
      <c r="E476" s="30"/>
      <c r="F476" s="30"/>
    </row>
    <row r="477" spans="2:10" x14ac:dyDescent="0.2">
      <c r="B477" s="30"/>
      <c r="C477" s="30"/>
      <c r="D477" s="30"/>
      <c r="E477" s="30"/>
      <c r="F477" s="30"/>
    </row>
    <row r="478" spans="2:10" x14ac:dyDescent="0.2">
      <c r="B478" s="30"/>
      <c r="C478" s="30"/>
      <c r="D478" s="30"/>
      <c r="E478" s="30"/>
      <c r="F478" s="30"/>
    </row>
    <row r="479" spans="2:10" x14ac:dyDescent="0.2">
      <c r="B479" s="30"/>
      <c r="C479" s="30"/>
      <c r="D479" s="30"/>
      <c r="E479" s="30"/>
      <c r="F479" s="30"/>
    </row>
    <row r="480" spans="2:10" x14ac:dyDescent="0.2">
      <c r="B480" s="30"/>
      <c r="C480" s="30"/>
      <c r="D480" s="30"/>
      <c r="E480" s="30"/>
      <c r="F480" s="30"/>
    </row>
    <row r="481" spans="2:6" x14ac:dyDescent="0.2">
      <c r="B481" s="30"/>
      <c r="C481" s="30"/>
      <c r="D481" s="30"/>
      <c r="E481" s="30"/>
      <c r="F481" s="30"/>
    </row>
    <row r="482" spans="2:6" x14ac:dyDescent="0.2">
      <c r="B482" s="30"/>
      <c r="C482" s="30"/>
      <c r="D482" s="30"/>
      <c r="E482" s="30"/>
      <c r="F482" s="30"/>
    </row>
    <row r="483" spans="2:6" x14ac:dyDescent="0.2">
      <c r="B483" s="30"/>
      <c r="C483" s="30"/>
      <c r="D483" s="30"/>
      <c r="E483" s="30"/>
      <c r="F483" s="30"/>
    </row>
    <row r="484" spans="2:6" x14ac:dyDescent="0.2">
      <c r="B484" s="30"/>
      <c r="C484" s="30"/>
      <c r="D484" s="30"/>
      <c r="E484" s="30"/>
      <c r="F484" s="30"/>
    </row>
    <row r="485" spans="2:6" x14ac:dyDescent="0.2">
      <c r="B485" s="30"/>
      <c r="C485" s="30"/>
      <c r="D485" s="30"/>
      <c r="E485" s="30"/>
      <c r="F485" s="30"/>
    </row>
    <row r="486" spans="2:6" x14ac:dyDescent="0.2">
      <c r="B486" s="30"/>
      <c r="C486" s="30"/>
      <c r="D486" s="30"/>
      <c r="E486" s="30"/>
      <c r="F486" s="30"/>
    </row>
    <row r="487" spans="2:6" x14ac:dyDescent="0.2">
      <c r="B487" s="30"/>
      <c r="C487" s="30"/>
      <c r="D487" s="30"/>
      <c r="E487" s="30"/>
      <c r="F487" s="30"/>
    </row>
    <row r="488" spans="2:6" x14ac:dyDescent="0.2">
      <c r="B488" s="30"/>
      <c r="C488" s="30"/>
      <c r="D488" s="30"/>
      <c r="E488" s="30"/>
      <c r="F488" s="30"/>
    </row>
    <row r="489" spans="2:6" x14ac:dyDescent="0.2">
      <c r="B489" s="30"/>
      <c r="C489" s="30"/>
      <c r="D489" s="30"/>
      <c r="E489" s="30"/>
      <c r="F489" s="30"/>
    </row>
    <row r="490" spans="2:6" x14ac:dyDescent="0.2">
      <c r="B490" s="30"/>
      <c r="C490" s="30"/>
      <c r="D490" s="30"/>
      <c r="E490" s="30"/>
      <c r="F490" s="30"/>
    </row>
    <row r="491" spans="2:6" x14ac:dyDescent="0.2">
      <c r="B491" s="30"/>
      <c r="C491" s="30"/>
      <c r="D491" s="30"/>
      <c r="E491" s="30"/>
      <c r="F491" s="30"/>
    </row>
    <row r="492" spans="2:6" x14ac:dyDescent="0.2">
      <c r="B492" s="30"/>
      <c r="C492" s="30"/>
      <c r="D492" s="30"/>
      <c r="E492" s="30"/>
      <c r="F492" s="30"/>
    </row>
    <row r="493" spans="2:6" x14ac:dyDescent="0.2">
      <c r="B493" s="30"/>
      <c r="C493" s="30"/>
      <c r="D493" s="30"/>
      <c r="E493" s="30"/>
      <c r="F493" s="30"/>
    </row>
    <row r="494" spans="2:6" x14ac:dyDescent="0.2">
      <c r="B494" s="30"/>
      <c r="C494" s="30"/>
      <c r="D494" s="30"/>
      <c r="E494" s="30"/>
      <c r="F494" s="30"/>
    </row>
    <row r="495" spans="2:6" x14ac:dyDescent="0.2">
      <c r="B495" s="30"/>
      <c r="C495" s="30"/>
      <c r="D495" s="30"/>
      <c r="E495" s="30"/>
      <c r="F495" s="30"/>
    </row>
    <row r="496" spans="2:6" x14ac:dyDescent="0.2">
      <c r="B496" s="30"/>
      <c r="C496" s="30"/>
      <c r="D496" s="30"/>
      <c r="E496" s="30"/>
      <c r="F496" s="30"/>
    </row>
    <row r="497" spans="2:6" x14ac:dyDescent="0.2">
      <c r="B497" s="30"/>
      <c r="C497" s="30"/>
      <c r="D497" s="30"/>
      <c r="E497" s="30"/>
      <c r="F497" s="30"/>
    </row>
    <row r="498" spans="2:6" x14ac:dyDescent="0.2">
      <c r="B498" s="30"/>
      <c r="C498" s="30"/>
      <c r="D498" s="30"/>
      <c r="E498" s="30"/>
      <c r="F498" s="30"/>
    </row>
    <row r="499" spans="2:6" x14ac:dyDescent="0.2">
      <c r="B499" s="30"/>
      <c r="C499" s="30"/>
      <c r="D499" s="30"/>
      <c r="E499" s="30"/>
      <c r="F499" s="30"/>
    </row>
    <row r="500" spans="2:6" x14ac:dyDescent="0.2">
      <c r="B500" s="30"/>
      <c r="C500" s="30"/>
      <c r="D500" s="30"/>
      <c r="E500" s="30"/>
      <c r="F500" s="30"/>
    </row>
    <row r="501" spans="2:6" x14ac:dyDescent="0.2">
      <c r="B501" s="30"/>
      <c r="C501" s="30"/>
      <c r="D501" s="30"/>
      <c r="E501" s="30"/>
      <c r="F501" s="30"/>
    </row>
    <row r="502" spans="2:6" x14ac:dyDescent="0.2">
      <c r="B502" s="30"/>
      <c r="C502" s="30"/>
      <c r="D502" s="30"/>
      <c r="E502" s="30"/>
      <c r="F502" s="30"/>
    </row>
    <row r="503" spans="2:6" x14ac:dyDescent="0.2">
      <c r="B503" s="30"/>
      <c r="C503" s="30"/>
      <c r="D503" s="30"/>
      <c r="E503" s="30"/>
      <c r="F503" s="30"/>
    </row>
    <row r="504" spans="2:6" x14ac:dyDescent="0.2">
      <c r="B504" s="30"/>
      <c r="C504" s="30"/>
      <c r="D504" s="30"/>
      <c r="E504" s="30"/>
      <c r="F504" s="30"/>
    </row>
    <row r="505" spans="2:6" x14ac:dyDescent="0.2">
      <c r="B505" s="30"/>
      <c r="C505" s="30"/>
      <c r="D505" s="30"/>
      <c r="E505" s="30"/>
      <c r="F505" s="30"/>
    </row>
    <row r="506" spans="2:6" x14ac:dyDescent="0.2">
      <c r="B506" s="30"/>
      <c r="C506" s="30"/>
      <c r="D506" s="30"/>
      <c r="E506" s="30"/>
      <c r="F506" s="30"/>
    </row>
    <row r="507" spans="2:6" x14ac:dyDescent="0.2">
      <c r="B507" s="30"/>
      <c r="C507" s="30"/>
      <c r="D507" s="30"/>
      <c r="E507" s="30"/>
      <c r="F507" s="30"/>
    </row>
    <row r="508" spans="2:6" x14ac:dyDescent="0.2">
      <c r="B508" s="30"/>
      <c r="C508" s="30"/>
      <c r="D508" s="30"/>
      <c r="E508" s="30"/>
      <c r="F508" s="30"/>
    </row>
    <row r="509" spans="2:6" x14ac:dyDescent="0.2">
      <c r="B509" s="30"/>
      <c r="C509" s="30"/>
      <c r="D509" s="30"/>
      <c r="E509" s="30"/>
      <c r="F509" s="30"/>
    </row>
    <row r="510" spans="2:6" x14ac:dyDescent="0.2">
      <c r="B510" s="30"/>
      <c r="C510" s="30"/>
      <c r="D510" s="30"/>
      <c r="E510" s="30"/>
      <c r="F510" s="30"/>
    </row>
    <row r="511" spans="2:6" x14ac:dyDescent="0.2">
      <c r="B511" s="30"/>
      <c r="C511" s="30"/>
      <c r="D511" s="30"/>
      <c r="E511" s="30"/>
      <c r="F511" s="30"/>
    </row>
    <row r="512" spans="2:6" x14ac:dyDescent="0.2">
      <c r="B512" s="30"/>
      <c r="C512" s="30"/>
      <c r="D512" s="30"/>
      <c r="E512" s="30"/>
      <c r="F512" s="30"/>
    </row>
    <row r="513" spans="2:10" x14ac:dyDescent="0.2">
      <c r="B513" s="30"/>
      <c r="C513" s="30"/>
      <c r="D513" s="30"/>
      <c r="E513" s="30"/>
      <c r="F513" s="30"/>
    </row>
    <row r="514" spans="2:10" x14ac:dyDescent="0.2">
      <c r="B514" s="30"/>
      <c r="C514" s="30"/>
      <c r="D514" s="30"/>
      <c r="E514" s="30"/>
      <c r="F514" s="30"/>
    </row>
    <row r="521" spans="2:10" s="24" customFormat="1" ht="15" x14ac:dyDescent="0.2">
      <c r="J521" s="60"/>
    </row>
    <row r="522" spans="2:10" s="24" customFormat="1" ht="15" x14ac:dyDescent="0.2">
      <c r="J522" s="60"/>
    </row>
    <row r="523" spans="2:10" s="24" customFormat="1" ht="15" x14ac:dyDescent="0.2">
      <c r="J523" s="60"/>
    </row>
    <row r="526" spans="2:10" s="27" customFormat="1" ht="11.25" x14ac:dyDescent="0.2">
      <c r="J526" s="59"/>
    </row>
    <row r="529" spans="2:6" x14ac:dyDescent="0.2">
      <c r="B529" s="30"/>
      <c r="C529" s="30"/>
      <c r="D529" s="30"/>
      <c r="E529" s="30"/>
      <c r="F529" s="30"/>
    </row>
    <row r="530" spans="2:6" x14ac:dyDescent="0.2">
      <c r="B530" s="30"/>
      <c r="C530" s="30"/>
      <c r="D530" s="30"/>
      <c r="E530" s="30"/>
      <c r="F530" s="30"/>
    </row>
    <row r="531" spans="2:6" x14ac:dyDescent="0.2">
      <c r="B531" s="30"/>
      <c r="C531" s="30"/>
      <c r="D531" s="30"/>
      <c r="E531" s="30"/>
      <c r="F531" s="30"/>
    </row>
    <row r="532" spans="2:6" x14ac:dyDescent="0.2">
      <c r="B532" s="30"/>
      <c r="C532" s="30"/>
      <c r="D532" s="30"/>
      <c r="E532" s="30"/>
      <c r="F532" s="30"/>
    </row>
    <row r="533" spans="2:6" x14ac:dyDescent="0.2">
      <c r="B533" s="30"/>
      <c r="C533" s="30"/>
      <c r="D533" s="30"/>
      <c r="E533" s="30"/>
      <c r="F533" s="30"/>
    </row>
    <row r="534" spans="2:6" x14ac:dyDescent="0.2">
      <c r="B534" s="30"/>
      <c r="C534" s="30"/>
      <c r="D534" s="30"/>
      <c r="E534" s="30"/>
      <c r="F534" s="30"/>
    </row>
    <row r="535" spans="2:6" x14ac:dyDescent="0.2">
      <c r="B535" s="30"/>
      <c r="C535" s="30"/>
      <c r="D535" s="30"/>
      <c r="E535" s="30"/>
      <c r="F535" s="30"/>
    </row>
    <row r="536" spans="2:6" x14ac:dyDescent="0.2">
      <c r="B536" s="30"/>
      <c r="C536" s="30"/>
      <c r="D536" s="30"/>
      <c r="E536" s="30"/>
      <c r="F536" s="30"/>
    </row>
    <row r="537" spans="2:6" x14ac:dyDescent="0.2">
      <c r="B537" s="30"/>
      <c r="C537" s="30"/>
      <c r="D537" s="30"/>
      <c r="E537" s="30"/>
      <c r="F537" s="30"/>
    </row>
    <row r="538" spans="2:6" x14ac:dyDescent="0.2">
      <c r="B538" s="30"/>
      <c r="C538" s="30"/>
      <c r="D538" s="30"/>
      <c r="E538" s="30"/>
      <c r="F538" s="30"/>
    </row>
    <row r="539" spans="2:6" x14ac:dyDescent="0.2">
      <c r="B539" s="30"/>
      <c r="C539" s="30"/>
      <c r="D539" s="30"/>
      <c r="E539" s="30"/>
      <c r="F539" s="30"/>
    </row>
    <row r="540" spans="2:6" x14ac:dyDescent="0.2">
      <c r="B540" s="30"/>
      <c r="C540" s="30"/>
      <c r="D540" s="30"/>
      <c r="E540" s="30"/>
      <c r="F540" s="30"/>
    </row>
    <row r="541" spans="2:6" x14ac:dyDescent="0.2">
      <c r="B541" s="30"/>
      <c r="C541" s="30"/>
      <c r="D541" s="30"/>
      <c r="E541" s="30"/>
      <c r="F541" s="30"/>
    </row>
    <row r="542" spans="2:6" x14ac:dyDescent="0.2">
      <c r="B542" s="30"/>
      <c r="C542" s="30"/>
      <c r="D542" s="30"/>
      <c r="E542" s="30"/>
      <c r="F542" s="30"/>
    </row>
    <row r="543" spans="2:6" x14ac:dyDescent="0.2">
      <c r="B543" s="30"/>
      <c r="C543" s="30"/>
      <c r="D543" s="30"/>
      <c r="E543" s="30"/>
      <c r="F543" s="30"/>
    </row>
    <row r="544" spans="2:6" x14ac:dyDescent="0.2">
      <c r="B544" s="30"/>
      <c r="C544" s="30"/>
      <c r="D544" s="30"/>
      <c r="E544" s="30"/>
      <c r="F544" s="30"/>
    </row>
    <row r="545" spans="2:6" x14ac:dyDescent="0.2">
      <c r="B545" s="30"/>
      <c r="C545" s="30"/>
      <c r="D545" s="30"/>
      <c r="E545" s="30"/>
      <c r="F545" s="30"/>
    </row>
    <row r="546" spans="2:6" x14ac:dyDescent="0.2">
      <c r="B546" s="30"/>
      <c r="C546" s="30"/>
      <c r="D546" s="30"/>
      <c r="E546" s="30"/>
      <c r="F546" s="30"/>
    </row>
    <row r="547" spans="2:6" x14ac:dyDescent="0.2">
      <c r="B547" s="30"/>
      <c r="C547" s="30"/>
      <c r="D547" s="30"/>
      <c r="E547" s="30"/>
      <c r="F547" s="30"/>
    </row>
    <row r="548" spans="2:6" x14ac:dyDescent="0.2">
      <c r="B548" s="30"/>
      <c r="C548" s="30"/>
      <c r="D548" s="30"/>
      <c r="E548" s="30"/>
      <c r="F548" s="30"/>
    </row>
    <row r="549" spans="2:6" x14ac:dyDescent="0.2">
      <c r="B549" s="30"/>
      <c r="C549" s="30"/>
      <c r="D549" s="30"/>
      <c r="E549" s="30"/>
      <c r="F549" s="30"/>
    </row>
    <row r="550" spans="2:6" x14ac:dyDescent="0.2">
      <c r="B550" s="30"/>
      <c r="C550" s="30"/>
      <c r="D550" s="30"/>
      <c r="E550" s="30"/>
      <c r="F550" s="30"/>
    </row>
    <row r="551" spans="2:6" x14ac:dyDescent="0.2">
      <c r="B551" s="30"/>
      <c r="C551" s="30"/>
      <c r="D551" s="30"/>
      <c r="E551" s="30"/>
      <c r="F551" s="30"/>
    </row>
    <row r="552" spans="2:6" x14ac:dyDescent="0.2">
      <c r="B552" s="30"/>
      <c r="C552" s="30"/>
      <c r="D552" s="30"/>
      <c r="E552" s="30"/>
      <c r="F552" s="30"/>
    </row>
    <row r="553" spans="2:6" x14ac:dyDescent="0.2">
      <c r="B553" s="30"/>
      <c r="C553" s="30"/>
      <c r="D553" s="30"/>
      <c r="E553" s="30"/>
      <c r="F553" s="30"/>
    </row>
    <row r="554" spans="2:6" x14ac:dyDescent="0.2">
      <c r="B554" s="30"/>
      <c r="C554" s="30"/>
      <c r="D554" s="30"/>
      <c r="E554" s="30"/>
      <c r="F554" s="30"/>
    </row>
    <row r="555" spans="2:6" x14ac:dyDescent="0.2">
      <c r="B555" s="30"/>
      <c r="C555" s="30"/>
      <c r="D555" s="30"/>
      <c r="E555" s="30"/>
      <c r="F555" s="30"/>
    </row>
    <row r="556" spans="2:6" x14ac:dyDescent="0.2">
      <c r="B556" s="30"/>
      <c r="C556" s="30"/>
      <c r="D556" s="30"/>
      <c r="E556" s="30"/>
      <c r="F556" s="30"/>
    </row>
    <row r="557" spans="2:6" x14ac:dyDescent="0.2">
      <c r="B557" s="30"/>
      <c r="C557" s="30"/>
      <c r="D557" s="30"/>
      <c r="E557" s="30"/>
      <c r="F557" s="30"/>
    </row>
    <row r="558" spans="2:6" x14ac:dyDescent="0.2">
      <c r="B558" s="30"/>
      <c r="C558" s="30"/>
      <c r="D558" s="30"/>
      <c r="E558" s="30"/>
      <c r="F558" s="30"/>
    </row>
    <row r="559" spans="2:6" x14ac:dyDescent="0.2">
      <c r="B559" s="30"/>
      <c r="C559" s="30"/>
      <c r="D559" s="30"/>
      <c r="E559" s="30"/>
      <c r="F559" s="30"/>
    </row>
    <row r="560" spans="2:6" x14ac:dyDescent="0.2">
      <c r="B560" s="30"/>
      <c r="C560" s="30"/>
      <c r="D560" s="30"/>
      <c r="E560" s="30"/>
      <c r="F560" s="30"/>
    </row>
    <row r="561" spans="2:10" x14ac:dyDescent="0.2">
      <c r="B561" s="30"/>
      <c r="C561" s="30"/>
      <c r="D561" s="30"/>
      <c r="E561" s="30"/>
      <c r="F561" s="30"/>
    </row>
    <row r="562" spans="2:10" x14ac:dyDescent="0.2">
      <c r="B562" s="30"/>
      <c r="C562" s="30"/>
      <c r="D562" s="30"/>
      <c r="E562" s="30"/>
      <c r="F562" s="30"/>
    </row>
    <row r="563" spans="2:10" x14ac:dyDescent="0.2">
      <c r="B563" s="30"/>
      <c r="C563" s="30"/>
      <c r="D563" s="30"/>
      <c r="E563" s="30"/>
      <c r="F563" s="30"/>
    </row>
    <row r="564" spans="2:10" x14ac:dyDescent="0.2">
      <c r="B564" s="30"/>
      <c r="C564" s="30"/>
      <c r="D564" s="30"/>
      <c r="E564" s="30"/>
      <c r="F564" s="30"/>
    </row>
    <row r="565" spans="2:10" x14ac:dyDescent="0.2">
      <c r="B565" s="30"/>
      <c r="C565" s="30"/>
      <c r="D565" s="30"/>
      <c r="E565" s="30"/>
      <c r="F565" s="30"/>
    </row>
    <row r="566" spans="2:10" x14ac:dyDescent="0.2">
      <c r="B566" s="30"/>
      <c r="C566" s="30"/>
      <c r="D566" s="30"/>
      <c r="E566" s="30"/>
      <c r="F566" s="30"/>
    </row>
    <row r="567" spans="2:10" x14ac:dyDescent="0.2">
      <c r="B567" s="30"/>
      <c r="C567" s="30"/>
      <c r="D567" s="30"/>
      <c r="E567" s="30"/>
      <c r="F567" s="30"/>
    </row>
    <row r="568" spans="2:10" x14ac:dyDescent="0.2">
      <c r="B568" s="30"/>
      <c r="C568" s="30"/>
      <c r="D568" s="30"/>
      <c r="E568" s="30"/>
      <c r="F568" s="30"/>
    </row>
    <row r="569" spans="2:10" x14ac:dyDescent="0.2">
      <c r="B569" s="30"/>
      <c r="C569" s="30"/>
      <c r="D569" s="30"/>
      <c r="E569" s="30"/>
      <c r="F569" s="30"/>
    </row>
    <row r="570" spans="2:10" x14ac:dyDescent="0.2">
      <c r="B570" s="30"/>
      <c r="C570" s="30"/>
      <c r="D570" s="30"/>
      <c r="E570" s="30"/>
      <c r="F570" s="30"/>
    </row>
    <row r="571" spans="2:10" x14ac:dyDescent="0.2">
      <c r="B571" s="30"/>
      <c r="C571" s="30"/>
      <c r="D571" s="30"/>
      <c r="E571" s="30"/>
      <c r="F571" s="30"/>
    </row>
    <row r="572" spans="2:10" x14ac:dyDescent="0.2">
      <c r="B572" s="30"/>
      <c r="C572" s="30"/>
      <c r="D572" s="30"/>
      <c r="E572" s="30"/>
      <c r="F572" s="30"/>
    </row>
    <row r="573" spans="2:10" s="24" customFormat="1" ht="15" x14ac:dyDescent="0.2">
      <c r="B573" s="30"/>
      <c r="C573" s="30"/>
      <c r="D573" s="30"/>
      <c r="E573" s="30"/>
      <c r="F573" s="30"/>
      <c r="J573" s="60"/>
    </row>
    <row r="574" spans="2:10" s="24" customFormat="1" ht="15" x14ac:dyDescent="0.2">
      <c r="B574" s="30"/>
      <c r="C574" s="30"/>
      <c r="D574" s="30"/>
      <c r="E574" s="30"/>
      <c r="F574" s="30"/>
      <c r="J574" s="60"/>
    </row>
    <row r="575" spans="2:10" s="24" customFormat="1" ht="15" x14ac:dyDescent="0.2">
      <c r="B575" s="30"/>
      <c r="C575" s="30"/>
      <c r="D575" s="30"/>
      <c r="E575" s="30"/>
      <c r="F575" s="30"/>
      <c r="J575" s="60"/>
    </row>
    <row r="576" spans="2:10" x14ac:dyDescent="0.2">
      <c r="B576" s="30"/>
      <c r="C576" s="30"/>
      <c r="D576" s="30"/>
      <c r="E576" s="30"/>
      <c r="F576" s="30"/>
    </row>
    <row r="577" spans="2:10" x14ac:dyDescent="0.2">
      <c r="B577" s="30"/>
      <c r="C577" s="30"/>
      <c r="D577" s="30"/>
      <c r="E577" s="30"/>
      <c r="F577" s="30"/>
    </row>
    <row r="578" spans="2:10" s="27" customFormat="1" ht="11.25" x14ac:dyDescent="0.2">
      <c r="J578" s="59"/>
    </row>
    <row r="579" spans="2:10" x14ac:dyDescent="0.2">
      <c r="B579" s="30"/>
      <c r="C579" s="30"/>
      <c r="D579" s="30"/>
      <c r="E579" s="30"/>
      <c r="F579" s="30"/>
    </row>
    <row r="580" spans="2:10" x14ac:dyDescent="0.2">
      <c r="B580" s="30"/>
      <c r="C580" s="30"/>
      <c r="D580" s="30"/>
      <c r="E580" s="30"/>
      <c r="F580" s="30"/>
    </row>
    <row r="581" spans="2:10" x14ac:dyDescent="0.2">
      <c r="B581" s="30"/>
      <c r="C581" s="30"/>
      <c r="D581" s="30"/>
      <c r="E581" s="30"/>
      <c r="F581" s="30"/>
    </row>
    <row r="582" spans="2:10" x14ac:dyDescent="0.2">
      <c r="B582" s="30"/>
      <c r="C582" s="30"/>
      <c r="D582" s="30"/>
      <c r="E582" s="30"/>
      <c r="F582" s="30"/>
    </row>
    <row r="583" spans="2:10" x14ac:dyDescent="0.2">
      <c r="B583" s="30"/>
      <c r="C583" s="30"/>
      <c r="D583" s="30"/>
      <c r="E583" s="30"/>
      <c r="F583" s="30"/>
    </row>
    <row r="584" spans="2:10" x14ac:dyDescent="0.2">
      <c r="B584" s="30"/>
      <c r="C584" s="30"/>
      <c r="D584" s="30"/>
      <c r="E584" s="30"/>
      <c r="F584" s="30"/>
    </row>
    <row r="585" spans="2:10" x14ac:dyDescent="0.2">
      <c r="B585" s="30"/>
      <c r="C585" s="30"/>
      <c r="D585" s="30"/>
      <c r="E585" s="30"/>
      <c r="F585" s="30"/>
    </row>
    <row r="586" spans="2:10" x14ac:dyDescent="0.2">
      <c r="B586" s="30"/>
      <c r="C586" s="30"/>
      <c r="D586" s="30"/>
      <c r="E586" s="30"/>
      <c r="F586" s="30"/>
    </row>
    <row r="587" spans="2:10" x14ac:dyDescent="0.2">
      <c r="B587" s="30"/>
      <c r="C587" s="30"/>
      <c r="D587" s="30"/>
      <c r="E587" s="30"/>
      <c r="F587" s="30"/>
    </row>
    <row r="588" spans="2:10" x14ac:dyDescent="0.2">
      <c r="B588" s="30"/>
      <c r="C588" s="30"/>
      <c r="D588" s="30"/>
      <c r="E588" s="30"/>
      <c r="F588" s="30"/>
    </row>
    <row r="589" spans="2:10" x14ac:dyDescent="0.2">
      <c r="B589" s="30"/>
      <c r="C589" s="30"/>
      <c r="D589" s="30"/>
      <c r="E589" s="30"/>
      <c r="F589" s="30"/>
    </row>
    <row r="590" spans="2:10" x14ac:dyDescent="0.2">
      <c r="B590" s="30"/>
      <c r="C590" s="30"/>
      <c r="D590" s="30"/>
      <c r="E590" s="30"/>
      <c r="F590" s="30"/>
    </row>
    <row r="591" spans="2:10" x14ac:dyDescent="0.2">
      <c r="B591" s="30"/>
      <c r="C591" s="30"/>
      <c r="D591" s="30"/>
      <c r="E591" s="30"/>
      <c r="F591" s="30"/>
    </row>
    <row r="592" spans="2:10" x14ac:dyDescent="0.2">
      <c r="B592" s="30"/>
      <c r="C592" s="30"/>
      <c r="D592" s="30"/>
      <c r="E592" s="30"/>
      <c r="F592" s="30"/>
    </row>
    <row r="593" spans="2:6" x14ac:dyDescent="0.2">
      <c r="B593" s="30"/>
      <c r="C593" s="30"/>
      <c r="D593" s="30"/>
      <c r="E593" s="30"/>
      <c r="F593" s="30"/>
    </row>
    <row r="594" spans="2:6" x14ac:dyDescent="0.2">
      <c r="B594" s="30"/>
      <c r="C594" s="30"/>
      <c r="D594" s="30"/>
      <c r="E594" s="30"/>
      <c r="F594" s="30"/>
    </row>
    <row r="595" spans="2:6" x14ac:dyDescent="0.2">
      <c r="B595" s="30"/>
      <c r="C595" s="30"/>
      <c r="D595" s="30"/>
      <c r="E595" s="30"/>
      <c r="F595" s="30"/>
    </row>
    <row r="596" spans="2:6" x14ac:dyDescent="0.2">
      <c r="B596" s="30"/>
      <c r="C596" s="30"/>
      <c r="D596" s="30"/>
      <c r="E596" s="30"/>
      <c r="F596" s="30"/>
    </row>
    <row r="597" spans="2:6" x14ac:dyDescent="0.2">
      <c r="B597" s="30"/>
      <c r="C597" s="30"/>
      <c r="D597" s="30"/>
      <c r="E597" s="30"/>
      <c r="F597" s="30"/>
    </row>
    <row r="598" spans="2:6" x14ac:dyDescent="0.2">
      <c r="B598" s="30"/>
      <c r="C598" s="30"/>
      <c r="D598" s="30"/>
      <c r="E598" s="30"/>
      <c r="F598" s="30"/>
    </row>
    <row r="599" spans="2:6" x14ac:dyDescent="0.2">
      <c r="B599" s="30"/>
      <c r="C599" s="30"/>
      <c r="D599" s="30"/>
      <c r="E599" s="30"/>
      <c r="F599" s="30"/>
    </row>
    <row r="600" spans="2:6" x14ac:dyDescent="0.2">
      <c r="B600" s="30"/>
      <c r="C600" s="30"/>
      <c r="D600" s="30"/>
      <c r="E600" s="30"/>
      <c r="F600" s="30"/>
    </row>
    <row r="601" spans="2:6" x14ac:dyDescent="0.2">
      <c r="B601" s="30"/>
      <c r="C601" s="30"/>
      <c r="D601" s="30"/>
      <c r="E601" s="30"/>
      <c r="F601" s="30"/>
    </row>
    <row r="602" spans="2:6" x14ac:dyDescent="0.2">
      <c r="B602" s="30"/>
      <c r="C602" s="30"/>
      <c r="D602" s="30"/>
      <c r="E602" s="30"/>
      <c r="F602" s="30"/>
    </row>
    <row r="603" spans="2:6" x14ac:dyDescent="0.2">
      <c r="B603" s="30"/>
      <c r="C603" s="30"/>
      <c r="D603" s="30"/>
      <c r="E603" s="30"/>
      <c r="F603" s="30"/>
    </row>
    <row r="604" spans="2:6" x14ac:dyDescent="0.2">
      <c r="B604" s="30"/>
      <c r="C604" s="30"/>
      <c r="D604" s="30"/>
      <c r="E604" s="30"/>
      <c r="F604" s="30"/>
    </row>
    <row r="605" spans="2:6" x14ac:dyDescent="0.2">
      <c r="B605" s="30"/>
      <c r="C605" s="30"/>
      <c r="D605" s="30"/>
      <c r="E605" s="30"/>
      <c r="F605" s="30"/>
    </row>
    <row r="606" spans="2:6" x14ac:dyDescent="0.2">
      <c r="B606" s="30"/>
      <c r="C606" s="30"/>
      <c r="D606" s="30"/>
      <c r="E606" s="30"/>
      <c r="F606" s="30"/>
    </row>
    <row r="607" spans="2:6" x14ac:dyDescent="0.2">
      <c r="B607" s="30"/>
      <c r="C607" s="30"/>
      <c r="D607" s="30"/>
      <c r="E607" s="30"/>
      <c r="F607" s="30"/>
    </row>
    <row r="608" spans="2:6" x14ac:dyDescent="0.2">
      <c r="B608" s="30"/>
      <c r="C608" s="30"/>
      <c r="D608" s="30"/>
      <c r="E608" s="30"/>
      <c r="F608" s="30"/>
    </row>
    <row r="609" spans="2:6" x14ac:dyDescent="0.2">
      <c r="B609" s="30"/>
      <c r="C609" s="30"/>
      <c r="D609" s="30"/>
      <c r="E609" s="30"/>
      <c r="F609" s="30"/>
    </row>
    <row r="610" spans="2:6" x14ac:dyDescent="0.2">
      <c r="B610" s="30"/>
      <c r="C610" s="30"/>
      <c r="D610" s="30"/>
      <c r="E610" s="30"/>
      <c r="F610" s="30"/>
    </row>
    <row r="611" spans="2:6" x14ac:dyDescent="0.2">
      <c r="B611" s="30"/>
      <c r="C611" s="30"/>
      <c r="D611" s="30"/>
      <c r="E611" s="30"/>
      <c r="F611" s="30"/>
    </row>
    <row r="612" spans="2:6" x14ac:dyDescent="0.2">
      <c r="B612" s="30"/>
      <c r="C612" s="30"/>
      <c r="D612" s="30"/>
      <c r="E612" s="30"/>
      <c r="F612" s="30"/>
    </row>
    <row r="613" spans="2:6" x14ac:dyDescent="0.2">
      <c r="B613" s="30"/>
      <c r="C613" s="30"/>
      <c r="D613" s="30"/>
      <c r="E613" s="30"/>
      <c r="F613" s="30"/>
    </row>
    <row r="614" spans="2:6" x14ac:dyDescent="0.2">
      <c r="B614" s="30"/>
      <c r="C614" s="30"/>
      <c r="D614" s="30"/>
      <c r="E614" s="30"/>
      <c r="F614" s="30"/>
    </row>
    <row r="615" spans="2:6" x14ac:dyDescent="0.2">
      <c r="B615" s="30"/>
      <c r="C615" s="30"/>
      <c r="D615" s="30"/>
      <c r="E615" s="30"/>
      <c r="F615" s="30"/>
    </row>
    <row r="616" spans="2:6" x14ac:dyDescent="0.2">
      <c r="B616" s="30"/>
      <c r="C616" s="30"/>
      <c r="D616" s="30"/>
      <c r="E616" s="30"/>
      <c r="F616" s="30"/>
    </row>
    <row r="617" spans="2:6" x14ac:dyDescent="0.2">
      <c r="B617" s="30"/>
      <c r="C617" s="30"/>
      <c r="D617" s="30"/>
      <c r="E617" s="30"/>
      <c r="F617" s="30"/>
    </row>
    <row r="618" spans="2:6" x14ac:dyDescent="0.2">
      <c r="B618" s="30"/>
      <c r="C618" s="30"/>
      <c r="D618" s="30"/>
      <c r="E618" s="30"/>
      <c r="F618" s="30"/>
    </row>
    <row r="625" spans="2:10" s="24" customFormat="1" ht="15" x14ac:dyDescent="0.2">
      <c r="J625" s="60"/>
    </row>
    <row r="626" spans="2:10" s="24" customFormat="1" ht="15" x14ac:dyDescent="0.2">
      <c r="J626" s="60"/>
    </row>
    <row r="627" spans="2:10" s="24" customFormat="1" ht="15" x14ac:dyDescent="0.2">
      <c r="J627" s="60"/>
    </row>
    <row r="630" spans="2:10" s="27" customFormat="1" ht="11.25" x14ac:dyDescent="0.2">
      <c r="J630" s="59"/>
    </row>
    <row r="633" spans="2:10" x14ac:dyDescent="0.2">
      <c r="B633" s="30"/>
      <c r="C633" s="30"/>
      <c r="D633" s="30"/>
      <c r="E633" s="30"/>
      <c r="F633" s="30"/>
    </row>
    <row r="634" spans="2:10" x14ac:dyDescent="0.2">
      <c r="B634" s="30"/>
      <c r="C634" s="30"/>
      <c r="D634" s="30"/>
      <c r="E634" s="30"/>
      <c r="F634" s="30"/>
    </row>
    <row r="635" spans="2:10" x14ac:dyDescent="0.2">
      <c r="B635" s="30"/>
      <c r="C635" s="30"/>
      <c r="D635" s="30"/>
      <c r="E635" s="30"/>
      <c r="F635" s="30"/>
    </row>
    <row r="636" spans="2:10" x14ac:dyDescent="0.2">
      <c r="B636" s="30"/>
      <c r="C636" s="30"/>
      <c r="D636" s="30"/>
      <c r="E636" s="30"/>
      <c r="F636" s="30"/>
    </row>
    <row r="637" spans="2:10" x14ac:dyDescent="0.2">
      <c r="B637" s="30"/>
      <c r="C637" s="30"/>
      <c r="D637" s="30"/>
      <c r="E637" s="30"/>
      <c r="F637" s="30"/>
    </row>
    <row r="638" spans="2:10" x14ac:dyDescent="0.2">
      <c r="B638" s="30"/>
      <c r="C638" s="30"/>
      <c r="D638" s="30"/>
      <c r="E638" s="30"/>
      <c r="F638" s="30"/>
    </row>
    <row r="639" spans="2:10" x14ac:dyDescent="0.2">
      <c r="B639" s="30"/>
      <c r="C639" s="30"/>
      <c r="D639" s="30"/>
      <c r="E639" s="30"/>
      <c r="F639" s="30"/>
    </row>
    <row r="640" spans="2:10" x14ac:dyDescent="0.2">
      <c r="B640" s="30"/>
      <c r="C640" s="30"/>
      <c r="D640" s="30"/>
      <c r="E640" s="30"/>
      <c r="F640" s="30"/>
    </row>
    <row r="641" spans="2:6" x14ac:dyDescent="0.2">
      <c r="B641" s="30"/>
      <c r="C641" s="30"/>
      <c r="D641" s="30"/>
      <c r="E641" s="30"/>
      <c r="F641" s="30"/>
    </row>
    <row r="642" spans="2:6" x14ac:dyDescent="0.2">
      <c r="B642" s="30"/>
      <c r="C642" s="30"/>
      <c r="D642" s="30"/>
      <c r="E642" s="30"/>
      <c r="F642" s="30"/>
    </row>
    <row r="643" spans="2:6" x14ac:dyDescent="0.2">
      <c r="B643" s="30"/>
      <c r="C643" s="30"/>
      <c r="D643" s="30"/>
      <c r="E643" s="30"/>
      <c r="F643" s="30"/>
    </row>
    <row r="644" spans="2:6" x14ac:dyDescent="0.2">
      <c r="B644" s="30"/>
      <c r="C644" s="30"/>
      <c r="D644" s="30"/>
      <c r="E644" s="30"/>
      <c r="F644" s="30"/>
    </row>
    <row r="645" spans="2:6" x14ac:dyDescent="0.2">
      <c r="B645" s="30"/>
      <c r="C645" s="30"/>
      <c r="D645" s="30"/>
      <c r="E645" s="30"/>
      <c r="F645" s="30"/>
    </row>
    <row r="646" spans="2:6" x14ac:dyDescent="0.2">
      <c r="B646" s="30"/>
      <c r="C646" s="30"/>
      <c r="D646" s="30"/>
      <c r="E646" s="30"/>
      <c r="F646" s="30"/>
    </row>
    <row r="647" spans="2:6" x14ac:dyDescent="0.2">
      <c r="B647" s="30"/>
      <c r="C647" s="30"/>
      <c r="D647" s="30"/>
      <c r="E647" s="30"/>
      <c r="F647" s="30"/>
    </row>
    <row r="648" spans="2:6" x14ac:dyDescent="0.2">
      <c r="B648" s="30"/>
      <c r="C648" s="30"/>
      <c r="D648" s="30"/>
      <c r="E648" s="30"/>
      <c r="F648" s="30"/>
    </row>
    <row r="649" spans="2:6" x14ac:dyDescent="0.2">
      <c r="B649" s="30"/>
      <c r="C649" s="30"/>
      <c r="D649" s="30"/>
      <c r="E649" s="30"/>
      <c r="F649" s="30"/>
    </row>
    <row r="650" spans="2:6" x14ac:dyDescent="0.2">
      <c r="B650" s="30"/>
      <c r="C650" s="30"/>
      <c r="D650" s="30"/>
      <c r="E650" s="30"/>
      <c r="F650" s="30"/>
    </row>
    <row r="651" spans="2:6" x14ac:dyDescent="0.2">
      <c r="B651" s="30"/>
      <c r="C651" s="30"/>
      <c r="D651" s="30"/>
      <c r="E651" s="30"/>
      <c r="F651" s="30"/>
    </row>
    <row r="652" spans="2:6" x14ac:dyDescent="0.2">
      <c r="B652" s="30"/>
      <c r="C652" s="30"/>
      <c r="D652" s="30"/>
      <c r="E652" s="30"/>
      <c r="F652" s="30"/>
    </row>
    <row r="653" spans="2:6" x14ac:dyDescent="0.2">
      <c r="B653" s="30"/>
      <c r="C653" s="30"/>
      <c r="D653" s="30"/>
      <c r="E653" s="30"/>
      <c r="F653" s="30"/>
    </row>
    <row r="654" spans="2:6" x14ac:dyDescent="0.2">
      <c r="B654" s="30"/>
      <c r="C654" s="30"/>
      <c r="D654" s="30"/>
      <c r="E654" s="30"/>
      <c r="F654" s="30"/>
    </row>
    <row r="655" spans="2:6" x14ac:dyDescent="0.2">
      <c r="B655" s="30"/>
      <c r="C655" s="30"/>
      <c r="D655" s="30"/>
      <c r="E655" s="30"/>
      <c r="F655" s="30"/>
    </row>
    <row r="656" spans="2:6" x14ac:dyDescent="0.2">
      <c r="B656" s="30"/>
      <c r="C656" s="30"/>
      <c r="D656" s="30"/>
      <c r="E656" s="30"/>
      <c r="F656" s="30"/>
    </row>
    <row r="657" spans="2:6" x14ac:dyDescent="0.2">
      <c r="B657" s="30"/>
      <c r="C657" s="30"/>
      <c r="D657" s="30"/>
      <c r="E657" s="30"/>
      <c r="F657" s="30"/>
    </row>
    <row r="658" spans="2:6" x14ac:dyDescent="0.2">
      <c r="B658" s="30"/>
      <c r="C658" s="30"/>
      <c r="D658" s="30"/>
      <c r="E658" s="30"/>
      <c r="F658" s="30"/>
    </row>
    <row r="659" spans="2:6" x14ac:dyDescent="0.2">
      <c r="B659" s="30"/>
      <c r="C659" s="30"/>
      <c r="D659" s="30"/>
      <c r="E659" s="30"/>
      <c r="F659" s="30"/>
    </row>
    <row r="660" spans="2:6" x14ac:dyDescent="0.2">
      <c r="B660" s="30"/>
      <c r="C660" s="30"/>
      <c r="D660" s="30"/>
      <c r="E660" s="30"/>
      <c r="F660" s="30"/>
    </row>
    <row r="661" spans="2:6" x14ac:dyDescent="0.2">
      <c r="B661" s="30"/>
      <c r="C661" s="30"/>
      <c r="D661" s="30"/>
      <c r="E661" s="30"/>
      <c r="F661" s="30"/>
    </row>
    <row r="662" spans="2:6" x14ac:dyDescent="0.2">
      <c r="B662" s="30"/>
      <c r="C662" s="30"/>
      <c r="D662" s="30"/>
      <c r="E662" s="30"/>
      <c r="F662" s="30"/>
    </row>
    <row r="663" spans="2:6" x14ac:dyDescent="0.2">
      <c r="B663" s="30"/>
      <c r="C663" s="30"/>
      <c r="D663" s="30"/>
      <c r="E663" s="30"/>
      <c r="F663" s="30"/>
    </row>
    <row r="664" spans="2:6" x14ac:dyDescent="0.2">
      <c r="B664" s="30"/>
      <c r="C664" s="30"/>
      <c r="D664" s="30"/>
      <c r="E664" s="30"/>
      <c r="F664" s="30"/>
    </row>
    <row r="665" spans="2:6" x14ac:dyDescent="0.2">
      <c r="B665" s="30"/>
      <c r="C665" s="30"/>
      <c r="D665" s="30"/>
      <c r="E665" s="30"/>
      <c r="F665" s="30"/>
    </row>
    <row r="666" spans="2:6" x14ac:dyDescent="0.2">
      <c r="B666" s="30"/>
      <c r="C666" s="30"/>
      <c r="D666" s="30"/>
      <c r="E666" s="30"/>
      <c r="F666" s="30"/>
    </row>
    <row r="667" spans="2:6" x14ac:dyDescent="0.2">
      <c r="B667" s="30"/>
      <c r="C667" s="30"/>
      <c r="D667" s="30"/>
      <c r="E667" s="30"/>
      <c r="F667" s="30"/>
    </row>
    <row r="668" spans="2:6" x14ac:dyDescent="0.2">
      <c r="B668" s="30"/>
      <c r="C668" s="30"/>
      <c r="D668" s="30"/>
      <c r="E668" s="30"/>
      <c r="F668" s="30"/>
    </row>
    <row r="669" spans="2:6" x14ac:dyDescent="0.2">
      <c r="B669" s="30"/>
      <c r="C669" s="30"/>
      <c r="D669" s="30"/>
      <c r="E669" s="30"/>
      <c r="F669" s="30"/>
    </row>
    <row r="670" spans="2:6" x14ac:dyDescent="0.2">
      <c r="B670" s="30"/>
      <c r="C670" s="30"/>
      <c r="D670" s="30"/>
      <c r="E670" s="30"/>
      <c r="F670" s="30"/>
    </row>
    <row r="677" spans="2:10" s="24" customFormat="1" ht="15" x14ac:dyDescent="0.2">
      <c r="J677" s="60"/>
    </row>
    <row r="678" spans="2:10" s="24" customFormat="1" ht="15" x14ac:dyDescent="0.2">
      <c r="J678" s="60"/>
    </row>
    <row r="679" spans="2:10" s="24" customFormat="1" ht="15" x14ac:dyDescent="0.2">
      <c r="J679" s="60"/>
    </row>
    <row r="682" spans="2:10" s="27" customFormat="1" ht="11.25" x14ac:dyDescent="0.2">
      <c r="J682" s="59"/>
    </row>
    <row r="685" spans="2:10" x14ac:dyDescent="0.2">
      <c r="B685" s="30"/>
      <c r="C685" s="30"/>
      <c r="D685" s="30"/>
      <c r="E685" s="30"/>
      <c r="F685" s="30"/>
    </row>
    <row r="686" spans="2:10" x14ac:dyDescent="0.2">
      <c r="B686" s="30"/>
      <c r="C686" s="30"/>
      <c r="D686" s="30"/>
      <c r="E686" s="30"/>
      <c r="F686" s="30"/>
    </row>
    <row r="687" spans="2:10" x14ac:dyDescent="0.2">
      <c r="B687" s="30"/>
      <c r="C687" s="30"/>
      <c r="D687" s="30"/>
      <c r="E687" s="30"/>
      <c r="F687" s="30"/>
    </row>
    <row r="688" spans="2:10" x14ac:dyDescent="0.2">
      <c r="B688" s="30"/>
      <c r="C688" s="30"/>
      <c r="D688" s="30"/>
      <c r="E688" s="30"/>
      <c r="F688" s="30"/>
    </row>
    <row r="689" spans="2:6" x14ac:dyDescent="0.2">
      <c r="B689" s="30"/>
      <c r="C689" s="30"/>
      <c r="D689" s="30"/>
      <c r="E689" s="30"/>
      <c r="F689" s="30"/>
    </row>
    <row r="690" spans="2:6" x14ac:dyDescent="0.2">
      <c r="B690" s="30"/>
      <c r="C690" s="30"/>
      <c r="D690" s="30"/>
      <c r="E690" s="30"/>
      <c r="F690" s="30"/>
    </row>
    <row r="691" spans="2:6" x14ac:dyDescent="0.2">
      <c r="B691" s="30"/>
      <c r="C691" s="30"/>
      <c r="D691" s="30"/>
      <c r="E691" s="30"/>
      <c r="F691" s="30"/>
    </row>
    <row r="692" spans="2:6" x14ac:dyDescent="0.2">
      <c r="B692" s="30"/>
      <c r="C692" s="30"/>
      <c r="D692" s="30"/>
      <c r="E692" s="30"/>
      <c r="F692" s="30"/>
    </row>
    <row r="693" spans="2:6" x14ac:dyDescent="0.2">
      <c r="B693" s="30"/>
      <c r="C693" s="30"/>
      <c r="D693" s="30"/>
      <c r="E693" s="30"/>
      <c r="F693" s="30"/>
    </row>
    <row r="694" spans="2:6" x14ac:dyDescent="0.2">
      <c r="B694" s="30"/>
      <c r="C694" s="30"/>
      <c r="D694" s="30"/>
      <c r="E694" s="30"/>
      <c r="F694" s="30"/>
    </row>
    <row r="695" spans="2:6" x14ac:dyDescent="0.2">
      <c r="B695" s="30"/>
      <c r="C695" s="30"/>
      <c r="D695" s="30"/>
      <c r="E695" s="30"/>
      <c r="F695" s="30"/>
    </row>
    <row r="696" spans="2:6" x14ac:dyDescent="0.2">
      <c r="B696" s="30"/>
      <c r="C696" s="30"/>
      <c r="D696" s="30"/>
      <c r="E696" s="30"/>
      <c r="F696" s="30"/>
    </row>
    <row r="697" spans="2:6" x14ac:dyDescent="0.2">
      <c r="B697" s="30"/>
      <c r="C697" s="30"/>
      <c r="D697" s="30"/>
      <c r="E697" s="30"/>
      <c r="F697" s="30"/>
    </row>
    <row r="698" spans="2:6" x14ac:dyDescent="0.2">
      <c r="B698" s="30"/>
      <c r="C698" s="30"/>
      <c r="D698" s="30"/>
      <c r="E698" s="30"/>
      <c r="F698" s="30"/>
    </row>
    <row r="699" spans="2:6" x14ac:dyDescent="0.2">
      <c r="B699" s="30"/>
      <c r="C699" s="30"/>
      <c r="D699" s="30"/>
      <c r="E699" s="30"/>
      <c r="F699" s="30"/>
    </row>
    <row r="700" spans="2:6" x14ac:dyDescent="0.2">
      <c r="B700" s="30"/>
      <c r="C700" s="30"/>
      <c r="D700" s="30"/>
      <c r="E700" s="30"/>
      <c r="F700" s="30"/>
    </row>
    <row r="701" spans="2:6" x14ac:dyDescent="0.2">
      <c r="B701" s="30"/>
      <c r="C701" s="30"/>
      <c r="D701" s="30"/>
      <c r="E701" s="30"/>
      <c r="F701" s="30"/>
    </row>
    <row r="702" spans="2:6" x14ac:dyDescent="0.2">
      <c r="B702" s="30"/>
      <c r="C702" s="30"/>
      <c r="D702" s="30"/>
      <c r="E702" s="30"/>
      <c r="F702" s="30"/>
    </row>
    <row r="703" spans="2:6" x14ac:dyDescent="0.2">
      <c r="B703" s="30"/>
      <c r="C703" s="30"/>
      <c r="D703" s="30"/>
      <c r="E703" s="30"/>
      <c r="F703" s="30"/>
    </row>
    <row r="704" spans="2:6" x14ac:dyDescent="0.2">
      <c r="B704" s="30"/>
      <c r="C704" s="30"/>
      <c r="D704" s="30"/>
      <c r="E704" s="30"/>
      <c r="F704" s="30"/>
    </row>
    <row r="705" spans="2:6" x14ac:dyDescent="0.2">
      <c r="B705" s="30"/>
      <c r="C705" s="30"/>
      <c r="D705" s="30"/>
      <c r="E705" s="30"/>
      <c r="F705" s="30"/>
    </row>
    <row r="706" spans="2:6" x14ac:dyDescent="0.2">
      <c r="B706" s="30"/>
      <c r="C706" s="30"/>
      <c r="D706" s="30"/>
      <c r="E706" s="30"/>
      <c r="F706" s="30"/>
    </row>
    <row r="707" spans="2:6" x14ac:dyDescent="0.2">
      <c r="B707" s="30"/>
      <c r="C707" s="30"/>
      <c r="D707" s="30"/>
      <c r="E707" s="30"/>
      <c r="F707" s="30"/>
    </row>
    <row r="708" spans="2:6" x14ac:dyDescent="0.2">
      <c r="B708" s="30"/>
      <c r="C708" s="30"/>
      <c r="D708" s="30"/>
      <c r="E708" s="30"/>
      <c r="F708" s="30"/>
    </row>
    <row r="709" spans="2:6" x14ac:dyDescent="0.2">
      <c r="B709" s="30"/>
      <c r="C709" s="30"/>
      <c r="D709" s="30"/>
      <c r="E709" s="30"/>
      <c r="F709" s="30"/>
    </row>
    <row r="710" spans="2:6" x14ac:dyDescent="0.2">
      <c r="B710" s="30"/>
      <c r="C710" s="30"/>
      <c r="D710" s="30"/>
      <c r="E710" s="30"/>
      <c r="F710" s="30"/>
    </row>
    <row r="711" spans="2:6" x14ac:dyDescent="0.2">
      <c r="B711" s="30"/>
      <c r="C711" s="30"/>
      <c r="D711" s="30"/>
      <c r="E711" s="30"/>
      <c r="F711" s="30"/>
    </row>
    <row r="712" spans="2:6" x14ac:dyDescent="0.2">
      <c r="B712" s="30"/>
      <c r="C712" s="30"/>
      <c r="D712" s="30"/>
      <c r="E712" s="30"/>
      <c r="F712" s="30"/>
    </row>
    <row r="713" spans="2:6" x14ac:dyDescent="0.2">
      <c r="B713" s="30"/>
      <c r="C713" s="30"/>
      <c r="D713" s="30"/>
      <c r="E713" s="30"/>
      <c r="F713" s="30"/>
    </row>
    <row r="714" spans="2:6" x14ac:dyDescent="0.2">
      <c r="B714" s="30"/>
      <c r="C714" s="30"/>
      <c r="D714" s="30"/>
      <c r="E714" s="30"/>
      <c r="F714" s="30"/>
    </row>
    <row r="715" spans="2:6" x14ac:dyDescent="0.2">
      <c r="B715" s="30"/>
      <c r="C715" s="30"/>
      <c r="D715" s="30"/>
      <c r="E715" s="30"/>
      <c r="F715" s="30"/>
    </row>
    <row r="716" spans="2:6" x14ac:dyDescent="0.2">
      <c r="B716" s="30"/>
      <c r="C716" s="30"/>
      <c r="D716" s="30"/>
      <c r="E716" s="30"/>
      <c r="F716" s="30"/>
    </row>
    <row r="717" spans="2:6" x14ac:dyDescent="0.2">
      <c r="B717" s="30"/>
      <c r="C717" s="30"/>
      <c r="D717" s="30"/>
      <c r="E717" s="30"/>
      <c r="F717" s="30"/>
    </row>
    <row r="718" spans="2:6" x14ac:dyDescent="0.2">
      <c r="B718" s="30"/>
      <c r="C718" s="30"/>
      <c r="D718" s="30"/>
      <c r="E718" s="30"/>
      <c r="F718" s="30"/>
    </row>
    <row r="719" spans="2:6" x14ac:dyDescent="0.2">
      <c r="B719" s="30"/>
      <c r="C719" s="30"/>
      <c r="D719" s="30"/>
      <c r="E719" s="30"/>
      <c r="F719" s="30"/>
    </row>
    <row r="720" spans="2:6" x14ac:dyDescent="0.2">
      <c r="B720" s="30"/>
      <c r="C720" s="30"/>
      <c r="D720" s="30"/>
      <c r="E720" s="30"/>
      <c r="F720" s="30"/>
    </row>
    <row r="721" spans="2:10" x14ac:dyDescent="0.2">
      <c r="B721" s="30"/>
      <c r="C721" s="30"/>
      <c r="D721" s="30"/>
      <c r="E721" s="30"/>
      <c r="F721" s="30"/>
    </row>
    <row r="722" spans="2:10" x14ac:dyDescent="0.2">
      <c r="B722" s="30"/>
      <c r="C722" s="30"/>
      <c r="D722" s="30"/>
      <c r="E722" s="30"/>
      <c r="F722" s="30"/>
    </row>
    <row r="729" spans="2:10" s="24" customFormat="1" ht="15" x14ac:dyDescent="0.2">
      <c r="J729" s="60"/>
    </row>
    <row r="730" spans="2:10" s="24" customFormat="1" ht="15" x14ac:dyDescent="0.2">
      <c r="J730" s="60"/>
    </row>
    <row r="731" spans="2:10" s="24" customFormat="1" ht="15" x14ac:dyDescent="0.2">
      <c r="J731" s="60"/>
    </row>
    <row r="734" spans="2:10" s="27" customFormat="1" ht="11.25" x14ac:dyDescent="0.2">
      <c r="J734" s="59"/>
    </row>
    <row r="737" spans="2:6" x14ac:dyDescent="0.2">
      <c r="B737" s="30"/>
      <c r="C737" s="30"/>
      <c r="D737" s="30"/>
      <c r="E737" s="30"/>
      <c r="F737" s="30"/>
    </row>
    <row r="738" spans="2:6" x14ac:dyDescent="0.2">
      <c r="B738" s="30"/>
      <c r="C738" s="30"/>
      <c r="D738" s="30"/>
      <c r="E738" s="30"/>
      <c r="F738" s="30"/>
    </row>
    <row r="739" spans="2:6" x14ac:dyDescent="0.2">
      <c r="B739" s="30"/>
      <c r="C739" s="30"/>
      <c r="D739" s="30"/>
      <c r="E739" s="30"/>
      <c r="F739" s="30"/>
    </row>
    <row r="740" spans="2:6" x14ac:dyDescent="0.2">
      <c r="B740" s="30"/>
      <c r="C740" s="30"/>
      <c r="D740" s="30"/>
      <c r="E740" s="30"/>
      <c r="F740" s="30"/>
    </row>
    <row r="741" spans="2:6" x14ac:dyDescent="0.2">
      <c r="B741" s="30"/>
      <c r="C741" s="30"/>
      <c r="D741" s="30"/>
      <c r="E741" s="30"/>
      <c r="F741" s="30"/>
    </row>
    <row r="742" spans="2:6" x14ac:dyDescent="0.2">
      <c r="B742" s="30"/>
      <c r="C742" s="30"/>
      <c r="D742" s="30"/>
      <c r="E742" s="30"/>
      <c r="F742" s="30"/>
    </row>
    <row r="743" spans="2:6" x14ac:dyDescent="0.2">
      <c r="B743" s="30"/>
      <c r="C743" s="30"/>
      <c r="D743" s="30"/>
      <c r="E743" s="30"/>
      <c r="F743" s="30"/>
    </row>
    <row r="744" spans="2:6" x14ac:dyDescent="0.2">
      <c r="B744" s="30"/>
      <c r="C744" s="30"/>
      <c r="D744" s="30"/>
      <c r="E744" s="30"/>
      <c r="F744" s="30"/>
    </row>
    <row r="745" spans="2:6" x14ac:dyDescent="0.2">
      <c r="B745" s="30"/>
      <c r="C745" s="30"/>
      <c r="D745" s="30"/>
      <c r="E745" s="30"/>
      <c r="F745" s="30"/>
    </row>
    <row r="746" spans="2:6" x14ac:dyDescent="0.2">
      <c r="B746" s="30"/>
      <c r="C746" s="30"/>
      <c r="D746" s="30"/>
      <c r="E746" s="30"/>
      <c r="F746" s="30"/>
    </row>
    <row r="747" spans="2:6" x14ac:dyDescent="0.2">
      <c r="B747" s="30"/>
      <c r="C747" s="30"/>
      <c r="D747" s="30"/>
      <c r="E747" s="30"/>
      <c r="F747" s="30"/>
    </row>
    <row r="748" spans="2:6" x14ac:dyDescent="0.2">
      <c r="B748" s="30"/>
      <c r="C748" s="30"/>
      <c r="D748" s="30"/>
      <c r="E748" s="30"/>
      <c r="F748" s="30"/>
    </row>
    <row r="749" spans="2:6" x14ac:dyDescent="0.2">
      <c r="B749" s="30"/>
      <c r="C749" s="30"/>
      <c r="D749" s="30"/>
      <c r="E749" s="30"/>
      <c r="F749" s="30"/>
    </row>
    <row r="750" spans="2:6" x14ac:dyDescent="0.2">
      <c r="B750" s="30"/>
      <c r="C750" s="30"/>
      <c r="D750" s="30"/>
      <c r="E750" s="30"/>
      <c r="F750" s="30"/>
    </row>
    <row r="751" spans="2:6" x14ac:dyDescent="0.2">
      <c r="B751" s="30"/>
      <c r="C751" s="30"/>
      <c r="D751" s="30"/>
      <c r="E751" s="30"/>
      <c r="F751" s="30"/>
    </row>
    <row r="752" spans="2:6" x14ac:dyDescent="0.2">
      <c r="B752" s="30"/>
      <c r="C752" s="30"/>
      <c r="D752" s="30"/>
      <c r="E752" s="30"/>
      <c r="F752" s="30"/>
    </row>
    <row r="753" spans="2:6" x14ac:dyDescent="0.2">
      <c r="B753" s="30"/>
      <c r="C753" s="30"/>
      <c r="D753" s="30"/>
      <c r="E753" s="30"/>
      <c r="F753" s="30"/>
    </row>
    <row r="754" spans="2:6" x14ac:dyDescent="0.2">
      <c r="B754" s="30"/>
      <c r="C754" s="30"/>
      <c r="D754" s="30"/>
      <c r="E754" s="30"/>
      <c r="F754" s="30"/>
    </row>
    <row r="755" spans="2:6" x14ac:dyDescent="0.2">
      <c r="B755" s="30"/>
      <c r="C755" s="30"/>
      <c r="D755" s="30"/>
      <c r="E755" s="30"/>
      <c r="F755" s="30"/>
    </row>
    <row r="756" spans="2:6" x14ac:dyDescent="0.2">
      <c r="B756" s="30"/>
      <c r="C756" s="30"/>
      <c r="D756" s="30"/>
      <c r="E756" s="30"/>
      <c r="F756" s="30"/>
    </row>
    <row r="757" spans="2:6" x14ac:dyDescent="0.2">
      <c r="B757" s="30"/>
      <c r="C757" s="30"/>
      <c r="D757" s="30"/>
      <c r="E757" s="30"/>
      <c r="F757" s="30"/>
    </row>
    <row r="758" spans="2:6" x14ac:dyDescent="0.2">
      <c r="B758" s="30"/>
      <c r="C758" s="30"/>
      <c r="D758" s="30"/>
      <c r="E758" s="30"/>
      <c r="F758" s="30"/>
    </row>
    <row r="759" spans="2:6" x14ac:dyDescent="0.2">
      <c r="B759" s="30"/>
      <c r="C759" s="30"/>
      <c r="D759" s="30"/>
      <c r="E759" s="30"/>
      <c r="F759" s="30"/>
    </row>
    <row r="760" spans="2:6" x14ac:dyDescent="0.2">
      <c r="B760" s="30"/>
      <c r="C760" s="30"/>
      <c r="D760" s="30"/>
      <c r="E760" s="30"/>
      <c r="F760" s="30"/>
    </row>
    <row r="761" spans="2:6" x14ac:dyDescent="0.2">
      <c r="B761" s="30"/>
      <c r="C761" s="30"/>
      <c r="D761" s="30"/>
      <c r="E761" s="30"/>
      <c r="F761" s="30"/>
    </row>
    <row r="762" spans="2:6" x14ac:dyDescent="0.2">
      <c r="B762" s="30"/>
      <c r="C762" s="30"/>
      <c r="D762" s="30"/>
      <c r="E762" s="30"/>
      <c r="F762" s="30"/>
    </row>
    <row r="763" spans="2:6" x14ac:dyDescent="0.2">
      <c r="B763" s="30"/>
      <c r="C763" s="30"/>
      <c r="D763" s="30"/>
      <c r="E763" s="30"/>
      <c r="F763" s="30"/>
    </row>
    <row r="764" spans="2:6" x14ac:dyDescent="0.2">
      <c r="B764" s="30"/>
      <c r="C764" s="30"/>
      <c r="D764" s="30"/>
      <c r="E764" s="30"/>
      <c r="F764" s="30"/>
    </row>
    <row r="765" spans="2:6" x14ac:dyDescent="0.2">
      <c r="B765" s="30"/>
      <c r="C765" s="30"/>
      <c r="D765" s="30"/>
      <c r="E765" s="30"/>
      <c r="F765" s="30"/>
    </row>
    <row r="766" spans="2:6" x14ac:dyDescent="0.2">
      <c r="B766" s="30"/>
      <c r="C766" s="30"/>
      <c r="D766" s="30"/>
      <c r="E766" s="30"/>
      <c r="F766" s="30"/>
    </row>
    <row r="767" spans="2:6" x14ac:dyDescent="0.2">
      <c r="B767" s="30"/>
      <c r="C767" s="30"/>
      <c r="D767" s="30"/>
      <c r="E767" s="30"/>
      <c r="F767" s="30"/>
    </row>
    <row r="768" spans="2:6" x14ac:dyDescent="0.2">
      <c r="B768" s="30"/>
      <c r="C768" s="30"/>
      <c r="D768" s="30"/>
      <c r="E768" s="30"/>
      <c r="F768" s="30"/>
    </row>
    <row r="769" spans="2:6" x14ac:dyDescent="0.2">
      <c r="B769" s="30"/>
      <c r="C769" s="30"/>
      <c r="D769" s="30"/>
      <c r="E769" s="30"/>
      <c r="F769" s="30"/>
    </row>
    <row r="770" spans="2:6" x14ac:dyDescent="0.2">
      <c r="B770" s="30"/>
      <c r="C770" s="30"/>
      <c r="D770" s="30"/>
      <c r="E770" s="30"/>
      <c r="F770" s="30"/>
    </row>
    <row r="771" spans="2:6" x14ac:dyDescent="0.2">
      <c r="B771" s="30"/>
      <c r="C771" s="30"/>
      <c r="D771" s="30"/>
      <c r="E771" s="30"/>
      <c r="F771" s="30"/>
    </row>
    <row r="772" spans="2:6" x14ac:dyDescent="0.2">
      <c r="B772" s="30"/>
      <c r="C772" s="30"/>
      <c r="D772" s="30"/>
      <c r="E772" s="30"/>
      <c r="F772" s="30"/>
    </row>
    <row r="773" spans="2:6" x14ac:dyDescent="0.2">
      <c r="B773" s="30"/>
      <c r="C773" s="30"/>
      <c r="D773" s="30"/>
      <c r="E773" s="30"/>
      <c r="F773" s="30"/>
    </row>
    <row r="774" spans="2:6" x14ac:dyDescent="0.2">
      <c r="B774" s="30"/>
      <c r="C774" s="30"/>
      <c r="D774" s="30"/>
      <c r="E774" s="30"/>
      <c r="F774" s="30"/>
    </row>
  </sheetData>
  <mergeCells count="1">
    <mergeCell ref="A3:J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23"/>
  <dimension ref="A1:K775"/>
  <sheetViews>
    <sheetView showGridLines="0" topLeftCell="A36" workbookViewId="0">
      <selection activeCell="B21" sqref="B21"/>
    </sheetView>
  </sheetViews>
  <sheetFormatPr defaultColWidth="9.140625" defaultRowHeight="12.75" x14ac:dyDescent="0.2"/>
  <cols>
    <col min="1" max="1" width="17.140625" style="27" customWidth="1"/>
    <col min="2" max="9" width="9.7109375" customWidth="1"/>
    <col min="10" max="10" width="1.140625" style="1" customWidth="1"/>
    <col min="11" max="11" width="9.7109375" customWidth="1"/>
  </cols>
  <sheetData>
    <row r="1" spans="1:11" s="24" customFormat="1" ht="15" x14ac:dyDescent="0.2">
      <c r="J1" s="60"/>
    </row>
    <row r="2" spans="1:11" s="24" customFormat="1" ht="15.75" customHeight="1" x14ac:dyDescent="0.25">
      <c r="A2" s="16"/>
      <c r="J2" s="60"/>
    </row>
    <row r="3" spans="1:11" s="24" customFormat="1" ht="15.75" customHeight="1" x14ac:dyDescent="0.25">
      <c r="A3" s="191" t="s">
        <v>198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24" customFormat="1" ht="15.75" customHeight="1" x14ac:dyDescent="0.25">
      <c r="A4" s="16"/>
      <c r="J4" s="60"/>
    </row>
    <row r="5" spans="1:11" ht="15.75" customHeight="1" x14ac:dyDescent="0.2"/>
    <row r="6" spans="1:11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129"/>
      <c r="K6" s="45" t="s">
        <v>84</v>
      </c>
    </row>
    <row r="7" spans="1:11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129"/>
      <c r="K7" s="45" t="s">
        <v>85</v>
      </c>
    </row>
    <row r="8" spans="1:11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 s="59"/>
      <c r="K8" s="29"/>
    </row>
    <row r="9" spans="1:11" ht="15.75" customHeight="1" x14ac:dyDescent="0.2">
      <c r="A9" s="79" t="s">
        <v>207</v>
      </c>
      <c r="B9" s="93">
        <f>IF(OR('Tabel A F'!B9&lt;5,'Tabel A Be'!B9&lt;0.5),"-",IFERROR('Tabel A Be'!B9/'Tabel A F'!B9*100,"-"))</f>
        <v>5.4623983739837403</v>
      </c>
      <c r="C9" s="93">
        <f>IF(OR('Tabel A F'!C9&lt;5,'Tabel A Be'!C9&lt;0.5),"-",IFERROR('Tabel A Be'!C9/'Tabel A F'!C9*100,"-"))</f>
        <v>3.3936651583710407</v>
      </c>
      <c r="D9" s="93">
        <f>IF(OR('Tabel A F'!D9&lt;5,'Tabel A Be'!D9&lt;0.5),"-",IFERROR('Tabel A Be'!D9/'Tabel A F'!D9*100,"-"))</f>
        <v>3.9961249697263259</v>
      </c>
      <c r="E9" s="93">
        <f>IF(OR('Tabel A F'!E9&lt;5,'Tabel A Be'!E9&lt;0.5),"-",IFERROR('Tabel A Be'!E9/'Tabel A F'!E9*100,"-"))</f>
        <v>4.05</v>
      </c>
      <c r="F9" s="93">
        <f>IF(OR('Tabel A F'!F9&lt;5,'Tabel A Be'!F9&lt;0.5),"-",IFERROR('Tabel A Be'!F9/'Tabel A F'!F9*100,"-"))</f>
        <v>8.6183310533515733</v>
      </c>
      <c r="G9" s="93">
        <f>IF(OR('Tabel A F'!G9&lt;5,'Tabel A Be'!G9&lt;0.5),"-",IFERROR('Tabel A Be'!G9/'Tabel A F'!G9*100,"-"))</f>
        <v>2.7268663388466696</v>
      </c>
      <c r="H9" s="93">
        <f>IF(OR('Tabel A F'!H9&lt;5,'Tabel A Be'!H9&lt;0.5),"-",IFERROR('Tabel A Be'!H9/'Tabel A F'!H9*100,"-"))</f>
        <v>3.7790368271954673</v>
      </c>
      <c r="I9" s="93">
        <f>IF(OR('Tabel A F'!I9&lt;5,'Tabel A Be'!I9&lt;0.5),"-",IFERROR('Tabel A Be'!I9/'Tabel A F'!I9*100,"-"))</f>
        <v>15.151515151515152</v>
      </c>
      <c r="J9" s="133"/>
      <c r="K9" s="93">
        <f>IF(OR('Tabel A F'!K9&lt;5,'Tabel A Be'!K9&lt;0.5),"-",IFERROR('Tabel A Be'!K9/'Tabel A F'!K9*100,"-"))</f>
        <v>4.135798689769179</v>
      </c>
    </row>
    <row r="10" spans="1:11" ht="15.75" customHeight="1" x14ac:dyDescent="0.2">
      <c r="A10" s="90" t="s">
        <v>208</v>
      </c>
      <c r="B10" s="94">
        <f>IF(OR('Tabel A F'!B10&lt;5,'Tabel A Be'!B10&lt;0.5),"-",IFERROR('Tabel A Be'!B10/'Tabel A F'!B10*100,"-"))</f>
        <v>4.4459644322845415</v>
      </c>
      <c r="C10" s="94">
        <f>IF(OR('Tabel A F'!C10&lt;5,'Tabel A Be'!C10&lt;0.5),"-",IFERROR('Tabel A Be'!C10/'Tabel A F'!C10*100,"-"))</f>
        <v>3.0570252792475014</v>
      </c>
      <c r="D10" s="94">
        <f>IF(OR('Tabel A F'!D10&lt;5,'Tabel A Be'!D10&lt;0.5),"-",IFERROR('Tabel A Be'!D10/'Tabel A F'!D10*100,"-"))</f>
        <v>3.8455935906773488</v>
      </c>
      <c r="E10" s="94">
        <f>IF(OR('Tabel A F'!E10&lt;5,'Tabel A Be'!E10&lt;0.5),"-",IFERROR('Tabel A Be'!E10/'Tabel A F'!E10*100,"-"))</f>
        <v>2.8272748871465905</v>
      </c>
      <c r="F10" s="94">
        <f>IF(OR('Tabel A F'!F10&lt;5,'Tabel A Be'!F10&lt;0.5),"-",IFERROR('Tabel A Be'!F10/'Tabel A F'!F10*100,"-"))</f>
        <v>3.8216560509554141</v>
      </c>
      <c r="G10" s="94">
        <f>IF(OR('Tabel A F'!G10&lt;5,'Tabel A Be'!G10&lt;0.5),"-",IFERROR('Tabel A Be'!G10/'Tabel A F'!G10*100,"-"))</f>
        <v>3.1266284523189163</v>
      </c>
      <c r="H10" s="94">
        <f>IF(OR('Tabel A F'!H10&lt;5,'Tabel A Be'!H10&lt;0.5),"-",IFERROR('Tabel A Be'!H10/'Tabel A F'!H10*100,"-"))</f>
        <v>4.0914560770156445</v>
      </c>
      <c r="I10" s="94">
        <f>IF(OR('Tabel A F'!I10&lt;5,'Tabel A Be'!I10&lt;0.5),"-",IFERROR('Tabel A Be'!I10/'Tabel A F'!I10*100,"-"))</f>
        <v>4.7619047619047619</v>
      </c>
      <c r="J10" s="133"/>
      <c r="K10" s="94">
        <f>IF(OR('Tabel A F'!K10&lt;5,'Tabel A Be'!K10&lt;0.5),"-",IFERROR('Tabel A Be'!K10/'Tabel A F'!K10*100,"-"))</f>
        <v>3.6900803342847892</v>
      </c>
    </row>
    <row r="11" spans="1:11" ht="15.75" customHeight="1" x14ac:dyDescent="0.2">
      <c r="A11" s="83" t="s">
        <v>209</v>
      </c>
      <c r="B11" s="95">
        <f>IF(OR('Tabel A F'!B11&lt;5,'Tabel A Be'!B11&lt;0.5),"-",IFERROR('Tabel A Be'!B11/'Tabel A F'!B11*100,"-"))</f>
        <v>15.123251165889407</v>
      </c>
      <c r="C11" s="95">
        <f>IF(OR('Tabel A F'!C11&lt;5,'Tabel A Be'!C11&lt;0.5),"-",IFERROR('Tabel A Be'!C11/'Tabel A F'!C11*100,"-"))</f>
        <v>7.0680628272251314</v>
      </c>
      <c r="D11" s="95">
        <f>IF(OR('Tabel A F'!D11&lt;5,'Tabel A Be'!D11&lt;0.5),"-",IFERROR('Tabel A Be'!D11/'Tabel A F'!D11*100,"-"))</f>
        <v>11.31175468483816</v>
      </c>
      <c r="E11" s="95">
        <f>IF(OR('Tabel A F'!E11&lt;5,'Tabel A Be'!E11&lt;0.5),"-",IFERROR('Tabel A Be'!E11/'Tabel A F'!E11*100,"-"))</f>
        <v>7.7006507592190898</v>
      </c>
      <c r="F11" s="95">
        <f>IF(OR('Tabel A F'!F11&lt;5,'Tabel A Be'!F11&lt;0.5),"-",IFERROR('Tabel A Be'!F11/'Tabel A F'!F11*100,"-"))</f>
        <v>12.283464566929133</v>
      </c>
      <c r="G11" s="95">
        <f>IF(OR('Tabel A F'!G11&lt;5,'Tabel A Be'!G11&lt;0.5),"-",IFERROR('Tabel A Be'!G11/'Tabel A F'!G11*100,"-"))</f>
        <v>6.9727891156462576</v>
      </c>
      <c r="H11" s="95">
        <f>IF(OR('Tabel A F'!H11&lt;5,'Tabel A Be'!H11&lt;0.5),"-",IFERROR('Tabel A Be'!H11/'Tabel A F'!H11*100,"-"))</f>
        <v>9.6148386486230724</v>
      </c>
      <c r="I11" s="95">
        <f>IF(OR('Tabel A F'!I11&lt;5,'Tabel A Be'!I11&lt;0.5),"-",IFERROR('Tabel A Be'!I11/'Tabel A F'!I11*100,"-"))</f>
        <v>21.428571428571427</v>
      </c>
      <c r="J11" s="133"/>
      <c r="K11" s="95">
        <f>IF(OR('Tabel A F'!K11&lt;5,'Tabel A Be'!K11&lt;0.5),"-",IFERROR('Tabel A Be'!K11/'Tabel A F'!K11*100,"-"))</f>
        <v>10.042958927074602</v>
      </c>
    </row>
    <row r="12" spans="1:11" ht="15.75" customHeight="1" x14ac:dyDescent="0.2">
      <c r="A12" s="79" t="s">
        <v>26</v>
      </c>
      <c r="B12" s="93">
        <f>IF(OR('Tabel A F'!B12&lt;5,'Tabel A Be'!B12&lt;0.5),"-",IFERROR('Tabel A Be'!B12/'Tabel A F'!B12*100,"-"))</f>
        <v>13.249835201054713</v>
      </c>
      <c r="C12" s="93">
        <f>IF(OR('Tabel A F'!C12&lt;5,'Tabel A Be'!C12&lt;0.5),"-",IFERROR('Tabel A Be'!C12/'Tabel A F'!C12*100,"-"))</f>
        <v>9.5600676818950934</v>
      </c>
      <c r="D12" s="93">
        <f>IF(OR('Tabel A F'!D12&lt;5,'Tabel A Be'!D12&lt;0.5),"-",IFERROR('Tabel A Be'!D12/'Tabel A F'!D12*100,"-"))</f>
        <v>14.743977726667474</v>
      </c>
      <c r="E12" s="93">
        <f>IF(OR('Tabel A F'!E12&lt;5,'Tabel A Be'!E12&lt;0.5),"-",IFERROR('Tabel A Be'!E12/'Tabel A F'!E12*100,"-"))</f>
        <v>9.6211153682418047</v>
      </c>
      <c r="F12" s="93">
        <f>IF(OR('Tabel A F'!F12&lt;5,'Tabel A Be'!F12&lt;0.5),"-",IFERROR('Tabel A Be'!F12/'Tabel A F'!F12*100,"-"))</f>
        <v>13.220645940235437</v>
      </c>
      <c r="G12" s="93">
        <f>IF(OR('Tabel A F'!G12&lt;5,'Tabel A Be'!G12&lt;0.5),"-",IFERROR('Tabel A Be'!G12/'Tabel A F'!G12*100,"-"))</f>
        <v>8.612123219609142</v>
      </c>
      <c r="H12" s="93">
        <f>IF(OR('Tabel A F'!H12&lt;5,'Tabel A Be'!H12&lt;0.5),"-",IFERROR('Tabel A Be'!H12/'Tabel A F'!H12*100,"-"))</f>
        <v>10.958086809526177</v>
      </c>
      <c r="I12" s="93">
        <f>IF(OR('Tabel A F'!I12&lt;5,'Tabel A Be'!I12&lt;0.5),"-",IFERROR('Tabel A Be'!I12/'Tabel A F'!I12*100,"-"))</f>
        <v>14.166666666666666</v>
      </c>
      <c r="J12" s="133"/>
      <c r="K12" s="93">
        <f>IF(OR('Tabel A F'!K12&lt;5,'Tabel A Be'!K12&lt;0.5),"-",IFERROR('Tabel A Be'!K12/'Tabel A F'!K12*100,"-"))</f>
        <v>11.690923018000767</v>
      </c>
    </row>
    <row r="13" spans="1:11" ht="15.75" customHeight="1" x14ac:dyDescent="0.2">
      <c r="A13" s="90" t="s">
        <v>27</v>
      </c>
      <c r="B13" s="94">
        <f>IF(OR('Tabel A F'!B13&lt;5,'Tabel A Be'!B13&lt;0.5),"-",IFERROR('Tabel A Be'!B13/'Tabel A F'!B13*100,"-"))</f>
        <v>4.3041606886657107</v>
      </c>
      <c r="C13" s="94">
        <f>IF(OR('Tabel A F'!C13&lt;5,'Tabel A Be'!C13&lt;0.5),"-",IFERROR('Tabel A Be'!C13/'Tabel A F'!C13*100,"-"))</f>
        <v>2.968036529680365</v>
      </c>
      <c r="D13" s="94">
        <f>IF(OR('Tabel A F'!D13&lt;5,'Tabel A Be'!D13&lt;0.5),"-",IFERROR('Tabel A Be'!D13/'Tabel A F'!D13*100,"-"))</f>
        <v>5.6318681318681323</v>
      </c>
      <c r="E13" s="94">
        <f>IF(OR('Tabel A F'!E13&lt;5,'Tabel A Be'!E13&lt;0.5),"-",IFERROR('Tabel A Be'!E13/'Tabel A F'!E13*100,"-"))</f>
        <v>2.6954177897574128</v>
      </c>
      <c r="F13" s="94">
        <f>IF(OR('Tabel A F'!F13&lt;5,'Tabel A Be'!F13&lt;0.5),"-",IFERROR('Tabel A Be'!F13/'Tabel A F'!F13*100,"-"))</f>
        <v>6.593406593406594</v>
      </c>
      <c r="G13" s="94">
        <f>IF(OR('Tabel A F'!G13&lt;5,'Tabel A Be'!G13&lt;0.5),"-",IFERROR('Tabel A Be'!G13/'Tabel A F'!G13*100,"-"))</f>
        <v>3.5441278665740095</v>
      </c>
      <c r="H13" s="94">
        <f>IF(OR('Tabel A F'!H13&lt;5,'Tabel A Be'!H13&lt;0.5),"-",IFERROR('Tabel A Be'!H13/'Tabel A F'!H13*100,"-"))</f>
        <v>4.2865121474448475</v>
      </c>
      <c r="I13" s="94">
        <f>IF(OR('Tabel A F'!I13&lt;5,'Tabel A Be'!I13&lt;0.5),"-",IFERROR('Tabel A Be'!I13/'Tabel A F'!I13*100,"-"))</f>
        <v>6.5217391304347823</v>
      </c>
      <c r="J13" s="133"/>
      <c r="K13" s="94">
        <f>IF(OR('Tabel A F'!K13&lt;5,'Tabel A Be'!K13&lt;0.5),"-",IFERROR('Tabel A Be'!K13/'Tabel A F'!K13*100,"-"))</f>
        <v>4.5101613665518867</v>
      </c>
    </row>
    <row r="14" spans="1:11" ht="15.75" customHeight="1" x14ac:dyDescent="0.2">
      <c r="A14" s="83" t="s">
        <v>28</v>
      </c>
      <c r="B14" s="95">
        <f>IF(OR('Tabel A F'!B14&lt;5,'Tabel A Be'!B14&lt;0.5),"-",IFERROR('Tabel A Be'!B14/'Tabel A F'!B14*100,"-"))</f>
        <v>3.225806451612903</v>
      </c>
      <c r="C14" s="95">
        <f>IF(OR('Tabel A F'!C14&lt;5,'Tabel A Be'!C14&lt;0.5),"-",IFERROR('Tabel A Be'!C14/'Tabel A F'!C14*100,"-"))</f>
        <v>5.1282051282051277</v>
      </c>
      <c r="D14" s="95">
        <f>IF(OR('Tabel A F'!D14&lt;5,'Tabel A Be'!D14&lt;0.5),"-",IFERROR('Tabel A Be'!D14/'Tabel A F'!D14*100,"-"))</f>
        <v>6.3139931740614328</v>
      </c>
      <c r="E14" s="95">
        <f>IF(OR('Tabel A F'!E14&lt;5,'Tabel A Be'!E14&lt;0.5),"-",IFERROR('Tabel A Be'!E14/'Tabel A F'!E14*100,"-"))</f>
        <v>7.7922077922077921</v>
      </c>
      <c r="F14" s="95">
        <f>IF(OR('Tabel A F'!F14&lt;5,'Tabel A Be'!F14&lt;0.5),"-",IFERROR('Tabel A Be'!F14/'Tabel A F'!F14*100,"-"))</f>
        <v>6.25</v>
      </c>
      <c r="G14" s="95">
        <f>IF(OR('Tabel A F'!G14&lt;5,'Tabel A Be'!G14&lt;0.5),"-",IFERROR('Tabel A Be'!G14/'Tabel A F'!G14*100,"-"))</f>
        <v>4.2553191489361701</v>
      </c>
      <c r="H14" s="95">
        <f>IF(OR('Tabel A F'!H14&lt;5,'Tabel A Be'!H14&lt;0.5),"-",IFERROR('Tabel A Be'!H14/'Tabel A F'!H14*100,"-"))</f>
        <v>5.2672347017815646</v>
      </c>
      <c r="I14" s="95">
        <f>IF(OR('Tabel A F'!I14&lt;5,'Tabel A Be'!I14&lt;0.5),"-",IFERROR('Tabel A Be'!I14/'Tabel A F'!I14*100,"-"))</f>
        <v>20</v>
      </c>
      <c r="J14" s="133"/>
      <c r="K14" s="95">
        <f>IF(OR('Tabel A F'!K14&lt;5,'Tabel A Be'!K14&lt;0.5),"-",IFERROR('Tabel A Be'!K14/'Tabel A F'!K14*100,"-"))</f>
        <v>5.2840683353198257</v>
      </c>
    </row>
    <row r="15" spans="1:11" ht="15.75" customHeight="1" x14ac:dyDescent="0.2">
      <c r="A15" s="79" t="s">
        <v>29</v>
      </c>
      <c r="B15" s="93">
        <f>IF(OR('Tabel A F'!B15&lt;5,'Tabel A Be'!B15&lt;0.5),"-",IFERROR('Tabel A Be'!B15/'Tabel A F'!B15*100,"-"))</f>
        <v>20.588235294117645</v>
      </c>
      <c r="C15" s="93">
        <f>IF(OR('Tabel A F'!C15&lt;5,'Tabel A Be'!C15&lt;0.5),"-",IFERROR('Tabel A Be'!C15/'Tabel A F'!C15*100,"-"))</f>
        <v>14.285714285714285</v>
      </c>
      <c r="D15" s="93">
        <f>IF(OR('Tabel A F'!D15&lt;5,'Tabel A Be'!D15&lt;0.5),"-",IFERROR('Tabel A Be'!D15/'Tabel A F'!D15*100,"-"))</f>
        <v>20.21857923497268</v>
      </c>
      <c r="E15" s="93">
        <f>IF(OR('Tabel A F'!E15&lt;5,'Tabel A Be'!E15&lt;0.5),"-",IFERROR('Tabel A Be'!E15/'Tabel A F'!E15*100,"-"))</f>
        <v>16.417910447761194</v>
      </c>
      <c r="F15" s="93">
        <f>IF(OR('Tabel A F'!F15&lt;5,'Tabel A Be'!F15&lt;0.5),"-",IFERROR('Tabel A Be'!F15/'Tabel A F'!F15*100,"-"))</f>
        <v>16.666666666666664</v>
      </c>
      <c r="G15" s="93">
        <f>IF(OR('Tabel A F'!G15&lt;5,'Tabel A Be'!G15&lt;0.5),"-",IFERROR('Tabel A Be'!G15/'Tabel A F'!G15*100,"-"))</f>
        <v>13.471502590673575</v>
      </c>
      <c r="H15" s="93">
        <f>IF(OR('Tabel A F'!H15&lt;5,'Tabel A Be'!H15&lt;0.5),"-",IFERROR('Tabel A Be'!H15/'Tabel A F'!H15*100,"-"))</f>
        <v>13.525698827772766</v>
      </c>
      <c r="I15" s="93">
        <f>IF(OR('Tabel A F'!I15&lt;5,'Tabel A Be'!I15&lt;0.5),"-",IFERROR('Tabel A Be'!I15/'Tabel A F'!I15*100,"-"))</f>
        <v>26.666666666666668</v>
      </c>
      <c r="J15" s="133"/>
      <c r="K15" s="93">
        <f>IF(OR('Tabel A F'!K15&lt;5,'Tabel A Be'!K15&lt;0.5),"-",IFERROR('Tabel A Be'!K15/'Tabel A F'!K15*100,"-"))</f>
        <v>15.002852253280091</v>
      </c>
    </row>
    <row r="16" spans="1:11" ht="15.75" customHeight="1" x14ac:dyDescent="0.2">
      <c r="A16" s="90" t="s">
        <v>30</v>
      </c>
      <c r="B16" s="94">
        <f>IF(OR('Tabel A F'!B16&lt;5,'Tabel A Be'!B16&lt;0.5),"-",IFERROR('Tabel A Be'!B16/'Tabel A F'!B16*100,"-"))</f>
        <v>9.1324200913241995</v>
      </c>
      <c r="C16" s="94">
        <f>IF(OR('Tabel A F'!C16&lt;5,'Tabel A Be'!C16&lt;0.5),"-",IFERROR('Tabel A Be'!C16/'Tabel A F'!C16*100,"-"))</f>
        <v>4.7619047619047619</v>
      </c>
      <c r="D16" s="94">
        <f>IF(OR('Tabel A F'!D16&lt;5,'Tabel A Be'!D16&lt;0.5),"-",IFERROR('Tabel A Be'!D16/'Tabel A F'!D16*100,"-"))</f>
        <v>10.223642172523961</v>
      </c>
      <c r="E16" s="94">
        <f>IF(OR('Tabel A F'!E16&lt;5,'Tabel A Be'!E16&lt;0.5),"-",IFERROR('Tabel A Be'!E16/'Tabel A F'!E16*100,"-"))</f>
        <v>4.9773755656108598</v>
      </c>
      <c r="F16" s="94">
        <f>IF(OR('Tabel A F'!F16&lt;5,'Tabel A Be'!F16&lt;0.5),"-",IFERROR('Tabel A Be'!F16/'Tabel A F'!F16*100,"-"))</f>
        <v>6.9958847736625511</v>
      </c>
      <c r="G16" s="94">
        <f>IF(OR('Tabel A F'!G16&lt;5,'Tabel A Be'!G16&lt;0.5),"-",IFERROR('Tabel A Be'!G16/'Tabel A F'!G16*100,"-"))</f>
        <v>5.4474708171206228</v>
      </c>
      <c r="H16" s="94">
        <f>IF(OR('Tabel A F'!H16&lt;5,'Tabel A Be'!H16&lt;0.5),"-",IFERROR('Tabel A Be'!H16/'Tabel A F'!H16*100,"-"))</f>
        <v>10.70389761489238</v>
      </c>
      <c r="I16" s="94">
        <f>IF(OR('Tabel A F'!I16&lt;5,'Tabel A Be'!I16&lt;0.5),"-",IFERROR('Tabel A Be'!I16/'Tabel A F'!I16*100,"-"))</f>
        <v>29.411764705882355</v>
      </c>
      <c r="J16" s="133"/>
      <c r="K16" s="94">
        <f>IF(OR('Tabel A F'!K16&lt;5,'Tabel A Be'!K16&lt;0.5),"-",IFERROR('Tabel A Be'!K16/'Tabel A F'!K16*100,"-"))</f>
        <v>9.2157985117344019</v>
      </c>
    </row>
    <row r="17" spans="1:11" ht="15.75" hidden="1" customHeight="1" x14ac:dyDescent="0.2">
      <c r="A17" s="31" t="s">
        <v>31</v>
      </c>
      <c r="B17" s="68">
        <f>IF(OR('Tabel A F'!B17&lt;5,'Tabel A Be'!B17&lt;0.5),"-",IFERROR('Tabel A Be'!B17/'Tabel A F'!B17*100,"-"))</f>
        <v>0.77519379844961245</v>
      </c>
      <c r="C17" s="68">
        <f>IF(OR('Tabel A F'!C17&lt;5,'Tabel A Be'!C17&lt;0.5),"-",IFERROR('Tabel A Be'!C17/'Tabel A F'!C17*100,"-"))</f>
        <v>1.7937219730941705</v>
      </c>
      <c r="D17" s="68">
        <f>IF(OR('Tabel A F'!D17&lt;5,'Tabel A Be'!D17&lt;0.5),"-",IFERROR('Tabel A Be'!D17/'Tabel A F'!D17*100,"-"))</f>
        <v>4.1297935103244834</v>
      </c>
      <c r="E17" s="68">
        <f>IF(OR('Tabel A F'!E17&lt;5,'Tabel A Be'!E17&lt;0.5),"-",IFERROR('Tabel A Be'!E17/'Tabel A F'!E17*100,"-"))</f>
        <v>1.7777777777777777</v>
      </c>
      <c r="F17" s="68">
        <f>IF(OR('Tabel A F'!F17&lt;5,'Tabel A Be'!F17&lt;0.5),"-",IFERROR('Tabel A Be'!F17/'Tabel A F'!F17*100,"-"))</f>
        <v>2.666666666666667</v>
      </c>
      <c r="G17" s="68">
        <f>IF(OR('Tabel A F'!G17&lt;5,'Tabel A Be'!G17&lt;0.5),"-",IFERROR('Tabel A Be'!G17/'Tabel A F'!G17*100,"-"))</f>
        <v>3.0501089324618738</v>
      </c>
      <c r="H17" s="68">
        <f>IF(OR('Tabel A F'!H17&lt;5,'Tabel A Be'!H17&lt;0.5),"-",IFERROR('Tabel A Be'!H17/'Tabel A F'!H17*100,"-"))</f>
        <v>6.699147381242387</v>
      </c>
      <c r="I17" s="68" t="str">
        <f>IF(OR('Tabel A F'!I17&lt;5,'Tabel A Be'!I17&lt;0.5),"-",IFERROR('Tabel A Be'!I17/'Tabel A F'!I17*100,"-"))</f>
        <v>-</v>
      </c>
      <c r="J17" s="133"/>
      <c r="K17" s="68">
        <f>IF(OR('Tabel A F'!K17&lt;5,'Tabel A Be'!K17&lt;0.5),"-",IFERROR('Tabel A Be'!K17/'Tabel A F'!K17*100,"-"))</f>
        <v>4.0506329113924053</v>
      </c>
    </row>
    <row r="18" spans="1:11" ht="15.75" hidden="1" customHeight="1" x14ac:dyDescent="0.2">
      <c r="A18" s="33" t="s">
        <v>32</v>
      </c>
      <c r="B18" s="69">
        <f>IF(OR('Tabel A F'!B18&lt;5,'Tabel A Be'!B18&lt;0.5),"-",IFERROR('Tabel A Be'!B18/'Tabel A F'!B18*100,"-"))</f>
        <v>7.1428571428571423</v>
      </c>
      <c r="C18" s="69">
        <f>IF(OR('Tabel A F'!C18&lt;5,'Tabel A Be'!C18&lt;0.5),"-",IFERROR('Tabel A Be'!C18/'Tabel A F'!C18*100,"-"))</f>
        <v>10</v>
      </c>
      <c r="D18" s="69">
        <f>IF(OR('Tabel A F'!D18&lt;5,'Tabel A Be'!D18&lt;0.5),"-",IFERROR('Tabel A Be'!D18/'Tabel A F'!D18*100,"-"))</f>
        <v>5.1282051282051277</v>
      </c>
      <c r="E18" s="69">
        <f>IF(OR('Tabel A F'!E18&lt;5,'Tabel A Be'!E18&lt;0.5),"-",IFERROR('Tabel A Be'!E18/'Tabel A F'!E18*100,"-"))</f>
        <v>3.225806451612903</v>
      </c>
      <c r="F18" s="69" t="str">
        <f>IF(OR('Tabel A F'!F18&lt;5,'Tabel A Be'!F18&lt;0.5),"-",IFERROR('Tabel A Be'!F18/'Tabel A F'!F18*100,"-"))</f>
        <v>-</v>
      </c>
      <c r="G18" s="69">
        <f>IF(OR('Tabel A F'!G18&lt;5,'Tabel A Be'!G18&lt;0.5),"-",IFERROR('Tabel A Be'!G18/'Tabel A F'!G18*100,"-"))</f>
        <v>5.1020408163265305</v>
      </c>
      <c r="H18" s="69">
        <f>IF(OR('Tabel A F'!H18&lt;5,'Tabel A Be'!H18&lt;0.5),"-",IFERROR('Tabel A Be'!H18/'Tabel A F'!H18*100,"-"))</f>
        <v>7.4534161490683228</v>
      </c>
      <c r="I18" s="69" t="str">
        <f>IF(OR('Tabel A F'!I18&lt;5,'Tabel A Be'!I18&lt;0.5),"-",IFERROR('Tabel A Be'!I18/'Tabel A F'!I18*100,"-"))</f>
        <v>-</v>
      </c>
      <c r="J18" s="133"/>
      <c r="K18" s="69">
        <f>IF(OR('Tabel A F'!K18&lt;5,'Tabel A Be'!K18&lt;0.5),"-",IFERROR('Tabel A Be'!K18/'Tabel A F'!K18*100,"-"))</f>
        <v>6.4697609001406473</v>
      </c>
    </row>
    <row r="19" spans="1:11" ht="15.75" hidden="1" customHeight="1" x14ac:dyDescent="0.2">
      <c r="A19" s="31" t="s">
        <v>33</v>
      </c>
      <c r="B19" s="68" t="str">
        <f>IF(OR('Tabel A F'!B19&lt;5,'Tabel A Be'!B19&lt;0.5),"-",IFERROR('Tabel A Be'!B19/'Tabel A F'!B19*100,"-"))</f>
        <v>-</v>
      </c>
      <c r="C19" s="68" t="str">
        <f>IF(OR('Tabel A F'!C19&lt;5,'Tabel A Be'!C19&lt;0.5),"-",IFERROR('Tabel A Be'!C19/'Tabel A F'!C19*100,"-"))</f>
        <v>-</v>
      </c>
      <c r="D19" s="68" t="str">
        <f>IF(OR('Tabel A F'!D19&lt;5,'Tabel A Be'!D19&lt;0.5),"-",IFERROR('Tabel A Be'!D19/'Tabel A F'!D19*100,"-"))</f>
        <v>-</v>
      </c>
      <c r="E19" s="68">
        <f>IF(OR('Tabel A F'!E19&lt;5,'Tabel A Be'!E19&lt;0.5),"-",IFERROR('Tabel A Be'!E19/'Tabel A F'!E19*100,"-"))</f>
        <v>5.8823529411764701</v>
      </c>
      <c r="F19" s="68">
        <f>IF(OR('Tabel A F'!F19&lt;5,'Tabel A Be'!F19&lt;0.5),"-",IFERROR('Tabel A Be'!F19/'Tabel A F'!F19*100,"-"))</f>
        <v>8.1081081081081088</v>
      </c>
      <c r="G19" s="68">
        <f>IF(OR('Tabel A F'!G19&lt;5,'Tabel A Be'!G19&lt;0.5),"-",IFERROR('Tabel A Be'!G19/'Tabel A F'!G19*100,"-"))</f>
        <v>1.6949152542372881</v>
      </c>
      <c r="H19" s="68">
        <f>IF(OR('Tabel A F'!H19&lt;5,'Tabel A Be'!H19&lt;0.5),"-",IFERROR('Tabel A Be'!H19/'Tabel A F'!H19*100,"-"))</f>
        <v>2.666666666666667</v>
      </c>
      <c r="I19" s="68" t="str">
        <f>IF(OR('Tabel A F'!I19&lt;5,'Tabel A Be'!I19&lt;0.5),"-",IFERROR('Tabel A Be'!I19/'Tabel A F'!I19*100,"-"))</f>
        <v>-</v>
      </c>
      <c r="J19" s="133"/>
      <c r="K19" s="68">
        <f>IF(OR('Tabel A F'!K19&lt;5,'Tabel A Be'!K19&lt;0.5),"-",IFERROR('Tabel A Be'!K19/'Tabel A F'!K19*100,"-"))</f>
        <v>3.225806451612903</v>
      </c>
    </row>
    <row r="20" spans="1:11" ht="15.75" hidden="1" customHeight="1" x14ac:dyDescent="0.2">
      <c r="A20" s="33" t="s">
        <v>34</v>
      </c>
      <c r="B20" s="69" t="str">
        <f>IF(OR('Tabel A F'!B20&lt;5,'Tabel A Be'!B20&lt;0.5),"-",IFERROR('Tabel A Be'!B20/'Tabel A F'!B20*100,"-"))</f>
        <v>-</v>
      </c>
      <c r="C20" s="69" t="str">
        <f>IF(OR('Tabel A F'!C20&lt;5,'Tabel A Be'!C20&lt;0.5),"-",IFERROR('Tabel A Be'!C20/'Tabel A F'!C20*100,"-"))</f>
        <v>-</v>
      </c>
      <c r="D20" s="69">
        <f>IF(OR('Tabel A F'!D20&lt;5,'Tabel A Be'!D20&lt;0.5),"-",IFERROR('Tabel A Be'!D20/'Tabel A F'!D20*100,"-"))</f>
        <v>6</v>
      </c>
      <c r="E20" s="69">
        <f>IF(OR('Tabel A F'!E20&lt;5,'Tabel A Be'!E20&lt;0.5),"-",IFERROR('Tabel A Be'!E20/'Tabel A F'!E20*100,"-"))</f>
        <v>7.6923076923076925</v>
      </c>
      <c r="F20" s="69">
        <f>IF(OR('Tabel A F'!F20&lt;5,'Tabel A Be'!F20&lt;0.5),"-",IFERROR('Tabel A Be'!F20/'Tabel A F'!F20*100,"-"))</f>
        <v>16</v>
      </c>
      <c r="G20" s="69">
        <f>IF(OR('Tabel A F'!G20&lt;5,'Tabel A Be'!G20&lt;0.5),"-",IFERROR('Tabel A Be'!G20/'Tabel A F'!G20*100,"-"))</f>
        <v>1.2345679012345678</v>
      </c>
      <c r="H20" s="69">
        <f>IF(OR('Tabel A F'!H20&lt;5,'Tabel A Be'!H20&lt;0.5),"-",IFERROR('Tabel A Be'!H20/'Tabel A F'!H20*100,"-"))</f>
        <v>4.6153846153846159</v>
      </c>
      <c r="I20" s="69" t="str">
        <f>IF(OR('Tabel A F'!I20&lt;5,'Tabel A Be'!I20&lt;0.5),"-",IFERROR('Tabel A Be'!I20/'Tabel A F'!I20*100,"-"))</f>
        <v>-</v>
      </c>
      <c r="J20" s="133"/>
      <c r="K20" s="69">
        <f>IF(OR('Tabel A F'!K20&lt;5,'Tabel A Be'!K20&lt;0.5),"-",IFERROR('Tabel A Be'!K20/'Tabel A F'!K20*100,"-"))</f>
        <v>4.4660194174757279</v>
      </c>
    </row>
    <row r="21" spans="1:11" ht="15.75" customHeight="1" x14ac:dyDescent="0.2">
      <c r="A21" s="83" t="s">
        <v>35</v>
      </c>
      <c r="B21" s="95">
        <f>IF(OR('Tabel A F'!B21&lt;5,'Tabel A Be'!B21&lt;0.5),"-",IFERROR('Tabel A Be'!B21/'Tabel A F'!B21*100,"-"))</f>
        <v>1.7647058823529411</v>
      </c>
      <c r="C21" s="95">
        <f>IF(OR('Tabel A F'!C21&lt;5,'Tabel A Be'!C21&lt;0.5),"-",IFERROR('Tabel A Be'!C21/'Tabel A F'!C21*100,"-"))</f>
        <v>1.8726591760299627</v>
      </c>
      <c r="D21" s="95">
        <f>IF(OR('Tabel A F'!D21&lt;5,'Tabel A Be'!D21&lt;0.5),"-",IFERROR('Tabel A Be'!D21/'Tabel A F'!D21*100,"-"))</f>
        <v>4.1666666666666661</v>
      </c>
      <c r="E21" s="95">
        <f>IF(OR('Tabel A F'!E21&lt;5,'Tabel A Be'!E21&lt;0.5),"-",IFERROR('Tabel A Be'!E21/'Tabel A F'!E21*100,"-"))</f>
        <v>2.8846153846153846</v>
      </c>
      <c r="F21" s="95">
        <f>IF(OR('Tabel A F'!F21&lt;5,'Tabel A Be'!F21&lt;0.5),"-",IFERROR('Tabel A Be'!F21/'Tabel A F'!F21*100,"-"))</f>
        <v>4.5454545454545459</v>
      </c>
      <c r="G21" s="95">
        <f>IF(OR('Tabel A F'!G21&lt;5,'Tabel A Be'!G21&lt;0.5),"-",IFERROR('Tabel A Be'!G21/'Tabel A F'!G21*100,"-"))</f>
        <v>3.0129124820659969</v>
      </c>
      <c r="H21" s="95">
        <f>IF(OR('Tabel A F'!H21&lt;5,'Tabel A Be'!H21&lt;0.5),"-",IFERROR('Tabel A Be'!H21/'Tabel A F'!H21*100,"-"))</f>
        <v>6.2427071178529756</v>
      </c>
      <c r="I21" s="95" t="str">
        <f>IF(OR('Tabel A F'!I21&lt;5,'Tabel A Be'!I21&lt;0.5),"-",IFERROR('Tabel A Be'!I21/'Tabel A F'!I21*100,"-"))</f>
        <v>-</v>
      </c>
      <c r="J21" s="133"/>
      <c r="K21" s="95">
        <f>IF(OR('Tabel A F'!K21&lt;5,'Tabel A Be'!K21&lt;0.5),"-",IFERROR('Tabel A Be'!K21/'Tabel A F'!K21*100,"-"))</f>
        <v>4.4802867383512543</v>
      </c>
    </row>
    <row r="22" spans="1:11" ht="15.75" customHeight="1" x14ac:dyDescent="0.2">
      <c r="A22" s="79" t="s">
        <v>36</v>
      </c>
      <c r="B22" s="93" t="str">
        <f>IF(OR('Tabel A F'!B22&lt;5,'Tabel A Be'!B22&lt;0.5),"-",IFERROR('Tabel A Be'!B22/'Tabel A F'!B22*100,"-"))</f>
        <v>-</v>
      </c>
      <c r="C22" s="93">
        <f>IF(OR('Tabel A F'!C22&lt;5,'Tabel A Be'!C22&lt;0.5),"-",IFERROR('Tabel A Be'!C22/'Tabel A F'!C22*100,"-"))</f>
        <v>4.3478260869565215</v>
      </c>
      <c r="D22" s="93">
        <f>IF(OR('Tabel A F'!D22&lt;5,'Tabel A Be'!D22&lt;0.5),"-",IFERROR('Tabel A Be'!D22/'Tabel A F'!D22*100,"-"))</f>
        <v>2.4390243902439024</v>
      </c>
      <c r="E22" s="93" t="str">
        <f>IF(OR('Tabel A F'!E22&lt;5,'Tabel A Be'!E22&lt;0.5),"-",IFERROR('Tabel A Be'!E22/'Tabel A F'!E22*100,"-"))</f>
        <v>-</v>
      </c>
      <c r="F22" s="93" t="str">
        <f>IF(OR('Tabel A F'!F22&lt;5,'Tabel A Be'!F22&lt;0.5),"-",IFERROR('Tabel A Be'!F22/'Tabel A F'!F22*100,"-"))</f>
        <v>-</v>
      </c>
      <c r="G22" s="93">
        <f>IF(OR('Tabel A F'!G22&lt;5,'Tabel A Be'!G22&lt;0.5),"-",IFERROR('Tabel A Be'!G22/'Tabel A F'!G22*100,"-"))</f>
        <v>2.6315789473684208</v>
      </c>
      <c r="H22" s="93">
        <f>IF(OR('Tabel A F'!H22&lt;5,'Tabel A Be'!H22&lt;0.5),"-",IFERROR('Tabel A Be'!H22/'Tabel A F'!H22*100,"-"))</f>
        <v>4.2553191489361701</v>
      </c>
      <c r="I22" s="93" t="str">
        <f>IF(OR('Tabel A F'!I22&lt;5,'Tabel A Be'!I22&lt;0.5),"-",IFERROR('Tabel A Be'!I22/'Tabel A F'!I22*100,"-"))</f>
        <v>-</v>
      </c>
      <c r="J22" s="133"/>
      <c r="K22" s="93">
        <f>IF(OR('Tabel A F'!K22&lt;5,'Tabel A Be'!K22&lt;0.5),"-",IFERROR('Tabel A Be'!K22/'Tabel A F'!K22*100,"-"))</f>
        <v>2.7700831024930745</v>
      </c>
    </row>
    <row r="23" spans="1:11" ht="15.75" customHeight="1" x14ac:dyDescent="0.2">
      <c r="A23" s="90" t="s">
        <v>37</v>
      </c>
      <c r="B23" s="94" t="str">
        <f>IF(OR('Tabel A F'!B23&lt;5,'Tabel A Be'!B23&lt;0.5),"-",IFERROR('Tabel A Be'!B23/'Tabel A F'!B23*100,"-"))</f>
        <v>-</v>
      </c>
      <c r="C23" s="94" t="str">
        <f>IF(OR('Tabel A F'!C23&lt;5,'Tabel A Be'!C23&lt;0.5),"-",IFERROR('Tabel A Be'!C23/'Tabel A F'!C23*100,"-"))</f>
        <v>-</v>
      </c>
      <c r="D23" s="94">
        <f>IF(OR('Tabel A F'!D23&lt;5,'Tabel A Be'!D23&lt;0.5),"-",IFERROR('Tabel A Be'!D23/'Tabel A F'!D23*100,"-"))</f>
        <v>13.793103448275861</v>
      </c>
      <c r="E23" s="94">
        <f>IF(OR('Tabel A F'!E23&lt;5,'Tabel A Be'!E23&lt;0.5),"-",IFERROR('Tabel A Be'!E23/'Tabel A F'!E23*100,"-"))</f>
        <v>10</v>
      </c>
      <c r="F23" s="94">
        <f>IF(OR('Tabel A F'!F23&lt;5,'Tabel A Be'!F23&lt;0.5),"-",IFERROR('Tabel A Be'!F23/'Tabel A F'!F23*100,"-"))</f>
        <v>13.333333333333334</v>
      </c>
      <c r="G23" s="94">
        <f>IF(OR('Tabel A F'!G23&lt;5,'Tabel A Be'!G23&lt;0.5),"-",IFERROR('Tabel A Be'!G23/'Tabel A F'!G23*100,"-"))</f>
        <v>5.8823529411764701</v>
      </c>
      <c r="H23" s="94">
        <f>IF(OR('Tabel A F'!H23&lt;5,'Tabel A Be'!H23&lt;0.5),"-",IFERROR('Tabel A Be'!H23/'Tabel A F'!H23*100,"-"))</f>
        <v>8.9506172839506171</v>
      </c>
      <c r="I23" s="94" t="str">
        <f>IF(OR('Tabel A F'!I23&lt;5,'Tabel A Be'!I23&lt;0.5),"-",IFERROR('Tabel A Be'!I23/'Tabel A F'!I23*100,"-"))</f>
        <v>-</v>
      </c>
      <c r="J23" s="133"/>
      <c r="K23" s="94">
        <f>IF(OR('Tabel A F'!K23&lt;5,'Tabel A Be'!K23&lt;0.5),"-",IFERROR('Tabel A Be'!K23/'Tabel A F'!K23*100,"-"))</f>
        <v>8.9244851258581246</v>
      </c>
    </row>
    <row r="24" spans="1:11" ht="15.75" customHeight="1" x14ac:dyDescent="0.2">
      <c r="A24" s="83" t="s">
        <v>38</v>
      </c>
      <c r="B24" s="95">
        <f>IF(OR('Tabel A F'!B24&lt;5,'Tabel A Be'!B24&lt;0.5),"-",IFERROR('Tabel A Be'!B24/'Tabel A F'!B24*100,"-"))</f>
        <v>1.5789473684210527</v>
      </c>
      <c r="C24" s="95">
        <f>IF(OR('Tabel A F'!C24&lt;5,'Tabel A Be'!C24&lt;0.5),"-",IFERROR('Tabel A Be'!C24/'Tabel A F'!C24*100,"-"))</f>
        <v>0.625</v>
      </c>
      <c r="D24" s="95">
        <f>IF(OR('Tabel A F'!D24&lt;5,'Tabel A Be'!D24&lt;0.5),"-",IFERROR('Tabel A Be'!D24/'Tabel A F'!D24*100,"-"))</f>
        <v>1.6877637130801686</v>
      </c>
      <c r="E24" s="95">
        <f>IF(OR('Tabel A F'!E24&lt;5,'Tabel A Be'!E24&lt;0.5),"-",IFERROR('Tabel A Be'!E24/'Tabel A F'!E24*100,"-"))</f>
        <v>2.0202020202020203</v>
      </c>
      <c r="F24" s="95">
        <f>IF(OR('Tabel A F'!F24&lt;5,'Tabel A Be'!F24&lt;0.5),"-",IFERROR('Tabel A Be'!F24/'Tabel A F'!F24*100,"-"))</f>
        <v>1.4925373134328357</v>
      </c>
      <c r="G24" s="95">
        <f>IF(OR('Tabel A F'!G24&lt;5,'Tabel A Be'!G24&lt;0.5),"-",IFERROR('Tabel A Be'!G24/'Tabel A F'!G24*100,"-"))</f>
        <v>2.9197080291970803</v>
      </c>
      <c r="H24" s="95">
        <f>IF(OR('Tabel A F'!H24&lt;5,'Tabel A Be'!H24&lt;0.5),"-",IFERROR('Tabel A Be'!H24/'Tabel A F'!H24*100,"-"))</f>
        <v>5.0160085378868731</v>
      </c>
      <c r="I24" s="95" t="str">
        <f>IF(OR('Tabel A F'!I24&lt;5,'Tabel A Be'!I24&lt;0.5),"-",IFERROR('Tabel A Be'!I24/'Tabel A F'!I24*100,"-"))</f>
        <v>-</v>
      </c>
      <c r="J24" s="133"/>
      <c r="K24" s="95">
        <f>IF(OR('Tabel A F'!K24&lt;5,'Tabel A Be'!K24&lt;0.5),"-",IFERROR('Tabel A Be'!K24/'Tabel A F'!K24*100,"-"))</f>
        <v>3.1302170283806343</v>
      </c>
    </row>
    <row r="25" spans="1:11" ht="15.75" customHeight="1" x14ac:dyDescent="0.2">
      <c r="A25" s="79" t="s">
        <v>39</v>
      </c>
      <c r="B25" s="93">
        <f>IF(OR('Tabel A F'!B25&lt;5,'Tabel A Be'!B25&lt;0.5),"-",IFERROR('Tabel A Be'!B25/'Tabel A F'!B25*100,"-"))</f>
        <v>5.1282051282051277</v>
      </c>
      <c r="C25" s="93">
        <f>IF(OR('Tabel A F'!C25&lt;5,'Tabel A Be'!C25&lt;0.5),"-",IFERROR('Tabel A Be'!C25/'Tabel A F'!C25*100,"-"))</f>
        <v>3.79746835443038</v>
      </c>
      <c r="D25" s="93">
        <f>IF(OR('Tabel A F'!D25&lt;5,'Tabel A Be'!D25&lt;0.5),"-",IFERROR('Tabel A Be'!D25/'Tabel A F'!D25*100,"-"))</f>
        <v>7.8864353312302837</v>
      </c>
      <c r="E25" s="93">
        <f>IF(OR('Tabel A F'!E25&lt;5,'Tabel A Be'!E25&lt;0.5),"-",IFERROR('Tabel A Be'!E25/'Tabel A F'!E25*100,"-"))</f>
        <v>3.535353535353535</v>
      </c>
      <c r="F25" s="93">
        <f>IF(OR('Tabel A F'!F25&lt;5,'Tabel A Be'!F25&lt;0.5),"-",IFERROR('Tabel A Be'!F25/'Tabel A F'!F25*100,"-"))</f>
        <v>10.638297872340425</v>
      </c>
      <c r="G25" s="93">
        <f>IF(OR('Tabel A F'!G25&lt;5,'Tabel A Be'!G25&lt;0.5),"-",IFERROR('Tabel A Be'!G25/'Tabel A F'!G25*100,"-"))</f>
        <v>2.7372262773722631</v>
      </c>
      <c r="H25" s="93">
        <f>IF(OR('Tabel A F'!H25&lt;5,'Tabel A Be'!H25&lt;0.5),"-",IFERROR('Tabel A Be'!H25/'Tabel A F'!H25*100,"-"))</f>
        <v>4.2287234042553195</v>
      </c>
      <c r="I25" s="93" t="str">
        <f>IF(OR('Tabel A F'!I25&lt;5,'Tabel A Be'!I25&lt;0.5),"-",IFERROR('Tabel A Be'!I25/'Tabel A F'!I25*100,"-"))</f>
        <v>-</v>
      </c>
      <c r="J25" s="133"/>
      <c r="K25" s="93">
        <f>IF(OR('Tabel A F'!K25&lt;5,'Tabel A Be'!K25&lt;0.5),"-",IFERROR('Tabel A Be'!K25/'Tabel A F'!K25*100,"-"))</f>
        <v>4.5589325426241656</v>
      </c>
    </row>
    <row r="26" spans="1:11" ht="15.75" customHeight="1" x14ac:dyDescent="0.2">
      <c r="A26" s="90" t="s">
        <v>40</v>
      </c>
      <c r="B26" s="94">
        <f>IF(OR('Tabel A F'!B26&lt;5,'Tabel A Be'!B26&lt;0.5),"-",IFERROR('Tabel A Be'!B26/'Tabel A F'!B26*100,"-"))</f>
        <v>1.2376237623762376</v>
      </c>
      <c r="C26" s="94">
        <f>IF(OR('Tabel A F'!C26&lt;5,'Tabel A Be'!C26&lt;0.5),"-",IFERROR('Tabel A Be'!C26/'Tabel A F'!C26*100,"-"))</f>
        <v>1.0638297872340425</v>
      </c>
      <c r="D26" s="94">
        <f>IF(OR('Tabel A F'!D26&lt;5,'Tabel A Be'!D26&lt;0.5),"-",IFERROR('Tabel A Be'!D26/'Tabel A F'!D26*100,"-"))</f>
        <v>1.0907674328009349</v>
      </c>
      <c r="E26" s="94">
        <f>IF(OR('Tabel A F'!E26&lt;5,'Tabel A Be'!E26&lt;0.5),"-",IFERROR('Tabel A Be'!E26/'Tabel A F'!E26*100,"-"))</f>
        <v>0.37831021437578816</v>
      </c>
      <c r="F26" s="94">
        <f>IF(OR('Tabel A F'!F26&lt;5,'Tabel A Be'!F26&lt;0.5),"-",IFERROR('Tabel A Be'!F26/'Tabel A F'!F26*100,"-"))</f>
        <v>0.38910505836575876</v>
      </c>
      <c r="G26" s="94">
        <f>IF(OR('Tabel A F'!G26&lt;5,'Tabel A Be'!G26&lt;0.5),"-",IFERROR('Tabel A Be'!G26/'Tabel A F'!G26*100,"-"))</f>
        <v>1.1267605633802817</v>
      </c>
      <c r="H26" s="94">
        <f>IF(OR('Tabel A F'!H26&lt;5,'Tabel A Be'!H26&lt;0.5),"-",IFERROR('Tabel A Be'!H26/'Tabel A F'!H26*100,"-"))</f>
        <v>1.4302059496567507</v>
      </c>
      <c r="I26" s="94" t="str">
        <f>IF(OR('Tabel A F'!I26&lt;5,'Tabel A Be'!I26&lt;0.5),"-",IFERROR('Tabel A Be'!I26/'Tabel A F'!I26*100,"-"))</f>
        <v>-</v>
      </c>
      <c r="J26" s="133"/>
      <c r="K26" s="94">
        <f>IF(OR('Tabel A F'!K26&lt;5,'Tabel A Be'!K26&lt;0.5),"-",IFERROR('Tabel A Be'!K26/'Tabel A F'!K26*100,"-"))</f>
        <v>1.1267131926343228</v>
      </c>
    </row>
    <row r="27" spans="1:11" ht="15.75" customHeight="1" x14ac:dyDescent="0.2">
      <c r="A27" s="83" t="s">
        <v>41</v>
      </c>
      <c r="B27" s="95">
        <f>IF(OR('Tabel A F'!B27&lt;5,'Tabel A Be'!B27&lt;0.5),"-",IFERROR('Tabel A Be'!B27/'Tabel A F'!B27*100,"-"))</f>
        <v>0.78740157480314954</v>
      </c>
      <c r="C27" s="95" t="str">
        <f>IF(OR('Tabel A F'!C27&lt;5,'Tabel A Be'!C27&lt;0.5),"-",IFERROR('Tabel A Be'!C27/'Tabel A F'!C27*100,"-"))</f>
        <v>-</v>
      </c>
      <c r="D27" s="95">
        <f>IF(OR('Tabel A F'!D27&lt;5,'Tabel A Be'!D27&lt;0.5),"-",IFERROR('Tabel A Be'!D27/'Tabel A F'!D27*100,"-"))</f>
        <v>1.4373716632443532</v>
      </c>
      <c r="E27" s="95">
        <f>IF(OR('Tabel A F'!E27&lt;5,'Tabel A Be'!E27&lt;0.5),"-",IFERROR('Tabel A Be'!E27/'Tabel A F'!E27*100,"-"))</f>
        <v>0.5494505494505495</v>
      </c>
      <c r="F27" s="95">
        <f>IF(OR('Tabel A F'!F27&lt;5,'Tabel A Be'!F27&lt;0.5),"-",IFERROR('Tabel A Be'!F27/'Tabel A F'!F27*100,"-"))</f>
        <v>0.88495575221238942</v>
      </c>
      <c r="G27" s="95">
        <f>IF(OR('Tabel A F'!G27&lt;5,'Tabel A Be'!G27&lt;0.5),"-",IFERROR('Tabel A Be'!G27/'Tabel A F'!G27*100,"-"))</f>
        <v>1.1111111111111112</v>
      </c>
      <c r="H27" s="95">
        <f>IF(OR('Tabel A F'!H27&lt;5,'Tabel A Be'!H27&lt;0.5),"-",IFERROR('Tabel A Be'!H27/'Tabel A F'!H27*100,"-"))</f>
        <v>3.3760186263096625</v>
      </c>
      <c r="I27" s="95" t="str">
        <f>IF(OR('Tabel A F'!I27&lt;5,'Tabel A Be'!I27&lt;0.5),"-",IFERROR('Tabel A Be'!I27/'Tabel A F'!I27*100,"-"))</f>
        <v>-</v>
      </c>
      <c r="J27" s="133"/>
      <c r="K27" s="95">
        <f>IF(OR('Tabel A F'!K27&lt;5,'Tabel A Be'!K27&lt;0.5),"-",IFERROR('Tabel A Be'!K27/'Tabel A F'!K27*100,"-"))</f>
        <v>1.9922254616132167</v>
      </c>
    </row>
    <row r="28" spans="1:11" ht="15.75" customHeight="1" x14ac:dyDescent="0.2">
      <c r="A28" s="79" t="s">
        <v>42</v>
      </c>
      <c r="B28" s="93">
        <f>IF(OR('Tabel A F'!B28&lt;5,'Tabel A Be'!B28&lt;0.5),"-",IFERROR('Tabel A Be'!B28/'Tabel A F'!B28*100,"-"))</f>
        <v>9.4488188976377945</v>
      </c>
      <c r="C28" s="93">
        <f>IF(OR('Tabel A F'!C28&lt;5,'Tabel A Be'!C28&lt;0.5),"-",IFERROR('Tabel A Be'!C28/'Tabel A F'!C28*100,"-"))</f>
        <v>6.5420560747663545</v>
      </c>
      <c r="D28" s="93">
        <f>IF(OR('Tabel A F'!D28&lt;5,'Tabel A Be'!D28&lt;0.5),"-",IFERROR('Tabel A Be'!D28/'Tabel A F'!D28*100,"-"))</f>
        <v>9.3187660668380463</v>
      </c>
      <c r="E28" s="93">
        <f>IF(OR('Tabel A F'!E28&lt;5,'Tabel A Be'!E28&lt;0.5),"-",IFERROR('Tabel A Be'!E28/'Tabel A F'!E28*100,"-"))</f>
        <v>3.7383177570093453</v>
      </c>
      <c r="F28" s="93">
        <f>IF(OR('Tabel A F'!F28&lt;5,'Tabel A Be'!F28&lt;0.5),"-",IFERROR('Tabel A Be'!F28/'Tabel A F'!F28*100,"-"))</f>
        <v>2.1739130434782608</v>
      </c>
      <c r="G28" s="93">
        <f>IF(OR('Tabel A F'!G28&lt;5,'Tabel A Be'!G28&lt;0.5),"-",IFERROR('Tabel A Be'!G28/'Tabel A F'!G28*100,"-"))</f>
        <v>5.439330543933055</v>
      </c>
      <c r="H28" s="93">
        <f>IF(OR('Tabel A F'!H28&lt;5,'Tabel A Be'!H28&lt;0.5),"-",IFERROR('Tabel A Be'!H28/'Tabel A F'!H28*100,"-"))</f>
        <v>8.442622950819672</v>
      </c>
      <c r="I28" s="93">
        <f>IF(OR('Tabel A F'!I28&lt;5,'Tabel A Be'!I28&lt;0.5),"-",IFERROR('Tabel A Be'!I28/'Tabel A F'!I28*100,"-"))</f>
        <v>14.285714285714285</v>
      </c>
      <c r="J28" s="133"/>
      <c r="K28" s="93">
        <f>IF(OR('Tabel A F'!K28&lt;5,'Tabel A Be'!K28&lt;0.5),"-",IFERROR('Tabel A Be'!K28/'Tabel A F'!K28*100,"-"))</f>
        <v>8.1964520367936924</v>
      </c>
    </row>
    <row r="29" spans="1:11" ht="15.75" customHeight="1" x14ac:dyDescent="0.2">
      <c r="A29" s="90" t="s">
        <v>43</v>
      </c>
      <c r="B29" s="94">
        <f>IF(OR('Tabel A F'!B29&lt;5,'Tabel A Be'!B29&lt;0.5),"-",IFERROR('Tabel A Be'!B29/'Tabel A F'!B29*100,"-"))</f>
        <v>2.5423728813559325</v>
      </c>
      <c r="C29" s="94" t="str">
        <f>IF(OR('Tabel A F'!C29&lt;5,'Tabel A Be'!C29&lt;0.5),"-",IFERROR('Tabel A Be'!C29/'Tabel A F'!C29*100,"-"))</f>
        <v>-</v>
      </c>
      <c r="D29" s="94">
        <f>IF(OR('Tabel A F'!D29&lt;5,'Tabel A Be'!D29&lt;0.5),"-",IFERROR('Tabel A Be'!D29/'Tabel A F'!D29*100,"-"))</f>
        <v>0.72992700729927007</v>
      </c>
      <c r="E29" s="94">
        <f>IF(OR('Tabel A F'!E29&lt;5,'Tabel A Be'!E29&lt;0.5),"-",IFERROR('Tabel A Be'!E29/'Tabel A F'!E29*100,"-"))</f>
        <v>1.0869565217391304</v>
      </c>
      <c r="F29" s="94" t="str">
        <f>IF(OR('Tabel A F'!F29&lt;5,'Tabel A Be'!F29&lt;0.5),"-",IFERROR('Tabel A Be'!F29/'Tabel A F'!F29*100,"-"))</f>
        <v>-</v>
      </c>
      <c r="G29" s="94" t="str">
        <f>IF(OR('Tabel A F'!G29&lt;5,'Tabel A Be'!G29&lt;0.5),"-",IFERROR('Tabel A Be'!G29/'Tabel A F'!G29*100,"-"))</f>
        <v>-</v>
      </c>
      <c r="H29" s="94">
        <f>IF(OR('Tabel A F'!H29&lt;5,'Tabel A Be'!H29&lt;0.5),"-",IFERROR('Tabel A Be'!H29/'Tabel A F'!H29*100,"-"))</f>
        <v>1.5228426395939088</v>
      </c>
      <c r="I29" s="94" t="str">
        <f>IF(OR('Tabel A F'!I29&lt;5,'Tabel A Be'!I29&lt;0.5),"-",IFERROR('Tabel A Be'!I29/'Tabel A F'!I29*100,"-"))</f>
        <v>-</v>
      </c>
      <c r="J29" s="133"/>
      <c r="K29" s="94">
        <f>IF(OR('Tabel A F'!K29&lt;5,'Tabel A Be'!K29&lt;0.5),"-",IFERROR('Tabel A Be'!K29/'Tabel A F'!K29*100,"-"))</f>
        <v>1.2865497076023393</v>
      </c>
    </row>
    <row r="30" spans="1:11" ht="15.75" customHeight="1" x14ac:dyDescent="0.2">
      <c r="A30" s="83" t="s">
        <v>44</v>
      </c>
      <c r="B30" s="95">
        <f>IF(OR('Tabel A F'!B30&lt;5,'Tabel A Be'!B30&lt;0.5),"-",IFERROR('Tabel A Be'!B30/'Tabel A F'!B30*100,"-"))</f>
        <v>5.2795031055900621</v>
      </c>
      <c r="C30" s="95">
        <f>IF(OR('Tabel A F'!C30&lt;5,'Tabel A Be'!C30&lt;0.5),"-",IFERROR('Tabel A Be'!C30/'Tabel A F'!C30*100,"-"))</f>
        <v>2.0979020979020979</v>
      </c>
      <c r="D30" s="95">
        <f>IF(OR('Tabel A F'!D30&lt;5,'Tabel A Be'!D30&lt;0.5),"-",IFERROR('Tabel A Be'!D30/'Tabel A F'!D30*100,"-"))</f>
        <v>5.6022408963585439</v>
      </c>
      <c r="E30" s="95">
        <f>IF(OR('Tabel A F'!E30&lt;5,'Tabel A Be'!E30&lt;0.5),"-",IFERROR('Tabel A Be'!E30/'Tabel A F'!E30*100,"-"))</f>
        <v>3.515625</v>
      </c>
      <c r="F30" s="95">
        <f>IF(OR('Tabel A F'!F30&lt;5,'Tabel A Be'!F30&lt;0.5),"-",IFERROR('Tabel A Be'!F30/'Tabel A F'!F30*100,"-"))</f>
        <v>2.4509803921568629</v>
      </c>
      <c r="G30" s="95">
        <f>IF(OR('Tabel A F'!G30&lt;5,'Tabel A Be'!G30&lt;0.5),"-",IFERROR('Tabel A Be'!G30/'Tabel A F'!G30*100,"-"))</f>
        <v>3.865979381443299</v>
      </c>
      <c r="H30" s="95">
        <f>IF(OR('Tabel A F'!H30&lt;5,'Tabel A Be'!H30&lt;0.5),"-",IFERROR('Tabel A Be'!H30/'Tabel A F'!H30*100,"-"))</f>
        <v>5.6080283353010625</v>
      </c>
      <c r="I30" s="95">
        <f>IF(OR('Tabel A F'!I30&lt;5,'Tabel A Be'!I30&lt;0.5),"-",IFERROR('Tabel A Be'!I30/'Tabel A F'!I30*100,"-"))</f>
        <v>7.1428571428571423</v>
      </c>
      <c r="J30" s="133"/>
      <c r="K30" s="95">
        <f>IF(OR('Tabel A F'!K30&lt;5,'Tabel A Be'!K30&lt;0.5),"-",IFERROR('Tabel A Be'!K30/'Tabel A F'!K30*100,"-"))</f>
        <v>4.840129070108536</v>
      </c>
    </row>
    <row r="31" spans="1:11" ht="15.75" customHeight="1" x14ac:dyDescent="0.2">
      <c r="A31" s="79" t="s">
        <v>45</v>
      </c>
      <c r="B31" s="93">
        <f>IF(OR('Tabel A F'!B31&lt;5,'Tabel A Be'!B31&lt;0.5),"-",IFERROR('Tabel A Be'!B31/'Tabel A F'!B31*100,"-"))</f>
        <v>2.8571428571428572</v>
      </c>
      <c r="C31" s="93">
        <f>IF(OR('Tabel A F'!C31&lt;5,'Tabel A Be'!C31&lt;0.5),"-",IFERROR('Tabel A Be'!C31/'Tabel A F'!C31*100,"-"))</f>
        <v>1.9230769230769231</v>
      </c>
      <c r="D31" s="93">
        <f>IF(OR('Tabel A F'!D31&lt;5,'Tabel A Be'!D31&lt;0.5),"-",IFERROR('Tabel A Be'!D31/'Tabel A F'!D31*100,"-"))</f>
        <v>4.666666666666667</v>
      </c>
      <c r="E31" s="93">
        <f>IF(OR('Tabel A F'!E31&lt;5,'Tabel A Be'!E31&lt;0.5),"-",IFERROR('Tabel A Be'!E31/'Tabel A F'!E31*100,"-"))</f>
        <v>2.9411764705882351</v>
      </c>
      <c r="F31" s="93">
        <f>IF(OR('Tabel A F'!F31&lt;5,'Tabel A Be'!F31&lt;0.5),"-",IFERROR('Tabel A Be'!F31/'Tabel A F'!F31*100,"-"))</f>
        <v>4.2105263157894735</v>
      </c>
      <c r="G31" s="93">
        <f>IF(OR('Tabel A F'!G31&lt;5,'Tabel A Be'!G31&lt;0.5),"-",IFERROR('Tabel A Be'!G31/'Tabel A F'!G31*100,"-"))</f>
        <v>1.9607843137254901</v>
      </c>
      <c r="H31" s="93">
        <f>IF(OR('Tabel A F'!H31&lt;5,'Tabel A Be'!H31&lt;0.5),"-",IFERROR('Tabel A Be'!H31/'Tabel A F'!H31*100,"-"))</f>
        <v>6.109324758842444</v>
      </c>
      <c r="I31" s="93" t="str">
        <f>IF(OR('Tabel A F'!I31&lt;5,'Tabel A Be'!I31&lt;0.5),"-",IFERROR('Tabel A Be'!I31/'Tabel A F'!I31*100,"-"))</f>
        <v>-</v>
      </c>
      <c r="J31" s="133"/>
      <c r="K31" s="93">
        <f>IF(OR('Tabel A F'!K31&lt;5,'Tabel A Be'!K31&lt;0.5),"-",IFERROR('Tabel A Be'!K31/'Tabel A F'!K31*100,"-"))</f>
        <v>4.3431053203040175</v>
      </c>
    </row>
    <row r="32" spans="1:11" ht="15.75" customHeight="1" x14ac:dyDescent="0.2">
      <c r="A32" s="90" t="s">
        <v>46</v>
      </c>
      <c r="B32" s="94" t="str">
        <f>IF(OR('Tabel A F'!B32&lt;5,'Tabel A Be'!B32&lt;0.5),"-",IFERROR('Tabel A Be'!B32/'Tabel A F'!B32*100,"-"))</f>
        <v>-</v>
      </c>
      <c r="C32" s="94">
        <f>IF(OR('Tabel A F'!C32&lt;5,'Tabel A Be'!C32&lt;0.5),"-",IFERROR('Tabel A Be'!C32/'Tabel A F'!C32*100,"-"))</f>
        <v>1.5748031496062991</v>
      </c>
      <c r="D32" s="94">
        <f>IF(OR('Tabel A F'!D32&lt;5,'Tabel A Be'!D32&lt;0.5),"-",IFERROR('Tabel A Be'!D32/'Tabel A F'!D32*100,"-"))</f>
        <v>3.669724770642202</v>
      </c>
      <c r="E32" s="94">
        <f>IF(OR('Tabel A F'!E32&lt;5,'Tabel A Be'!E32&lt;0.5),"-",IFERROR('Tabel A Be'!E32/'Tabel A F'!E32*100,"-"))</f>
        <v>1</v>
      </c>
      <c r="F32" s="94">
        <f>IF(OR('Tabel A F'!F32&lt;5,'Tabel A Be'!F32&lt;0.5),"-",IFERROR('Tabel A Be'!F32/'Tabel A F'!F32*100,"-"))</f>
        <v>1.680672268907563</v>
      </c>
      <c r="G32" s="94">
        <f>IF(OR('Tabel A F'!G32&lt;5,'Tabel A Be'!G32&lt;0.5),"-",IFERROR('Tabel A Be'!G32/'Tabel A F'!G32*100,"-"))</f>
        <v>1.3698630136986301</v>
      </c>
      <c r="H32" s="94">
        <f>IF(OR('Tabel A F'!H32&lt;5,'Tabel A Be'!H32&lt;0.5),"-",IFERROR('Tabel A Be'!H32/'Tabel A F'!H32*100,"-"))</f>
        <v>4.5289855072463769</v>
      </c>
      <c r="I32" s="94" t="str">
        <f>IF(OR('Tabel A F'!I32&lt;5,'Tabel A Be'!I32&lt;0.5),"-",IFERROR('Tabel A Be'!I32/'Tabel A F'!I32*100,"-"))</f>
        <v>-</v>
      </c>
      <c r="J32" s="133"/>
      <c r="K32" s="94">
        <f>IF(OR('Tabel A F'!K32&lt;5,'Tabel A Be'!K32&lt;0.5),"-",IFERROR('Tabel A Be'!K32/'Tabel A F'!K32*100,"-"))</f>
        <v>2.672864613596746</v>
      </c>
    </row>
    <row r="33" spans="1:11" ht="15.75" customHeight="1" x14ac:dyDescent="0.2">
      <c r="A33" s="83" t="s">
        <v>47</v>
      </c>
      <c r="B33" s="95">
        <f>IF(OR('Tabel A F'!B33&lt;5,'Tabel A Be'!B33&lt;0.5),"-",IFERROR('Tabel A Be'!B33/'Tabel A F'!B33*100,"-"))</f>
        <v>10.241820768136558</v>
      </c>
      <c r="C33" s="95">
        <f>IF(OR('Tabel A F'!C33&lt;5,'Tabel A Be'!C33&lt;0.5),"-",IFERROR('Tabel A Be'!C33/'Tabel A F'!C33*100,"-"))</f>
        <v>5.928853754940711</v>
      </c>
      <c r="D33" s="95">
        <f>IF(OR('Tabel A F'!D33&lt;5,'Tabel A Be'!D33&lt;0.5),"-",IFERROR('Tabel A Be'!D33/'Tabel A F'!D33*100,"-"))</f>
        <v>8.3333333333333321</v>
      </c>
      <c r="E33" s="95">
        <f>IF(OR('Tabel A F'!E33&lt;5,'Tabel A Be'!E33&lt;0.5),"-",IFERROR('Tabel A Be'!E33/'Tabel A F'!E33*100,"-"))</f>
        <v>5.8704453441295543</v>
      </c>
      <c r="F33" s="95">
        <f>IF(OR('Tabel A F'!F33&lt;5,'Tabel A Be'!F33&lt;0.5),"-",IFERROR('Tabel A Be'!F33/'Tabel A F'!F33*100,"-"))</f>
        <v>6.1946902654867255</v>
      </c>
      <c r="G33" s="95">
        <f>IF(OR('Tabel A F'!G33&lt;5,'Tabel A Be'!G33&lt;0.5),"-",IFERROR('Tabel A Be'!G33/'Tabel A F'!G33*100,"-"))</f>
        <v>4.7285464098073557</v>
      </c>
      <c r="H33" s="95">
        <f>IF(OR('Tabel A F'!H33&lt;5,'Tabel A Be'!H33&lt;0.5),"-",IFERROR('Tabel A Be'!H33/'Tabel A F'!H33*100,"-"))</f>
        <v>5.3384700055035772</v>
      </c>
      <c r="I33" s="95">
        <f>IF(OR('Tabel A F'!I33&lt;5,'Tabel A Be'!I33&lt;0.5),"-",IFERROR('Tabel A Be'!I33/'Tabel A F'!I33*100,"-"))</f>
        <v>6.666666666666667</v>
      </c>
      <c r="J33" s="133"/>
      <c r="K33" s="95">
        <f>IF(OR('Tabel A F'!K33&lt;5,'Tabel A Be'!K33&lt;0.5),"-",IFERROR('Tabel A Be'!K33/'Tabel A F'!K33*100,"-"))</f>
        <v>6.4984150207266511</v>
      </c>
    </row>
    <row r="34" spans="1:11" ht="15.75" customHeight="1" x14ac:dyDescent="0.2">
      <c r="A34" s="79" t="s">
        <v>48</v>
      </c>
      <c r="B34" s="93">
        <f>IF(OR('Tabel A F'!B34&lt;5,'Tabel A Be'!B34&lt;0.5),"-",IFERROR('Tabel A Be'!B34/'Tabel A F'!B34*100,"-"))</f>
        <v>3.2407407407407405</v>
      </c>
      <c r="C34" s="93">
        <f>IF(OR('Tabel A F'!C34&lt;5,'Tabel A Be'!C34&lt;0.5),"-",IFERROR('Tabel A Be'!C34/'Tabel A F'!C34*100,"-"))</f>
        <v>1.7114914425427872</v>
      </c>
      <c r="D34" s="93">
        <f>IF(OR('Tabel A F'!D34&lt;5,'Tabel A Be'!D34&lt;0.5),"-",IFERROR('Tabel A Be'!D34/'Tabel A F'!D34*100,"-"))</f>
        <v>2.6921406860616588</v>
      </c>
      <c r="E34" s="93">
        <f>IF(OR('Tabel A F'!E34&lt;5,'Tabel A Be'!E34&lt;0.5),"-",IFERROR('Tabel A Be'!E34/'Tabel A F'!E34*100,"-"))</f>
        <v>1.6795865633074936</v>
      </c>
      <c r="F34" s="93">
        <f>IF(OR('Tabel A F'!F34&lt;5,'Tabel A Be'!F34&lt;0.5),"-",IFERROR('Tabel A Be'!F34/'Tabel A F'!F34*100,"-"))</f>
        <v>3.225806451612903</v>
      </c>
      <c r="G34" s="93">
        <f>IF(OR('Tabel A F'!G34&lt;5,'Tabel A Be'!G34&lt;0.5),"-",IFERROR('Tabel A Be'!G34/'Tabel A F'!G34*100,"-"))</f>
        <v>1.8850987432675044</v>
      </c>
      <c r="H34" s="93">
        <f>IF(OR('Tabel A F'!H34&lt;5,'Tabel A Be'!H34&lt;0.5),"-",IFERROR('Tabel A Be'!H34/'Tabel A F'!H34*100,"-"))</f>
        <v>2.2993225210429067</v>
      </c>
      <c r="I34" s="93" t="str">
        <f>IF(OR('Tabel A F'!I34&lt;5,'Tabel A Be'!I34&lt;0.5),"-",IFERROR('Tabel A Be'!I34/'Tabel A F'!I34*100,"-"))</f>
        <v>-</v>
      </c>
      <c r="J34" s="133"/>
      <c r="K34" s="93">
        <f>IF(OR('Tabel A F'!K34&lt;5,'Tabel A Be'!K34&lt;0.5),"-",IFERROR('Tabel A Be'!K34/'Tabel A F'!K34*100,"-"))</f>
        <v>2.3368046736093473</v>
      </c>
    </row>
    <row r="35" spans="1:11" ht="15.75" customHeight="1" x14ac:dyDescent="0.2">
      <c r="A35" s="90" t="s">
        <v>49</v>
      </c>
      <c r="B35" s="94">
        <f>IF(OR('Tabel A F'!B35&lt;5,'Tabel A Be'!B35&lt;0.5),"-",IFERROR('Tabel A Be'!B35/'Tabel A F'!B35*100,"-"))</f>
        <v>3.5555555555555554</v>
      </c>
      <c r="C35" s="94">
        <f>IF(OR('Tabel A F'!C35&lt;5,'Tabel A Be'!C35&lt;0.5),"-",IFERROR('Tabel A Be'!C35/'Tabel A F'!C35*100,"-"))</f>
        <v>3.3333333333333335</v>
      </c>
      <c r="D35" s="94">
        <f>IF(OR('Tabel A F'!D35&lt;5,'Tabel A Be'!D35&lt;0.5),"-",IFERROR('Tabel A Be'!D35/'Tabel A F'!D35*100,"-"))</f>
        <v>4.2640990371389274</v>
      </c>
      <c r="E35" s="94">
        <f>IF(OR('Tabel A F'!E35&lt;5,'Tabel A Be'!E35&lt;0.5),"-",IFERROR('Tabel A Be'!E35/'Tabel A F'!E35*100,"-"))</f>
        <v>1.4814814814814816</v>
      </c>
      <c r="F35" s="94">
        <f>IF(OR('Tabel A F'!F35&lt;5,'Tabel A Be'!F35&lt;0.5),"-",IFERROR('Tabel A Be'!F35/'Tabel A F'!F35*100,"-"))</f>
        <v>3.1932773109243695</v>
      </c>
      <c r="G35" s="94">
        <f>IF(OR('Tabel A F'!G35&lt;5,'Tabel A Be'!G35&lt;0.5),"-",IFERROR('Tabel A Be'!G35/'Tabel A F'!G35*100,"-"))</f>
        <v>1.7241379310344827</v>
      </c>
      <c r="H35" s="94">
        <f>IF(OR('Tabel A F'!H35&lt;5,'Tabel A Be'!H35&lt;0.5),"-",IFERROR('Tabel A Be'!H35/'Tabel A F'!H35*100,"-"))</f>
        <v>2.8835884656461372</v>
      </c>
      <c r="I35" s="94" t="str">
        <f>IF(OR('Tabel A F'!I35&lt;5,'Tabel A Be'!I35&lt;0.5),"-",IFERROR('Tabel A Be'!I35/'Tabel A F'!I35*100,"-"))</f>
        <v>-</v>
      </c>
      <c r="J35" s="133"/>
      <c r="K35" s="94">
        <f>IF(OR('Tabel A F'!K35&lt;5,'Tabel A Be'!K35&lt;0.5),"-",IFERROR('Tabel A Be'!K35/'Tabel A F'!K35*100,"-"))</f>
        <v>2.9947777896195249</v>
      </c>
    </row>
    <row r="36" spans="1:11" ht="15.75" customHeight="1" x14ac:dyDescent="0.2">
      <c r="A36" s="83" t="s">
        <v>50</v>
      </c>
      <c r="B36" s="95">
        <f>IF(OR('Tabel A F'!B36&lt;5,'Tabel A Be'!B36&lt;0.5),"-",IFERROR('Tabel A Be'!B36/'Tabel A F'!B36*100,"-"))</f>
        <v>11.515552614162807</v>
      </c>
      <c r="C36" s="95">
        <f>IF(OR('Tabel A F'!C36&lt;5,'Tabel A Be'!C36&lt;0.5),"-",IFERROR('Tabel A Be'!C36/'Tabel A F'!C36*100,"-"))</f>
        <v>7.0866141732283463</v>
      </c>
      <c r="D36" s="95">
        <f>IF(OR('Tabel A F'!D36&lt;5,'Tabel A Be'!D36&lt;0.5),"-",IFERROR('Tabel A Be'!D36/'Tabel A F'!D36*100,"-"))</f>
        <v>9.0852130325814535</v>
      </c>
      <c r="E36" s="95">
        <f>IF(OR('Tabel A F'!E36&lt;5,'Tabel A Be'!E36&lt;0.5),"-",IFERROR('Tabel A Be'!E36/'Tabel A F'!E36*100,"-"))</f>
        <v>5.7193923145665773</v>
      </c>
      <c r="F36" s="95">
        <f>IF(OR('Tabel A F'!F36&lt;5,'Tabel A Be'!F36&lt;0.5),"-",IFERROR('Tabel A Be'!F36/'Tabel A F'!F36*100,"-"))</f>
        <v>10.020040080160321</v>
      </c>
      <c r="G36" s="95">
        <f>IF(OR('Tabel A F'!G36&lt;5,'Tabel A Be'!G36&lt;0.5),"-",IFERROR('Tabel A Be'!G36/'Tabel A F'!G36*100,"-"))</f>
        <v>6.1080262493690061</v>
      </c>
      <c r="H36" s="95">
        <f>IF(OR('Tabel A F'!H36&lt;5,'Tabel A Be'!H36&lt;0.5),"-",IFERROR('Tabel A Be'!H36/'Tabel A F'!H36*100,"-"))</f>
        <v>6.5875923018780158</v>
      </c>
      <c r="I36" s="95">
        <f>IF(OR('Tabel A F'!I36&lt;5,'Tabel A Be'!I36&lt;0.5),"-",IFERROR('Tabel A Be'!I36/'Tabel A F'!I36*100,"-"))</f>
        <v>5.6603773584905666</v>
      </c>
      <c r="J36" s="133"/>
      <c r="K36" s="95">
        <f>IF(OR('Tabel A F'!K36&lt;5,'Tabel A Be'!K36&lt;0.5),"-",IFERROR('Tabel A Be'!K36/'Tabel A F'!K36*100,"-"))</f>
        <v>7.1779565391475275</v>
      </c>
    </row>
    <row r="37" spans="1:11" ht="15.75" customHeight="1" x14ac:dyDescent="0.2">
      <c r="A37" s="79" t="s">
        <v>51</v>
      </c>
      <c r="B37" s="93">
        <f>IF(OR('Tabel A F'!B37&lt;5,'Tabel A Be'!B37&lt;0.5),"-",IFERROR('Tabel A Be'!B37/'Tabel A F'!B37*100,"-"))</f>
        <v>7.6520912547528521</v>
      </c>
      <c r="C37" s="93">
        <f>IF(OR('Tabel A F'!C37&lt;5,'Tabel A Be'!C37&lt;0.5),"-",IFERROR('Tabel A Be'!C37/'Tabel A F'!C37*100,"-"))</f>
        <v>5.202312138728324</v>
      </c>
      <c r="D37" s="93">
        <f>IF(OR('Tabel A F'!D37&lt;5,'Tabel A Be'!D37&lt;0.5),"-",IFERROR('Tabel A Be'!D37/'Tabel A F'!D37*100,"-"))</f>
        <v>6.1879743140688852</v>
      </c>
      <c r="E37" s="93">
        <f>IF(OR('Tabel A F'!E37&lt;5,'Tabel A Be'!E37&lt;0.5),"-",IFERROR('Tabel A Be'!E37/'Tabel A F'!E37*100,"-"))</f>
        <v>5.4813450023030859</v>
      </c>
      <c r="F37" s="93">
        <f>IF(OR('Tabel A F'!F37&lt;5,'Tabel A Be'!F37&lt;0.5),"-",IFERROR('Tabel A Be'!F37/'Tabel A F'!F37*100,"-"))</f>
        <v>8.7603305785123968</v>
      </c>
      <c r="G37" s="93">
        <f>IF(OR('Tabel A F'!G37&lt;5,'Tabel A Be'!G37&lt;0.5),"-",IFERROR('Tabel A Be'!G37/'Tabel A F'!G37*100,"-"))</f>
        <v>5.0684931506849313</v>
      </c>
      <c r="H37" s="93">
        <f>IF(OR('Tabel A F'!H37&lt;5,'Tabel A Be'!H37&lt;0.5),"-",IFERROR('Tabel A Be'!H37/'Tabel A F'!H37*100,"-"))</f>
        <v>6.3993050528449409</v>
      </c>
      <c r="I37" s="93">
        <f>IF(OR('Tabel A F'!I37&lt;5,'Tabel A Be'!I37&lt;0.5),"-",IFERROR('Tabel A Be'!I37/'Tabel A F'!I37*100,"-"))</f>
        <v>6.8965517241379306</v>
      </c>
      <c r="J37" s="133"/>
      <c r="K37" s="93">
        <f>IF(OR('Tabel A F'!K37&lt;5,'Tabel A Be'!K37&lt;0.5),"-",IFERROR('Tabel A Be'!K37/'Tabel A F'!K37*100,"-"))</f>
        <v>6.329556769557847</v>
      </c>
    </row>
    <row r="38" spans="1:11" ht="15.75" customHeight="1" x14ac:dyDescent="0.2">
      <c r="A38" s="90" t="s">
        <v>52</v>
      </c>
      <c r="B38" s="94">
        <f>IF(OR('Tabel A F'!B38&lt;5,'Tabel A Be'!B38&lt;0.5),"-",IFERROR('Tabel A Be'!B38/'Tabel A F'!B38*100,"-"))</f>
        <v>10.623556581986143</v>
      </c>
      <c r="C38" s="94">
        <f>IF(OR('Tabel A F'!C38&lt;5,'Tabel A Be'!C38&lt;0.5),"-",IFERROR('Tabel A Be'!C38/'Tabel A F'!C38*100,"-"))</f>
        <v>5.0473186119873814</v>
      </c>
      <c r="D38" s="94">
        <f>IF(OR('Tabel A F'!D38&lt;5,'Tabel A Be'!D38&lt;0.5),"-",IFERROR('Tabel A Be'!D38/'Tabel A F'!D38*100,"-"))</f>
        <v>9.2756183745583041</v>
      </c>
      <c r="E38" s="94">
        <f>IF(OR('Tabel A F'!E38&lt;5,'Tabel A Be'!E38&lt;0.5),"-",IFERROR('Tabel A Be'!E38/'Tabel A F'!E38*100,"-"))</f>
        <v>5.6000000000000005</v>
      </c>
      <c r="F38" s="94">
        <f>IF(OR('Tabel A F'!F38&lt;5,'Tabel A Be'!F38&lt;0.5),"-",IFERROR('Tabel A Be'!F38/'Tabel A F'!F38*100,"-"))</f>
        <v>11.737089201877934</v>
      </c>
      <c r="G38" s="94">
        <f>IF(OR('Tabel A F'!G38&lt;5,'Tabel A Be'!G38&lt;0.5),"-",IFERROR('Tabel A Be'!G38/'Tabel A F'!G38*100,"-"))</f>
        <v>4.7120418848167542</v>
      </c>
      <c r="H38" s="94">
        <f>IF(OR('Tabel A F'!H38&lt;5,'Tabel A Be'!H38&lt;0.5),"-",IFERROR('Tabel A Be'!H38/'Tabel A F'!H38*100,"-"))</f>
        <v>7.5856443719412718</v>
      </c>
      <c r="I38" s="94" t="str">
        <f>IF(OR('Tabel A F'!I38&lt;5,'Tabel A Be'!I38&lt;0.5),"-",IFERROR('Tabel A Be'!I38/'Tabel A F'!I38*100,"-"))</f>
        <v>-</v>
      </c>
      <c r="J38" s="133"/>
      <c r="K38" s="94">
        <f>IF(OR('Tabel A F'!K38&lt;5,'Tabel A Be'!K38&lt;0.5),"-",IFERROR('Tabel A Be'!K38/'Tabel A F'!K38*100,"-"))</f>
        <v>7.7088859416445628</v>
      </c>
    </row>
    <row r="39" spans="1:11" ht="15.75" customHeight="1" x14ac:dyDescent="0.2">
      <c r="A39" s="83" t="s">
        <v>53</v>
      </c>
      <c r="B39" s="95">
        <f>IF(OR('Tabel A F'!B39&lt;5,'Tabel A Be'!B39&lt;0.5),"-",IFERROR('Tabel A Be'!B39/'Tabel A F'!B39*100,"-"))</f>
        <v>8.7349397590361448</v>
      </c>
      <c r="C39" s="95">
        <f>IF(OR('Tabel A F'!C39&lt;5,'Tabel A Be'!C39&lt;0.5),"-",IFERROR('Tabel A Be'!C39/'Tabel A F'!C39*100,"-"))</f>
        <v>4.3478260869565215</v>
      </c>
      <c r="D39" s="95">
        <f>IF(OR('Tabel A F'!D39&lt;5,'Tabel A Be'!D39&lt;0.5),"-",IFERROR('Tabel A Be'!D39/'Tabel A F'!D39*100,"-"))</f>
        <v>6.7583046964490263</v>
      </c>
      <c r="E39" s="95">
        <f>IF(OR('Tabel A F'!E39&lt;5,'Tabel A Be'!E39&lt;0.5),"-",IFERROR('Tabel A Be'!E39/'Tabel A F'!E39*100,"-"))</f>
        <v>3.7422037422037424</v>
      </c>
      <c r="F39" s="95">
        <f>IF(OR('Tabel A F'!F39&lt;5,'Tabel A Be'!F39&lt;0.5),"-",IFERROR('Tabel A Be'!F39/'Tabel A F'!F39*100,"-"))</f>
        <v>10.033444816053512</v>
      </c>
      <c r="G39" s="95">
        <f>IF(OR('Tabel A F'!G39&lt;5,'Tabel A Be'!G39&lt;0.5),"-",IFERROR('Tabel A Be'!G39/'Tabel A F'!G39*100,"-"))</f>
        <v>4.9019607843137258</v>
      </c>
      <c r="H39" s="95">
        <f>IF(OR('Tabel A F'!H39&lt;5,'Tabel A Be'!H39&lt;0.5),"-",IFERROR('Tabel A Be'!H39/'Tabel A F'!H39*100,"-"))</f>
        <v>9.2307692307692317</v>
      </c>
      <c r="I39" s="95">
        <f>IF(OR('Tabel A F'!I39&lt;5,'Tabel A Be'!I39&lt;0.5),"-",IFERROR('Tabel A Be'!I39/'Tabel A F'!I39*100,"-"))</f>
        <v>11.111111111111111</v>
      </c>
      <c r="J39" s="133"/>
      <c r="K39" s="95">
        <f>IF(OR('Tabel A F'!K39&lt;5,'Tabel A Be'!K39&lt;0.5),"-",IFERROR('Tabel A Be'!K39/'Tabel A F'!K39*100,"-"))</f>
        <v>7.75571375046834</v>
      </c>
    </row>
    <row r="40" spans="1:11" ht="15.75" customHeight="1" x14ac:dyDescent="0.2">
      <c r="A40" s="79" t="s">
        <v>54</v>
      </c>
      <c r="B40" s="93">
        <f>IF(OR('Tabel A F'!B40&lt;5,'Tabel A Be'!B40&lt;0.5),"-",IFERROR('Tabel A Be'!B40/'Tabel A F'!B40*100,"-"))</f>
        <v>14.323607427055704</v>
      </c>
      <c r="C40" s="93">
        <f>IF(OR('Tabel A F'!C40&lt;5,'Tabel A Be'!C40&lt;0.5),"-",IFERROR('Tabel A Be'!C40/'Tabel A F'!C40*100,"-"))</f>
        <v>7.3770491803278686</v>
      </c>
      <c r="D40" s="93">
        <f>IF(OR('Tabel A F'!D40&lt;5,'Tabel A Be'!D40&lt;0.5),"-",IFERROR('Tabel A Be'!D40/'Tabel A F'!D40*100,"-"))</f>
        <v>10.881226053639846</v>
      </c>
      <c r="E40" s="93">
        <f>IF(OR('Tabel A F'!E40&lt;5,'Tabel A Be'!E40&lt;0.5),"-",IFERROR('Tabel A Be'!E40/'Tabel A F'!E40*100,"-"))</f>
        <v>7.8947368421052628</v>
      </c>
      <c r="F40" s="93">
        <f>IF(OR('Tabel A F'!F40&lt;5,'Tabel A Be'!F40&lt;0.5),"-",IFERROR('Tabel A Be'!F40/'Tabel A F'!F40*100,"-"))</f>
        <v>10.884353741496598</v>
      </c>
      <c r="G40" s="93">
        <f>IF(OR('Tabel A F'!G40&lt;5,'Tabel A Be'!G40&lt;0.5),"-",IFERROR('Tabel A Be'!G40/'Tabel A F'!G40*100,"-"))</f>
        <v>9.0016366612111298</v>
      </c>
      <c r="H40" s="93">
        <f>IF(OR('Tabel A F'!H40&lt;5,'Tabel A Be'!H40&lt;0.5),"-",IFERROR('Tabel A Be'!H40/'Tabel A F'!H40*100,"-"))</f>
        <v>9.0498871897718729</v>
      </c>
      <c r="I40" s="93">
        <f>IF(OR('Tabel A F'!I40&lt;5,'Tabel A Be'!I40&lt;0.5),"-",IFERROR('Tabel A Be'!I40/'Tabel A F'!I40*100,"-"))</f>
        <v>7.1428571428571423</v>
      </c>
      <c r="J40" s="133"/>
      <c r="K40" s="93">
        <f>IF(OR('Tabel A F'!K40&lt;5,'Tabel A Be'!K40&lt;0.5),"-",IFERROR('Tabel A Be'!K40/'Tabel A F'!K40*100,"-"))</f>
        <v>9.5441215675819784</v>
      </c>
    </row>
    <row r="41" spans="1:11" ht="15.75" customHeight="1" x14ac:dyDescent="0.2">
      <c r="A41" s="90" t="s">
        <v>214</v>
      </c>
      <c r="B41" s="94">
        <f>IF(OR('Tabel A F'!B41&lt;5,'Tabel A Be'!B41&lt;0.5),"-",IFERROR('Tabel A Be'!B41/'Tabel A F'!B41*100,"-"))</f>
        <v>4.5949214026602174</v>
      </c>
      <c r="C41" s="94">
        <f>IF(OR('Tabel A F'!C41&lt;5,'Tabel A Be'!C41&lt;0.5),"-",IFERROR('Tabel A Be'!C41/'Tabel A F'!C41*100,"-"))</f>
        <v>2.4311183144246353</v>
      </c>
      <c r="D41" s="94">
        <f>IF(OR('Tabel A F'!D41&lt;5,'Tabel A Be'!D41&lt;0.5),"-",IFERROR('Tabel A Be'!D41/'Tabel A F'!D41*100,"-"))</f>
        <v>5.9420289855072461</v>
      </c>
      <c r="E41" s="94">
        <f>IF(OR('Tabel A F'!E41&lt;5,'Tabel A Be'!E41&lt;0.5),"-",IFERROR('Tabel A Be'!E41/'Tabel A F'!E41*100,"-"))</f>
        <v>3.8681948424068766</v>
      </c>
      <c r="F41" s="94">
        <f>IF(OR('Tabel A F'!F41&lt;5,'Tabel A Be'!F41&lt;0.5),"-",IFERROR('Tabel A Be'!F41/'Tabel A F'!F41*100,"-"))</f>
        <v>6.7155067155067156</v>
      </c>
      <c r="G41" s="94">
        <f>IF(OR('Tabel A F'!G41&lt;5,'Tabel A Be'!G41&lt;0.5),"-",IFERROR('Tabel A Be'!G41/'Tabel A F'!G41*100,"-"))</f>
        <v>3.3613445378151261</v>
      </c>
      <c r="H41" s="94">
        <f>IF(OR('Tabel A F'!H41&lt;5,'Tabel A Be'!H41&lt;0.5),"-",IFERROR('Tabel A Be'!H41/'Tabel A F'!H41*100,"-"))</f>
        <v>5.9719934102141679</v>
      </c>
      <c r="I41" s="94">
        <f>IF(OR('Tabel A F'!I41&lt;5,'Tabel A Be'!I41&lt;0.5),"-",IFERROR('Tabel A Be'!I41/'Tabel A F'!I41*100,"-"))</f>
        <v>3.7037037037037033</v>
      </c>
      <c r="J41" s="133"/>
      <c r="K41" s="94" t="str">
        <f>IF(OR('Tabel A F'!K41&lt;5,'Tabel A Be'!K41&lt;0.5),"-",IFERROR('Tabel A Be'!K41/'Tabel A F'!K41*100,"-"))</f>
        <v>-</v>
      </c>
    </row>
    <row r="42" spans="1:11" ht="15.75" customHeight="1" x14ac:dyDescent="0.2">
      <c r="A42" s="83" t="s">
        <v>55</v>
      </c>
      <c r="B42" s="95">
        <f>IF(OR('Tabel A F'!B42&lt;5,'Tabel A Be'!B42&lt;0.5),"-",IFERROR('Tabel A Be'!B42/'Tabel A F'!B42*100,"-"))</f>
        <v>17.537313432835823</v>
      </c>
      <c r="C42" s="95">
        <f>IF(OR('Tabel A F'!C42&lt;5,'Tabel A Be'!C42&lt;0.5),"-",IFERROR('Tabel A Be'!C42/'Tabel A F'!C42*100,"-"))</f>
        <v>7.1428571428571423</v>
      </c>
      <c r="D42" s="95">
        <f>IF(OR('Tabel A F'!D42&lt;5,'Tabel A Be'!D42&lt;0.5),"-",IFERROR('Tabel A Be'!D42/'Tabel A F'!D42*100,"-"))</f>
        <v>11.263157894736842</v>
      </c>
      <c r="E42" s="95">
        <f>IF(OR('Tabel A F'!E42&lt;5,'Tabel A Be'!E42&lt;0.5),"-",IFERROR('Tabel A Be'!E42/'Tabel A F'!E42*100,"-"))</f>
        <v>14.159292035398231</v>
      </c>
      <c r="F42" s="95">
        <f>IF(OR('Tabel A F'!F42&lt;5,'Tabel A Be'!F42&lt;0.5),"-",IFERROR('Tabel A Be'!F42/'Tabel A F'!F42*100,"-"))</f>
        <v>20.43010752688172</v>
      </c>
      <c r="G42" s="95">
        <f>IF(OR('Tabel A F'!G42&lt;5,'Tabel A Be'!G42&lt;0.5),"-",IFERROR('Tabel A Be'!G42/'Tabel A F'!G42*100,"-"))</f>
        <v>3.4313725490196081</v>
      </c>
      <c r="H42" s="95">
        <f>IF(OR('Tabel A F'!H42&lt;5,'Tabel A Be'!H42&lt;0.5),"-",IFERROR('Tabel A Be'!H42/'Tabel A F'!H42*100,"-"))</f>
        <v>8.2558571959836371</v>
      </c>
      <c r="I42" s="95" t="str">
        <f>IF(OR('Tabel A F'!I42&lt;5,'Tabel A Be'!I42&lt;0.5),"-",IFERROR('Tabel A Be'!I42/'Tabel A F'!I42*100,"-"))</f>
        <v>-</v>
      </c>
      <c r="J42" s="133"/>
      <c r="K42" s="95">
        <f>IF(OR('Tabel A F'!K42&lt;5,'Tabel A Be'!K42&lt;0.5),"-",IFERROR('Tabel A Be'!K42/'Tabel A F'!K42*100,"-"))</f>
        <v>8.9906007355946063</v>
      </c>
    </row>
    <row r="43" spans="1:11" ht="15.75" customHeight="1" x14ac:dyDescent="0.2">
      <c r="A43" s="79" t="s">
        <v>56</v>
      </c>
      <c r="B43" s="93">
        <f>IF(OR('Tabel A F'!B43&lt;5,'Tabel A Be'!B43&lt;0.5),"-",IFERROR('Tabel A Be'!B43/'Tabel A F'!B43*100,"-"))</f>
        <v>12.698412698412698</v>
      </c>
      <c r="C43" s="93" t="str">
        <f>IF(OR('Tabel A F'!C43&lt;5,'Tabel A Be'!C43&lt;0.5),"-",IFERROR('Tabel A Be'!C43/'Tabel A F'!C43*100,"-"))</f>
        <v>-</v>
      </c>
      <c r="D43" s="93">
        <f>IF(OR('Tabel A F'!D43&lt;5,'Tabel A Be'!D43&lt;0.5),"-",IFERROR('Tabel A Be'!D43/'Tabel A F'!D43*100,"-"))</f>
        <v>13.903743315508022</v>
      </c>
      <c r="E43" s="93">
        <f>IF(OR('Tabel A F'!E43&lt;5,'Tabel A Be'!E43&lt;0.5),"-",IFERROR('Tabel A Be'!E43/'Tabel A F'!E43*100,"-"))</f>
        <v>14.285714285714285</v>
      </c>
      <c r="F43" s="93">
        <f>IF(OR('Tabel A F'!F43&lt;5,'Tabel A Be'!F43&lt;0.5),"-",IFERROR('Tabel A Be'!F43/'Tabel A F'!F43*100,"-"))</f>
        <v>13.513513513513514</v>
      </c>
      <c r="G43" s="93">
        <f>IF(OR('Tabel A F'!G43&lt;5,'Tabel A Be'!G43&lt;0.5),"-",IFERROR('Tabel A Be'!G43/'Tabel A F'!G43*100,"-"))</f>
        <v>8.695652173913043</v>
      </c>
      <c r="H43" s="93">
        <f>IF(OR('Tabel A F'!H43&lt;5,'Tabel A Be'!H43&lt;0.5),"-",IFERROR('Tabel A Be'!H43/'Tabel A F'!H43*100,"-"))</f>
        <v>7.9182630906768843</v>
      </c>
      <c r="I43" s="93" t="str">
        <f>IF(OR('Tabel A F'!I43&lt;5,'Tabel A Be'!I43&lt;0.5),"-",IFERROR('Tabel A Be'!I43/'Tabel A F'!I43*100,"-"))</f>
        <v>-</v>
      </c>
      <c r="J43" s="133"/>
      <c r="K43" s="93">
        <f>IF(OR('Tabel A F'!K43&lt;5,'Tabel A Be'!K43&lt;0.5),"-",IFERROR('Tabel A Be'!K43/'Tabel A F'!K43*100,"-"))</f>
        <v>36.754002911208147</v>
      </c>
    </row>
    <row r="44" spans="1:11" ht="15.75" customHeight="1" x14ac:dyDescent="0.2">
      <c r="A44" s="90" t="s">
        <v>57</v>
      </c>
      <c r="B44" s="94">
        <f>IF(OR('Tabel A F'!B44&lt;5,'Tabel A Be'!B44&lt;0.5),"-",IFERROR('Tabel A Be'!B44/'Tabel A F'!B44*100,"-"))</f>
        <v>21.908127208480565</v>
      </c>
      <c r="C44" s="94">
        <f>IF(OR('Tabel A F'!C44&lt;5,'Tabel A Be'!C44&lt;0.5),"-",IFERROR('Tabel A Be'!C44/'Tabel A F'!C44*100,"-"))</f>
        <v>18.478260869565215</v>
      </c>
      <c r="D44" s="94">
        <f>IF(OR('Tabel A F'!D44&lt;5,'Tabel A Be'!D44&lt;0.5),"-",IFERROR('Tabel A Be'!D44/'Tabel A F'!D44*100,"-"))</f>
        <v>18.298969072164947</v>
      </c>
      <c r="E44" s="94">
        <f>IF(OR('Tabel A F'!E44&lt;5,'Tabel A Be'!E44&lt;0.5),"-",IFERROR('Tabel A Be'!E44/'Tabel A F'!E44*100,"-"))</f>
        <v>12.209302325581394</v>
      </c>
      <c r="F44" s="94">
        <f>IF(OR('Tabel A F'!F44&lt;5,'Tabel A Be'!F44&lt;0.5),"-",IFERROR('Tabel A Be'!F44/'Tabel A F'!F44*100,"-"))</f>
        <v>18.507462686567163</v>
      </c>
      <c r="G44" s="94">
        <f>IF(OR('Tabel A F'!G44&lt;5,'Tabel A Be'!G44&lt;0.5),"-",IFERROR('Tabel A Be'!G44/'Tabel A F'!G44*100,"-"))</f>
        <v>10.861423220973784</v>
      </c>
      <c r="H44" s="94">
        <f>IF(OR('Tabel A F'!H44&lt;5,'Tabel A Be'!H44&lt;0.5),"-",IFERROR('Tabel A Be'!H44/'Tabel A F'!H44*100,"-"))</f>
        <v>13.444027852169254</v>
      </c>
      <c r="I44" s="94">
        <f>IF(OR('Tabel A F'!I44&lt;5,'Tabel A Be'!I44&lt;0.5),"-",IFERROR('Tabel A Be'!I44/'Tabel A F'!I44*100,"-"))</f>
        <v>9.0909090909090917</v>
      </c>
      <c r="J44" s="133"/>
      <c r="K44" s="94">
        <f>IF(OR('Tabel A F'!K44&lt;5,'Tabel A Be'!K44&lt;0.5),"-",IFERROR('Tabel A Be'!K44/'Tabel A F'!K44*100,"-"))</f>
        <v>3.2718774344326151</v>
      </c>
    </row>
    <row r="45" spans="1:11" ht="15.75" customHeight="1" x14ac:dyDescent="0.2">
      <c r="A45" s="83" t="s">
        <v>58</v>
      </c>
      <c r="B45" s="95">
        <f>IF(OR('Tabel A F'!B45&lt;5,'Tabel A Be'!B45&lt;0.5),"-",IFERROR('Tabel A Be'!B45/'Tabel A F'!B45*100,"-"))</f>
        <v>16.40625</v>
      </c>
      <c r="C45" s="95">
        <f>IF(OR('Tabel A F'!C45&lt;5,'Tabel A Be'!C45&lt;0.5),"-",IFERROR('Tabel A Be'!C45/'Tabel A F'!C45*100,"-"))</f>
        <v>6.7307692307692308</v>
      </c>
      <c r="D45" s="95">
        <f>IF(OR('Tabel A F'!D45&lt;5,'Tabel A Be'!D45&lt;0.5),"-",IFERROR('Tabel A Be'!D45/'Tabel A F'!D45*100,"-"))</f>
        <v>17.04745166959578</v>
      </c>
      <c r="E45" s="95">
        <f>IF(OR('Tabel A F'!E45&lt;5,'Tabel A Be'!E45&lt;0.5),"-",IFERROR('Tabel A Be'!E45/'Tabel A F'!E45*100,"-"))</f>
        <v>7.2072072072072073</v>
      </c>
      <c r="F45" s="95">
        <f>IF(OR('Tabel A F'!F45&lt;5,'Tabel A Be'!F45&lt;0.5),"-",IFERROR('Tabel A Be'!F45/'Tabel A F'!F45*100,"-"))</f>
        <v>16.666666666666664</v>
      </c>
      <c r="G45" s="95">
        <f>IF(OR('Tabel A F'!G45&lt;5,'Tabel A Be'!G45&lt;0.5),"-",IFERROR('Tabel A Be'!G45/'Tabel A F'!G45*100,"-"))</f>
        <v>6</v>
      </c>
      <c r="H45" s="95">
        <f>IF(OR('Tabel A F'!H45&lt;5,'Tabel A Be'!H45&lt;0.5),"-",IFERROR('Tabel A Be'!H45/'Tabel A F'!H45*100,"-"))</f>
        <v>11.428571428571429</v>
      </c>
      <c r="I45" s="95">
        <f>IF(OR('Tabel A F'!I45&lt;5,'Tabel A Be'!I45&lt;0.5),"-",IFERROR('Tabel A Be'!I45/'Tabel A F'!I45*100,"-"))</f>
        <v>22.222222222222221</v>
      </c>
      <c r="J45" s="133"/>
      <c r="K45" s="95">
        <f>IF(OR('Tabel A F'!K45&lt;5,'Tabel A Be'!K45&lt;0.5),"-",IFERROR('Tabel A Be'!K45/'Tabel A F'!K45*100,"-"))</f>
        <v>19.181669394435353</v>
      </c>
    </row>
    <row r="46" spans="1:11" ht="15.75" customHeight="1" x14ac:dyDescent="0.2">
      <c r="A46" s="79" t="s">
        <v>59</v>
      </c>
      <c r="B46" s="93">
        <f>IF(OR('Tabel A F'!B46&lt;5,'Tabel A Be'!B46&lt;0.5),"-",IFERROR('Tabel A Be'!B46/'Tabel A F'!B46*100,"-"))</f>
        <v>9.5278969957081543</v>
      </c>
      <c r="C46" s="93">
        <f>IF(OR('Tabel A F'!C46&lt;5,'Tabel A Be'!C46&lt;0.5),"-",IFERROR('Tabel A Be'!C46/'Tabel A F'!C46*100,"-"))</f>
        <v>5.5821371610845292</v>
      </c>
      <c r="D46" s="93">
        <f>IF(OR('Tabel A F'!D46&lt;5,'Tabel A Be'!D46&lt;0.5),"-",IFERROR('Tabel A Be'!D46/'Tabel A F'!D46*100,"-"))</f>
        <v>8.6011035378123992</v>
      </c>
      <c r="E46" s="93">
        <f>IF(OR('Tabel A F'!E46&lt;5,'Tabel A Be'!E46&lt;0.5),"-",IFERROR('Tabel A Be'!E46/'Tabel A F'!E46*100,"-"))</f>
        <v>6.1810154525386318</v>
      </c>
      <c r="F46" s="93">
        <f>IF(OR('Tabel A F'!F46&lt;5,'Tabel A Be'!F46&lt;0.5),"-",IFERROR('Tabel A Be'!F46/'Tabel A F'!F46*100,"-"))</f>
        <v>9.2521202775636073</v>
      </c>
      <c r="G46" s="93">
        <f>IF(OR('Tabel A F'!G46&lt;5,'Tabel A Be'!G46&lt;0.5),"-",IFERROR('Tabel A Be'!G46/'Tabel A F'!G46*100,"-"))</f>
        <v>7.9681274900398407</v>
      </c>
      <c r="H46" s="93">
        <f>IF(OR('Tabel A F'!H46&lt;5,'Tabel A Be'!H46&lt;0.5),"-",IFERROR('Tabel A Be'!H46/'Tabel A F'!H46*100,"-"))</f>
        <v>9.3858036042662736</v>
      </c>
      <c r="I46" s="93">
        <f>IF(OR('Tabel A F'!I46&lt;5,'Tabel A Be'!I46&lt;0.5),"-",IFERROR('Tabel A Be'!I46/'Tabel A F'!I46*100,"-"))</f>
        <v>8.8235294117647065</v>
      </c>
      <c r="J46" s="133"/>
      <c r="K46" s="93">
        <f>IF(OR('Tabel A F'!K46&lt;5,'Tabel A Be'!K46&lt;0.5),"-",IFERROR('Tabel A Be'!K46/'Tabel A F'!K46*100,"-"))</f>
        <v>1.5801546172797554</v>
      </c>
    </row>
    <row r="47" spans="1:11" ht="15.75" customHeight="1" x14ac:dyDescent="0.2">
      <c r="A47" s="38"/>
      <c r="B47" s="69"/>
      <c r="C47" s="69"/>
      <c r="D47" s="69"/>
      <c r="E47" s="69"/>
      <c r="F47" s="69"/>
      <c r="G47" s="69"/>
      <c r="H47" s="69"/>
      <c r="I47" s="69"/>
      <c r="J47" s="134"/>
      <c r="K47" s="69"/>
    </row>
    <row r="48" spans="1:11" ht="15.75" customHeight="1" x14ac:dyDescent="0.2">
      <c r="A48" s="88" t="s">
        <v>20</v>
      </c>
      <c r="B48" s="92">
        <f>IF(OR('Tabel A F'!B48&lt;5,'Tabel A Be'!B48&lt;0.5),"-",IFERROR('Tabel A Be'!B48/'Tabel A F'!B48*100,"-"))</f>
        <v>8.655987664896351</v>
      </c>
      <c r="C48" s="92">
        <f>IF(OR('Tabel A F'!C48&lt;5,'Tabel A Be'!C48&lt;0.5),"-",IFERROR('Tabel A Be'!C48/'Tabel A F'!C48*100,"-"))</f>
        <v>4.7279132288866235</v>
      </c>
      <c r="D48" s="92">
        <f>IF(OR('Tabel A F'!D48&lt;5,'Tabel A Be'!D48&lt;0.5),"-",IFERROR('Tabel A Be'!D48/'Tabel A F'!D48*100,"-"))</f>
        <v>7.8294701986754962</v>
      </c>
      <c r="E48" s="92">
        <f>IF(OR('Tabel A F'!E48&lt;5,'Tabel A Be'!E48&lt;0.5),"-",IFERROR('Tabel A Be'!E48/'Tabel A F'!E48*100,"-"))</f>
        <v>4.9390351652235376</v>
      </c>
      <c r="F48" s="92">
        <f>IF(OR('Tabel A F'!F48&lt;5,'Tabel A Be'!F48&lt;0.5),"-",IFERROR('Tabel A Be'!F48/'Tabel A F'!F48*100,"-"))</f>
        <v>8.1887486855941116</v>
      </c>
      <c r="G48" s="92">
        <f>IF(OR('Tabel A F'!G48&lt;5,'Tabel A Be'!G48&lt;0.5),"-",IFERROR('Tabel A Be'!G48/'Tabel A F'!G48*100,"-"))</f>
        <v>4.9167384438702273</v>
      </c>
      <c r="H48" s="92">
        <f>IF(OR('Tabel A F'!H48&lt;5,'Tabel A Be'!H48&lt;0.5),"-",IFERROR('Tabel A Be'!H48/'Tabel A F'!H48*100,"-"))</f>
        <v>6.7173137322611947</v>
      </c>
      <c r="I48" s="92">
        <f>IF(OR('Tabel A F'!I48&lt;5,'Tabel A Be'!I48&lt;0.5),"-",IFERROR('Tabel A Be'!I48/'Tabel A F'!I48*100,"-"))</f>
        <v>8.8607594936708853</v>
      </c>
      <c r="J48"/>
      <c r="K48" s="92">
        <f>IF(OR('Tabel A F'!K48&lt;5,'Tabel A Be'!K48&lt;0.5),"-",IFERROR('Tabel A Be'!K48/'Tabel A F'!K48*100,"-"))</f>
        <v>6.1736528126170107</v>
      </c>
    </row>
    <row r="49" spans="1:11" ht="15.75" customHeight="1" x14ac:dyDescent="0.2">
      <c r="B49" s="56"/>
      <c r="C49" s="56"/>
      <c r="D49" s="56"/>
      <c r="E49" s="56"/>
      <c r="F49" s="56"/>
      <c r="G49" s="56"/>
      <c r="H49" s="56"/>
      <c r="I49" s="56"/>
      <c r="J49" s="134"/>
      <c r="K49" s="56"/>
    </row>
    <row r="50" spans="1:11" ht="15.75" customHeight="1" x14ac:dyDescent="0.2">
      <c r="A50" s="90" t="s">
        <v>60</v>
      </c>
      <c r="B50" s="94">
        <f>IF(OR('Tabel A F'!B50&lt;5,'Tabel A Be'!B50&lt;0.5),"-",IFERROR('Tabel A Be'!B50/'Tabel A F'!B50*100,"-"))</f>
        <v>5.1871063356798812</v>
      </c>
      <c r="C50" s="94">
        <f>IF(OR('Tabel A F'!C50&lt;5,'Tabel A Be'!C50&lt;0.5),"-",IFERROR('Tabel A Be'!C50/'Tabel A F'!C50*100,"-"))</f>
        <v>3.1721470019342362</v>
      </c>
      <c r="D50" s="94">
        <f>IF(OR('Tabel A F'!D50&lt;5,'Tabel A Be'!D50&lt;0.5),"-",IFERROR('Tabel A Be'!D50/'Tabel A F'!D50*100,"-"))</f>
        <v>3.9021284336911046</v>
      </c>
      <c r="E50" s="94">
        <f>IF(OR('Tabel A F'!E50&lt;5,'Tabel A Be'!E50&lt;0.5),"-",IFERROR('Tabel A Be'!E50/'Tabel A F'!E50*100,"-"))</f>
        <v>3.2211306168465135</v>
      </c>
      <c r="F50" s="94">
        <f>IF(OR('Tabel A F'!F50&lt;5,'Tabel A Be'!F50&lt;0.5),"-",IFERROR('Tabel A Be'!F50/'Tabel A F'!F50*100,"-"))</f>
        <v>5.3455019556714474</v>
      </c>
      <c r="G50" s="94">
        <f>IF(OR('Tabel A F'!G50&lt;5,'Tabel A Be'!G50&lt;0.5),"-",IFERROR('Tabel A Be'!G50/'Tabel A F'!G50*100,"-"))</f>
        <v>2.9794238683127574</v>
      </c>
      <c r="H50" s="94">
        <f>IF(OR('Tabel A F'!H50&lt;5,'Tabel A Be'!H50&lt;0.5),"-",IFERROR('Tabel A Be'!H50/'Tabel A F'!H50*100,"-"))</f>
        <v>3.9083513199402296</v>
      </c>
      <c r="I50" s="94">
        <f>IF(OR('Tabel A F'!I50&lt;5,'Tabel A Be'!I50&lt;0.5),"-",IFERROR('Tabel A Be'!I50/'Tabel A F'!I50*100,"-"))</f>
        <v>8.3333333333333321</v>
      </c>
      <c r="J50" s="133"/>
      <c r="K50" s="94">
        <f>IF(OR('Tabel A F'!K50&lt;5,'Tabel A Be'!K50&lt;0.5),"-",IFERROR('Tabel A Be'!K50/'Tabel A F'!K50*100,"-"))</f>
        <v>3.9085357619769239</v>
      </c>
    </row>
    <row r="51" spans="1:11" ht="15.75" customHeight="1" x14ac:dyDescent="0.2">
      <c r="A51" s="83" t="s">
        <v>61</v>
      </c>
      <c r="B51" s="95">
        <f>IF(OR('Tabel A F'!B51&lt;5,'Tabel A Be'!B51&lt;0.5),"-",IFERROR('Tabel A Be'!B51/'Tabel A F'!B51*100,"-"))</f>
        <v>11.978097193702943</v>
      </c>
      <c r="C51" s="95">
        <f>IF(OR('Tabel A F'!C51&lt;5,'Tabel A Be'!C51&lt;0.5),"-",IFERROR('Tabel A Be'!C51/'Tabel A F'!C51*100,"-"))</f>
        <v>7.8218359587180872</v>
      </c>
      <c r="D51" s="95">
        <f>IF(OR('Tabel A F'!D51&lt;5,'Tabel A Be'!D51&lt;0.5),"-",IFERROR('Tabel A Be'!D51/'Tabel A F'!D51*100,"-"))</f>
        <v>12.434245635434932</v>
      </c>
      <c r="E51" s="95">
        <f>IF(OR('Tabel A F'!E51&lt;5,'Tabel A Be'!E51&lt;0.5),"-",IFERROR('Tabel A Be'!E51/'Tabel A F'!E51*100,"-"))</f>
        <v>8.0896962815782008</v>
      </c>
      <c r="F51" s="95">
        <f>IF(OR('Tabel A F'!F51&lt;5,'Tabel A Be'!F51&lt;0.5),"-",IFERROR('Tabel A Be'!F51/'Tabel A F'!F51*100,"-"))</f>
        <v>11.294441170693382</v>
      </c>
      <c r="G51" s="95">
        <f>IF(OR('Tabel A F'!G51&lt;5,'Tabel A Be'!G51&lt;0.5),"-",IFERROR('Tabel A Be'!G51/'Tabel A F'!G51*100,"-"))</f>
        <v>7.3063716138878281</v>
      </c>
      <c r="H51" s="95">
        <f>IF(OR('Tabel A F'!H51&lt;5,'Tabel A Be'!H51&lt;0.5),"-",IFERROR('Tabel A Be'!H51/'Tabel A F'!H51*100,"-"))</f>
        <v>9.55908604069975</v>
      </c>
      <c r="I51" s="95">
        <f>IF(OR('Tabel A F'!I51&lt;5,'Tabel A Be'!I51&lt;0.5),"-",IFERROR('Tabel A Be'!I51/'Tabel A F'!I51*100,"-"))</f>
        <v>14.77832512315271</v>
      </c>
      <c r="J51" s="133"/>
      <c r="K51" s="95">
        <f>IF(OR('Tabel A F'!K51&lt;5,'Tabel A Be'!K51&lt;0.5),"-",IFERROR('Tabel A Be'!K51/'Tabel A F'!K51*100,"-"))</f>
        <v>10.015178979324167</v>
      </c>
    </row>
    <row r="52" spans="1:11" ht="15.75" customHeight="1" x14ac:dyDescent="0.2">
      <c r="A52" s="79" t="s">
        <v>62</v>
      </c>
      <c r="B52" s="93">
        <f>IF(OR('Tabel A F'!B52&lt;5,'Tabel A Be'!B52&lt;0.5),"-",IFERROR('Tabel A Be'!B52/'Tabel A F'!B52*100,"-"))</f>
        <v>8.1228138359891169</v>
      </c>
      <c r="C52" s="93">
        <f>IF(OR('Tabel A F'!C52&lt;5,'Tabel A Be'!C52&lt;0.5),"-",IFERROR('Tabel A Be'!C52/'Tabel A F'!C52*100,"-"))</f>
        <v>4.8266783677051341</v>
      </c>
      <c r="D52" s="93">
        <f>IF(OR('Tabel A F'!D52&lt;5,'Tabel A Be'!D52&lt;0.5),"-",IFERROR('Tabel A Be'!D52/'Tabel A F'!D52*100,"-"))</f>
        <v>6.314873099845979</v>
      </c>
      <c r="E52" s="93">
        <f>IF(OR('Tabel A F'!E52&lt;5,'Tabel A Be'!E52&lt;0.5),"-",IFERROR('Tabel A Be'!E52/'Tabel A F'!E52*100,"-"))</f>
        <v>4.6525323910482914</v>
      </c>
      <c r="F52" s="93">
        <f>IF(OR('Tabel A F'!F52&lt;5,'Tabel A Be'!F52&lt;0.5),"-",IFERROR('Tabel A Be'!F52/'Tabel A F'!F52*100,"-"))</f>
        <v>8.0355340197859881</v>
      </c>
      <c r="G52" s="93">
        <f>IF(OR('Tabel A F'!G52&lt;5,'Tabel A Be'!G52&lt;0.5),"-",IFERROR('Tabel A Be'!G52/'Tabel A F'!G52*100,"-"))</f>
        <v>4.5045045045045047</v>
      </c>
      <c r="H52" s="93">
        <f>IF(OR('Tabel A F'!H52&lt;5,'Tabel A Be'!H52&lt;0.5),"-",IFERROR('Tabel A Be'!H52/'Tabel A F'!H52*100,"-"))</f>
        <v>5.4385272374937195</v>
      </c>
      <c r="I52" s="93">
        <f>IF(OR('Tabel A F'!I52&lt;5,'Tabel A Be'!I52&lt;0.5),"-",IFERROR('Tabel A Be'!I52/'Tabel A F'!I52*100,"-"))</f>
        <v>3.7313432835820892</v>
      </c>
      <c r="J52" s="133"/>
      <c r="K52" s="93">
        <f>IF(OR('Tabel A F'!K52&lt;5,'Tabel A Be'!K52&lt;0.5),"-",IFERROR('Tabel A Be'!K52/'Tabel A F'!K52*100,"-"))</f>
        <v>5.6767054647946136</v>
      </c>
    </row>
    <row r="53" spans="1:11" ht="15.75" customHeight="1" x14ac:dyDescent="0.2">
      <c r="A53" s="27" t="s">
        <v>63</v>
      </c>
    </row>
    <row r="54" spans="1:11" s="24" customFormat="1" ht="15" x14ac:dyDescent="0.2">
      <c r="A54" s="21"/>
      <c r="B54" s="57"/>
      <c r="C54" s="57"/>
      <c r="D54" s="57"/>
      <c r="E54" s="57"/>
      <c r="F54" s="57"/>
      <c r="G54" s="57"/>
      <c r="H54" s="57"/>
      <c r="I54" s="57"/>
      <c r="J54" s="135"/>
      <c r="K54" s="21"/>
    </row>
    <row r="55" spans="1:11" s="24" customFormat="1" ht="15" x14ac:dyDescent="0.2">
      <c r="J55" s="60"/>
    </row>
    <row r="56" spans="1:11" s="24" customFormat="1" ht="15" x14ac:dyDescent="0.2">
      <c r="J56" s="60"/>
    </row>
    <row r="59" spans="1:11" s="27" customFormat="1" ht="11.25" x14ac:dyDescent="0.2">
      <c r="J59" s="59"/>
    </row>
    <row r="61" spans="1:11" x14ac:dyDescent="0.2">
      <c r="B61" s="30"/>
      <c r="C61" s="30"/>
      <c r="D61" s="30"/>
      <c r="E61" s="30"/>
      <c r="F61" s="30"/>
      <c r="G61" s="30"/>
    </row>
    <row r="62" spans="1:11" x14ac:dyDescent="0.2">
      <c r="B62" s="30"/>
      <c r="C62" s="30"/>
      <c r="D62" s="30"/>
      <c r="E62" s="30"/>
      <c r="F62" s="30"/>
      <c r="G62" s="30"/>
    </row>
    <row r="63" spans="1:11" x14ac:dyDescent="0.2">
      <c r="B63" s="30"/>
      <c r="C63" s="30"/>
      <c r="D63" s="30"/>
      <c r="E63" s="30"/>
      <c r="F63" s="30"/>
      <c r="G63" s="30"/>
    </row>
    <row r="64" spans="1:11" x14ac:dyDescent="0.2">
      <c r="B64" s="30"/>
      <c r="C64" s="30"/>
      <c r="D64" s="30"/>
      <c r="E64" s="30"/>
      <c r="F64" s="30"/>
      <c r="G64" s="30"/>
    </row>
    <row r="65" spans="2:7" x14ac:dyDescent="0.2">
      <c r="B65" s="30"/>
      <c r="C65" s="30"/>
      <c r="D65" s="30"/>
      <c r="E65" s="30"/>
      <c r="F65" s="30"/>
      <c r="G65" s="30"/>
    </row>
    <row r="66" spans="2:7" x14ac:dyDescent="0.2">
      <c r="B66" s="30"/>
      <c r="C66" s="30"/>
      <c r="D66" s="30"/>
      <c r="E66" s="30"/>
      <c r="F66" s="30"/>
      <c r="G66" s="30"/>
    </row>
    <row r="67" spans="2:7" x14ac:dyDescent="0.2">
      <c r="B67" s="30"/>
      <c r="C67" s="30"/>
      <c r="D67" s="30"/>
      <c r="E67" s="30"/>
      <c r="F67" s="30"/>
      <c r="G67" s="30"/>
    </row>
    <row r="68" spans="2:7" x14ac:dyDescent="0.2">
      <c r="B68" s="30"/>
      <c r="C68" s="30"/>
      <c r="D68" s="30"/>
      <c r="E68" s="30"/>
      <c r="F68" s="30"/>
      <c r="G68" s="30"/>
    </row>
    <row r="69" spans="2:7" x14ac:dyDescent="0.2">
      <c r="B69" s="30"/>
      <c r="C69" s="30"/>
      <c r="D69" s="30"/>
      <c r="E69" s="30"/>
      <c r="F69" s="30"/>
      <c r="G69" s="30"/>
    </row>
    <row r="70" spans="2:7" x14ac:dyDescent="0.2">
      <c r="B70" s="30"/>
      <c r="C70" s="30"/>
      <c r="D70" s="30"/>
      <c r="E70" s="30"/>
      <c r="F70" s="30"/>
      <c r="G70" s="30"/>
    </row>
    <row r="71" spans="2:7" x14ac:dyDescent="0.2">
      <c r="B71" s="30"/>
      <c r="C71" s="30"/>
      <c r="D71" s="30"/>
      <c r="E71" s="30"/>
      <c r="F71" s="30"/>
      <c r="G71" s="30"/>
    </row>
    <row r="72" spans="2:7" x14ac:dyDescent="0.2">
      <c r="B72" s="30"/>
      <c r="C72" s="30"/>
      <c r="D72" s="30"/>
      <c r="E72" s="30"/>
      <c r="F72" s="30"/>
      <c r="G72" s="30"/>
    </row>
    <row r="73" spans="2:7" x14ac:dyDescent="0.2">
      <c r="B73" s="30"/>
      <c r="C73" s="30"/>
      <c r="D73" s="30"/>
      <c r="E73" s="30"/>
      <c r="F73" s="30"/>
      <c r="G73" s="30"/>
    </row>
    <row r="74" spans="2:7" x14ac:dyDescent="0.2">
      <c r="B74" s="30"/>
      <c r="C74" s="30"/>
      <c r="D74" s="30"/>
      <c r="E74" s="30"/>
      <c r="F74" s="30"/>
      <c r="G74" s="30"/>
    </row>
    <row r="75" spans="2:7" x14ac:dyDescent="0.2">
      <c r="B75" s="30"/>
      <c r="C75" s="30"/>
      <c r="D75" s="30"/>
      <c r="E75" s="30"/>
      <c r="F75" s="30"/>
      <c r="G75" s="30"/>
    </row>
    <row r="76" spans="2:7" x14ac:dyDescent="0.2">
      <c r="B76" s="30"/>
      <c r="C76" s="30"/>
      <c r="D76" s="30"/>
      <c r="E76" s="30"/>
      <c r="F76" s="30"/>
      <c r="G76" s="30"/>
    </row>
    <row r="77" spans="2:7" x14ac:dyDescent="0.2">
      <c r="B77" s="30"/>
      <c r="C77" s="30"/>
      <c r="D77" s="30"/>
      <c r="E77" s="30"/>
      <c r="F77" s="30"/>
      <c r="G77" s="30"/>
    </row>
    <row r="78" spans="2:7" x14ac:dyDescent="0.2">
      <c r="B78" s="30"/>
      <c r="C78" s="30"/>
      <c r="D78" s="30"/>
      <c r="E78" s="30"/>
      <c r="F78" s="30"/>
      <c r="G78" s="30"/>
    </row>
    <row r="79" spans="2:7" x14ac:dyDescent="0.2">
      <c r="B79" s="30"/>
      <c r="C79" s="30"/>
      <c r="D79" s="30"/>
      <c r="E79" s="30"/>
      <c r="F79" s="30"/>
      <c r="G79" s="30"/>
    </row>
    <row r="80" spans="2:7" x14ac:dyDescent="0.2">
      <c r="B80" s="30"/>
      <c r="C80" s="30"/>
      <c r="D80" s="30"/>
      <c r="E80" s="30"/>
      <c r="F80" s="30"/>
      <c r="G80" s="30"/>
    </row>
    <row r="81" spans="2:7" x14ac:dyDescent="0.2">
      <c r="B81" s="30"/>
      <c r="C81" s="30"/>
      <c r="D81" s="30"/>
      <c r="E81" s="30"/>
      <c r="F81" s="30"/>
      <c r="G81" s="30"/>
    </row>
    <row r="82" spans="2:7" x14ac:dyDescent="0.2">
      <c r="B82" s="30"/>
      <c r="C82" s="30"/>
      <c r="D82" s="30"/>
      <c r="E82" s="30"/>
      <c r="F82" s="30"/>
      <c r="G82" s="30"/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10" x14ac:dyDescent="0.2">
      <c r="B97" s="30"/>
      <c r="C97" s="30"/>
      <c r="D97" s="30"/>
      <c r="E97" s="30"/>
      <c r="F97" s="30"/>
      <c r="G97" s="30"/>
    </row>
    <row r="98" spans="2:10" x14ac:dyDescent="0.2">
      <c r="B98" s="30"/>
      <c r="C98" s="30"/>
      <c r="D98" s="30"/>
      <c r="E98" s="30"/>
      <c r="F98" s="30"/>
      <c r="G98" s="30"/>
    </row>
    <row r="99" spans="2:10" x14ac:dyDescent="0.2">
      <c r="B99" s="30"/>
      <c r="C99" s="30"/>
      <c r="D99" s="30"/>
      <c r="E99" s="30"/>
      <c r="F99" s="30"/>
      <c r="G99" s="30"/>
    </row>
    <row r="106" spans="2:10" s="24" customFormat="1" ht="15" x14ac:dyDescent="0.2">
      <c r="J106" s="60"/>
    </row>
    <row r="107" spans="2:10" s="24" customFormat="1" ht="15" x14ac:dyDescent="0.2">
      <c r="J107" s="60"/>
    </row>
    <row r="108" spans="2:10" s="24" customFormat="1" ht="15" x14ac:dyDescent="0.2">
      <c r="J108" s="60"/>
    </row>
    <row r="111" spans="2:10" s="27" customFormat="1" ht="11.25" x14ac:dyDescent="0.2">
      <c r="J111" s="59"/>
    </row>
    <row r="113" spans="2:6" x14ac:dyDescent="0.2">
      <c r="B113" s="30"/>
      <c r="C113" s="30"/>
      <c r="D113" s="30"/>
      <c r="E113" s="30"/>
      <c r="F113" s="30"/>
    </row>
    <row r="114" spans="2:6" x14ac:dyDescent="0.2">
      <c r="B114" s="30"/>
      <c r="C114" s="30"/>
      <c r="D114" s="30"/>
      <c r="E114" s="30"/>
      <c r="F114" s="30"/>
    </row>
    <row r="115" spans="2:6" x14ac:dyDescent="0.2">
      <c r="B115" s="30"/>
      <c r="C115" s="30"/>
      <c r="D115" s="30"/>
      <c r="E115" s="30"/>
      <c r="F115" s="30"/>
    </row>
    <row r="116" spans="2:6" x14ac:dyDescent="0.2">
      <c r="B116" s="30"/>
      <c r="C116" s="30"/>
      <c r="D116" s="30"/>
      <c r="E116" s="30"/>
      <c r="F116" s="30"/>
    </row>
    <row r="117" spans="2:6" x14ac:dyDescent="0.2">
      <c r="B117" s="30"/>
      <c r="C117" s="30"/>
      <c r="D117" s="30"/>
      <c r="E117" s="30"/>
      <c r="F117" s="30"/>
    </row>
    <row r="118" spans="2:6" x14ac:dyDescent="0.2">
      <c r="B118" s="30"/>
      <c r="C118" s="30"/>
      <c r="D118" s="30"/>
      <c r="E118" s="30"/>
      <c r="F118" s="30"/>
    </row>
    <row r="119" spans="2:6" x14ac:dyDescent="0.2">
      <c r="B119" s="30"/>
      <c r="C119" s="30"/>
      <c r="D119" s="30"/>
      <c r="E119" s="30"/>
      <c r="F119" s="30"/>
    </row>
    <row r="120" spans="2:6" x14ac:dyDescent="0.2">
      <c r="B120" s="30"/>
      <c r="C120" s="30"/>
      <c r="D120" s="30"/>
      <c r="E120" s="30"/>
      <c r="F120" s="30"/>
    </row>
    <row r="121" spans="2:6" x14ac:dyDescent="0.2">
      <c r="B121" s="30"/>
      <c r="C121" s="30"/>
      <c r="D121" s="30"/>
      <c r="E121" s="30"/>
      <c r="F121" s="30"/>
    </row>
    <row r="122" spans="2:6" x14ac:dyDescent="0.2">
      <c r="B122" s="30"/>
      <c r="C122" s="30"/>
      <c r="D122" s="30"/>
      <c r="E122" s="30"/>
      <c r="F122" s="30"/>
    </row>
    <row r="123" spans="2:6" x14ac:dyDescent="0.2">
      <c r="B123" s="30"/>
      <c r="C123" s="30"/>
      <c r="D123" s="30"/>
      <c r="E123" s="30"/>
      <c r="F123" s="30"/>
    </row>
    <row r="124" spans="2:6" x14ac:dyDescent="0.2">
      <c r="B124" s="30"/>
      <c r="C124" s="30"/>
      <c r="D124" s="30"/>
      <c r="E124" s="30"/>
      <c r="F124" s="30"/>
    </row>
    <row r="125" spans="2:6" x14ac:dyDescent="0.2">
      <c r="B125" s="30"/>
      <c r="C125" s="30"/>
      <c r="D125" s="30"/>
      <c r="E125" s="30"/>
      <c r="F125" s="30"/>
    </row>
    <row r="126" spans="2:6" x14ac:dyDescent="0.2">
      <c r="B126" s="30"/>
      <c r="C126" s="30"/>
      <c r="D126" s="30"/>
      <c r="E126" s="30"/>
      <c r="F126" s="30"/>
    </row>
    <row r="127" spans="2:6" x14ac:dyDescent="0.2">
      <c r="B127" s="30"/>
      <c r="C127" s="30"/>
      <c r="D127" s="30"/>
      <c r="E127" s="30"/>
      <c r="F127" s="30"/>
    </row>
    <row r="128" spans="2:6" x14ac:dyDescent="0.2">
      <c r="B128" s="30"/>
      <c r="C128" s="30"/>
      <c r="D128" s="30"/>
      <c r="E128" s="30"/>
      <c r="F128" s="30"/>
    </row>
    <row r="129" spans="2:6" x14ac:dyDescent="0.2">
      <c r="B129" s="30"/>
      <c r="C129" s="30"/>
      <c r="D129" s="30"/>
      <c r="E129" s="30"/>
      <c r="F129" s="30"/>
    </row>
    <row r="130" spans="2:6" x14ac:dyDescent="0.2">
      <c r="B130" s="30"/>
      <c r="C130" s="30"/>
      <c r="D130" s="30"/>
      <c r="E130" s="30"/>
      <c r="F130" s="30"/>
    </row>
    <row r="131" spans="2:6" x14ac:dyDescent="0.2">
      <c r="B131" s="30"/>
      <c r="C131" s="30"/>
      <c r="D131" s="30"/>
      <c r="E131" s="30"/>
      <c r="F131" s="30"/>
    </row>
    <row r="132" spans="2:6" x14ac:dyDescent="0.2">
      <c r="B132" s="30"/>
      <c r="C132" s="30"/>
      <c r="D132" s="30"/>
      <c r="E132" s="30"/>
      <c r="F132" s="30"/>
    </row>
    <row r="133" spans="2:6" x14ac:dyDescent="0.2">
      <c r="B133" s="30"/>
      <c r="C133" s="30"/>
      <c r="D133" s="30"/>
      <c r="E133" s="30"/>
      <c r="F133" s="30"/>
    </row>
    <row r="134" spans="2:6" x14ac:dyDescent="0.2">
      <c r="B134" s="30"/>
      <c r="C134" s="30"/>
      <c r="D134" s="30"/>
      <c r="E134" s="30"/>
      <c r="F134" s="30"/>
    </row>
    <row r="135" spans="2:6" x14ac:dyDescent="0.2">
      <c r="B135" s="30"/>
      <c r="C135" s="30"/>
      <c r="D135" s="30"/>
      <c r="E135" s="30"/>
      <c r="F135" s="30"/>
    </row>
    <row r="136" spans="2:6" x14ac:dyDescent="0.2">
      <c r="B136" s="30"/>
      <c r="C136" s="30"/>
      <c r="D136" s="30"/>
      <c r="E136" s="30"/>
      <c r="F136" s="30"/>
    </row>
    <row r="137" spans="2:6" x14ac:dyDescent="0.2">
      <c r="B137" s="30"/>
      <c r="C137" s="30"/>
      <c r="D137" s="30"/>
      <c r="E137" s="30"/>
      <c r="F137" s="30"/>
    </row>
    <row r="138" spans="2:6" x14ac:dyDescent="0.2">
      <c r="B138" s="30"/>
      <c r="C138" s="30"/>
      <c r="D138" s="30"/>
      <c r="E138" s="30"/>
      <c r="F138" s="30"/>
    </row>
    <row r="139" spans="2:6" x14ac:dyDescent="0.2">
      <c r="B139" s="30"/>
      <c r="C139" s="30"/>
      <c r="D139" s="30"/>
      <c r="E139" s="30"/>
      <c r="F139" s="30"/>
    </row>
    <row r="140" spans="2:6" x14ac:dyDescent="0.2">
      <c r="B140" s="30"/>
      <c r="C140" s="30"/>
      <c r="D140" s="30"/>
      <c r="E140" s="30"/>
      <c r="F140" s="30"/>
    </row>
    <row r="141" spans="2:6" x14ac:dyDescent="0.2">
      <c r="B141" s="30"/>
      <c r="C141" s="30"/>
      <c r="D141" s="30"/>
      <c r="E141" s="30"/>
      <c r="F141" s="30"/>
    </row>
    <row r="142" spans="2:6" x14ac:dyDescent="0.2">
      <c r="B142" s="30"/>
      <c r="C142" s="30"/>
      <c r="D142" s="30"/>
      <c r="E142" s="30"/>
      <c r="F142" s="30"/>
    </row>
    <row r="143" spans="2:6" x14ac:dyDescent="0.2">
      <c r="B143" s="30"/>
      <c r="C143" s="30"/>
      <c r="D143" s="30"/>
      <c r="E143" s="30"/>
      <c r="F143" s="30"/>
    </row>
    <row r="144" spans="2:6" x14ac:dyDescent="0.2">
      <c r="B144" s="30"/>
      <c r="C144" s="30"/>
      <c r="D144" s="30"/>
      <c r="E144" s="30"/>
      <c r="F144" s="30"/>
    </row>
    <row r="145" spans="2:10" x14ac:dyDescent="0.2">
      <c r="B145" s="30"/>
      <c r="C145" s="30"/>
      <c r="D145" s="30"/>
      <c r="E145" s="30"/>
      <c r="F145" s="30"/>
    </row>
    <row r="146" spans="2:10" x14ac:dyDescent="0.2">
      <c r="B146" s="30"/>
      <c r="C146" s="30"/>
      <c r="D146" s="30"/>
      <c r="E146" s="30"/>
      <c r="F146" s="30"/>
    </row>
    <row r="147" spans="2:10" x14ac:dyDescent="0.2">
      <c r="B147" s="30"/>
      <c r="C147" s="30"/>
      <c r="D147" s="30"/>
      <c r="E147" s="30"/>
      <c r="F147" s="30"/>
    </row>
    <row r="148" spans="2:10" x14ac:dyDescent="0.2">
      <c r="B148" s="30"/>
      <c r="C148" s="30"/>
      <c r="D148" s="30"/>
      <c r="E148" s="30"/>
      <c r="F148" s="30"/>
    </row>
    <row r="149" spans="2:10" x14ac:dyDescent="0.2">
      <c r="B149" s="30"/>
      <c r="C149" s="30"/>
      <c r="D149" s="30"/>
      <c r="E149" s="30"/>
      <c r="F149" s="30"/>
    </row>
    <row r="150" spans="2:10" x14ac:dyDescent="0.2">
      <c r="B150" s="30"/>
      <c r="C150" s="30"/>
      <c r="D150" s="30"/>
      <c r="E150" s="30"/>
      <c r="F150" s="30"/>
    </row>
    <row r="151" spans="2:10" x14ac:dyDescent="0.2">
      <c r="B151" s="30"/>
      <c r="C151" s="30"/>
      <c r="D151" s="30"/>
      <c r="E151" s="30"/>
      <c r="F151" s="30"/>
    </row>
    <row r="158" spans="2:10" s="24" customFormat="1" ht="15" x14ac:dyDescent="0.2">
      <c r="J158" s="60"/>
    </row>
    <row r="159" spans="2:10" s="24" customFormat="1" ht="15" x14ac:dyDescent="0.2">
      <c r="J159" s="60"/>
    </row>
    <row r="160" spans="2:10" s="24" customFormat="1" ht="15" x14ac:dyDescent="0.2">
      <c r="J160" s="60"/>
    </row>
    <row r="163" spans="2:10" s="27" customFormat="1" ht="11.25" x14ac:dyDescent="0.2">
      <c r="J163" s="59"/>
    </row>
    <row r="165" spans="2:10" x14ac:dyDescent="0.2">
      <c r="B165" s="30"/>
      <c r="C165" s="30"/>
      <c r="D165" s="30"/>
      <c r="E165" s="30"/>
      <c r="F165" s="30"/>
    </row>
    <row r="166" spans="2:10" x14ac:dyDescent="0.2">
      <c r="B166" s="30"/>
      <c r="C166" s="30"/>
      <c r="D166" s="30"/>
      <c r="E166" s="30"/>
      <c r="F166" s="30"/>
    </row>
    <row r="167" spans="2:10" x14ac:dyDescent="0.2">
      <c r="B167" s="30"/>
      <c r="C167" s="30"/>
      <c r="D167" s="30"/>
      <c r="E167" s="30"/>
      <c r="F167" s="30"/>
    </row>
    <row r="168" spans="2:10" x14ac:dyDescent="0.2">
      <c r="B168" s="30"/>
      <c r="C168" s="30"/>
      <c r="D168" s="30"/>
      <c r="E168" s="30"/>
      <c r="F168" s="30"/>
    </row>
    <row r="169" spans="2:10" x14ac:dyDescent="0.2">
      <c r="B169" s="30"/>
      <c r="C169" s="30"/>
      <c r="D169" s="30"/>
      <c r="E169" s="30"/>
      <c r="F169" s="30"/>
    </row>
    <row r="170" spans="2:10" x14ac:dyDescent="0.2">
      <c r="B170" s="30"/>
      <c r="C170" s="30"/>
      <c r="D170" s="30"/>
      <c r="E170" s="30"/>
      <c r="F170" s="30"/>
    </row>
    <row r="171" spans="2:10" x14ac:dyDescent="0.2">
      <c r="B171" s="30"/>
      <c r="C171" s="30"/>
      <c r="D171" s="30"/>
      <c r="E171" s="30"/>
      <c r="F171" s="30"/>
    </row>
    <row r="172" spans="2:10" x14ac:dyDescent="0.2">
      <c r="B172" s="30"/>
      <c r="C172" s="30"/>
      <c r="D172" s="30"/>
      <c r="E172" s="30"/>
      <c r="F172" s="30"/>
    </row>
    <row r="173" spans="2:10" x14ac:dyDescent="0.2">
      <c r="B173" s="30"/>
      <c r="C173" s="30"/>
      <c r="D173" s="30"/>
      <c r="E173" s="30"/>
      <c r="F173" s="30"/>
    </row>
    <row r="174" spans="2:10" x14ac:dyDescent="0.2">
      <c r="B174" s="30"/>
      <c r="C174" s="30"/>
      <c r="D174" s="30"/>
      <c r="E174" s="30"/>
      <c r="F174" s="30"/>
    </row>
    <row r="175" spans="2:10" x14ac:dyDescent="0.2">
      <c r="B175" s="30"/>
      <c r="C175" s="30"/>
      <c r="D175" s="30"/>
      <c r="E175" s="30"/>
      <c r="F175" s="30"/>
    </row>
    <row r="176" spans="2:10" x14ac:dyDescent="0.2">
      <c r="B176" s="30"/>
      <c r="C176" s="30"/>
      <c r="D176" s="30"/>
      <c r="E176" s="30"/>
      <c r="F176" s="30"/>
    </row>
    <row r="177" spans="2:6" x14ac:dyDescent="0.2">
      <c r="B177" s="30"/>
      <c r="C177" s="30"/>
      <c r="D177" s="30"/>
      <c r="E177" s="30"/>
      <c r="F177" s="30"/>
    </row>
    <row r="178" spans="2:6" x14ac:dyDescent="0.2">
      <c r="B178" s="30"/>
      <c r="C178" s="30"/>
      <c r="D178" s="30"/>
      <c r="E178" s="30"/>
      <c r="F178" s="30"/>
    </row>
    <row r="179" spans="2:6" x14ac:dyDescent="0.2">
      <c r="B179" s="30"/>
      <c r="C179" s="30"/>
      <c r="D179" s="30"/>
      <c r="E179" s="30"/>
      <c r="F179" s="30"/>
    </row>
    <row r="180" spans="2:6" x14ac:dyDescent="0.2">
      <c r="B180" s="30"/>
      <c r="C180" s="30"/>
      <c r="D180" s="30"/>
      <c r="E180" s="30"/>
      <c r="F180" s="30"/>
    </row>
    <row r="181" spans="2:6" x14ac:dyDescent="0.2">
      <c r="B181" s="30"/>
      <c r="C181" s="30"/>
      <c r="D181" s="30"/>
      <c r="E181" s="30"/>
      <c r="F181" s="30"/>
    </row>
    <row r="182" spans="2:6" x14ac:dyDescent="0.2">
      <c r="B182" s="30"/>
      <c r="C182" s="30"/>
      <c r="D182" s="30"/>
      <c r="E182" s="30"/>
      <c r="F182" s="30"/>
    </row>
    <row r="183" spans="2:6" x14ac:dyDescent="0.2">
      <c r="B183" s="30"/>
      <c r="C183" s="30"/>
      <c r="D183" s="30"/>
      <c r="E183" s="30"/>
      <c r="F183" s="30"/>
    </row>
    <row r="184" spans="2:6" x14ac:dyDescent="0.2">
      <c r="B184" s="30"/>
      <c r="C184" s="30"/>
      <c r="D184" s="30"/>
      <c r="E184" s="30"/>
      <c r="F184" s="30"/>
    </row>
    <row r="185" spans="2:6" x14ac:dyDescent="0.2">
      <c r="B185" s="30"/>
      <c r="C185" s="30"/>
      <c r="D185" s="30"/>
      <c r="E185" s="30"/>
      <c r="F185" s="30"/>
    </row>
    <row r="186" spans="2:6" x14ac:dyDescent="0.2">
      <c r="B186" s="30"/>
      <c r="C186" s="30"/>
      <c r="D186" s="30"/>
      <c r="E186" s="30"/>
      <c r="F186" s="30"/>
    </row>
    <row r="187" spans="2:6" x14ac:dyDescent="0.2">
      <c r="B187" s="30"/>
      <c r="C187" s="30"/>
      <c r="D187" s="30"/>
      <c r="E187" s="30"/>
      <c r="F187" s="30"/>
    </row>
    <row r="188" spans="2:6" x14ac:dyDescent="0.2">
      <c r="B188" s="30"/>
      <c r="C188" s="30"/>
      <c r="D188" s="30"/>
      <c r="E188" s="30"/>
      <c r="F188" s="30"/>
    </row>
    <row r="189" spans="2:6" x14ac:dyDescent="0.2">
      <c r="B189" s="30"/>
      <c r="C189" s="30"/>
      <c r="D189" s="30"/>
      <c r="E189" s="30"/>
      <c r="F189" s="30"/>
    </row>
    <row r="190" spans="2:6" x14ac:dyDescent="0.2">
      <c r="B190" s="30"/>
      <c r="C190" s="30"/>
      <c r="D190" s="30"/>
      <c r="E190" s="30"/>
      <c r="F190" s="30"/>
    </row>
    <row r="191" spans="2:6" x14ac:dyDescent="0.2">
      <c r="B191" s="30"/>
      <c r="C191" s="30"/>
      <c r="D191" s="30"/>
      <c r="E191" s="30"/>
      <c r="F191" s="30"/>
    </row>
    <row r="192" spans="2:6" x14ac:dyDescent="0.2">
      <c r="B192" s="30"/>
      <c r="C192" s="30"/>
      <c r="D192" s="30"/>
      <c r="E192" s="30"/>
      <c r="F192" s="30"/>
    </row>
    <row r="193" spans="2:6" x14ac:dyDescent="0.2">
      <c r="B193" s="30"/>
      <c r="C193" s="30"/>
      <c r="D193" s="30"/>
      <c r="E193" s="30"/>
      <c r="F193" s="30"/>
    </row>
    <row r="194" spans="2:6" x14ac:dyDescent="0.2">
      <c r="B194" s="30"/>
      <c r="C194" s="30"/>
      <c r="D194" s="30"/>
      <c r="E194" s="30"/>
      <c r="F194" s="30"/>
    </row>
    <row r="195" spans="2:6" x14ac:dyDescent="0.2">
      <c r="B195" s="30"/>
      <c r="C195" s="30"/>
      <c r="D195" s="30"/>
      <c r="E195" s="30"/>
      <c r="F195" s="30"/>
    </row>
    <row r="196" spans="2:6" x14ac:dyDescent="0.2">
      <c r="B196" s="30"/>
      <c r="C196" s="30"/>
      <c r="D196" s="30"/>
      <c r="E196" s="30"/>
      <c r="F196" s="30"/>
    </row>
    <row r="197" spans="2:6" x14ac:dyDescent="0.2">
      <c r="B197" s="30"/>
      <c r="C197" s="30"/>
      <c r="D197" s="30"/>
      <c r="E197" s="30"/>
      <c r="F197" s="30"/>
    </row>
    <row r="198" spans="2:6" x14ac:dyDescent="0.2">
      <c r="B198" s="30"/>
      <c r="C198" s="30"/>
      <c r="D198" s="30"/>
      <c r="E198" s="30"/>
      <c r="F198" s="30"/>
    </row>
    <row r="199" spans="2:6" x14ac:dyDescent="0.2">
      <c r="B199" s="30"/>
      <c r="C199" s="30"/>
      <c r="D199" s="30"/>
      <c r="E199" s="30"/>
      <c r="F199" s="30"/>
    </row>
    <row r="200" spans="2:6" x14ac:dyDescent="0.2">
      <c r="B200" s="30"/>
      <c r="C200" s="30"/>
      <c r="D200" s="30"/>
      <c r="E200" s="30"/>
      <c r="F200" s="30"/>
    </row>
    <row r="201" spans="2:6" x14ac:dyDescent="0.2">
      <c r="B201" s="30"/>
      <c r="C201" s="30"/>
      <c r="D201" s="30"/>
      <c r="E201" s="30"/>
      <c r="F201" s="30"/>
    </row>
    <row r="202" spans="2:6" x14ac:dyDescent="0.2">
      <c r="B202" s="30"/>
      <c r="C202" s="30"/>
      <c r="D202" s="30"/>
      <c r="E202" s="30"/>
      <c r="F202" s="30"/>
    </row>
    <row r="203" spans="2:6" x14ac:dyDescent="0.2">
      <c r="B203" s="30"/>
      <c r="C203" s="30"/>
      <c r="D203" s="30"/>
      <c r="E203" s="30"/>
      <c r="F203" s="30"/>
    </row>
    <row r="210" spans="2:10" s="24" customFormat="1" ht="15" x14ac:dyDescent="0.2">
      <c r="J210" s="60"/>
    </row>
    <row r="211" spans="2:10" s="24" customFormat="1" ht="15" x14ac:dyDescent="0.2">
      <c r="J211" s="60"/>
    </row>
    <row r="212" spans="2:10" s="24" customFormat="1" ht="15" x14ac:dyDescent="0.2">
      <c r="J212" s="60"/>
    </row>
    <row r="215" spans="2:10" s="27" customFormat="1" ht="11.25" x14ac:dyDescent="0.2">
      <c r="J215" s="59"/>
    </row>
    <row r="218" spans="2:10" x14ac:dyDescent="0.2">
      <c r="B218" s="30"/>
      <c r="C218" s="30"/>
      <c r="D218" s="30"/>
      <c r="E218" s="30"/>
      <c r="F218" s="30"/>
    </row>
    <row r="219" spans="2:10" x14ac:dyDescent="0.2">
      <c r="B219" s="30"/>
      <c r="C219" s="30"/>
      <c r="D219" s="30"/>
      <c r="E219" s="30"/>
      <c r="F219" s="30"/>
    </row>
    <row r="220" spans="2:10" x14ac:dyDescent="0.2">
      <c r="B220" s="30"/>
      <c r="C220" s="30"/>
      <c r="D220" s="30"/>
      <c r="E220" s="30"/>
      <c r="F220" s="30"/>
    </row>
    <row r="221" spans="2:10" x14ac:dyDescent="0.2">
      <c r="B221" s="30"/>
      <c r="C221" s="30"/>
      <c r="D221" s="30"/>
      <c r="E221" s="30"/>
      <c r="F221" s="30"/>
    </row>
    <row r="222" spans="2:10" x14ac:dyDescent="0.2">
      <c r="B222" s="30"/>
      <c r="C222" s="30"/>
      <c r="D222" s="30"/>
      <c r="E222" s="30"/>
      <c r="F222" s="30"/>
    </row>
    <row r="223" spans="2:10" x14ac:dyDescent="0.2">
      <c r="B223" s="30"/>
      <c r="C223" s="30"/>
      <c r="D223" s="30"/>
      <c r="E223" s="30"/>
      <c r="F223" s="30"/>
    </row>
    <row r="224" spans="2:10" x14ac:dyDescent="0.2">
      <c r="B224" s="30"/>
      <c r="C224" s="30"/>
      <c r="D224" s="30"/>
      <c r="E224" s="30"/>
      <c r="F224" s="30"/>
    </row>
    <row r="225" spans="2:6" x14ac:dyDescent="0.2">
      <c r="B225" s="30"/>
      <c r="C225" s="30"/>
      <c r="D225" s="30"/>
      <c r="E225" s="30"/>
      <c r="F225" s="30"/>
    </row>
    <row r="226" spans="2:6" x14ac:dyDescent="0.2">
      <c r="B226" s="30"/>
      <c r="C226" s="30"/>
      <c r="D226" s="30"/>
      <c r="E226" s="30"/>
      <c r="F226" s="30"/>
    </row>
    <row r="227" spans="2:6" x14ac:dyDescent="0.2">
      <c r="B227" s="30"/>
      <c r="C227" s="30"/>
      <c r="D227" s="30"/>
      <c r="E227" s="30"/>
      <c r="F227" s="30"/>
    </row>
    <row r="228" spans="2:6" x14ac:dyDescent="0.2">
      <c r="B228" s="30"/>
      <c r="C228" s="30"/>
      <c r="D228" s="30"/>
      <c r="E228" s="30"/>
      <c r="F228" s="30"/>
    </row>
    <row r="229" spans="2:6" x14ac:dyDescent="0.2">
      <c r="B229" s="30"/>
      <c r="C229" s="30"/>
      <c r="D229" s="30"/>
      <c r="E229" s="30"/>
      <c r="F229" s="30"/>
    </row>
    <row r="230" spans="2:6" x14ac:dyDescent="0.2">
      <c r="B230" s="30"/>
      <c r="C230" s="30"/>
      <c r="D230" s="30"/>
      <c r="E230" s="30"/>
      <c r="F230" s="30"/>
    </row>
    <row r="231" spans="2:6" x14ac:dyDescent="0.2">
      <c r="B231" s="30"/>
      <c r="C231" s="30"/>
      <c r="D231" s="30"/>
      <c r="E231" s="30"/>
      <c r="F231" s="30"/>
    </row>
    <row r="232" spans="2:6" x14ac:dyDescent="0.2">
      <c r="B232" s="30"/>
      <c r="C232" s="30"/>
      <c r="D232" s="30"/>
      <c r="E232" s="30"/>
      <c r="F232" s="30"/>
    </row>
    <row r="233" spans="2:6" x14ac:dyDescent="0.2">
      <c r="B233" s="30"/>
      <c r="C233" s="30"/>
      <c r="D233" s="30"/>
      <c r="E233" s="30"/>
      <c r="F233" s="30"/>
    </row>
    <row r="234" spans="2:6" x14ac:dyDescent="0.2">
      <c r="B234" s="30"/>
      <c r="C234" s="30"/>
      <c r="D234" s="30"/>
      <c r="E234" s="30"/>
      <c r="F234" s="30"/>
    </row>
    <row r="235" spans="2:6" x14ac:dyDescent="0.2">
      <c r="B235" s="30"/>
      <c r="C235" s="30"/>
      <c r="D235" s="30"/>
      <c r="E235" s="30"/>
      <c r="F235" s="30"/>
    </row>
    <row r="236" spans="2:6" x14ac:dyDescent="0.2">
      <c r="B236" s="30"/>
      <c r="C236" s="30"/>
      <c r="D236" s="30"/>
      <c r="E236" s="30"/>
      <c r="F236" s="30"/>
    </row>
    <row r="237" spans="2:6" x14ac:dyDescent="0.2">
      <c r="B237" s="30"/>
      <c r="C237" s="30"/>
      <c r="D237" s="30"/>
      <c r="E237" s="30"/>
      <c r="F237" s="30"/>
    </row>
    <row r="238" spans="2:6" x14ac:dyDescent="0.2">
      <c r="B238" s="30"/>
      <c r="C238" s="30"/>
      <c r="D238" s="30"/>
      <c r="E238" s="30"/>
      <c r="F238" s="30"/>
    </row>
    <row r="239" spans="2:6" x14ac:dyDescent="0.2">
      <c r="B239" s="30"/>
      <c r="C239" s="30"/>
      <c r="D239" s="30"/>
      <c r="E239" s="30"/>
      <c r="F239" s="30"/>
    </row>
    <row r="240" spans="2:6" x14ac:dyDescent="0.2">
      <c r="B240" s="30"/>
      <c r="C240" s="30"/>
      <c r="D240" s="30"/>
      <c r="E240" s="30"/>
      <c r="F240" s="30"/>
    </row>
    <row r="241" spans="2:6" x14ac:dyDescent="0.2">
      <c r="B241" s="30"/>
      <c r="C241" s="30"/>
      <c r="D241" s="30"/>
      <c r="E241" s="30"/>
      <c r="F241" s="30"/>
    </row>
    <row r="242" spans="2:6" x14ac:dyDescent="0.2">
      <c r="B242" s="30"/>
      <c r="C242" s="30"/>
      <c r="D242" s="30"/>
      <c r="E242" s="30"/>
      <c r="F242" s="30"/>
    </row>
    <row r="243" spans="2:6" x14ac:dyDescent="0.2">
      <c r="B243" s="30"/>
      <c r="C243" s="30"/>
      <c r="D243" s="30"/>
      <c r="E243" s="30"/>
      <c r="F243" s="30"/>
    </row>
    <row r="244" spans="2:6" x14ac:dyDescent="0.2">
      <c r="B244" s="30"/>
      <c r="C244" s="30"/>
      <c r="D244" s="30"/>
      <c r="E244" s="30"/>
      <c r="F244" s="30"/>
    </row>
    <row r="245" spans="2:6" x14ac:dyDescent="0.2">
      <c r="B245" s="30"/>
      <c r="C245" s="30"/>
      <c r="D245" s="30"/>
      <c r="E245" s="30"/>
      <c r="F245" s="30"/>
    </row>
    <row r="246" spans="2:6" x14ac:dyDescent="0.2">
      <c r="B246" s="30"/>
      <c r="C246" s="30"/>
      <c r="D246" s="30"/>
      <c r="E246" s="30"/>
      <c r="F246" s="30"/>
    </row>
    <row r="247" spans="2:6" x14ac:dyDescent="0.2">
      <c r="B247" s="30"/>
      <c r="C247" s="30"/>
      <c r="D247" s="30"/>
      <c r="E247" s="30"/>
      <c r="F247" s="30"/>
    </row>
    <row r="248" spans="2:6" x14ac:dyDescent="0.2">
      <c r="B248" s="30"/>
      <c r="C248" s="30"/>
      <c r="D248" s="30"/>
      <c r="E248" s="30"/>
      <c r="F248" s="30"/>
    </row>
    <row r="249" spans="2:6" x14ac:dyDescent="0.2">
      <c r="B249" s="30"/>
      <c r="C249" s="30"/>
      <c r="D249" s="30"/>
      <c r="E249" s="30"/>
      <c r="F249" s="30"/>
    </row>
    <row r="250" spans="2:6" x14ac:dyDescent="0.2">
      <c r="B250" s="30"/>
      <c r="C250" s="30"/>
      <c r="D250" s="30"/>
      <c r="E250" s="30"/>
      <c r="F250" s="30"/>
    </row>
    <row r="251" spans="2:6" x14ac:dyDescent="0.2">
      <c r="B251" s="30"/>
      <c r="C251" s="30"/>
      <c r="D251" s="30"/>
      <c r="E251" s="30"/>
      <c r="F251" s="30"/>
    </row>
    <row r="252" spans="2:6" x14ac:dyDescent="0.2">
      <c r="B252" s="30"/>
      <c r="C252" s="30"/>
      <c r="D252" s="30"/>
      <c r="E252" s="30"/>
      <c r="F252" s="30"/>
    </row>
    <row r="253" spans="2:6" x14ac:dyDescent="0.2">
      <c r="B253" s="30"/>
      <c r="C253" s="30"/>
      <c r="D253" s="30"/>
      <c r="E253" s="30"/>
      <c r="F253" s="30"/>
    </row>
    <row r="254" spans="2:6" x14ac:dyDescent="0.2">
      <c r="B254" s="30"/>
      <c r="C254" s="30"/>
      <c r="D254" s="30"/>
      <c r="E254" s="30"/>
      <c r="F254" s="30"/>
    </row>
    <row r="255" spans="2:6" x14ac:dyDescent="0.2">
      <c r="B255" s="30"/>
      <c r="C255" s="30"/>
      <c r="D255" s="30"/>
      <c r="E255" s="30"/>
      <c r="F255" s="30"/>
    </row>
    <row r="262" spans="2:10" s="24" customFormat="1" ht="15" x14ac:dyDescent="0.2">
      <c r="J262" s="60"/>
    </row>
    <row r="263" spans="2:10" s="24" customFormat="1" ht="15" x14ac:dyDescent="0.2">
      <c r="J263" s="60"/>
    </row>
    <row r="264" spans="2:10" s="24" customFormat="1" ht="15" x14ac:dyDescent="0.2">
      <c r="J264" s="60"/>
    </row>
    <row r="267" spans="2:10" s="27" customFormat="1" ht="11.25" x14ac:dyDescent="0.2">
      <c r="J267" s="59"/>
    </row>
    <row r="270" spans="2:10" x14ac:dyDescent="0.2">
      <c r="B270" s="30"/>
      <c r="C270" s="30"/>
      <c r="D270" s="30"/>
      <c r="E270" s="30"/>
      <c r="F270" s="30"/>
    </row>
    <row r="271" spans="2:10" x14ac:dyDescent="0.2">
      <c r="B271" s="30"/>
      <c r="C271" s="30"/>
      <c r="D271" s="30"/>
      <c r="E271" s="30"/>
      <c r="F271" s="30"/>
    </row>
    <row r="272" spans="2:10" x14ac:dyDescent="0.2">
      <c r="B272" s="30"/>
      <c r="C272" s="30"/>
      <c r="D272" s="30"/>
      <c r="E272" s="30"/>
      <c r="F272" s="30"/>
    </row>
    <row r="273" spans="2:6" x14ac:dyDescent="0.2">
      <c r="B273" s="30"/>
      <c r="C273" s="30"/>
      <c r="D273" s="30"/>
      <c r="E273" s="30"/>
      <c r="F273" s="30"/>
    </row>
    <row r="274" spans="2:6" x14ac:dyDescent="0.2">
      <c r="B274" s="30"/>
      <c r="C274" s="30"/>
      <c r="D274" s="30"/>
      <c r="E274" s="30"/>
      <c r="F274" s="30"/>
    </row>
    <row r="275" spans="2:6" x14ac:dyDescent="0.2">
      <c r="B275" s="30"/>
      <c r="C275" s="30"/>
      <c r="D275" s="30"/>
      <c r="E275" s="30"/>
      <c r="F275" s="30"/>
    </row>
    <row r="276" spans="2:6" x14ac:dyDescent="0.2">
      <c r="B276" s="30"/>
      <c r="C276" s="30"/>
      <c r="D276" s="30"/>
      <c r="E276" s="30"/>
      <c r="F276" s="30"/>
    </row>
    <row r="277" spans="2:6" x14ac:dyDescent="0.2">
      <c r="B277" s="30"/>
      <c r="C277" s="30"/>
      <c r="D277" s="30"/>
      <c r="E277" s="30"/>
      <c r="F277" s="30"/>
    </row>
    <row r="278" spans="2:6" x14ac:dyDescent="0.2">
      <c r="B278" s="30"/>
      <c r="C278" s="30"/>
      <c r="D278" s="30"/>
      <c r="E278" s="30"/>
      <c r="F278" s="30"/>
    </row>
    <row r="279" spans="2:6" x14ac:dyDescent="0.2">
      <c r="B279" s="30"/>
      <c r="C279" s="30"/>
      <c r="D279" s="30"/>
      <c r="E279" s="30"/>
      <c r="F279" s="30"/>
    </row>
    <row r="280" spans="2:6" x14ac:dyDescent="0.2">
      <c r="B280" s="30"/>
      <c r="C280" s="30"/>
      <c r="D280" s="30"/>
      <c r="E280" s="30"/>
      <c r="F280" s="30"/>
    </row>
    <row r="281" spans="2:6" x14ac:dyDescent="0.2">
      <c r="B281" s="30"/>
      <c r="C281" s="30"/>
      <c r="D281" s="30"/>
      <c r="E281" s="30"/>
      <c r="F281" s="30"/>
    </row>
    <row r="282" spans="2:6" x14ac:dyDescent="0.2">
      <c r="B282" s="30"/>
      <c r="C282" s="30"/>
      <c r="D282" s="30"/>
      <c r="E282" s="30"/>
      <c r="F282" s="30"/>
    </row>
    <row r="283" spans="2:6" x14ac:dyDescent="0.2">
      <c r="B283" s="30"/>
      <c r="C283" s="30"/>
      <c r="D283" s="30"/>
      <c r="E283" s="30"/>
      <c r="F283" s="30"/>
    </row>
    <row r="284" spans="2:6" x14ac:dyDescent="0.2">
      <c r="B284" s="30"/>
      <c r="C284" s="30"/>
      <c r="D284" s="30"/>
      <c r="E284" s="30"/>
      <c r="F284" s="30"/>
    </row>
    <row r="285" spans="2:6" x14ac:dyDescent="0.2">
      <c r="B285" s="30"/>
      <c r="C285" s="30"/>
      <c r="D285" s="30"/>
      <c r="E285" s="30"/>
      <c r="F285" s="30"/>
    </row>
    <row r="286" spans="2:6" x14ac:dyDescent="0.2">
      <c r="B286" s="30"/>
      <c r="C286" s="30"/>
      <c r="D286" s="30"/>
      <c r="E286" s="30"/>
      <c r="F286" s="30"/>
    </row>
    <row r="287" spans="2:6" x14ac:dyDescent="0.2">
      <c r="B287" s="30"/>
      <c r="C287" s="30"/>
      <c r="D287" s="30"/>
      <c r="E287" s="30"/>
      <c r="F287" s="30"/>
    </row>
    <row r="288" spans="2:6" x14ac:dyDescent="0.2">
      <c r="B288" s="30"/>
      <c r="C288" s="30"/>
      <c r="D288" s="30"/>
      <c r="E288" s="30"/>
      <c r="F288" s="30"/>
    </row>
    <row r="289" spans="2:6" x14ac:dyDescent="0.2">
      <c r="B289" s="30"/>
      <c r="C289" s="30"/>
      <c r="D289" s="30"/>
      <c r="E289" s="30"/>
      <c r="F289" s="30"/>
    </row>
    <row r="290" spans="2:6" x14ac:dyDescent="0.2">
      <c r="B290" s="30"/>
      <c r="C290" s="30"/>
      <c r="D290" s="30"/>
      <c r="E290" s="30"/>
      <c r="F290" s="30"/>
    </row>
    <row r="291" spans="2:6" x14ac:dyDescent="0.2">
      <c r="B291" s="30"/>
      <c r="C291" s="30"/>
      <c r="D291" s="30"/>
      <c r="E291" s="30"/>
      <c r="F291" s="30"/>
    </row>
    <row r="292" spans="2:6" x14ac:dyDescent="0.2">
      <c r="B292" s="30"/>
      <c r="C292" s="30"/>
      <c r="D292" s="30"/>
      <c r="E292" s="30"/>
      <c r="F292" s="30"/>
    </row>
    <row r="293" spans="2:6" x14ac:dyDescent="0.2">
      <c r="B293" s="30"/>
      <c r="C293" s="30"/>
      <c r="D293" s="30"/>
      <c r="E293" s="30"/>
      <c r="F293" s="30"/>
    </row>
    <row r="294" spans="2:6" x14ac:dyDescent="0.2">
      <c r="B294" s="30"/>
      <c r="C294" s="30"/>
      <c r="D294" s="30"/>
      <c r="E294" s="30"/>
      <c r="F294" s="30"/>
    </row>
    <row r="295" spans="2:6" x14ac:dyDescent="0.2">
      <c r="B295" s="30"/>
      <c r="C295" s="30"/>
      <c r="D295" s="30"/>
      <c r="E295" s="30"/>
      <c r="F295" s="30"/>
    </row>
    <row r="296" spans="2:6" x14ac:dyDescent="0.2">
      <c r="B296" s="30"/>
      <c r="C296" s="30"/>
      <c r="D296" s="30"/>
      <c r="E296" s="30"/>
      <c r="F296" s="30"/>
    </row>
    <row r="297" spans="2:6" x14ac:dyDescent="0.2">
      <c r="B297" s="30"/>
      <c r="C297" s="30"/>
      <c r="D297" s="30"/>
      <c r="E297" s="30"/>
      <c r="F297" s="30"/>
    </row>
    <row r="298" spans="2:6" x14ac:dyDescent="0.2">
      <c r="B298" s="30"/>
      <c r="C298" s="30"/>
      <c r="D298" s="30"/>
      <c r="E298" s="30"/>
      <c r="F298" s="30"/>
    </row>
    <row r="299" spans="2:6" x14ac:dyDescent="0.2">
      <c r="B299" s="30"/>
      <c r="C299" s="30"/>
      <c r="D299" s="30"/>
      <c r="E299" s="30"/>
      <c r="F299" s="30"/>
    </row>
    <row r="300" spans="2:6" x14ac:dyDescent="0.2">
      <c r="B300" s="30"/>
      <c r="C300" s="30"/>
      <c r="D300" s="30"/>
      <c r="E300" s="30"/>
      <c r="F300" s="30"/>
    </row>
    <row r="301" spans="2:6" x14ac:dyDescent="0.2">
      <c r="B301" s="30"/>
      <c r="C301" s="30"/>
      <c r="D301" s="30"/>
      <c r="E301" s="30"/>
      <c r="F301" s="30"/>
    </row>
    <row r="302" spans="2:6" x14ac:dyDescent="0.2">
      <c r="B302" s="30"/>
      <c r="C302" s="30"/>
      <c r="D302" s="30"/>
      <c r="E302" s="30"/>
      <c r="F302" s="30"/>
    </row>
    <row r="303" spans="2:6" x14ac:dyDescent="0.2">
      <c r="B303" s="30"/>
      <c r="C303" s="30"/>
      <c r="D303" s="30"/>
      <c r="E303" s="30"/>
      <c r="F303" s="30"/>
    </row>
    <row r="304" spans="2:6" x14ac:dyDescent="0.2">
      <c r="B304" s="30"/>
      <c r="C304" s="30"/>
      <c r="D304" s="30"/>
      <c r="E304" s="30"/>
      <c r="F304" s="30"/>
    </row>
    <row r="305" spans="2:10" x14ac:dyDescent="0.2">
      <c r="B305" s="30"/>
      <c r="C305" s="30"/>
      <c r="D305" s="30"/>
      <c r="E305" s="30"/>
      <c r="F305" s="30"/>
    </row>
    <row r="306" spans="2:10" x14ac:dyDescent="0.2">
      <c r="B306" s="30"/>
      <c r="C306" s="30"/>
      <c r="D306" s="30"/>
      <c r="E306" s="30"/>
      <c r="F306" s="30"/>
    </row>
    <row r="307" spans="2:10" x14ac:dyDescent="0.2">
      <c r="B307" s="30"/>
      <c r="C307" s="30"/>
      <c r="D307" s="30"/>
      <c r="E307" s="30"/>
      <c r="F307" s="30"/>
    </row>
    <row r="314" spans="2:10" s="24" customFormat="1" ht="15" x14ac:dyDescent="0.2">
      <c r="J314" s="60"/>
    </row>
    <row r="315" spans="2:10" s="24" customFormat="1" ht="15" x14ac:dyDescent="0.2">
      <c r="J315" s="60"/>
    </row>
    <row r="316" spans="2:10" s="24" customFormat="1" ht="15" x14ac:dyDescent="0.2">
      <c r="J316" s="60"/>
    </row>
    <row r="319" spans="2:10" s="27" customFormat="1" ht="11.25" x14ac:dyDescent="0.2">
      <c r="J319" s="59"/>
    </row>
    <row r="322" spans="2:6" x14ac:dyDescent="0.2">
      <c r="B322" s="30"/>
      <c r="C322" s="30"/>
      <c r="D322" s="30"/>
      <c r="E322" s="30"/>
      <c r="F322" s="30"/>
    </row>
    <row r="323" spans="2:6" x14ac:dyDescent="0.2">
      <c r="B323" s="30"/>
      <c r="C323" s="30"/>
      <c r="D323" s="30"/>
      <c r="E323" s="30"/>
      <c r="F323" s="30"/>
    </row>
    <row r="324" spans="2:6" x14ac:dyDescent="0.2">
      <c r="B324" s="30"/>
      <c r="C324" s="30"/>
      <c r="D324" s="30"/>
      <c r="E324" s="30"/>
      <c r="F324" s="30"/>
    </row>
    <row r="325" spans="2:6" x14ac:dyDescent="0.2">
      <c r="B325" s="30"/>
      <c r="C325" s="30"/>
      <c r="D325" s="30"/>
      <c r="E325" s="30"/>
      <c r="F325" s="30"/>
    </row>
    <row r="326" spans="2:6" x14ac:dyDescent="0.2">
      <c r="B326" s="30"/>
      <c r="C326" s="30"/>
      <c r="D326" s="30"/>
      <c r="E326" s="30"/>
      <c r="F326" s="30"/>
    </row>
    <row r="327" spans="2:6" x14ac:dyDescent="0.2">
      <c r="B327" s="30"/>
      <c r="C327" s="30"/>
      <c r="D327" s="30"/>
      <c r="E327" s="30"/>
      <c r="F327" s="30"/>
    </row>
    <row r="328" spans="2:6" x14ac:dyDescent="0.2">
      <c r="B328" s="30"/>
      <c r="C328" s="30"/>
      <c r="D328" s="30"/>
      <c r="E328" s="30"/>
      <c r="F328" s="30"/>
    </row>
    <row r="329" spans="2:6" x14ac:dyDescent="0.2">
      <c r="B329" s="30"/>
      <c r="C329" s="30"/>
      <c r="D329" s="30"/>
      <c r="E329" s="30"/>
      <c r="F329" s="30"/>
    </row>
    <row r="330" spans="2:6" x14ac:dyDescent="0.2">
      <c r="B330" s="30"/>
      <c r="C330" s="30"/>
      <c r="D330" s="30"/>
      <c r="E330" s="30"/>
      <c r="F330" s="30"/>
    </row>
    <row r="331" spans="2:6" x14ac:dyDescent="0.2">
      <c r="B331" s="30"/>
      <c r="C331" s="30"/>
      <c r="D331" s="30"/>
      <c r="E331" s="30"/>
      <c r="F331" s="30"/>
    </row>
    <row r="332" spans="2:6" x14ac:dyDescent="0.2">
      <c r="B332" s="30"/>
      <c r="C332" s="30"/>
      <c r="D332" s="30"/>
      <c r="E332" s="30"/>
      <c r="F332" s="30"/>
    </row>
    <row r="333" spans="2:6" x14ac:dyDescent="0.2">
      <c r="B333" s="30"/>
      <c r="C333" s="30"/>
      <c r="D333" s="30"/>
      <c r="E333" s="30"/>
      <c r="F333" s="30"/>
    </row>
    <row r="334" spans="2:6" x14ac:dyDescent="0.2">
      <c r="B334" s="30"/>
      <c r="C334" s="30"/>
      <c r="D334" s="30"/>
      <c r="E334" s="30"/>
      <c r="F334" s="30"/>
    </row>
    <row r="335" spans="2:6" x14ac:dyDescent="0.2">
      <c r="B335" s="30"/>
      <c r="C335" s="30"/>
      <c r="D335" s="30"/>
      <c r="E335" s="30"/>
      <c r="F335" s="30"/>
    </row>
    <row r="336" spans="2:6" x14ac:dyDescent="0.2">
      <c r="B336" s="30"/>
      <c r="C336" s="30"/>
      <c r="D336" s="30"/>
      <c r="E336" s="30"/>
      <c r="F336" s="30"/>
    </row>
    <row r="337" spans="2:6" x14ac:dyDescent="0.2">
      <c r="B337" s="30"/>
      <c r="C337" s="30"/>
      <c r="D337" s="30"/>
      <c r="E337" s="30"/>
      <c r="F337" s="30"/>
    </row>
    <row r="338" spans="2:6" x14ac:dyDescent="0.2">
      <c r="B338" s="30"/>
      <c r="C338" s="30"/>
      <c r="D338" s="30"/>
      <c r="E338" s="30"/>
      <c r="F338" s="30"/>
    </row>
    <row r="339" spans="2:6" x14ac:dyDescent="0.2">
      <c r="B339" s="30"/>
      <c r="C339" s="30"/>
      <c r="D339" s="30"/>
      <c r="E339" s="30"/>
      <c r="F339" s="30"/>
    </row>
    <row r="340" spans="2:6" x14ac:dyDescent="0.2">
      <c r="B340" s="30"/>
      <c r="C340" s="30"/>
      <c r="D340" s="30"/>
      <c r="E340" s="30"/>
      <c r="F340" s="30"/>
    </row>
    <row r="341" spans="2:6" x14ac:dyDescent="0.2">
      <c r="B341" s="30"/>
      <c r="C341" s="30"/>
      <c r="D341" s="30"/>
      <c r="E341" s="30"/>
      <c r="F341" s="30"/>
    </row>
    <row r="342" spans="2:6" x14ac:dyDescent="0.2">
      <c r="B342" s="30"/>
      <c r="C342" s="30"/>
      <c r="D342" s="30"/>
      <c r="E342" s="30"/>
      <c r="F342" s="30"/>
    </row>
    <row r="343" spans="2:6" x14ac:dyDescent="0.2">
      <c r="B343" s="30"/>
      <c r="C343" s="30"/>
      <c r="D343" s="30"/>
      <c r="E343" s="30"/>
      <c r="F343" s="30"/>
    </row>
    <row r="344" spans="2:6" x14ac:dyDescent="0.2">
      <c r="B344" s="30"/>
      <c r="C344" s="30"/>
      <c r="D344" s="30"/>
      <c r="E344" s="30"/>
      <c r="F344" s="30"/>
    </row>
    <row r="345" spans="2:6" x14ac:dyDescent="0.2">
      <c r="B345" s="30"/>
      <c r="C345" s="30"/>
      <c r="D345" s="30"/>
      <c r="E345" s="30"/>
      <c r="F345" s="30"/>
    </row>
    <row r="346" spans="2:6" x14ac:dyDescent="0.2">
      <c r="B346" s="30"/>
      <c r="C346" s="30"/>
      <c r="D346" s="30"/>
      <c r="E346" s="30"/>
      <c r="F346" s="30"/>
    </row>
    <row r="347" spans="2:6" x14ac:dyDescent="0.2">
      <c r="B347" s="30"/>
      <c r="C347" s="30"/>
      <c r="D347" s="30"/>
      <c r="E347" s="30"/>
      <c r="F347" s="30"/>
    </row>
    <row r="348" spans="2:6" x14ac:dyDescent="0.2">
      <c r="B348" s="30"/>
      <c r="C348" s="30"/>
      <c r="D348" s="30"/>
      <c r="E348" s="30"/>
      <c r="F348" s="30"/>
    </row>
    <row r="349" spans="2:6" x14ac:dyDescent="0.2">
      <c r="B349" s="30"/>
      <c r="C349" s="30"/>
      <c r="D349" s="30"/>
      <c r="E349" s="30"/>
      <c r="F349" s="30"/>
    </row>
    <row r="350" spans="2:6" x14ac:dyDescent="0.2">
      <c r="B350" s="30"/>
      <c r="C350" s="30"/>
      <c r="D350" s="30"/>
      <c r="E350" s="30"/>
      <c r="F350" s="30"/>
    </row>
    <row r="351" spans="2:6" x14ac:dyDescent="0.2">
      <c r="B351" s="30"/>
      <c r="C351" s="30"/>
      <c r="D351" s="30"/>
      <c r="E351" s="30"/>
      <c r="F351" s="30"/>
    </row>
    <row r="352" spans="2:6" x14ac:dyDescent="0.2">
      <c r="B352" s="30"/>
      <c r="C352" s="30"/>
      <c r="D352" s="30"/>
      <c r="E352" s="30"/>
      <c r="F352" s="30"/>
    </row>
    <row r="353" spans="2:10" x14ac:dyDescent="0.2">
      <c r="B353" s="30"/>
      <c r="C353" s="30"/>
      <c r="D353" s="30"/>
      <c r="E353" s="30"/>
      <c r="F353" s="30"/>
    </row>
    <row r="354" spans="2:10" x14ac:dyDescent="0.2">
      <c r="B354" s="30"/>
      <c r="C354" s="30"/>
      <c r="D354" s="30"/>
      <c r="E354" s="30"/>
      <c r="F354" s="30"/>
    </row>
    <row r="355" spans="2:10" x14ac:dyDescent="0.2">
      <c r="B355" s="30"/>
      <c r="C355" s="30"/>
      <c r="D355" s="30"/>
      <c r="E355" s="30"/>
      <c r="F355" s="30"/>
    </row>
    <row r="356" spans="2:10" x14ac:dyDescent="0.2">
      <c r="B356" s="30"/>
      <c r="C356" s="30"/>
      <c r="D356" s="30"/>
      <c r="E356" s="30"/>
      <c r="F356" s="30"/>
    </row>
    <row r="357" spans="2:10" x14ac:dyDescent="0.2">
      <c r="B357" s="30"/>
      <c r="C357" s="30"/>
      <c r="D357" s="30"/>
      <c r="E357" s="30"/>
      <c r="F357" s="30"/>
    </row>
    <row r="358" spans="2:10" x14ac:dyDescent="0.2">
      <c r="B358" s="30"/>
      <c r="C358" s="30"/>
      <c r="D358" s="30"/>
      <c r="E358" s="30"/>
      <c r="F358" s="30"/>
    </row>
    <row r="359" spans="2:10" x14ac:dyDescent="0.2">
      <c r="B359" s="30"/>
      <c r="C359" s="30"/>
      <c r="D359" s="30"/>
      <c r="E359" s="30"/>
      <c r="F359" s="30"/>
    </row>
    <row r="366" spans="2:10" s="24" customFormat="1" ht="15" x14ac:dyDescent="0.2">
      <c r="J366" s="60"/>
    </row>
    <row r="367" spans="2:10" s="24" customFormat="1" ht="15" x14ac:dyDescent="0.2">
      <c r="J367" s="60"/>
    </row>
    <row r="368" spans="2:10" s="24" customFormat="1" ht="15" x14ac:dyDescent="0.2">
      <c r="J368" s="60"/>
    </row>
    <row r="371" spans="2:10" s="27" customFormat="1" ht="11.25" x14ac:dyDescent="0.2">
      <c r="J371" s="59"/>
    </row>
    <row r="374" spans="2:10" x14ac:dyDescent="0.2">
      <c r="B374" s="30"/>
      <c r="C374" s="30"/>
      <c r="D374" s="30"/>
      <c r="E374" s="30"/>
      <c r="F374" s="30"/>
    </row>
    <row r="375" spans="2:10" x14ac:dyDescent="0.2">
      <c r="B375" s="30"/>
      <c r="C375" s="30"/>
      <c r="D375" s="30"/>
      <c r="E375" s="30"/>
      <c r="F375" s="30"/>
    </row>
    <row r="376" spans="2:10" x14ac:dyDescent="0.2">
      <c r="B376" s="30"/>
      <c r="C376" s="30"/>
      <c r="D376" s="30"/>
      <c r="E376" s="30"/>
      <c r="F376" s="30"/>
    </row>
    <row r="377" spans="2:10" x14ac:dyDescent="0.2">
      <c r="B377" s="30"/>
      <c r="C377" s="30"/>
      <c r="D377" s="30"/>
      <c r="E377" s="30"/>
      <c r="F377" s="30"/>
    </row>
    <row r="378" spans="2:10" x14ac:dyDescent="0.2">
      <c r="B378" s="30"/>
      <c r="C378" s="30"/>
      <c r="D378" s="30"/>
      <c r="E378" s="30"/>
      <c r="F378" s="30"/>
    </row>
    <row r="379" spans="2:10" x14ac:dyDescent="0.2">
      <c r="B379" s="30"/>
      <c r="C379" s="30"/>
      <c r="D379" s="30"/>
      <c r="E379" s="30"/>
      <c r="F379" s="30"/>
    </row>
    <row r="380" spans="2:10" x14ac:dyDescent="0.2">
      <c r="B380" s="30"/>
      <c r="C380" s="30"/>
      <c r="D380" s="30"/>
      <c r="E380" s="30"/>
      <c r="F380" s="30"/>
    </row>
    <row r="381" spans="2:10" x14ac:dyDescent="0.2">
      <c r="B381" s="30"/>
      <c r="C381" s="30"/>
      <c r="D381" s="30"/>
      <c r="E381" s="30"/>
      <c r="F381" s="30"/>
    </row>
    <row r="382" spans="2:10" x14ac:dyDescent="0.2">
      <c r="B382" s="30"/>
      <c r="C382" s="30"/>
      <c r="D382" s="30"/>
      <c r="E382" s="30"/>
      <c r="F382" s="30"/>
    </row>
    <row r="383" spans="2:10" x14ac:dyDescent="0.2">
      <c r="B383" s="30"/>
      <c r="C383" s="30"/>
      <c r="D383" s="30"/>
      <c r="E383" s="30"/>
      <c r="F383" s="30"/>
    </row>
    <row r="384" spans="2:10" x14ac:dyDescent="0.2">
      <c r="B384" s="30"/>
      <c r="C384" s="30"/>
      <c r="D384" s="30"/>
      <c r="E384" s="30"/>
      <c r="F384" s="30"/>
    </row>
    <row r="385" spans="2:6" x14ac:dyDescent="0.2">
      <c r="B385" s="30"/>
      <c r="C385" s="30"/>
      <c r="D385" s="30"/>
      <c r="E385" s="30"/>
      <c r="F385" s="30"/>
    </row>
    <row r="386" spans="2:6" x14ac:dyDescent="0.2">
      <c r="B386" s="30"/>
      <c r="C386" s="30"/>
      <c r="D386" s="30"/>
      <c r="E386" s="30"/>
      <c r="F386" s="30"/>
    </row>
    <row r="387" spans="2:6" x14ac:dyDescent="0.2">
      <c r="B387" s="30"/>
      <c r="C387" s="30"/>
      <c r="D387" s="30"/>
      <c r="E387" s="30"/>
      <c r="F387" s="30"/>
    </row>
    <row r="388" spans="2:6" x14ac:dyDescent="0.2">
      <c r="B388" s="30"/>
      <c r="C388" s="30"/>
      <c r="D388" s="30"/>
      <c r="E388" s="30"/>
      <c r="F388" s="30"/>
    </row>
    <row r="389" spans="2:6" x14ac:dyDescent="0.2">
      <c r="B389" s="30"/>
      <c r="C389" s="30"/>
      <c r="D389" s="30"/>
      <c r="E389" s="30"/>
      <c r="F389" s="30"/>
    </row>
    <row r="390" spans="2:6" x14ac:dyDescent="0.2">
      <c r="B390" s="30"/>
      <c r="C390" s="30"/>
      <c r="D390" s="30"/>
      <c r="E390" s="30"/>
      <c r="F390" s="30"/>
    </row>
    <row r="391" spans="2:6" x14ac:dyDescent="0.2">
      <c r="B391" s="30"/>
      <c r="C391" s="30"/>
      <c r="D391" s="30"/>
      <c r="E391" s="30"/>
      <c r="F391" s="30"/>
    </row>
    <row r="392" spans="2:6" x14ac:dyDescent="0.2">
      <c r="B392" s="30"/>
      <c r="C392" s="30"/>
      <c r="D392" s="30"/>
      <c r="E392" s="30"/>
      <c r="F392" s="30"/>
    </row>
    <row r="393" spans="2:6" x14ac:dyDescent="0.2">
      <c r="B393" s="30"/>
      <c r="C393" s="30"/>
      <c r="D393" s="30"/>
      <c r="E393" s="30"/>
      <c r="F393" s="30"/>
    </row>
    <row r="394" spans="2:6" x14ac:dyDescent="0.2">
      <c r="B394" s="30"/>
      <c r="C394" s="30"/>
      <c r="D394" s="30"/>
      <c r="E394" s="30"/>
      <c r="F394" s="30"/>
    </row>
    <row r="395" spans="2:6" x14ac:dyDescent="0.2">
      <c r="B395" s="30"/>
      <c r="C395" s="30"/>
      <c r="D395" s="30"/>
      <c r="E395" s="30"/>
      <c r="F395" s="30"/>
    </row>
    <row r="396" spans="2:6" x14ac:dyDescent="0.2">
      <c r="B396" s="30"/>
      <c r="C396" s="30"/>
      <c r="D396" s="30"/>
      <c r="E396" s="30"/>
      <c r="F396" s="30"/>
    </row>
    <row r="397" spans="2:6" x14ac:dyDescent="0.2">
      <c r="B397" s="30"/>
      <c r="C397" s="30"/>
      <c r="D397" s="30"/>
      <c r="E397" s="30"/>
      <c r="F397" s="30"/>
    </row>
    <row r="398" spans="2:6" x14ac:dyDescent="0.2">
      <c r="B398" s="30"/>
      <c r="C398" s="30"/>
      <c r="D398" s="30"/>
      <c r="E398" s="30"/>
      <c r="F398" s="30"/>
    </row>
    <row r="399" spans="2:6" x14ac:dyDescent="0.2">
      <c r="B399" s="30"/>
      <c r="C399" s="30"/>
      <c r="D399" s="30"/>
      <c r="E399" s="30"/>
      <c r="F399" s="30"/>
    </row>
    <row r="400" spans="2:6" x14ac:dyDescent="0.2">
      <c r="B400" s="30"/>
      <c r="C400" s="30"/>
      <c r="D400" s="30"/>
      <c r="E400" s="30"/>
      <c r="F400" s="30"/>
    </row>
    <row r="401" spans="2:6" x14ac:dyDescent="0.2">
      <c r="B401" s="30"/>
      <c r="C401" s="30"/>
      <c r="D401" s="30"/>
      <c r="E401" s="30"/>
      <c r="F401" s="30"/>
    </row>
    <row r="402" spans="2:6" x14ac:dyDescent="0.2">
      <c r="B402" s="30"/>
      <c r="C402" s="30"/>
      <c r="D402" s="30"/>
      <c r="E402" s="30"/>
      <c r="F402" s="30"/>
    </row>
    <row r="403" spans="2:6" x14ac:dyDescent="0.2">
      <c r="B403" s="30"/>
      <c r="C403" s="30"/>
      <c r="D403" s="30"/>
      <c r="E403" s="30"/>
      <c r="F403" s="30"/>
    </row>
    <row r="404" spans="2:6" x14ac:dyDescent="0.2">
      <c r="B404" s="30"/>
      <c r="C404" s="30"/>
      <c r="D404" s="30"/>
      <c r="E404" s="30"/>
      <c r="F404" s="30"/>
    </row>
    <row r="405" spans="2:6" x14ac:dyDescent="0.2">
      <c r="B405" s="30"/>
      <c r="C405" s="30"/>
      <c r="D405" s="30"/>
      <c r="E405" s="30"/>
      <c r="F405" s="30"/>
    </row>
    <row r="406" spans="2:6" x14ac:dyDescent="0.2">
      <c r="B406" s="30"/>
      <c r="C406" s="30"/>
      <c r="D406" s="30"/>
      <c r="E406" s="30"/>
      <c r="F406" s="30"/>
    </row>
    <row r="407" spans="2:6" x14ac:dyDescent="0.2">
      <c r="B407" s="30"/>
      <c r="C407" s="30"/>
      <c r="D407" s="30"/>
      <c r="E407" s="30"/>
      <c r="F407" s="30"/>
    </row>
    <row r="408" spans="2:6" x14ac:dyDescent="0.2">
      <c r="B408" s="30"/>
      <c r="C408" s="30"/>
      <c r="D408" s="30"/>
      <c r="E408" s="30"/>
      <c r="F408" s="30"/>
    </row>
    <row r="409" spans="2:6" x14ac:dyDescent="0.2">
      <c r="B409" s="30"/>
      <c r="C409" s="30"/>
      <c r="D409" s="30"/>
      <c r="E409" s="30"/>
      <c r="F409" s="30"/>
    </row>
    <row r="410" spans="2:6" x14ac:dyDescent="0.2">
      <c r="B410" s="30"/>
      <c r="C410" s="30"/>
      <c r="D410" s="30"/>
      <c r="E410" s="30"/>
      <c r="F410" s="30"/>
    </row>
    <row r="411" spans="2:6" x14ac:dyDescent="0.2">
      <c r="B411" s="30"/>
      <c r="C411" s="30"/>
      <c r="D411" s="30"/>
      <c r="E411" s="30"/>
      <c r="F411" s="30"/>
    </row>
    <row r="418" spans="2:10" s="24" customFormat="1" ht="15" x14ac:dyDescent="0.2">
      <c r="J418" s="60"/>
    </row>
    <row r="419" spans="2:10" s="24" customFormat="1" ht="15" x14ac:dyDescent="0.2">
      <c r="J419" s="60"/>
    </row>
    <row r="420" spans="2:10" s="24" customFormat="1" ht="15" x14ac:dyDescent="0.2">
      <c r="J420" s="60"/>
    </row>
    <row r="423" spans="2:10" s="27" customFormat="1" ht="11.25" x14ac:dyDescent="0.2">
      <c r="J423" s="59"/>
    </row>
    <row r="426" spans="2:10" x14ac:dyDescent="0.2">
      <c r="B426" s="30"/>
      <c r="C426" s="30"/>
      <c r="D426" s="30"/>
      <c r="E426" s="30"/>
      <c r="F426" s="30"/>
    </row>
    <row r="427" spans="2:10" x14ac:dyDescent="0.2">
      <c r="B427" s="30"/>
      <c r="C427" s="30"/>
      <c r="D427" s="30"/>
      <c r="E427" s="30"/>
      <c r="F427" s="30"/>
    </row>
    <row r="428" spans="2:10" x14ac:dyDescent="0.2">
      <c r="B428" s="30"/>
      <c r="C428" s="30"/>
      <c r="D428" s="30"/>
      <c r="E428" s="30"/>
      <c r="F428" s="30"/>
    </row>
    <row r="429" spans="2:10" x14ac:dyDescent="0.2">
      <c r="B429" s="30"/>
      <c r="C429" s="30"/>
      <c r="D429" s="30"/>
      <c r="E429" s="30"/>
      <c r="F429" s="30"/>
    </row>
    <row r="430" spans="2:10" x14ac:dyDescent="0.2">
      <c r="B430" s="30"/>
      <c r="C430" s="30"/>
      <c r="D430" s="30"/>
      <c r="E430" s="30"/>
      <c r="F430" s="30"/>
    </row>
    <row r="431" spans="2:10" x14ac:dyDescent="0.2">
      <c r="B431" s="30"/>
      <c r="C431" s="30"/>
      <c r="D431" s="30"/>
      <c r="E431" s="30"/>
      <c r="F431" s="30"/>
    </row>
    <row r="432" spans="2:10" x14ac:dyDescent="0.2">
      <c r="B432" s="30"/>
      <c r="C432" s="30"/>
      <c r="D432" s="30"/>
      <c r="E432" s="30"/>
      <c r="F432" s="30"/>
    </row>
    <row r="433" spans="2:6" x14ac:dyDescent="0.2">
      <c r="B433" s="30"/>
      <c r="C433" s="30"/>
      <c r="D433" s="30"/>
      <c r="E433" s="30"/>
      <c r="F433" s="30"/>
    </row>
    <row r="434" spans="2:6" x14ac:dyDescent="0.2">
      <c r="B434" s="30"/>
      <c r="C434" s="30"/>
      <c r="D434" s="30"/>
      <c r="E434" s="30"/>
      <c r="F434" s="30"/>
    </row>
    <row r="435" spans="2:6" x14ac:dyDescent="0.2">
      <c r="B435" s="30"/>
      <c r="C435" s="30"/>
      <c r="D435" s="30"/>
      <c r="E435" s="30"/>
      <c r="F435" s="30"/>
    </row>
    <row r="436" spans="2:6" x14ac:dyDescent="0.2">
      <c r="B436" s="30"/>
      <c r="C436" s="30"/>
      <c r="D436" s="30"/>
      <c r="E436" s="30"/>
      <c r="F436" s="30"/>
    </row>
    <row r="437" spans="2:6" x14ac:dyDescent="0.2">
      <c r="B437" s="30"/>
      <c r="C437" s="30"/>
      <c r="D437" s="30"/>
      <c r="E437" s="30"/>
      <c r="F437" s="30"/>
    </row>
    <row r="438" spans="2:6" x14ac:dyDescent="0.2">
      <c r="B438" s="30"/>
      <c r="C438" s="30"/>
      <c r="D438" s="30"/>
      <c r="E438" s="30"/>
      <c r="F438" s="30"/>
    </row>
    <row r="439" spans="2:6" x14ac:dyDescent="0.2">
      <c r="B439" s="30"/>
      <c r="C439" s="30"/>
      <c r="D439" s="30"/>
      <c r="E439" s="30"/>
      <c r="F439" s="30"/>
    </row>
    <row r="440" spans="2:6" x14ac:dyDescent="0.2">
      <c r="B440" s="30"/>
      <c r="C440" s="30"/>
      <c r="D440" s="30"/>
      <c r="E440" s="30"/>
      <c r="F440" s="30"/>
    </row>
    <row r="441" spans="2:6" x14ac:dyDescent="0.2">
      <c r="B441" s="30"/>
      <c r="C441" s="30"/>
      <c r="D441" s="30"/>
      <c r="E441" s="30"/>
      <c r="F441" s="30"/>
    </row>
    <row r="442" spans="2:6" x14ac:dyDescent="0.2">
      <c r="B442" s="30"/>
      <c r="C442" s="30"/>
      <c r="D442" s="30"/>
      <c r="E442" s="30"/>
      <c r="F442" s="30"/>
    </row>
    <row r="443" spans="2:6" x14ac:dyDescent="0.2">
      <c r="B443" s="30"/>
      <c r="C443" s="30"/>
      <c r="D443" s="30"/>
      <c r="E443" s="30"/>
      <c r="F443" s="30"/>
    </row>
    <row r="444" spans="2:6" x14ac:dyDescent="0.2">
      <c r="B444" s="30"/>
      <c r="C444" s="30"/>
      <c r="D444" s="30"/>
      <c r="E444" s="30"/>
      <c r="F444" s="30"/>
    </row>
    <row r="445" spans="2:6" x14ac:dyDescent="0.2">
      <c r="B445" s="30"/>
      <c r="C445" s="30"/>
      <c r="D445" s="30"/>
      <c r="E445" s="30"/>
      <c r="F445" s="30"/>
    </row>
    <row r="446" spans="2:6" x14ac:dyDescent="0.2">
      <c r="B446" s="30"/>
      <c r="C446" s="30"/>
      <c r="D446" s="30"/>
      <c r="E446" s="30"/>
      <c r="F446" s="30"/>
    </row>
    <row r="447" spans="2:6" x14ac:dyDescent="0.2">
      <c r="B447" s="30"/>
      <c r="C447" s="30"/>
      <c r="D447" s="30"/>
      <c r="E447" s="30"/>
      <c r="F447" s="30"/>
    </row>
    <row r="448" spans="2:6" x14ac:dyDescent="0.2">
      <c r="B448" s="30"/>
      <c r="C448" s="30"/>
      <c r="D448" s="30"/>
      <c r="E448" s="30"/>
      <c r="F448" s="30"/>
    </row>
    <row r="449" spans="2:6" x14ac:dyDescent="0.2">
      <c r="B449" s="30"/>
      <c r="C449" s="30"/>
      <c r="D449" s="30"/>
      <c r="E449" s="30"/>
      <c r="F449" s="30"/>
    </row>
    <row r="450" spans="2:6" x14ac:dyDescent="0.2">
      <c r="B450" s="30"/>
      <c r="C450" s="30"/>
      <c r="D450" s="30"/>
      <c r="E450" s="30"/>
      <c r="F450" s="30"/>
    </row>
    <row r="451" spans="2:6" x14ac:dyDescent="0.2">
      <c r="B451" s="30"/>
      <c r="C451" s="30"/>
      <c r="D451" s="30"/>
      <c r="E451" s="30"/>
      <c r="F451" s="30"/>
    </row>
    <row r="452" spans="2:6" x14ac:dyDescent="0.2">
      <c r="B452" s="30"/>
      <c r="C452" s="30"/>
      <c r="D452" s="30"/>
      <c r="E452" s="30"/>
      <c r="F452" s="30"/>
    </row>
    <row r="453" spans="2:6" x14ac:dyDescent="0.2">
      <c r="B453" s="30"/>
      <c r="C453" s="30"/>
      <c r="D453" s="30"/>
      <c r="E453" s="30"/>
      <c r="F453" s="30"/>
    </row>
    <row r="454" spans="2:6" x14ac:dyDescent="0.2">
      <c r="B454" s="30"/>
      <c r="C454" s="30"/>
      <c r="D454" s="30"/>
      <c r="E454" s="30"/>
      <c r="F454" s="30"/>
    </row>
    <row r="455" spans="2:6" x14ac:dyDescent="0.2">
      <c r="B455" s="30"/>
      <c r="C455" s="30"/>
      <c r="D455" s="30"/>
      <c r="E455" s="30"/>
      <c r="F455" s="30"/>
    </row>
    <row r="456" spans="2:6" x14ac:dyDescent="0.2">
      <c r="B456" s="30"/>
      <c r="C456" s="30"/>
      <c r="D456" s="30"/>
      <c r="E456" s="30"/>
      <c r="F456" s="30"/>
    </row>
    <row r="457" spans="2:6" x14ac:dyDescent="0.2">
      <c r="B457" s="30"/>
      <c r="C457" s="30"/>
      <c r="D457" s="30"/>
      <c r="E457" s="30"/>
      <c r="F457" s="30"/>
    </row>
    <row r="458" spans="2:6" x14ac:dyDescent="0.2">
      <c r="B458" s="30"/>
      <c r="C458" s="30"/>
      <c r="D458" s="30"/>
      <c r="E458" s="30"/>
      <c r="F458" s="30"/>
    </row>
    <row r="459" spans="2:6" x14ac:dyDescent="0.2">
      <c r="B459" s="30"/>
      <c r="C459" s="30"/>
      <c r="D459" s="30"/>
      <c r="E459" s="30"/>
      <c r="F459" s="30"/>
    </row>
    <row r="460" spans="2:6" x14ac:dyDescent="0.2">
      <c r="B460" s="30"/>
      <c r="C460" s="30"/>
      <c r="D460" s="30"/>
      <c r="E460" s="30"/>
      <c r="F460" s="30"/>
    </row>
    <row r="461" spans="2:6" x14ac:dyDescent="0.2">
      <c r="B461" s="30"/>
      <c r="C461" s="30"/>
      <c r="D461" s="30"/>
      <c r="E461" s="30"/>
      <c r="F461" s="30"/>
    </row>
    <row r="462" spans="2:6" x14ac:dyDescent="0.2">
      <c r="B462" s="30"/>
      <c r="C462" s="30"/>
      <c r="D462" s="30"/>
      <c r="E462" s="30"/>
      <c r="F462" s="30"/>
    </row>
    <row r="463" spans="2:6" x14ac:dyDescent="0.2">
      <c r="B463" s="30"/>
      <c r="C463" s="30"/>
      <c r="D463" s="30"/>
      <c r="E463" s="30"/>
      <c r="F463" s="30"/>
    </row>
    <row r="464" spans="2:6" x14ac:dyDescent="0.2">
      <c r="B464" s="30"/>
      <c r="C464" s="30"/>
      <c r="D464" s="30"/>
      <c r="E464" s="30"/>
      <c r="F464" s="30"/>
    </row>
    <row r="465" spans="2:10" x14ac:dyDescent="0.2">
      <c r="B465" s="30"/>
      <c r="C465" s="30"/>
      <c r="D465" s="30"/>
      <c r="E465" s="30"/>
      <c r="F465" s="30"/>
    </row>
    <row r="466" spans="2:10" x14ac:dyDescent="0.2">
      <c r="B466" s="30"/>
      <c r="C466" s="30"/>
      <c r="D466" s="30"/>
      <c r="E466" s="30"/>
      <c r="F466" s="30"/>
    </row>
    <row r="467" spans="2:10" x14ac:dyDescent="0.2">
      <c r="B467" s="30"/>
      <c r="C467" s="30"/>
      <c r="D467" s="30"/>
      <c r="E467" s="30"/>
      <c r="F467" s="30"/>
    </row>
    <row r="468" spans="2:10" x14ac:dyDescent="0.2">
      <c r="B468" s="30"/>
      <c r="C468" s="30"/>
      <c r="D468" s="30"/>
      <c r="E468" s="30"/>
      <c r="F468" s="30"/>
    </row>
    <row r="469" spans="2:10" x14ac:dyDescent="0.2">
      <c r="B469" s="30"/>
      <c r="C469" s="30"/>
      <c r="D469" s="30"/>
      <c r="E469" s="30"/>
      <c r="F469" s="30"/>
    </row>
    <row r="470" spans="2:10" s="24" customFormat="1" ht="15" x14ac:dyDescent="0.2">
      <c r="B470" s="30"/>
      <c r="C470" s="30"/>
      <c r="D470" s="30"/>
      <c r="E470" s="30"/>
      <c r="F470" s="30"/>
      <c r="J470" s="60"/>
    </row>
    <row r="471" spans="2:10" s="24" customFormat="1" ht="15" x14ac:dyDescent="0.2">
      <c r="B471" s="30"/>
      <c r="C471" s="30"/>
      <c r="D471" s="30"/>
      <c r="E471" s="30"/>
      <c r="F471" s="30"/>
      <c r="J471" s="60"/>
    </row>
    <row r="472" spans="2:10" s="24" customFormat="1" ht="15" x14ac:dyDescent="0.2">
      <c r="B472" s="30"/>
      <c r="C472" s="30"/>
      <c r="D472" s="30"/>
      <c r="E472" s="30"/>
      <c r="F472" s="30"/>
      <c r="J472" s="60"/>
    </row>
    <row r="473" spans="2:10" x14ac:dyDescent="0.2">
      <c r="B473" s="30"/>
      <c r="C473" s="30"/>
      <c r="D473" s="30"/>
      <c r="E473" s="30"/>
      <c r="F473" s="30"/>
    </row>
    <row r="474" spans="2:10" x14ac:dyDescent="0.2">
      <c r="B474" s="30"/>
      <c r="C474" s="30"/>
      <c r="D474" s="30"/>
      <c r="E474" s="30"/>
      <c r="F474" s="30"/>
    </row>
    <row r="475" spans="2:10" s="27" customFormat="1" ht="11.25" x14ac:dyDescent="0.2">
      <c r="J475" s="59"/>
    </row>
    <row r="476" spans="2:10" x14ac:dyDescent="0.2">
      <c r="B476" s="30"/>
      <c r="C476" s="30"/>
      <c r="D476" s="30"/>
      <c r="E476" s="30"/>
      <c r="F476" s="30"/>
    </row>
    <row r="477" spans="2:10" x14ac:dyDescent="0.2">
      <c r="B477" s="30"/>
      <c r="C477" s="30"/>
      <c r="D477" s="30"/>
      <c r="E477" s="30"/>
      <c r="F477" s="30"/>
    </row>
    <row r="478" spans="2:10" x14ac:dyDescent="0.2">
      <c r="B478" s="30"/>
      <c r="C478" s="30"/>
      <c r="D478" s="30"/>
      <c r="E478" s="30"/>
      <c r="F478" s="30"/>
    </row>
    <row r="479" spans="2:10" x14ac:dyDescent="0.2">
      <c r="B479" s="30"/>
      <c r="C479" s="30"/>
      <c r="D479" s="30"/>
      <c r="E479" s="30"/>
      <c r="F479" s="30"/>
    </row>
    <row r="480" spans="2:10" x14ac:dyDescent="0.2">
      <c r="B480" s="30"/>
      <c r="C480" s="30"/>
      <c r="D480" s="30"/>
      <c r="E480" s="30"/>
      <c r="F480" s="30"/>
    </row>
    <row r="481" spans="2:6" x14ac:dyDescent="0.2">
      <c r="B481" s="30"/>
      <c r="C481" s="30"/>
      <c r="D481" s="30"/>
      <c r="E481" s="30"/>
      <c r="F481" s="30"/>
    </row>
    <row r="482" spans="2:6" x14ac:dyDescent="0.2">
      <c r="B482" s="30"/>
      <c r="C482" s="30"/>
      <c r="D482" s="30"/>
      <c r="E482" s="30"/>
      <c r="F482" s="30"/>
    </row>
    <row r="483" spans="2:6" x14ac:dyDescent="0.2">
      <c r="B483" s="30"/>
      <c r="C483" s="30"/>
      <c r="D483" s="30"/>
      <c r="E483" s="30"/>
      <c r="F483" s="30"/>
    </row>
    <row r="484" spans="2:6" x14ac:dyDescent="0.2">
      <c r="B484" s="30"/>
      <c r="C484" s="30"/>
      <c r="D484" s="30"/>
      <c r="E484" s="30"/>
      <c r="F484" s="30"/>
    </row>
    <row r="485" spans="2:6" x14ac:dyDescent="0.2">
      <c r="B485" s="30"/>
      <c r="C485" s="30"/>
      <c r="D485" s="30"/>
      <c r="E485" s="30"/>
      <c r="F485" s="30"/>
    </row>
    <row r="486" spans="2:6" x14ac:dyDescent="0.2">
      <c r="B486" s="30"/>
      <c r="C486" s="30"/>
      <c r="D486" s="30"/>
      <c r="E486" s="30"/>
      <c r="F486" s="30"/>
    </row>
    <row r="487" spans="2:6" x14ac:dyDescent="0.2">
      <c r="B487" s="30"/>
      <c r="C487" s="30"/>
      <c r="D487" s="30"/>
      <c r="E487" s="30"/>
      <c r="F487" s="30"/>
    </row>
    <row r="488" spans="2:6" x14ac:dyDescent="0.2">
      <c r="B488" s="30"/>
      <c r="C488" s="30"/>
      <c r="D488" s="30"/>
      <c r="E488" s="30"/>
      <c r="F488" s="30"/>
    </row>
    <row r="489" spans="2:6" x14ac:dyDescent="0.2">
      <c r="B489" s="30"/>
      <c r="C489" s="30"/>
      <c r="D489" s="30"/>
      <c r="E489" s="30"/>
      <c r="F489" s="30"/>
    </row>
    <row r="490" spans="2:6" x14ac:dyDescent="0.2">
      <c r="B490" s="30"/>
      <c r="C490" s="30"/>
      <c r="D490" s="30"/>
      <c r="E490" s="30"/>
      <c r="F490" s="30"/>
    </row>
    <row r="491" spans="2:6" x14ac:dyDescent="0.2">
      <c r="B491" s="30"/>
      <c r="C491" s="30"/>
      <c r="D491" s="30"/>
      <c r="E491" s="30"/>
      <c r="F491" s="30"/>
    </row>
    <row r="492" spans="2:6" x14ac:dyDescent="0.2">
      <c r="B492" s="30"/>
      <c r="C492" s="30"/>
      <c r="D492" s="30"/>
      <c r="E492" s="30"/>
      <c r="F492" s="30"/>
    </row>
    <row r="493" spans="2:6" x14ac:dyDescent="0.2">
      <c r="B493" s="30"/>
      <c r="C493" s="30"/>
      <c r="D493" s="30"/>
      <c r="E493" s="30"/>
      <c r="F493" s="30"/>
    </row>
    <row r="494" spans="2:6" x14ac:dyDescent="0.2">
      <c r="B494" s="30"/>
      <c r="C494" s="30"/>
      <c r="D494" s="30"/>
      <c r="E494" s="30"/>
      <c r="F494" s="30"/>
    </row>
    <row r="495" spans="2:6" x14ac:dyDescent="0.2">
      <c r="B495" s="30"/>
      <c r="C495" s="30"/>
      <c r="D495" s="30"/>
      <c r="E495" s="30"/>
      <c r="F495" s="30"/>
    </row>
    <row r="496" spans="2:6" x14ac:dyDescent="0.2">
      <c r="B496" s="30"/>
      <c r="C496" s="30"/>
      <c r="D496" s="30"/>
      <c r="E496" s="30"/>
      <c r="F496" s="30"/>
    </row>
    <row r="497" spans="2:6" x14ac:dyDescent="0.2">
      <c r="B497" s="30"/>
      <c r="C497" s="30"/>
      <c r="D497" s="30"/>
      <c r="E497" s="30"/>
      <c r="F497" s="30"/>
    </row>
    <row r="498" spans="2:6" x14ac:dyDescent="0.2">
      <c r="B498" s="30"/>
      <c r="C498" s="30"/>
      <c r="D498" s="30"/>
      <c r="E498" s="30"/>
      <c r="F498" s="30"/>
    </row>
    <row r="499" spans="2:6" x14ac:dyDescent="0.2">
      <c r="B499" s="30"/>
      <c r="C499" s="30"/>
      <c r="D499" s="30"/>
      <c r="E499" s="30"/>
      <c r="F499" s="30"/>
    </row>
    <row r="500" spans="2:6" x14ac:dyDescent="0.2">
      <c r="B500" s="30"/>
      <c r="C500" s="30"/>
      <c r="D500" s="30"/>
      <c r="E500" s="30"/>
      <c r="F500" s="30"/>
    </row>
    <row r="501" spans="2:6" x14ac:dyDescent="0.2">
      <c r="B501" s="30"/>
      <c r="C501" s="30"/>
      <c r="D501" s="30"/>
      <c r="E501" s="30"/>
      <c r="F501" s="30"/>
    </row>
    <row r="502" spans="2:6" x14ac:dyDescent="0.2">
      <c r="B502" s="30"/>
      <c r="C502" s="30"/>
      <c r="D502" s="30"/>
      <c r="E502" s="30"/>
      <c r="F502" s="30"/>
    </row>
    <row r="503" spans="2:6" x14ac:dyDescent="0.2">
      <c r="B503" s="30"/>
      <c r="C503" s="30"/>
      <c r="D503" s="30"/>
      <c r="E503" s="30"/>
      <c r="F503" s="30"/>
    </row>
    <row r="504" spans="2:6" x14ac:dyDescent="0.2">
      <c r="B504" s="30"/>
      <c r="C504" s="30"/>
      <c r="D504" s="30"/>
      <c r="E504" s="30"/>
      <c r="F504" s="30"/>
    </row>
    <row r="505" spans="2:6" x14ac:dyDescent="0.2">
      <c r="B505" s="30"/>
      <c r="C505" s="30"/>
      <c r="D505" s="30"/>
      <c r="E505" s="30"/>
      <c r="F505" s="30"/>
    </row>
    <row r="506" spans="2:6" x14ac:dyDescent="0.2">
      <c r="B506" s="30"/>
      <c r="C506" s="30"/>
      <c r="D506" s="30"/>
      <c r="E506" s="30"/>
      <c r="F506" s="30"/>
    </row>
    <row r="507" spans="2:6" x14ac:dyDescent="0.2">
      <c r="B507" s="30"/>
      <c r="C507" s="30"/>
      <c r="D507" s="30"/>
      <c r="E507" s="30"/>
      <c r="F507" s="30"/>
    </row>
    <row r="508" spans="2:6" x14ac:dyDescent="0.2">
      <c r="B508" s="30"/>
      <c r="C508" s="30"/>
      <c r="D508" s="30"/>
      <c r="E508" s="30"/>
      <c r="F508" s="30"/>
    </row>
    <row r="509" spans="2:6" x14ac:dyDescent="0.2">
      <c r="B509" s="30"/>
      <c r="C509" s="30"/>
      <c r="D509" s="30"/>
      <c r="E509" s="30"/>
      <c r="F509" s="30"/>
    </row>
    <row r="510" spans="2:6" x14ac:dyDescent="0.2">
      <c r="B510" s="30"/>
      <c r="C510" s="30"/>
      <c r="D510" s="30"/>
      <c r="E510" s="30"/>
      <c r="F510" s="30"/>
    </row>
    <row r="511" spans="2:6" x14ac:dyDescent="0.2">
      <c r="B511" s="30"/>
      <c r="C511" s="30"/>
      <c r="D511" s="30"/>
      <c r="E511" s="30"/>
      <c r="F511" s="30"/>
    </row>
    <row r="512" spans="2:6" x14ac:dyDescent="0.2">
      <c r="B512" s="30"/>
      <c r="C512" s="30"/>
      <c r="D512" s="30"/>
      <c r="E512" s="30"/>
      <c r="F512" s="30"/>
    </row>
    <row r="513" spans="2:10" x14ac:dyDescent="0.2">
      <c r="B513" s="30"/>
      <c r="C513" s="30"/>
      <c r="D513" s="30"/>
      <c r="E513" s="30"/>
      <c r="F513" s="30"/>
    </row>
    <row r="514" spans="2:10" x14ac:dyDescent="0.2">
      <c r="B514" s="30"/>
      <c r="C514" s="30"/>
      <c r="D514" s="30"/>
      <c r="E514" s="30"/>
      <c r="F514" s="30"/>
    </row>
    <row r="515" spans="2:10" x14ac:dyDescent="0.2">
      <c r="B515" s="30"/>
      <c r="C515" s="30"/>
      <c r="D515" s="30"/>
      <c r="E515" s="30"/>
      <c r="F515" s="30"/>
    </row>
    <row r="522" spans="2:10" s="24" customFormat="1" ht="15" x14ac:dyDescent="0.2">
      <c r="J522" s="60"/>
    </row>
    <row r="523" spans="2:10" s="24" customFormat="1" ht="15" x14ac:dyDescent="0.2">
      <c r="J523" s="60"/>
    </row>
    <row r="524" spans="2:10" s="24" customFormat="1" ht="15" x14ac:dyDescent="0.2">
      <c r="J524" s="60"/>
    </row>
    <row r="527" spans="2:10" s="27" customFormat="1" ht="11.25" x14ac:dyDescent="0.2">
      <c r="J527" s="59"/>
    </row>
    <row r="530" spans="2:6" x14ac:dyDescent="0.2">
      <c r="B530" s="30"/>
      <c r="C530" s="30"/>
      <c r="D530" s="30"/>
      <c r="E530" s="30"/>
      <c r="F530" s="30"/>
    </row>
    <row r="531" spans="2:6" x14ac:dyDescent="0.2">
      <c r="B531" s="30"/>
      <c r="C531" s="30"/>
      <c r="D531" s="30"/>
      <c r="E531" s="30"/>
      <c r="F531" s="30"/>
    </row>
    <row r="532" spans="2:6" x14ac:dyDescent="0.2">
      <c r="B532" s="30"/>
      <c r="C532" s="30"/>
      <c r="D532" s="30"/>
      <c r="E532" s="30"/>
      <c r="F532" s="30"/>
    </row>
    <row r="533" spans="2:6" x14ac:dyDescent="0.2">
      <c r="B533" s="30"/>
      <c r="C533" s="30"/>
      <c r="D533" s="30"/>
      <c r="E533" s="30"/>
      <c r="F533" s="30"/>
    </row>
    <row r="534" spans="2:6" x14ac:dyDescent="0.2">
      <c r="B534" s="30"/>
      <c r="C534" s="30"/>
      <c r="D534" s="30"/>
      <c r="E534" s="30"/>
      <c r="F534" s="30"/>
    </row>
    <row r="535" spans="2:6" x14ac:dyDescent="0.2">
      <c r="B535" s="30"/>
      <c r="C535" s="30"/>
      <c r="D535" s="30"/>
      <c r="E535" s="30"/>
      <c r="F535" s="30"/>
    </row>
    <row r="536" spans="2:6" x14ac:dyDescent="0.2">
      <c r="B536" s="30"/>
      <c r="C536" s="30"/>
      <c r="D536" s="30"/>
      <c r="E536" s="30"/>
      <c r="F536" s="30"/>
    </row>
    <row r="537" spans="2:6" x14ac:dyDescent="0.2">
      <c r="B537" s="30"/>
      <c r="C537" s="30"/>
      <c r="D537" s="30"/>
      <c r="E537" s="30"/>
      <c r="F537" s="30"/>
    </row>
    <row r="538" spans="2:6" x14ac:dyDescent="0.2">
      <c r="B538" s="30"/>
      <c r="C538" s="30"/>
      <c r="D538" s="30"/>
      <c r="E538" s="30"/>
      <c r="F538" s="30"/>
    </row>
    <row r="539" spans="2:6" x14ac:dyDescent="0.2">
      <c r="B539" s="30"/>
      <c r="C539" s="30"/>
      <c r="D539" s="30"/>
      <c r="E539" s="30"/>
      <c r="F539" s="30"/>
    </row>
    <row r="540" spans="2:6" x14ac:dyDescent="0.2">
      <c r="B540" s="30"/>
      <c r="C540" s="30"/>
      <c r="D540" s="30"/>
      <c r="E540" s="30"/>
      <c r="F540" s="30"/>
    </row>
    <row r="541" spans="2:6" x14ac:dyDescent="0.2">
      <c r="B541" s="30"/>
      <c r="C541" s="30"/>
      <c r="D541" s="30"/>
      <c r="E541" s="30"/>
      <c r="F541" s="30"/>
    </row>
    <row r="542" spans="2:6" x14ac:dyDescent="0.2">
      <c r="B542" s="30"/>
      <c r="C542" s="30"/>
      <c r="D542" s="30"/>
      <c r="E542" s="30"/>
      <c r="F542" s="30"/>
    </row>
    <row r="543" spans="2:6" x14ac:dyDescent="0.2">
      <c r="B543" s="30"/>
      <c r="C543" s="30"/>
      <c r="D543" s="30"/>
      <c r="E543" s="30"/>
      <c r="F543" s="30"/>
    </row>
    <row r="544" spans="2:6" x14ac:dyDescent="0.2">
      <c r="B544" s="30"/>
      <c r="C544" s="30"/>
      <c r="D544" s="30"/>
      <c r="E544" s="30"/>
      <c r="F544" s="30"/>
    </row>
    <row r="545" spans="2:6" x14ac:dyDescent="0.2">
      <c r="B545" s="30"/>
      <c r="C545" s="30"/>
      <c r="D545" s="30"/>
      <c r="E545" s="30"/>
      <c r="F545" s="30"/>
    </row>
    <row r="546" spans="2:6" x14ac:dyDescent="0.2">
      <c r="B546" s="30"/>
      <c r="C546" s="30"/>
      <c r="D546" s="30"/>
      <c r="E546" s="30"/>
      <c r="F546" s="30"/>
    </row>
    <row r="547" spans="2:6" x14ac:dyDescent="0.2">
      <c r="B547" s="30"/>
      <c r="C547" s="30"/>
      <c r="D547" s="30"/>
      <c r="E547" s="30"/>
      <c r="F547" s="30"/>
    </row>
    <row r="548" spans="2:6" x14ac:dyDescent="0.2">
      <c r="B548" s="30"/>
      <c r="C548" s="30"/>
      <c r="D548" s="30"/>
      <c r="E548" s="30"/>
      <c r="F548" s="30"/>
    </row>
    <row r="549" spans="2:6" x14ac:dyDescent="0.2">
      <c r="B549" s="30"/>
      <c r="C549" s="30"/>
      <c r="D549" s="30"/>
      <c r="E549" s="30"/>
      <c r="F549" s="30"/>
    </row>
    <row r="550" spans="2:6" x14ac:dyDescent="0.2">
      <c r="B550" s="30"/>
      <c r="C550" s="30"/>
      <c r="D550" s="30"/>
      <c r="E550" s="30"/>
      <c r="F550" s="30"/>
    </row>
    <row r="551" spans="2:6" x14ac:dyDescent="0.2">
      <c r="B551" s="30"/>
      <c r="C551" s="30"/>
      <c r="D551" s="30"/>
      <c r="E551" s="30"/>
      <c r="F551" s="30"/>
    </row>
    <row r="552" spans="2:6" x14ac:dyDescent="0.2">
      <c r="B552" s="30"/>
      <c r="C552" s="30"/>
      <c r="D552" s="30"/>
      <c r="E552" s="30"/>
      <c r="F552" s="30"/>
    </row>
    <row r="553" spans="2:6" x14ac:dyDescent="0.2">
      <c r="B553" s="30"/>
      <c r="C553" s="30"/>
      <c r="D553" s="30"/>
      <c r="E553" s="30"/>
      <c r="F553" s="30"/>
    </row>
    <row r="554" spans="2:6" x14ac:dyDescent="0.2">
      <c r="B554" s="30"/>
      <c r="C554" s="30"/>
      <c r="D554" s="30"/>
      <c r="E554" s="30"/>
      <c r="F554" s="30"/>
    </row>
    <row r="555" spans="2:6" x14ac:dyDescent="0.2">
      <c r="B555" s="30"/>
      <c r="C555" s="30"/>
      <c r="D555" s="30"/>
      <c r="E555" s="30"/>
      <c r="F555" s="30"/>
    </row>
    <row r="556" spans="2:6" x14ac:dyDescent="0.2">
      <c r="B556" s="30"/>
      <c r="C556" s="30"/>
      <c r="D556" s="30"/>
      <c r="E556" s="30"/>
      <c r="F556" s="30"/>
    </row>
    <row r="557" spans="2:6" x14ac:dyDescent="0.2">
      <c r="B557" s="30"/>
      <c r="C557" s="30"/>
      <c r="D557" s="30"/>
      <c r="E557" s="30"/>
      <c r="F557" s="30"/>
    </row>
    <row r="558" spans="2:6" x14ac:dyDescent="0.2">
      <c r="B558" s="30"/>
      <c r="C558" s="30"/>
      <c r="D558" s="30"/>
      <c r="E558" s="30"/>
      <c r="F558" s="30"/>
    </row>
    <row r="559" spans="2:6" x14ac:dyDescent="0.2">
      <c r="B559" s="30"/>
      <c r="C559" s="30"/>
      <c r="D559" s="30"/>
      <c r="E559" s="30"/>
      <c r="F559" s="30"/>
    </row>
    <row r="560" spans="2:6" x14ac:dyDescent="0.2">
      <c r="B560" s="30"/>
      <c r="C560" s="30"/>
      <c r="D560" s="30"/>
      <c r="E560" s="30"/>
      <c r="F560" s="30"/>
    </row>
    <row r="561" spans="2:10" x14ac:dyDescent="0.2">
      <c r="B561" s="30"/>
      <c r="C561" s="30"/>
      <c r="D561" s="30"/>
      <c r="E561" s="30"/>
      <c r="F561" s="30"/>
    </row>
    <row r="562" spans="2:10" x14ac:dyDescent="0.2">
      <c r="B562" s="30"/>
      <c r="C562" s="30"/>
      <c r="D562" s="30"/>
      <c r="E562" s="30"/>
      <c r="F562" s="30"/>
    </row>
    <row r="563" spans="2:10" x14ac:dyDescent="0.2">
      <c r="B563" s="30"/>
      <c r="C563" s="30"/>
      <c r="D563" s="30"/>
      <c r="E563" s="30"/>
      <c r="F563" s="30"/>
    </row>
    <row r="564" spans="2:10" x14ac:dyDescent="0.2">
      <c r="B564" s="30"/>
      <c r="C564" s="30"/>
      <c r="D564" s="30"/>
      <c r="E564" s="30"/>
      <c r="F564" s="30"/>
    </row>
    <row r="565" spans="2:10" x14ac:dyDescent="0.2">
      <c r="B565" s="30"/>
      <c r="C565" s="30"/>
      <c r="D565" s="30"/>
      <c r="E565" s="30"/>
      <c r="F565" s="30"/>
    </row>
    <row r="566" spans="2:10" x14ac:dyDescent="0.2">
      <c r="B566" s="30"/>
      <c r="C566" s="30"/>
      <c r="D566" s="30"/>
      <c r="E566" s="30"/>
      <c r="F566" s="30"/>
    </row>
    <row r="567" spans="2:10" x14ac:dyDescent="0.2">
      <c r="B567" s="30"/>
      <c r="C567" s="30"/>
      <c r="D567" s="30"/>
      <c r="E567" s="30"/>
      <c r="F567" s="30"/>
    </row>
    <row r="568" spans="2:10" x14ac:dyDescent="0.2">
      <c r="B568" s="30"/>
      <c r="C568" s="30"/>
      <c r="D568" s="30"/>
      <c r="E568" s="30"/>
      <c r="F568" s="30"/>
    </row>
    <row r="569" spans="2:10" x14ac:dyDescent="0.2">
      <c r="B569" s="30"/>
      <c r="C569" s="30"/>
      <c r="D569" s="30"/>
      <c r="E569" s="30"/>
      <c r="F569" s="30"/>
    </row>
    <row r="570" spans="2:10" x14ac:dyDescent="0.2">
      <c r="B570" s="30"/>
      <c r="C570" s="30"/>
      <c r="D570" s="30"/>
      <c r="E570" s="30"/>
      <c r="F570" s="30"/>
    </row>
    <row r="571" spans="2:10" x14ac:dyDescent="0.2">
      <c r="B571" s="30"/>
      <c r="C571" s="30"/>
      <c r="D571" s="30"/>
      <c r="E571" s="30"/>
      <c r="F571" s="30"/>
    </row>
    <row r="572" spans="2:10" x14ac:dyDescent="0.2">
      <c r="B572" s="30"/>
      <c r="C572" s="30"/>
      <c r="D572" s="30"/>
      <c r="E572" s="30"/>
      <c r="F572" s="30"/>
    </row>
    <row r="573" spans="2:10" x14ac:dyDescent="0.2">
      <c r="B573" s="30"/>
      <c r="C573" s="30"/>
      <c r="D573" s="30"/>
      <c r="E573" s="30"/>
      <c r="F573" s="30"/>
    </row>
    <row r="574" spans="2:10" s="24" customFormat="1" ht="15" x14ac:dyDescent="0.2">
      <c r="B574" s="30"/>
      <c r="C574" s="30"/>
      <c r="D574" s="30"/>
      <c r="E574" s="30"/>
      <c r="F574" s="30"/>
      <c r="J574" s="60"/>
    </row>
    <row r="575" spans="2:10" s="24" customFormat="1" ht="15" x14ac:dyDescent="0.2">
      <c r="B575" s="30"/>
      <c r="C575" s="30"/>
      <c r="D575" s="30"/>
      <c r="E575" s="30"/>
      <c r="F575" s="30"/>
      <c r="J575" s="60"/>
    </row>
    <row r="576" spans="2:10" s="24" customFormat="1" ht="15" x14ac:dyDescent="0.2">
      <c r="B576" s="30"/>
      <c r="C576" s="30"/>
      <c r="D576" s="30"/>
      <c r="E576" s="30"/>
      <c r="F576" s="30"/>
      <c r="J576" s="60"/>
    </row>
    <row r="577" spans="2:10" x14ac:dyDescent="0.2">
      <c r="B577" s="30"/>
      <c r="C577" s="30"/>
      <c r="D577" s="30"/>
      <c r="E577" s="30"/>
      <c r="F577" s="30"/>
    </row>
    <row r="578" spans="2:10" x14ac:dyDescent="0.2">
      <c r="B578" s="30"/>
      <c r="C578" s="30"/>
      <c r="D578" s="30"/>
      <c r="E578" s="30"/>
      <c r="F578" s="30"/>
    </row>
    <row r="579" spans="2:10" s="27" customFormat="1" ht="11.25" x14ac:dyDescent="0.2">
      <c r="J579" s="59"/>
    </row>
    <row r="580" spans="2:10" x14ac:dyDescent="0.2">
      <c r="B580" s="30"/>
      <c r="C580" s="30"/>
      <c r="D580" s="30"/>
      <c r="E580" s="30"/>
      <c r="F580" s="30"/>
    </row>
    <row r="581" spans="2:10" x14ac:dyDescent="0.2">
      <c r="B581" s="30"/>
      <c r="C581" s="30"/>
      <c r="D581" s="30"/>
      <c r="E581" s="30"/>
      <c r="F581" s="30"/>
    </row>
    <row r="582" spans="2:10" x14ac:dyDescent="0.2">
      <c r="B582" s="30"/>
      <c r="C582" s="30"/>
      <c r="D582" s="30"/>
      <c r="E582" s="30"/>
      <c r="F582" s="30"/>
    </row>
    <row r="583" spans="2:10" x14ac:dyDescent="0.2">
      <c r="B583" s="30"/>
      <c r="C583" s="30"/>
      <c r="D583" s="30"/>
      <c r="E583" s="30"/>
      <c r="F583" s="30"/>
    </row>
    <row r="584" spans="2:10" x14ac:dyDescent="0.2">
      <c r="B584" s="30"/>
      <c r="C584" s="30"/>
      <c r="D584" s="30"/>
      <c r="E584" s="30"/>
      <c r="F584" s="30"/>
    </row>
    <row r="585" spans="2:10" x14ac:dyDescent="0.2">
      <c r="B585" s="30"/>
      <c r="C585" s="30"/>
      <c r="D585" s="30"/>
      <c r="E585" s="30"/>
      <c r="F585" s="30"/>
    </row>
    <row r="586" spans="2:10" x14ac:dyDescent="0.2">
      <c r="B586" s="30"/>
      <c r="C586" s="30"/>
      <c r="D586" s="30"/>
      <c r="E586" s="30"/>
      <c r="F586" s="30"/>
    </row>
    <row r="587" spans="2:10" x14ac:dyDescent="0.2">
      <c r="B587" s="30"/>
      <c r="C587" s="30"/>
      <c r="D587" s="30"/>
      <c r="E587" s="30"/>
      <c r="F587" s="30"/>
    </row>
    <row r="588" spans="2:10" x14ac:dyDescent="0.2">
      <c r="B588" s="30"/>
      <c r="C588" s="30"/>
      <c r="D588" s="30"/>
      <c r="E588" s="30"/>
      <c r="F588" s="30"/>
    </row>
    <row r="589" spans="2:10" x14ac:dyDescent="0.2">
      <c r="B589" s="30"/>
      <c r="C589" s="30"/>
      <c r="D589" s="30"/>
      <c r="E589" s="30"/>
      <c r="F589" s="30"/>
    </row>
    <row r="590" spans="2:10" x14ac:dyDescent="0.2">
      <c r="B590" s="30"/>
      <c r="C590" s="30"/>
      <c r="D590" s="30"/>
      <c r="E590" s="30"/>
      <c r="F590" s="30"/>
    </row>
    <row r="591" spans="2:10" x14ac:dyDescent="0.2">
      <c r="B591" s="30"/>
      <c r="C591" s="30"/>
      <c r="D591" s="30"/>
      <c r="E591" s="30"/>
      <c r="F591" s="30"/>
    </row>
    <row r="592" spans="2:10" x14ac:dyDescent="0.2">
      <c r="B592" s="30"/>
      <c r="C592" s="30"/>
      <c r="D592" s="30"/>
      <c r="E592" s="30"/>
      <c r="F592" s="30"/>
    </row>
    <row r="593" spans="2:6" x14ac:dyDescent="0.2">
      <c r="B593" s="30"/>
      <c r="C593" s="30"/>
      <c r="D593" s="30"/>
      <c r="E593" s="30"/>
      <c r="F593" s="30"/>
    </row>
    <row r="594" spans="2:6" x14ac:dyDescent="0.2">
      <c r="B594" s="30"/>
      <c r="C594" s="30"/>
      <c r="D594" s="30"/>
      <c r="E594" s="30"/>
      <c r="F594" s="30"/>
    </row>
    <row r="595" spans="2:6" x14ac:dyDescent="0.2">
      <c r="B595" s="30"/>
      <c r="C595" s="30"/>
      <c r="D595" s="30"/>
      <c r="E595" s="30"/>
      <c r="F595" s="30"/>
    </row>
    <row r="596" spans="2:6" x14ac:dyDescent="0.2">
      <c r="B596" s="30"/>
      <c r="C596" s="30"/>
      <c r="D596" s="30"/>
      <c r="E596" s="30"/>
      <c r="F596" s="30"/>
    </row>
    <row r="597" spans="2:6" x14ac:dyDescent="0.2">
      <c r="B597" s="30"/>
      <c r="C597" s="30"/>
      <c r="D597" s="30"/>
      <c r="E597" s="30"/>
      <c r="F597" s="30"/>
    </row>
    <row r="598" spans="2:6" x14ac:dyDescent="0.2">
      <c r="B598" s="30"/>
      <c r="C598" s="30"/>
      <c r="D598" s="30"/>
      <c r="E598" s="30"/>
      <c r="F598" s="30"/>
    </row>
    <row r="599" spans="2:6" x14ac:dyDescent="0.2">
      <c r="B599" s="30"/>
      <c r="C599" s="30"/>
      <c r="D599" s="30"/>
      <c r="E599" s="30"/>
      <c r="F599" s="30"/>
    </row>
    <row r="600" spans="2:6" x14ac:dyDescent="0.2">
      <c r="B600" s="30"/>
      <c r="C600" s="30"/>
      <c r="D600" s="30"/>
      <c r="E600" s="30"/>
      <c r="F600" s="30"/>
    </row>
    <row r="601" spans="2:6" x14ac:dyDescent="0.2">
      <c r="B601" s="30"/>
      <c r="C601" s="30"/>
      <c r="D601" s="30"/>
      <c r="E601" s="30"/>
      <c r="F601" s="30"/>
    </row>
    <row r="602" spans="2:6" x14ac:dyDescent="0.2">
      <c r="B602" s="30"/>
      <c r="C602" s="30"/>
      <c r="D602" s="30"/>
      <c r="E602" s="30"/>
      <c r="F602" s="30"/>
    </row>
    <row r="603" spans="2:6" x14ac:dyDescent="0.2">
      <c r="B603" s="30"/>
      <c r="C603" s="30"/>
      <c r="D603" s="30"/>
      <c r="E603" s="30"/>
      <c r="F603" s="30"/>
    </row>
    <row r="604" spans="2:6" x14ac:dyDescent="0.2">
      <c r="B604" s="30"/>
      <c r="C604" s="30"/>
      <c r="D604" s="30"/>
      <c r="E604" s="30"/>
      <c r="F604" s="30"/>
    </row>
    <row r="605" spans="2:6" x14ac:dyDescent="0.2">
      <c r="B605" s="30"/>
      <c r="C605" s="30"/>
      <c r="D605" s="30"/>
      <c r="E605" s="30"/>
      <c r="F605" s="30"/>
    </row>
    <row r="606" spans="2:6" x14ac:dyDescent="0.2">
      <c r="B606" s="30"/>
      <c r="C606" s="30"/>
      <c r="D606" s="30"/>
      <c r="E606" s="30"/>
      <c r="F606" s="30"/>
    </row>
    <row r="607" spans="2:6" x14ac:dyDescent="0.2">
      <c r="B607" s="30"/>
      <c r="C607" s="30"/>
      <c r="D607" s="30"/>
      <c r="E607" s="30"/>
      <c r="F607" s="30"/>
    </row>
    <row r="608" spans="2:6" x14ac:dyDescent="0.2">
      <c r="B608" s="30"/>
      <c r="C608" s="30"/>
      <c r="D608" s="30"/>
      <c r="E608" s="30"/>
      <c r="F608" s="30"/>
    </row>
    <row r="609" spans="2:6" x14ac:dyDescent="0.2">
      <c r="B609" s="30"/>
      <c r="C609" s="30"/>
      <c r="D609" s="30"/>
      <c r="E609" s="30"/>
      <c r="F609" s="30"/>
    </row>
    <row r="610" spans="2:6" x14ac:dyDescent="0.2">
      <c r="B610" s="30"/>
      <c r="C610" s="30"/>
      <c r="D610" s="30"/>
      <c r="E610" s="30"/>
      <c r="F610" s="30"/>
    </row>
    <row r="611" spans="2:6" x14ac:dyDescent="0.2">
      <c r="B611" s="30"/>
      <c r="C611" s="30"/>
      <c r="D611" s="30"/>
      <c r="E611" s="30"/>
      <c r="F611" s="30"/>
    </row>
    <row r="612" spans="2:6" x14ac:dyDescent="0.2">
      <c r="B612" s="30"/>
      <c r="C612" s="30"/>
      <c r="D612" s="30"/>
      <c r="E612" s="30"/>
      <c r="F612" s="30"/>
    </row>
    <row r="613" spans="2:6" x14ac:dyDescent="0.2">
      <c r="B613" s="30"/>
      <c r="C613" s="30"/>
      <c r="D613" s="30"/>
      <c r="E613" s="30"/>
      <c r="F613" s="30"/>
    </row>
    <row r="614" spans="2:6" x14ac:dyDescent="0.2">
      <c r="B614" s="30"/>
      <c r="C614" s="30"/>
      <c r="D614" s="30"/>
      <c r="E614" s="30"/>
      <c r="F614" s="30"/>
    </row>
    <row r="615" spans="2:6" x14ac:dyDescent="0.2">
      <c r="B615" s="30"/>
      <c r="C615" s="30"/>
      <c r="D615" s="30"/>
      <c r="E615" s="30"/>
      <c r="F615" s="30"/>
    </row>
    <row r="616" spans="2:6" x14ac:dyDescent="0.2">
      <c r="B616" s="30"/>
      <c r="C616" s="30"/>
      <c r="D616" s="30"/>
      <c r="E616" s="30"/>
      <c r="F616" s="30"/>
    </row>
    <row r="617" spans="2:6" x14ac:dyDescent="0.2">
      <c r="B617" s="30"/>
      <c r="C617" s="30"/>
      <c r="D617" s="30"/>
      <c r="E617" s="30"/>
      <c r="F617" s="30"/>
    </row>
    <row r="618" spans="2:6" x14ac:dyDescent="0.2">
      <c r="B618" s="30"/>
      <c r="C618" s="30"/>
      <c r="D618" s="30"/>
      <c r="E618" s="30"/>
      <c r="F618" s="30"/>
    </row>
    <row r="619" spans="2:6" x14ac:dyDescent="0.2">
      <c r="B619" s="30"/>
      <c r="C619" s="30"/>
      <c r="D619" s="30"/>
      <c r="E619" s="30"/>
      <c r="F619" s="30"/>
    </row>
    <row r="626" spans="2:10" s="24" customFormat="1" ht="15" x14ac:dyDescent="0.2">
      <c r="J626" s="60"/>
    </row>
    <row r="627" spans="2:10" s="24" customFormat="1" ht="15" x14ac:dyDescent="0.2">
      <c r="J627" s="60"/>
    </row>
    <row r="628" spans="2:10" s="24" customFormat="1" ht="15" x14ac:dyDescent="0.2">
      <c r="J628" s="60"/>
    </row>
    <row r="631" spans="2:10" s="27" customFormat="1" ht="11.25" x14ac:dyDescent="0.2">
      <c r="J631" s="59"/>
    </row>
    <row r="634" spans="2:10" x14ac:dyDescent="0.2">
      <c r="B634" s="30"/>
      <c r="C634" s="30"/>
      <c r="D634" s="30"/>
      <c r="E634" s="30"/>
      <c r="F634" s="30"/>
    </row>
    <row r="635" spans="2:10" x14ac:dyDescent="0.2">
      <c r="B635" s="30"/>
      <c r="C635" s="30"/>
      <c r="D635" s="30"/>
      <c r="E635" s="30"/>
      <c r="F635" s="30"/>
    </row>
    <row r="636" spans="2:10" x14ac:dyDescent="0.2">
      <c r="B636" s="30"/>
      <c r="C636" s="30"/>
      <c r="D636" s="30"/>
      <c r="E636" s="30"/>
      <c r="F636" s="30"/>
    </row>
    <row r="637" spans="2:10" x14ac:dyDescent="0.2">
      <c r="B637" s="30"/>
      <c r="C637" s="30"/>
      <c r="D637" s="30"/>
      <c r="E637" s="30"/>
      <c r="F637" s="30"/>
    </row>
    <row r="638" spans="2:10" x14ac:dyDescent="0.2">
      <c r="B638" s="30"/>
      <c r="C638" s="30"/>
      <c r="D638" s="30"/>
      <c r="E638" s="30"/>
      <c r="F638" s="30"/>
    </row>
    <row r="639" spans="2:10" x14ac:dyDescent="0.2">
      <c r="B639" s="30"/>
      <c r="C639" s="30"/>
      <c r="D639" s="30"/>
      <c r="E639" s="30"/>
      <c r="F639" s="30"/>
    </row>
    <row r="640" spans="2:10" x14ac:dyDescent="0.2">
      <c r="B640" s="30"/>
      <c r="C640" s="30"/>
      <c r="D640" s="30"/>
      <c r="E640" s="30"/>
      <c r="F640" s="30"/>
    </row>
    <row r="641" spans="2:6" x14ac:dyDescent="0.2">
      <c r="B641" s="30"/>
      <c r="C641" s="30"/>
      <c r="D641" s="30"/>
      <c r="E641" s="30"/>
      <c r="F641" s="30"/>
    </row>
    <row r="642" spans="2:6" x14ac:dyDescent="0.2">
      <c r="B642" s="30"/>
      <c r="C642" s="30"/>
      <c r="D642" s="30"/>
      <c r="E642" s="30"/>
      <c r="F642" s="30"/>
    </row>
    <row r="643" spans="2:6" x14ac:dyDescent="0.2">
      <c r="B643" s="30"/>
      <c r="C643" s="30"/>
      <c r="D643" s="30"/>
      <c r="E643" s="30"/>
      <c r="F643" s="30"/>
    </row>
    <row r="644" spans="2:6" x14ac:dyDescent="0.2">
      <c r="B644" s="30"/>
      <c r="C644" s="30"/>
      <c r="D644" s="30"/>
      <c r="E644" s="30"/>
      <c r="F644" s="30"/>
    </row>
    <row r="645" spans="2:6" x14ac:dyDescent="0.2">
      <c r="B645" s="30"/>
      <c r="C645" s="30"/>
      <c r="D645" s="30"/>
      <c r="E645" s="30"/>
      <c r="F645" s="30"/>
    </row>
    <row r="646" spans="2:6" x14ac:dyDescent="0.2">
      <c r="B646" s="30"/>
      <c r="C646" s="30"/>
      <c r="D646" s="30"/>
      <c r="E646" s="30"/>
      <c r="F646" s="30"/>
    </row>
    <row r="647" spans="2:6" x14ac:dyDescent="0.2">
      <c r="B647" s="30"/>
      <c r="C647" s="30"/>
      <c r="D647" s="30"/>
      <c r="E647" s="30"/>
      <c r="F647" s="30"/>
    </row>
    <row r="648" spans="2:6" x14ac:dyDescent="0.2">
      <c r="B648" s="30"/>
      <c r="C648" s="30"/>
      <c r="D648" s="30"/>
      <c r="E648" s="30"/>
      <c r="F648" s="30"/>
    </row>
    <row r="649" spans="2:6" x14ac:dyDescent="0.2">
      <c r="B649" s="30"/>
      <c r="C649" s="30"/>
      <c r="D649" s="30"/>
      <c r="E649" s="30"/>
      <c r="F649" s="30"/>
    </row>
    <row r="650" spans="2:6" x14ac:dyDescent="0.2">
      <c r="B650" s="30"/>
      <c r="C650" s="30"/>
      <c r="D650" s="30"/>
      <c r="E650" s="30"/>
      <c r="F650" s="30"/>
    </row>
    <row r="651" spans="2:6" x14ac:dyDescent="0.2">
      <c r="B651" s="30"/>
      <c r="C651" s="30"/>
      <c r="D651" s="30"/>
      <c r="E651" s="30"/>
      <c r="F651" s="30"/>
    </row>
    <row r="652" spans="2:6" x14ac:dyDescent="0.2">
      <c r="B652" s="30"/>
      <c r="C652" s="30"/>
      <c r="D652" s="30"/>
      <c r="E652" s="30"/>
      <c r="F652" s="30"/>
    </row>
    <row r="653" spans="2:6" x14ac:dyDescent="0.2">
      <c r="B653" s="30"/>
      <c r="C653" s="30"/>
      <c r="D653" s="30"/>
      <c r="E653" s="30"/>
      <c r="F653" s="30"/>
    </row>
    <row r="654" spans="2:6" x14ac:dyDescent="0.2">
      <c r="B654" s="30"/>
      <c r="C654" s="30"/>
      <c r="D654" s="30"/>
      <c r="E654" s="30"/>
      <c r="F654" s="30"/>
    </row>
    <row r="655" spans="2:6" x14ac:dyDescent="0.2">
      <c r="B655" s="30"/>
      <c r="C655" s="30"/>
      <c r="D655" s="30"/>
      <c r="E655" s="30"/>
      <c r="F655" s="30"/>
    </row>
    <row r="656" spans="2:6" x14ac:dyDescent="0.2">
      <c r="B656" s="30"/>
      <c r="C656" s="30"/>
      <c r="D656" s="30"/>
      <c r="E656" s="30"/>
      <c r="F656" s="30"/>
    </row>
    <row r="657" spans="2:6" x14ac:dyDescent="0.2">
      <c r="B657" s="30"/>
      <c r="C657" s="30"/>
      <c r="D657" s="30"/>
      <c r="E657" s="30"/>
      <c r="F657" s="30"/>
    </row>
    <row r="658" spans="2:6" x14ac:dyDescent="0.2">
      <c r="B658" s="30"/>
      <c r="C658" s="30"/>
      <c r="D658" s="30"/>
      <c r="E658" s="30"/>
      <c r="F658" s="30"/>
    </row>
    <row r="659" spans="2:6" x14ac:dyDescent="0.2">
      <c r="B659" s="30"/>
      <c r="C659" s="30"/>
      <c r="D659" s="30"/>
      <c r="E659" s="30"/>
      <c r="F659" s="30"/>
    </row>
    <row r="660" spans="2:6" x14ac:dyDescent="0.2">
      <c r="B660" s="30"/>
      <c r="C660" s="30"/>
      <c r="D660" s="30"/>
      <c r="E660" s="30"/>
      <c r="F660" s="30"/>
    </row>
    <row r="661" spans="2:6" x14ac:dyDescent="0.2">
      <c r="B661" s="30"/>
      <c r="C661" s="30"/>
      <c r="D661" s="30"/>
      <c r="E661" s="30"/>
      <c r="F661" s="30"/>
    </row>
    <row r="662" spans="2:6" x14ac:dyDescent="0.2">
      <c r="B662" s="30"/>
      <c r="C662" s="30"/>
      <c r="D662" s="30"/>
      <c r="E662" s="30"/>
      <c r="F662" s="30"/>
    </row>
    <row r="663" spans="2:6" x14ac:dyDescent="0.2">
      <c r="B663" s="30"/>
      <c r="C663" s="30"/>
      <c r="D663" s="30"/>
      <c r="E663" s="30"/>
      <c r="F663" s="30"/>
    </row>
    <row r="664" spans="2:6" x14ac:dyDescent="0.2">
      <c r="B664" s="30"/>
      <c r="C664" s="30"/>
      <c r="D664" s="30"/>
      <c r="E664" s="30"/>
      <c r="F664" s="30"/>
    </row>
    <row r="665" spans="2:6" x14ac:dyDescent="0.2">
      <c r="B665" s="30"/>
      <c r="C665" s="30"/>
      <c r="D665" s="30"/>
      <c r="E665" s="30"/>
      <c r="F665" s="30"/>
    </row>
    <row r="666" spans="2:6" x14ac:dyDescent="0.2">
      <c r="B666" s="30"/>
      <c r="C666" s="30"/>
      <c r="D666" s="30"/>
      <c r="E666" s="30"/>
      <c r="F666" s="30"/>
    </row>
    <row r="667" spans="2:6" x14ac:dyDescent="0.2">
      <c r="B667" s="30"/>
      <c r="C667" s="30"/>
      <c r="D667" s="30"/>
      <c r="E667" s="30"/>
      <c r="F667" s="30"/>
    </row>
    <row r="668" spans="2:6" x14ac:dyDescent="0.2">
      <c r="B668" s="30"/>
      <c r="C668" s="30"/>
      <c r="D668" s="30"/>
      <c r="E668" s="30"/>
      <c r="F668" s="30"/>
    </row>
    <row r="669" spans="2:6" x14ac:dyDescent="0.2">
      <c r="B669" s="30"/>
      <c r="C669" s="30"/>
      <c r="D669" s="30"/>
      <c r="E669" s="30"/>
      <c r="F669" s="30"/>
    </row>
    <row r="670" spans="2:6" x14ac:dyDescent="0.2">
      <c r="B670" s="30"/>
      <c r="C670" s="30"/>
      <c r="D670" s="30"/>
      <c r="E670" s="30"/>
      <c r="F670" s="30"/>
    </row>
    <row r="671" spans="2:6" x14ac:dyDescent="0.2">
      <c r="B671" s="30"/>
      <c r="C671" s="30"/>
      <c r="D671" s="30"/>
      <c r="E671" s="30"/>
      <c r="F671" s="30"/>
    </row>
    <row r="678" spans="2:10" s="24" customFormat="1" ht="15" x14ac:dyDescent="0.2">
      <c r="J678" s="60"/>
    </row>
    <row r="679" spans="2:10" s="24" customFormat="1" ht="15" x14ac:dyDescent="0.2">
      <c r="J679" s="60"/>
    </row>
    <row r="680" spans="2:10" s="24" customFormat="1" ht="15" x14ac:dyDescent="0.2">
      <c r="J680" s="60"/>
    </row>
    <row r="683" spans="2:10" s="27" customFormat="1" ht="11.25" x14ac:dyDescent="0.2">
      <c r="J683" s="59"/>
    </row>
    <row r="686" spans="2:10" x14ac:dyDescent="0.2">
      <c r="B686" s="30"/>
      <c r="C686" s="30"/>
      <c r="D686" s="30"/>
      <c r="E686" s="30"/>
      <c r="F686" s="30"/>
    </row>
    <row r="687" spans="2:10" x14ac:dyDescent="0.2">
      <c r="B687" s="30"/>
      <c r="C687" s="30"/>
      <c r="D687" s="30"/>
      <c r="E687" s="30"/>
      <c r="F687" s="30"/>
    </row>
    <row r="688" spans="2:10" x14ac:dyDescent="0.2">
      <c r="B688" s="30"/>
      <c r="C688" s="30"/>
      <c r="D688" s="30"/>
      <c r="E688" s="30"/>
      <c r="F688" s="30"/>
    </row>
    <row r="689" spans="2:6" x14ac:dyDescent="0.2">
      <c r="B689" s="30"/>
      <c r="C689" s="30"/>
      <c r="D689" s="30"/>
      <c r="E689" s="30"/>
      <c r="F689" s="30"/>
    </row>
    <row r="690" spans="2:6" x14ac:dyDescent="0.2">
      <c r="B690" s="30"/>
      <c r="C690" s="30"/>
      <c r="D690" s="30"/>
      <c r="E690" s="30"/>
      <c r="F690" s="30"/>
    </row>
    <row r="691" spans="2:6" x14ac:dyDescent="0.2">
      <c r="B691" s="30"/>
      <c r="C691" s="30"/>
      <c r="D691" s="30"/>
      <c r="E691" s="30"/>
      <c r="F691" s="30"/>
    </row>
    <row r="692" spans="2:6" x14ac:dyDescent="0.2">
      <c r="B692" s="30"/>
      <c r="C692" s="30"/>
      <c r="D692" s="30"/>
      <c r="E692" s="30"/>
      <c r="F692" s="30"/>
    </row>
    <row r="693" spans="2:6" x14ac:dyDescent="0.2">
      <c r="B693" s="30"/>
      <c r="C693" s="30"/>
      <c r="D693" s="30"/>
      <c r="E693" s="30"/>
      <c r="F693" s="30"/>
    </row>
    <row r="694" spans="2:6" x14ac:dyDescent="0.2">
      <c r="B694" s="30"/>
      <c r="C694" s="30"/>
      <c r="D694" s="30"/>
      <c r="E694" s="30"/>
      <c r="F694" s="30"/>
    </row>
    <row r="695" spans="2:6" x14ac:dyDescent="0.2">
      <c r="B695" s="30"/>
      <c r="C695" s="30"/>
      <c r="D695" s="30"/>
      <c r="E695" s="30"/>
      <c r="F695" s="30"/>
    </row>
    <row r="696" spans="2:6" x14ac:dyDescent="0.2">
      <c r="B696" s="30"/>
      <c r="C696" s="30"/>
      <c r="D696" s="30"/>
      <c r="E696" s="30"/>
      <c r="F696" s="30"/>
    </row>
    <row r="697" spans="2:6" x14ac:dyDescent="0.2">
      <c r="B697" s="30"/>
      <c r="C697" s="30"/>
      <c r="D697" s="30"/>
      <c r="E697" s="30"/>
      <c r="F697" s="30"/>
    </row>
    <row r="698" spans="2:6" x14ac:dyDescent="0.2">
      <c r="B698" s="30"/>
      <c r="C698" s="30"/>
      <c r="D698" s="30"/>
      <c r="E698" s="30"/>
      <c r="F698" s="30"/>
    </row>
    <row r="699" spans="2:6" x14ac:dyDescent="0.2">
      <c r="B699" s="30"/>
      <c r="C699" s="30"/>
      <c r="D699" s="30"/>
      <c r="E699" s="30"/>
      <c r="F699" s="30"/>
    </row>
    <row r="700" spans="2:6" x14ac:dyDescent="0.2">
      <c r="B700" s="30"/>
      <c r="C700" s="30"/>
      <c r="D700" s="30"/>
      <c r="E700" s="30"/>
      <c r="F700" s="30"/>
    </row>
    <row r="701" spans="2:6" x14ac:dyDescent="0.2">
      <c r="B701" s="30"/>
      <c r="C701" s="30"/>
      <c r="D701" s="30"/>
      <c r="E701" s="30"/>
      <c r="F701" s="30"/>
    </row>
    <row r="702" spans="2:6" x14ac:dyDescent="0.2">
      <c r="B702" s="30"/>
      <c r="C702" s="30"/>
      <c r="D702" s="30"/>
      <c r="E702" s="30"/>
      <c r="F702" s="30"/>
    </row>
    <row r="703" spans="2:6" x14ac:dyDescent="0.2">
      <c r="B703" s="30"/>
      <c r="C703" s="30"/>
      <c r="D703" s="30"/>
      <c r="E703" s="30"/>
      <c r="F703" s="30"/>
    </row>
    <row r="704" spans="2:6" x14ac:dyDescent="0.2">
      <c r="B704" s="30"/>
      <c r="C704" s="30"/>
      <c r="D704" s="30"/>
      <c r="E704" s="30"/>
      <c r="F704" s="30"/>
    </row>
    <row r="705" spans="2:6" x14ac:dyDescent="0.2">
      <c r="B705" s="30"/>
      <c r="C705" s="30"/>
      <c r="D705" s="30"/>
      <c r="E705" s="30"/>
      <c r="F705" s="30"/>
    </row>
    <row r="706" spans="2:6" x14ac:dyDescent="0.2">
      <c r="B706" s="30"/>
      <c r="C706" s="30"/>
      <c r="D706" s="30"/>
      <c r="E706" s="30"/>
      <c r="F706" s="30"/>
    </row>
    <row r="707" spans="2:6" x14ac:dyDescent="0.2">
      <c r="B707" s="30"/>
      <c r="C707" s="30"/>
      <c r="D707" s="30"/>
      <c r="E707" s="30"/>
      <c r="F707" s="30"/>
    </row>
    <row r="708" spans="2:6" x14ac:dyDescent="0.2">
      <c r="B708" s="30"/>
      <c r="C708" s="30"/>
      <c r="D708" s="30"/>
      <c r="E708" s="30"/>
      <c r="F708" s="30"/>
    </row>
    <row r="709" spans="2:6" x14ac:dyDescent="0.2">
      <c r="B709" s="30"/>
      <c r="C709" s="30"/>
      <c r="D709" s="30"/>
      <c r="E709" s="30"/>
      <c r="F709" s="30"/>
    </row>
    <row r="710" spans="2:6" x14ac:dyDescent="0.2">
      <c r="B710" s="30"/>
      <c r="C710" s="30"/>
      <c r="D710" s="30"/>
      <c r="E710" s="30"/>
      <c r="F710" s="30"/>
    </row>
    <row r="711" spans="2:6" x14ac:dyDescent="0.2">
      <c r="B711" s="30"/>
      <c r="C711" s="30"/>
      <c r="D711" s="30"/>
      <c r="E711" s="30"/>
      <c r="F711" s="30"/>
    </row>
    <row r="712" spans="2:6" x14ac:dyDescent="0.2">
      <c r="B712" s="30"/>
      <c r="C712" s="30"/>
      <c r="D712" s="30"/>
      <c r="E712" s="30"/>
      <c r="F712" s="30"/>
    </row>
    <row r="713" spans="2:6" x14ac:dyDescent="0.2">
      <c r="B713" s="30"/>
      <c r="C713" s="30"/>
      <c r="D713" s="30"/>
      <c r="E713" s="30"/>
      <c r="F713" s="30"/>
    </row>
    <row r="714" spans="2:6" x14ac:dyDescent="0.2">
      <c r="B714" s="30"/>
      <c r="C714" s="30"/>
      <c r="D714" s="30"/>
      <c r="E714" s="30"/>
      <c r="F714" s="30"/>
    </row>
    <row r="715" spans="2:6" x14ac:dyDescent="0.2">
      <c r="B715" s="30"/>
      <c r="C715" s="30"/>
      <c r="D715" s="30"/>
      <c r="E715" s="30"/>
      <c r="F715" s="30"/>
    </row>
    <row r="716" spans="2:6" x14ac:dyDescent="0.2">
      <c r="B716" s="30"/>
      <c r="C716" s="30"/>
      <c r="D716" s="30"/>
      <c r="E716" s="30"/>
      <c r="F716" s="30"/>
    </row>
    <row r="717" spans="2:6" x14ac:dyDescent="0.2">
      <c r="B717" s="30"/>
      <c r="C717" s="30"/>
      <c r="D717" s="30"/>
      <c r="E717" s="30"/>
      <c r="F717" s="30"/>
    </row>
    <row r="718" spans="2:6" x14ac:dyDescent="0.2">
      <c r="B718" s="30"/>
      <c r="C718" s="30"/>
      <c r="D718" s="30"/>
      <c r="E718" s="30"/>
      <c r="F718" s="30"/>
    </row>
    <row r="719" spans="2:6" x14ac:dyDescent="0.2">
      <c r="B719" s="30"/>
      <c r="C719" s="30"/>
      <c r="D719" s="30"/>
      <c r="E719" s="30"/>
      <c r="F719" s="30"/>
    </row>
    <row r="720" spans="2:6" x14ac:dyDescent="0.2">
      <c r="B720" s="30"/>
      <c r="C720" s="30"/>
      <c r="D720" s="30"/>
      <c r="E720" s="30"/>
      <c r="F720" s="30"/>
    </row>
    <row r="721" spans="2:10" x14ac:dyDescent="0.2">
      <c r="B721" s="30"/>
      <c r="C721" s="30"/>
      <c r="D721" s="30"/>
      <c r="E721" s="30"/>
      <c r="F721" s="30"/>
    </row>
    <row r="722" spans="2:10" x14ac:dyDescent="0.2">
      <c r="B722" s="30"/>
      <c r="C722" s="30"/>
      <c r="D722" s="30"/>
      <c r="E722" s="30"/>
      <c r="F722" s="30"/>
    </row>
    <row r="723" spans="2:10" x14ac:dyDescent="0.2">
      <c r="B723" s="30"/>
      <c r="C723" s="30"/>
      <c r="D723" s="30"/>
      <c r="E723" s="30"/>
      <c r="F723" s="30"/>
    </row>
    <row r="730" spans="2:10" s="24" customFormat="1" ht="15" x14ac:dyDescent="0.2">
      <c r="J730" s="60"/>
    </row>
    <row r="731" spans="2:10" s="24" customFormat="1" ht="15" x14ac:dyDescent="0.2">
      <c r="J731" s="60"/>
    </row>
    <row r="732" spans="2:10" s="24" customFormat="1" ht="15" x14ac:dyDescent="0.2">
      <c r="J732" s="60"/>
    </row>
    <row r="735" spans="2:10" s="27" customFormat="1" ht="11.25" x14ac:dyDescent="0.2">
      <c r="J735" s="59"/>
    </row>
    <row r="738" spans="2:6" x14ac:dyDescent="0.2">
      <c r="B738" s="30"/>
      <c r="C738" s="30"/>
      <c r="D738" s="30"/>
      <c r="E738" s="30"/>
      <c r="F738" s="30"/>
    </row>
    <row r="739" spans="2:6" x14ac:dyDescent="0.2">
      <c r="B739" s="30"/>
      <c r="C739" s="30"/>
      <c r="D739" s="30"/>
      <c r="E739" s="30"/>
      <c r="F739" s="30"/>
    </row>
    <row r="740" spans="2:6" x14ac:dyDescent="0.2">
      <c r="B740" s="30"/>
      <c r="C740" s="30"/>
      <c r="D740" s="30"/>
      <c r="E740" s="30"/>
      <c r="F740" s="30"/>
    </row>
    <row r="741" spans="2:6" x14ac:dyDescent="0.2">
      <c r="B741" s="30"/>
      <c r="C741" s="30"/>
      <c r="D741" s="30"/>
      <c r="E741" s="30"/>
      <c r="F741" s="30"/>
    </row>
    <row r="742" spans="2:6" x14ac:dyDescent="0.2">
      <c r="B742" s="30"/>
      <c r="C742" s="30"/>
      <c r="D742" s="30"/>
      <c r="E742" s="30"/>
      <c r="F742" s="30"/>
    </row>
    <row r="743" spans="2:6" x14ac:dyDescent="0.2">
      <c r="B743" s="30"/>
      <c r="C743" s="30"/>
      <c r="D743" s="30"/>
      <c r="E743" s="30"/>
      <c r="F743" s="30"/>
    </row>
    <row r="744" spans="2:6" x14ac:dyDescent="0.2">
      <c r="B744" s="30"/>
      <c r="C744" s="30"/>
      <c r="D744" s="30"/>
      <c r="E744" s="30"/>
      <c r="F744" s="30"/>
    </row>
    <row r="745" spans="2:6" x14ac:dyDescent="0.2">
      <c r="B745" s="30"/>
      <c r="C745" s="30"/>
      <c r="D745" s="30"/>
      <c r="E745" s="30"/>
      <c r="F745" s="30"/>
    </row>
    <row r="746" spans="2:6" x14ac:dyDescent="0.2">
      <c r="B746" s="30"/>
      <c r="C746" s="30"/>
      <c r="D746" s="30"/>
      <c r="E746" s="30"/>
      <c r="F746" s="30"/>
    </row>
    <row r="747" spans="2:6" x14ac:dyDescent="0.2">
      <c r="B747" s="30"/>
      <c r="C747" s="30"/>
      <c r="D747" s="30"/>
      <c r="E747" s="30"/>
      <c r="F747" s="30"/>
    </row>
    <row r="748" spans="2:6" x14ac:dyDescent="0.2">
      <c r="B748" s="30"/>
      <c r="C748" s="30"/>
      <c r="D748" s="30"/>
      <c r="E748" s="30"/>
      <c r="F748" s="30"/>
    </row>
    <row r="749" spans="2:6" x14ac:dyDescent="0.2">
      <c r="B749" s="30"/>
      <c r="C749" s="30"/>
      <c r="D749" s="30"/>
      <c r="E749" s="30"/>
      <c r="F749" s="30"/>
    </row>
    <row r="750" spans="2:6" x14ac:dyDescent="0.2">
      <c r="B750" s="30"/>
      <c r="C750" s="30"/>
      <c r="D750" s="30"/>
      <c r="E750" s="30"/>
      <c r="F750" s="30"/>
    </row>
    <row r="751" spans="2:6" x14ac:dyDescent="0.2">
      <c r="B751" s="30"/>
      <c r="C751" s="30"/>
      <c r="D751" s="30"/>
      <c r="E751" s="30"/>
      <c r="F751" s="30"/>
    </row>
    <row r="752" spans="2:6" x14ac:dyDescent="0.2">
      <c r="B752" s="30"/>
      <c r="C752" s="30"/>
      <c r="D752" s="30"/>
      <c r="E752" s="30"/>
      <c r="F752" s="30"/>
    </row>
    <row r="753" spans="2:6" x14ac:dyDescent="0.2">
      <c r="B753" s="30"/>
      <c r="C753" s="30"/>
      <c r="D753" s="30"/>
      <c r="E753" s="30"/>
      <c r="F753" s="30"/>
    </row>
    <row r="754" spans="2:6" x14ac:dyDescent="0.2">
      <c r="B754" s="30"/>
      <c r="C754" s="30"/>
      <c r="D754" s="30"/>
      <c r="E754" s="30"/>
      <c r="F754" s="30"/>
    </row>
    <row r="755" spans="2:6" x14ac:dyDescent="0.2">
      <c r="B755" s="30"/>
      <c r="C755" s="30"/>
      <c r="D755" s="30"/>
      <c r="E755" s="30"/>
      <c r="F755" s="30"/>
    </row>
    <row r="756" spans="2:6" x14ac:dyDescent="0.2">
      <c r="B756" s="30"/>
      <c r="C756" s="30"/>
      <c r="D756" s="30"/>
      <c r="E756" s="30"/>
      <c r="F756" s="30"/>
    </row>
    <row r="757" spans="2:6" x14ac:dyDescent="0.2">
      <c r="B757" s="30"/>
      <c r="C757" s="30"/>
      <c r="D757" s="30"/>
      <c r="E757" s="30"/>
      <c r="F757" s="30"/>
    </row>
    <row r="758" spans="2:6" x14ac:dyDescent="0.2">
      <c r="B758" s="30"/>
      <c r="C758" s="30"/>
      <c r="D758" s="30"/>
      <c r="E758" s="30"/>
      <c r="F758" s="30"/>
    </row>
    <row r="759" spans="2:6" x14ac:dyDescent="0.2">
      <c r="B759" s="30"/>
      <c r="C759" s="30"/>
      <c r="D759" s="30"/>
      <c r="E759" s="30"/>
      <c r="F759" s="30"/>
    </row>
    <row r="760" spans="2:6" x14ac:dyDescent="0.2">
      <c r="B760" s="30"/>
      <c r="C760" s="30"/>
      <c r="D760" s="30"/>
      <c r="E760" s="30"/>
      <c r="F760" s="30"/>
    </row>
    <row r="761" spans="2:6" x14ac:dyDescent="0.2">
      <c r="B761" s="30"/>
      <c r="C761" s="30"/>
      <c r="D761" s="30"/>
      <c r="E761" s="30"/>
      <c r="F761" s="30"/>
    </row>
    <row r="762" spans="2:6" x14ac:dyDescent="0.2">
      <c r="B762" s="30"/>
      <c r="C762" s="30"/>
      <c r="D762" s="30"/>
      <c r="E762" s="30"/>
      <c r="F762" s="30"/>
    </row>
    <row r="763" spans="2:6" x14ac:dyDescent="0.2">
      <c r="B763" s="30"/>
      <c r="C763" s="30"/>
      <c r="D763" s="30"/>
      <c r="E763" s="30"/>
      <c r="F763" s="30"/>
    </row>
    <row r="764" spans="2:6" x14ac:dyDescent="0.2">
      <c r="B764" s="30"/>
      <c r="C764" s="30"/>
      <c r="D764" s="30"/>
      <c r="E764" s="30"/>
      <c r="F764" s="30"/>
    </row>
    <row r="765" spans="2:6" x14ac:dyDescent="0.2">
      <c r="B765" s="30"/>
      <c r="C765" s="30"/>
      <c r="D765" s="30"/>
      <c r="E765" s="30"/>
      <c r="F765" s="30"/>
    </row>
    <row r="766" spans="2:6" x14ac:dyDescent="0.2">
      <c r="B766" s="30"/>
      <c r="C766" s="30"/>
      <c r="D766" s="30"/>
      <c r="E766" s="30"/>
      <c r="F766" s="30"/>
    </row>
    <row r="767" spans="2:6" x14ac:dyDescent="0.2">
      <c r="B767" s="30"/>
      <c r="C767" s="30"/>
      <c r="D767" s="30"/>
      <c r="E767" s="30"/>
      <c r="F767" s="30"/>
    </row>
    <row r="768" spans="2:6" x14ac:dyDescent="0.2">
      <c r="B768" s="30"/>
      <c r="C768" s="30"/>
      <c r="D768" s="30"/>
      <c r="E768" s="30"/>
      <c r="F768" s="30"/>
    </row>
    <row r="769" spans="2:6" x14ac:dyDescent="0.2">
      <c r="B769" s="30"/>
      <c r="C769" s="30"/>
      <c r="D769" s="30"/>
      <c r="E769" s="30"/>
      <c r="F769" s="30"/>
    </row>
    <row r="770" spans="2:6" x14ac:dyDescent="0.2">
      <c r="B770" s="30"/>
      <c r="C770" s="30"/>
      <c r="D770" s="30"/>
      <c r="E770" s="30"/>
      <c r="F770" s="30"/>
    </row>
    <row r="771" spans="2:6" x14ac:dyDescent="0.2">
      <c r="B771" s="30"/>
      <c r="C771" s="30"/>
      <c r="D771" s="30"/>
      <c r="E771" s="30"/>
      <c r="F771" s="30"/>
    </row>
    <row r="772" spans="2:6" x14ac:dyDescent="0.2">
      <c r="B772" s="30"/>
      <c r="C772" s="30"/>
      <c r="D772" s="30"/>
      <c r="E772" s="30"/>
      <c r="F772" s="30"/>
    </row>
    <row r="773" spans="2:6" x14ac:dyDescent="0.2">
      <c r="B773" s="30"/>
      <c r="C773" s="30"/>
      <c r="D773" s="30"/>
      <c r="E773" s="30"/>
      <c r="F773" s="30"/>
    </row>
    <row r="774" spans="2:6" x14ac:dyDescent="0.2">
      <c r="B774" s="30"/>
      <c r="C774" s="30"/>
      <c r="D774" s="30"/>
      <c r="E774" s="30"/>
      <c r="F774" s="30"/>
    </row>
    <row r="775" spans="2:6" x14ac:dyDescent="0.2">
      <c r="B775" s="30"/>
      <c r="C775" s="30"/>
      <c r="D775" s="30"/>
      <c r="E775" s="30"/>
      <c r="F775" s="30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24"/>
  <dimension ref="A1:K774"/>
  <sheetViews>
    <sheetView showGridLines="0" topLeftCell="A39" workbookViewId="0">
      <selection activeCell="N16" sqref="N16"/>
    </sheetView>
  </sheetViews>
  <sheetFormatPr defaultColWidth="9.140625" defaultRowHeight="12.75" x14ac:dyDescent="0.2"/>
  <cols>
    <col min="1" max="1" width="17.140625" style="27" customWidth="1"/>
    <col min="2" max="9" width="9.7109375" customWidth="1"/>
    <col min="10" max="10" width="1.140625" customWidth="1"/>
    <col min="11" max="11" width="9.7109375" customWidth="1"/>
  </cols>
  <sheetData>
    <row r="1" spans="1:11" s="24" customFormat="1" ht="15.75" customHeight="1" x14ac:dyDescent="0.2"/>
    <row r="2" spans="1:11" s="24" customFormat="1" ht="15.75" customHeight="1" x14ac:dyDescent="0.25">
      <c r="A2" s="16"/>
    </row>
    <row r="3" spans="1:11" s="24" customFormat="1" ht="15.75" customHeight="1" x14ac:dyDescent="0.25">
      <c r="A3" s="191" t="s">
        <v>199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s="24" customFormat="1" ht="15.75" customHeight="1" x14ac:dyDescent="0.25">
      <c r="A4" s="16"/>
    </row>
    <row r="5" spans="1:11" ht="15.75" customHeight="1" x14ac:dyDescent="0.2"/>
    <row r="6" spans="1:11" s="27" customFormat="1" ht="15.75" customHeight="1" x14ac:dyDescent="0.2">
      <c r="B6" s="45" t="s">
        <v>79</v>
      </c>
      <c r="C6" s="45" t="s">
        <v>144</v>
      </c>
      <c r="D6" s="45" t="s">
        <v>145</v>
      </c>
      <c r="E6" s="45" t="s">
        <v>78</v>
      </c>
      <c r="F6" s="67" t="s">
        <v>146</v>
      </c>
      <c r="G6" s="45" t="s">
        <v>77</v>
      </c>
      <c r="H6" s="45" t="s">
        <v>147</v>
      </c>
      <c r="I6" s="45" t="s">
        <v>141</v>
      </c>
      <c r="J6" s="39"/>
      <c r="K6" s="45" t="s">
        <v>84</v>
      </c>
    </row>
    <row r="7" spans="1:11" s="27" customFormat="1" ht="15.75" customHeight="1" x14ac:dyDescent="0.2">
      <c r="B7" s="45" t="s">
        <v>143</v>
      </c>
      <c r="C7" s="45" t="s">
        <v>143</v>
      </c>
      <c r="D7" s="45" t="s">
        <v>143</v>
      </c>
      <c r="E7" s="45" t="s">
        <v>143</v>
      </c>
      <c r="F7" s="67"/>
      <c r="G7" s="45"/>
      <c r="H7" s="45" t="s">
        <v>86</v>
      </c>
      <c r="I7" s="45"/>
      <c r="J7" s="39"/>
      <c r="K7" s="45" t="s">
        <v>85</v>
      </c>
    </row>
    <row r="8" spans="1:11" s="27" customFormat="1" ht="15.75" hidden="1" customHeight="1" x14ac:dyDescent="0.2">
      <c r="B8" s="44"/>
      <c r="C8" s="29"/>
      <c r="D8" s="29"/>
      <c r="E8" s="29"/>
      <c r="F8" s="52"/>
      <c r="G8" s="29"/>
      <c r="H8" s="29"/>
      <c r="I8" s="29"/>
      <c r="J8"/>
      <c r="K8" s="29"/>
    </row>
    <row r="9" spans="1:11" ht="15.75" customHeight="1" x14ac:dyDescent="0.2">
      <c r="A9" s="79" t="s">
        <v>207</v>
      </c>
      <c r="B9" s="93">
        <f>IF(OR('Tabel A F'!B9&lt;5,'Tabel A Br'!B9&lt;0.5),"-",IFERROR('Tabel A Br'!B9/'Tabel A F'!B9*100,"-"))</f>
        <v>5.027835111788618</v>
      </c>
      <c r="C9" s="93">
        <f>IF(OR('Tabel A F'!C9&lt;5,'Tabel A Br'!C9&lt;0.5),"-",IFERROR('Tabel A Br'!C9/'Tabel A F'!C9*100,"-"))</f>
        <v>2.9675079185520361</v>
      </c>
      <c r="D9" s="93">
        <f>IF(OR('Tabel A F'!D9&lt;5,'Tabel A Br'!D9&lt;0.5),"-",IFERROR('Tabel A Br'!D9/'Tabel A F'!D9*100,"-"))</f>
        <v>3.7180067813029796</v>
      </c>
      <c r="E9" s="93">
        <f>IF(OR('Tabel A F'!E9&lt;5,'Tabel A Br'!E9&lt;0.5),"-",IFERROR('Tabel A Br'!E9/'Tabel A F'!E9*100,"-"))</f>
        <v>3.6871454999999997</v>
      </c>
      <c r="F9" s="93">
        <f>IF(OR('Tabel A F'!F9&lt;5,'Tabel A Br'!F9&lt;0.5),"-",IFERROR('Tabel A Br'!F9/'Tabel A F'!F9*100,"-"))</f>
        <v>7.8582790697674421</v>
      </c>
      <c r="G9" s="93">
        <f>IF(OR('Tabel A F'!G9&lt;5,'Tabel A Br'!G9&lt;0.5),"-",IFERROR('Tabel A Br'!G9/'Tabel A F'!G9*100,"-"))</f>
        <v>2.3826303084488152</v>
      </c>
      <c r="H9" s="93">
        <f>IF(OR('Tabel A F'!H9&lt;5,'Tabel A Br'!H9&lt;0.5),"-",IFERROR('Tabel A Br'!H9/'Tabel A F'!H9*100,"-"))</f>
        <v>3.4726570538243626</v>
      </c>
      <c r="I9" s="93">
        <f>IF(OR('Tabel A F'!I9&lt;5,'Tabel A Br'!I9&lt;0.5),"-",IFERROR('Tabel A Br'!I9/'Tabel A F'!I9*100,"-"))</f>
        <v>14.868939393939392</v>
      </c>
      <c r="J9" s="133"/>
      <c r="K9" s="93">
        <f>IF(OR('Tabel A F'!K9&lt;5,'Tabel A Br'!K9&lt;0.5),"-",IFERROR('Tabel A Br'!K9/'Tabel A F'!K9*100,"-"))</f>
        <v>3.7895612869650397</v>
      </c>
    </row>
    <row r="10" spans="1:11" ht="15.75" customHeight="1" x14ac:dyDescent="0.2">
      <c r="A10" s="90" t="s">
        <v>208</v>
      </c>
      <c r="B10" s="94">
        <f>IF(OR('Tabel A F'!B10&lt;5,'Tabel A Br'!B10&lt;0.5),"-",IFERROR('Tabel A Br'!B10/'Tabel A F'!B10*100,"-"))</f>
        <v>3.7816580027359783</v>
      </c>
      <c r="C10" s="94">
        <f>IF(OR('Tabel A F'!C10&lt;5,'Tabel A Br'!C10&lt;0.5),"-",IFERROR('Tabel A Br'!C10/'Tabel A F'!C10*100,"-"))</f>
        <v>2.792887713109935</v>
      </c>
      <c r="D10" s="94">
        <f>IF(OR('Tabel A F'!D10&lt;5,'Tabel A Br'!D10&lt;0.5),"-",IFERROR('Tabel A Br'!D10/'Tabel A F'!D10*100,"-"))</f>
        <v>3.5645163874726875</v>
      </c>
      <c r="E10" s="94">
        <f>IF(OR('Tabel A F'!E10&lt;5,'Tabel A Br'!E10&lt;0.5),"-",IFERROR('Tabel A Br'!E10/'Tabel A F'!E10*100,"-"))</f>
        <v>2.5555215015443098</v>
      </c>
      <c r="F10" s="94">
        <f>IF(OR('Tabel A F'!F10&lt;5,'Tabel A Br'!F10&lt;0.5),"-",IFERROR('Tabel A Br'!F10/'Tabel A F'!F10*100,"-"))</f>
        <v>3.5714754777070064</v>
      </c>
      <c r="G10" s="94">
        <f>IF(OR('Tabel A F'!G10&lt;5,'Tabel A Br'!G10&lt;0.5),"-",IFERROR('Tabel A Br'!G10/'Tabel A F'!G10*100,"-"))</f>
        <v>2.8183306409588327</v>
      </c>
      <c r="H10" s="94">
        <f>IF(OR('Tabel A F'!H10&lt;5,'Tabel A Br'!H10&lt;0.5),"-",IFERROR('Tabel A Br'!H10/'Tabel A F'!H10*100,"-"))</f>
        <v>3.7687011632571195</v>
      </c>
      <c r="I10" s="94">
        <f>IF(OR('Tabel A F'!I10&lt;5,'Tabel A Br'!I10&lt;0.5),"-",IFERROR('Tabel A Br'!I10/'Tabel A F'!I10*100,"-"))</f>
        <v>4.7610158730158734</v>
      </c>
      <c r="J10" s="133"/>
      <c r="K10" s="94">
        <f>IF(OR('Tabel A F'!K10&lt;5,'Tabel A Br'!K10&lt;0.5),"-",IFERROR('Tabel A Br'!K10/'Tabel A F'!K10*100,"-"))</f>
        <v>3.3813800135361798</v>
      </c>
    </row>
    <row r="11" spans="1:11" ht="15.75" customHeight="1" x14ac:dyDescent="0.2">
      <c r="A11" s="83" t="s">
        <v>209</v>
      </c>
      <c r="B11" s="95">
        <f>IF(OR('Tabel A F'!B11&lt;5,'Tabel A Br'!B11&lt;0.5),"-",IFERROR('Tabel A Br'!B11/'Tabel A F'!B11*100,"-"))</f>
        <v>13.778086608927381</v>
      </c>
      <c r="C11" s="95">
        <f>IF(OR('Tabel A F'!C11&lt;5,'Tabel A Br'!C11&lt;0.5),"-",IFERROR('Tabel A Br'!C11/'Tabel A F'!C11*100,"-"))</f>
        <v>6.6353664921465967</v>
      </c>
      <c r="D11" s="95">
        <f>IF(OR('Tabel A F'!D11&lt;5,'Tabel A Br'!D11&lt;0.5),"-",IFERROR('Tabel A Br'!D11/'Tabel A F'!D11*100,"-"))</f>
        <v>10.314926405451448</v>
      </c>
      <c r="E11" s="95">
        <f>IF(OR('Tabel A F'!E11&lt;5,'Tabel A Br'!E11&lt;0.5),"-",IFERROR('Tabel A Br'!E11/'Tabel A F'!E11*100,"-"))</f>
        <v>6.9752418655097612</v>
      </c>
      <c r="F11" s="95">
        <f>IF(OR('Tabel A F'!F11&lt;5,'Tabel A Br'!F11&lt;0.5),"-",IFERROR('Tabel A Br'!F11/'Tabel A F'!F11*100,"-"))</f>
        <v>11.135988976377954</v>
      </c>
      <c r="G11" s="95">
        <f>IF(OR('Tabel A F'!G11&lt;5,'Tabel A Br'!G11&lt;0.5),"-",IFERROR('Tabel A Br'!G11/'Tabel A F'!G11*100,"-"))</f>
        <v>6.2112542517006801</v>
      </c>
      <c r="H11" s="95">
        <f>IF(OR('Tabel A F'!H11&lt;5,'Tabel A Br'!H11&lt;0.5),"-",IFERROR('Tabel A Br'!H11/'Tabel A F'!H11*100,"-"))</f>
        <v>8.553847922778461</v>
      </c>
      <c r="I11" s="95">
        <f>IF(OR('Tabel A F'!I11&lt;5,'Tabel A Br'!I11&lt;0.5),"-",IFERROR('Tabel A Br'!I11/'Tabel A F'!I11*100,"-"))</f>
        <v>19.163607142857142</v>
      </c>
      <c r="J11" s="133"/>
      <c r="K11" s="95">
        <f>IF(OR('Tabel A F'!K11&lt;5,'Tabel A Br'!K11&lt;0.5),"-",IFERROR('Tabel A Br'!K11/'Tabel A F'!K11*100,"-"))</f>
        <v>9.0262643021793814</v>
      </c>
    </row>
    <row r="12" spans="1:11" ht="15.75" customHeight="1" x14ac:dyDescent="0.2">
      <c r="A12" s="79" t="s">
        <v>26</v>
      </c>
      <c r="B12" s="93">
        <f>IF(OR('Tabel A F'!B12&lt;5,'Tabel A Br'!B12&lt;0.5),"-",IFERROR('Tabel A Br'!B12/'Tabel A F'!B12*100,"-"))</f>
        <v>11.705340145023072</v>
      </c>
      <c r="C12" s="93">
        <f>IF(OR('Tabel A F'!C12&lt;5,'Tabel A Br'!C12&lt;0.5),"-",IFERROR('Tabel A Br'!C12/'Tabel A F'!C12*100,"-"))</f>
        <v>8.2676353637901858</v>
      </c>
      <c r="D12" s="93">
        <f>IF(OR('Tabel A F'!D12&lt;5,'Tabel A Br'!D12&lt;0.5),"-",IFERROR('Tabel A Br'!D12/'Tabel A F'!D12*100,"-"))</f>
        <v>13.084712383488684</v>
      </c>
      <c r="E12" s="93">
        <f>IF(OR('Tabel A F'!E12&lt;5,'Tabel A Br'!E12&lt;0.5),"-",IFERROR('Tabel A Br'!E12/'Tabel A F'!E12*100,"-"))</f>
        <v>8.3446985951468715</v>
      </c>
      <c r="F12" s="93">
        <f>IF(OR('Tabel A F'!F12&lt;5,'Tabel A Br'!F12&lt;0.5),"-",IFERROR('Tabel A Br'!F12/'Tabel A F'!F12*100,"-"))</f>
        <v>11.939587684877754</v>
      </c>
      <c r="G12" s="93">
        <f>IF(OR('Tabel A F'!G12&lt;5,'Tabel A Br'!G12&lt;0.5),"-",IFERROR('Tabel A Br'!G12/'Tabel A F'!G12*100,"-"))</f>
        <v>7.5570576349784702</v>
      </c>
      <c r="H12" s="93">
        <f>IF(OR('Tabel A F'!H12&lt;5,'Tabel A Br'!H12&lt;0.5),"-",IFERROR('Tabel A Br'!H12/'Tabel A F'!H12*100,"-"))</f>
        <v>9.5276011037637343</v>
      </c>
      <c r="I12" s="93">
        <f>IF(OR('Tabel A F'!I12&lt;5,'Tabel A Br'!I12&lt;0.5),"-",IFERROR('Tabel A Br'!I12/'Tabel A F'!I12*100,"-"))</f>
        <v>12.554833333333331</v>
      </c>
      <c r="J12" s="133"/>
      <c r="K12" s="93">
        <f>IF(OR('Tabel A F'!K12&lt;5,'Tabel A Br'!K12&lt;0.5),"-",IFERROR('Tabel A Br'!K12/'Tabel A F'!K12*100,"-"))</f>
        <v>10.266599506893911</v>
      </c>
    </row>
    <row r="13" spans="1:11" ht="15.75" customHeight="1" x14ac:dyDescent="0.2">
      <c r="A13" s="90" t="s">
        <v>27</v>
      </c>
      <c r="B13" s="94">
        <f>IF(OR('Tabel A F'!B13&lt;5,'Tabel A Br'!B13&lt;0.5),"-",IFERROR('Tabel A Br'!B13/'Tabel A F'!B13*100,"-"))</f>
        <v>3.6908278335724534</v>
      </c>
      <c r="C13" s="94">
        <f>IF(OR('Tabel A F'!C13&lt;5,'Tabel A Br'!C13&lt;0.5),"-",IFERROR('Tabel A Br'!C13/'Tabel A F'!C13*100,"-"))</f>
        <v>2.3722465753424657</v>
      </c>
      <c r="D13" s="94">
        <f>IF(OR('Tabel A F'!D13&lt;5,'Tabel A Br'!D13&lt;0.5),"-",IFERROR('Tabel A Br'!D13/'Tabel A F'!D13*100,"-"))</f>
        <v>5.016632211538461</v>
      </c>
      <c r="E13" s="94">
        <f>IF(OR('Tabel A F'!E13&lt;5,'Tabel A Br'!E13&lt;0.5),"-",IFERROR('Tabel A Br'!E13/'Tabel A F'!E13*100,"-"))</f>
        <v>2.5752978436657683</v>
      </c>
      <c r="F13" s="94">
        <f>IF(OR('Tabel A F'!F13&lt;5,'Tabel A Br'!F13&lt;0.5),"-",IFERROR('Tabel A Br'!F13/'Tabel A F'!F13*100,"-"))</f>
        <v>5.9947683854606932</v>
      </c>
      <c r="G13" s="94">
        <f>IF(OR('Tabel A F'!G13&lt;5,'Tabel A Br'!G13&lt;0.5),"-",IFERROR('Tabel A Br'!G13/'Tabel A F'!G13*100,"-"))</f>
        <v>3.047831132731063</v>
      </c>
      <c r="H13" s="94">
        <f>IF(OR('Tabel A F'!H13&lt;5,'Tabel A Br'!H13&lt;0.5),"-",IFERROR('Tabel A Br'!H13/'Tabel A F'!H13*100,"-"))</f>
        <v>3.8250136833286792</v>
      </c>
      <c r="I13" s="94">
        <f>IF(OR('Tabel A F'!I13&lt;5,'Tabel A Br'!I13&lt;0.5),"-",IFERROR('Tabel A Br'!I13/'Tabel A F'!I13*100,"-"))</f>
        <v>6.212739130434783</v>
      </c>
      <c r="J13" s="133"/>
      <c r="K13" s="94">
        <f>IF(OR('Tabel A F'!K13&lt;5,'Tabel A Br'!K13&lt;0.5),"-",IFERROR('Tabel A Br'!K13/'Tabel A F'!K13*100,"-"))</f>
        <v>4.013168050773074</v>
      </c>
    </row>
    <row r="14" spans="1:11" ht="15.75" customHeight="1" x14ac:dyDescent="0.2">
      <c r="A14" s="83" t="s">
        <v>28</v>
      </c>
      <c r="B14" s="95">
        <f>IF(OR('Tabel A F'!B14&lt;5,'Tabel A Br'!B14&lt;0.5),"-",IFERROR('Tabel A Br'!B14/'Tabel A F'!B14*100,"-"))</f>
        <v>2.3848709677419357</v>
      </c>
      <c r="C14" s="95">
        <f>IF(OR('Tabel A F'!C14&lt;5,'Tabel A Br'!C14&lt;0.5),"-",IFERROR('Tabel A Br'!C14/'Tabel A F'!C14*100,"-"))</f>
        <v>2.7011538461538462</v>
      </c>
      <c r="D14" s="95">
        <f>IF(OR('Tabel A F'!D14&lt;5,'Tabel A Br'!D14&lt;0.5),"-",IFERROR('Tabel A Br'!D14/'Tabel A F'!D14*100,"-"))</f>
        <v>5.3975699658703071</v>
      </c>
      <c r="E14" s="95">
        <f>IF(OR('Tabel A F'!E14&lt;5,'Tabel A Br'!E14&lt;0.5),"-",IFERROR('Tabel A Br'!E14/'Tabel A F'!E14*100,"-"))</f>
        <v>6.8916363636363638</v>
      </c>
      <c r="F14" s="95">
        <f>IF(OR('Tabel A F'!F14&lt;5,'Tabel A Br'!F14&lt;0.5),"-",IFERROR('Tabel A Br'!F14/'Tabel A F'!F14*100,"-"))</f>
        <v>4.6185999999999998</v>
      </c>
      <c r="G14" s="95">
        <f>IF(OR('Tabel A F'!G14&lt;5,'Tabel A Br'!G14&lt;0.5),"-",IFERROR('Tabel A Br'!G14/'Tabel A F'!G14*100,"-"))</f>
        <v>4.0753687943262413</v>
      </c>
      <c r="H14" s="95">
        <f>IF(OR('Tabel A F'!H14&lt;5,'Tabel A Br'!H14&lt;0.5),"-",IFERROR('Tabel A Br'!H14/'Tabel A F'!H14*100,"-"))</f>
        <v>4.4674027885360186</v>
      </c>
      <c r="I14" s="95">
        <f>IF(OR('Tabel A F'!I14&lt;5,'Tabel A Br'!I14&lt;0.5),"-",IFERROR('Tabel A Br'!I14/'Tabel A F'!I14*100,"-"))</f>
        <v>19.996200000000002</v>
      </c>
      <c r="J14" s="133"/>
      <c r="K14" s="95">
        <f>IF(OR('Tabel A F'!K14&lt;5,'Tabel A Br'!K14&lt;0.5),"-",IFERROR('Tabel A Br'!K14/'Tabel A F'!K14*100,"-"))</f>
        <v>4.4504453714739771</v>
      </c>
    </row>
    <row r="15" spans="1:11" ht="15.75" customHeight="1" x14ac:dyDescent="0.2">
      <c r="A15" s="79" t="s">
        <v>29</v>
      </c>
      <c r="B15" s="93">
        <f>IF(OR('Tabel A F'!B15&lt;5,'Tabel A Br'!B15&lt;0.5),"-",IFERROR('Tabel A Br'!B15/'Tabel A F'!B15*100,"-"))</f>
        <v>18.954288235294118</v>
      </c>
      <c r="C15" s="93">
        <f>IF(OR('Tabel A F'!C15&lt;5,'Tabel A Br'!C15&lt;0.5),"-",IFERROR('Tabel A Br'!C15/'Tabel A F'!C15*100,"-"))</f>
        <v>12.678402597402599</v>
      </c>
      <c r="D15" s="93">
        <f>IF(OR('Tabel A F'!D15&lt;5,'Tabel A Br'!D15&lt;0.5),"-",IFERROR('Tabel A Br'!D15/'Tabel A F'!D15*100,"-"))</f>
        <v>18.006918032786885</v>
      </c>
      <c r="E15" s="93">
        <f>IF(OR('Tabel A F'!E15&lt;5,'Tabel A Br'!E15&lt;0.5),"-",IFERROR('Tabel A Br'!E15/'Tabel A F'!E15*100,"-"))</f>
        <v>14.593037313432836</v>
      </c>
      <c r="F15" s="93">
        <f>IF(OR('Tabel A F'!F15&lt;5,'Tabel A Br'!F15&lt;0.5),"-",IFERROR('Tabel A Br'!F15/'Tabel A F'!F15*100,"-"))</f>
        <v>14.76771875</v>
      </c>
      <c r="G15" s="93">
        <f>IF(OR('Tabel A F'!G15&lt;5,'Tabel A Br'!G15&lt;0.5),"-",IFERROR('Tabel A Br'!G15/'Tabel A F'!G15*100,"-"))</f>
        <v>12.291844559585492</v>
      </c>
      <c r="H15" s="93">
        <f>IF(OR('Tabel A F'!H15&lt;5,'Tabel A Br'!H15&lt;0.5),"-",IFERROR('Tabel A Br'!H15/'Tabel A F'!H15*100,"-"))</f>
        <v>11.930326720769461</v>
      </c>
      <c r="I15" s="93">
        <f>IF(OR('Tabel A F'!I15&lt;5,'Tabel A Br'!I15&lt;0.5),"-",IFERROR('Tabel A Br'!I15/'Tabel A F'!I15*100,"-"))</f>
        <v>26.661666666666665</v>
      </c>
      <c r="J15" s="133"/>
      <c r="K15" s="93">
        <f>IF(OR('Tabel A F'!K15&lt;5,'Tabel A Br'!K15&lt;0.5),"-",IFERROR('Tabel A Br'!K15/'Tabel A F'!K15*100,"-"))</f>
        <v>13.35413614755657</v>
      </c>
    </row>
    <row r="16" spans="1:11" ht="15.75" customHeight="1" x14ac:dyDescent="0.2">
      <c r="A16" s="90" t="s">
        <v>30</v>
      </c>
      <c r="B16" s="94">
        <f>IF(OR('Tabel A F'!B16&lt;5,'Tabel A Br'!B16&lt;0.5),"-",IFERROR('Tabel A Br'!B16/'Tabel A F'!B16*100,"-"))</f>
        <v>8.3634566210045662</v>
      </c>
      <c r="C16" s="94">
        <f>IF(OR('Tabel A F'!C16&lt;5,'Tabel A Br'!C16&lt;0.5),"-",IFERROR('Tabel A Br'!C16/'Tabel A F'!C16*100,"-"))</f>
        <v>3.2314285714285713</v>
      </c>
      <c r="D16" s="94">
        <f>IF(OR('Tabel A F'!D16&lt;5,'Tabel A Br'!D16&lt;0.5),"-",IFERROR('Tabel A Br'!D16/'Tabel A F'!D16*100,"-"))</f>
        <v>9.226875399361024</v>
      </c>
      <c r="E16" s="94">
        <f>IF(OR('Tabel A F'!E16&lt;5,'Tabel A Br'!E16&lt;0.5),"-",IFERROR('Tabel A Br'!E16/'Tabel A F'!E16*100,"-"))</f>
        <v>4.3290226244343897</v>
      </c>
      <c r="F16" s="94">
        <f>IF(OR('Tabel A F'!F16&lt;5,'Tabel A Br'!F16&lt;0.5),"-",IFERROR('Tabel A Br'!F16/'Tabel A F'!F16*100,"-"))</f>
        <v>6.4435020576131681</v>
      </c>
      <c r="G16" s="94">
        <f>IF(OR('Tabel A F'!G16&lt;5,'Tabel A Br'!G16&lt;0.5),"-",IFERROR('Tabel A Br'!G16/'Tabel A F'!G16*100,"-"))</f>
        <v>4.3829844357976651</v>
      </c>
      <c r="H16" s="94">
        <f>IF(OR('Tabel A F'!H16&lt;5,'Tabel A Br'!H16&lt;0.5),"-",IFERROR('Tabel A Br'!H16/'Tabel A F'!H16*100,"-"))</f>
        <v>9.7618976148923782</v>
      </c>
      <c r="I16" s="94">
        <f>IF(OR('Tabel A F'!I16&lt;5,'Tabel A Br'!I16&lt;0.5),"-",IFERROR('Tabel A Br'!I16/'Tabel A F'!I16*100,"-"))</f>
        <v>28.591764705882351</v>
      </c>
      <c r="J16" s="133"/>
      <c r="K16" s="94">
        <f>IF(OR('Tabel A F'!K16&lt;5,'Tabel A Br'!K16&lt;0.5),"-",IFERROR('Tabel A Br'!K16/'Tabel A F'!K16*100,"-"))</f>
        <v>8.3086004579278772</v>
      </c>
    </row>
    <row r="17" spans="1:11" ht="15.75" hidden="1" customHeight="1" x14ac:dyDescent="0.2">
      <c r="A17" s="31" t="s">
        <v>31</v>
      </c>
      <c r="B17" s="68" t="str">
        <f>IF(OR('Tabel A F'!B17&lt;5,'Tabel A Br'!B17&lt;0.5),"-",IFERROR('Tabel A Br'!B17/'Tabel A F'!B17*100,"-"))</f>
        <v>-</v>
      </c>
      <c r="C17" s="68">
        <f>IF(OR('Tabel A F'!C17&lt;5,'Tabel A Br'!C17&lt;0.5),"-",IFERROR('Tabel A Br'!C17/'Tabel A F'!C17*100,"-"))</f>
        <v>1.6960538116591928</v>
      </c>
      <c r="D17" s="68">
        <f>IF(OR('Tabel A F'!D17&lt;5,'Tabel A Br'!D17&lt;0.5),"-",IFERROR('Tabel A Br'!D17/'Tabel A F'!D17*100,"-"))</f>
        <v>3.7823893805309732</v>
      </c>
      <c r="E17" s="68">
        <f>IF(OR('Tabel A F'!E17&lt;5,'Tabel A Br'!E17&lt;0.5),"-",IFERROR('Tabel A Br'!E17/'Tabel A F'!E17*100,"-"))</f>
        <v>1.5734222222222223</v>
      </c>
      <c r="F17" s="68">
        <f>IF(OR('Tabel A F'!F17&lt;5,'Tabel A Br'!F17&lt;0.5),"-",IFERROR('Tabel A Br'!F17/'Tabel A F'!F17*100,"-"))</f>
        <v>2.6353999999999997</v>
      </c>
      <c r="G17" s="68">
        <f>IF(OR('Tabel A F'!G17&lt;5,'Tabel A Br'!G17&lt;0.5),"-",IFERROR('Tabel A Br'!G17/'Tabel A F'!G17*100,"-"))</f>
        <v>2.7242287581699349</v>
      </c>
      <c r="H17" s="68">
        <f>IF(OR('Tabel A F'!H17&lt;5,'Tabel A Br'!H17&lt;0.5),"-",IFERROR('Tabel A Br'!H17/'Tabel A F'!H17*100,"-"))</f>
        <v>5.7104360535931793</v>
      </c>
      <c r="I17" s="68" t="str">
        <f>IF(OR('Tabel A F'!I17&lt;5,'Tabel A Br'!I17&lt;0.5),"-",IFERROR('Tabel A Br'!I17/'Tabel A F'!I17*100,"-"))</f>
        <v>-</v>
      </c>
      <c r="K17" s="68">
        <f>IF(OR('Tabel A F'!K17&lt;5,'Tabel A Br'!K17&lt;0.5),"-",IFERROR('Tabel A Br'!K17/'Tabel A F'!K17*100,"-"))</f>
        <v>3.5355350210970462</v>
      </c>
    </row>
    <row r="18" spans="1:11" ht="15.75" hidden="1" customHeight="1" x14ac:dyDescent="0.2">
      <c r="A18" s="33" t="s">
        <v>32</v>
      </c>
      <c r="B18" s="69">
        <f>IF(OR('Tabel A F'!B18&lt;5,'Tabel A Br'!B18&lt;0.5),"-",IFERROR('Tabel A Br'!B18/'Tabel A F'!B18*100,"-"))</f>
        <v>7.1414999999999988</v>
      </c>
      <c r="C18" s="69">
        <f>IF(OR('Tabel A F'!C18&lt;5,'Tabel A Br'!C18&lt;0.5),"-",IFERROR('Tabel A Br'!C18/'Tabel A F'!C18*100,"-"))</f>
        <v>7.5344999999999995</v>
      </c>
      <c r="D18" s="69">
        <f>IF(OR('Tabel A F'!D18&lt;5,'Tabel A Br'!D18&lt;0.5),"-",IFERROR('Tabel A Br'!D18/'Tabel A F'!D18*100,"-"))</f>
        <v>5.1272564102564102</v>
      </c>
      <c r="E18" s="69">
        <f>IF(OR('Tabel A F'!E18&lt;5,'Tabel A Br'!E18&lt;0.5),"-",IFERROR('Tabel A Br'!E18/'Tabel A F'!E18*100,"-"))</f>
        <v>2.4807741935483869</v>
      </c>
      <c r="F18" s="69" t="str">
        <f>IF(OR('Tabel A F'!F18&lt;5,'Tabel A Br'!F18&lt;0.5),"-",IFERROR('Tabel A Br'!F18/'Tabel A F'!F18*100,"-"))</f>
        <v>-</v>
      </c>
      <c r="G18" s="69">
        <f>IF(OR('Tabel A F'!G18&lt;5,'Tabel A Br'!G18&lt;0.5),"-",IFERROR('Tabel A Br'!G18/'Tabel A F'!G18*100,"-"))</f>
        <v>5.0068877551020403</v>
      </c>
      <c r="H18" s="69">
        <f>IF(OR('Tabel A F'!H18&lt;5,'Tabel A Br'!H18&lt;0.5),"-",IFERROR('Tabel A Br'!H18/'Tabel A F'!H18*100,"-"))</f>
        <v>6.7837577639751556</v>
      </c>
      <c r="I18" s="69" t="str">
        <f>IF(OR('Tabel A F'!I18&lt;5,'Tabel A Br'!I18&lt;0.5),"-",IFERROR('Tabel A Br'!I18/'Tabel A F'!I18*100,"-"))</f>
        <v>-</v>
      </c>
      <c r="K18" s="69">
        <f>IF(OR('Tabel A F'!K18&lt;5,'Tabel A Br'!K18&lt;0.5),"-",IFERROR('Tabel A Br'!K18/'Tabel A F'!K18*100,"-"))</f>
        <v>5.934489451476793</v>
      </c>
    </row>
    <row r="19" spans="1:11" ht="15.75" hidden="1" customHeight="1" x14ac:dyDescent="0.2">
      <c r="A19" s="31" t="s">
        <v>33</v>
      </c>
      <c r="B19" s="68" t="str">
        <f>IF(OR('Tabel A F'!B19&lt;5,'Tabel A Br'!B19&lt;0.5),"-",IFERROR('Tabel A Br'!B19/'Tabel A F'!B19*100,"-"))</f>
        <v>-</v>
      </c>
      <c r="C19" s="68" t="str">
        <f>IF(OR('Tabel A F'!C19&lt;5,'Tabel A Br'!C19&lt;0.5),"-",IFERROR('Tabel A Br'!C19/'Tabel A F'!C19*100,"-"))</f>
        <v>-</v>
      </c>
      <c r="D19" s="68" t="str">
        <f>IF(OR('Tabel A F'!D19&lt;5,'Tabel A Br'!D19&lt;0.5),"-",IFERROR('Tabel A Br'!D19/'Tabel A F'!D19*100,"-"))</f>
        <v>-</v>
      </c>
      <c r="E19" s="68">
        <f>IF(OR('Tabel A F'!E19&lt;5,'Tabel A Br'!E19&lt;0.5),"-",IFERROR('Tabel A Br'!E19/'Tabel A F'!E19*100,"-"))</f>
        <v>5.8812352941176469</v>
      </c>
      <c r="F19" s="68">
        <f>IF(OR('Tabel A F'!F19&lt;5,'Tabel A Br'!F19&lt;0.5),"-",IFERROR('Tabel A Br'!F19/'Tabel A F'!F19*100,"-"))</f>
        <v>5.5089189189189192</v>
      </c>
      <c r="G19" s="68">
        <f>IF(OR('Tabel A F'!G19&lt;5,'Tabel A Br'!G19&lt;0.5),"-",IFERROR('Tabel A Br'!G19/'Tabel A F'!G19*100,"-"))</f>
        <v>1.1343050847457627</v>
      </c>
      <c r="H19" s="68">
        <f>IF(OR('Tabel A F'!H19&lt;5,'Tabel A Br'!H19&lt;0.5),"-",IFERROR('Tabel A Br'!H19/'Tabel A F'!H19*100,"-"))</f>
        <v>2.6661666666666668</v>
      </c>
      <c r="I19" s="68" t="str">
        <f>IF(OR('Tabel A F'!I19&lt;5,'Tabel A Br'!I19&lt;0.5),"-",IFERROR('Tabel A Br'!I19/'Tabel A F'!I19*100,"-"))</f>
        <v>-</v>
      </c>
      <c r="K19" s="68">
        <f>IF(OR('Tabel A F'!K19&lt;5,'Tabel A Br'!K19&lt;0.5),"-",IFERROR('Tabel A Br'!K19/'Tabel A F'!K19*100,"-"))</f>
        <v>2.8085225806451612</v>
      </c>
    </row>
    <row r="20" spans="1:11" ht="15.75" hidden="1" customHeight="1" x14ac:dyDescent="0.2">
      <c r="A20" s="33" t="s">
        <v>34</v>
      </c>
      <c r="B20" s="69" t="str">
        <f>IF(OR('Tabel A F'!B20&lt;5,'Tabel A Br'!B20&lt;0.5),"-",IFERROR('Tabel A Br'!B20/'Tabel A F'!B20*100,"-"))</f>
        <v>-</v>
      </c>
      <c r="C20" s="69" t="str">
        <f>IF(OR('Tabel A F'!C20&lt;5,'Tabel A Br'!C20&lt;0.5),"-",IFERROR('Tabel A Br'!C20/'Tabel A F'!C20*100,"-"))</f>
        <v>-</v>
      </c>
      <c r="D20" s="69">
        <f>IF(OR('Tabel A F'!D20&lt;5,'Tabel A Br'!D20&lt;0.5),"-",IFERROR('Tabel A Br'!D20/'Tabel A F'!D20*100,"-"))</f>
        <v>5.9988799999999998</v>
      </c>
      <c r="E20" s="69">
        <f>IF(OR('Tabel A F'!E20&lt;5,'Tabel A Br'!E20&lt;0.5),"-",IFERROR('Tabel A Br'!E20/'Tabel A F'!E20*100,"-"))</f>
        <v>7.6908717948717937</v>
      </c>
      <c r="F20" s="69">
        <f>IF(OR('Tabel A F'!F20&lt;5,'Tabel A Br'!F20&lt;0.5),"-",IFERROR('Tabel A Br'!F20/'Tabel A F'!F20*100,"-"))</f>
        <v>12.179880000000001</v>
      </c>
      <c r="G20" s="69">
        <f>IF(OR('Tabel A F'!G20&lt;5,'Tabel A Br'!G20&lt;0.5),"-",IFERROR('Tabel A Br'!G20/'Tabel A F'!G20*100,"-"))</f>
        <v>1.2343333333333333</v>
      </c>
      <c r="H20" s="69">
        <f>IF(OR('Tabel A F'!H20&lt;5,'Tabel A Br'!H20&lt;0.5),"-",IFERROR('Tabel A Br'!H20/'Tabel A F'!H20*100,"-"))</f>
        <v>4.0781269230769235</v>
      </c>
      <c r="I20" s="69" t="str">
        <f>IF(OR('Tabel A F'!I20&lt;5,'Tabel A Br'!I20&lt;0.5),"-",IFERROR('Tabel A Br'!I20/'Tabel A F'!I20*100,"-"))</f>
        <v>-</v>
      </c>
      <c r="K20" s="69">
        <f>IF(OR('Tabel A F'!K20&lt;5,'Tabel A Br'!K20&lt;0.5),"-",IFERROR('Tabel A Br'!K20/'Tabel A F'!K20*100,"-"))</f>
        <v>4.0090854368932041</v>
      </c>
    </row>
    <row r="21" spans="1:11" ht="15.75" customHeight="1" x14ac:dyDescent="0.2">
      <c r="A21" s="83" t="s">
        <v>35</v>
      </c>
      <c r="B21" s="95">
        <f>IF(OR('Tabel A F'!B21&lt;5,'Tabel A Br'!B21&lt;0.5),"-",IFERROR('Tabel A Br'!B21/'Tabel A F'!B21*100,"-"))</f>
        <v>1.3571294117647059</v>
      </c>
      <c r="C21" s="95">
        <f>IF(OR('Tabel A F'!C21&lt;5,'Tabel A Br'!C21&lt;0.5),"-",IFERROR('Tabel A Br'!C21/'Tabel A F'!C21*100,"-"))</f>
        <v>1.69874531835206</v>
      </c>
      <c r="D21" s="95">
        <f>IF(OR('Tabel A F'!D21&lt;5,'Tabel A Br'!D21&lt;0.5),"-",IFERROR('Tabel A Br'!D21/'Tabel A F'!D21*100,"-"))</f>
        <v>3.9081951754385966</v>
      </c>
      <c r="E21" s="95">
        <f>IF(OR('Tabel A F'!E21&lt;5,'Tabel A Br'!E21&lt;0.5),"-",IFERROR('Tabel A Br'!E21/'Tabel A F'!E21*100,"-"))</f>
        <v>2.6629775641025644</v>
      </c>
      <c r="F21" s="95">
        <f>IF(OR('Tabel A F'!F21&lt;5,'Tabel A Br'!F21&lt;0.5),"-",IFERROR('Tabel A Br'!F21/'Tabel A F'!F21*100,"-"))</f>
        <v>3.7340330578512395</v>
      </c>
      <c r="G21" s="95">
        <f>IF(OR('Tabel A F'!G21&lt;5,'Tabel A Br'!G21&lt;0.5),"-",IFERROR('Tabel A Br'!G21/'Tabel A F'!G21*100,"-"))</f>
        <v>2.737449067431851</v>
      </c>
      <c r="H21" s="95">
        <f>IF(OR('Tabel A F'!H21&lt;5,'Tabel A Br'!H21&lt;0.5),"-",IFERROR('Tabel A Br'!H21/'Tabel A F'!H21*100,"-"))</f>
        <v>5.4988687281213533</v>
      </c>
      <c r="I21" s="95" t="str">
        <f>IF(OR('Tabel A F'!I21&lt;5,'Tabel A Br'!I21&lt;0.5),"-",IFERROR('Tabel A Br'!I21/'Tabel A F'!I21*100,"-"))</f>
        <v>-</v>
      </c>
      <c r="J21" s="133"/>
      <c r="K21" s="95">
        <f>IF(OR('Tabel A F'!K21&lt;5,'Tabel A Br'!K21&lt;0.5),"-",IFERROR('Tabel A Br'!K21/'Tabel A F'!K21*100,"-"))</f>
        <v>3.976948540706605</v>
      </c>
    </row>
    <row r="22" spans="1:11" ht="15.75" customHeight="1" x14ac:dyDescent="0.2">
      <c r="A22" s="79" t="s">
        <v>36</v>
      </c>
      <c r="B22" s="93" t="str">
        <f>IF(OR('Tabel A F'!B22&lt;5,'Tabel A Br'!B22&lt;0.5),"-",IFERROR('Tabel A Br'!B22/'Tabel A F'!B22*100,"-"))</f>
        <v>-</v>
      </c>
      <c r="C22" s="93" t="str">
        <f>IF(OR('Tabel A F'!C22&lt;5,'Tabel A Br'!C22&lt;0.5),"-",IFERROR('Tabel A Br'!C22/'Tabel A F'!C22*100,"-"))</f>
        <v>-</v>
      </c>
      <c r="D22" s="93">
        <f>IF(OR('Tabel A F'!D22&lt;5,'Tabel A Br'!D22&lt;0.5),"-",IFERROR('Tabel A Br'!D22/'Tabel A F'!D22*100,"-"))</f>
        <v>2.4385731707317073</v>
      </c>
      <c r="E22" s="93" t="str">
        <f>IF(OR('Tabel A F'!E22&lt;5,'Tabel A Br'!E22&lt;0.5),"-",IFERROR('Tabel A Br'!E22/'Tabel A F'!E22*100,"-"))</f>
        <v>-</v>
      </c>
      <c r="F22" s="93" t="str">
        <f>IF(OR('Tabel A F'!F22&lt;5,'Tabel A Br'!F22&lt;0.5),"-",IFERROR('Tabel A Br'!F22/'Tabel A F'!F22*100,"-"))</f>
        <v>-</v>
      </c>
      <c r="G22" s="93">
        <f>IF(OR('Tabel A F'!G22&lt;5,'Tabel A Br'!G22&lt;0.5),"-",IFERROR('Tabel A Br'!G22/'Tabel A F'!G22*100,"-"))</f>
        <v>2.1058421052631582</v>
      </c>
      <c r="H22" s="93">
        <f>IF(OR('Tabel A F'!H22&lt;5,'Tabel A Br'!H22&lt;0.5),"-",IFERROR('Tabel A Br'!H22/'Tabel A F'!H22*100,"-"))</f>
        <v>4.1014680851063838</v>
      </c>
      <c r="I22" s="93" t="str">
        <f>IF(OR('Tabel A F'!I22&lt;5,'Tabel A Br'!I22&lt;0.5),"-",IFERROR('Tabel A Br'!I22/'Tabel A F'!I22*100,"-"))</f>
        <v>-</v>
      </c>
      <c r="J22" s="133"/>
      <c r="K22" s="93">
        <f>IF(OR('Tabel A F'!K22&lt;5,'Tabel A Br'!K22&lt;0.5),"-",IFERROR('Tabel A Br'!K22/'Tabel A F'!K22*100,"-"))</f>
        <v>2.4350747922437672</v>
      </c>
    </row>
    <row r="23" spans="1:11" ht="15.75" customHeight="1" x14ac:dyDescent="0.2">
      <c r="A23" s="90" t="s">
        <v>37</v>
      </c>
      <c r="B23" s="94" t="str">
        <f>IF(OR('Tabel A F'!B23&lt;5,'Tabel A Br'!B23&lt;0.5),"-",IFERROR('Tabel A Br'!B23/'Tabel A F'!B23*100,"-"))</f>
        <v>-</v>
      </c>
      <c r="C23" s="94" t="str">
        <f>IF(OR('Tabel A F'!C23&lt;5,'Tabel A Br'!C23&lt;0.5),"-",IFERROR('Tabel A Br'!C23/'Tabel A F'!C23*100,"-"))</f>
        <v>-</v>
      </c>
      <c r="D23" s="94">
        <f>IF(OR('Tabel A F'!D23&lt;5,'Tabel A Br'!D23&lt;0.5),"-",IFERROR('Tabel A Br'!D23/'Tabel A F'!D23*100,"-"))</f>
        <v>13.145310344827585</v>
      </c>
      <c r="E23" s="94" t="str">
        <f>IF(OR('Tabel A F'!E23&lt;5,'Tabel A Br'!E23&lt;0.5),"-",IFERROR('Tabel A Br'!E23/'Tabel A F'!E23*100,"-"))</f>
        <v>-</v>
      </c>
      <c r="F23" s="94">
        <f>IF(OR('Tabel A F'!F23&lt;5,'Tabel A Br'!F23&lt;0.5),"-",IFERROR('Tabel A Br'!F23/'Tabel A F'!F23*100,"-"))</f>
        <v>11.875533333333333</v>
      </c>
      <c r="G23" s="94">
        <f>IF(OR('Tabel A F'!G23&lt;5,'Tabel A Br'!G23&lt;0.5),"-",IFERROR('Tabel A Br'!G23/'Tabel A F'!G23*100,"-"))</f>
        <v>5.019058823529412</v>
      </c>
      <c r="H23" s="94">
        <f>IF(OR('Tabel A F'!H23&lt;5,'Tabel A Br'!H23&lt;0.5),"-",IFERROR('Tabel A Br'!H23/'Tabel A F'!H23*100,"-"))</f>
        <v>7.2876327160493828</v>
      </c>
      <c r="I23" s="94" t="str">
        <f>IF(OR('Tabel A F'!I23&lt;5,'Tabel A Br'!I23&lt;0.5),"-",IFERROR('Tabel A Br'!I23/'Tabel A F'!I23*100,"-"))</f>
        <v>-</v>
      </c>
      <c r="J23" s="133"/>
      <c r="K23" s="94">
        <f>IF(OR('Tabel A F'!K23&lt;5,'Tabel A Br'!K23&lt;0.5),"-",IFERROR('Tabel A Br'!K23/'Tabel A F'!K23*100,"-"))</f>
        <v>7.334272311212815</v>
      </c>
    </row>
    <row r="24" spans="1:11" ht="15.75" customHeight="1" x14ac:dyDescent="0.2">
      <c r="A24" s="83" t="s">
        <v>38</v>
      </c>
      <c r="B24" s="95">
        <f>IF(OR('Tabel A F'!B24&lt;5,'Tabel A Br'!B24&lt;0.5),"-",IFERROR('Tabel A Br'!B24/'Tabel A F'!B24*100,"-"))</f>
        <v>1.1197315789473683</v>
      </c>
      <c r="C24" s="95">
        <f>IF(OR('Tabel A F'!C24&lt;5,'Tabel A Br'!C24&lt;0.5),"-",IFERROR('Tabel A Br'!C24/'Tabel A F'!C24*100,"-"))</f>
        <v>0.62488125000000005</v>
      </c>
      <c r="D24" s="95">
        <f>IF(OR('Tabel A F'!D24&lt;5,'Tabel A Br'!D24&lt;0.5),"-",IFERROR('Tabel A Br'!D24/'Tabel A F'!D24*100,"-"))</f>
        <v>0.67476793248945144</v>
      </c>
      <c r="E24" s="95">
        <f>IF(OR('Tabel A F'!E24&lt;5,'Tabel A Br'!E24&lt;0.5),"-",IFERROR('Tabel A Br'!E24/'Tabel A F'!E24*100,"-"))</f>
        <v>1.7682390572390572</v>
      </c>
      <c r="F24" s="95">
        <f>IF(OR('Tabel A F'!F24&lt;5,'Tabel A Br'!F24&lt;0.5),"-",IFERROR('Tabel A Br'!F24/'Tabel A F'!F24*100,"-"))</f>
        <v>1.2827985074626866</v>
      </c>
      <c r="G24" s="95">
        <f>IF(OR('Tabel A F'!G24&lt;5,'Tabel A Br'!G24&lt;0.5),"-",IFERROR('Tabel A Br'!G24/'Tabel A F'!G24*100,"-"))</f>
        <v>2.3423406326034062</v>
      </c>
      <c r="H24" s="95">
        <f>IF(OR('Tabel A F'!H24&lt;5,'Tabel A Br'!H24&lt;0.5),"-",IFERROR('Tabel A Br'!H24/'Tabel A F'!H24*100,"-"))</f>
        <v>3.6903607257203839</v>
      </c>
      <c r="I24" s="95" t="str">
        <f>IF(OR('Tabel A F'!I24&lt;5,'Tabel A Br'!I24&lt;0.5),"-",IFERROR('Tabel A Br'!I24/'Tabel A F'!I24*100,"-"))</f>
        <v>-</v>
      </c>
      <c r="J24" s="133"/>
      <c r="K24" s="95">
        <f>IF(OR('Tabel A F'!K24&lt;5,'Tabel A Br'!K24&lt;0.5),"-",IFERROR('Tabel A Br'!K24/'Tabel A F'!K24*100,"-"))</f>
        <v>2.3331732053422369</v>
      </c>
    </row>
    <row r="25" spans="1:11" ht="15.75" customHeight="1" x14ac:dyDescent="0.2">
      <c r="A25" s="79" t="s">
        <v>39</v>
      </c>
      <c r="B25" s="93">
        <f>IF(OR('Tabel A F'!B25&lt;5,'Tabel A Br'!B25&lt;0.5),"-",IFERROR('Tabel A Br'!B25/'Tabel A F'!B25*100,"-"))</f>
        <v>4.1261025641025642</v>
      </c>
      <c r="C25" s="93">
        <f>IF(OR('Tabel A F'!C25&lt;5,'Tabel A Br'!C25&lt;0.5),"-",IFERROR('Tabel A Br'!C25/'Tabel A F'!C25*100,"-"))</f>
        <v>3.4462151898734179</v>
      </c>
      <c r="D25" s="93">
        <f>IF(OR('Tabel A F'!D25&lt;5,'Tabel A Br'!D25&lt;0.5),"-",IFERROR('Tabel A Br'!D25/'Tabel A F'!D25*100,"-"))</f>
        <v>6.6581924290220824</v>
      </c>
      <c r="E25" s="93">
        <f>IF(OR('Tabel A F'!E25&lt;5,'Tabel A Br'!E25&lt;0.5),"-",IFERROR('Tabel A Br'!E25/'Tabel A F'!E25*100,"-"))</f>
        <v>3.4414494949494951</v>
      </c>
      <c r="F25" s="93">
        <f>IF(OR('Tabel A F'!F25&lt;5,'Tabel A Br'!F25&lt;0.5),"-",IFERROR('Tabel A Br'!F25/'Tabel A F'!F25*100,"-"))</f>
        <v>9.6131524822695038</v>
      </c>
      <c r="G25" s="93">
        <f>IF(OR('Tabel A F'!G25&lt;5,'Tabel A Br'!G25&lt;0.5),"-",IFERROR('Tabel A Br'!G25/'Tabel A F'!G25*100,"-"))</f>
        <v>2.3069434306569341</v>
      </c>
      <c r="H25" s="93">
        <f>IF(OR('Tabel A F'!H25&lt;5,'Tabel A Br'!H25&lt;0.5),"-",IFERROR('Tabel A Br'!H25/'Tabel A F'!H25*100,"-"))</f>
        <v>3.8597587765957444</v>
      </c>
      <c r="I25" s="93" t="str">
        <f>IF(OR('Tabel A F'!I25&lt;5,'Tabel A Br'!I25&lt;0.5),"-",IFERROR('Tabel A Br'!I25/'Tabel A F'!I25*100,"-"))</f>
        <v>-</v>
      </c>
      <c r="J25" s="133"/>
      <c r="K25" s="93">
        <f>IF(OR('Tabel A F'!K25&lt;5,'Tabel A Br'!K25&lt;0.5),"-",IFERROR('Tabel A Br'!K25/'Tabel A F'!K25*100,"-"))</f>
        <v>4.1020843217197918</v>
      </c>
    </row>
    <row r="26" spans="1:11" ht="15.75" customHeight="1" x14ac:dyDescent="0.2">
      <c r="A26" s="90" t="s">
        <v>40</v>
      </c>
      <c r="B26" s="94">
        <f>IF(OR('Tabel A F'!B26&lt;5,'Tabel A Br'!B26&lt;0.5),"-",IFERROR('Tabel A Br'!B26/'Tabel A F'!B26*100,"-"))</f>
        <v>1.069190594059406</v>
      </c>
      <c r="C26" s="94">
        <f>IF(OR('Tabel A F'!C26&lt;5,'Tabel A Br'!C26&lt;0.5),"-",IFERROR('Tabel A Br'!C26/'Tabel A F'!C26*100,"-"))</f>
        <v>0.89177659574468082</v>
      </c>
      <c r="D26" s="94">
        <f>IF(OR('Tabel A F'!D26&lt;5,'Tabel A Br'!D26&lt;0.5),"-",IFERROR('Tabel A Br'!D26/'Tabel A F'!D26*100,"-"))</f>
        <v>0.85548617062719123</v>
      </c>
      <c r="E26" s="94">
        <f>IF(OR('Tabel A F'!E26&lt;5,'Tabel A Br'!E26&lt;0.5),"-",IFERROR('Tabel A Br'!E26/'Tabel A F'!E26*100,"-"))</f>
        <v>0.2962837326607819</v>
      </c>
      <c r="F26" s="94">
        <f>IF(OR('Tabel A F'!F26&lt;5,'Tabel A Br'!F26&lt;0.5),"-",IFERROR('Tabel A Br'!F26/'Tabel A F'!F26*100,"-"))</f>
        <v>0.2935097276264591</v>
      </c>
      <c r="G26" s="94">
        <f>IF(OR('Tabel A F'!G26&lt;5,'Tabel A Br'!G26&lt;0.5),"-",IFERROR('Tabel A Br'!G26/'Tabel A F'!G26*100,"-"))</f>
        <v>0.89349154929577479</v>
      </c>
      <c r="H26" s="94">
        <f>IF(OR('Tabel A F'!H26&lt;5,'Tabel A Br'!H26&lt;0.5),"-",IFERROR('Tabel A Br'!H26/'Tabel A F'!H26*100,"-"))</f>
        <v>1.1852223493516401</v>
      </c>
      <c r="I26" s="94" t="str">
        <f>IF(OR('Tabel A F'!I26&lt;5,'Tabel A Br'!I26&lt;0.5),"-",IFERROR('Tabel A Br'!I26/'Tabel A F'!I26*100,"-"))</f>
        <v>-</v>
      </c>
      <c r="J26" s="133"/>
      <c r="K26" s="94">
        <f>IF(OR('Tabel A F'!K26&lt;5,'Tabel A Br'!K26&lt;0.5),"-",IFERROR('Tabel A Br'!K26/'Tabel A F'!K26*100,"-"))</f>
        <v>0.92130042882367791</v>
      </c>
    </row>
    <row r="27" spans="1:11" ht="15.75" customHeight="1" x14ac:dyDescent="0.2">
      <c r="A27" s="83" t="s">
        <v>41</v>
      </c>
      <c r="B27" s="95">
        <f>IF(OR('Tabel A F'!B27&lt;5,'Tabel A Br'!B27&lt;0.5),"-",IFERROR('Tabel A Br'!B27/'Tabel A F'!B27*100,"-"))</f>
        <v>0.78037795275590549</v>
      </c>
      <c r="C27" s="95" t="str">
        <f>IF(OR('Tabel A F'!C27&lt;5,'Tabel A Br'!C27&lt;0.5),"-",IFERROR('Tabel A Br'!C27/'Tabel A F'!C27*100,"-"))</f>
        <v>-</v>
      </c>
      <c r="D27" s="95">
        <f>IF(OR('Tabel A F'!D27&lt;5,'Tabel A Br'!D27&lt;0.5),"-",IFERROR('Tabel A Br'!D27/'Tabel A F'!D27*100,"-"))</f>
        <v>1.236028747433265</v>
      </c>
      <c r="E27" s="95">
        <f>IF(OR('Tabel A F'!E27&lt;5,'Tabel A Br'!E27&lt;0.5),"-",IFERROR('Tabel A Br'!E27/'Tabel A F'!E27*100,"-"))</f>
        <v>0.54934615384615382</v>
      </c>
      <c r="F27" s="95">
        <f>IF(OR('Tabel A F'!F27&lt;5,'Tabel A Br'!F27&lt;0.5),"-",IFERROR('Tabel A Br'!F27/'Tabel A F'!F27*100,"-"))</f>
        <v>0.88478761061946898</v>
      </c>
      <c r="G27" s="95">
        <f>IF(OR('Tabel A F'!G27&lt;5,'Tabel A Br'!G27&lt;0.5),"-",IFERROR('Tabel A Br'!G27/'Tabel A F'!G27*100,"-"))</f>
        <v>1.1109055555555556</v>
      </c>
      <c r="H27" s="95">
        <f>IF(OR('Tabel A F'!H27&lt;5,'Tabel A Br'!H27&lt;0.5),"-",IFERROR('Tabel A Br'!H27/'Tabel A F'!H27*100,"-"))</f>
        <v>2.2643923166472639</v>
      </c>
      <c r="I27" s="95" t="str">
        <f>IF(OR('Tabel A F'!I27&lt;5,'Tabel A Br'!I27&lt;0.5),"-",IFERROR('Tabel A Br'!I27/'Tabel A F'!I27*100,"-"))</f>
        <v>-</v>
      </c>
      <c r="J27" s="133"/>
      <c r="K27" s="95">
        <f>IF(OR('Tabel A F'!K27&lt;5,'Tabel A Br'!K27&lt;0.5),"-",IFERROR('Tabel A Br'!K27/'Tabel A F'!K27*100,"-"))</f>
        <v>1.4801224489795919</v>
      </c>
    </row>
    <row r="28" spans="1:11" ht="15.75" customHeight="1" x14ac:dyDescent="0.2">
      <c r="A28" s="79" t="s">
        <v>42</v>
      </c>
      <c r="B28" s="93">
        <f>IF(OR('Tabel A F'!B28&lt;5,'Tabel A Br'!B28&lt;0.5),"-",IFERROR('Tabel A Br'!B28/'Tabel A F'!B28*100,"-"))</f>
        <v>8.8380708661417309</v>
      </c>
      <c r="C28" s="93">
        <f>IF(OR('Tabel A F'!C28&lt;5,'Tabel A Br'!C28&lt;0.5),"-",IFERROR('Tabel A Br'!C28/'Tabel A F'!C28*100,"-"))</f>
        <v>4.6387943925233648</v>
      </c>
      <c r="D28" s="93">
        <f>IF(OR('Tabel A F'!D28&lt;5,'Tabel A Br'!D28&lt;0.5),"-",IFERROR('Tabel A Br'!D28/'Tabel A F'!D28*100,"-"))</f>
        <v>8.545276992287917</v>
      </c>
      <c r="E28" s="93">
        <f>IF(OR('Tabel A F'!E28&lt;5,'Tabel A Br'!E28&lt;0.5),"-",IFERROR('Tabel A Br'!E28/'Tabel A F'!E28*100,"-"))</f>
        <v>2.7149018691588789</v>
      </c>
      <c r="F28" s="93">
        <f>IF(OR('Tabel A F'!F28&lt;5,'Tabel A Br'!F28&lt;0.5),"-",IFERROR('Tabel A Br'!F28/'Tabel A F'!F28*100,"-"))</f>
        <v>2.1735072463768117</v>
      </c>
      <c r="G28" s="93">
        <f>IF(OR('Tabel A F'!G28&lt;5,'Tabel A Br'!G28&lt;0.5),"-",IFERROR('Tabel A Br'!G28/'Tabel A F'!G28*100,"-"))</f>
        <v>4.7611004184100425</v>
      </c>
      <c r="H28" s="93">
        <f>IF(OR('Tabel A F'!H28&lt;5,'Tabel A Br'!H28&lt;0.5),"-",IFERROR('Tabel A Br'!H28/'Tabel A F'!H28*100,"-"))</f>
        <v>7.3777136612021854</v>
      </c>
      <c r="I28" s="93">
        <f>IF(OR('Tabel A F'!I28&lt;5,'Tabel A Br'!I28&lt;0.5),"-",IFERROR('Tabel A Br'!I28/'Tabel A F'!I28*100,"-"))</f>
        <v>14.283071428571429</v>
      </c>
      <c r="J28" s="133"/>
      <c r="K28" s="93">
        <f>IF(OR('Tabel A F'!K28&lt;5,'Tabel A Br'!K28&lt;0.5),"-",IFERROR('Tabel A Br'!K28/'Tabel A F'!K28*100,"-"))</f>
        <v>7.2497485216819975</v>
      </c>
    </row>
    <row r="29" spans="1:11" ht="15.75" customHeight="1" x14ac:dyDescent="0.2">
      <c r="A29" s="90" t="s">
        <v>43</v>
      </c>
      <c r="B29" s="94">
        <f>IF(OR('Tabel A F'!B29&lt;5,'Tabel A Br'!B29&lt;0.5),"-",IFERROR('Tabel A Br'!B29/'Tabel A F'!B29*100,"-"))</f>
        <v>2.4245550847457626</v>
      </c>
      <c r="C29" s="94" t="str">
        <f>IF(OR('Tabel A F'!C29&lt;5,'Tabel A Br'!C29&lt;0.5),"-",IFERROR('Tabel A Br'!C29/'Tabel A F'!C29*100,"-"))</f>
        <v>-</v>
      </c>
      <c r="D29" s="94">
        <f>IF(OR('Tabel A F'!D29&lt;5,'Tabel A Br'!D29&lt;0.5),"-",IFERROR('Tabel A Br'!D29/'Tabel A F'!D29*100,"-"))</f>
        <v>0.72978832116788328</v>
      </c>
      <c r="E29" s="94">
        <f>IF(OR('Tabel A F'!E29&lt;5,'Tabel A Br'!E29&lt;0.5),"-",IFERROR('Tabel A Br'!E29/'Tabel A F'!E29*100,"-"))</f>
        <v>0.8020108695652175</v>
      </c>
      <c r="F29" s="94" t="str">
        <f>IF(OR('Tabel A F'!F29&lt;5,'Tabel A Br'!F29&lt;0.5),"-",IFERROR('Tabel A Br'!F29/'Tabel A F'!F29*100,"-"))</f>
        <v>-</v>
      </c>
      <c r="G29" s="94" t="str">
        <f>IF(OR('Tabel A F'!G29&lt;5,'Tabel A Br'!G29&lt;0.5),"-",IFERROR('Tabel A Br'!G29/'Tabel A F'!G29*100,"-"))</f>
        <v>-</v>
      </c>
      <c r="H29" s="94">
        <f>IF(OR('Tabel A F'!H29&lt;5,'Tabel A Br'!H29&lt;0.5),"-",IFERROR('Tabel A Br'!H29/'Tabel A F'!H29*100,"-"))</f>
        <v>1.2860507614213199</v>
      </c>
      <c r="I29" s="94" t="str">
        <f>IF(OR('Tabel A F'!I29&lt;5,'Tabel A Br'!I29&lt;0.5),"-",IFERROR('Tabel A Br'!I29/'Tabel A F'!I29*100,"-"))</f>
        <v>-</v>
      </c>
      <c r="J29" s="133"/>
      <c r="K29" s="94">
        <f>IF(OR('Tabel A F'!K29&lt;5,'Tabel A Br'!K29&lt;0.5),"-",IFERROR('Tabel A Br'!K29/'Tabel A F'!K29*100,"-"))</f>
        <v>1.1687883040935674</v>
      </c>
    </row>
    <row r="30" spans="1:11" ht="15.75" customHeight="1" x14ac:dyDescent="0.2">
      <c r="A30" s="83" t="s">
        <v>44</v>
      </c>
      <c r="B30" s="95">
        <f>IF(OR('Tabel A F'!B30&lt;5,'Tabel A Br'!B30&lt;0.5),"-",IFERROR('Tabel A Br'!B30/'Tabel A F'!B30*100,"-"))</f>
        <v>4.9947453416149061</v>
      </c>
      <c r="C30" s="95">
        <f>IF(OR('Tabel A F'!C30&lt;5,'Tabel A Br'!C30&lt;0.5),"-",IFERROR('Tabel A Br'!C30/'Tabel A F'!C30*100,"-"))</f>
        <v>2.0172587412587411</v>
      </c>
      <c r="D30" s="95">
        <f>IF(OR('Tabel A F'!D30&lt;5,'Tabel A Br'!D30&lt;0.5),"-",IFERROR('Tabel A Br'!D30/'Tabel A F'!D30*100,"-"))</f>
        <v>5.2472296918767505</v>
      </c>
      <c r="E30" s="95">
        <f>IF(OR('Tabel A F'!E30&lt;5,'Tabel A Br'!E30&lt;0.5),"-",IFERROR('Tabel A Br'!E30/'Tabel A F'!E30*100,"-"))</f>
        <v>3.0766640624999999</v>
      </c>
      <c r="F30" s="95">
        <f>IF(OR('Tabel A F'!F30&lt;5,'Tabel A Br'!F30&lt;0.5),"-",IFERROR('Tabel A Br'!F30/'Tabel A F'!F30*100,"-"))</f>
        <v>2.3007058823529412</v>
      </c>
      <c r="G30" s="95">
        <f>IF(OR('Tabel A F'!G30&lt;5,'Tabel A Br'!G30&lt;0.5),"-",IFERROR('Tabel A Br'!G30/'Tabel A F'!G30*100,"-"))</f>
        <v>3.4612886597938144</v>
      </c>
      <c r="H30" s="95">
        <f>IF(OR('Tabel A F'!H30&lt;5,'Tabel A Br'!H30&lt;0.5),"-",IFERROR('Tabel A Br'!H30/'Tabel A F'!H30*100,"-"))</f>
        <v>5.0184273907910271</v>
      </c>
      <c r="I30" s="95">
        <f>IF(OR('Tabel A F'!I30&lt;5,'Tabel A Br'!I30&lt;0.5),"-",IFERROR('Tabel A Br'!I30/'Tabel A F'!I30*100,"-"))</f>
        <v>7.1414999999999988</v>
      </c>
      <c r="J30" s="133"/>
      <c r="K30" s="95">
        <f>IF(OR('Tabel A F'!K30&lt;5,'Tabel A Br'!K30&lt;0.5),"-",IFERROR('Tabel A Br'!K30/'Tabel A F'!K30*100,"-"))</f>
        <v>4.3916644177178057</v>
      </c>
    </row>
    <row r="31" spans="1:11" ht="15.75" customHeight="1" x14ac:dyDescent="0.2">
      <c r="A31" s="79" t="s">
        <v>45</v>
      </c>
      <c r="B31" s="93">
        <f>IF(OR('Tabel A F'!B31&lt;5,'Tabel A Br'!B31&lt;0.5),"-",IFERROR('Tabel A Br'!B31/'Tabel A F'!B31*100,"-"))</f>
        <v>2.1532952380952377</v>
      </c>
      <c r="C31" s="93">
        <f>IF(OR('Tabel A F'!C31&lt;5,'Tabel A Br'!C31&lt;0.5),"-",IFERROR('Tabel A Br'!C31/'Tabel A F'!C31*100,"-"))</f>
        <v>1.9227115384615385</v>
      </c>
      <c r="D31" s="93">
        <f>IF(OR('Tabel A F'!D31&lt;5,'Tabel A Br'!D31&lt;0.5),"-",IFERROR('Tabel A Br'!D31/'Tabel A F'!D31*100,"-"))</f>
        <v>3.7077666666666667</v>
      </c>
      <c r="E31" s="93">
        <f>IF(OR('Tabel A F'!E31&lt;5,'Tabel A Br'!E31&lt;0.5),"-",IFERROR('Tabel A Br'!E31/'Tabel A F'!E31*100,"-"))</f>
        <v>2.3860098039215689</v>
      </c>
      <c r="F31" s="93">
        <f>IF(OR('Tabel A F'!F31&lt;5,'Tabel A Br'!F31&lt;0.5),"-",IFERROR('Tabel A Br'!F31/'Tabel A F'!F31*100,"-"))</f>
        <v>2.9636210526315794</v>
      </c>
      <c r="G31" s="93">
        <f>IF(OR('Tabel A F'!G31&lt;5,'Tabel A Br'!G31&lt;0.5),"-",IFERROR('Tabel A Br'!G31/'Tabel A F'!G31*100,"-"))</f>
        <v>1.5800784313725491</v>
      </c>
      <c r="H31" s="93">
        <f>IF(OR('Tabel A F'!H31&lt;5,'Tabel A Br'!H31&lt;0.5),"-",IFERROR('Tabel A Br'!H31/'Tabel A F'!H31*100,"-"))</f>
        <v>4.9149035369774916</v>
      </c>
      <c r="I31" s="93" t="str">
        <f>IF(OR('Tabel A F'!I31&lt;5,'Tabel A Br'!I31&lt;0.5),"-",IFERROR('Tabel A Br'!I31/'Tabel A F'!I31*100,"-"))</f>
        <v>-</v>
      </c>
      <c r="J31" s="133"/>
      <c r="K31" s="93">
        <f>IF(OR('Tabel A F'!K31&lt;5,'Tabel A Br'!K31&lt;0.5),"-",IFERROR('Tabel A Br'!K31/'Tabel A F'!K31*100,"-"))</f>
        <v>3.4334049945711183</v>
      </c>
    </row>
    <row r="32" spans="1:11" ht="15.75" customHeight="1" x14ac:dyDescent="0.2">
      <c r="A32" s="90" t="s">
        <v>46</v>
      </c>
      <c r="B32" s="94" t="str">
        <f>IF(OR('Tabel A F'!B32&lt;5,'Tabel A Br'!B32&lt;0.5),"-",IFERROR('Tabel A Br'!B32/'Tabel A F'!B32*100,"-"))</f>
        <v>-</v>
      </c>
      <c r="C32" s="94">
        <f>IF(OR('Tabel A F'!C32&lt;5,'Tabel A Br'!C32&lt;0.5),"-",IFERROR('Tabel A Br'!C32/'Tabel A F'!C32*100,"-"))</f>
        <v>0.95668503937007876</v>
      </c>
      <c r="D32" s="94">
        <f>IF(OR('Tabel A F'!D32&lt;5,'Tabel A Br'!D32&lt;0.5),"-",IFERROR('Tabel A Br'!D32/'Tabel A F'!D32*100,"-"))</f>
        <v>3.104262996941896</v>
      </c>
      <c r="E32" s="94">
        <f>IF(OR('Tabel A F'!E32&lt;5,'Tabel A Br'!E32&lt;0.5),"-",IFERROR('Tabel A Br'!E32/'Tabel A F'!E32*100,"-"))</f>
        <v>0.60749500000000001</v>
      </c>
      <c r="F32" s="94">
        <f>IF(OR('Tabel A F'!F32&lt;5,'Tabel A Br'!F32&lt;0.5),"-",IFERROR('Tabel A Br'!F32/'Tabel A F'!F32*100,"-"))</f>
        <v>1.0985714285714285</v>
      </c>
      <c r="G32" s="94">
        <f>IF(OR('Tabel A F'!G32&lt;5,'Tabel A Br'!G32&lt;0.5),"-",IFERROR('Tabel A Br'!G32/'Tabel A F'!G32*100,"-"))</f>
        <v>1.2010045662100457</v>
      </c>
      <c r="H32" s="94">
        <f>IF(OR('Tabel A F'!H32&lt;5,'Tabel A Br'!H32&lt;0.5),"-",IFERROR('Tabel A Br'!H32/'Tabel A F'!H32*100,"-"))</f>
        <v>3.9234076086956517</v>
      </c>
      <c r="I32" s="94" t="str">
        <f>IF(OR('Tabel A F'!I32&lt;5,'Tabel A Br'!I32&lt;0.5),"-",IFERROR('Tabel A Br'!I32/'Tabel A F'!I32*100,"-"))</f>
        <v>-</v>
      </c>
      <c r="J32" s="133"/>
      <c r="K32" s="94">
        <f>IF(OR('Tabel A F'!K32&lt;5,'Tabel A Br'!K32&lt;0.5),"-",IFERROR('Tabel A Br'!K32/'Tabel A F'!K32*100,"-"))</f>
        <v>2.2182242882045324</v>
      </c>
    </row>
    <row r="33" spans="1:11" ht="15.75" customHeight="1" x14ac:dyDescent="0.2">
      <c r="A33" s="83" t="s">
        <v>47</v>
      </c>
      <c r="B33" s="95">
        <f>IF(OR('Tabel A F'!B33&lt;5,'Tabel A Br'!B33&lt;0.5),"-",IFERROR('Tabel A Br'!B33/'Tabel A F'!B33*100,"-"))</f>
        <v>9.4107994310099592</v>
      </c>
      <c r="C33" s="95">
        <f>IF(OR('Tabel A F'!C33&lt;5,'Tabel A Br'!C33&lt;0.5),"-",IFERROR('Tabel A Br'!C33/'Tabel A F'!C33*100,"-"))</f>
        <v>4.9869960474308304</v>
      </c>
      <c r="D33" s="95">
        <f>IF(OR('Tabel A F'!D33&lt;5,'Tabel A Br'!D33&lt;0.5),"-",IFERROR('Tabel A Br'!D33/'Tabel A F'!D33*100,"-"))</f>
        <v>7.1179842767295591</v>
      </c>
      <c r="E33" s="95">
        <f>IF(OR('Tabel A F'!E33&lt;5,'Tabel A Br'!E33&lt;0.5),"-",IFERROR('Tabel A Br'!E33/'Tabel A F'!E33*100,"-"))</f>
        <v>4.7589089068825912</v>
      </c>
      <c r="F33" s="95">
        <f>IF(OR('Tabel A F'!F33&lt;5,'Tabel A Br'!F33&lt;0.5),"-",IFERROR('Tabel A Br'!F33/'Tabel A F'!F33*100,"-"))</f>
        <v>5.4089769911504426</v>
      </c>
      <c r="G33" s="95">
        <f>IF(OR('Tabel A F'!G33&lt;5,'Tabel A Br'!G33&lt;0.5),"-",IFERROR('Tabel A Br'!G33/'Tabel A F'!G33*100,"-"))</f>
        <v>3.7664220665499126</v>
      </c>
      <c r="H33" s="95">
        <f>IF(OR('Tabel A F'!H33&lt;5,'Tabel A Br'!H33&lt;0.5),"-",IFERROR('Tabel A Br'!H33/'Tabel A F'!H33*100,"-"))</f>
        <v>4.5671488717666486</v>
      </c>
      <c r="I33" s="95">
        <f>IF(OR('Tabel A F'!I33&lt;5,'Tabel A Br'!I33&lt;0.5),"-",IFERROR('Tabel A Br'!I33/'Tabel A F'!I33*100,"-"))</f>
        <v>5.5427333333333335</v>
      </c>
      <c r="J33" s="133"/>
      <c r="K33" s="95">
        <f>IF(OR('Tabel A F'!K33&lt;5,'Tabel A Br'!K33&lt;0.5),"-",IFERROR('Tabel A Br'!K33/'Tabel A F'!K33*100,"-"))</f>
        <v>5.5815065837600581</v>
      </c>
    </row>
    <row r="34" spans="1:11" ht="15.75" customHeight="1" x14ac:dyDescent="0.2">
      <c r="A34" s="79" t="s">
        <v>48</v>
      </c>
      <c r="B34" s="93">
        <f>IF(OR('Tabel A F'!B34&lt;5,'Tabel A Br'!B34&lt;0.5),"-",IFERROR('Tabel A Br'!B34/'Tabel A F'!B34*100,"-"))</f>
        <v>2.8397253086419756</v>
      </c>
      <c r="C34" s="93">
        <f>IF(OR('Tabel A F'!C34&lt;5,'Tabel A Br'!C34&lt;0.5),"-",IFERROR('Tabel A Br'!C34/'Tabel A F'!C34*100,"-"))</f>
        <v>1.4979804400977994</v>
      </c>
      <c r="D34" s="93">
        <f>IF(OR('Tabel A F'!D34&lt;5,'Tabel A Br'!D34&lt;0.5),"-",IFERROR('Tabel A Br'!D34/'Tabel A F'!D34*100,"-"))</f>
        <v>2.3960838037342596</v>
      </c>
      <c r="E34" s="93">
        <f>IF(OR('Tabel A F'!E34&lt;5,'Tabel A Br'!E34&lt;0.5),"-",IFERROR('Tabel A Br'!E34/'Tabel A F'!E34*100,"-"))</f>
        <v>1.4596834625322999</v>
      </c>
      <c r="F34" s="93">
        <f>IF(OR('Tabel A F'!F34&lt;5,'Tabel A Br'!F34&lt;0.5),"-",IFERROR('Tabel A Br'!F34/'Tabel A F'!F34*100,"-"))</f>
        <v>2.8055032258064516</v>
      </c>
      <c r="G34" s="93">
        <f>IF(OR('Tabel A F'!G34&lt;5,'Tabel A Br'!G34&lt;0.5),"-",IFERROR('Tabel A Br'!G34/'Tabel A F'!G34*100,"-"))</f>
        <v>1.5938285457809696</v>
      </c>
      <c r="H34" s="93">
        <f>IF(OR('Tabel A F'!H34&lt;5,'Tabel A Br'!H34&lt;0.5),"-",IFERROR('Tabel A Br'!H34/'Tabel A F'!H34*100,"-"))</f>
        <v>2.0430814001231781</v>
      </c>
      <c r="I34" s="93" t="str">
        <f>IF(OR('Tabel A F'!I34&lt;5,'Tabel A Br'!I34&lt;0.5),"-",IFERROR('Tabel A Br'!I34/'Tabel A F'!I34*100,"-"))</f>
        <v>-</v>
      </c>
      <c r="J34" s="133"/>
      <c r="K34" s="93">
        <f>IF(OR('Tabel A F'!K34&lt;5,'Tabel A Br'!K34&lt;0.5),"-",IFERROR('Tabel A Br'!K34/'Tabel A F'!K34*100,"-"))</f>
        <v>2.064987871475743</v>
      </c>
    </row>
    <row r="35" spans="1:11" ht="15.75" customHeight="1" x14ac:dyDescent="0.2">
      <c r="A35" s="90" t="s">
        <v>49</v>
      </c>
      <c r="B35" s="94">
        <f>IF(OR('Tabel A F'!B35&lt;5,'Tabel A Br'!B35&lt;0.5),"-",IFERROR('Tabel A Br'!B35/'Tabel A F'!B35*100,"-"))</f>
        <v>3.4420666666666668</v>
      </c>
      <c r="C35" s="94">
        <f>IF(OR('Tabel A F'!C35&lt;5,'Tabel A Br'!C35&lt;0.5),"-",IFERROR('Tabel A Br'!C35/'Tabel A F'!C35*100,"-"))</f>
        <v>2.7079555555555554</v>
      </c>
      <c r="D35" s="94">
        <f>IF(OR('Tabel A F'!D35&lt;5,'Tabel A Br'!D35&lt;0.5),"-",IFERROR('Tabel A Br'!D35/'Tabel A F'!D35*100,"-"))</f>
        <v>3.9888500687757915</v>
      </c>
      <c r="E35" s="94">
        <f>IF(OR('Tabel A F'!E35&lt;5,'Tabel A Br'!E35&lt;0.5),"-",IFERROR('Tabel A Br'!E35/'Tabel A F'!E35*100,"-"))</f>
        <v>1.1229925925925925</v>
      </c>
      <c r="F35" s="94">
        <f>IF(OR('Tabel A F'!F35&lt;5,'Tabel A Br'!F35&lt;0.5),"-",IFERROR('Tabel A Br'!F35/'Tabel A F'!F35*100,"-"))</f>
        <v>2.9326067226890755</v>
      </c>
      <c r="G35" s="94">
        <f>IF(OR('Tabel A F'!G35&lt;5,'Tabel A Br'!G35&lt;0.5),"-",IFERROR('Tabel A Br'!G35/'Tabel A F'!G35*100,"-"))</f>
        <v>1.6749931034482759</v>
      </c>
      <c r="H35" s="94">
        <f>IF(OR('Tabel A F'!H35&lt;5,'Tabel A Br'!H35&lt;0.5),"-",IFERROR('Tabel A Br'!H35/'Tabel A F'!H35*100,"-"))</f>
        <v>2.6209736561053751</v>
      </c>
      <c r="I35" s="94" t="str">
        <f>IF(OR('Tabel A F'!I35&lt;5,'Tabel A Br'!I35&lt;0.5),"-",IFERROR('Tabel A Br'!I35/'Tabel A F'!I35*100,"-"))</f>
        <v>-</v>
      </c>
      <c r="J35" s="133"/>
      <c r="K35" s="94">
        <f>IF(OR('Tabel A F'!K35&lt;5,'Tabel A Br'!K35&lt;0.5),"-",IFERROR('Tabel A Br'!K35/'Tabel A F'!K35*100,"-"))</f>
        <v>2.7424054140466803</v>
      </c>
    </row>
    <row r="36" spans="1:11" ht="15.75" customHeight="1" x14ac:dyDescent="0.2">
      <c r="A36" s="83" t="s">
        <v>50</v>
      </c>
      <c r="B36" s="95">
        <f>IF(OR('Tabel A F'!B36&lt;5,'Tabel A Br'!B36&lt;0.5),"-",IFERROR('Tabel A Br'!B36/'Tabel A F'!B36*100,"-"))</f>
        <v>10.345679020516213</v>
      </c>
      <c r="C36" s="95">
        <f>IF(OR('Tabel A F'!C36&lt;5,'Tabel A Br'!C36&lt;0.5),"-",IFERROR('Tabel A Br'!C36/'Tabel A F'!C36*100,"-"))</f>
        <v>6.5261555118110239</v>
      </c>
      <c r="D36" s="95">
        <f>IF(OR('Tabel A F'!D36&lt;5,'Tabel A Br'!D36&lt;0.5),"-",IFERROR('Tabel A Br'!D36/'Tabel A F'!D36*100,"-"))</f>
        <v>8.3394727443609007</v>
      </c>
      <c r="E36" s="95">
        <f>IF(OR('Tabel A F'!E36&lt;5,'Tabel A Br'!E36&lt;0.5),"-",IFERROR('Tabel A Br'!E36/'Tabel A F'!E36*100,"-"))</f>
        <v>5.1978364611260055</v>
      </c>
      <c r="F36" s="95">
        <f>IF(OR('Tabel A F'!F36&lt;5,'Tabel A Br'!F36&lt;0.5),"-",IFERROR('Tabel A Br'!F36/'Tabel A F'!F36*100,"-"))</f>
        <v>8.9348116232464925</v>
      </c>
      <c r="G36" s="95">
        <f>IF(OR('Tabel A F'!G36&lt;5,'Tabel A Br'!G36&lt;0.5),"-",IFERROR('Tabel A Br'!G36/'Tabel A F'!G36*100,"-"))</f>
        <v>5.4557465926299846</v>
      </c>
      <c r="H36" s="95">
        <f>IF(OR('Tabel A F'!H36&lt;5,'Tabel A Br'!H36&lt;0.5),"-",IFERROR('Tabel A Br'!H36/'Tabel A F'!H36*100,"-"))</f>
        <v>5.8728515029943598</v>
      </c>
      <c r="I36" s="95">
        <f>IF(OR('Tabel A F'!I36&lt;5,'Tabel A Br'!I36&lt;0.5),"-",IFERROR('Tabel A Br'!I36/'Tabel A F'!I36*100,"-"))</f>
        <v>5.6593207547169806</v>
      </c>
      <c r="J36" s="133"/>
      <c r="K36" s="95">
        <f>IF(OR('Tabel A F'!K36&lt;5,'Tabel A Br'!K36&lt;0.5),"-",IFERROR('Tabel A Br'!K36/'Tabel A F'!K36*100,"-"))</f>
        <v>6.4398921850544157</v>
      </c>
    </row>
    <row r="37" spans="1:11" ht="15.75" customHeight="1" x14ac:dyDescent="0.2">
      <c r="A37" s="79" t="s">
        <v>51</v>
      </c>
      <c r="B37" s="93">
        <f>IF(OR('Tabel A F'!B37&lt;5,'Tabel A Br'!B37&lt;0.5),"-",IFERROR('Tabel A Br'!B37/'Tabel A F'!B37*100,"-"))</f>
        <v>6.8152566539923951</v>
      </c>
      <c r="C37" s="93">
        <f>IF(OR('Tabel A F'!C37&lt;5,'Tabel A Br'!C37&lt;0.5),"-",IFERROR('Tabel A Br'!C37/'Tabel A F'!C37*100,"-"))</f>
        <v>4.4847526011560692</v>
      </c>
      <c r="D37" s="93">
        <f>IF(OR('Tabel A F'!D37&lt;5,'Tabel A Br'!D37&lt;0.5),"-",IFERROR('Tabel A Br'!D37/'Tabel A F'!D37*100,"-"))</f>
        <v>5.60006873905429</v>
      </c>
      <c r="E37" s="93">
        <f>IF(OR('Tabel A F'!E37&lt;5,'Tabel A Br'!E37&lt;0.5),"-",IFERROR('Tabel A Br'!E37/'Tabel A F'!E37*100,"-"))</f>
        <v>4.9887319207738372</v>
      </c>
      <c r="F37" s="93">
        <f>IF(OR('Tabel A F'!F37&lt;5,'Tabel A Br'!F37&lt;0.5),"-",IFERROR('Tabel A Br'!F37/'Tabel A F'!F37*100,"-"))</f>
        <v>7.662501928374656</v>
      </c>
      <c r="G37" s="93">
        <f>IF(OR('Tabel A F'!G37&lt;5,'Tabel A Br'!G37&lt;0.5),"-",IFERROR('Tabel A Br'!G37/'Tabel A F'!G37*100,"-"))</f>
        <v>4.7202018264840184</v>
      </c>
      <c r="H37" s="93">
        <f>IF(OR('Tabel A F'!H37&lt;5,'Tabel A Br'!H37&lt;0.5),"-",IFERROR('Tabel A Br'!H37/'Tabel A F'!H37*100,"-"))</f>
        <v>5.7723532648038223</v>
      </c>
      <c r="I37" s="93">
        <f>IF(OR('Tabel A F'!I37&lt;5,'Tabel A Br'!I37&lt;0.5),"-",IFERROR('Tabel A Br'!I37/'Tabel A F'!I37*100,"-"))</f>
        <v>5.2220000000000004</v>
      </c>
      <c r="J37" s="133"/>
      <c r="K37" s="93">
        <f>IF(OR('Tabel A F'!K37&lt;5,'Tabel A Br'!K37&lt;0.5),"-",IFERROR('Tabel A Br'!K37/'Tabel A F'!K37*100,"-"))</f>
        <v>5.7008268252644045</v>
      </c>
    </row>
    <row r="38" spans="1:11" ht="15.75" customHeight="1" x14ac:dyDescent="0.2">
      <c r="A38" s="90" t="s">
        <v>52</v>
      </c>
      <c r="B38" s="94">
        <f>IF(OR('Tabel A F'!B38&lt;5,'Tabel A Br'!B38&lt;0.5),"-",IFERROR('Tabel A Br'!B38/'Tabel A F'!B38*100,"-"))</f>
        <v>9.9138775981524248</v>
      </c>
      <c r="C38" s="94">
        <f>IF(OR('Tabel A F'!C38&lt;5,'Tabel A Br'!C38&lt;0.5),"-",IFERROR('Tabel A Br'!C38/'Tabel A F'!C38*100,"-"))</f>
        <v>4.8626056782334386</v>
      </c>
      <c r="D38" s="94">
        <f>IF(OR('Tabel A F'!D38&lt;5,'Tabel A Br'!D38&lt;0.5),"-",IFERROR('Tabel A Br'!D38/'Tabel A F'!D38*100,"-"))</f>
        <v>8.7170035335689047</v>
      </c>
      <c r="E38" s="94">
        <f>IF(OR('Tabel A F'!E38&lt;5,'Tabel A Br'!E38&lt;0.5),"-",IFERROR('Tabel A Br'!E38/'Tabel A F'!E38*100,"-"))</f>
        <v>4.9487936000000001</v>
      </c>
      <c r="F38" s="94">
        <f>IF(OR('Tabel A F'!F38&lt;5,'Tabel A Br'!F38&lt;0.5),"-",IFERROR('Tabel A Br'!F38/'Tabel A F'!F38*100,"-"))</f>
        <v>9.8867394366197203</v>
      </c>
      <c r="G38" s="94">
        <f>IF(OR('Tabel A F'!G38&lt;5,'Tabel A Br'!G38&lt;0.5),"-",IFERROR('Tabel A Br'!G38/'Tabel A F'!G38*100,"-"))</f>
        <v>4.5521291448516585</v>
      </c>
      <c r="H38" s="94">
        <f>IF(OR('Tabel A F'!H38&lt;5,'Tabel A Br'!H38&lt;0.5),"-",IFERROR('Tabel A Br'!H38/'Tabel A F'!H38*100,"-"))</f>
        <v>6.7237442903752038</v>
      </c>
      <c r="I38" s="94" t="str">
        <f>IF(OR('Tabel A F'!I38&lt;5,'Tabel A Br'!I38&lt;0.5),"-",IFERROR('Tabel A Br'!I38/'Tabel A F'!I38*100,"-"))</f>
        <v>-</v>
      </c>
      <c r="J38" s="133"/>
      <c r="K38" s="94">
        <f>IF(OR('Tabel A F'!K38&lt;5,'Tabel A Br'!K38&lt;0.5),"-",IFERROR('Tabel A Br'!K38/'Tabel A F'!K38*100,"-"))</f>
        <v>6.9796984416445618</v>
      </c>
    </row>
    <row r="39" spans="1:11" ht="15.75" customHeight="1" x14ac:dyDescent="0.2">
      <c r="A39" s="83" t="s">
        <v>53</v>
      </c>
      <c r="B39" s="95">
        <f>IF(OR('Tabel A F'!B39&lt;5,'Tabel A Br'!B39&lt;0.5),"-",IFERROR('Tabel A Br'!B39/'Tabel A F'!B39*100,"-"))</f>
        <v>7.0342500000000001</v>
      </c>
      <c r="C39" s="95">
        <f>IF(OR('Tabel A F'!C39&lt;5,'Tabel A Br'!C39&lt;0.5),"-",IFERROR('Tabel A Br'!C39/'Tabel A F'!C39*100,"-"))</f>
        <v>3.3195815217391305</v>
      </c>
      <c r="D39" s="95">
        <f>IF(OR('Tabel A F'!D39&lt;5,'Tabel A Br'!D39&lt;0.5),"-",IFERROR('Tabel A Br'!D39/'Tabel A F'!D39*100,"-"))</f>
        <v>6.198555555555556</v>
      </c>
      <c r="E39" s="95">
        <f>IF(OR('Tabel A F'!E39&lt;5,'Tabel A Br'!E39&lt;0.5),"-",IFERROR('Tabel A Br'!E39/'Tabel A F'!E39*100,"-"))</f>
        <v>3.537272349272349</v>
      </c>
      <c r="F39" s="95">
        <f>IF(OR('Tabel A F'!F39&lt;5,'Tabel A Br'!F39&lt;0.5),"-",IFERROR('Tabel A Br'!F39/'Tabel A F'!F39*100,"-"))</f>
        <v>9.4825317725752498</v>
      </c>
      <c r="G39" s="95">
        <f>IF(OR('Tabel A F'!G39&lt;5,'Tabel A Br'!G39&lt;0.5),"-",IFERROR('Tabel A Br'!G39/'Tabel A F'!G39*100,"-"))</f>
        <v>4.6318686274509808</v>
      </c>
      <c r="H39" s="95">
        <f>IF(OR('Tabel A F'!H39&lt;5,'Tabel A Br'!H39&lt;0.5),"-",IFERROR('Tabel A Br'!H39/'Tabel A F'!H39*100,"-"))</f>
        <v>8.6307088461538459</v>
      </c>
      <c r="I39" s="95">
        <f>IF(OR('Tabel A F'!I39&lt;5,'Tabel A Br'!I39&lt;0.5),"-",IFERROR('Tabel A Br'!I39/'Tabel A F'!I39*100,"-"))</f>
        <v>11.109</v>
      </c>
      <c r="J39" s="133"/>
      <c r="K39" s="95">
        <f>IF(OR('Tabel A F'!K39&lt;5,'Tabel A Br'!K39&lt;0.5),"-",IFERROR('Tabel A Br'!K39/'Tabel A F'!K39*100,"-"))</f>
        <v>7.1460191082802549</v>
      </c>
    </row>
    <row r="40" spans="1:11" ht="15.75" customHeight="1" x14ac:dyDescent="0.2">
      <c r="A40" s="79" t="s">
        <v>54</v>
      </c>
      <c r="B40" s="93">
        <f>IF(OR('Tabel A F'!B40&lt;5,'Tabel A Br'!B40&lt;0.5),"-",IFERROR('Tabel A Br'!B40/'Tabel A F'!B40*100,"-"))</f>
        <v>12.771570291777188</v>
      </c>
      <c r="C40" s="93">
        <f>IF(OR('Tabel A F'!C40&lt;5,'Tabel A Br'!C40&lt;0.5),"-",IFERROR('Tabel A Br'!C40/'Tabel A F'!C40*100,"-"))</f>
        <v>6.302319672131147</v>
      </c>
      <c r="D40" s="93">
        <f>IF(OR('Tabel A F'!D40&lt;5,'Tabel A Br'!D40&lt;0.5),"-",IFERROR('Tabel A Br'!D40/'Tabel A F'!D40*100,"-"))</f>
        <v>9.4498582375478932</v>
      </c>
      <c r="E40" s="93">
        <f>IF(OR('Tabel A F'!E40&lt;5,'Tabel A Br'!E40&lt;0.5),"-",IFERROR('Tabel A Br'!E40/'Tabel A F'!E40*100,"-"))</f>
        <v>7.0509736842105264</v>
      </c>
      <c r="F40" s="93">
        <f>IF(OR('Tabel A F'!F40&lt;5,'Tabel A Br'!F40&lt;0.5),"-",IFERROR('Tabel A Br'!F40/'Tabel A F'!F40*100,"-"))</f>
        <v>10.126505668934241</v>
      </c>
      <c r="G40" s="93">
        <f>IF(OR('Tabel A F'!G40&lt;5,'Tabel A Br'!G40&lt;0.5),"-",IFERROR('Tabel A Br'!G40/'Tabel A F'!G40*100,"-"))</f>
        <v>8.2806906710310955</v>
      </c>
      <c r="H40" s="93">
        <f>IF(OR('Tabel A F'!H40&lt;5,'Tabel A Br'!H40&lt;0.5),"-",IFERROR('Tabel A Br'!H40/'Tabel A F'!H40*100,"-"))</f>
        <v>7.9571093005765858</v>
      </c>
      <c r="I40" s="93">
        <f>IF(OR('Tabel A F'!I40&lt;5,'Tabel A Br'!I40&lt;0.5),"-",IFERROR('Tabel A Br'!I40/'Tabel A F'!I40*100,"-"))</f>
        <v>7.1414999999999988</v>
      </c>
      <c r="J40" s="133"/>
      <c r="K40" s="93">
        <f>IF(OR('Tabel A F'!K40&lt;5,'Tabel A Br'!K40&lt;0.5),"-",IFERROR('Tabel A Br'!K40/'Tabel A F'!K40*100,"-"))</f>
        <v>8.4465635830445205</v>
      </c>
    </row>
    <row r="41" spans="1:11" ht="15.75" customHeight="1" x14ac:dyDescent="0.2">
      <c r="A41" s="90" t="s">
        <v>214</v>
      </c>
      <c r="B41" s="94">
        <f>IF(OR('Tabel A F'!B41&lt;5,'Tabel A Br'!B41&lt;0.5),"-",IFERROR('Tabel A Br'!B41/'Tabel A F'!B41*100,"-"))</f>
        <v>4.2037243047158404</v>
      </c>
      <c r="C41" s="94">
        <f>IF(OR('Tabel A F'!C41&lt;5,'Tabel A Br'!C41&lt;0.5),"-",IFERROR('Tabel A Br'!C41/'Tabel A F'!C41*100,"-"))</f>
        <v>2.2665461912479743</v>
      </c>
      <c r="D41" s="94">
        <f>IF(OR('Tabel A F'!D41&lt;5,'Tabel A Br'!D41&lt;0.5),"-",IFERROR('Tabel A Br'!D41/'Tabel A F'!D41*100,"-"))</f>
        <v>5.4823763285024159</v>
      </c>
      <c r="E41" s="94">
        <f>IF(OR('Tabel A F'!E41&lt;5,'Tabel A Br'!E41&lt;0.5),"-",IFERROR('Tabel A Br'!E41/'Tabel A F'!E41*100,"-"))</f>
        <v>3.238181948424069</v>
      </c>
      <c r="F41" s="94">
        <f>IF(OR('Tabel A F'!F41&lt;5,'Tabel A Br'!F41&lt;0.5),"-",IFERROR('Tabel A Br'!F41/'Tabel A F'!F41*100,"-"))</f>
        <v>5.7548131868131867</v>
      </c>
      <c r="G41" s="94">
        <f>IF(OR('Tabel A F'!G41&lt;5,'Tabel A Br'!G41&lt;0.5),"-",IFERROR('Tabel A Br'!G41/'Tabel A F'!G41*100,"-"))</f>
        <v>3.0084313725490199</v>
      </c>
      <c r="H41" s="94">
        <f>IF(OR('Tabel A F'!H41&lt;5,'Tabel A Br'!H41&lt;0.5),"-",IFERROR('Tabel A Br'!H41/'Tabel A F'!H41*100,"-"))</f>
        <v>5.4617479406919278</v>
      </c>
      <c r="I41" s="94">
        <f>IF(OR('Tabel A F'!I41&lt;5,'Tabel A Br'!I41&lt;0.5),"-",IFERROR('Tabel A Br'!I41/'Tabel A F'!I41*100,"-"))</f>
        <v>3.7037037037037033</v>
      </c>
      <c r="J41" s="133"/>
      <c r="K41" s="94">
        <f>IF(OR('Tabel A F'!K41&lt;5,'Tabel A Br'!K41&lt;0.5),"-",IFERROR('Tabel A Br'!K41/'Tabel A F'!K41*100,"-"))</f>
        <v>4.6175338363319796</v>
      </c>
    </row>
    <row r="42" spans="1:11" ht="15.75" customHeight="1" x14ac:dyDescent="0.2">
      <c r="A42" s="83" t="s">
        <v>55</v>
      </c>
      <c r="B42" s="95">
        <f>IF(OR('Tabel A F'!B42&lt;5,'Tabel A Br'!B42&lt;0.5),"-",IFERROR('Tabel A Br'!B42/'Tabel A F'!B42*100,"-"))</f>
        <v>16.155578358208956</v>
      </c>
      <c r="C42" s="95">
        <f>IF(OR('Tabel A F'!C42&lt;5,'Tabel A Br'!C42&lt;0.5),"-",IFERROR('Tabel A Br'!C42/'Tabel A F'!C42*100,"-"))</f>
        <v>5.625</v>
      </c>
      <c r="D42" s="95">
        <f>IF(OR('Tabel A F'!D42&lt;5,'Tabel A Br'!D42&lt;0.5),"-",IFERROR('Tabel A Br'!D42/'Tabel A F'!D42*100,"-"))</f>
        <v>10.378396842105262</v>
      </c>
      <c r="E42" s="95">
        <f>IF(OR('Tabel A F'!E42&lt;5,'Tabel A Br'!E42&lt;0.5),"-",IFERROR('Tabel A Br'!E42/'Tabel A F'!E42*100,"-"))</f>
        <v>12.526707964601769</v>
      </c>
      <c r="F42" s="95">
        <f>IF(OR('Tabel A F'!F42&lt;5,'Tabel A Br'!F42&lt;0.5),"-",IFERROR('Tabel A Br'!F42/'Tabel A F'!F42*100,"-"))</f>
        <v>19.690569892473118</v>
      </c>
      <c r="G42" s="95">
        <f>IF(OR('Tabel A F'!G42&lt;5,'Tabel A Br'!G42&lt;0.5),"-",IFERROR('Tabel A Br'!G42/'Tabel A F'!G42*100,"-"))</f>
        <v>3.3380882352941175</v>
      </c>
      <c r="H42" s="95">
        <f>IF(OR('Tabel A F'!H42&lt;5,'Tabel A Br'!H42&lt;0.5),"-",IFERROR('Tabel A Br'!H42/'Tabel A F'!H42*100,"-"))</f>
        <v>7.5105184083302339</v>
      </c>
      <c r="I42" s="95" t="str">
        <f>IF(OR('Tabel A F'!I42&lt;5,'Tabel A Br'!I42&lt;0.5),"-",IFERROR('Tabel A Br'!I42/'Tabel A F'!I42*100,"-"))</f>
        <v>-</v>
      </c>
      <c r="J42" s="133"/>
      <c r="K42" s="95">
        <f>IF(OR('Tabel A F'!K42&lt;5,'Tabel A Br'!K42&lt;0.5),"-",IFERROR('Tabel A Br'!K42/'Tabel A F'!K42*100,"-"))</f>
        <v>9.4570604822231292</v>
      </c>
    </row>
    <row r="43" spans="1:11" ht="15.75" customHeight="1" x14ac:dyDescent="0.2">
      <c r="A43" s="79" t="s">
        <v>56</v>
      </c>
      <c r="B43" s="93">
        <f>IF(OR('Tabel A F'!B43&lt;5,'Tabel A Br'!B43&lt;0.5),"-",IFERROR('Tabel A Br'!B43/'Tabel A F'!B43*100,"-"))</f>
        <v>12.038666666666668</v>
      </c>
      <c r="C43" s="93" t="str">
        <f>IF(OR('Tabel A F'!C43&lt;5,'Tabel A Br'!C43&lt;0.5),"-",IFERROR('Tabel A Br'!C43/'Tabel A F'!C43*100,"-"))</f>
        <v>-</v>
      </c>
      <c r="D43" s="93">
        <f>IF(OR('Tabel A F'!D43&lt;5,'Tabel A Br'!D43&lt;0.5),"-",IFERROR('Tabel A Br'!D43/'Tabel A F'!D43*100,"-"))</f>
        <v>12.432914438502674</v>
      </c>
      <c r="E43" s="93">
        <f>IF(OR('Tabel A F'!E43&lt;5,'Tabel A Br'!E43&lt;0.5),"-",IFERROR('Tabel A Br'!E43/'Tabel A F'!E43*100,"-"))</f>
        <v>13.08907142857143</v>
      </c>
      <c r="F43" s="93">
        <f>IF(OR('Tabel A F'!F43&lt;5,'Tabel A Br'!F43&lt;0.5),"-",IFERROR('Tabel A Br'!F43/'Tabel A F'!F43*100,"-"))</f>
        <v>11.628891891891891</v>
      </c>
      <c r="G43" s="93">
        <f>IF(OR('Tabel A F'!G43&lt;5,'Tabel A Br'!G43&lt;0.5),"-",IFERROR('Tabel A Br'!G43/'Tabel A F'!G43*100,"-"))</f>
        <v>8.5041956521739124</v>
      </c>
      <c r="H43" s="93">
        <f>IF(OR('Tabel A F'!H43&lt;5,'Tabel A Br'!H43&lt;0.5),"-",IFERROR('Tabel A Br'!H43/'Tabel A F'!H43*100,"-"))</f>
        <v>7.0052669220945081</v>
      </c>
      <c r="I43" s="93" t="str">
        <f>IF(OR('Tabel A F'!I43&lt;5,'Tabel A Br'!I43&lt;0.5),"-",IFERROR('Tabel A Br'!I43/'Tabel A F'!I43*100,"-"))</f>
        <v>-</v>
      </c>
      <c r="J43" s="133"/>
      <c r="K43" s="93">
        <f>IF(OR('Tabel A F'!K43&lt;5,'Tabel A Br'!K43&lt;0.5),"-",IFERROR('Tabel A Br'!K43/'Tabel A F'!K43*100,"-"))</f>
        <v>8.2321113537117903</v>
      </c>
    </row>
    <row r="44" spans="1:11" ht="15.75" customHeight="1" x14ac:dyDescent="0.2">
      <c r="A44" s="90" t="s">
        <v>57</v>
      </c>
      <c r="B44" s="94">
        <f>IF(OR('Tabel A F'!B44&lt;5,'Tabel A Br'!B44&lt;0.5),"-",IFERROR('Tabel A Br'!B44/'Tabel A F'!B44*100,"-"))</f>
        <v>19.203325088339223</v>
      </c>
      <c r="C44" s="94">
        <f>IF(OR('Tabel A F'!C44&lt;5,'Tabel A Br'!C44&lt;0.5),"-",IFERROR('Tabel A Br'!C44/'Tabel A F'!C44*100,"-"))</f>
        <v>15.196239130434783</v>
      </c>
      <c r="D44" s="94">
        <f>IF(OR('Tabel A F'!D44&lt;5,'Tabel A Br'!D44&lt;0.5),"-",IFERROR('Tabel A Br'!D44/'Tabel A F'!D44*100,"-"))</f>
        <v>15.520260309278349</v>
      </c>
      <c r="E44" s="94">
        <f>IF(OR('Tabel A F'!E44&lt;5,'Tabel A Br'!E44&lt;0.5),"-",IFERROR('Tabel A Br'!E44/'Tabel A F'!E44*100,"-"))</f>
        <v>10.838476744186046</v>
      </c>
      <c r="F44" s="94">
        <f>IF(OR('Tabel A F'!F44&lt;5,'Tabel A Br'!F44&lt;0.5),"-",IFERROR('Tabel A Br'!F44/'Tabel A F'!F44*100,"-"))</f>
        <v>15.810674626865673</v>
      </c>
      <c r="G44" s="94">
        <f>IF(OR('Tabel A F'!G44&lt;5,'Tabel A Br'!G44&lt;0.5),"-",IFERROR('Tabel A Br'!G44/'Tabel A F'!G44*100,"-"))</f>
        <v>9.9006928838951325</v>
      </c>
      <c r="H44" s="94">
        <f>IF(OR('Tabel A F'!H44&lt;5,'Tabel A Br'!H44&lt;0.5),"-",IFERROR('Tabel A Br'!H44/'Tabel A F'!H44*100,"-"))</f>
        <v>11.767674879485806</v>
      </c>
      <c r="I44" s="94">
        <f>IF(OR('Tabel A F'!I44&lt;5,'Tabel A Br'!I44&lt;0.5),"-",IFERROR('Tabel A Br'!I44/'Tabel A F'!I44*100,"-"))</f>
        <v>9.0891818181818191</v>
      </c>
      <c r="J44" s="133"/>
      <c r="K44" s="94">
        <f>IF(OR('Tabel A F'!K44&lt;5,'Tabel A Br'!K44&lt;0.5),"-",IFERROR('Tabel A Br'!K44/'Tabel A F'!K44*100,"-"))</f>
        <v>13.204572318878213</v>
      </c>
    </row>
    <row r="45" spans="1:11" ht="15.75" customHeight="1" x14ac:dyDescent="0.2">
      <c r="A45" s="83" t="s">
        <v>58</v>
      </c>
      <c r="B45" s="95">
        <f>IF(OR('Tabel A F'!B45&lt;5,'Tabel A Br'!B45&lt;0.5),"-",IFERROR('Tabel A Br'!B45/'Tabel A F'!B45*100,"-"))</f>
        <v>15.488320312500001</v>
      </c>
      <c r="C45" s="95">
        <f>IF(OR('Tabel A F'!C45&lt;5,'Tabel A Br'!C45&lt;0.5),"-",IFERROR('Tabel A Br'!C45/'Tabel A F'!C45*100,"-"))</f>
        <v>6.7295096153846155</v>
      </c>
      <c r="D45" s="95">
        <f>IF(OR('Tabel A F'!D45&lt;5,'Tabel A Br'!D45&lt;0.5),"-",IFERROR('Tabel A Br'!D45/'Tabel A F'!D45*100,"-"))</f>
        <v>16.014530755711775</v>
      </c>
      <c r="E45" s="95">
        <f>IF(OR('Tabel A F'!E45&lt;5,'Tabel A Br'!E45&lt;0.5),"-",IFERROR('Tabel A Br'!E45/'Tabel A F'!E45*100,"-"))</f>
        <v>6.9968288288288285</v>
      </c>
      <c r="F45" s="95">
        <f>IF(OR('Tabel A F'!F45&lt;5,'Tabel A Br'!F45&lt;0.5),"-",IFERROR('Tabel A Br'!F45/'Tabel A F'!F45*100,"-"))</f>
        <v>14.4725</v>
      </c>
      <c r="G45" s="95">
        <f>IF(OR('Tabel A F'!G45&lt;5,'Tabel A Br'!G45&lt;0.5),"-",IFERROR('Tabel A Br'!G45/'Tabel A F'!G45*100,"-"))</f>
        <v>5.3078050000000001</v>
      </c>
      <c r="H45" s="95">
        <f>IF(OR('Tabel A F'!H45&lt;5,'Tabel A Br'!H45&lt;0.5),"-",IFERROR('Tabel A Br'!H45/'Tabel A F'!H45*100,"-"))</f>
        <v>9.9425595818815324</v>
      </c>
      <c r="I45" s="95">
        <f>IF(OR('Tabel A F'!I45&lt;5,'Tabel A Br'!I45&lt;0.5),"-",IFERROR('Tabel A Br'!I45/'Tabel A F'!I45*100,"-"))</f>
        <v>22.21811111111111</v>
      </c>
      <c r="J45" s="133"/>
      <c r="K45" s="95">
        <f>IF(OR('Tabel A F'!K45&lt;5,'Tabel A Br'!K45&lt;0.5),"-",IFERROR('Tabel A Br'!K45/'Tabel A F'!K45*100,"-"))</f>
        <v>11.010147626841244</v>
      </c>
    </row>
    <row r="46" spans="1:11" ht="15.75" customHeight="1" x14ac:dyDescent="0.2">
      <c r="A46" s="79" t="s">
        <v>59</v>
      </c>
      <c r="B46" s="93">
        <f>IF(OR('Tabel A F'!B46&lt;5,'Tabel A Br'!B46&lt;0.5),"-",IFERROR('Tabel A Br'!B46/'Tabel A F'!B46*100,"-"))</f>
        <v>8.528708154506436</v>
      </c>
      <c r="C46" s="93">
        <f>IF(OR('Tabel A F'!C46&lt;5,'Tabel A Br'!C46&lt;0.5),"-",IFERROR('Tabel A Br'!C46/'Tabel A F'!C46*100,"-"))</f>
        <v>4.6442296650717703</v>
      </c>
      <c r="D46" s="93">
        <f>IF(OR('Tabel A F'!D46&lt;5,'Tabel A Br'!D46&lt;0.5),"-",IFERROR('Tabel A Br'!D46/'Tabel A F'!D46*100,"-"))</f>
        <v>7.7855287244401179</v>
      </c>
      <c r="E46" s="93">
        <f>IF(OR('Tabel A F'!E46&lt;5,'Tabel A Br'!E46&lt;0.5),"-",IFERROR('Tabel A Br'!E46/'Tabel A F'!E46*100,"-"))</f>
        <v>5.5451766004415006</v>
      </c>
      <c r="F46" s="93">
        <f>IF(OR('Tabel A F'!F46&lt;5,'Tabel A Br'!F46&lt;0.5),"-",IFERROR('Tabel A Br'!F46/'Tabel A F'!F46*100,"-"))</f>
        <v>7.8349390902081719</v>
      </c>
      <c r="G46" s="93">
        <f>IF(OR('Tabel A F'!G46&lt;5,'Tabel A Br'!G46&lt;0.5),"-",IFERROR('Tabel A Br'!G46/'Tabel A F'!G46*100,"-"))</f>
        <v>7.1688013659647121</v>
      </c>
      <c r="H46" s="93">
        <f>IF(OR('Tabel A F'!H46&lt;5,'Tabel A Br'!H46&lt;0.5),"-",IFERROR('Tabel A Br'!H46/'Tabel A F'!H46*100,"-"))</f>
        <v>8.2978681868333943</v>
      </c>
      <c r="I46" s="93">
        <f>IF(OR('Tabel A F'!I46&lt;5,'Tabel A Br'!I46&lt;0.5),"-",IFERROR('Tabel A Br'!I46/'Tabel A F'!I46*100,"-"))</f>
        <v>6.5722254901960779</v>
      </c>
      <c r="J46" s="133"/>
      <c r="K46" s="93">
        <f>IF(OR('Tabel A F'!K46&lt;5,'Tabel A Br'!K46&lt;0.5),"-",IFERROR('Tabel A Br'!K46/'Tabel A F'!K46*100,"-"))</f>
        <v>7.6831806983263959</v>
      </c>
    </row>
    <row r="47" spans="1:11" ht="15.75" customHeight="1" x14ac:dyDescent="0.2">
      <c r="A47" s="38"/>
      <c r="B47" s="69"/>
      <c r="C47" s="69"/>
      <c r="D47" s="69"/>
      <c r="E47" s="69"/>
      <c r="F47" s="69"/>
      <c r="G47" s="69"/>
      <c r="H47" s="69"/>
      <c r="I47" s="69"/>
      <c r="K47" s="69"/>
    </row>
    <row r="48" spans="1:11" ht="15.75" customHeight="1" x14ac:dyDescent="0.2">
      <c r="A48" s="88" t="s">
        <v>20</v>
      </c>
      <c r="B48" s="92">
        <f>IF(OR('Tabel A F'!B48&lt;5,'Tabel A Br'!B48&lt;0.5),"-",IFERROR('Tabel A Br'!B48/'Tabel A F'!B48*100,"-"))</f>
        <v>7.7801576152132945</v>
      </c>
      <c r="C48" s="92">
        <f>IF(OR('Tabel A F'!C48&lt;5,'Tabel A Br'!C48&lt;0.5),"-",IFERROR('Tabel A Br'!C48/'Tabel A F'!C48*100,"-"))</f>
        <v>4.1139915639195346</v>
      </c>
      <c r="D48" s="92">
        <f>IF(OR('Tabel A F'!D48&lt;5,'Tabel A Br'!D48&lt;0.5),"-",IFERROR('Tabel A Br'!D48/'Tabel A F'!D48*100,"-"))</f>
        <v>7.042517218543046</v>
      </c>
      <c r="E48" s="92">
        <f>IF(OR('Tabel A F'!E48&lt;5,'Tabel A Br'!E48&lt;0.5),"-",IFERROR('Tabel A Br'!E48/'Tabel A F'!E48*100,"-"))</f>
        <v>4.393953171938505</v>
      </c>
      <c r="F48" s="92">
        <f>IF(OR('Tabel A F'!F48&lt;5,'Tabel A Br'!F48&lt;0.5),"-",IFERROR('Tabel A Br'!F48/'Tabel A F'!F48*100,"-"))</f>
        <v>7.3159674903610235</v>
      </c>
      <c r="G48" s="92">
        <f>IF(OR('Tabel A F'!G48&lt;5,'Tabel A Br'!G48&lt;0.5),"-",IFERROR('Tabel A Br'!G48/'Tabel A F'!G48*100,"-"))</f>
        <v>4.3915663580246935</v>
      </c>
      <c r="H48" s="92">
        <f>IF(OR('Tabel A F'!H48&lt;5,'Tabel A Br'!H48&lt;0.5),"-",IFERROR('Tabel A Br'!H48/'Tabel A F'!H48*100,"-"))</f>
        <v>5.9656458761558664</v>
      </c>
      <c r="I48" s="92">
        <f>IF(OR('Tabel A F'!I48&lt;5,'Tabel A Br'!I48&lt;0.5),"-",IFERROR('Tabel A Br'!I48/'Tabel A F'!I48*100,"-"))</f>
        <v>8.0490075949367057</v>
      </c>
      <c r="K48" s="92">
        <f>IF(OR('Tabel A F'!K48&lt;5,'Tabel A Br'!K48&lt;0.5),"-",IFERROR('Tabel A Br'!K48/'Tabel A F'!K48*100,"-"))</f>
        <v>6.0173079816330377</v>
      </c>
    </row>
    <row r="49" spans="1:11" ht="15.75" customHeight="1" x14ac:dyDescent="0.2">
      <c r="B49" s="56"/>
      <c r="C49" s="56"/>
      <c r="D49" s="56"/>
      <c r="E49" s="56"/>
      <c r="F49" s="56"/>
      <c r="G49" s="56"/>
      <c r="H49" s="56"/>
      <c r="I49" s="56"/>
      <c r="K49" s="56"/>
    </row>
    <row r="50" spans="1:11" ht="15.75" customHeight="1" x14ac:dyDescent="0.2">
      <c r="A50" s="90" t="s">
        <v>60</v>
      </c>
      <c r="B50" s="94">
        <f>IF(OR('Tabel A F'!B50&lt;5,'Tabel A Br'!B50&lt;0.5),"-",IFERROR('Tabel A Br'!B50/'Tabel A F'!B50*100,"-"))</f>
        <v>4.6903191922934422</v>
      </c>
      <c r="C50" s="94">
        <f>IF(OR('Tabel A F'!C50&lt;5,'Tabel A Br'!C50&lt;0.5),"-",IFERROR('Tabel A Br'!C50/'Tabel A F'!C50*100,"-"))</f>
        <v>2.8526030947775629</v>
      </c>
      <c r="D50" s="94">
        <f>IF(OR('Tabel A F'!D50&lt;5,'Tabel A Br'!D50&lt;0.5),"-",IFERROR('Tabel A Br'!D50/'Tabel A F'!D50*100,"-"))</f>
        <v>3.6221625432053846</v>
      </c>
      <c r="E50" s="94">
        <f>IF(OR('Tabel A F'!E50&lt;5,'Tabel A Br'!E50&lt;0.5),"-",IFERROR('Tabel A Br'!E50/'Tabel A F'!E50*100,"-"))</f>
        <v>2.9200323723626993</v>
      </c>
      <c r="F50" s="94">
        <f>IF(OR('Tabel A F'!F50&lt;5,'Tabel A Br'!F50&lt;0.5),"-",IFERROR('Tabel A Br'!F50/'Tabel A F'!F50*100,"-"))</f>
        <v>4.9333413733159492</v>
      </c>
      <c r="G50" s="94">
        <f>IF(OR('Tabel A F'!G50&lt;5,'Tabel A Br'!G50&lt;0.5),"-",IFERROR('Tabel A Br'!G50/'Tabel A F'!G50*100,"-"))</f>
        <v>2.6578925102880659</v>
      </c>
      <c r="H50" s="94">
        <f>IF(OR('Tabel A F'!H50&lt;5,'Tabel A Br'!H50&lt;0.5),"-",IFERROR('Tabel A Br'!H50/'Tabel A F'!H50*100,"-"))</f>
        <v>3.5951936576456913</v>
      </c>
      <c r="I50" s="94">
        <f>IF(OR('Tabel A F'!I50&lt;5,'Tabel A Br'!I50&lt;0.5),"-",IFERROR('Tabel A Br'!I50/'Tabel A F'!I50*100,"-"))</f>
        <v>8.2356145833333319</v>
      </c>
      <c r="J50" s="133"/>
      <c r="K50" s="94">
        <f>IF(OR('Tabel A F'!K50&lt;5,'Tabel A Br'!K50&lt;0.5),"-",IFERROR('Tabel A Br'!K50/'Tabel A F'!K50*100,"-"))</f>
        <v>3.5814377560053416</v>
      </c>
    </row>
    <row r="51" spans="1:11" ht="15.75" customHeight="1" x14ac:dyDescent="0.2">
      <c r="A51" s="83" t="s">
        <v>61</v>
      </c>
      <c r="B51" s="95">
        <f>IF(OR('Tabel A F'!B51&lt;5,'Tabel A Br'!B51&lt;0.5),"-",IFERROR('Tabel A Br'!B51/'Tabel A F'!B51*100,"-"))</f>
        <v>10.628418206707735</v>
      </c>
      <c r="C51" s="95">
        <f>IF(OR('Tabel A F'!C51&lt;5,'Tabel A Br'!C51&lt;0.5),"-",IFERROR('Tabel A Br'!C51/'Tabel A F'!C51*100,"-"))</f>
        <v>6.6443623030961438</v>
      </c>
      <c r="D51" s="95">
        <f>IF(OR('Tabel A F'!D51&lt;5,'Tabel A Br'!D51&lt;0.5),"-",IFERROR('Tabel A Br'!D51/'Tabel A F'!D51*100,"-"))</f>
        <v>11.040733856827019</v>
      </c>
      <c r="E51" s="95">
        <f>IF(OR('Tabel A F'!E51&lt;5,'Tabel A Br'!E51&lt;0.5),"-",IFERROR('Tabel A Br'!E51/'Tabel A F'!E51*100,"-"))</f>
        <v>7.0835662787397098</v>
      </c>
      <c r="F51" s="95">
        <f>IF(OR('Tabel A F'!F51&lt;5,'Tabel A Br'!F51&lt;0.5),"-",IFERROR('Tabel A Br'!F51/'Tabel A F'!F51*100,"-"))</f>
        <v>10.172424474562956</v>
      </c>
      <c r="G51" s="95">
        <f>IF(OR('Tabel A F'!G51&lt;5,'Tabel A Br'!G51&lt;0.5),"-",IFERROR('Tabel A Br'!G51/'Tabel A F'!G51*100,"-"))</f>
        <v>6.4185982449446772</v>
      </c>
      <c r="H51" s="95">
        <f>IF(OR('Tabel A F'!H51&lt;5,'Tabel A Br'!H51&lt;0.5),"-",IFERROR('Tabel A Br'!H51/'Tabel A F'!H51*100,"-"))</f>
        <v>8.3679550755682488</v>
      </c>
      <c r="I51" s="95">
        <f>IF(OR('Tabel A F'!I51&lt;5,'Tabel A Br'!I51&lt;0.5),"-",IFERROR('Tabel A Br'!I51/'Tabel A F'!I51*100,"-"))</f>
        <v>13.686364532019704</v>
      </c>
      <c r="J51" s="133"/>
      <c r="K51" s="95">
        <f>IF(OR('Tabel A F'!K51&lt;5,'Tabel A Br'!K51&lt;0.5),"-",IFERROR('Tabel A Br'!K51/'Tabel A F'!K51*100,"-"))</f>
        <v>8.8244089334924904</v>
      </c>
    </row>
    <row r="52" spans="1:11" ht="15.75" customHeight="1" x14ac:dyDescent="0.2">
      <c r="A52" s="79" t="s">
        <v>62</v>
      </c>
      <c r="B52" s="93">
        <f>IF(OR('Tabel A F'!B52&lt;5,'Tabel A Br'!B52&lt;0.5),"-",IFERROR('Tabel A Br'!B52/'Tabel A F'!B52*100,"-"))</f>
        <v>7.3170233190827823</v>
      </c>
      <c r="C52" s="93">
        <f>IF(OR('Tabel A F'!C52&lt;5,'Tabel A Br'!C52&lt;0.5),"-",IFERROR('Tabel A Br'!C52/'Tabel A F'!C52*100,"-"))</f>
        <v>4.3159938569548046</v>
      </c>
      <c r="D52" s="93">
        <f>IF(OR('Tabel A F'!D52&lt;5,'Tabel A Br'!D52&lt;0.5),"-",IFERROR('Tabel A Br'!D52/'Tabel A F'!D52*100,"-"))</f>
        <v>5.7709023638920511</v>
      </c>
      <c r="E52" s="93">
        <f>IF(OR('Tabel A F'!E52&lt;5,'Tabel A Br'!E52&lt;0.5),"-",IFERROR('Tabel A Br'!E52/'Tabel A F'!E52*100,"-"))</f>
        <v>4.1862029839026311</v>
      </c>
      <c r="F52" s="93">
        <f>IF(OR('Tabel A F'!F52&lt;5,'Tabel A Br'!F52&lt;0.5),"-",IFERROR('Tabel A Br'!F52/'Tabel A F'!F52*100,"-"))</f>
        <v>7.0621679790026244</v>
      </c>
      <c r="G52" s="93">
        <f>IF(OR('Tabel A F'!G52&lt;5,'Tabel A Br'!G52&lt;0.5),"-",IFERROR('Tabel A Br'!G52/'Tabel A F'!G52*100,"-"))</f>
        <v>4.1162578440509474</v>
      </c>
      <c r="H52" s="93">
        <f>IF(OR('Tabel A F'!H52&lt;5,'Tabel A Br'!H52&lt;0.5),"-",IFERROR('Tabel A Br'!H52/'Tabel A F'!H52*100,"-"))</f>
        <v>4.875673849852868</v>
      </c>
      <c r="I52" s="93">
        <f>IF(OR('Tabel A F'!I52&lt;5,'Tabel A Br'!I52&lt;0.5),"-",IFERROR('Tabel A Br'!I52/'Tabel A F'!I52*100,"-"))</f>
        <v>3.3685223880597013</v>
      </c>
      <c r="J52" s="133"/>
      <c r="K52" s="93">
        <f>IF(OR('Tabel A F'!K52&lt;5,'Tabel A Br'!K52&lt;0.5),"-",IFERROR('Tabel A Br'!K52/'Tabel A F'!K52*100,"-"))</f>
        <v>5.105831640482279</v>
      </c>
    </row>
    <row r="53" spans="1:11" s="24" customFormat="1" ht="15" x14ac:dyDescent="0.2">
      <c r="A53" s="27" t="s">
        <v>63</v>
      </c>
      <c r="B53"/>
      <c r="C53"/>
      <c r="D53"/>
      <c r="E53"/>
      <c r="F53"/>
      <c r="G53"/>
      <c r="H53"/>
      <c r="I53"/>
      <c r="J53"/>
      <c r="K53"/>
    </row>
    <row r="54" spans="1:11" s="24" customFormat="1" ht="15" x14ac:dyDescent="0.2">
      <c r="K54"/>
    </row>
    <row r="55" spans="1:11" s="24" customFormat="1" ht="15" x14ac:dyDescent="0.2"/>
    <row r="58" spans="1:11" s="27" customFormat="1" ht="11.25" x14ac:dyDescent="0.2"/>
    <row r="60" spans="1:11" x14ac:dyDescent="0.2">
      <c r="B60" s="30"/>
      <c r="C60" s="30"/>
      <c r="D60" s="30"/>
      <c r="E60" s="30"/>
      <c r="F60" s="30"/>
      <c r="G60" s="30"/>
    </row>
    <row r="61" spans="1:11" x14ac:dyDescent="0.2">
      <c r="B61" s="30"/>
      <c r="C61" s="30"/>
      <c r="D61" s="30"/>
      <c r="E61" s="30"/>
      <c r="F61" s="30"/>
      <c r="G61" s="30"/>
    </row>
    <row r="62" spans="1:11" x14ac:dyDescent="0.2">
      <c r="B62" s="30"/>
      <c r="C62" s="30"/>
      <c r="D62" s="30"/>
      <c r="E62" s="30"/>
      <c r="F62" s="30"/>
      <c r="G62" s="30"/>
    </row>
    <row r="63" spans="1:11" x14ac:dyDescent="0.2">
      <c r="B63" s="30"/>
      <c r="C63" s="30"/>
      <c r="D63" s="30"/>
      <c r="E63" s="30"/>
      <c r="F63" s="30"/>
      <c r="G63" s="30"/>
    </row>
    <row r="64" spans="1:11" x14ac:dyDescent="0.2">
      <c r="B64" s="30"/>
      <c r="C64" s="30"/>
      <c r="D64" s="30"/>
      <c r="E64" s="30"/>
      <c r="F64" s="30"/>
      <c r="G64" s="30"/>
    </row>
    <row r="65" spans="2:7" x14ac:dyDescent="0.2">
      <c r="B65" s="30"/>
      <c r="C65" s="30"/>
      <c r="D65" s="30"/>
      <c r="E65" s="30"/>
      <c r="F65" s="30"/>
      <c r="G65" s="30"/>
    </row>
    <row r="66" spans="2:7" x14ac:dyDescent="0.2">
      <c r="B66" s="30"/>
      <c r="C66" s="30"/>
      <c r="D66" s="30"/>
      <c r="E66" s="30"/>
      <c r="F66" s="30"/>
      <c r="G66" s="30"/>
    </row>
    <row r="67" spans="2:7" x14ac:dyDescent="0.2">
      <c r="B67" s="30"/>
      <c r="C67" s="30"/>
      <c r="D67" s="30"/>
      <c r="E67" s="30"/>
      <c r="F67" s="30"/>
      <c r="G67" s="30"/>
    </row>
    <row r="68" spans="2:7" x14ac:dyDescent="0.2">
      <c r="B68" s="30"/>
      <c r="C68" s="30"/>
      <c r="D68" s="30"/>
      <c r="E68" s="30"/>
      <c r="F68" s="30"/>
      <c r="G68" s="30"/>
    </row>
    <row r="69" spans="2:7" x14ac:dyDescent="0.2">
      <c r="B69" s="30"/>
      <c r="C69" s="30"/>
      <c r="D69" s="30"/>
      <c r="E69" s="30"/>
      <c r="F69" s="30"/>
      <c r="G69" s="30"/>
    </row>
    <row r="70" spans="2:7" x14ac:dyDescent="0.2">
      <c r="B70" s="30"/>
      <c r="C70" s="30"/>
      <c r="D70" s="30"/>
      <c r="E70" s="30"/>
      <c r="F70" s="30"/>
      <c r="G70" s="30"/>
    </row>
    <row r="71" spans="2:7" x14ac:dyDescent="0.2">
      <c r="B71" s="30"/>
      <c r="C71" s="30"/>
      <c r="D71" s="30"/>
      <c r="E71" s="30"/>
      <c r="F71" s="30"/>
      <c r="G71" s="30"/>
    </row>
    <row r="72" spans="2:7" x14ac:dyDescent="0.2">
      <c r="B72" s="30"/>
      <c r="C72" s="30"/>
      <c r="D72" s="30"/>
      <c r="E72" s="30"/>
      <c r="F72" s="30"/>
      <c r="G72" s="30"/>
    </row>
    <row r="73" spans="2:7" x14ac:dyDescent="0.2">
      <c r="B73" s="30"/>
      <c r="C73" s="30"/>
      <c r="D73" s="30"/>
      <c r="E73" s="30"/>
      <c r="F73" s="30"/>
      <c r="G73" s="30"/>
    </row>
    <row r="74" spans="2:7" x14ac:dyDescent="0.2">
      <c r="B74" s="30"/>
      <c r="C74" s="30"/>
      <c r="D74" s="30"/>
      <c r="E74" s="30"/>
      <c r="F74" s="30"/>
      <c r="G74" s="30"/>
    </row>
    <row r="75" spans="2:7" x14ac:dyDescent="0.2">
      <c r="B75" s="30"/>
      <c r="C75" s="30"/>
      <c r="D75" s="30"/>
      <c r="E75" s="30"/>
      <c r="F75" s="30"/>
      <c r="G75" s="30"/>
    </row>
    <row r="76" spans="2:7" x14ac:dyDescent="0.2">
      <c r="B76" s="30"/>
      <c r="C76" s="30"/>
      <c r="D76" s="30"/>
      <c r="E76" s="30"/>
      <c r="F76" s="30"/>
      <c r="G76" s="30"/>
    </row>
    <row r="77" spans="2:7" x14ac:dyDescent="0.2">
      <c r="B77" s="30"/>
      <c r="C77" s="30"/>
      <c r="D77" s="30"/>
      <c r="E77" s="30"/>
      <c r="F77" s="30"/>
      <c r="G77" s="30"/>
    </row>
    <row r="78" spans="2:7" x14ac:dyDescent="0.2">
      <c r="B78" s="30"/>
      <c r="C78" s="30"/>
      <c r="D78" s="30"/>
      <c r="E78" s="30"/>
      <c r="F78" s="30"/>
      <c r="G78" s="30"/>
    </row>
    <row r="79" spans="2:7" x14ac:dyDescent="0.2">
      <c r="B79" s="30"/>
      <c r="C79" s="30"/>
      <c r="D79" s="30"/>
      <c r="E79" s="30"/>
      <c r="F79" s="30"/>
      <c r="G79" s="30"/>
    </row>
    <row r="80" spans="2:7" x14ac:dyDescent="0.2">
      <c r="B80" s="30"/>
      <c r="C80" s="30"/>
      <c r="D80" s="30"/>
      <c r="E80" s="30"/>
      <c r="F80" s="30"/>
      <c r="G80" s="30"/>
    </row>
    <row r="81" spans="2:7" x14ac:dyDescent="0.2">
      <c r="B81" s="30"/>
      <c r="C81" s="30"/>
      <c r="D81" s="30"/>
      <c r="E81" s="30"/>
      <c r="F81" s="30"/>
      <c r="G81" s="30"/>
    </row>
    <row r="82" spans="2:7" x14ac:dyDescent="0.2">
      <c r="B82" s="30"/>
      <c r="C82" s="30"/>
      <c r="D82" s="30"/>
      <c r="E82" s="30"/>
      <c r="F82" s="30"/>
      <c r="G82" s="30"/>
    </row>
    <row r="83" spans="2:7" x14ac:dyDescent="0.2">
      <c r="B83" s="30"/>
      <c r="C83" s="30"/>
      <c r="D83" s="30"/>
      <c r="E83" s="30"/>
      <c r="F83" s="30"/>
      <c r="G83" s="30"/>
    </row>
    <row r="84" spans="2:7" x14ac:dyDescent="0.2">
      <c r="B84" s="30"/>
      <c r="C84" s="30"/>
      <c r="D84" s="30"/>
      <c r="E84" s="30"/>
      <c r="F84" s="30"/>
      <c r="G84" s="30"/>
    </row>
    <row r="85" spans="2:7" x14ac:dyDescent="0.2">
      <c r="B85" s="30"/>
      <c r="C85" s="30"/>
      <c r="D85" s="30"/>
      <c r="E85" s="30"/>
      <c r="F85" s="30"/>
      <c r="G85" s="30"/>
    </row>
    <row r="86" spans="2:7" x14ac:dyDescent="0.2">
      <c r="B86" s="30"/>
      <c r="C86" s="30"/>
      <c r="D86" s="30"/>
      <c r="E86" s="30"/>
      <c r="F86" s="30"/>
      <c r="G86" s="30"/>
    </row>
    <row r="87" spans="2:7" x14ac:dyDescent="0.2">
      <c r="B87" s="30"/>
      <c r="C87" s="30"/>
      <c r="D87" s="30"/>
      <c r="E87" s="30"/>
      <c r="F87" s="30"/>
      <c r="G87" s="30"/>
    </row>
    <row r="88" spans="2:7" x14ac:dyDescent="0.2">
      <c r="B88" s="30"/>
      <c r="C88" s="30"/>
      <c r="D88" s="30"/>
      <c r="E88" s="30"/>
      <c r="F88" s="30"/>
      <c r="G88" s="30"/>
    </row>
    <row r="89" spans="2:7" x14ac:dyDescent="0.2">
      <c r="B89" s="30"/>
      <c r="C89" s="30"/>
      <c r="D89" s="30"/>
      <c r="E89" s="30"/>
      <c r="F89" s="30"/>
      <c r="G89" s="30"/>
    </row>
    <row r="90" spans="2:7" x14ac:dyDescent="0.2">
      <c r="B90" s="30"/>
      <c r="C90" s="30"/>
      <c r="D90" s="30"/>
      <c r="E90" s="30"/>
      <c r="F90" s="30"/>
      <c r="G90" s="30"/>
    </row>
    <row r="91" spans="2:7" x14ac:dyDescent="0.2">
      <c r="B91" s="30"/>
      <c r="C91" s="30"/>
      <c r="D91" s="30"/>
      <c r="E91" s="30"/>
      <c r="F91" s="30"/>
      <c r="G91" s="30"/>
    </row>
    <row r="92" spans="2:7" x14ac:dyDescent="0.2">
      <c r="B92" s="30"/>
      <c r="C92" s="30"/>
      <c r="D92" s="30"/>
      <c r="E92" s="30"/>
      <c r="F92" s="30"/>
      <c r="G92" s="30"/>
    </row>
    <row r="93" spans="2:7" x14ac:dyDescent="0.2">
      <c r="B93" s="30"/>
      <c r="C93" s="30"/>
      <c r="D93" s="30"/>
      <c r="E93" s="30"/>
      <c r="F93" s="30"/>
      <c r="G93" s="30"/>
    </row>
    <row r="94" spans="2:7" x14ac:dyDescent="0.2">
      <c r="B94" s="30"/>
      <c r="C94" s="30"/>
      <c r="D94" s="30"/>
      <c r="E94" s="30"/>
      <c r="F94" s="30"/>
      <c r="G94" s="30"/>
    </row>
    <row r="95" spans="2:7" x14ac:dyDescent="0.2">
      <c r="B95" s="30"/>
      <c r="C95" s="30"/>
      <c r="D95" s="30"/>
      <c r="E95" s="30"/>
      <c r="F95" s="30"/>
      <c r="G95" s="30"/>
    </row>
    <row r="96" spans="2:7" x14ac:dyDescent="0.2">
      <c r="B96" s="30"/>
      <c r="C96" s="30"/>
      <c r="D96" s="30"/>
      <c r="E96" s="30"/>
      <c r="F96" s="30"/>
      <c r="G96" s="30"/>
    </row>
    <row r="97" spans="2:7" x14ac:dyDescent="0.2">
      <c r="B97" s="30"/>
      <c r="C97" s="30"/>
      <c r="D97" s="30"/>
      <c r="E97" s="30"/>
      <c r="F97" s="30"/>
      <c r="G97" s="30"/>
    </row>
    <row r="98" spans="2:7" x14ac:dyDescent="0.2">
      <c r="B98" s="30"/>
      <c r="C98" s="30"/>
      <c r="D98" s="30"/>
      <c r="E98" s="30"/>
      <c r="F98" s="30"/>
      <c r="G98" s="30"/>
    </row>
    <row r="105" spans="2:7" s="24" customFormat="1" ht="15" x14ac:dyDescent="0.2"/>
    <row r="106" spans="2:7" s="24" customFormat="1" ht="15" x14ac:dyDescent="0.2"/>
    <row r="107" spans="2:7" s="24" customFormat="1" ht="15" x14ac:dyDescent="0.2"/>
    <row r="110" spans="2:7" s="27" customFormat="1" ht="11.25" x14ac:dyDescent="0.2"/>
    <row r="112" spans="2:7" x14ac:dyDescent="0.2">
      <c r="B112" s="30"/>
      <c r="C112" s="30"/>
      <c r="D112" s="30"/>
      <c r="E112" s="30"/>
      <c r="F112" s="30"/>
    </row>
    <row r="113" spans="2:6" x14ac:dyDescent="0.2">
      <c r="B113" s="30"/>
      <c r="C113" s="30"/>
      <c r="D113" s="30"/>
      <c r="E113" s="30"/>
      <c r="F113" s="30"/>
    </row>
    <row r="114" spans="2:6" x14ac:dyDescent="0.2">
      <c r="B114" s="30"/>
      <c r="C114" s="30"/>
      <c r="D114" s="30"/>
      <c r="E114" s="30"/>
      <c r="F114" s="30"/>
    </row>
    <row r="115" spans="2:6" x14ac:dyDescent="0.2">
      <c r="B115" s="30"/>
      <c r="C115" s="30"/>
      <c r="D115" s="30"/>
      <c r="E115" s="30"/>
      <c r="F115" s="30"/>
    </row>
    <row r="116" spans="2:6" x14ac:dyDescent="0.2">
      <c r="B116" s="30"/>
      <c r="C116" s="30"/>
      <c r="D116" s="30"/>
      <c r="E116" s="30"/>
      <c r="F116" s="30"/>
    </row>
    <row r="117" spans="2:6" x14ac:dyDescent="0.2">
      <c r="B117" s="30"/>
      <c r="C117" s="30"/>
      <c r="D117" s="30"/>
      <c r="E117" s="30"/>
      <c r="F117" s="30"/>
    </row>
    <row r="118" spans="2:6" x14ac:dyDescent="0.2">
      <c r="B118" s="30"/>
      <c r="C118" s="30"/>
      <c r="D118" s="30"/>
      <c r="E118" s="30"/>
      <c r="F118" s="30"/>
    </row>
    <row r="119" spans="2:6" x14ac:dyDescent="0.2">
      <c r="B119" s="30"/>
      <c r="C119" s="30"/>
      <c r="D119" s="30"/>
      <c r="E119" s="30"/>
      <c r="F119" s="30"/>
    </row>
    <row r="120" spans="2:6" x14ac:dyDescent="0.2">
      <c r="B120" s="30"/>
      <c r="C120" s="30"/>
      <c r="D120" s="30"/>
      <c r="E120" s="30"/>
      <c r="F120" s="30"/>
    </row>
    <row r="121" spans="2:6" x14ac:dyDescent="0.2">
      <c r="B121" s="30"/>
      <c r="C121" s="30"/>
      <c r="D121" s="30"/>
      <c r="E121" s="30"/>
      <c r="F121" s="30"/>
    </row>
    <row r="122" spans="2:6" x14ac:dyDescent="0.2">
      <c r="B122" s="30"/>
      <c r="C122" s="30"/>
      <c r="D122" s="30"/>
      <c r="E122" s="30"/>
      <c r="F122" s="30"/>
    </row>
    <row r="123" spans="2:6" x14ac:dyDescent="0.2">
      <c r="B123" s="30"/>
      <c r="C123" s="30"/>
      <c r="D123" s="30"/>
      <c r="E123" s="30"/>
      <c r="F123" s="30"/>
    </row>
    <row r="124" spans="2:6" x14ac:dyDescent="0.2">
      <c r="B124" s="30"/>
      <c r="C124" s="30"/>
      <c r="D124" s="30"/>
      <c r="E124" s="30"/>
      <c r="F124" s="30"/>
    </row>
    <row r="125" spans="2:6" x14ac:dyDescent="0.2">
      <c r="B125" s="30"/>
      <c r="C125" s="30"/>
      <c r="D125" s="30"/>
      <c r="E125" s="30"/>
      <c r="F125" s="30"/>
    </row>
    <row r="126" spans="2:6" x14ac:dyDescent="0.2">
      <c r="B126" s="30"/>
      <c r="C126" s="30"/>
      <c r="D126" s="30"/>
      <c r="E126" s="30"/>
      <c r="F126" s="30"/>
    </row>
    <row r="127" spans="2:6" x14ac:dyDescent="0.2">
      <c r="B127" s="30"/>
      <c r="C127" s="30"/>
      <c r="D127" s="30"/>
      <c r="E127" s="30"/>
      <c r="F127" s="30"/>
    </row>
    <row r="128" spans="2:6" x14ac:dyDescent="0.2">
      <c r="B128" s="30"/>
      <c r="C128" s="30"/>
      <c r="D128" s="30"/>
      <c r="E128" s="30"/>
      <c r="F128" s="30"/>
    </row>
    <row r="129" spans="2:6" x14ac:dyDescent="0.2">
      <c r="B129" s="30"/>
      <c r="C129" s="30"/>
      <c r="D129" s="30"/>
      <c r="E129" s="30"/>
      <c r="F129" s="30"/>
    </row>
    <row r="130" spans="2:6" x14ac:dyDescent="0.2">
      <c r="B130" s="30"/>
      <c r="C130" s="30"/>
      <c r="D130" s="30"/>
      <c r="E130" s="30"/>
      <c r="F130" s="30"/>
    </row>
    <row r="131" spans="2:6" x14ac:dyDescent="0.2">
      <c r="B131" s="30"/>
      <c r="C131" s="30"/>
      <c r="D131" s="30"/>
      <c r="E131" s="30"/>
      <c r="F131" s="30"/>
    </row>
    <row r="132" spans="2:6" x14ac:dyDescent="0.2">
      <c r="B132" s="30"/>
      <c r="C132" s="30"/>
      <c r="D132" s="30"/>
      <c r="E132" s="30"/>
      <c r="F132" s="30"/>
    </row>
    <row r="133" spans="2:6" x14ac:dyDescent="0.2">
      <c r="B133" s="30"/>
      <c r="C133" s="30"/>
      <c r="D133" s="30"/>
      <c r="E133" s="30"/>
      <c r="F133" s="30"/>
    </row>
    <row r="134" spans="2:6" x14ac:dyDescent="0.2">
      <c r="B134" s="30"/>
      <c r="C134" s="30"/>
      <c r="D134" s="30"/>
      <c r="E134" s="30"/>
      <c r="F134" s="30"/>
    </row>
    <row r="135" spans="2:6" x14ac:dyDescent="0.2">
      <c r="B135" s="30"/>
      <c r="C135" s="30"/>
      <c r="D135" s="30"/>
      <c r="E135" s="30"/>
      <c r="F135" s="30"/>
    </row>
    <row r="136" spans="2:6" x14ac:dyDescent="0.2">
      <c r="B136" s="30"/>
      <c r="C136" s="30"/>
      <c r="D136" s="30"/>
      <c r="E136" s="30"/>
      <c r="F136" s="30"/>
    </row>
    <row r="137" spans="2:6" x14ac:dyDescent="0.2">
      <c r="B137" s="30"/>
      <c r="C137" s="30"/>
      <c r="D137" s="30"/>
      <c r="E137" s="30"/>
      <c r="F137" s="30"/>
    </row>
    <row r="138" spans="2:6" x14ac:dyDescent="0.2">
      <c r="B138" s="30"/>
      <c r="C138" s="30"/>
      <c r="D138" s="30"/>
      <c r="E138" s="30"/>
      <c r="F138" s="30"/>
    </row>
    <row r="139" spans="2:6" x14ac:dyDescent="0.2">
      <c r="B139" s="30"/>
      <c r="C139" s="30"/>
      <c r="D139" s="30"/>
      <c r="E139" s="30"/>
      <c r="F139" s="30"/>
    </row>
    <row r="140" spans="2:6" x14ac:dyDescent="0.2">
      <c r="B140" s="30"/>
      <c r="C140" s="30"/>
      <c r="D140" s="30"/>
      <c r="E140" s="30"/>
      <c r="F140" s="30"/>
    </row>
    <row r="141" spans="2:6" x14ac:dyDescent="0.2">
      <c r="B141" s="30"/>
      <c r="C141" s="30"/>
      <c r="D141" s="30"/>
      <c r="E141" s="30"/>
      <c r="F141" s="30"/>
    </row>
    <row r="142" spans="2:6" x14ac:dyDescent="0.2">
      <c r="B142" s="30"/>
      <c r="C142" s="30"/>
      <c r="D142" s="30"/>
      <c r="E142" s="30"/>
      <c r="F142" s="30"/>
    </row>
    <row r="143" spans="2:6" x14ac:dyDescent="0.2">
      <c r="B143" s="30"/>
      <c r="C143" s="30"/>
      <c r="D143" s="30"/>
      <c r="E143" s="30"/>
      <c r="F143" s="30"/>
    </row>
    <row r="144" spans="2:6" x14ac:dyDescent="0.2">
      <c r="B144" s="30"/>
      <c r="C144" s="30"/>
      <c r="D144" s="30"/>
      <c r="E144" s="30"/>
      <c r="F144" s="30"/>
    </row>
    <row r="145" spans="2:6" x14ac:dyDescent="0.2">
      <c r="B145" s="30"/>
      <c r="C145" s="30"/>
      <c r="D145" s="30"/>
      <c r="E145" s="30"/>
      <c r="F145" s="30"/>
    </row>
    <row r="146" spans="2:6" x14ac:dyDescent="0.2">
      <c r="B146" s="30"/>
      <c r="C146" s="30"/>
      <c r="D146" s="30"/>
      <c r="E146" s="30"/>
      <c r="F146" s="30"/>
    </row>
    <row r="147" spans="2:6" x14ac:dyDescent="0.2">
      <c r="B147" s="30"/>
      <c r="C147" s="30"/>
      <c r="D147" s="30"/>
      <c r="E147" s="30"/>
      <c r="F147" s="30"/>
    </row>
    <row r="148" spans="2:6" x14ac:dyDescent="0.2">
      <c r="B148" s="30"/>
      <c r="C148" s="30"/>
      <c r="D148" s="30"/>
      <c r="E148" s="30"/>
      <c r="F148" s="30"/>
    </row>
    <row r="149" spans="2:6" x14ac:dyDescent="0.2">
      <c r="B149" s="30"/>
      <c r="C149" s="30"/>
      <c r="D149" s="30"/>
      <c r="E149" s="30"/>
      <c r="F149" s="30"/>
    </row>
    <row r="150" spans="2:6" x14ac:dyDescent="0.2">
      <c r="B150" s="30"/>
      <c r="C150" s="30"/>
      <c r="D150" s="30"/>
      <c r="E150" s="30"/>
      <c r="F150" s="30"/>
    </row>
    <row r="157" spans="2:6" s="24" customFormat="1" ht="15" x14ac:dyDescent="0.2"/>
    <row r="158" spans="2:6" s="24" customFormat="1" ht="15" x14ac:dyDescent="0.2"/>
    <row r="159" spans="2:6" s="24" customFormat="1" ht="15" x14ac:dyDescent="0.2"/>
    <row r="162" spans="2:6" s="27" customFormat="1" ht="11.25" x14ac:dyDescent="0.2"/>
    <row r="164" spans="2:6" x14ac:dyDescent="0.2">
      <c r="B164" s="30"/>
      <c r="C164" s="30"/>
      <c r="D164" s="30"/>
      <c r="E164" s="30"/>
      <c r="F164" s="30"/>
    </row>
    <row r="165" spans="2:6" x14ac:dyDescent="0.2">
      <c r="B165" s="30"/>
      <c r="C165" s="30"/>
      <c r="D165" s="30"/>
      <c r="E165" s="30"/>
      <c r="F165" s="30"/>
    </row>
    <row r="166" spans="2:6" x14ac:dyDescent="0.2">
      <c r="B166" s="30"/>
      <c r="C166" s="30"/>
      <c r="D166" s="30"/>
      <c r="E166" s="30"/>
      <c r="F166" s="30"/>
    </row>
    <row r="167" spans="2:6" x14ac:dyDescent="0.2">
      <c r="B167" s="30"/>
      <c r="C167" s="30"/>
      <c r="D167" s="30"/>
      <c r="E167" s="30"/>
      <c r="F167" s="30"/>
    </row>
    <row r="168" spans="2:6" x14ac:dyDescent="0.2">
      <c r="B168" s="30"/>
      <c r="C168" s="30"/>
      <c r="D168" s="30"/>
      <c r="E168" s="30"/>
      <c r="F168" s="30"/>
    </row>
    <row r="169" spans="2:6" x14ac:dyDescent="0.2">
      <c r="B169" s="30"/>
      <c r="C169" s="30"/>
      <c r="D169" s="30"/>
      <c r="E169" s="30"/>
      <c r="F169" s="30"/>
    </row>
    <row r="170" spans="2:6" x14ac:dyDescent="0.2">
      <c r="B170" s="30"/>
      <c r="C170" s="30"/>
      <c r="D170" s="30"/>
      <c r="E170" s="30"/>
      <c r="F170" s="30"/>
    </row>
    <row r="171" spans="2:6" x14ac:dyDescent="0.2">
      <c r="B171" s="30"/>
      <c r="C171" s="30"/>
      <c r="D171" s="30"/>
      <c r="E171" s="30"/>
      <c r="F171" s="30"/>
    </row>
    <row r="172" spans="2:6" x14ac:dyDescent="0.2">
      <c r="B172" s="30"/>
      <c r="C172" s="30"/>
      <c r="D172" s="30"/>
      <c r="E172" s="30"/>
      <c r="F172" s="30"/>
    </row>
    <row r="173" spans="2:6" x14ac:dyDescent="0.2">
      <c r="B173" s="30"/>
      <c r="C173" s="30"/>
      <c r="D173" s="30"/>
      <c r="E173" s="30"/>
      <c r="F173" s="30"/>
    </row>
    <row r="174" spans="2:6" x14ac:dyDescent="0.2">
      <c r="B174" s="30"/>
      <c r="C174" s="30"/>
      <c r="D174" s="30"/>
      <c r="E174" s="30"/>
      <c r="F174" s="30"/>
    </row>
    <row r="175" spans="2:6" x14ac:dyDescent="0.2">
      <c r="B175" s="30"/>
      <c r="C175" s="30"/>
      <c r="D175" s="30"/>
      <c r="E175" s="30"/>
      <c r="F175" s="30"/>
    </row>
    <row r="176" spans="2:6" x14ac:dyDescent="0.2">
      <c r="B176" s="30"/>
      <c r="C176" s="30"/>
      <c r="D176" s="30"/>
      <c r="E176" s="30"/>
      <c r="F176" s="30"/>
    </row>
    <row r="177" spans="2:6" x14ac:dyDescent="0.2">
      <c r="B177" s="30"/>
      <c r="C177" s="30"/>
      <c r="D177" s="30"/>
      <c r="E177" s="30"/>
      <c r="F177" s="30"/>
    </row>
    <row r="178" spans="2:6" x14ac:dyDescent="0.2">
      <c r="B178" s="30"/>
      <c r="C178" s="30"/>
      <c r="D178" s="30"/>
      <c r="E178" s="30"/>
      <c r="F178" s="30"/>
    </row>
    <row r="179" spans="2:6" x14ac:dyDescent="0.2">
      <c r="B179" s="30"/>
      <c r="C179" s="30"/>
      <c r="D179" s="30"/>
      <c r="E179" s="30"/>
      <c r="F179" s="30"/>
    </row>
    <row r="180" spans="2:6" x14ac:dyDescent="0.2">
      <c r="B180" s="30"/>
      <c r="C180" s="30"/>
      <c r="D180" s="30"/>
      <c r="E180" s="30"/>
      <c r="F180" s="30"/>
    </row>
    <row r="181" spans="2:6" x14ac:dyDescent="0.2">
      <c r="B181" s="30"/>
      <c r="C181" s="30"/>
      <c r="D181" s="30"/>
      <c r="E181" s="30"/>
      <c r="F181" s="30"/>
    </row>
    <row r="182" spans="2:6" x14ac:dyDescent="0.2">
      <c r="B182" s="30"/>
      <c r="C182" s="30"/>
      <c r="D182" s="30"/>
      <c r="E182" s="30"/>
      <c r="F182" s="30"/>
    </row>
    <row r="183" spans="2:6" x14ac:dyDescent="0.2">
      <c r="B183" s="30"/>
      <c r="C183" s="30"/>
      <c r="D183" s="30"/>
      <c r="E183" s="30"/>
      <c r="F183" s="30"/>
    </row>
    <row r="184" spans="2:6" x14ac:dyDescent="0.2">
      <c r="B184" s="30"/>
      <c r="C184" s="30"/>
      <c r="D184" s="30"/>
      <c r="E184" s="30"/>
      <c r="F184" s="30"/>
    </row>
    <row r="185" spans="2:6" x14ac:dyDescent="0.2">
      <c r="B185" s="30"/>
      <c r="C185" s="30"/>
      <c r="D185" s="30"/>
      <c r="E185" s="30"/>
      <c r="F185" s="30"/>
    </row>
    <row r="186" spans="2:6" x14ac:dyDescent="0.2">
      <c r="B186" s="30"/>
      <c r="C186" s="30"/>
      <c r="D186" s="30"/>
      <c r="E186" s="30"/>
      <c r="F186" s="30"/>
    </row>
    <row r="187" spans="2:6" x14ac:dyDescent="0.2">
      <c r="B187" s="30"/>
      <c r="C187" s="30"/>
      <c r="D187" s="30"/>
      <c r="E187" s="30"/>
      <c r="F187" s="30"/>
    </row>
    <row r="188" spans="2:6" x14ac:dyDescent="0.2">
      <c r="B188" s="30"/>
      <c r="C188" s="30"/>
      <c r="D188" s="30"/>
      <c r="E188" s="30"/>
      <c r="F188" s="30"/>
    </row>
    <row r="189" spans="2:6" x14ac:dyDescent="0.2">
      <c r="B189" s="30"/>
      <c r="C189" s="30"/>
      <c r="D189" s="30"/>
      <c r="E189" s="30"/>
      <c r="F189" s="30"/>
    </row>
    <row r="190" spans="2:6" x14ac:dyDescent="0.2">
      <c r="B190" s="30"/>
      <c r="C190" s="30"/>
      <c r="D190" s="30"/>
      <c r="E190" s="30"/>
      <c r="F190" s="30"/>
    </row>
    <row r="191" spans="2:6" x14ac:dyDescent="0.2">
      <c r="B191" s="30"/>
      <c r="C191" s="30"/>
      <c r="D191" s="30"/>
      <c r="E191" s="30"/>
      <c r="F191" s="30"/>
    </row>
    <row r="192" spans="2:6" x14ac:dyDescent="0.2">
      <c r="B192" s="30"/>
      <c r="C192" s="30"/>
      <c r="D192" s="30"/>
      <c r="E192" s="30"/>
      <c r="F192" s="30"/>
    </row>
    <row r="193" spans="2:6" x14ac:dyDescent="0.2">
      <c r="B193" s="30"/>
      <c r="C193" s="30"/>
      <c r="D193" s="30"/>
      <c r="E193" s="30"/>
      <c r="F193" s="30"/>
    </row>
    <row r="194" spans="2:6" x14ac:dyDescent="0.2">
      <c r="B194" s="30"/>
      <c r="C194" s="30"/>
      <c r="D194" s="30"/>
      <c r="E194" s="30"/>
      <c r="F194" s="30"/>
    </row>
    <row r="195" spans="2:6" x14ac:dyDescent="0.2">
      <c r="B195" s="30"/>
      <c r="C195" s="30"/>
      <c r="D195" s="30"/>
      <c r="E195" s="30"/>
      <c r="F195" s="30"/>
    </row>
    <row r="196" spans="2:6" x14ac:dyDescent="0.2">
      <c r="B196" s="30"/>
      <c r="C196" s="30"/>
      <c r="D196" s="30"/>
      <c r="E196" s="30"/>
      <c r="F196" s="30"/>
    </row>
    <row r="197" spans="2:6" x14ac:dyDescent="0.2">
      <c r="B197" s="30"/>
      <c r="C197" s="30"/>
      <c r="D197" s="30"/>
      <c r="E197" s="30"/>
      <c r="F197" s="30"/>
    </row>
    <row r="198" spans="2:6" x14ac:dyDescent="0.2">
      <c r="B198" s="30"/>
      <c r="C198" s="30"/>
      <c r="D198" s="30"/>
      <c r="E198" s="30"/>
      <c r="F198" s="30"/>
    </row>
    <row r="199" spans="2:6" x14ac:dyDescent="0.2">
      <c r="B199" s="30"/>
      <c r="C199" s="30"/>
      <c r="D199" s="30"/>
      <c r="E199" s="30"/>
      <c r="F199" s="30"/>
    </row>
    <row r="200" spans="2:6" x14ac:dyDescent="0.2">
      <c r="B200" s="30"/>
      <c r="C200" s="30"/>
      <c r="D200" s="30"/>
      <c r="E200" s="30"/>
      <c r="F200" s="30"/>
    </row>
    <row r="201" spans="2:6" x14ac:dyDescent="0.2">
      <c r="B201" s="30"/>
      <c r="C201" s="30"/>
      <c r="D201" s="30"/>
      <c r="E201" s="30"/>
      <c r="F201" s="30"/>
    </row>
    <row r="202" spans="2:6" x14ac:dyDescent="0.2">
      <c r="B202" s="30"/>
      <c r="C202" s="30"/>
      <c r="D202" s="30"/>
      <c r="E202" s="30"/>
      <c r="F202" s="30"/>
    </row>
    <row r="209" spans="2:6" s="24" customFormat="1" ht="15" x14ac:dyDescent="0.2"/>
    <row r="210" spans="2:6" s="24" customFormat="1" ht="15" x14ac:dyDescent="0.2"/>
    <row r="211" spans="2:6" s="24" customFormat="1" ht="15" x14ac:dyDescent="0.2"/>
    <row r="214" spans="2:6" s="27" customFormat="1" ht="11.25" x14ac:dyDescent="0.2"/>
    <row r="217" spans="2:6" x14ac:dyDescent="0.2">
      <c r="B217" s="30"/>
      <c r="C217" s="30"/>
      <c r="D217" s="30"/>
      <c r="E217" s="30"/>
      <c r="F217" s="30"/>
    </row>
    <row r="218" spans="2:6" x14ac:dyDescent="0.2">
      <c r="B218" s="30"/>
      <c r="C218" s="30"/>
      <c r="D218" s="30"/>
      <c r="E218" s="30"/>
      <c r="F218" s="30"/>
    </row>
    <row r="219" spans="2:6" x14ac:dyDescent="0.2">
      <c r="B219" s="30"/>
      <c r="C219" s="30"/>
      <c r="D219" s="30"/>
      <c r="E219" s="30"/>
      <c r="F219" s="30"/>
    </row>
    <row r="220" spans="2:6" x14ac:dyDescent="0.2">
      <c r="B220" s="30"/>
      <c r="C220" s="30"/>
      <c r="D220" s="30"/>
      <c r="E220" s="30"/>
      <c r="F220" s="30"/>
    </row>
    <row r="221" spans="2:6" x14ac:dyDescent="0.2">
      <c r="B221" s="30"/>
      <c r="C221" s="30"/>
      <c r="D221" s="30"/>
      <c r="E221" s="30"/>
      <c r="F221" s="30"/>
    </row>
    <row r="222" spans="2:6" x14ac:dyDescent="0.2">
      <c r="B222" s="30"/>
      <c r="C222" s="30"/>
      <c r="D222" s="30"/>
      <c r="E222" s="30"/>
      <c r="F222" s="30"/>
    </row>
    <row r="223" spans="2:6" x14ac:dyDescent="0.2">
      <c r="B223" s="30"/>
      <c r="C223" s="30"/>
      <c r="D223" s="30"/>
      <c r="E223" s="30"/>
      <c r="F223" s="30"/>
    </row>
    <row r="224" spans="2:6" x14ac:dyDescent="0.2">
      <c r="B224" s="30"/>
      <c r="C224" s="30"/>
      <c r="D224" s="30"/>
      <c r="E224" s="30"/>
      <c r="F224" s="30"/>
    </row>
    <row r="225" spans="2:6" x14ac:dyDescent="0.2">
      <c r="B225" s="30"/>
      <c r="C225" s="30"/>
      <c r="D225" s="30"/>
      <c r="E225" s="30"/>
      <c r="F225" s="30"/>
    </row>
    <row r="226" spans="2:6" x14ac:dyDescent="0.2">
      <c r="B226" s="30"/>
      <c r="C226" s="30"/>
      <c r="D226" s="30"/>
      <c r="E226" s="30"/>
      <c r="F226" s="30"/>
    </row>
    <row r="227" spans="2:6" x14ac:dyDescent="0.2">
      <c r="B227" s="30"/>
      <c r="C227" s="30"/>
      <c r="D227" s="30"/>
      <c r="E227" s="30"/>
      <c r="F227" s="30"/>
    </row>
    <row r="228" spans="2:6" x14ac:dyDescent="0.2">
      <c r="B228" s="30"/>
      <c r="C228" s="30"/>
      <c r="D228" s="30"/>
      <c r="E228" s="30"/>
      <c r="F228" s="30"/>
    </row>
    <row r="229" spans="2:6" x14ac:dyDescent="0.2">
      <c r="B229" s="30"/>
      <c r="C229" s="30"/>
      <c r="D229" s="30"/>
      <c r="E229" s="30"/>
      <c r="F229" s="30"/>
    </row>
    <row r="230" spans="2:6" x14ac:dyDescent="0.2">
      <c r="B230" s="30"/>
      <c r="C230" s="30"/>
      <c r="D230" s="30"/>
      <c r="E230" s="30"/>
      <c r="F230" s="30"/>
    </row>
    <row r="231" spans="2:6" x14ac:dyDescent="0.2">
      <c r="B231" s="30"/>
      <c r="C231" s="30"/>
      <c r="D231" s="30"/>
      <c r="E231" s="30"/>
      <c r="F231" s="30"/>
    </row>
    <row r="232" spans="2:6" x14ac:dyDescent="0.2">
      <c r="B232" s="30"/>
      <c r="C232" s="30"/>
      <c r="D232" s="30"/>
      <c r="E232" s="30"/>
      <c r="F232" s="30"/>
    </row>
    <row r="233" spans="2:6" x14ac:dyDescent="0.2">
      <c r="B233" s="30"/>
      <c r="C233" s="30"/>
      <c r="D233" s="30"/>
      <c r="E233" s="30"/>
      <c r="F233" s="30"/>
    </row>
    <row r="234" spans="2:6" x14ac:dyDescent="0.2">
      <c r="B234" s="30"/>
      <c r="C234" s="30"/>
      <c r="D234" s="30"/>
      <c r="E234" s="30"/>
      <c r="F234" s="30"/>
    </row>
    <row r="235" spans="2:6" x14ac:dyDescent="0.2">
      <c r="B235" s="30"/>
      <c r="C235" s="30"/>
      <c r="D235" s="30"/>
      <c r="E235" s="30"/>
      <c r="F235" s="30"/>
    </row>
    <row r="236" spans="2:6" x14ac:dyDescent="0.2">
      <c r="B236" s="30"/>
      <c r="C236" s="30"/>
      <c r="D236" s="30"/>
      <c r="E236" s="30"/>
      <c r="F236" s="30"/>
    </row>
    <row r="237" spans="2:6" x14ac:dyDescent="0.2">
      <c r="B237" s="30"/>
      <c r="C237" s="30"/>
      <c r="D237" s="30"/>
      <c r="E237" s="30"/>
      <c r="F237" s="30"/>
    </row>
    <row r="238" spans="2:6" x14ac:dyDescent="0.2">
      <c r="B238" s="30"/>
      <c r="C238" s="30"/>
      <c r="D238" s="30"/>
      <c r="E238" s="30"/>
      <c r="F238" s="30"/>
    </row>
    <row r="239" spans="2:6" x14ac:dyDescent="0.2">
      <c r="B239" s="30"/>
      <c r="C239" s="30"/>
      <c r="D239" s="30"/>
      <c r="E239" s="30"/>
      <c r="F239" s="30"/>
    </row>
    <row r="240" spans="2:6" x14ac:dyDescent="0.2">
      <c r="B240" s="30"/>
      <c r="C240" s="30"/>
      <c r="D240" s="30"/>
      <c r="E240" s="30"/>
      <c r="F240" s="30"/>
    </row>
    <row r="241" spans="2:6" x14ac:dyDescent="0.2">
      <c r="B241" s="30"/>
      <c r="C241" s="30"/>
      <c r="D241" s="30"/>
      <c r="E241" s="30"/>
      <c r="F241" s="30"/>
    </row>
    <row r="242" spans="2:6" x14ac:dyDescent="0.2">
      <c r="B242" s="30"/>
      <c r="C242" s="30"/>
      <c r="D242" s="30"/>
      <c r="E242" s="30"/>
      <c r="F242" s="30"/>
    </row>
    <row r="243" spans="2:6" x14ac:dyDescent="0.2">
      <c r="B243" s="30"/>
      <c r="C243" s="30"/>
      <c r="D243" s="30"/>
      <c r="E243" s="30"/>
      <c r="F243" s="30"/>
    </row>
    <row r="244" spans="2:6" x14ac:dyDescent="0.2">
      <c r="B244" s="30"/>
      <c r="C244" s="30"/>
      <c r="D244" s="30"/>
      <c r="E244" s="30"/>
      <c r="F244" s="30"/>
    </row>
    <row r="245" spans="2:6" x14ac:dyDescent="0.2">
      <c r="B245" s="30"/>
      <c r="C245" s="30"/>
      <c r="D245" s="30"/>
      <c r="E245" s="30"/>
      <c r="F245" s="30"/>
    </row>
    <row r="246" spans="2:6" x14ac:dyDescent="0.2">
      <c r="B246" s="30"/>
      <c r="C246" s="30"/>
      <c r="D246" s="30"/>
      <c r="E246" s="30"/>
      <c r="F246" s="30"/>
    </row>
    <row r="247" spans="2:6" x14ac:dyDescent="0.2">
      <c r="B247" s="30"/>
      <c r="C247" s="30"/>
      <c r="D247" s="30"/>
      <c r="E247" s="30"/>
      <c r="F247" s="30"/>
    </row>
    <row r="248" spans="2:6" x14ac:dyDescent="0.2">
      <c r="B248" s="30"/>
      <c r="C248" s="30"/>
      <c r="D248" s="30"/>
      <c r="E248" s="30"/>
      <c r="F248" s="30"/>
    </row>
    <row r="249" spans="2:6" x14ac:dyDescent="0.2">
      <c r="B249" s="30"/>
      <c r="C249" s="30"/>
      <c r="D249" s="30"/>
      <c r="E249" s="30"/>
      <c r="F249" s="30"/>
    </row>
    <row r="250" spans="2:6" x14ac:dyDescent="0.2">
      <c r="B250" s="30"/>
      <c r="C250" s="30"/>
      <c r="D250" s="30"/>
      <c r="E250" s="30"/>
      <c r="F250" s="30"/>
    </row>
    <row r="251" spans="2:6" x14ac:dyDescent="0.2">
      <c r="B251" s="30"/>
      <c r="C251" s="30"/>
      <c r="D251" s="30"/>
      <c r="E251" s="30"/>
      <c r="F251" s="30"/>
    </row>
    <row r="252" spans="2:6" x14ac:dyDescent="0.2">
      <c r="B252" s="30"/>
      <c r="C252" s="30"/>
      <c r="D252" s="30"/>
      <c r="E252" s="30"/>
      <c r="F252" s="30"/>
    </row>
    <row r="253" spans="2:6" x14ac:dyDescent="0.2">
      <c r="B253" s="30"/>
      <c r="C253" s="30"/>
      <c r="D253" s="30"/>
      <c r="E253" s="30"/>
      <c r="F253" s="30"/>
    </row>
    <row r="254" spans="2:6" x14ac:dyDescent="0.2">
      <c r="B254" s="30"/>
      <c r="C254" s="30"/>
      <c r="D254" s="30"/>
      <c r="E254" s="30"/>
      <c r="F254" s="30"/>
    </row>
    <row r="261" spans="2:6" s="24" customFormat="1" ht="15" x14ac:dyDescent="0.2"/>
    <row r="262" spans="2:6" s="24" customFormat="1" ht="15" x14ac:dyDescent="0.2"/>
    <row r="263" spans="2:6" s="24" customFormat="1" ht="15" x14ac:dyDescent="0.2"/>
    <row r="266" spans="2:6" s="27" customFormat="1" ht="11.25" x14ac:dyDescent="0.2"/>
    <row r="269" spans="2:6" x14ac:dyDescent="0.2">
      <c r="B269" s="30"/>
      <c r="C269" s="30"/>
      <c r="D269" s="30"/>
      <c r="E269" s="30"/>
      <c r="F269" s="30"/>
    </row>
    <row r="270" spans="2:6" x14ac:dyDescent="0.2">
      <c r="B270" s="30"/>
      <c r="C270" s="30"/>
      <c r="D270" s="30"/>
      <c r="E270" s="30"/>
      <c r="F270" s="30"/>
    </row>
    <row r="271" spans="2:6" x14ac:dyDescent="0.2">
      <c r="B271" s="30"/>
      <c r="C271" s="30"/>
      <c r="D271" s="30"/>
      <c r="E271" s="30"/>
      <c r="F271" s="30"/>
    </row>
    <row r="272" spans="2:6" x14ac:dyDescent="0.2">
      <c r="B272" s="30"/>
      <c r="C272" s="30"/>
      <c r="D272" s="30"/>
      <c r="E272" s="30"/>
      <c r="F272" s="30"/>
    </row>
    <row r="273" spans="2:6" x14ac:dyDescent="0.2">
      <c r="B273" s="30"/>
      <c r="C273" s="30"/>
      <c r="D273" s="30"/>
      <c r="E273" s="30"/>
      <c r="F273" s="30"/>
    </row>
    <row r="274" spans="2:6" x14ac:dyDescent="0.2">
      <c r="B274" s="30"/>
      <c r="C274" s="30"/>
      <c r="D274" s="30"/>
      <c r="E274" s="30"/>
      <c r="F274" s="30"/>
    </row>
    <row r="275" spans="2:6" x14ac:dyDescent="0.2">
      <c r="B275" s="30"/>
      <c r="C275" s="30"/>
      <c r="D275" s="30"/>
      <c r="E275" s="30"/>
      <c r="F275" s="30"/>
    </row>
    <row r="276" spans="2:6" x14ac:dyDescent="0.2">
      <c r="B276" s="30"/>
      <c r="C276" s="30"/>
      <c r="D276" s="30"/>
      <c r="E276" s="30"/>
      <c r="F276" s="30"/>
    </row>
    <row r="277" spans="2:6" x14ac:dyDescent="0.2">
      <c r="B277" s="30"/>
      <c r="C277" s="30"/>
      <c r="D277" s="30"/>
      <c r="E277" s="30"/>
      <c r="F277" s="30"/>
    </row>
    <row r="278" spans="2:6" x14ac:dyDescent="0.2">
      <c r="B278" s="30"/>
      <c r="C278" s="30"/>
      <c r="D278" s="30"/>
      <c r="E278" s="30"/>
      <c r="F278" s="30"/>
    </row>
    <row r="279" spans="2:6" x14ac:dyDescent="0.2">
      <c r="B279" s="30"/>
      <c r="C279" s="30"/>
      <c r="D279" s="30"/>
      <c r="E279" s="30"/>
      <c r="F279" s="30"/>
    </row>
    <row r="280" spans="2:6" x14ac:dyDescent="0.2">
      <c r="B280" s="30"/>
      <c r="C280" s="30"/>
      <c r="D280" s="30"/>
      <c r="E280" s="30"/>
      <c r="F280" s="30"/>
    </row>
    <row r="281" spans="2:6" x14ac:dyDescent="0.2">
      <c r="B281" s="30"/>
      <c r="C281" s="30"/>
      <c r="D281" s="30"/>
      <c r="E281" s="30"/>
      <c r="F281" s="30"/>
    </row>
    <row r="282" spans="2:6" x14ac:dyDescent="0.2">
      <c r="B282" s="30"/>
      <c r="C282" s="30"/>
      <c r="D282" s="30"/>
      <c r="E282" s="30"/>
      <c r="F282" s="30"/>
    </row>
    <row r="283" spans="2:6" x14ac:dyDescent="0.2">
      <c r="B283" s="30"/>
      <c r="C283" s="30"/>
      <c r="D283" s="30"/>
      <c r="E283" s="30"/>
      <c r="F283" s="30"/>
    </row>
    <row r="284" spans="2:6" x14ac:dyDescent="0.2">
      <c r="B284" s="30"/>
      <c r="C284" s="30"/>
      <c r="D284" s="30"/>
      <c r="E284" s="30"/>
      <c r="F284" s="30"/>
    </row>
    <row r="285" spans="2:6" x14ac:dyDescent="0.2">
      <c r="B285" s="30"/>
      <c r="C285" s="30"/>
      <c r="D285" s="30"/>
      <c r="E285" s="30"/>
      <c r="F285" s="30"/>
    </row>
    <row r="286" spans="2:6" x14ac:dyDescent="0.2">
      <c r="B286" s="30"/>
      <c r="C286" s="30"/>
      <c r="D286" s="30"/>
      <c r="E286" s="30"/>
      <c r="F286" s="30"/>
    </row>
    <row r="287" spans="2:6" x14ac:dyDescent="0.2">
      <c r="B287" s="30"/>
      <c r="C287" s="30"/>
      <c r="D287" s="30"/>
      <c r="E287" s="30"/>
      <c r="F287" s="30"/>
    </row>
    <row r="288" spans="2:6" x14ac:dyDescent="0.2">
      <c r="B288" s="30"/>
      <c r="C288" s="30"/>
      <c r="D288" s="30"/>
      <c r="E288" s="30"/>
      <c r="F288" s="30"/>
    </row>
    <row r="289" spans="2:6" x14ac:dyDescent="0.2">
      <c r="B289" s="30"/>
      <c r="C289" s="30"/>
      <c r="D289" s="30"/>
      <c r="E289" s="30"/>
      <c r="F289" s="30"/>
    </row>
    <row r="290" spans="2:6" x14ac:dyDescent="0.2">
      <c r="B290" s="30"/>
      <c r="C290" s="30"/>
      <c r="D290" s="30"/>
      <c r="E290" s="30"/>
      <c r="F290" s="30"/>
    </row>
    <row r="291" spans="2:6" x14ac:dyDescent="0.2">
      <c r="B291" s="30"/>
      <c r="C291" s="30"/>
      <c r="D291" s="30"/>
      <c r="E291" s="30"/>
      <c r="F291" s="30"/>
    </row>
    <row r="292" spans="2:6" x14ac:dyDescent="0.2">
      <c r="B292" s="30"/>
      <c r="C292" s="30"/>
      <c r="D292" s="30"/>
      <c r="E292" s="30"/>
      <c r="F292" s="30"/>
    </row>
    <row r="293" spans="2:6" x14ac:dyDescent="0.2">
      <c r="B293" s="30"/>
      <c r="C293" s="30"/>
      <c r="D293" s="30"/>
      <c r="E293" s="30"/>
      <c r="F293" s="30"/>
    </row>
    <row r="294" spans="2:6" x14ac:dyDescent="0.2">
      <c r="B294" s="30"/>
      <c r="C294" s="30"/>
      <c r="D294" s="30"/>
      <c r="E294" s="30"/>
      <c r="F294" s="30"/>
    </row>
    <row r="295" spans="2:6" x14ac:dyDescent="0.2">
      <c r="B295" s="30"/>
      <c r="C295" s="30"/>
      <c r="D295" s="30"/>
      <c r="E295" s="30"/>
      <c r="F295" s="30"/>
    </row>
    <row r="296" spans="2:6" x14ac:dyDescent="0.2">
      <c r="B296" s="30"/>
      <c r="C296" s="30"/>
      <c r="D296" s="30"/>
      <c r="E296" s="30"/>
      <c r="F296" s="30"/>
    </row>
    <row r="297" spans="2:6" x14ac:dyDescent="0.2">
      <c r="B297" s="30"/>
      <c r="C297" s="30"/>
      <c r="D297" s="30"/>
      <c r="E297" s="30"/>
      <c r="F297" s="30"/>
    </row>
    <row r="298" spans="2:6" x14ac:dyDescent="0.2">
      <c r="B298" s="30"/>
      <c r="C298" s="30"/>
      <c r="D298" s="30"/>
      <c r="E298" s="30"/>
      <c r="F298" s="30"/>
    </row>
    <row r="299" spans="2:6" x14ac:dyDescent="0.2">
      <c r="B299" s="30"/>
      <c r="C299" s="30"/>
      <c r="D299" s="30"/>
      <c r="E299" s="30"/>
      <c r="F299" s="30"/>
    </row>
    <row r="300" spans="2:6" x14ac:dyDescent="0.2">
      <c r="B300" s="30"/>
      <c r="C300" s="30"/>
      <c r="D300" s="30"/>
      <c r="E300" s="30"/>
      <c r="F300" s="30"/>
    </row>
    <row r="301" spans="2:6" x14ac:dyDescent="0.2">
      <c r="B301" s="30"/>
      <c r="C301" s="30"/>
      <c r="D301" s="30"/>
      <c r="E301" s="30"/>
      <c r="F301" s="30"/>
    </row>
    <row r="302" spans="2:6" x14ac:dyDescent="0.2">
      <c r="B302" s="30"/>
      <c r="C302" s="30"/>
      <c r="D302" s="30"/>
      <c r="E302" s="30"/>
      <c r="F302" s="30"/>
    </row>
    <row r="303" spans="2:6" x14ac:dyDescent="0.2">
      <c r="B303" s="30"/>
      <c r="C303" s="30"/>
      <c r="D303" s="30"/>
      <c r="E303" s="30"/>
      <c r="F303" s="30"/>
    </row>
    <row r="304" spans="2:6" x14ac:dyDescent="0.2">
      <c r="B304" s="30"/>
      <c r="C304" s="30"/>
      <c r="D304" s="30"/>
      <c r="E304" s="30"/>
      <c r="F304" s="30"/>
    </row>
    <row r="305" spans="2:6" x14ac:dyDescent="0.2">
      <c r="B305" s="30"/>
      <c r="C305" s="30"/>
      <c r="D305" s="30"/>
      <c r="E305" s="30"/>
      <c r="F305" s="30"/>
    </row>
    <row r="306" spans="2:6" x14ac:dyDescent="0.2">
      <c r="B306" s="30"/>
      <c r="C306" s="30"/>
      <c r="D306" s="30"/>
      <c r="E306" s="30"/>
      <c r="F306" s="30"/>
    </row>
    <row r="313" spans="2:6" s="24" customFormat="1" ht="15" x14ac:dyDescent="0.2"/>
    <row r="314" spans="2:6" s="24" customFormat="1" ht="15" x14ac:dyDescent="0.2"/>
    <row r="315" spans="2:6" s="24" customFormat="1" ht="15" x14ac:dyDescent="0.2"/>
    <row r="318" spans="2:6" s="27" customFormat="1" ht="11.25" x14ac:dyDescent="0.2"/>
    <row r="321" spans="2:6" x14ac:dyDescent="0.2">
      <c r="B321" s="30"/>
      <c r="C321" s="30"/>
      <c r="D321" s="30"/>
      <c r="E321" s="30"/>
      <c r="F321" s="30"/>
    </row>
    <row r="322" spans="2:6" x14ac:dyDescent="0.2">
      <c r="B322" s="30"/>
      <c r="C322" s="30"/>
      <c r="D322" s="30"/>
      <c r="E322" s="30"/>
      <c r="F322" s="30"/>
    </row>
    <row r="323" spans="2:6" x14ac:dyDescent="0.2">
      <c r="B323" s="30"/>
      <c r="C323" s="30"/>
      <c r="D323" s="30"/>
      <c r="E323" s="30"/>
      <c r="F323" s="30"/>
    </row>
    <row r="324" spans="2:6" x14ac:dyDescent="0.2">
      <c r="B324" s="30"/>
      <c r="C324" s="30"/>
      <c r="D324" s="30"/>
      <c r="E324" s="30"/>
      <c r="F324" s="30"/>
    </row>
    <row r="325" spans="2:6" x14ac:dyDescent="0.2">
      <c r="B325" s="30"/>
      <c r="C325" s="30"/>
      <c r="D325" s="30"/>
      <c r="E325" s="30"/>
      <c r="F325" s="30"/>
    </row>
    <row r="326" spans="2:6" x14ac:dyDescent="0.2">
      <c r="B326" s="30"/>
      <c r="C326" s="30"/>
      <c r="D326" s="30"/>
      <c r="E326" s="30"/>
      <c r="F326" s="30"/>
    </row>
    <row r="327" spans="2:6" x14ac:dyDescent="0.2">
      <c r="B327" s="30"/>
      <c r="C327" s="30"/>
      <c r="D327" s="30"/>
      <c r="E327" s="30"/>
      <c r="F327" s="30"/>
    </row>
    <row r="328" spans="2:6" x14ac:dyDescent="0.2">
      <c r="B328" s="30"/>
      <c r="C328" s="30"/>
      <c r="D328" s="30"/>
      <c r="E328" s="30"/>
      <c r="F328" s="30"/>
    </row>
    <row r="329" spans="2:6" x14ac:dyDescent="0.2">
      <c r="B329" s="30"/>
      <c r="C329" s="30"/>
      <c r="D329" s="30"/>
      <c r="E329" s="30"/>
      <c r="F329" s="30"/>
    </row>
    <row r="330" spans="2:6" x14ac:dyDescent="0.2">
      <c r="B330" s="30"/>
      <c r="C330" s="30"/>
      <c r="D330" s="30"/>
      <c r="E330" s="30"/>
      <c r="F330" s="30"/>
    </row>
    <row r="331" spans="2:6" x14ac:dyDescent="0.2">
      <c r="B331" s="30"/>
      <c r="C331" s="30"/>
      <c r="D331" s="30"/>
      <c r="E331" s="30"/>
      <c r="F331" s="30"/>
    </row>
    <row r="332" spans="2:6" x14ac:dyDescent="0.2">
      <c r="B332" s="30"/>
      <c r="C332" s="30"/>
      <c r="D332" s="30"/>
      <c r="E332" s="30"/>
      <c r="F332" s="30"/>
    </row>
    <row r="333" spans="2:6" x14ac:dyDescent="0.2">
      <c r="B333" s="30"/>
      <c r="C333" s="30"/>
      <c r="D333" s="30"/>
      <c r="E333" s="30"/>
      <c r="F333" s="30"/>
    </row>
    <row r="334" spans="2:6" x14ac:dyDescent="0.2">
      <c r="B334" s="30"/>
      <c r="C334" s="30"/>
      <c r="D334" s="30"/>
      <c r="E334" s="30"/>
      <c r="F334" s="30"/>
    </row>
    <row r="335" spans="2:6" x14ac:dyDescent="0.2">
      <c r="B335" s="30"/>
      <c r="C335" s="30"/>
      <c r="D335" s="30"/>
      <c r="E335" s="30"/>
      <c r="F335" s="30"/>
    </row>
    <row r="336" spans="2:6" x14ac:dyDescent="0.2">
      <c r="B336" s="30"/>
      <c r="C336" s="30"/>
      <c r="D336" s="30"/>
      <c r="E336" s="30"/>
      <c r="F336" s="30"/>
    </row>
    <row r="337" spans="2:6" x14ac:dyDescent="0.2">
      <c r="B337" s="30"/>
      <c r="C337" s="30"/>
      <c r="D337" s="30"/>
      <c r="E337" s="30"/>
      <c r="F337" s="30"/>
    </row>
    <row r="338" spans="2:6" x14ac:dyDescent="0.2">
      <c r="B338" s="30"/>
      <c r="C338" s="30"/>
      <c r="D338" s="30"/>
      <c r="E338" s="30"/>
      <c r="F338" s="30"/>
    </row>
    <row r="339" spans="2:6" x14ac:dyDescent="0.2">
      <c r="B339" s="30"/>
      <c r="C339" s="30"/>
      <c r="D339" s="30"/>
      <c r="E339" s="30"/>
      <c r="F339" s="30"/>
    </row>
    <row r="340" spans="2:6" x14ac:dyDescent="0.2">
      <c r="B340" s="30"/>
      <c r="C340" s="30"/>
      <c r="D340" s="30"/>
      <c r="E340" s="30"/>
      <c r="F340" s="30"/>
    </row>
    <row r="341" spans="2:6" x14ac:dyDescent="0.2">
      <c r="B341" s="30"/>
      <c r="C341" s="30"/>
      <c r="D341" s="30"/>
      <c r="E341" s="30"/>
      <c r="F341" s="30"/>
    </row>
    <row r="342" spans="2:6" x14ac:dyDescent="0.2">
      <c r="B342" s="30"/>
      <c r="C342" s="30"/>
      <c r="D342" s="30"/>
      <c r="E342" s="30"/>
      <c r="F342" s="30"/>
    </row>
    <row r="343" spans="2:6" x14ac:dyDescent="0.2">
      <c r="B343" s="30"/>
      <c r="C343" s="30"/>
      <c r="D343" s="30"/>
      <c r="E343" s="30"/>
      <c r="F343" s="30"/>
    </row>
    <row r="344" spans="2:6" x14ac:dyDescent="0.2">
      <c r="B344" s="30"/>
      <c r="C344" s="30"/>
      <c r="D344" s="30"/>
      <c r="E344" s="30"/>
      <c r="F344" s="30"/>
    </row>
    <row r="345" spans="2:6" x14ac:dyDescent="0.2">
      <c r="B345" s="30"/>
      <c r="C345" s="30"/>
      <c r="D345" s="30"/>
      <c r="E345" s="30"/>
      <c r="F345" s="30"/>
    </row>
    <row r="346" spans="2:6" x14ac:dyDescent="0.2">
      <c r="B346" s="30"/>
      <c r="C346" s="30"/>
      <c r="D346" s="30"/>
      <c r="E346" s="30"/>
      <c r="F346" s="30"/>
    </row>
    <row r="347" spans="2:6" x14ac:dyDescent="0.2">
      <c r="B347" s="30"/>
      <c r="C347" s="30"/>
      <c r="D347" s="30"/>
      <c r="E347" s="30"/>
      <c r="F347" s="30"/>
    </row>
    <row r="348" spans="2:6" x14ac:dyDescent="0.2">
      <c r="B348" s="30"/>
      <c r="C348" s="30"/>
      <c r="D348" s="30"/>
      <c r="E348" s="30"/>
      <c r="F348" s="30"/>
    </row>
    <row r="349" spans="2:6" x14ac:dyDescent="0.2">
      <c r="B349" s="30"/>
      <c r="C349" s="30"/>
      <c r="D349" s="30"/>
      <c r="E349" s="30"/>
      <c r="F349" s="30"/>
    </row>
    <row r="350" spans="2:6" x14ac:dyDescent="0.2">
      <c r="B350" s="30"/>
      <c r="C350" s="30"/>
      <c r="D350" s="30"/>
      <c r="E350" s="30"/>
      <c r="F350" s="30"/>
    </row>
    <row r="351" spans="2:6" x14ac:dyDescent="0.2">
      <c r="B351" s="30"/>
      <c r="C351" s="30"/>
      <c r="D351" s="30"/>
      <c r="E351" s="30"/>
      <c r="F351" s="30"/>
    </row>
    <row r="352" spans="2:6" x14ac:dyDescent="0.2">
      <c r="B352" s="30"/>
      <c r="C352" s="30"/>
      <c r="D352" s="30"/>
      <c r="E352" s="30"/>
      <c r="F352" s="30"/>
    </row>
    <row r="353" spans="2:6" x14ac:dyDescent="0.2">
      <c r="B353" s="30"/>
      <c r="C353" s="30"/>
      <c r="D353" s="30"/>
      <c r="E353" s="30"/>
      <c r="F353" s="30"/>
    </row>
    <row r="354" spans="2:6" x14ac:dyDescent="0.2">
      <c r="B354" s="30"/>
      <c r="C354" s="30"/>
      <c r="D354" s="30"/>
      <c r="E354" s="30"/>
      <c r="F354" s="30"/>
    </row>
    <row r="355" spans="2:6" x14ac:dyDescent="0.2">
      <c r="B355" s="30"/>
      <c r="C355" s="30"/>
      <c r="D355" s="30"/>
      <c r="E355" s="30"/>
      <c r="F355" s="30"/>
    </row>
    <row r="356" spans="2:6" x14ac:dyDescent="0.2">
      <c r="B356" s="30"/>
      <c r="C356" s="30"/>
      <c r="D356" s="30"/>
      <c r="E356" s="30"/>
      <c r="F356" s="30"/>
    </row>
    <row r="357" spans="2:6" x14ac:dyDescent="0.2">
      <c r="B357" s="30"/>
      <c r="C357" s="30"/>
      <c r="D357" s="30"/>
      <c r="E357" s="30"/>
      <c r="F357" s="30"/>
    </row>
    <row r="358" spans="2:6" x14ac:dyDescent="0.2">
      <c r="B358" s="30"/>
      <c r="C358" s="30"/>
      <c r="D358" s="30"/>
      <c r="E358" s="30"/>
      <c r="F358" s="30"/>
    </row>
    <row r="365" spans="2:6" s="24" customFormat="1" ht="15" x14ac:dyDescent="0.2"/>
    <row r="366" spans="2:6" s="24" customFormat="1" ht="15" x14ac:dyDescent="0.2"/>
    <row r="367" spans="2:6" s="24" customFormat="1" ht="15" x14ac:dyDescent="0.2"/>
    <row r="370" spans="2:6" s="27" customFormat="1" ht="11.25" x14ac:dyDescent="0.2"/>
    <row r="373" spans="2:6" x14ac:dyDescent="0.2">
      <c r="B373" s="30"/>
      <c r="C373" s="30"/>
      <c r="D373" s="30"/>
      <c r="E373" s="30"/>
      <c r="F373" s="30"/>
    </row>
    <row r="374" spans="2:6" x14ac:dyDescent="0.2">
      <c r="B374" s="30"/>
      <c r="C374" s="30"/>
      <c r="D374" s="30"/>
      <c r="E374" s="30"/>
      <c r="F374" s="30"/>
    </row>
    <row r="375" spans="2:6" x14ac:dyDescent="0.2">
      <c r="B375" s="30"/>
      <c r="C375" s="30"/>
      <c r="D375" s="30"/>
      <c r="E375" s="30"/>
      <c r="F375" s="30"/>
    </row>
    <row r="376" spans="2:6" x14ac:dyDescent="0.2">
      <c r="B376" s="30"/>
      <c r="C376" s="30"/>
      <c r="D376" s="30"/>
      <c r="E376" s="30"/>
      <c r="F376" s="30"/>
    </row>
    <row r="377" spans="2:6" x14ac:dyDescent="0.2">
      <c r="B377" s="30"/>
      <c r="C377" s="30"/>
      <c r="D377" s="30"/>
      <c r="E377" s="30"/>
      <c r="F377" s="30"/>
    </row>
    <row r="378" spans="2:6" x14ac:dyDescent="0.2">
      <c r="B378" s="30"/>
      <c r="C378" s="30"/>
      <c r="D378" s="30"/>
      <c r="E378" s="30"/>
      <c r="F378" s="30"/>
    </row>
    <row r="379" spans="2:6" x14ac:dyDescent="0.2">
      <c r="B379" s="30"/>
      <c r="C379" s="30"/>
      <c r="D379" s="30"/>
      <c r="E379" s="30"/>
      <c r="F379" s="30"/>
    </row>
    <row r="380" spans="2:6" x14ac:dyDescent="0.2">
      <c r="B380" s="30"/>
      <c r="C380" s="30"/>
      <c r="D380" s="30"/>
      <c r="E380" s="30"/>
      <c r="F380" s="30"/>
    </row>
    <row r="381" spans="2:6" x14ac:dyDescent="0.2">
      <c r="B381" s="30"/>
      <c r="C381" s="30"/>
      <c r="D381" s="30"/>
      <c r="E381" s="30"/>
      <c r="F381" s="30"/>
    </row>
    <row r="382" spans="2:6" x14ac:dyDescent="0.2">
      <c r="B382" s="30"/>
      <c r="C382" s="30"/>
      <c r="D382" s="30"/>
      <c r="E382" s="30"/>
      <c r="F382" s="30"/>
    </row>
    <row r="383" spans="2:6" x14ac:dyDescent="0.2">
      <c r="B383" s="30"/>
      <c r="C383" s="30"/>
      <c r="D383" s="30"/>
      <c r="E383" s="30"/>
      <c r="F383" s="30"/>
    </row>
    <row r="384" spans="2:6" x14ac:dyDescent="0.2">
      <c r="B384" s="30"/>
      <c r="C384" s="30"/>
      <c r="D384" s="30"/>
      <c r="E384" s="30"/>
      <c r="F384" s="30"/>
    </row>
    <row r="385" spans="2:6" x14ac:dyDescent="0.2">
      <c r="B385" s="30"/>
      <c r="C385" s="30"/>
      <c r="D385" s="30"/>
      <c r="E385" s="30"/>
      <c r="F385" s="30"/>
    </row>
    <row r="386" spans="2:6" x14ac:dyDescent="0.2">
      <c r="B386" s="30"/>
      <c r="C386" s="30"/>
      <c r="D386" s="30"/>
      <c r="E386" s="30"/>
      <c r="F386" s="30"/>
    </row>
    <row r="387" spans="2:6" x14ac:dyDescent="0.2">
      <c r="B387" s="30"/>
      <c r="C387" s="30"/>
      <c r="D387" s="30"/>
      <c r="E387" s="30"/>
      <c r="F387" s="30"/>
    </row>
    <row r="388" spans="2:6" x14ac:dyDescent="0.2">
      <c r="B388" s="30"/>
      <c r="C388" s="30"/>
      <c r="D388" s="30"/>
      <c r="E388" s="30"/>
      <c r="F388" s="30"/>
    </row>
    <row r="389" spans="2:6" x14ac:dyDescent="0.2">
      <c r="B389" s="30"/>
      <c r="C389" s="30"/>
      <c r="D389" s="30"/>
      <c r="E389" s="30"/>
      <c r="F389" s="30"/>
    </row>
    <row r="390" spans="2:6" x14ac:dyDescent="0.2">
      <c r="B390" s="30"/>
      <c r="C390" s="30"/>
      <c r="D390" s="30"/>
      <c r="E390" s="30"/>
      <c r="F390" s="30"/>
    </row>
    <row r="391" spans="2:6" x14ac:dyDescent="0.2">
      <c r="B391" s="30"/>
      <c r="C391" s="30"/>
      <c r="D391" s="30"/>
      <c r="E391" s="30"/>
      <c r="F391" s="30"/>
    </row>
    <row r="392" spans="2:6" x14ac:dyDescent="0.2">
      <c r="B392" s="30"/>
      <c r="C392" s="30"/>
      <c r="D392" s="30"/>
      <c r="E392" s="30"/>
      <c r="F392" s="30"/>
    </row>
    <row r="393" spans="2:6" x14ac:dyDescent="0.2">
      <c r="B393" s="30"/>
      <c r="C393" s="30"/>
      <c r="D393" s="30"/>
      <c r="E393" s="30"/>
      <c r="F393" s="30"/>
    </row>
    <row r="394" spans="2:6" x14ac:dyDescent="0.2">
      <c r="B394" s="30"/>
      <c r="C394" s="30"/>
      <c r="D394" s="30"/>
      <c r="E394" s="30"/>
      <c r="F394" s="30"/>
    </row>
    <row r="395" spans="2:6" x14ac:dyDescent="0.2">
      <c r="B395" s="30"/>
      <c r="C395" s="30"/>
      <c r="D395" s="30"/>
      <c r="E395" s="30"/>
      <c r="F395" s="30"/>
    </row>
    <row r="396" spans="2:6" x14ac:dyDescent="0.2">
      <c r="B396" s="30"/>
      <c r="C396" s="30"/>
      <c r="D396" s="30"/>
      <c r="E396" s="30"/>
      <c r="F396" s="30"/>
    </row>
    <row r="397" spans="2:6" x14ac:dyDescent="0.2">
      <c r="B397" s="30"/>
      <c r="C397" s="30"/>
      <c r="D397" s="30"/>
      <c r="E397" s="30"/>
      <c r="F397" s="30"/>
    </row>
    <row r="398" spans="2:6" x14ac:dyDescent="0.2">
      <c r="B398" s="30"/>
      <c r="C398" s="30"/>
      <c r="D398" s="30"/>
      <c r="E398" s="30"/>
      <c r="F398" s="30"/>
    </row>
    <row r="399" spans="2:6" x14ac:dyDescent="0.2">
      <c r="B399" s="30"/>
      <c r="C399" s="30"/>
      <c r="D399" s="30"/>
      <c r="E399" s="30"/>
      <c r="F399" s="30"/>
    </row>
    <row r="400" spans="2:6" x14ac:dyDescent="0.2">
      <c r="B400" s="30"/>
      <c r="C400" s="30"/>
      <c r="D400" s="30"/>
      <c r="E400" s="30"/>
      <c r="F400" s="30"/>
    </row>
    <row r="401" spans="2:6" x14ac:dyDescent="0.2">
      <c r="B401" s="30"/>
      <c r="C401" s="30"/>
      <c r="D401" s="30"/>
      <c r="E401" s="30"/>
      <c r="F401" s="30"/>
    </row>
    <row r="402" spans="2:6" x14ac:dyDescent="0.2">
      <c r="B402" s="30"/>
      <c r="C402" s="30"/>
      <c r="D402" s="30"/>
      <c r="E402" s="30"/>
      <c r="F402" s="30"/>
    </row>
    <row r="403" spans="2:6" x14ac:dyDescent="0.2">
      <c r="B403" s="30"/>
      <c r="C403" s="30"/>
      <c r="D403" s="30"/>
      <c r="E403" s="30"/>
      <c r="F403" s="30"/>
    </row>
    <row r="404" spans="2:6" x14ac:dyDescent="0.2">
      <c r="B404" s="30"/>
      <c r="C404" s="30"/>
      <c r="D404" s="30"/>
      <c r="E404" s="30"/>
      <c r="F404" s="30"/>
    </row>
    <row r="405" spans="2:6" x14ac:dyDescent="0.2">
      <c r="B405" s="30"/>
      <c r="C405" s="30"/>
      <c r="D405" s="30"/>
      <c r="E405" s="30"/>
      <c r="F405" s="30"/>
    </row>
    <row r="406" spans="2:6" x14ac:dyDescent="0.2">
      <c r="B406" s="30"/>
      <c r="C406" s="30"/>
      <c r="D406" s="30"/>
      <c r="E406" s="30"/>
      <c r="F406" s="30"/>
    </row>
    <row r="407" spans="2:6" x14ac:dyDescent="0.2">
      <c r="B407" s="30"/>
      <c r="C407" s="30"/>
      <c r="D407" s="30"/>
      <c r="E407" s="30"/>
      <c r="F407" s="30"/>
    </row>
    <row r="408" spans="2:6" x14ac:dyDescent="0.2">
      <c r="B408" s="30"/>
      <c r="C408" s="30"/>
      <c r="D408" s="30"/>
      <c r="E408" s="30"/>
      <c r="F408" s="30"/>
    </row>
    <row r="409" spans="2:6" x14ac:dyDescent="0.2">
      <c r="B409" s="30"/>
      <c r="C409" s="30"/>
      <c r="D409" s="30"/>
      <c r="E409" s="30"/>
      <c r="F409" s="30"/>
    </row>
    <row r="410" spans="2:6" x14ac:dyDescent="0.2">
      <c r="B410" s="30"/>
      <c r="C410" s="30"/>
      <c r="D410" s="30"/>
      <c r="E410" s="30"/>
      <c r="F410" s="30"/>
    </row>
    <row r="417" spans="2:6" s="24" customFormat="1" ht="15" x14ac:dyDescent="0.2"/>
    <row r="418" spans="2:6" s="24" customFormat="1" ht="15" x14ac:dyDescent="0.2"/>
    <row r="419" spans="2:6" s="24" customFormat="1" ht="15" x14ac:dyDescent="0.2"/>
    <row r="422" spans="2:6" s="27" customFormat="1" ht="11.25" x14ac:dyDescent="0.2"/>
    <row r="425" spans="2:6" x14ac:dyDescent="0.2">
      <c r="B425" s="30"/>
      <c r="C425" s="30"/>
      <c r="D425" s="30"/>
      <c r="E425" s="30"/>
      <c r="F425" s="30"/>
    </row>
    <row r="426" spans="2:6" x14ac:dyDescent="0.2">
      <c r="B426" s="30"/>
      <c r="C426" s="30"/>
      <c r="D426" s="30"/>
      <c r="E426" s="30"/>
      <c r="F426" s="30"/>
    </row>
    <row r="427" spans="2:6" x14ac:dyDescent="0.2">
      <c r="B427" s="30"/>
      <c r="C427" s="30"/>
      <c r="D427" s="30"/>
      <c r="E427" s="30"/>
      <c r="F427" s="30"/>
    </row>
    <row r="428" spans="2:6" x14ac:dyDescent="0.2">
      <c r="B428" s="30"/>
      <c r="C428" s="30"/>
      <c r="D428" s="30"/>
      <c r="E428" s="30"/>
      <c r="F428" s="30"/>
    </row>
    <row r="429" spans="2:6" x14ac:dyDescent="0.2">
      <c r="B429" s="30"/>
      <c r="C429" s="30"/>
      <c r="D429" s="30"/>
      <c r="E429" s="30"/>
      <c r="F429" s="30"/>
    </row>
    <row r="430" spans="2:6" x14ac:dyDescent="0.2">
      <c r="B430" s="30"/>
      <c r="C430" s="30"/>
      <c r="D430" s="30"/>
      <c r="E430" s="30"/>
      <c r="F430" s="30"/>
    </row>
    <row r="431" spans="2:6" x14ac:dyDescent="0.2">
      <c r="B431" s="30"/>
      <c r="C431" s="30"/>
      <c r="D431" s="30"/>
      <c r="E431" s="30"/>
      <c r="F431" s="30"/>
    </row>
    <row r="432" spans="2:6" x14ac:dyDescent="0.2">
      <c r="B432" s="30"/>
      <c r="C432" s="30"/>
      <c r="D432" s="30"/>
      <c r="E432" s="30"/>
      <c r="F432" s="30"/>
    </row>
    <row r="433" spans="2:6" x14ac:dyDescent="0.2">
      <c r="B433" s="30"/>
      <c r="C433" s="30"/>
      <c r="D433" s="30"/>
      <c r="E433" s="30"/>
      <c r="F433" s="30"/>
    </row>
    <row r="434" spans="2:6" x14ac:dyDescent="0.2">
      <c r="B434" s="30"/>
      <c r="C434" s="30"/>
      <c r="D434" s="30"/>
      <c r="E434" s="30"/>
      <c r="F434" s="30"/>
    </row>
    <row r="435" spans="2:6" x14ac:dyDescent="0.2">
      <c r="B435" s="30"/>
      <c r="C435" s="30"/>
      <c r="D435" s="30"/>
      <c r="E435" s="30"/>
      <c r="F435" s="30"/>
    </row>
    <row r="436" spans="2:6" x14ac:dyDescent="0.2">
      <c r="B436" s="30"/>
      <c r="C436" s="30"/>
      <c r="D436" s="30"/>
      <c r="E436" s="30"/>
      <c r="F436" s="30"/>
    </row>
    <row r="437" spans="2:6" x14ac:dyDescent="0.2">
      <c r="B437" s="30"/>
      <c r="C437" s="30"/>
      <c r="D437" s="30"/>
      <c r="E437" s="30"/>
      <c r="F437" s="30"/>
    </row>
    <row r="438" spans="2:6" x14ac:dyDescent="0.2">
      <c r="B438" s="30"/>
      <c r="C438" s="30"/>
      <c r="D438" s="30"/>
      <c r="E438" s="30"/>
      <c r="F438" s="30"/>
    </row>
    <row r="439" spans="2:6" x14ac:dyDescent="0.2">
      <c r="B439" s="30"/>
      <c r="C439" s="30"/>
      <c r="D439" s="30"/>
      <c r="E439" s="30"/>
      <c r="F439" s="30"/>
    </row>
    <row r="440" spans="2:6" x14ac:dyDescent="0.2">
      <c r="B440" s="30"/>
      <c r="C440" s="30"/>
      <c r="D440" s="30"/>
      <c r="E440" s="30"/>
      <c r="F440" s="30"/>
    </row>
    <row r="441" spans="2:6" x14ac:dyDescent="0.2">
      <c r="B441" s="30"/>
      <c r="C441" s="30"/>
      <c r="D441" s="30"/>
      <c r="E441" s="30"/>
      <c r="F441" s="30"/>
    </row>
    <row r="442" spans="2:6" x14ac:dyDescent="0.2">
      <c r="B442" s="30"/>
      <c r="C442" s="30"/>
      <c r="D442" s="30"/>
      <c r="E442" s="30"/>
      <c r="F442" s="30"/>
    </row>
    <row r="443" spans="2:6" x14ac:dyDescent="0.2">
      <c r="B443" s="30"/>
      <c r="C443" s="30"/>
      <c r="D443" s="30"/>
      <c r="E443" s="30"/>
      <c r="F443" s="30"/>
    </row>
    <row r="444" spans="2:6" x14ac:dyDescent="0.2">
      <c r="B444" s="30"/>
      <c r="C444" s="30"/>
      <c r="D444" s="30"/>
      <c r="E444" s="30"/>
      <c r="F444" s="30"/>
    </row>
    <row r="445" spans="2:6" x14ac:dyDescent="0.2">
      <c r="B445" s="30"/>
      <c r="C445" s="30"/>
      <c r="D445" s="30"/>
      <c r="E445" s="30"/>
      <c r="F445" s="30"/>
    </row>
    <row r="446" spans="2:6" x14ac:dyDescent="0.2">
      <c r="B446" s="30"/>
      <c r="C446" s="30"/>
      <c r="D446" s="30"/>
      <c r="E446" s="30"/>
      <c r="F446" s="30"/>
    </row>
    <row r="447" spans="2:6" x14ac:dyDescent="0.2">
      <c r="B447" s="30"/>
      <c r="C447" s="30"/>
      <c r="D447" s="30"/>
      <c r="E447" s="30"/>
      <c r="F447" s="30"/>
    </row>
    <row r="448" spans="2:6" x14ac:dyDescent="0.2">
      <c r="B448" s="30"/>
      <c r="C448" s="30"/>
      <c r="D448" s="30"/>
      <c r="E448" s="30"/>
      <c r="F448" s="30"/>
    </row>
    <row r="449" spans="2:6" x14ac:dyDescent="0.2">
      <c r="B449" s="30"/>
      <c r="C449" s="30"/>
      <c r="D449" s="30"/>
      <c r="E449" s="30"/>
      <c r="F449" s="30"/>
    </row>
    <row r="450" spans="2:6" x14ac:dyDescent="0.2">
      <c r="B450" s="30"/>
      <c r="C450" s="30"/>
      <c r="D450" s="30"/>
      <c r="E450" s="30"/>
      <c r="F450" s="30"/>
    </row>
    <row r="451" spans="2:6" x14ac:dyDescent="0.2">
      <c r="B451" s="30"/>
      <c r="C451" s="30"/>
      <c r="D451" s="30"/>
      <c r="E451" s="30"/>
      <c r="F451" s="30"/>
    </row>
    <row r="452" spans="2:6" x14ac:dyDescent="0.2">
      <c r="B452" s="30"/>
      <c r="C452" s="30"/>
      <c r="D452" s="30"/>
      <c r="E452" s="30"/>
      <c r="F452" s="30"/>
    </row>
    <row r="453" spans="2:6" x14ac:dyDescent="0.2">
      <c r="B453" s="30"/>
      <c r="C453" s="30"/>
      <c r="D453" s="30"/>
      <c r="E453" s="30"/>
      <c r="F453" s="30"/>
    </row>
    <row r="454" spans="2:6" x14ac:dyDescent="0.2">
      <c r="B454" s="30"/>
      <c r="C454" s="30"/>
      <c r="D454" s="30"/>
      <c r="E454" s="30"/>
      <c r="F454" s="30"/>
    </row>
    <row r="455" spans="2:6" x14ac:dyDescent="0.2">
      <c r="B455" s="30"/>
      <c r="C455" s="30"/>
      <c r="D455" s="30"/>
      <c r="E455" s="30"/>
      <c r="F455" s="30"/>
    </row>
    <row r="456" spans="2:6" x14ac:dyDescent="0.2">
      <c r="B456" s="30"/>
      <c r="C456" s="30"/>
      <c r="D456" s="30"/>
      <c r="E456" s="30"/>
      <c r="F456" s="30"/>
    </row>
    <row r="457" spans="2:6" x14ac:dyDescent="0.2">
      <c r="B457" s="30"/>
      <c r="C457" s="30"/>
      <c r="D457" s="30"/>
      <c r="E457" s="30"/>
      <c r="F457" s="30"/>
    </row>
    <row r="458" spans="2:6" x14ac:dyDescent="0.2">
      <c r="B458" s="30"/>
      <c r="C458" s="30"/>
      <c r="D458" s="30"/>
      <c r="E458" s="30"/>
      <c r="F458" s="30"/>
    </row>
    <row r="459" spans="2:6" x14ac:dyDescent="0.2">
      <c r="B459" s="30"/>
      <c r="C459" s="30"/>
      <c r="D459" s="30"/>
      <c r="E459" s="30"/>
      <c r="F459" s="30"/>
    </row>
    <row r="460" spans="2:6" x14ac:dyDescent="0.2">
      <c r="B460" s="30"/>
      <c r="C460" s="30"/>
      <c r="D460" s="30"/>
      <c r="E460" s="30"/>
      <c r="F460" s="30"/>
    </row>
    <row r="461" spans="2:6" x14ac:dyDescent="0.2">
      <c r="B461" s="30"/>
      <c r="C461" s="30"/>
      <c r="D461" s="30"/>
      <c r="E461" s="30"/>
      <c r="F461" s="30"/>
    </row>
    <row r="462" spans="2:6" x14ac:dyDescent="0.2">
      <c r="B462" s="30"/>
      <c r="C462" s="30"/>
      <c r="D462" s="30"/>
      <c r="E462" s="30"/>
      <c r="F462" s="30"/>
    </row>
    <row r="463" spans="2:6" x14ac:dyDescent="0.2">
      <c r="B463" s="30"/>
      <c r="C463" s="30"/>
      <c r="D463" s="30"/>
      <c r="E463" s="30"/>
      <c r="F463" s="30"/>
    </row>
    <row r="464" spans="2:6" x14ac:dyDescent="0.2">
      <c r="B464" s="30"/>
      <c r="C464" s="30"/>
      <c r="D464" s="30"/>
      <c r="E464" s="30"/>
      <c r="F464" s="30"/>
    </row>
    <row r="465" spans="2:6" x14ac:dyDescent="0.2">
      <c r="B465" s="30"/>
      <c r="C465" s="30"/>
      <c r="D465" s="30"/>
      <c r="E465" s="30"/>
      <c r="F465" s="30"/>
    </row>
    <row r="466" spans="2:6" x14ac:dyDescent="0.2">
      <c r="B466" s="30"/>
      <c r="C466" s="30"/>
      <c r="D466" s="30"/>
      <c r="E466" s="30"/>
      <c r="F466" s="30"/>
    </row>
    <row r="467" spans="2:6" x14ac:dyDescent="0.2">
      <c r="B467" s="30"/>
      <c r="C467" s="30"/>
      <c r="D467" s="30"/>
      <c r="E467" s="30"/>
      <c r="F467" s="30"/>
    </row>
    <row r="468" spans="2:6" x14ac:dyDescent="0.2">
      <c r="B468" s="30"/>
      <c r="C468" s="30"/>
      <c r="D468" s="30"/>
      <c r="E468" s="30"/>
      <c r="F468" s="30"/>
    </row>
    <row r="469" spans="2:6" s="24" customFormat="1" ht="15" x14ac:dyDescent="0.2">
      <c r="B469" s="30"/>
      <c r="C469" s="30"/>
      <c r="D469" s="30"/>
      <c r="E469" s="30"/>
      <c r="F469" s="30"/>
    </row>
    <row r="470" spans="2:6" s="24" customFormat="1" ht="15" x14ac:dyDescent="0.2">
      <c r="B470" s="30"/>
      <c r="C470" s="30"/>
      <c r="D470" s="30"/>
      <c r="E470" s="30"/>
      <c r="F470" s="30"/>
    </row>
    <row r="471" spans="2:6" s="24" customFormat="1" ht="15" x14ac:dyDescent="0.2">
      <c r="B471" s="30"/>
      <c r="C471" s="30"/>
      <c r="D471" s="30"/>
      <c r="E471" s="30"/>
      <c r="F471" s="30"/>
    </row>
    <row r="472" spans="2:6" x14ac:dyDescent="0.2">
      <c r="B472" s="30"/>
      <c r="C472" s="30"/>
      <c r="D472" s="30"/>
      <c r="E472" s="30"/>
      <c r="F472" s="30"/>
    </row>
    <row r="473" spans="2:6" x14ac:dyDescent="0.2">
      <c r="B473" s="30"/>
      <c r="C473" s="30"/>
      <c r="D473" s="30"/>
      <c r="E473" s="30"/>
      <c r="F473" s="30"/>
    </row>
    <row r="474" spans="2:6" s="27" customFormat="1" ht="11.25" x14ac:dyDescent="0.2"/>
    <row r="475" spans="2:6" x14ac:dyDescent="0.2">
      <c r="B475" s="30"/>
      <c r="C475" s="30"/>
      <c r="D475" s="30"/>
      <c r="E475" s="30"/>
      <c r="F475" s="30"/>
    </row>
    <row r="476" spans="2:6" x14ac:dyDescent="0.2">
      <c r="B476" s="30"/>
      <c r="C476" s="30"/>
      <c r="D476" s="30"/>
      <c r="E476" s="30"/>
      <c r="F476" s="30"/>
    </row>
    <row r="477" spans="2:6" x14ac:dyDescent="0.2">
      <c r="B477" s="30"/>
      <c r="C477" s="30"/>
      <c r="D477" s="30"/>
      <c r="E477" s="30"/>
      <c r="F477" s="30"/>
    </row>
    <row r="478" spans="2:6" x14ac:dyDescent="0.2">
      <c r="B478" s="30"/>
      <c r="C478" s="30"/>
      <c r="D478" s="30"/>
      <c r="E478" s="30"/>
      <c r="F478" s="30"/>
    </row>
    <row r="479" spans="2:6" x14ac:dyDescent="0.2">
      <c r="B479" s="30"/>
      <c r="C479" s="30"/>
      <c r="D479" s="30"/>
      <c r="E479" s="30"/>
      <c r="F479" s="30"/>
    </row>
    <row r="480" spans="2:6" x14ac:dyDescent="0.2">
      <c r="B480" s="30"/>
      <c r="C480" s="30"/>
      <c r="D480" s="30"/>
      <c r="E480" s="30"/>
      <c r="F480" s="30"/>
    </row>
    <row r="481" spans="2:6" x14ac:dyDescent="0.2">
      <c r="B481" s="30"/>
      <c r="C481" s="30"/>
      <c r="D481" s="30"/>
      <c r="E481" s="30"/>
      <c r="F481" s="30"/>
    </row>
    <row r="482" spans="2:6" x14ac:dyDescent="0.2">
      <c r="B482" s="30"/>
      <c r="C482" s="30"/>
      <c r="D482" s="30"/>
      <c r="E482" s="30"/>
      <c r="F482" s="30"/>
    </row>
    <row r="483" spans="2:6" x14ac:dyDescent="0.2">
      <c r="B483" s="30"/>
      <c r="C483" s="30"/>
      <c r="D483" s="30"/>
      <c r="E483" s="30"/>
      <c r="F483" s="30"/>
    </row>
    <row r="484" spans="2:6" x14ac:dyDescent="0.2">
      <c r="B484" s="30"/>
      <c r="C484" s="30"/>
      <c r="D484" s="30"/>
      <c r="E484" s="30"/>
      <c r="F484" s="30"/>
    </row>
    <row r="485" spans="2:6" x14ac:dyDescent="0.2">
      <c r="B485" s="30"/>
      <c r="C485" s="30"/>
      <c r="D485" s="30"/>
      <c r="E485" s="30"/>
      <c r="F485" s="30"/>
    </row>
    <row r="486" spans="2:6" x14ac:dyDescent="0.2">
      <c r="B486" s="30"/>
      <c r="C486" s="30"/>
      <c r="D486" s="30"/>
      <c r="E486" s="30"/>
      <c r="F486" s="30"/>
    </row>
    <row r="487" spans="2:6" x14ac:dyDescent="0.2">
      <c r="B487" s="30"/>
      <c r="C487" s="30"/>
      <c r="D487" s="30"/>
      <c r="E487" s="30"/>
      <c r="F487" s="30"/>
    </row>
    <row r="488" spans="2:6" x14ac:dyDescent="0.2">
      <c r="B488" s="30"/>
      <c r="C488" s="30"/>
      <c r="D488" s="30"/>
      <c r="E488" s="30"/>
      <c r="F488" s="30"/>
    </row>
    <row r="489" spans="2:6" x14ac:dyDescent="0.2">
      <c r="B489" s="30"/>
      <c r="C489" s="30"/>
      <c r="D489" s="30"/>
      <c r="E489" s="30"/>
      <c r="F489" s="30"/>
    </row>
    <row r="490" spans="2:6" x14ac:dyDescent="0.2">
      <c r="B490" s="30"/>
      <c r="C490" s="30"/>
      <c r="D490" s="30"/>
      <c r="E490" s="30"/>
      <c r="F490" s="30"/>
    </row>
    <row r="491" spans="2:6" x14ac:dyDescent="0.2">
      <c r="B491" s="30"/>
      <c r="C491" s="30"/>
      <c r="D491" s="30"/>
      <c r="E491" s="30"/>
      <c r="F491" s="30"/>
    </row>
    <row r="492" spans="2:6" x14ac:dyDescent="0.2">
      <c r="B492" s="30"/>
      <c r="C492" s="30"/>
      <c r="D492" s="30"/>
      <c r="E492" s="30"/>
      <c r="F492" s="30"/>
    </row>
    <row r="493" spans="2:6" x14ac:dyDescent="0.2">
      <c r="B493" s="30"/>
      <c r="C493" s="30"/>
      <c r="D493" s="30"/>
      <c r="E493" s="30"/>
      <c r="F493" s="30"/>
    </row>
    <row r="494" spans="2:6" x14ac:dyDescent="0.2">
      <c r="B494" s="30"/>
      <c r="C494" s="30"/>
      <c r="D494" s="30"/>
      <c r="E494" s="30"/>
      <c r="F494" s="30"/>
    </row>
    <row r="495" spans="2:6" x14ac:dyDescent="0.2">
      <c r="B495" s="30"/>
      <c r="C495" s="30"/>
      <c r="D495" s="30"/>
      <c r="E495" s="30"/>
      <c r="F495" s="30"/>
    </row>
    <row r="496" spans="2:6" x14ac:dyDescent="0.2">
      <c r="B496" s="30"/>
      <c r="C496" s="30"/>
      <c r="D496" s="30"/>
      <c r="E496" s="30"/>
      <c r="F496" s="30"/>
    </row>
    <row r="497" spans="2:6" x14ac:dyDescent="0.2">
      <c r="B497" s="30"/>
      <c r="C497" s="30"/>
      <c r="D497" s="30"/>
      <c r="E497" s="30"/>
      <c r="F497" s="30"/>
    </row>
    <row r="498" spans="2:6" x14ac:dyDescent="0.2">
      <c r="B498" s="30"/>
      <c r="C498" s="30"/>
      <c r="D498" s="30"/>
      <c r="E498" s="30"/>
      <c r="F498" s="30"/>
    </row>
    <row r="499" spans="2:6" x14ac:dyDescent="0.2">
      <c r="B499" s="30"/>
      <c r="C499" s="30"/>
      <c r="D499" s="30"/>
      <c r="E499" s="30"/>
      <c r="F499" s="30"/>
    </row>
    <row r="500" spans="2:6" x14ac:dyDescent="0.2">
      <c r="B500" s="30"/>
      <c r="C500" s="30"/>
      <c r="D500" s="30"/>
      <c r="E500" s="30"/>
      <c r="F500" s="30"/>
    </row>
    <row r="501" spans="2:6" x14ac:dyDescent="0.2">
      <c r="B501" s="30"/>
      <c r="C501" s="30"/>
      <c r="D501" s="30"/>
      <c r="E501" s="30"/>
      <c r="F501" s="30"/>
    </row>
    <row r="502" spans="2:6" x14ac:dyDescent="0.2">
      <c r="B502" s="30"/>
      <c r="C502" s="30"/>
      <c r="D502" s="30"/>
      <c r="E502" s="30"/>
      <c r="F502" s="30"/>
    </row>
    <row r="503" spans="2:6" x14ac:dyDescent="0.2">
      <c r="B503" s="30"/>
      <c r="C503" s="30"/>
      <c r="D503" s="30"/>
      <c r="E503" s="30"/>
      <c r="F503" s="30"/>
    </row>
    <row r="504" spans="2:6" x14ac:dyDescent="0.2">
      <c r="B504" s="30"/>
      <c r="C504" s="30"/>
      <c r="D504" s="30"/>
      <c r="E504" s="30"/>
      <c r="F504" s="30"/>
    </row>
    <row r="505" spans="2:6" x14ac:dyDescent="0.2">
      <c r="B505" s="30"/>
      <c r="C505" s="30"/>
      <c r="D505" s="30"/>
      <c r="E505" s="30"/>
      <c r="F505" s="30"/>
    </row>
    <row r="506" spans="2:6" x14ac:dyDescent="0.2">
      <c r="B506" s="30"/>
      <c r="C506" s="30"/>
      <c r="D506" s="30"/>
      <c r="E506" s="30"/>
      <c r="F506" s="30"/>
    </row>
    <row r="507" spans="2:6" x14ac:dyDescent="0.2">
      <c r="B507" s="30"/>
      <c r="C507" s="30"/>
      <c r="D507" s="30"/>
      <c r="E507" s="30"/>
      <c r="F507" s="30"/>
    </row>
    <row r="508" spans="2:6" x14ac:dyDescent="0.2">
      <c r="B508" s="30"/>
      <c r="C508" s="30"/>
      <c r="D508" s="30"/>
      <c r="E508" s="30"/>
      <c r="F508" s="30"/>
    </row>
    <row r="509" spans="2:6" x14ac:dyDescent="0.2">
      <c r="B509" s="30"/>
      <c r="C509" s="30"/>
      <c r="D509" s="30"/>
      <c r="E509" s="30"/>
      <c r="F509" s="30"/>
    </row>
    <row r="510" spans="2:6" x14ac:dyDescent="0.2">
      <c r="B510" s="30"/>
      <c r="C510" s="30"/>
      <c r="D510" s="30"/>
      <c r="E510" s="30"/>
      <c r="F510" s="30"/>
    </row>
    <row r="511" spans="2:6" x14ac:dyDescent="0.2">
      <c r="B511" s="30"/>
      <c r="C511" s="30"/>
      <c r="D511" s="30"/>
      <c r="E511" s="30"/>
      <c r="F511" s="30"/>
    </row>
    <row r="512" spans="2:6" x14ac:dyDescent="0.2">
      <c r="B512" s="30"/>
      <c r="C512" s="30"/>
      <c r="D512" s="30"/>
      <c r="E512" s="30"/>
      <c r="F512" s="30"/>
    </row>
    <row r="513" spans="2:6" x14ac:dyDescent="0.2">
      <c r="B513" s="30"/>
      <c r="C513" s="30"/>
      <c r="D513" s="30"/>
      <c r="E513" s="30"/>
      <c r="F513" s="30"/>
    </row>
    <row r="514" spans="2:6" x14ac:dyDescent="0.2">
      <c r="B514" s="30"/>
      <c r="C514" s="30"/>
      <c r="D514" s="30"/>
      <c r="E514" s="30"/>
      <c r="F514" s="30"/>
    </row>
    <row r="521" spans="2:6" s="24" customFormat="1" ht="15" x14ac:dyDescent="0.2"/>
    <row r="522" spans="2:6" s="24" customFormat="1" ht="15" x14ac:dyDescent="0.2"/>
    <row r="523" spans="2:6" s="24" customFormat="1" ht="15" x14ac:dyDescent="0.2"/>
    <row r="526" spans="2:6" s="27" customFormat="1" ht="11.25" x14ac:dyDescent="0.2"/>
    <row r="529" spans="2:6" x14ac:dyDescent="0.2">
      <c r="B529" s="30"/>
      <c r="C529" s="30"/>
      <c r="D529" s="30"/>
      <c r="E529" s="30"/>
      <c r="F529" s="30"/>
    </row>
    <row r="530" spans="2:6" x14ac:dyDescent="0.2">
      <c r="B530" s="30"/>
      <c r="C530" s="30"/>
      <c r="D530" s="30"/>
      <c r="E530" s="30"/>
      <c r="F530" s="30"/>
    </row>
    <row r="531" spans="2:6" x14ac:dyDescent="0.2">
      <c r="B531" s="30"/>
      <c r="C531" s="30"/>
      <c r="D531" s="30"/>
      <c r="E531" s="30"/>
      <c r="F531" s="30"/>
    </row>
    <row r="532" spans="2:6" x14ac:dyDescent="0.2">
      <c r="B532" s="30"/>
      <c r="C532" s="30"/>
      <c r="D532" s="30"/>
      <c r="E532" s="30"/>
      <c r="F532" s="30"/>
    </row>
    <row r="533" spans="2:6" x14ac:dyDescent="0.2">
      <c r="B533" s="30"/>
      <c r="C533" s="30"/>
      <c r="D533" s="30"/>
      <c r="E533" s="30"/>
      <c r="F533" s="30"/>
    </row>
    <row r="534" spans="2:6" x14ac:dyDescent="0.2">
      <c r="B534" s="30"/>
      <c r="C534" s="30"/>
      <c r="D534" s="30"/>
      <c r="E534" s="30"/>
      <c r="F534" s="30"/>
    </row>
    <row r="535" spans="2:6" x14ac:dyDescent="0.2">
      <c r="B535" s="30"/>
      <c r="C535" s="30"/>
      <c r="D535" s="30"/>
      <c r="E535" s="30"/>
      <c r="F535" s="30"/>
    </row>
    <row r="536" spans="2:6" x14ac:dyDescent="0.2">
      <c r="B536" s="30"/>
      <c r="C536" s="30"/>
      <c r="D536" s="30"/>
      <c r="E536" s="30"/>
      <c r="F536" s="30"/>
    </row>
    <row r="537" spans="2:6" x14ac:dyDescent="0.2">
      <c r="B537" s="30"/>
      <c r="C537" s="30"/>
      <c r="D537" s="30"/>
      <c r="E537" s="30"/>
      <c r="F537" s="30"/>
    </row>
    <row r="538" spans="2:6" x14ac:dyDescent="0.2">
      <c r="B538" s="30"/>
      <c r="C538" s="30"/>
      <c r="D538" s="30"/>
      <c r="E538" s="30"/>
      <c r="F538" s="30"/>
    </row>
    <row r="539" spans="2:6" x14ac:dyDescent="0.2">
      <c r="B539" s="30"/>
      <c r="C539" s="30"/>
      <c r="D539" s="30"/>
      <c r="E539" s="30"/>
      <c r="F539" s="30"/>
    </row>
    <row r="540" spans="2:6" x14ac:dyDescent="0.2">
      <c r="B540" s="30"/>
      <c r="C540" s="30"/>
      <c r="D540" s="30"/>
      <c r="E540" s="30"/>
      <c r="F540" s="30"/>
    </row>
    <row r="541" spans="2:6" x14ac:dyDescent="0.2">
      <c r="B541" s="30"/>
      <c r="C541" s="30"/>
      <c r="D541" s="30"/>
      <c r="E541" s="30"/>
      <c r="F541" s="30"/>
    </row>
    <row r="542" spans="2:6" x14ac:dyDescent="0.2">
      <c r="B542" s="30"/>
      <c r="C542" s="30"/>
      <c r="D542" s="30"/>
      <c r="E542" s="30"/>
      <c r="F542" s="30"/>
    </row>
    <row r="543" spans="2:6" x14ac:dyDescent="0.2">
      <c r="B543" s="30"/>
      <c r="C543" s="30"/>
      <c r="D543" s="30"/>
      <c r="E543" s="30"/>
      <c r="F543" s="30"/>
    </row>
    <row r="544" spans="2:6" x14ac:dyDescent="0.2">
      <c r="B544" s="30"/>
      <c r="C544" s="30"/>
      <c r="D544" s="30"/>
      <c r="E544" s="30"/>
      <c r="F544" s="30"/>
    </row>
    <row r="545" spans="2:6" x14ac:dyDescent="0.2">
      <c r="B545" s="30"/>
      <c r="C545" s="30"/>
      <c r="D545" s="30"/>
      <c r="E545" s="30"/>
      <c r="F545" s="30"/>
    </row>
    <row r="546" spans="2:6" x14ac:dyDescent="0.2">
      <c r="B546" s="30"/>
      <c r="C546" s="30"/>
      <c r="D546" s="30"/>
      <c r="E546" s="30"/>
      <c r="F546" s="30"/>
    </row>
    <row r="547" spans="2:6" x14ac:dyDescent="0.2">
      <c r="B547" s="30"/>
      <c r="C547" s="30"/>
      <c r="D547" s="30"/>
      <c r="E547" s="30"/>
      <c r="F547" s="30"/>
    </row>
    <row r="548" spans="2:6" x14ac:dyDescent="0.2">
      <c r="B548" s="30"/>
      <c r="C548" s="30"/>
      <c r="D548" s="30"/>
      <c r="E548" s="30"/>
      <c r="F548" s="30"/>
    </row>
    <row r="549" spans="2:6" x14ac:dyDescent="0.2">
      <c r="B549" s="30"/>
      <c r="C549" s="30"/>
      <c r="D549" s="30"/>
      <c r="E549" s="30"/>
      <c r="F549" s="30"/>
    </row>
    <row r="550" spans="2:6" x14ac:dyDescent="0.2">
      <c r="B550" s="30"/>
      <c r="C550" s="30"/>
      <c r="D550" s="30"/>
      <c r="E550" s="30"/>
      <c r="F550" s="30"/>
    </row>
    <row r="551" spans="2:6" x14ac:dyDescent="0.2">
      <c r="B551" s="30"/>
      <c r="C551" s="30"/>
      <c r="D551" s="30"/>
      <c r="E551" s="30"/>
      <c r="F551" s="30"/>
    </row>
    <row r="552" spans="2:6" x14ac:dyDescent="0.2">
      <c r="B552" s="30"/>
      <c r="C552" s="30"/>
      <c r="D552" s="30"/>
      <c r="E552" s="30"/>
      <c r="F552" s="30"/>
    </row>
    <row r="553" spans="2:6" x14ac:dyDescent="0.2">
      <c r="B553" s="30"/>
      <c r="C553" s="30"/>
      <c r="D553" s="30"/>
      <c r="E553" s="30"/>
      <c r="F553" s="30"/>
    </row>
    <row r="554" spans="2:6" x14ac:dyDescent="0.2">
      <c r="B554" s="30"/>
      <c r="C554" s="30"/>
      <c r="D554" s="30"/>
      <c r="E554" s="30"/>
      <c r="F554" s="30"/>
    </row>
    <row r="555" spans="2:6" x14ac:dyDescent="0.2">
      <c r="B555" s="30"/>
      <c r="C555" s="30"/>
      <c r="D555" s="30"/>
      <c r="E555" s="30"/>
      <c r="F555" s="30"/>
    </row>
    <row r="556" spans="2:6" x14ac:dyDescent="0.2">
      <c r="B556" s="30"/>
      <c r="C556" s="30"/>
      <c r="D556" s="30"/>
      <c r="E556" s="30"/>
      <c r="F556" s="30"/>
    </row>
    <row r="557" spans="2:6" x14ac:dyDescent="0.2">
      <c r="B557" s="30"/>
      <c r="C557" s="30"/>
      <c r="D557" s="30"/>
      <c r="E557" s="30"/>
      <c r="F557" s="30"/>
    </row>
    <row r="558" spans="2:6" x14ac:dyDescent="0.2">
      <c r="B558" s="30"/>
      <c r="C558" s="30"/>
      <c r="D558" s="30"/>
      <c r="E558" s="30"/>
      <c r="F558" s="30"/>
    </row>
    <row r="559" spans="2:6" x14ac:dyDescent="0.2">
      <c r="B559" s="30"/>
      <c r="C559" s="30"/>
      <c r="D559" s="30"/>
      <c r="E559" s="30"/>
      <c r="F559" s="30"/>
    </row>
    <row r="560" spans="2:6" x14ac:dyDescent="0.2">
      <c r="B560" s="30"/>
      <c r="C560" s="30"/>
      <c r="D560" s="30"/>
      <c r="E560" s="30"/>
      <c r="F560" s="30"/>
    </row>
    <row r="561" spans="2:6" x14ac:dyDescent="0.2">
      <c r="B561" s="30"/>
      <c r="C561" s="30"/>
      <c r="D561" s="30"/>
      <c r="E561" s="30"/>
      <c r="F561" s="30"/>
    </row>
    <row r="562" spans="2:6" x14ac:dyDescent="0.2">
      <c r="B562" s="30"/>
      <c r="C562" s="30"/>
      <c r="D562" s="30"/>
      <c r="E562" s="30"/>
      <c r="F562" s="30"/>
    </row>
    <row r="563" spans="2:6" x14ac:dyDescent="0.2">
      <c r="B563" s="30"/>
      <c r="C563" s="30"/>
      <c r="D563" s="30"/>
      <c r="E563" s="30"/>
      <c r="F563" s="30"/>
    </row>
    <row r="564" spans="2:6" x14ac:dyDescent="0.2">
      <c r="B564" s="30"/>
      <c r="C564" s="30"/>
      <c r="D564" s="30"/>
      <c r="E564" s="30"/>
      <c r="F564" s="30"/>
    </row>
    <row r="565" spans="2:6" x14ac:dyDescent="0.2">
      <c r="B565" s="30"/>
      <c r="C565" s="30"/>
      <c r="D565" s="30"/>
      <c r="E565" s="30"/>
      <c r="F565" s="30"/>
    </row>
    <row r="566" spans="2:6" x14ac:dyDescent="0.2">
      <c r="B566" s="30"/>
      <c r="C566" s="30"/>
      <c r="D566" s="30"/>
      <c r="E566" s="30"/>
      <c r="F566" s="30"/>
    </row>
    <row r="567" spans="2:6" x14ac:dyDescent="0.2">
      <c r="B567" s="30"/>
      <c r="C567" s="30"/>
      <c r="D567" s="30"/>
      <c r="E567" s="30"/>
      <c r="F567" s="30"/>
    </row>
    <row r="568" spans="2:6" x14ac:dyDescent="0.2">
      <c r="B568" s="30"/>
      <c r="C568" s="30"/>
      <c r="D568" s="30"/>
      <c r="E568" s="30"/>
      <c r="F568" s="30"/>
    </row>
    <row r="569" spans="2:6" x14ac:dyDescent="0.2">
      <c r="B569" s="30"/>
      <c r="C569" s="30"/>
      <c r="D569" s="30"/>
      <c r="E569" s="30"/>
      <c r="F569" s="30"/>
    </row>
    <row r="570" spans="2:6" x14ac:dyDescent="0.2">
      <c r="B570" s="30"/>
      <c r="C570" s="30"/>
      <c r="D570" s="30"/>
      <c r="E570" s="30"/>
      <c r="F570" s="30"/>
    </row>
    <row r="571" spans="2:6" x14ac:dyDescent="0.2">
      <c r="B571" s="30"/>
      <c r="C571" s="30"/>
      <c r="D571" s="30"/>
      <c r="E571" s="30"/>
      <c r="F571" s="30"/>
    </row>
    <row r="572" spans="2:6" x14ac:dyDescent="0.2">
      <c r="B572" s="30"/>
      <c r="C572" s="30"/>
      <c r="D572" s="30"/>
      <c r="E572" s="30"/>
      <c r="F572" s="30"/>
    </row>
    <row r="573" spans="2:6" s="24" customFormat="1" ht="15" x14ac:dyDescent="0.2">
      <c r="B573" s="30"/>
      <c r="C573" s="30"/>
      <c r="D573" s="30"/>
      <c r="E573" s="30"/>
      <c r="F573" s="30"/>
    </row>
    <row r="574" spans="2:6" s="24" customFormat="1" ht="15" x14ac:dyDescent="0.2">
      <c r="B574" s="30"/>
      <c r="C574" s="30"/>
      <c r="D574" s="30"/>
      <c r="E574" s="30"/>
      <c r="F574" s="30"/>
    </row>
    <row r="575" spans="2:6" s="24" customFormat="1" ht="15" x14ac:dyDescent="0.2">
      <c r="B575" s="30"/>
      <c r="C575" s="30"/>
      <c r="D575" s="30"/>
      <c r="E575" s="30"/>
      <c r="F575" s="30"/>
    </row>
    <row r="576" spans="2:6" x14ac:dyDescent="0.2">
      <c r="B576" s="30"/>
      <c r="C576" s="30"/>
      <c r="D576" s="30"/>
      <c r="E576" s="30"/>
      <c r="F576" s="30"/>
    </row>
    <row r="577" spans="2:6" x14ac:dyDescent="0.2">
      <c r="B577" s="30"/>
      <c r="C577" s="30"/>
      <c r="D577" s="30"/>
      <c r="E577" s="30"/>
      <c r="F577" s="30"/>
    </row>
    <row r="578" spans="2:6" s="27" customFormat="1" ht="11.25" x14ac:dyDescent="0.2"/>
    <row r="579" spans="2:6" x14ac:dyDescent="0.2">
      <c r="B579" s="30"/>
      <c r="C579" s="30"/>
      <c r="D579" s="30"/>
      <c r="E579" s="30"/>
      <c r="F579" s="30"/>
    </row>
    <row r="580" spans="2:6" x14ac:dyDescent="0.2">
      <c r="B580" s="30"/>
      <c r="C580" s="30"/>
      <c r="D580" s="30"/>
      <c r="E580" s="30"/>
      <c r="F580" s="30"/>
    </row>
    <row r="581" spans="2:6" x14ac:dyDescent="0.2">
      <c r="B581" s="30"/>
      <c r="C581" s="30"/>
      <c r="D581" s="30"/>
      <c r="E581" s="30"/>
      <c r="F581" s="30"/>
    </row>
    <row r="582" spans="2:6" x14ac:dyDescent="0.2">
      <c r="B582" s="30"/>
      <c r="C582" s="30"/>
      <c r="D582" s="30"/>
      <c r="E582" s="30"/>
      <c r="F582" s="30"/>
    </row>
    <row r="583" spans="2:6" x14ac:dyDescent="0.2">
      <c r="B583" s="30"/>
      <c r="C583" s="30"/>
      <c r="D583" s="30"/>
      <c r="E583" s="30"/>
      <c r="F583" s="30"/>
    </row>
    <row r="584" spans="2:6" x14ac:dyDescent="0.2">
      <c r="B584" s="30"/>
      <c r="C584" s="30"/>
      <c r="D584" s="30"/>
      <c r="E584" s="30"/>
      <c r="F584" s="30"/>
    </row>
    <row r="585" spans="2:6" x14ac:dyDescent="0.2">
      <c r="B585" s="30"/>
      <c r="C585" s="30"/>
      <c r="D585" s="30"/>
      <c r="E585" s="30"/>
      <c r="F585" s="30"/>
    </row>
    <row r="586" spans="2:6" x14ac:dyDescent="0.2">
      <c r="B586" s="30"/>
      <c r="C586" s="30"/>
      <c r="D586" s="30"/>
      <c r="E586" s="30"/>
      <c r="F586" s="30"/>
    </row>
    <row r="587" spans="2:6" x14ac:dyDescent="0.2">
      <c r="B587" s="30"/>
      <c r="C587" s="30"/>
      <c r="D587" s="30"/>
      <c r="E587" s="30"/>
      <c r="F587" s="30"/>
    </row>
    <row r="588" spans="2:6" x14ac:dyDescent="0.2">
      <c r="B588" s="30"/>
      <c r="C588" s="30"/>
      <c r="D588" s="30"/>
      <c r="E588" s="30"/>
      <c r="F588" s="30"/>
    </row>
    <row r="589" spans="2:6" x14ac:dyDescent="0.2">
      <c r="B589" s="30"/>
      <c r="C589" s="30"/>
      <c r="D589" s="30"/>
      <c r="E589" s="30"/>
      <c r="F589" s="30"/>
    </row>
    <row r="590" spans="2:6" x14ac:dyDescent="0.2">
      <c r="B590" s="30"/>
      <c r="C590" s="30"/>
      <c r="D590" s="30"/>
      <c r="E590" s="30"/>
      <c r="F590" s="30"/>
    </row>
    <row r="591" spans="2:6" x14ac:dyDescent="0.2">
      <c r="B591" s="30"/>
      <c r="C591" s="30"/>
      <c r="D591" s="30"/>
      <c r="E591" s="30"/>
      <c r="F591" s="30"/>
    </row>
    <row r="592" spans="2:6" x14ac:dyDescent="0.2">
      <c r="B592" s="30"/>
      <c r="C592" s="30"/>
      <c r="D592" s="30"/>
      <c r="E592" s="30"/>
      <c r="F592" s="30"/>
    </row>
    <row r="593" spans="2:6" x14ac:dyDescent="0.2">
      <c r="B593" s="30"/>
      <c r="C593" s="30"/>
      <c r="D593" s="30"/>
      <c r="E593" s="30"/>
      <c r="F593" s="30"/>
    </row>
    <row r="594" spans="2:6" x14ac:dyDescent="0.2">
      <c r="B594" s="30"/>
      <c r="C594" s="30"/>
      <c r="D594" s="30"/>
      <c r="E594" s="30"/>
      <c r="F594" s="30"/>
    </row>
    <row r="595" spans="2:6" x14ac:dyDescent="0.2">
      <c r="B595" s="30"/>
      <c r="C595" s="30"/>
      <c r="D595" s="30"/>
      <c r="E595" s="30"/>
      <c r="F595" s="30"/>
    </row>
    <row r="596" spans="2:6" x14ac:dyDescent="0.2">
      <c r="B596" s="30"/>
      <c r="C596" s="30"/>
      <c r="D596" s="30"/>
      <c r="E596" s="30"/>
      <c r="F596" s="30"/>
    </row>
    <row r="597" spans="2:6" x14ac:dyDescent="0.2">
      <c r="B597" s="30"/>
      <c r="C597" s="30"/>
      <c r="D597" s="30"/>
      <c r="E597" s="30"/>
      <c r="F597" s="30"/>
    </row>
    <row r="598" spans="2:6" x14ac:dyDescent="0.2">
      <c r="B598" s="30"/>
      <c r="C598" s="30"/>
      <c r="D598" s="30"/>
      <c r="E598" s="30"/>
      <c r="F598" s="30"/>
    </row>
    <row r="599" spans="2:6" x14ac:dyDescent="0.2">
      <c r="B599" s="30"/>
      <c r="C599" s="30"/>
      <c r="D599" s="30"/>
      <c r="E599" s="30"/>
      <c r="F599" s="30"/>
    </row>
    <row r="600" spans="2:6" x14ac:dyDescent="0.2">
      <c r="B600" s="30"/>
      <c r="C600" s="30"/>
      <c r="D600" s="30"/>
      <c r="E600" s="30"/>
      <c r="F600" s="30"/>
    </row>
    <row r="601" spans="2:6" x14ac:dyDescent="0.2">
      <c r="B601" s="30"/>
      <c r="C601" s="30"/>
      <c r="D601" s="30"/>
      <c r="E601" s="30"/>
      <c r="F601" s="30"/>
    </row>
    <row r="602" spans="2:6" x14ac:dyDescent="0.2">
      <c r="B602" s="30"/>
      <c r="C602" s="30"/>
      <c r="D602" s="30"/>
      <c r="E602" s="30"/>
      <c r="F602" s="30"/>
    </row>
    <row r="603" spans="2:6" x14ac:dyDescent="0.2">
      <c r="B603" s="30"/>
      <c r="C603" s="30"/>
      <c r="D603" s="30"/>
      <c r="E603" s="30"/>
      <c r="F603" s="30"/>
    </row>
    <row r="604" spans="2:6" x14ac:dyDescent="0.2">
      <c r="B604" s="30"/>
      <c r="C604" s="30"/>
      <c r="D604" s="30"/>
      <c r="E604" s="30"/>
      <c r="F604" s="30"/>
    </row>
    <row r="605" spans="2:6" x14ac:dyDescent="0.2">
      <c r="B605" s="30"/>
      <c r="C605" s="30"/>
      <c r="D605" s="30"/>
      <c r="E605" s="30"/>
      <c r="F605" s="30"/>
    </row>
    <row r="606" spans="2:6" x14ac:dyDescent="0.2">
      <c r="B606" s="30"/>
      <c r="C606" s="30"/>
      <c r="D606" s="30"/>
      <c r="E606" s="30"/>
      <c r="F606" s="30"/>
    </row>
    <row r="607" spans="2:6" x14ac:dyDescent="0.2">
      <c r="B607" s="30"/>
      <c r="C607" s="30"/>
      <c r="D607" s="30"/>
      <c r="E607" s="30"/>
      <c r="F607" s="30"/>
    </row>
    <row r="608" spans="2:6" x14ac:dyDescent="0.2">
      <c r="B608" s="30"/>
      <c r="C608" s="30"/>
      <c r="D608" s="30"/>
      <c r="E608" s="30"/>
      <c r="F608" s="30"/>
    </row>
    <row r="609" spans="2:6" x14ac:dyDescent="0.2">
      <c r="B609" s="30"/>
      <c r="C609" s="30"/>
      <c r="D609" s="30"/>
      <c r="E609" s="30"/>
      <c r="F609" s="30"/>
    </row>
    <row r="610" spans="2:6" x14ac:dyDescent="0.2">
      <c r="B610" s="30"/>
      <c r="C610" s="30"/>
      <c r="D610" s="30"/>
      <c r="E610" s="30"/>
      <c r="F610" s="30"/>
    </row>
    <row r="611" spans="2:6" x14ac:dyDescent="0.2">
      <c r="B611" s="30"/>
      <c r="C611" s="30"/>
      <c r="D611" s="30"/>
      <c r="E611" s="30"/>
      <c r="F611" s="30"/>
    </row>
    <row r="612" spans="2:6" x14ac:dyDescent="0.2">
      <c r="B612" s="30"/>
      <c r="C612" s="30"/>
      <c r="D612" s="30"/>
      <c r="E612" s="30"/>
      <c r="F612" s="30"/>
    </row>
    <row r="613" spans="2:6" x14ac:dyDescent="0.2">
      <c r="B613" s="30"/>
      <c r="C613" s="30"/>
      <c r="D613" s="30"/>
      <c r="E613" s="30"/>
      <c r="F613" s="30"/>
    </row>
    <row r="614" spans="2:6" x14ac:dyDescent="0.2">
      <c r="B614" s="30"/>
      <c r="C614" s="30"/>
      <c r="D614" s="30"/>
      <c r="E614" s="30"/>
      <c r="F614" s="30"/>
    </row>
    <row r="615" spans="2:6" x14ac:dyDescent="0.2">
      <c r="B615" s="30"/>
      <c r="C615" s="30"/>
      <c r="D615" s="30"/>
      <c r="E615" s="30"/>
      <c r="F615" s="30"/>
    </row>
    <row r="616" spans="2:6" x14ac:dyDescent="0.2">
      <c r="B616" s="30"/>
      <c r="C616" s="30"/>
      <c r="D616" s="30"/>
      <c r="E616" s="30"/>
      <c r="F616" s="30"/>
    </row>
    <row r="617" spans="2:6" x14ac:dyDescent="0.2">
      <c r="B617" s="30"/>
      <c r="C617" s="30"/>
      <c r="D617" s="30"/>
      <c r="E617" s="30"/>
      <c r="F617" s="30"/>
    </row>
    <row r="618" spans="2:6" x14ac:dyDescent="0.2">
      <c r="B618" s="30"/>
      <c r="C618" s="30"/>
      <c r="D618" s="30"/>
      <c r="E618" s="30"/>
      <c r="F618" s="30"/>
    </row>
    <row r="625" spans="2:6" s="24" customFormat="1" ht="15" x14ac:dyDescent="0.2"/>
    <row r="626" spans="2:6" s="24" customFormat="1" ht="15" x14ac:dyDescent="0.2"/>
    <row r="627" spans="2:6" s="24" customFormat="1" ht="15" x14ac:dyDescent="0.2"/>
    <row r="630" spans="2:6" s="27" customFormat="1" ht="11.25" x14ac:dyDescent="0.2"/>
    <row r="633" spans="2:6" x14ac:dyDescent="0.2">
      <c r="B633" s="30"/>
      <c r="C633" s="30"/>
      <c r="D633" s="30"/>
      <c r="E633" s="30"/>
      <c r="F633" s="30"/>
    </row>
    <row r="634" spans="2:6" x14ac:dyDescent="0.2">
      <c r="B634" s="30"/>
      <c r="C634" s="30"/>
      <c r="D634" s="30"/>
      <c r="E634" s="30"/>
      <c r="F634" s="30"/>
    </row>
    <row r="635" spans="2:6" x14ac:dyDescent="0.2">
      <c r="B635" s="30"/>
      <c r="C635" s="30"/>
      <c r="D635" s="30"/>
      <c r="E635" s="30"/>
      <c r="F635" s="30"/>
    </row>
    <row r="636" spans="2:6" x14ac:dyDescent="0.2">
      <c r="B636" s="30"/>
      <c r="C636" s="30"/>
      <c r="D636" s="30"/>
      <c r="E636" s="30"/>
      <c r="F636" s="30"/>
    </row>
    <row r="637" spans="2:6" x14ac:dyDescent="0.2">
      <c r="B637" s="30"/>
      <c r="C637" s="30"/>
      <c r="D637" s="30"/>
      <c r="E637" s="30"/>
      <c r="F637" s="30"/>
    </row>
    <row r="638" spans="2:6" x14ac:dyDescent="0.2">
      <c r="B638" s="30"/>
      <c r="C638" s="30"/>
      <c r="D638" s="30"/>
      <c r="E638" s="30"/>
      <c r="F638" s="30"/>
    </row>
    <row r="639" spans="2:6" x14ac:dyDescent="0.2">
      <c r="B639" s="30"/>
      <c r="C639" s="30"/>
      <c r="D639" s="30"/>
      <c r="E639" s="30"/>
      <c r="F639" s="30"/>
    </row>
    <row r="640" spans="2:6" x14ac:dyDescent="0.2">
      <c r="B640" s="30"/>
      <c r="C640" s="30"/>
      <c r="D640" s="30"/>
      <c r="E640" s="30"/>
      <c r="F640" s="30"/>
    </row>
    <row r="641" spans="2:6" x14ac:dyDescent="0.2">
      <c r="B641" s="30"/>
      <c r="C641" s="30"/>
      <c r="D641" s="30"/>
      <c r="E641" s="30"/>
      <c r="F641" s="30"/>
    </row>
    <row r="642" spans="2:6" x14ac:dyDescent="0.2">
      <c r="B642" s="30"/>
      <c r="C642" s="30"/>
      <c r="D642" s="30"/>
      <c r="E642" s="30"/>
      <c r="F642" s="30"/>
    </row>
    <row r="643" spans="2:6" x14ac:dyDescent="0.2">
      <c r="B643" s="30"/>
      <c r="C643" s="30"/>
      <c r="D643" s="30"/>
      <c r="E643" s="30"/>
      <c r="F643" s="30"/>
    </row>
    <row r="644" spans="2:6" x14ac:dyDescent="0.2">
      <c r="B644" s="30"/>
      <c r="C644" s="30"/>
      <c r="D644" s="30"/>
      <c r="E644" s="30"/>
      <c r="F644" s="30"/>
    </row>
    <row r="645" spans="2:6" x14ac:dyDescent="0.2">
      <c r="B645" s="30"/>
      <c r="C645" s="30"/>
      <c r="D645" s="30"/>
      <c r="E645" s="30"/>
      <c r="F645" s="30"/>
    </row>
    <row r="646" spans="2:6" x14ac:dyDescent="0.2">
      <c r="B646" s="30"/>
      <c r="C646" s="30"/>
      <c r="D646" s="30"/>
      <c r="E646" s="30"/>
      <c r="F646" s="30"/>
    </row>
    <row r="647" spans="2:6" x14ac:dyDescent="0.2">
      <c r="B647" s="30"/>
      <c r="C647" s="30"/>
      <c r="D647" s="30"/>
      <c r="E647" s="30"/>
      <c r="F647" s="30"/>
    </row>
    <row r="648" spans="2:6" x14ac:dyDescent="0.2">
      <c r="B648" s="30"/>
      <c r="C648" s="30"/>
      <c r="D648" s="30"/>
      <c r="E648" s="30"/>
      <c r="F648" s="30"/>
    </row>
    <row r="649" spans="2:6" x14ac:dyDescent="0.2">
      <c r="B649" s="30"/>
      <c r="C649" s="30"/>
      <c r="D649" s="30"/>
      <c r="E649" s="30"/>
      <c r="F649" s="30"/>
    </row>
    <row r="650" spans="2:6" x14ac:dyDescent="0.2">
      <c r="B650" s="30"/>
      <c r="C650" s="30"/>
      <c r="D650" s="30"/>
      <c r="E650" s="30"/>
      <c r="F650" s="30"/>
    </row>
    <row r="651" spans="2:6" x14ac:dyDescent="0.2">
      <c r="B651" s="30"/>
      <c r="C651" s="30"/>
      <c r="D651" s="30"/>
      <c r="E651" s="30"/>
      <c r="F651" s="30"/>
    </row>
    <row r="652" spans="2:6" x14ac:dyDescent="0.2">
      <c r="B652" s="30"/>
      <c r="C652" s="30"/>
      <c r="D652" s="30"/>
      <c r="E652" s="30"/>
      <c r="F652" s="30"/>
    </row>
    <row r="653" spans="2:6" x14ac:dyDescent="0.2">
      <c r="B653" s="30"/>
      <c r="C653" s="30"/>
      <c r="D653" s="30"/>
      <c r="E653" s="30"/>
      <c r="F653" s="30"/>
    </row>
    <row r="654" spans="2:6" x14ac:dyDescent="0.2">
      <c r="B654" s="30"/>
      <c r="C654" s="30"/>
      <c r="D654" s="30"/>
      <c r="E654" s="30"/>
      <c r="F654" s="30"/>
    </row>
    <row r="655" spans="2:6" x14ac:dyDescent="0.2">
      <c r="B655" s="30"/>
      <c r="C655" s="30"/>
      <c r="D655" s="30"/>
      <c r="E655" s="30"/>
      <c r="F655" s="30"/>
    </row>
    <row r="656" spans="2:6" x14ac:dyDescent="0.2">
      <c r="B656" s="30"/>
      <c r="C656" s="30"/>
      <c r="D656" s="30"/>
      <c r="E656" s="30"/>
      <c r="F656" s="30"/>
    </row>
    <row r="657" spans="2:6" x14ac:dyDescent="0.2">
      <c r="B657" s="30"/>
      <c r="C657" s="30"/>
      <c r="D657" s="30"/>
      <c r="E657" s="30"/>
      <c r="F657" s="30"/>
    </row>
    <row r="658" spans="2:6" x14ac:dyDescent="0.2">
      <c r="B658" s="30"/>
      <c r="C658" s="30"/>
      <c r="D658" s="30"/>
      <c r="E658" s="30"/>
      <c r="F658" s="30"/>
    </row>
    <row r="659" spans="2:6" x14ac:dyDescent="0.2">
      <c r="B659" s="30"/>
      <c r="C659" s="30"/>
      <c r="D659" s="30"/>
      <c r="E659" s="30"/>
      <c r="F659" s="30"/>
    </row>
    <row r="660" spans="2:6" x14ac:dyDescent="0.2">
      <c r="B660" s="30"/>
      <c r="C660" s="30"/>
      <c r="D660" s="30"/>
      <c r="E660" s="30"/>
      <c r="F660" s="30"/>
    </row>
    <row r="661" spans="2:6" x14ac:dyDescent="0.2">
      <c r="B661" s="30"/>
      <c r="C661" s="30"/>
      <c r="D661" s="30"/>
      <c r="E661" s="30"/>
      <c r="F661" s="30"/>
    </row>
    <row r="662" spans="2:6" x14ac:dyDescent="0.2">
      <c r="B662" s="30"/>
      <c r="C662" s="30"/>
      <c r="D662" s="30"/>
      <c r="E662" s="30"/>
      <c r="F662" s="30"/>
    </row>
    <row r="663" spans="2:6" x14ac:dyDescent="0.2">
      <c r="B663" s="30"/>
      <c r="C663" s="30"/>
      <c r="D663" s="30"/>
      <c r="E663" s="30"/>
      <c r="F663" s="30"/>
    </row>
    <row r="664" spans="2:6" x14ac:dyDescent="0.2">
      <c r="B664" s="30"/>
      <c r="C664" s="30"/>
      <c r="D664" s="30"/>
      <c r="E664" s="30"/>
      <c r="F664" s="30"/>
    </row>
    <row r="665" spans="2:6" x14ac:dyDescent="0.2">
      <c r="B665" s="30"/>
      <c r="C665" s="30"/>
      <c r="D665" s="30"/>
      <c r="E665" s="30"/>
      <c r="F665" s="30"/>
    </row>
    <row r="666" spans="2:6" x14ac:dyDescent="0.2">
      <c r="B666" s="30"/>
      <c r="C666" s="30"/>
      <c r="D666" s="30"/>
      <c r="E666" s="30"/>
      <c r="F666" s="30"/>
    </row>
    <row r="667" spans="2:6" x14ac:dyDescent="0.2">
      <c r="B667" s="30"/>
      <c r="C667" s="30"/>
      <c r="D667" s="30"/>
      <c r="E667" s="30"/>
      <c r="F667" s="30"/>
    </row>
    <row r="668" spans="2:6" x14ac:dyDescent="0.2">
      <c r="B668" s="30"/>
      <c r="C668" s="30"/>
      <c r="D668" s="30"/>
      <c r="E668" s="30"/>
      <c r="F668" s="30"/>
    </row>
    <row r="669" spans="2:6" x14ac:dyDescent="0.2">
      <c r="B669" s="30"/>
      <c r="C669" s="30"/>
      <c r="D669" s="30"/>
      <c r="E669" s="30"/>
      <c r="F669" s="30"/>
    </row>
    <row r="670" spans="2:6" x14ac:dyDescent="0.2">
      <c r="B670" s="30"/>
      <c r="C670" s="30"/>
      <c r="D670" s="30"/>
      <c r="E670" s="30"/>
      <c r="F670" s="30"/>
    </row>
    <row r="677" spans="2:6" s="24" customFormat="1" ht="15" x14ac:dyDescent="0.2"/>
    <row r="678" spans="2:6" s="24" customFormat="1" ht="15" x14ac:dyDescent="0.2"/>
    <row r="679" spans="2:6" s="24" customFormat="1" ht="15" x14ac:dyDescent="0.2"/>
    <row r="682" spans="2:6" s="27" customFormat="1" ht="11.25" x14ac:dyDescent="0.2"/>
    <row r="685" spans="2:6" x14ac:dyDescent="0.2">
      <c r="B685" s="30"/>
      <c r="C685" s="30"/>
      <c r="D685" s="30"/>
      <c r="E685" s="30"/>
      <c r="F685" s="30"/>
    </row>
    <row r="686" spans="2:6" x14ac:dyDescent="0.2">
      <c r="B686" s="30"/>
      <c r="C686" s="30"/>
      <c r="D686" s="30"/>
      <c r="E686" s="30"/>
      <c r="F686" s="30"/>
    </row>
    <row r="687" spans="2:6" x14ac:dyDescent="0.2">
      <c r="B687" s="30"/>
      <c r="C687" s="30"/>
      <c r="D687" s="30"/>
      <c r="E687" s="30"/>
      <c r="F687" s="30"/>
    </row>
    <row r="688" spans="2:6" x14ac:dyDescent="0.2">
      <c r="B688" s="30"/>
      <c r="C688" s="30"/>
      <c r="D688" s="30"/>
      <c r="E688" s="30"/>
      <c r="F688" s="30"/>
    </row>
    <row r="689" spans="2:6" x14ac:dyDescent="0.2">
      <c r="B689" s="30"/>
      <c r="C689" s="30"/>
      <c r="D689" s="30"/>
      <c r="E689" s="30"/>
      <c r="F689" s="30"/>
    </row>
    <row r="690" spans="2:6" x14ac:dyDescent="0.2">
      <c r="B690" s="30"/>
      <c r="C690" s="30"/>
      <c r="D690" s="30"/>
      <c r="E690" s="30"/>
      <c r="F690" s="30"/>
    </row>
    <row r="691" spans="2:6" x14ac:dyDescent="0.2">
      <c r="B691" s="30"/>
      <c r="C691" s="30"/>
      <c r="D691" s="30"/>
      <c r="E691" s="30"/>
      <c r="F691" s="30"/>
    </row>
    <row r="692" spans="2:6" x14ac:dyDescent="0.2">
      <c r="B692" s="30"/>
      <c r="C692" s="30"/>
      <c r="D692" s="30"/>
      <c r="E692" s="30"/>
      <c r="F692" s="30"/>
    </row>
    <row r="693" spans="2:6" x14ac:dyDescent="0.2">
      <c r="B693" s="30"/>
      <c r="C693" s="30"/>
      <c r="D693" s="30"/>
      <c r="E693" s="30"/>
      <c r="F693" s="30"/>
    </row>
    <row r="694" spans="2:6" x14ac:dyDescent="0.2">
      <c r="B694" s="30"/>
      <c r="C694" s="30"/>
      <c r="D694" s="30"/>
      <c r="E694" s="30"/>
      <c r="F694" s="30"/>
    </row>
    <row r="695" spans="2:6" x14ac:dyDescent="0.2">
      <c r="B695" s="30"/>
      <c r="C695" s="30"/>
      <c r="D695" s="30"/>
      <c r="E695" s="30"/>
      <c r="F695" s="30"/>
    </row>
    <row r="696" spans="2:6" x14ac:dyDescent="0.2">
      <c r="B696" s="30"/>
      <c r="C696" s="30"/>
      <c r="D696" s="30"/>
      <c r="E696" s="30"/>
      <c r="F696" s="30"/>
    </row>
    <row r="697" spans="2:6" x14ac:dyDescent="0.2">
      <c r="B697" s="30"/>
      <c r="C697" s="30"/>
      <c r="D697" s="30"/>
      <c r="E697" s="30"/>
      <c r="F697" s="30"/>
    </row>
    <row r="698" spans="2:6" x14ac:dyDescent="0.2">
      <c r="B698" s="30"/>
      <c r="C698" s="30"/>
      <c r="D698" s="30"/>
      <c r="E698" s="30"/>
      <c r="F698" s="30"/>
    </row>
    <row r="699" spans="2:6" x14ac:dyDescent="0.2">
      <c r="B699" s="30"/>
      <c r="C699" s="30"/>
      <c r="D699" s="30"/>
      <c r="E699" s="30"/>
      <c r="F699" s="30"/>
    </row>
    <row r="700" spans="2:6" x14ac:dyDescent="0.2">
      <c r="B700" s="30"/>
      <c r="C700" s="30"/>
      <c r="D700" s="30"/>
      <c r="E700" s="30"/>
      <c r="F700" s="30"/>
    </row>
    <row r="701" spans="2:6" x14ac:dyDescent="0.2">
      <c r="B701" s="30"/>
      <c r="C701" s="30"/>
      <c r="D701" s="30"/>
      <c r="E701" s="30"/>
      <c r="F701" s="30"/>
    </row>
    <row r="702" spans="2:6" x14ac:dyDescent="0.2">
      <c r="B702" s="30"/>
      <c r="C702" s="30"/>
      <c r="D702" s="30"/>
      <c r="E702" s="30"/>
      <c r="F702" s="30"/>
    </row>
    <row r="703" spans="2:6" x14ac:dyDescent="0.2">
      <c r="B703" s="30"/>
      <c r="C703" s="30"/>
      <c r="D703" s="30"/>
      <c r="E703" s="30"/>
      <c r="F703" s="30"/>
    </row>
    <row r="704" spans="2:6" x14ac:dyDescent="0.2">
      <c r="B704" s="30"/>
      <c r="C704" s="30"/>
      <c r="D704" s="30"/>
      <c r="E704" s="30"/>
      <c r="F704" s="30"/>
    </row>
    <row r="705" spans="2:6" x14ac:dyDescent="0.2">
      <c r="B705" s="30"/>
      <c r="C705" s="30"/>
      <c r="D705" s="30"/>
      <c r="E705" s="30"/>
      <c r="F705" s="30"/>
    </row>
    <row r="706" spans="2:6" x14ac:dyDescent="0.2">
      <c r="B706" s="30"/>
      <c r="C706" s="30"/>
      <c r="D706" s="30"/>
      <c r="E706" s="30"/>
      <c r="F706" s="30"/>
    </row>
    <row r="707" spans="2:6" x14ac:dyDescent="0.2">
      <c r="B707" s="30"/>
      <c r="C707" s="30"/>
      <c r="D707" s="30"/>
      <c r="E707" s="30"/>
      <c r="F707" s="30"/>
    </row>
    <row r="708" spans="2:6" x14ac:dyDescent="0.2">
      <c r="B708" s="30"/>
      <c r="C708" s="30"/>
      <c r="D708" s="30"/>
      <c r="E708" s="30"/>
      <c r="F708" s="30"/>
    </row>
    <row r="709" spans="2:6" x14ac:dyDescent="0.2">
      <c r="B709" s="30"/>
      <c r="C709" s="30"/>
      <c r="D709" s="30"/>
      <c r="E709" s="30"/>
      <c r="F709" s="30"/>
    </row>
    <row r="710" spans="2:6" x14ac:dyDescent="0.2">
      <c r="B710" s="30"/>
      <c r="C710" s="30"/>
      <c r="D710" s="30"/>
      <c r="E710" s="30"/>
      <c r="F710" s="30"/>
    </row>
    <row r="711" spans="2:6" x14ac:dyDescent="0.2">
      <c r="B711" s="30"/>
      <c r="C711" s="30"/>
      <c r="D711" s="30"/>
      <c r="E711" s="30"/>
      <c r="F711" s="30"/>
    </row>
    <row r="712" spans="2:6" x14ac:dyDescent="0.2">
      <c r="B712" s="30"/>
      <c r="C712" s="30"/>
      <c r="D712" s="30"/>
      <c r="E712" s="30"/>
      <c r="F712" s="30"/>
    </row>
    <row r="713" spans="2:6" x14ac:dyDescent="0.2">
      <c r="B713" s="30"/>
      <c r="C713" s="30"/>
      <c r="D713" s="30"/>
      <c r="E713" s="30"/>
      <c r="F713" s="30"/>
    </row>
    <row r="714" spans="2:6" x14ac:dyDescent="0.2">
      <c r="B714" s="30"/>
      <c r="C714" s="30"/>
      <c r="D714" s="30"/>
      <c r="E714" s="30"/>
      <c r="F714" s="30"/>
    </row>
    <row r="715" spans="2:6" x14ac:dyDescent="0.2">
      <c r="B715" s="30"/>
      <c r="C715" s="30"/>
      <c r="D715" s="30"/>
      <c r="E715" s="30"/>
      <c r="F715" s="30"/>
    </row>
    <row r="716" spans="2:6" x14ac:dyDescent="0.2">
      <c r="B716" s="30"/>
      <c r="C716" s="30"/>
      <c r="D716" s="30"/>
      <c r="E716" s="30"/>
      <c r="F716" s="30"/>
    </row>
    <row r="717" spans="2:6" x14ac:dyDescent="0.2">
      <c r="B717" s="30"/>
      <c r="C717" s="30"/>
      <c r="D717" s="30"/>
      <c r="E717" s="30"/>
      <c r="F717" s="30"/>
    </row>
    <row r="718" spans="2:6" x14ac:dyDescent="0.2">
      <c r="B718" s="30"/>
      <c r="C718" s="30"/>
      <c r="D718" s="30"/>
      <c r="E718" s="30"/>
      <c r="F718" s="30"/>
    </row>
    <row r="719" spans="2:6" x14ac:dyDescent="0.2">
      <c r="B719" s="30"/>
      <c r="C719" s="30"/>
      <c r="D719" s="30"/>
      <c r="E719" s="30"/>
      <c r="F719" s="30"/>
    </row>
    <row r="720" spans="2:6" x14ac:dyDescent="0.2">
      <c r="B720" s="30"/>
      <c r="C720" s="30"/>
      <c r="D720" s="30"/>
      <c r="E720" s="30"/>
      <c r="F720" s="30"/>
    </row>
    <row r="721" spans="2:6" x14ac:dyDescent="0.2">
      <c r="B721" s="30"/>
      <c r="C721" s="30"/>
      <c r="D721" s="30"/>
      <c r="E721" s="30"/>
      <c r="F721" s="30"/>
    </row>
    <row r="722" spans="2:6" x14ac:dyDescent="0.2">
      <c r="B722" s="30"/>
      <c r="C722" s="30"/>
      <c r="D722" s="30"/>
      <c r="E722" s="30"/>
      <c r="F722" s="30"/>
    </row>
    <row r="729" spans="2:6" s="24" customFormat="1" ht="15" x14ac:dyDescent="0.2"/>
    <row r="730" spans="2:6" s="24" customFormat="1" ht="15" x14ac:dyDescent="0.2"/>
    <row r="731" spans="2:6" s="24" customFormat="1" ht="15" x14ac:dyDescent="0.2"/>
    <row r="734" spans="2:6" s="27" customFormat="1" ht="11.25" x14ac:dyDescent="0.2"/>
    <row r="737" spans="2:6" x14ac:dyDescent="0.2">
      <c r="B737" s="30"/>
      <c r="C737" s="30"/>
      <c r="D737" s="30"/>
      <c r="E737" s="30"/>
      <c r="F737" s="30"/>
    </row>
    <row r="738" spans="2:6" x14ac:dyDescent="0.2">
      <c r="B738" s="30"/>
      <c r="C738" s="30"/>
      <c r="D738" s="30"/>
      <c r="E738" s="30"/>
      <c r="F738" s="30"/>
    </row>
    <row r="739" spans="2:6" x14ac:dyDescent="0.2">
      <c r="B739" s="30"/>
      <c r="C739" s="30"/>
      <c r="D739" s="30"/>
      <c r="E739" s="30"/>
      <c r="F739" s="30"/>
    </row>
    <row r="740" spans="2:6" x14ac:dyDescent="0.2">
      <c r="B740" s="30"/>
      <c r="C740" s="30"/>
      <c r="D740" s="30"/>
      <c r="E740" s="30"/>
      <c r="F740" s="30"/>
    </row>
    <row r="741" spans="2:6" x14ac:dyDescent="0.2">
      <c r="B741" s="30"/>
      <c r="C741" s="30"/>
      <c r="D741" s="30"/>
      <c r="E741" s="30"/>
      <c r="F741" s="30"/>
    </row>
    <row r="742" spans="2:6" x14ac:dyDescent="0.2">
      <c r="B742" s="30"/>
      <c r="C742" s="30"/>
      <c r="D742" s="30"/>
      <c r="E742" s="30"/>
      <c r="F742" s="30"/>
    </row>
    <row r="743" spans="2:6" x14ac:dyDescent="0.2">
      <c r="B743" s="30"/>
      <c r="C743" s="30"/>
      <c r="D743" s="30"/>
      <c r="E743" s="30"/>
      <c r="F743" s="30"/>
    </row>
    <row r="744" spans="2:6" x14ac:dyDescent="0.2">
      <c r="B744" s="30"/>
      <c r="C744" s="30"/>
      <c r="D744" s="30"/>
      <c r="E744" s="30"/>
      <c r="F744" s="30"/>
    </row>
    <row r="745" spans="2:6" x14ac:dyDescent="0.2">
      <c r="B745" s="30"/>
      <c r="C745" s="30"/>
      <c r="D745" s="30"/>
      <c r="E745" s="30"/>
      <c r="F745" s="30"/>
    </row>
    <row r="746" spans="2:6" x14ac:dyDescent="0.2">
      <c r="B746" s="30"/>
      <c r="C746" s="30"/>
      <c r="D746" s="30"/>
      <c r="E746" s="30"/>
      <c r="F746" s="30"/>
    </row>
    <row r="747" spans="2:6" x14ac:dyDescent="0.2">
      <c r="B747" s="30"/>
      <c r="C747" s="30"/>
      <c r="D747" s="30"/>
      <c r="E747" s="30"/>
      <c r="F747" s="30"/>
    </row>
    <row r="748" spans="2:6" x14ac:dyDescent="0.2">
      <c r="B748" s="30"/>
      <c r="C748" s="30"/>
      <c r="D748" s="30"/>
      <c r="E748" s="30"/>
      <c r="F748" s="30"/>
    </row>
    <row r="749" spans="2:6" x14ac:dyDescent="0.2">
      <c r="B749" s="30"/>
      <c r="C749" s="30"/>
      <c r="D749" s="30"/>
      <c r="E749" s="30"/>
      <c r="F749" s="30"/>
    </row>
    <row r="750" spans="2:6" x14ac:dyDescent="0.2">
      <c r="B750" s="30"/>
      <c r="C750" s="30"/>
      <c r="D750" s="30"/>
      <c r="E750" s="30"/>
      <c r="F750" s="30"/>
    </row>
    <row r="751" spans="2:6" x14ac:dyDescent="0.2">
      <c r="B751" s="30"/>
      <c r="C751" s="30"/>
      <c r="D751" s="30"/>
      <c r="E751" s="30"/>
      <c r="F751" s="30"/>
    </row>
    <row r="752" spans="2:6" x14ac:dyDescent="0.2">
      <c r="B752" s="30"/>
      <c r="C752" s="30"/>
      <c r="D752" s="30"/>
      <c r="E752" s="30"/>
      <c r="F752" s="30"/>
    </row>
    <row r="753" spans="2:6" x14ac:dyDescent="0.2">
      <c r="B753" s="30"/>
      <c r="C753" s="30"/>
      <c r="D753" s="30"/>
      <c r="E753" s="30"/>
      <c r="F753" s="30"/>
    </row>
    <row r="754" spans="2:6" x14ac:dyDescent="0.2">
      <c r="B754" s="30"/>
      <c r="C754" s="30"/>
      <c r="D754" s="30"/>
      <c r="E754" s="30"/>
      <c r="F754" s="30"/>
    </row>
    <row r="755" spans="2:6" x14ac:dyDescent="0.2">
      <c r="B755" s="30"/>
      <c r="C755" s="30"/>
      <c r="D755" s="30"/>
      <c r="E755" s="30"/>
      <c r="F755" s="30"/>
    </row>
    <row r="756" spans="2:6" x14ac:dyDescent="0.2">
      <c r="B756" s="30"/>
      <c r="C756" s="30"/>
      <c r="D756" s="30"/>
      <c r="E756" s="30"/>
      <c r="F756" s="30"/>
    </row>
    <row r="757" spans="2:6" x14ac:dyDescent="0.2">
      <c r="B757" s="30"/>
      <c r="C757" s="30"/>
      <c r="D757" s="30"/>
      <c r="E757" s="30"/>
      <c r="F757" s="30"/>
    </row>
    <row r="758" spans="2:6" x14ac:dyDescent="0.2">
      <c r="B758" s="30"/>
      <c r="C758" s="30"/>
      <c r="D758" s="30"/>
      <c r="E758" s="30"/>
      <c r="F758" s="30"/>
    </row>
    <row r="759" spans="2:6" x14ac:dyDescent="0.2">
      <c r="B759" s="30"/>
      <c r="C759" s="30"/>
      <c r="D759" s="30"/>
      <c r="E759" s="30"/>
      <c r="F759" s="30"/>
    </row>
    <row r="760" spans="2:6" x14ac:dyDescent="0.2">
      <c r="B760" s="30"/>
      <c r="C760" s="30"/>
      <c r="D760" s="30"/>
      <c r="E760" s="30"/>
      <c r="F760" s="30"/>
    </row>
    <row r="761" spans="2:6" x14ac:dyDescent="0.2">
      <c r="B761" s="30"/>
      <c r="C761" s="30"/>
      <c r="D761" s="30"/>
      <c r="E761" s="30"/>
      <c r="F761" s="30"/>
    </row>
    <row r="762" spans="2:6" x14ac:dyDescent="0.2">
      <c r="B762" s="30"/>
      <c r="C762" s="30"/>
      <c r="D762" s="30"/>
      <c r="E762" s="30"/>
      <c r="F762" s="30"/>
    </row>
    <row r="763" spans="2:6" x14ac:dyDescent="0.2">
      <c r="B763" s="30"/>
      <c r="C763" s="30"/>
      <c r="D763" s="30"/>
      <c r="E763" s="30"/>
      <c r="F763" s="30"/>
    </row>
    <row r="764" spans="2:6" x14ac:dyDescent="0.2">
      <c r="B764" s="30"/>
      <c r="C764" s="30"/>
      <c r="D764" s="30"/>
      <c r="E764" s="30"/>
      <c r="F764" s="30"/>
    </row>
    <row r="765" spans="2:6" x14ac:dyDescent="0.2">
      <c r="B765" s="30"/>
      <c r="C765" s="30"/>
      <c r="D765" s="30"/>
      <c r="E765" s="30"/>
      <c r="F765" s="30"/>
    </row>
    <row r="766" spans="2:6" x14ac:dyDescent="0.2">
      <c r="B766" s="30"/>
      <c r="C766" s="30"/>
      <c r="D766" s="30"/>
      <c r="E766" s="30"/>
      <c r="F766" s="30"/>
    </row>
    <row r="767" spans="2:6" x14ac:dyDescent="0.2">
      <c r="B767" s="30"/>
      <c r="C767" s="30"/>
      <c r="D767" s="30"/>
      <c r="E767" s="30"/>
      <c r="F767" s="30"/>
    </row>
    <row r="768" spans="2:6" x14ac:dyDescent="0.2">
      <c r="B768" s="30"/>
      <c r="C768" s="30"/>
      <c r="D768" s="30"/>
      <c r="E768" s="30"/>
      <c r="F768" s="30"/>
    </row>
    <row r="769" spans="2:6" x14ac:dyDescent="0.2">
      <c r="B769" s="30"/>
      <c r="C769" s="30"/>
      <c r="D769" s="30"/>
      <c r="E769" s="30"/>
      <c r="F769" s="30"/>
    </row>
    <row r="770" spans="2:6" x14ac:dyDescent="0.2">
      <c r="B770" s="30"/>
      <c r="C770" s="30"/>
      <c r="D770" s="30"/>
      <c r="E770" s="30"/>
      <c r="F770" s="30"/>
    </row>
    <row r="771" spans="2:6" x14ac:dyDescent="0.2">
      <c r="B771" s="30"/>
      <c r="C771" s="30"/>
      <c r="D771" s="30"/>
      <c r="E771" s="30"/>
      <c r="F771" s="30"/>
    </row>
    <row r="772" spans="2:6" x14ac:dyDescent="0.2">
      <c r="B772" s="30"/>
      <c r="C772" s="30"/>
      <c r="D772" s="30"/>
      <c r="E772" s="30"/>
      <c r="F772" s="30"/>
    </row>
    <row r="773" spans="2:6" x14ac:dyDescent="0.2">
      <c r="B773" s="30"/>
      <c r="C773" s="30"/>
      <c r="D773" s="30"/>
      <c r="E773" s="30"/>
      <c r="F773" s="30"/>
    </row>
    <row r="774" spans="2:6" x14ac:dyDescent="0.2">
      <c r="B774" s="30"/>
      <c r="C774" s="30"/>
      <c r="D774" s="30"/>
      <c r="E774" s="30"/>
      <c r="F774" s="30"/>
    </row>
  </sheetData>
  <mergeCells count="1">
    <mergeCell ref="A3:K3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22"/>
  <dimension ref="A2:AA53"/>
  <sheetViews>
    <sheetView showGridLines="0" workbookViewId="0">
      <selection activeCell="O9" sqref="O9"/>
    </sheetView>
  </sheetViews>
  <sheetFormatPr defaultRowHeight="12.75" x14ac:dyDescent="0.2"/>
  <cols>
    <col min="1" max="1" width="17.140625" customWidth="1"/>
    <col min="2" max="5" width="9.7109375" customWidth="1"/>
    <col min="6" max="6" width="1.140625" style="1" customWidth="1"/>
    <col min="7" max="10" width="9.7109375" customWidth="1"/>
    <col min="11" max="11" width="1.140625" style="1" customWidth="1"/>
    <col min="12" max="12" width="9.7109375" customWidth="1"/>
    <col min="16" max="16" width="0" hidden="1" customWidth="1"/>
    <col min="17" max="23" width="9.140625" hidden="1" customWidth="1"/>
    <col min="24" max="24" width="9.42578125" hidden="1" customWidth="1"/>
    <col min="25" max="25" width="15.42578125" hidden="1" customWidth="1"/>
    <col min="26" max="26" width="25.5703125" hidden="1" customWidth="1"/>
    <col min="27" max="27" width="9.140625" hidden="1" customWidth="1"/>
    <col min="28" max="28" width="0" hidden="1" customWidth="1"/>
  </cols>
  <sheetData>
    <row r="2" spans="1:26" ht="15.75" x14ac:dyDescent="0.25">
      <c r="A2" s="16"/>
      <c r="B2" s="24"/>
      <c r="C2" s="24"/>
      <c r="D2" s="24"/>
      <c r="E2" s="24"/>
      <c r="F2" s="60"/>
      <c r="G2" s="24"/>
      <c r="H2" s="24"/>
      <c r="I2" s="24"/>
      <c r="J2" s="24"/>
      <c r="K2" s="60"/>
      <c r="L2" s="24"/>
    </row>
    <row r="3" spans="1:26" ht="15.75" x14ac:dyDescent="0.25">
      <c r="A3" s="191" t="s">
        <v>196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26" ht="15.75" x14ac:dyDescent="0.25">
      <c r="A4" s="16"/>
      <c r="B4" s="24"/>
      <c r="C4" s="24"/>
      <c r="D4" s="24"/>
      <c r="E4" s="24"/>
      <c r="F4" s="60"/>
      <c r="G4" s="24"/>
      <c r="H4" s="24"/>
      <c r="I4" s="24"/>
      <c r="J4" s="24"/>
      <c r="K4" s="60"/>
      <c r="L4" s="24"/>
    </row>
    <row r="5" spans="1:26" ht="17.25" customHeight="1" x14ac:dyDescent="0.2">
      <c r="A5" s="27"/>
      <c r="B5" s="192" t="s">
        <v>197</v>
      </c>
      <c r="C5" s="192"/>
      <c r="D5" s="192"/>
      <c r="E5" s="192"/>
      <c r="G5" s="192" t="s">
        <v>175</v>
      </c>
      <c r="H5" s="192"/>
      <c r="I5" s="192"/>
      <c r="J5" s="192"/>
      <c r="Y5" t="s">
        <v>155</v>
      </c>
      <c r="Z5" t="s">
        <v>156</v>
      </c>
    </row>
    <row r="6" spans="1:26" ht="15.75" customHeight="1" x14ac:dyDescent="0.2">
      <c r="A6" s="27"/>
      <c r="B6" s="29" t="s">
        <v>80</v>
      </c>
      <c r="C6" s="29" t="s">
        <v>81</v>
      </c>
      <c r="D6" s="29" t="s">
        <v>82</v>
      </c>
      <c r="E6" s="29" t="s">
        <v>83</v>
      </c>
      <c r="F6" s="136"/>
      <c r="G6" s="29" t="s">
        <v>80</v>
      </c>
      <c r="H6" s="29" t="s">
        <v>81</v>
      </c>
      <c r="I6" s="29" t="s">
        <v>82</v>
      </c>
      <c r="J6" s="29" t="s">
        <v>83</v>
      </c>
      <c r="K6" s="59"/>
      <c r="L6" s="29" t="s">
        <v>158</v>
      </c>
      <c r="T6" s="29" t="s">
        <v>80</v>
      </c>
      <c r="U6" s="29" t="s">
        <v>81</v>
      </c>
      <c r="V6" s="29" t="s">
        <v>82</v>
      </c>
      <c r="W6" s="29" t="s">
        <v>83</v>
      </c>
      <c r="X6" s="44" t="s">
        <v>84</v>
      </c>
      <c r="Y6" s="44" t="s">
        <v>84</v>
      </c>
      <c r="Z6" t="s">
        <v>148</v>
      </c>
    </row>
    <row r="7" spans="1:26" ht="15.75" hidden="1" customHeight="1" x14ac:dyDescent="0.2">
      <c r="A7" s="27"/>
      <c r="B7" s="44"/>
      <c r="C7" s="44"/>
      <c r="D7" s="44"/>
      <c r="E7" s="44"/>
      <c r="F7" s="136"/>
      <c r="G7" s="29"/>
      <c r="H7" s="29"/>
      <c r="I7" s="29"/>
      <c r="J7" s="29"/>
      <c r="K7" s="59"/>
      <c r="L7" s="29"/>
      <c r="S7" s="29"/>
      <c r="T7" s="29"/>
      <c r="U7" s="29"/>
      <c r="V7" s="29"/>
      <c r="W7" s="27"/>
      <c r="X7" s="44" t="s">
        <v>85</v>
      </c>
      <c r="Y7" s="44" t="s">
        <v>85</v>
      </c>
      <c r="Z7" t="s">
        <v>149</v>
      </c>
    </row>
    <row r="8" spans="1:26" ht="3.75" customHeight="1" x14ac:dyDescent="0.2">
      <c r="A8" s="27"/>
      <c r="B8" s="44"/>
      <c r="C8" s="29"/>
      <c r="D8" s="29"/>
      <c r="E8" s="29"/>
      <c r="F8" s="136"/>
      <c r="G8" s="29"/>
      <c r="H8" s="29"/>
      <c r="I8" s="29"/>
      <c r="J8" s="29"/>
      <c r="K8" s="136"/>
      <c r="L8" s="29"/>
      <c r="R8" s="32"/>
      <c r="S8" s="32"/>
      <c r="T8" s="32"/>
      <c r="U8" s="32"/>
      <c r="V8" s="32"/>
      <c r="W8" s="32"/>
      <c r="X8" s="32"/>
      <c r="Y8" s="32"/>
      <c r="Z8" s="32"/>
    </row>
    <row r="9" spans="1:26" ht="15.75" customHeight="1" x14ac:dyDescent="0.2">
      <c r="A9" s="79" t="s">
        <v>207</v>
      </c>
      <c r="B9" s="80">
        <v>283.32625999999999</v>
      </c>
      <c r="C9" s="80">
        <v>97.238820000000004</v>
      </c>
      <c r="D9" s="80">
        <v>163.61442</v>
      </c>
      <c r="E9" s="80">
        <v>97.847560000000001</v>
      </c>
      <c r="F9" s="115"/>
      <c r="G9" s="93">
        <f>IF(OR('Tabel B1'!T9&lt;5,'Tabel B1'!B9&lt;0.5),"-",IFERROR('Tabel B1'!B9/'Tabel B1'!T9*100,"-"))</f>
        <v>4.7617858823529406</v>
      </c>
      <c r="H9" s="93">
        <f>IF(OR('Tabel B1'!U9&lt;5,'Tabel B1'!C9&lt;0.5),"-",IFERROR('Tabel B1'!C9/'Tabel B1'!U9*100,"-"))</f>
        <v>4.3900144469525966</v>
      </c>
      <c r="I9" s="93">
        <f>IF(OR('Tabel B1'!V9&lt;5,'Tabel B1'!D9&lt;0.5),"-",IFERROR('Tabel B1'!D9/'Tabel B1'!V9*100,"-"))</f>
        <v>5.8288001425008904</v>
      </c>
      <c r="J9" s="93">
        <f>IF(OR('Tabel B1'!W9&lt;5,'Tabel B1'!E9&lt;0.5),"-",IFERROR('Tabel B1'!E9/'Tabel B1'!W9*100,"-"))</f>
        <v>9.9438577235772367</v>
      </c>
      <c r="K9" s="115"/>
      <c r="L9" s="93">
        <f>IF(OR('Tabel B1'!X9&lt;5,'Tabel B1'!Z9&lt;0.5),"-",IFERROR('Tabel B1'!Z9/'Tabel B1'!X9*100,"-"))</f>
        <v>3.7895612869650397</v>
      </c>
      <c r="R9" s="31" t="s">
        <v>24</v>
      </c>
      <c r="S9" s="32"/>
      <c r="T9" s="36">
        <v>5950</v>
      </c>
      <c r="U9" s="36">
        <v>2215</v>
      </c>
      <c r="V9" s="71">
        <v>2807</v>
      </c>
      <c r="W9" s="36">
        <v>984</v>
      </c>
      <c r="X9" s="36">
        <v>32666</v>
      </c>
      <c r="Y9" s="36">
        <v>1351</v>
      </c>
      <c r="Z9" s="71">
        <v>1237.8980899999999</v>
      </c>
    </row>
    <row r="10" spans="1:26" ht="15.75" customHeight="1" x14ac:dyDescent="0.2">
      <c r="A10" s="90" t="s">
        <v>208</v>
      </c>
      <c r="B10" s="91">
        <v>175.23419999999999</v>
      </c>
      <c r="C10" s="91">
        <v>145.40198000000001</v>
      </c>
      <c r="D10" s="91">
        <v>26.727370000000001</v>
      </c>
      <c r="E10" s="91">
        <v>68.234269999999995</v>
      </c>
      <c r="F10" s="115"/>
      <c r="G10" s="94">
        <f>IF(OR('Tabel B1'!T10&lt;5,'Tabel B1'!B10&lt;0.5),"-",IFERROR('Tabel B1'!B10/'Tabel B1'!T10*100,"-"))</f>
        <v>5.3951416256157634</v>
      </c>
      <c r="H10" s="94">
        <f>IF(OR('Tabel B1'!U10&lt;5,'Tabel B1'!C10&lt;0.5),"-",IFERROR('Tabel B1'!C10/'Tabel B1'!U10*100,"-"))</f>
        <v>4.9761115674195757</v>
      </c>
      <c r="I10" s="94">
        <f>IF(OR('Tabel B1'!V10&lt;5,'Tabel B1'!D10&lt;0.5),"-",IFERROR('Tabel B1'!D10/'Tabel B1'!V10*100,"-"))</f>
        <v>3.606932523616734</v>
      </c>
      <c r="J10" s="94">
        <f>IF(OR('Tabel B1'!W10&lt;5,'Tabel B1'!E10&lt;0.5),"-",IFERROR('Tabel B1'!E10/'Tabel B1'!W10*100,"-"))</f>
        <v>3.960201392919326</v>
      </c>
      <c r="K10" s="115"/>
      <c r="L10" s="94">
        <f>IF(OR('Tabel B1'!X10&lt;5,'Tabel B1'!Z10&lt;0.5),"-",IFERROR('Tabel B1'!Z10/'Tabel B1'!X10*100,"-"))</f>
        <v>3.3813800135361798</v>
      </c>
      <c r="R10" s="33" t="s">
        <v>25</v>
      </c>
      <c r="S10" s="32"/>
      <c r="T10" s="37">
        <v>3248</v>
      </c>
      <c r="U10" s="37">
        <v>2922</v>
      </c>
      <c r="V10" s="74">
        <v>741</v>
      </c>
      <c r="W10" s="37">
        <v>1723</v>
      </c>
      <c r="X10" s="37">
        <v>33983</v>
      </c>
      <c r="Y10" s="37">
        <v>1254</v>
      </c>
      <c r="Z10" s="74">
        <v>1149.09437</v>
      </c>
    </row>
    <row r="11" spans="1:26" ht="15.75" customHeight="1" x14ac:dyDescent="0.2">
      <c r="A11" s="83" t="s">
        <v>209</v>
      </c>
      <c r="B11" s="84">
        <v>597.36044000000004</v>
      </c>
      <c r="C11" s="84">
        <v>254.0136</v>
      </c>
      <c r="D11" s="84">
        <v>178.26109</v>
      </c>
      <c r="E11" s="84">
        <v>115.93089000000001</v>
      </c>
      <c r="F11" s="115"/>
      <c r="G11" s="95">
        <f>IF(OR('Tabel B1'!T11&lt;5,'Tabel B1'!B11&lt;0.5),"-",IFERROR('Tabel B1'!B11/'Tabel B1'!T11*100,"-"))</f>
        <v>10.410603694667133</v>
      </c>
      <c r="H11" s="95">
        <f>IF(OR('Tabel B1'!U11&lt;5,'Tabel B1'!C11&lt;0.5),"-",IFERROR('Tabel B1'!C11/'Tabel B1'!U11*100,"-"))</f>
        <v>12.599880952380952</v>
      </c>
      <c r="I11" s="95">
        <f>IF(OR('Tabel B1'!V11&lt;5,'Tabel B1'!D11&lt;0.5),"-",IFERROR('Tabel B1'!D11/'Tabel B1'!V11*100,"-"))</f>
        <v>15.447234835355287</v>
      </c>
      <c r="J11" s="95">
        <f>IF(OR('Tabel B1'!W11&lt;5,'Tabel B1'!E11&lt;0.5),"-",IFERROR('Tabel B1'!E11/'Tabel B1'!W11*100,"-"))</f>
        <v>12.45229752953813</v>
      </c>
      <c r="K11" s="115"/>
      <c r="L11" s="95">
        <f>IF(OR('Tabel B1'!X11&lt;5,'Tabel B1'!Z11&lt;0.5),"-",IFERROR('Tabel B1'!Z11/'Tabel B1'!X11*100,"-"))</f>
        <v>9.0262643021793814</v>
      </c>
      <c r="R11" s="31" t="s">
        <v>142</v>
      </c>
      <c r="S11" s="32"/>
      <c r="T11" s="36">
        <v>5738</v>
      </c>
      <c r="U11" s="36">
        <v>2016</v>
      </c>
      <c r="V11" s="71">
        <v>1154</v>
      </c>
      <c r="W11" s="36">
        <v>931</v>
      </c>
      <c r="X11" s="36">
        <v>19088</v>
      </c>
      <c r="Y11" s="36">
        <v>1917</v>
      </c>
      <c r="Z11" s="71">
        <v>1722.9333300000001</v>
      </c>
    </row>
    <row r="12" spans="1:26" ht="15.75" customHeight="1" x14ac:dyDescent="0.2">
      <c r="A12" s="79" t="s">
        <v>26</v>
      </c>
      <c r="B12" s="80">
        <v>1340.1079</v>
      </c>
      <c r="C12" s="80">
        <v>845.86603000000002</v>
      </c>
      <c r="D12" s="80">
        <v>272.42437000000001</v>
      </c>
      <c r="E12" s="80">
        <v>284.47577000000001</v>
      </c>
      <c r="F12" s="115"/>
      <c r="G12" s="93">
        <f>IF(OR('Tabel B1'!T12&lt;5,'Tabel B1'!B12&lt;0.5),"-",IFERROR('Tabel B1'!B12/'Tabel B1'!T12*100,"-"))</f>
        <v>10.728587783203906</v>
      </c>
      <c r="H12" s="93">
        <f>IF(OR('Tabel B1'!U12&lt;5,'Tabel B1'!C12&lt;0.5),"-",IFERROR('Tabel B1'!C12/'Tabel B1'!U12*100,"-"))</f>
        <v>15.229852898811668</v>
      </c>
      <c r="I12" s="93">
        <f>IF(OR('Tabel B1'!V12&lt;5,'Tabel B1'!D12&lt;0.5),"-",IFERROR('Tabel B1'!D12/'Tabel B1'!V12*100,"-"))</f>
        <v>13.724149622166248</v>
      </c>
      <c r="J12" s="93">
        <f>IF(OR('Tabel B1'!W12&lt;5,'Tabel B1'!E12&lt;0.5),"-",IFERROR('Tabel B1'!E12/'Tabel B1'!W12*100,"-"))</f>
        <v>13.299474988312296</v>
      </c>
      <c r="K12" s="115"/>
      <c r="L12" s="93">
        <f>IF(OR('Tabel B1'!X12&lt;5,'Tabel B1'!Z12&lt;0.5),"-",IFERROR('Tabel B1'!Z12/'Tabel B1'!X12*100,"-"))</f>
        <v>10.266599506893911</v>
      </c>
      <c r="R12" s="33" t="s">
        <v>26</v>
      </c>
      <c r="S12" s="32"/>
      <c r="T12" s="37">
        <v>12491</v>
      </c>
      <c r="U12" s="37">
        <v>5554</v>
      </c>
      <c r="V12" s="74">
        <v>1985</v>
      </c>
      <c r="W12" s="37">
        <v>2139</v>
      </c>
      <c r="X12" s="37">
        <v>41776</v>
      </c>
      <c r="Y12" s="37">
        <v>4884</v>
      </c>
      <c r="Z12" s="74">
        <v>4288.9746100000002</v>
      </c>
    </row>
    <row r="13" spans="1:26" ht="15.75" customHeight="1" x14ac:dyDescent="0.2">
      <c r="A13" s="90" t="s">
        <v>27</v>
      </c>
      <c r="B13" s="91">
        <v>177.13777999999999</v>
      </c>
      <c r="C13" s="91">
        <v>104.35102999999999</v>
      </c>
      <c r="D13" s="91">
        <v>15.62215</v>
      </c>
      <c r="E13" s="91">
        <v>47.256279999999997</v>
      </c>
      <c r="F13" s="115"/>
      <c r="G13" s="94">
        <f>IF(OR('Tabel B1'!T13&lt;5,'Tabel B1'!B13&lt;0.5),"-",IFERROR('Tabel B1'!B13/'Tabel B1'!T13*100,"-"))</f>
        <v>5.8154228496388702</v>
      </c>
      <c r="H13" s="94">
        <f>IF(OR('Tabel B1'!U13&lt;5,'Tabel B1'!C13&lt;0.5),"-",IFERROR('Tabel B1'!C13/'Tabel B1'!U13*100,"-"))</f>
        <v>5.885562887760857</v>
      </c>
      <c r="I13" s="94">
        <f>IF(OR('Tabel B1'!V13&lt;5,'Tabel B1'!D13&lt;0.5),"-",IFERROR('Tabel B1'!D13/'Tabel B1'!V13*100,"-"))</f>
        <v>3.9251633165829145</v>
      </c>
      <c r="J13" s="94">
        <f>IF(OR('Tabel B1'!W13&lt;5,'Tabel B1'!E13&lt;0.5),"-",IFERROR('Tabel B1'!E13/'Tabel B1'!W13*100,"-"))</f>
        <v>6.4557759562841532</v>
      </c>
      <c r="K13" s="115"/>
      <c r="L13" s="94">
        <f>IF(OR('Tabel B1'!X13&lt;5,'Tabel B1'!Z13&lt;0.5),"-",IFERROR('Tabel B1'!Z13/'Tabel B1'!X13*100,"-"))</f>
        <v>4.013168050773074</v>
      </c>
      <c r="R13" s="31" t="s">
        <v>27</v>
      </c>
      <c r="S13" s="32"/>
      <c r="T13" s="36">
        <v>3046</v>
      </c>
      <c r="U13" s="36">
        <v>1773</v>
      </c>
      <c r="V13" s="71">
        <v>398</v>
      </c>
      <c r="W13" s="36">
        <v>732</v>
      </c>
      <c r="X13" s="36">
        <v>14811</v>
      </c>
      <c r="Y13" s="36">
        <v>668</v>
      </c>
      <c r="Z13" s="71">
        <v>594.39031999999997</v>
      </c>
    </row>
    <row r="14" spans="1:26" ht="15.75" customHeight="1" x14ac:dyDescent="0.2">
      <c r="A14" s="83" t="s">
        <v>28</v>
      </c>
      <c r="B14" s="84">
        <v>34.186369999999997</v>
      </c>
      <c r="C14" s="84">
        <v>22.384460000000001</v>
      </c>
      <c r="D14" s="84">
        <v>0.46155000000000002</v>
      </c>
      <c r="E14" s="84">
        <v>4.8518699999999999</v>
      </c>
      <c r="F14" s="115"/>
      <c r="G14" s="95">
        <f>IF(OR('Tabel B1'!T14&lt;5,'Tabel B1'!B14&lt;0.5),"-",IFERROR('Tabel B1'!B14/'Tabel B1'!T14*100,"-"))</f>
        <v>5.1563152337858211</v>
      </c>
      <c r="H14" s="95">
        <f>IF(OR('Tabel B1'!U14&lt;5,'Tabel B1'!C14&lt;0.5),"-",IFERROR('Tabel B1'!C14/'Tabel B1'!U14*100,"-"))</f>
        <v>5.0415450450450452</v>
      </c>
      <c r="I14" s="95" t="str">
        <f>IF(OR('Tabel B1'!V14&lt;5,'Tabel B1'!D14&lt;0.5),"-",IFERROR('Tabel B1'!D14/'Tabel B1'!V14*100,"-"))</f>
        <v>-</v>
      </c>
      <c r="J14" s="95">
        <f>IF(OR('Tabel B1'!W14&lt;5,'Tabel B1'!E14&lt;0.5),"-",IFERROR('Tabel B1'!E14/'Tabel B1'!W14*100,"-"))</f>
        <v>4.0772016806722693</v>
      </c>
      <c r="K14" s="115"/>
      <c r="L14" s="95">
        <f>IF(OR('Tabel B1'!X14&lt;5,'Tabel B1'!Z14&lt;0.5),"-",IFERROR('Tabel B1'!Z14/'Tabel B1'!X14*100,"-"))</f>
        <v>4.4504453714739771</v>
      </c>
      <c r="R14" s="33" t="s">
        <v>28</v>
      </c>
      <c r="S14" s="32"/>
      <c r="T14" s="37">
        <v>663</v>
      </c>
      <c r="U14" s="37">
        <v>444</v>
      </c>
      <c r="V14" s="74">
        <v>61</v>
      </c>
      <c r="W14" s="37">
        <v>119</v>
      </c>
      <c r="X14" s="37">
        <v>2517</v>
      </c>
      <c r="Y14" s="37">
        <v>133</v>
      </c>
      <c r="Z14" s="74">
        <v>112.01770999999999</v>
      </c>
    </row>
    <row r="15" spans="1:26" ht="15.75" customHeight="1" x14ac:dyDescent="0.2">
      <c r="A15" s="79" t="s">
        <v>29</v>
      </c>
      <c r="B15" s="80">
        <v>304.35102999999998</v>
      </c>
      <c r="C15" s="80">
        <v>109.38315</v>
      </c>
      <c r="D15" s="80">
        <v>53.35745</v>
      </c>
      <c r="E15" s="80">
        <v>18.85361</v>
      </c>
      <c r="F15" s="115"/>
      <c r="G15" s="93">
        <f>IF(OR('Tabel B1'!T15&lt;5,'Tabel B1'!B15&lt;0.5),"-",IFERROR('Tabel B1'!B15/'Tabel B1'!T15*100,"-"))</f>
        <v>13.215415979157619</v>
      </c>
      <c r="H15" s="93">
        <f>IF(OR('Tabel B1'!U15&lt;5,'Tabel B1'!C15&lt;0.5),"-",IFERROR('Tabel B1'!C15/'Tabel B1'!U15*100,"-"))</f>
        <v>20.070302752293578</v>
      </c>
      <c r="I15" s="93">
        <f>IF(OR('Tabel B1'!V15&lt;5,'Tabel B1'!D15&lt;0.5),"-",IFERROR('Tabel B1'!D15/'Tabel B1'!V15*100,"-"))</f>
        <v>21.602206477732793</v>
      </c>
      <c r="J15" s="93">
        <f>IF(OR('Tabel B1'!W15&lt;5,'Tabel B1'!E15&lt;0.5),"-",IFERROR('Tabel B1'!E15/'Tabel B1'!W15*100,"-"))</f>
        <v>15.977635593220338</v>
      </c>
      <c r="K15" s="115"/>
      <c r="L15" s="93">
        <f>IF(OR('Tabel B1'!X15&lt;5,'Tabel B1'!Z15&lt;0.5),"-",IFERROR('Tabel B1'!Z15/'Tabel B1'!X15*100,"-"))</f>
        <v>13.35413614755657</v>
      </c>
      <c r="R15" s="31" t="s">
        <v>29</v>
      </c>
      <c r="S15" s="32"/>
      <c r="T15" s="36">
        <v>2303</v>
      </c>
      <c r="U15" s="36">
        <v>545</v>
      </c>
      <c r="V15" s="71">
        <v>247</v>
      </c>
      <c r="W15" s="36">
        <v>118</v>
      </c>
      <c r="X15" s="36">
        <v>5259</v>
      </c>
      <c r="Y15" s="36">
        <v>789</v>
      </c>
      <c r="Z15" s="71">
        <v>702.29402000000005</v>
      </c>
    </row>
    <row r="16" spans="1:26" ht="15.75" customHeight="1" x14ac:dyDescent="0.2">
      <c r="A16" s="90" t="s">
        <v>30</v>
      </c>
      <c r="B16" s="91">
        <v>118.3272</v>
      </c>
      <c r="C16" s="91">
        <v>43.802779999999998</v>
      </c>
      <c r="D16" s="91">
        <v>7.4571199999999997</v>
      </c>
      <c r="E16" s="91">
        <v>10.469659999999999</v>
      </c>
      <c r="F16" s="115"/>
      <c r="G16" s="94">
        <f>IF(OR('Tabel B1'!T16&lt;5,'Tabel B1'!B16&lt;0.5),"-",IFERROR('Tabel B1'!B16/'Tabel B1'!T16*100,"-"))</f>
        <v>11.600705882352942</v>
      </c>
      <c r="H16" s="94">
        <f>IF(OR('Tabel B1'!U16&lt;5,'Tabel B1'!C16&lt;0.5),"-",IFERROR('Tabel B1'!C16/'Tabel B1'!U16*100,"-"))</f>
        <v>10.606</v>
      </c>
      <c r="I16" s="94">
        <f>IF(OR('Tabel B1'!V16&lt;5,'Tabel B1'!D16&lt;0.5),"-",IFERROR('Tabel B1'!D16/'Tabel B1'!V16*100,"-"))</f>
        <v>5.9183492063492062</v>
      </c>
      <c r="J16" s="94">
        <f>IF(OR('Tabel B1'!W16&lt;5,'Tabel B1'!E16&lt;0.5),"-",IFERROR('Tabel B1'!E16/'Tabel B1'!W16*100,"-"))</f>
        <v>7.1709999999999994</v>
      </c>
      <c r="K16" s="115"/>
      <c r="L16" s="94">
        <f>IF(OR('Tabel B1'!X16&lt;5,'Tabel B1'!Z16&lt;0.5),"-",IFERROR('Tabel B1'!Z16/'Tabel B1'!X16*100,"-"))</f>
        <v>8.3086004579278772</v>
      </c>
      <c r="R16" s="33" t="s">
        <v>30</v>
      </c>
      <c r="S16" s="32"/>
      <c r="T16" s="37">
        <v>1020</v>
      </c>
      <c r="U16" s="37">
        <v>413</v>
      </c>
      <c r="V16" s="74">
        <v>126</v>
      </c>
      <c r="W16" s="37">
        <v>146</v>
      </c>
      <c r="X16" s="37">
        <v>3494</v>
      </c>
      <c r="Y16" s="37">
        <v>322</v>
      </c>
      <c r="Z16" s="74">
        <v>290.30250000000001</v>
      </c>
    </row>
    <row r="17" spans="1:26" ht="15.75" hidden="1" customHeight="1" x14ac:dyDescent="0.2">
      <c r="A17" s="31" t="s">
        <v>31</v>
      </c>
      <c r="B17" s="36">
        <v>31.413329999999998</v>
      </c>
      <c r="C17" s="36">
        <v>4.2736900000000002</v>
      </c>
      <c r="D17" s="71">
        <v>0</v>
      </c>
      <c r="E17" s="36">
        <v>1.99963</v>
      </c>
      <c r="F17" s="115"/>
      <c r="G17" s="95">
        <f>IF(OR('Tabel B1'!T17&lt;5,'Tabel B1'!B17&lt;0.5),"-",IFERROR('Tabel B1'!B17/'Tabel B1'!T17*100,"-"))</f>
        <v>10.648586440677965</v>
      </c>
      <c r="H17" s="95">
        <f>IF(OR('Tabel B1'!U17&lt;5,'Tabel B1'!C17&lt;0.5),"-",IFERROR('Tabel B1'!C17/'Tabel B1'!U17*100,"-"))</f>
        <v>5.4097341772151895</v>
      </c>
      <c r="I17" s="95" t="str">
        <f>IF(OR('Tabel B1'!V17&lt;5,'Tabel B1'!D17&lt;0.5),"-",IFERROR('Tabel B1'!D17/'Tabel B1'!V17*100,"-"))</f>
        <v>-</v>
      </c>
      <c r="J17" s="95">
        <f>IF(OR('Tabel B1'!W17&lt;5,'Tabel B1'!E17&lt;0.5),"-",IFERROR('Tabel B1'!E17/'Tabel B1'!W17*100,"-"))</f>
        <v>5.7132285714285711</v>
      </c>
      <c r="K17" s="115"/>
      <c r="L17" s="95">
        <f>IF(OR('Tabel B1'!X17&lt;5,'Tabel B1'!Z17&lt;0.5),"-",IFERROR('Tabel B1'!Z17/'Tabel B1'!X17*100,"-"))</f>
        <v>3.5355350210970462</v>
      </c>
      <c r="R17" s="31" t="s">
        <v>31</v>
      </c>
      <c r="S17" s="32"/>
      <c r="T17" s="36">
        <v>295</v>
      </c>
      <c r="U17" s="36">
        <v>79</v>
      </c>
      <c r="V17" s="71">
        <v>36</v>
      </c>
      <c r="W17" s="36">
        <v>35</v>
      </c>
      <c r="X17" s="36">
        <v>2370</v>
      </c>
      <c r="Y17" s="36">
        <v>96</v>
      </c>
      <c r="Z17" s="71">
        <v>83.792180000000002</v>
      </c>
    </row>
    <row r="18" spans="1:26" ht="15.75" hidden="1" customHeight="1" x14ac:dyDescent="0.2">
      <c r="A18" s="33" t="s">
        <v>32</v>
      </c>
      <c r="B18" s="37">
        <v>23.69051</v>
      </c>
      <c r="C18" s="37">
        <v>1.99963</v>
      </c>
      <c r="D18" s="74">
        <v>0.99980999999999998</v>
      </c>
      <c r="E18" s="37">
        <v>0</v>
      </c>
      <c r="F18" s="115"/>
      <c r="G18" s="93">
        <f>IF(OR('Tabel B1'!T18&lt;5,'Tabel B1'!B18&lt;0.5),"-",IFERROR('Tabel B1'!B18/'Tabel B1'!T18*100,"-"))</f>
        <v>9.1117346153846146</v>
      </c>
      <c r="H18" s="93">
        <f>IF(OR('Tabel B1'!U18&lt;5,'Tabel B1'!C18&lt;0.5),"-",IFERROR('Tabel B1'!C18/'Tabel B1'!U18*100,"-"))</f>
        <v>9.9981500000000008</v>
      </c>
      <c r="I18" s="93" t="str">
        <f>IF(OR('Tabel B1'!V18&lt;5,'Tabel B1'!D18&lt;0.5),"-",IFERROR('Tabel B1'!D18/'Tabel B1'!V18*100,"-"))</f>
        <v>-</v>
      </c>
      <c r="J18" s="93" t="str">
        <f>IF(OR('Tabel B1'!W18&lt;5,'Tabel B1'!E18&lt;0.5),"-",IFERROR('Tabel B1'!E18/'Tabel B1'!W18*100,"-"))</f>
        <v>-</v>
      </c>
      <c r="K18" s="115"/>
      <c r="L18" s="93">
        <f>IF(OR('Tabel B1'!X18&lt;5,'Tabel B1'!Z18&lt;0.5),"-",IFERROR('Tabel B1'!Z18/'Tabel B1'!X18*100,"-"))</f>
        <v>5.934489451476793</v>
      </c>
      <c r="R18" s="33" t="s">
        <v>32</v>
      </c>
      <c r="S18" s="32"/>
      <c r="T18" s="37">
        <v>260</v>
      </c>
      <c r="U18" s="37">
        <v>20</v>
      </c>
      <c r="V18" s="74">
        <v>4</v>
      </c>
      <c r="W18" s="37">
        <v>10</v>
      </c>
      <c r="X18" s="37">
        <v>711</v>
      </c>
      <c r="Y18" s="37">
        <v>46</v>
      </c>
      <c r="Z18" s="74">
        <v>42.194220000000001</v>
      </c>
    </row>
    <row r="19" spans="1:26" ht="15.75" hidden="1" customHeight="1" x14ac:dyDescent="0.2">
      <c r="A19" s="31" t="s">
        <v>33</v>
      </c>
      <c r="B19" s="36">
        <v>1.99963</v>
      </c>
      <c r="C19" s="36">
        <v>0</v>
      </c>
      <c r="D19" s="71">
        <v>0</v>
      </c>
      <c r="E19" s="36">
        <v>3.8670000000000003E-2</v>
      </c>
      <c r="F19" s="115"/>
      <c r="G19" s="94">
        <f>IF(OR('Tabel B1'!T19&lt;5,'Tabel B1'!B19&lt;0.5),"-",IFERROR('Tabel B1'!B19/'Tabel B1'!T19*100,"-"))</f>
        <v>4.0808775510204081</v>
      </c>
      <c r="H19" s="94" t="str">
        <f>IF(OR('Tabel B1'!U19&lt;5,'Tabel B1'!C19&lt;0.5),"-",IFERROR('Tabel B1'!C19/'Tabel B1'!U19*100,"-"))</f>
        <v>-</v>
      </c>
      <c r="I19" s="94" t="str">
        <f>IF(OR('Tabel B1'!V19&lt;5,'Tabel B1'!D19&lt;0.5),"-",IFERROR('Tabel B1'!D19/'Tabel B1'!V19*100,"-"))</f>
        <v>-</v>
      </c>
      <c r="J19" s="94" t="str">
        <f>IF(OR('Tabel B1'!W19&lt;5,'Tabel B1'!E19&lt;0.5),"-",IFERROR('Tabel B1'!E19/'Tabel B1'!W19*100,"-"))</f>
        <v>-</v>
      </c>
      <c r="K19" s="115"/>
      <c r="L19" s="94">
        <f>IF(OR('Tabel B1'!X19&lt;5,'Tabel B1'!Z19&lt;0.5),"-",IFERROR('Tabel B1'!Z19/'Tabel B1'!X19*100,"-"))</f>
        <v>2.8085225806451612</v>
      </c>
      <c r="R19" s="31" t="s">
        <v>33</v>
      </c>
      <c r="S19" s="32"/>
      <c r="T19" s="36">
        <v>49</v>
      </c>
      <c r="U19" s="36">
        <v>10</v>
      </c>
      <c r="V19" s="71">
        <v>1</v>
      </c>
      <c r="W19" s="36">
        <v>16</v>
      </c>
      <c r="X19" s="36">
        <v>310</v>
      </c>
      <c r="Y19" s="36">
        <v>10</v>
      </c>
      <c r="Z19" s="71">
        <v>8.7064199999999996</v>
      </c>
    </row>
    <row r="20" spans="1:26" ht="15.75" hidden="1" customHeight="1" x14ac:dyDescent="0.2">
      <c r="A20" s="33" t="s">
        <v>34</v>
      </c>
      <c r="B20" s="37">
        <v>7.1577400000000004</v>
      </c>
      <c r="C20" s="37">
        <v>1.99963</v>
      </c>
      <c r="D20" s="74">
        <v>0</v>
      </c>
      <c r="E20" s="37">
        <v>0.99980999999999998</v>
      </c>
      <c r="F20" s="115"/>
      <c r="G20" s="95">
        <f>IF(OR('Tabel B1'!T20&lt;5,'Tabel B1'!B20&lt;0.5),"-",IFERROR('Tabel B1'!B20/'Tabel B1'!T20*100,"-"))</f>
        <v>7.9530444444444441</v>
      </c>
      <c r="H20" s="95">
        <f>IF(OR('Tabel B1'!U20&lt;5,'Tabel B1'!C20&lt;0.5),"-",IFERROR('Tabel B1'!C20/'Tabel B1'!U20*100,"-"))</f>
        <v>22.21811111111111</v>
      </c>
      <c r="I20" s="95" t="str">
        <f>IF(OR('Tabel B1'!V20&lt;5,'Tabel B1'!D20&lt;0.5),"-",IFERROR('Tabel B1'!D20/'Tabel B1'!V20*100,"-"))</f>
        <v>-</v>
      </c>
      <c r="J20" s="95">
        <f>IF(OR('Tabel B1'!W20&lt;5,'Tabel B1'!E20&lt;0.5),"-",IFERROR('Tabel B1'!E20/'Tabel B1'!W20*100,"-"))</f>
        <v>19.996200000000002</v>
      </c>
      <c r="K20" s="115"/>
      <c r="L20" s="95">
        <f>IF(OR('Tabel B1'!X20&lt;5,'Tabel B1'!Z20&lt;0.5),"-",IFERROR('Tabel B1'!Z20/'Tabel B1'!X20*100,"-"))</f>
        <v>4.0090854368932041</v>
      </c>
      <c r="R20" s="33" t="s">
        <v>34</v>
      </c>
      <c r="S20" s="32"/>
      <c r="T20" s="37">
        <v>90</v>
      </c>
      <c r="U20" s="37">
        <v>9</v>
      </c>
      <c r="V20" s="74">
        <v>4</v>
      </c>
      <c r="W20" s="37">
        <v>5</v>
      </c>
      <c r="X20" s="37">
        <v>515</v>
      </c>
      <c r="Y20" s="37">
        <v>23</v>
      </c>
      <c r="Z20" s="74">
        <v>20.646789999999999</v>
      </c>
    </row>
    <row r="21" spans="1:26" ht="15.75" customHeight="1" x14ac:dyDescent="0.2">
      <c r="A21" s="83" t="s">
        <v>35</v>
      </c>
      <c r="B21" s="84">
        <v>64.261210000000005</v>
      </c>
      <c r="C21" s="84">
        <v>8.2729400000000002</v>
      </c>
      <c r="D21" s="84">
        <v>0.99980999999999998</v>
      </c>
      <c r="E21" s="84">
        <v>3.0381100000000001</v>
      </c>
      <c r="F21" s="115"/>
      <c r="G21" s="95">
        <f>IF(OR('Tabel B1'!T21&lt;5,'Tabel B1'!B21&lt;0.5),"-",IFERROR('Tabel B1'!B21/'Tabel B1'!T21*100,"-"))</f>
        <v>9.2595403458213266</v>
      </c>
      <c r="H21" s="95">
        <f>IF(OR('Tabel B1'!U21&lt;5,'Tabel B1'!C21&lt;0.5),"-",IFERROR('Tabel B1'!C21/'Tabel B1'!U21*100,"-"))</f>
        <v>7.0109661016949154</v>
      </c>
      <c r="I21" s="95">
        <f>IF(OR('Tabel B1'!V21&lt;5,'Tabel B1'!D21&lt;0.5),"-",IFERROR('Tabel B1'!D21/'Tabel B1'!V21*100,"-"))</f>
        <v>2.2218</v>
      </c>
      <c r="J21" s="95">
        <f>IF(OR('Tabel B1'!W21&lt;5,'Tabel B1'!E21&lt;0.5),"-",IFERROR('Tabel B1'!E21/'Tabel B1'!W21*100,"-"))</f>
        <v>4.6031969696969695</v>
      </c>
      <c r="K21" s="115"/>
      <c r="L21" s="95">
        <f>IF(OR('Tabel B1'!X21&lt;5,'Tabel B1'!Z21&lt;0.5),"-",IFERROR('Tabel B1'!Z21/'Tabel B1'!X21*100,"-"))</f>
        <v>3.976948540706605</v>
      </c>
      <c r="R21" s="31" t="s">
        <v>35</v>
      </c>
      <c r="S21" s="32"/>
      <c r="T21" s="36">
        <v>694</v>
      </c>
      <c r="U21" s="36">
        <v>118</v>
      </c>
      <c r="V21" s="71">
        <v>45</v>
      </c>
      <c r="W21" s="36">
        <v>66</v>
      </c>
      <c r="X21" s="36">
        <v>3906</v>
      </c>
      <c r="Y21" s="36">
        <v>175</v>
      </c>
      <c r="Z21" s="71">
        <v>155.33960999999999</v>
      </c>
    </row>
    <row r="22" spans="1:26" ht="15.75" customHeight="1" x14ac:dyDescent="0.2">
      <c r="A22" s="79" t="s">
        <v>36</v>
      </c>
      <c r="B22" s="80">
        <v>2.8759399999999999</v>
      </c>
      <c r="C22" s="80">
        <v>0</v>
      </c>
      <c r="D22" s="80">
        <v>0</v>
      </c>
      <c r="E22" s="80">
        <v>0</v>
      </c>
      <c r="F22" s="115"/>
      <c r="G22" s="93">
        <f>IF(OR('Tabel B1'!T22&lt;5,'Tabel B1'!B22&lt;0.5),"-",IFERROR('Tabel B1'!B22/'Tabel B1'!T22*100,"-"))</f>
        <v>5.4263018867924524</v>
      </c>
      <c r="H22" s="93" t="str">
        <f>IF(OR('Tabel B1'!U22&lt;5,'Tabel B1'!C22&lt;0.5),"-",IFERROR('Tabel B1'!C22/'Tabel B1'!U22*100,"-"))</f>
        <v>-</v>
      </c>
      <c r="I22" s="93" t="str">
        <f>IF(OR('Tabel B1'!V22&lt;5,'Tabel B1'!D22&lt;0.5),"-",IFERROR('Tabel B1'!D22/'Tabel B1'!V22*100,"-"))</f>
        <v>-</v>
      </c>
      <c r="J22" s="93" t="str">
        <f>IF(OR('Tabel B1'!W22&lt;5,'Tabel B1'!E22&lt;0.5),"-",IFERROR('Tabel B1'!E22/'Tabel B1'!W22*100,"-"))</f>
        <v>-</v>
      </c>
      <c r="K22" s="115"/>
      <c r="L22" s="93">
        <f>IF(OR('Tabel B1'!X22&lt;5,'Tabel B1'!Z22&lt;0.5),"-",IFERROR('Tabel B1'!Z22/'Tabel B1'!X22*100,"-"))</f>
        <v>2.4350747922437672</v>
      </c>
      <c r="R22" s="33" t="s">
        <v>36</v>
      </c>
      <c r="S22" s="32"/>
      <c r="T22" s="37">
        <v>53</v>
      </c>
      <c r="U22" s="37">
        <v>26</v>
      </c>
      <c r="V22" s="74">
        <v>4</v>
      </c>
      <c r="W22" s="37">
        <v>5</v>
      </c>
      <c r="X22" s="37">
        <v>361</v>
      </c>
      <c r="Y22" s="37">
        <v>10</v>
      </c>
      <c r="Z22" s="74">
        <v>8.7906200000000005</v>
      </c>
    </row>
    <row r="23" spans="1:26" ht="15.75" customHeight="1" x14ac:dyDescent="0.2">
      <c r="A23" s="90" t="s">
        <v>37</v>
      </c>
      <c r="B23" s="91">
        <v>15.85979</v>
      </c>
      <c r="C23" s="91">
        <v>3.8121399999999999</v>
      </c>
      <c r="D23" s="91">
        <v>0</v>
      </c>
      <c r="E23" s="91">
        <v>0.78151000000000004</v>
      </c>
      <c r="F23" s="115"/>
      <c r="G23" s="94">
        <f>IF(OR('Tabel B1'!T23&lt;5,'Tabel B1'!B23&lt;0.5),"-",IFERROR('Tabel B1'!B23/'Tabel B1'!T23*100,"-"))</f>
        <v>9.7899938271604938</v>
      </c>
      <c r="H23" s="94">
        <f>IF(OR('Tabel B1'!U23&lt;5,'Tabel B1'!C23&lt;0.5),"-",IFERROR('Tabel B1'!C23/'Tabel B1'!U23*100,"-"))</f>
        <v>18.153047619047619</v>
      </c>
      <c r="I23" s="94" t="str">
        <f>IF(OR('Tabel B1'!V23&lt;5,'Tabel B1'!D23&lt;0.5),"-",IFERROR('Tabel B1'!D23/'Tabel B1'!V23*100,"-"))</f>
        <v>-</v>
      </c>
      <c r="J23" s="94">
        <f>IF(OR('Tabel B1'!W23&lt;5,'Tabel B1'!E23&lt;0.5),"-",IFERROR('Tabel B1'!E23/'Tabel B1'!W23*100,"-"))</f>
        <v>11.164428571428573</v>
      </c>
      <c r="K23" s="115"/>
      <c r="L23" s="94">
        <f>IF(OR('Tabel B1'!X23&lt;5,'Tabel B1'!Z23&lt;0.5),"-",IFERROR('Tabel B1'!Z23/'Tabel B1'!X23*100,"-"))</f>
        <v>7.334272311212815</v>
      </c>
      <c r="R23" s="31" t="s">
        <v>37</v>
      </c>
      <c r="S23" s="32"/>
      <c r="T23" s="36">
        <v>162</v>
      </c>
      <c r="U23" s="36">
        <v>21</v>
      </c>
      <c r="V23" s="71">
        <v>3</v>
      </c>
      <c r="W23" s="71">
        <v>7</v>
      </c>
      <c r="X23" s="36">
        <v>437</v>
      </c>
      <c r="Y23" s="36">
        <v>39</v>
      </c>
      <c r="Z23" s="71">
        <v>32.05077</v>
      </c>
    </row>
    <row r="24" spans="1:26" ht="15.75" customHeight="1" x14ac:dyDescent="0.2">
      <c r="A24" s="83" t="s">
        <v>38</v>
      </c>
      <c r="B24" s="84">
        <v>14.20632</v>
      </c>
      <c r="C24" s="84">
        <v>0.16903000000000001</v>
      </c>
      <c r="D24" s="84">
        <v>0</v>
      </c>
      <c r="E24" s="84">
        <v>0.71914</v>
      </c>
      <c r="F24" s="115"/>
      <c r="G24" s="95">
        <f>IF(OR('Tabel B1'!T24&lt;5,'Tabel B1'!B24&lt;0.5),"-",IFERROR('Tabel B1'!B24/'Tabel B1'!T24*100,"-"))</f>
        <v>4.4673962264150946</v>
      </c>
      <c r="H24" s="95" t="str">
        <f>IF(OR('Tabel B1'!U24&lt;5,'Tabel B1'!C24&lt;0.5),"-",IFERROR('Tabel B1'!C24/'Tabel B1'!U24*100,"-"))</f>
        <v>-</v>
      </c>
      <c r="I24" s="95" t="str">
        <f>IF(OR('Tabel B1'!V24&lt;5,'Tabel B1'!D24&lt;0.5),"-",IFERROR('Tabel B1'!D24/'Tabel B1'!V24*100,"-"))</f>
        <v>-</v>
      </c>
      <c r="J24" s="95">
        <f>IF(OR('Tabel B1'!W24&lt;5,'Tabel B1'!E24&lt;0.5),"-",IFERROR('Tabel B1'!E24/'Tabel B1'!W24*100,"-"))</f>
        <v>1.6344090909090909</v>
      </c>
      <c r="K24" s="115"/>
      <c r="L24" s="95">
        <f>IF(OR('Tabel B1'!X24&lt;5,'Tabel B1'!Z24&lt;0.5),"-",IFERROR('Tabel B1'!Z24/'Tabel B1'!X24*100,"-"))</f>
        <v>2.3331732053422369</v>
      </c>
      <c r="R24" s="33" t="s">
        <v>38</v>
      </c>
      <c r="S24" s="32"/>
      <c r="T24" s="37">
        <v>318</v>
      </c>
      <c r="U24" s="37">
        <v>49</v>
      </c>
      <c r="V24" s="74">
        <v>60</v>
      </c>
      <c r="W24" s="37">
        <v>44</v>
      </c>
      <c r="X24" s="37">
        <v>2396</v>
      </c>
      <c r="Y24" s="37">
        <v>75</v>
      </c>
      <c r="Z24" s="74">
        <v>55.902830000000002</v>
      </c>
    </row>
    <row r="25" spans="1:26" ht="15.75" customHeight="1" x14ac:dyDescent="0.2">
      <c r="A25" s="79" t="s">
        <v>39</v>
      </c>
      <c r="B25" s="80">
        <v>88.82929</v>
      </c>
      <c r="C25" s="80">
        <v>15.93089</v>
      </c>
      <c r="D25" s="80">
        <v>1.98403</v>
      </c>
      <c r="E25" s="80">
        <v>21.110209999999999</v>
      </c>
      <c r="F25" s="115"/>
      <c r="G25" s="93">
        <f>IF(OR('Tabel B1'!T25&lt;5,'Tabel B1'!B25&lt;0.5),"-",IFERROR('Tabel B1'!B25/'Tabel B1'!T25*100,"-"))</f>
        <v>7.0780310756972113</v>
      </c>
      <c r="H25" s="93">
        <f>IF(OR('Tabel B1'!U25&lt;5,'Tabel B1'!C25&lt;0.5),"-",IFERROR('Tabel B1'!C25/'Tabel B1'!U25*100,"-"))</f>
        <v>8.7054043715846987</v>
      </c>
      <c r="I25" s="93">
        <f>IF(OR('Tabel B1'!V25&lt;5,'Tabel B1'!D25&lt;0.5),"-",IFERROR('Tabel B1'!D25/'Tabel B1'!V25*100,"-"))</f>
        <v>3.4207413793103449</v>
      </c>
      <c r="J25" s="93">
        <f>IF(OR('Tabel B1'!W25&lt;5,'Tabel B1'!E25&lt;0.5),"-",IFERROR('Tabel B1'!E25/'Tabel B1'!W25*100,"-"))</f>
        <v>10.608145728643215</v>
      </c>
      <c r="K25" s="115"/>
      <c r="L25" s="93">
        <f>IF(OR('Tabel B1'!X25&lt;5,'Tabel B1'!Z25&lt;0.5),"-",IFERROR('Tabel B1'!Z25/'Tabel B1'!X25*100,"-"))</f>
        <v>4.1020843217197918</v>
      </c>
      <c r="R25" s="31" t="s">
        <v>39</v>
      </c>
      <c r="S25" s="32"/>
      <c r="T25" s="36">
        <v>1255</v>
      </c>
      <c r="U25" s="36">
        <v>183</v>
      </c>
      <c r="V25" s="71">
        <v>58</v>
      </c>
      <c r="W25" s="36">
        <v>199</v>
      </c>
      <c r="X25" s="36">
        <v>5396</v>
      </c>
      <c r="Y25" s="36">
        <v>246</v>
      </c>
      <c r="Z25" s="71">
        <v>221.34846999999999</v>
      </c>
    </row>
    <row r="26" spans="1:26" ht="15.75" customHeight="1" x14ac:dyDescent="0.2">
      <c r="A26" s="90" t="s">
        <v>40</v>
      </c>
      <c r="B26" s="91">
        <v>36.682470000000002</v>
      </c>
      <c r="C26" s="91">
        <v>17.719080000000002</v>
      </c>
      <c r="D26" s="91">
        <v>6.9774799999999999</v>
      </c>
      <c r="E26" s="91">
        <v>2.7717800000000001</v>
      </c>
      <c r="F26" s="115"/>
      <c r="G26" s="94">
        <f>IF(OR('Tabel B1'!T26&lt;5,'Tabel B1'!B26&lt;0.5),"-",IFERROR('Tabel B1'!B26/'Tabel B1'!T26*100,"-"))</f>
        <v>1.5003055214723928</v>
      </c>
      <c r="H26" s="94">
        <f>IF(OR('Tabel B1'!U26&lt;5,'Tabel B1'!C26&lt;0.5),"-",IFERROR('Tabel B1'!C26/'Tabel B1'!U26*100,"-"))</f>
        <v>0.94300585417775429</v>
      </c>
      <c r="I26" s="94">
        <f>IF(OR('Tabel B1'!V26&lt;5,'Tabel B1'!D26&lt;0.5),"-",IFERROR('Tabel B1'!D26/'Tabel B1'!V26*100,"-"))</f>
        <v>1.1927316239316239</v>
      </c>
      <c r="J26" s="94">
        <f>IF(OR('Tabel B1'!W26&lt;5,'Tabel B1'!E26&lt;0.5),"-",IFERROR('Tabel B1'!E26/'Tabel B1'!W26*100,"-"))</f>
        <v>0.28604540763673891</v>
      </c>
      <c r="K26" s="115"/>
      <c r="L26" s="94">
        <f>IF(OR('Tabel B1'!X26&lt;5,'Tabel B1'!Z26&lt;0.5),"-",IFERROR('Tabel B1'!Z26/'Tabel B1'!X26*100,"-"))</f>
        <v>0.92130042882367791</v>
      </c>
      <c r="R26" s="33" t="s">
        <v>40</v>
      </c>
      <c r="S26" s="32"/>
      <c r="T26" s="37">
        <v>2445</v>
      </c>
      <c r="U26" s="37">
        <v>1879</v>
      </c>
      <c r="V26" s="74">
        <v>585</v>
      </c>
      <c r="W26" s="37">
        <v>969</v>
      </c>
      <c r="X26" s="37">
        <v>11893</v>
      </c>
      <c r="Y26" s="37">
        <v>134</v>
      </c>
      <c r="Z26" s="74">
        <v>109.57026</v>
      </c>
    </row>
    <row r="27" spans="1:26" ht="15.75" customHeight="1" x14ac:dyDescent="0.2">
      <c r="A27" s="83" t="s">
        <v>41</v>
      </c>
      <c r="B27" s="84">
        <v>8.7887500000000003</v>
      </c>
      <c r="C27" s="84">
        <v>5.0695399999999999</v>
      </c>
      <c r="D27" s="84">
        <v>0</v>
      </c>
      <c r="E27" s="84">
        <v>0</v>
      </c>
      <c r="F27" s="115"/>
      <c r="G27" s="95">
        <f>IF(OR('Tabel B1'!T27&lt;5,'Tabel B1'!B27&lt;0.5),"-",IFERROR('Tabel B1'!B27/'Tabel B1'!T27*100,"-"))</f>
        <v>2.7209752321981426</v>
      </c>
      <c r="H27" s="95">
        <f>IF(OR('Tabel B1'!U27&lt;5,'Tabel B1'!C27&lt;0.5),"-",IFERROR('Tabel B1'!C27/'Tabel B1'!U27*100,"-"))</f>
        <v>1.6145031847133757</v>
      </c>
      <c r="I27" s="95" t="str">
        <f>IF(OR('Tabel B1'!V27&lt;5,'Tabel B1'!D27&lt;0.5),"-",IFERROR('Tabel B1'!D27/'Tabel B1'!V27*100,"-"))</f>
        <v>-</v>
      </c>
      <c r="J27" s="95" t="str">
        <f>IF(OR('Tabel B1'!W27&lt;5,'Tabel B1'!E27&lt;0.5),"-",IFERROR('Tabel B1'!E27/'Tabel B1'!W27*100,"-"))</f>
        <v>-</v>
      </c>
      <c r="K27" s="115"/>
      <c r="L27" s="95">
        <f>IF(OR('Tabel B1'!X27&lt;5,'Tabel B1'!Z27&lt;0.5),"-",IFERROR('Tabel B1'!Z27/'Tabel B1'!X27*100,"-"))</f>
        <v>1.4801224489795919</v>
      </c>
      <c r="R27" s="31" t="s">
        <v>41</v>
      </c>
      <c r="S27" s="32"/>
      <c r="T27" s="36">
        <v>323</v>
      </c>
      <c r="U27" s="36">
        <v>314</v>
      </c>
      <c r="V27" s="71">
        <v>68</v>
      </c>
      <c r="W27" s="36">
        <v>61</v>
      </c>
      <c r="X27" s="36">
        <v>2058</v>
      </c>
      <c r="Y27" s="36">
        <v>41</v>
      </c>
      <c r="Z27" s="71">
        <v>30.460920000000002</v>
      </c>
    </row>
    <row r="28" spans="1:26" ht="15.75" customHeight="1" x14ac:dyDescent="0.2">
      <c r="A28" s="79" t="s">
        <v>42</v>
      </c>
      <c r="B28" s="80">
        <v>200.06111999999999</v>
      </c>
      <c r="C28" s="80">
        <v>105.86602999999999</v>
      </c>
      <c r="D28" s="80">
        <v>7.3174099999999997</v>
      </c>
      <c r="E28" s="80">
        <v>0</v>
      </c>
      <c r="F28" s="115"/>
      <c r="G28" s="93">
        <f>IF(OR('Tabel B1'!T28&lt;5,'Tabel B1'!B28&lt;0.5),"-",IFERROR('Tabel B1'!B28/'Tabel B1'!T28*100,"-"))</f>
        <v>8.7515800524934377</v>
      </c>
      <c r="H28" s="93">
        <f>IF(OR('Tabel B1'!U28&lt;5,'Tabel B1'!C28&lt;0.5),"-",IFERROR('Tabel B1'!C28/'Tabel B1'!U28*100,"-"))</f>
        <v>9.1977437011294523</v>
      </c>
      <c r="I28" s="93">
        <f>IF(OR('Tabel B1'!V28&lt;5,'Tabel B1'!D28&lt;0.5),"-",IFERROR('Tabel B1'!D28/'Tabel B1'!V28*100,"-"))</f>
        <v>9.7565466666666669</v>
      </c>
      <c r="J28" s="93" t="str">
        <f>IF(OR('Tabel B1'!W28&lt;5,'Tabel B1'!E28&lt;0.5),"-",IFERROR('Tabel B1'!E28/'Tabel B1'!W28*100,"-"))</f>
        <v>-</v>
      </c>
      <c r="K28" s="115"/>
      <c r="L28" s="93">
        <f>IF(OR('Tabel B1'!X28&lt;5,'Tabel B1'!Z28&lt;0.5),"-",IFERROR('Tabel B1'!Z28/'Tabel B1'!X28*100,"-"))</f>
        <v>7.2497485216819975</v>
      </c>
      <c r="R28" s="33" t="s">
        <v>42</v>
      </c>
      <c r="S28" s="32"/>
      <c r="T28" s="37">
        <v>2286</v>
      </c>
      <c r="U28" s="37">
        <v>1151</v>
      </c>
      <c r="V28" s="74">
        <v>75</v>
      </c>
      <c r="W28" s="37">
        <v>55</v>
      </c>
      <c r="X28" s="37">
        <v>6088</v>
      </c>
      <c r="Y28" s="37">
        <v>499</v>
      </c>
      <c r="Z28" s="74">
        <v>441.36469</v>
      </c>
    </row>
    <row r="29" spans="1:26" ht="15.75" customHeight="1" x14ac:dyDescent="0.2">
      <c r="A29" s="90" t="s">
        <v>43</v>
      </c>
      <c r="B29" s="91">
        <v>2.5335200000000002</v>
      </c>
      <c r="C29" s="91">
        <v>0.99980999999999998</v>
      </c>
      <c r="D29" s="91">
        <v>3.7223199999999999</v>
      </c>
      <c r="E29" s="91">
        <v>0</v>
      </c>
      <c r="F29" s="115"/>
      <c r="G29" s="94">
        <f>IF(OR('Tabel B1'!T29&lt;5,'Tabel B1'!B29&lt;0.5),"-",IFERROR('Tabel B1'!B29/'Tabel B1'!T29*100,"-"))</f>
        <v>4.0863225806451613</v>
      </c>
      <c r="H29" s="94">
        <f>IF(OR('Tabel B1'!U29&lt;5,'Tabel B1'!C29&lt;0.5),"-",IFERROR('Tabel B1'!C29/'Tabel B1'!U29*100,"-"))</f>
        <v>2.3805000000000001</v>
      </c>
      <c r="I29" s="94">
        <f>IF(OR('Tabel B1'!V29&lt;5,'Tabel B1'!D29&lt;0.5),"-",IFERROR('Tabel B1'!D29/'Tabel B1'!V29*100,"-"))</f>
        <v>2.4982013422818792</v>
      </c>
      <c r="J29" s="94" t="str">
        <f>IF(OR('Tabel B1'!W29&lt;5,'Tabel B1'!E29&lt;0.5),"-",IFERROR('Tabel B1'!E29/'Tabel B1'!W29*100,"-"))</f>
        <v>-</v>
      </c>
      <c r="K29" s="115"/>
      <c r="L29" s="94">
        <f>IF(OR('Tabel B1'!X29&lt;5,'Tabel B1'!Z29&lt;0.5),"-",IFERROR('Tabel B1'!Z29/'Tabel B1'!X29*100,"-"))</f>
        <v>1.1687883040935674</v>
      </c>
      <c r="R29" s="31" t="s">
        <v>43</v>
      </c>
      <c r="S29" s="32"/>
      <c r="T29" s="36">
        <v>62</v>
      </c>
      <c r="U29" s="36">
        <v>42</v>
      </c>
      <c r="V29" s="71">
        <v>149</v>
      </c>
      <c r="W29" s="36">
        <v>32</v>
      </c>
      <c r="X29" s="36">
        <v>855</v>
      </c>
      <c r="Y29" s="36">
        <v>11</v>
      </c>
      <c r="Z29" s="71">
        <v>9.9931400000000004</v>
      </c>
    </row>
    <row r="30" spans="1:26" ht="15.75" customHeight="1" x14ac:dyDescent="0.2">
      <c r="A30" s="83" t="s">
        <v>44</v>
      </c>
      <c r="B30" s="84">
        <v>46.922600000000003</v>
      </c>
      <c r="C30" s="84">
        <v>6.7810100000000002</v>
      </c>
      <c r="D30" s="84">
        <v>12.21481</v>
      </c>
      <c r="E30" s="84">
        <v>2.6938200000000001</v>
      </c>
      <c r="F30" s="115"/>
      <c r="G30" s="95">
        <f>IF(OR('Tabel B1'!T30&lt;5,'Tabel B1'!B30&lt;0.5),"-",IFERROR('Tabel B1'!B30/'Tabel B1'!T30*100,"-"))</f>
        <v>5.8580024968789015</v>
      </c>
      <c r="H30" s="95">
        <f>IF(OR('Tabel B1'!U30&lt;5,'Tabel B1'!C30&lt;0.5),"-",IFERROR('Tabel B1'!C30/'Tabel B1'!U30*100,"-"))</f>
        <v>4.374845161290323</v>
      </c>
      <c r="I30" s="95">
        <f>IF(OR('Tabel B1'!V30&lt;5,'Tabel B1'!D30&lt;0.5),"-",IFERROR('Tabel B1'!D30/'Tabel B1'!V30*100,"-"))</f>
        <v>6.823916201117318</v>
      </c>
      <c r="J30" s="95">
        <f>IF(OR('Tabel B1'!W30&lt;5,'Tabel B1'!E30&lt;0.5),"-",IFERROR('Tabel B1'!E30/'Tabel B1'!W30*100,"-"))</f>
        <v>2.5413396226415097</v>
      </c>
      <c r="K30" s="115"/>
      <c r="L30" s="95">
        <f>IF(OR('Tabel B1'!X30&lt;5,'Tabel B1'!Z30&lt;0.5),"-",IFERROR('Tabel B1'!Z30/'Tabel B1'!X30*100,"-"))</f>
        <v>4.3916644177178057</v>
      </c>
      <c r="R30" s="33" t="s">
        <v>44</v>
      </c>
      <c r="S30" s="32"/>
      <c r="T30" s="37">
        <v>801</v>
      </c>
      <c r="U30" s="37">
        <v>155</v>
      </c>
      <c r="V30" s="74">
        <v>179</v>
      </c>
      <c r="W30" s="37">
        <v>106</v>
      </c>
      <c r="X30" s="37">
        <v>3409</v>
      </c>
      <c r="Y30" s="37">
        <v>165</v>
      </c>
      <c r="Z30" s="74">
        <v>149.71184</v>
      </c>
    </row>
    <row r="31" spans="1:26" ht="15.75" customHeight="1" x14ac:dyDescent="0.2">
      <c r="A31" s="79" t="s">
        <v>45</v>
      </c>
      <c r="B31" s="80">
        <v>8.0589999999999993</v>
      </c>
      <c r="C31" s="80">
        <v>4.5618400000000001</v>
      </c>
      <c r="D31" s="80">
        <v>2.2609599999999999</v>
      </c>
      <c r="E31" s="80">
        <v>2.6501600000000001</v>
      </c>
      <c r="F31" s="115"/>
      <c r="G31" s="93">
        <f>IF(OR('Tabel B1'!T31&lt;5,'Tabel B1'!B31&lt;0.5),"-",IFERROR('Tabel B1'!B31/'Tabel B1'!T31*100,"-"))</f>
        <v>5.3726666666666656</v>
      </c>
      <c r="H31" s="93">
        <f>IF(OR('Tabel B1'!U31&lt;5,'Tabel B1'!C31&lt;0.5),"-",IFERROR('Tabel B1'!C31/'Tabel B1'!U31*100,"-"))</f>
        <v>5.7023000000000001</v>
      </c>
      <c r="I31" s="93">
        <f>IF(OR('Tabel B1'!V31&lt;5,'Tabel B1'!D31&lt;0.5),"-",IFERROR('Tabel B1'!D31/'Tabel B1'!V31*100,"-"))</f>
        <v>4.1869629629629621</v>
      </c>
      <c r="J31" s="93">
        <f>IF(OR('Tabel B1'!W31&lt;5,'Tabel B1'!E31&lt;0.5),"-",IFERROR('Tabel B1'!E31/'Tabel B1'!W31*100,"-"))</f>
        <v>6.6254000000000008</v>
      </c>
      <c r="K31" s="115"/>
      <c r="L31" s="93">
        <f>IF(OR('Tabel B1'!X31&lt;5,'Tabel B1'!Z31&lt;0.5),"-",IFERROR('Tabel B1'!Z31/'Tabel B1'!X31*100,"-"))</f>
        <v>3.4334049945711183</v>
      </c>
      <c r="R31" s="31" t="s">
        <v>45</v>
      </c>
      <c r="S31" s="32"/>
      <c r="T31" s="36">
        <v>150</v>
      </c>
      <c r="U31" s="36">
        <v>80</v>
      </c>
      <c r="V31" s="71">
        <v>54</v>
      </c>
      <c r="W31" s="36">
        <v>40</v>
      </c>
      <c r="X31" s="36">
        <v>921</v>
      </c>
      <c r="Y31" s="36">
        <v>40</v>
      </c>
      <c r="Z31" s="71">
        <v>31.621659999999999</v>
      </c>
    </row>
    <row r="32" spans="1:26" ht="15.75" customHeight="1" x14ac:dyDescent="0.2">
      <c r="A32" s="90" t="s">
        <v>46</v>
      </c>
      <c r="B32" s="91">
        <v>12.870329999999999</v>
      </c>
      <c r="C32" s="91">
        <v>7.3055599999999998</v>
      </c>
      <c r="D32" s="91">
        <v>0</v>
      </c>
      <c r="E32" s="91">
        <v>0.30748999999999999</v>
      </c>
      <c r="F32" s="115"/>
      <c r="G32" s="94">
        <f>IF(OR('Tabel B1'!T32&lt;5,'Tabel B1'!B32&lt;0.5),"-",IFERROR('Tabel B1'!B32/'Tabel B1'!T32*100,"-"))</f>
        <v>5.231841463414634</v>
      </c>
      <c r="H32" s="94">
        <f>IF(OR('Tabel B1'!U32&lt;5,'Tabel B1'!C32&lt;0.5),"-",IFERROR('Tabel B1'!C32/'Tabel B1'!U32*100,"-"))</f>
        <v>4.8703733333333332</v>
      </c>
      <c r="I32" s="94" t="str">
        <f>IF(OR('Tabel B1'!V32&lt;5,'Tabel B1'!D32&lt;0.5),"-",IFERROR('Tabel B1'!D32/'Tabel B1'!V32*100,"-"))</f>
        <v>-</v>
      </c>
      <c r="J32" s="94" t="str">
        <f>IF(OR('Tabel B1'!W32&lt;5,'Tabel B1'!E32&lt;0.5),"-",IFERROR('Tabel B1'!E32/'Tabel B1'!W32*100,"-"))</f>
        <v>-</v>
      </c>
      <c r="K32" s="115"/>
      <c r="L32" s="94">
        <f>IF(OR('Tabel B1'!X32&lt;5,'Tabel B1'!Z32&lt;0.5),"-",IFERROR('Tabel B1'!Z32/'Tabel B1'!X32*100,"-"))</f>
        <v>2.2182242882045324</v>
      </c>
      <c r="R32" s="33" t="s">
        <v>46</v>
      </c>
      <c r="S32" s="32"/>
      <c r="T32" s="37">
        <v>246</v>
      </c>
      <c r="U32" s="37">
        <v>150</v>
      </c>
      <c r="V32" s="74">
        <v>61</v>
      </c>
      <c r="W32" s="37">
        <v>38</v>
      </c>
      <c r="X32" s="37">
        <v>1721</v>
      </c>
      <c r="Y32" s="37">
        <v>46</v>
      </c>
      <c r="Z32" s="74">
        <v>38.175640000000001</v>
      </c>
    </row>
    <row r="33" spans="1:26" ht="15.75" customHeight="1" x14ac:dyDescent="0.2">
      <c r="A33" s="83" t="s">
        <v>47</v>
      </c>
      <c r="B33" s="84">
        <v>104.20444999999999</v>
      </c>
      <c r="C33" s="84">
        <v>99.28398</v>
      </c>
      <c r="D33" s="84">
        <v>57.031120000000001</v>
      </c>
      <c r="E33" s="84">
        <v>21.07403</v>
      </c>
      <c r="F33" s="115"/>
      <c r="G33" s="95">
        <f>IF(OR('Tabel B1'!T33&lt;5,'Tabel B1'!B33&lt;0.5),"-",IFERROR('Tabel B1'!B33/'Tabel B1'!T33*100,"-"))</f>
        <v>5.0194821772639688</v>
      </c>
      <c r="H33" s="95">
        <f>IF(OR('Tabel B1'!U33&lt;5,'Tabel B1'!C33&lt;0.5),"-",IFERROR('Tabel B1'!C33/'Tabel B1'!U33*100,"-"))</f>
        <v>7.842336492890996</v>
      </c>
      <c r="I33" s="95">
        <f>IF(OR('Tabel B1'!V33&lt;5,'Tabel B1'!D33&lt;0.5),"-",IFERROR('Tabel B1'!D33/'Tabel B1'!V33*100,"-"))</f>
        <v>11.315698412698413</v>
      </c>
      <c r="J33" s="95">
        <f>IF(OR('Tabel B1'!W33&lt;5,'Tabel B1'!E33&lt;0.5),"-",IFERROR('Tabel B1'!E33/'Tabel B1'!W33*100,"-"))</f>
        <v>5.8215552486187843</v>
      </c>
      <c r="K33" s="115"/>
      <c r="L33" s="95">
        <f>IF(OR('Tabel B1'!X33&lt;5,'Tabel B1'!Z33&lt;0.5),"-",IFERROR('Tabel B1'!Z33/'Tabel B1'!X33*100,"-"))</f>
        <v>5.5815065837600581</v>
      </c>
      <c r="R33" s="31" t="s">
        <v>47</v>
      </c>
      <c r="S33" s="32"/>
      <c r="T33" s="36">
        <v>2076</v>
      </c>
      <c r="U33" s="36">
        <v>1266</v>
      </c>
      <c r="V33" s="71">
        <v>504</v>
      </c>
      <c r="W33" s="36">
        <v>362</v>
      </c>
      <c r="X33" s="36">
        <v>8202</v>
      </c>
      <c r="Y33" s="36">
        <v>533</v>
      </c>
      <c r="Z33" s="71">
        <v>457.79516999999998</v>
      </c>
    </row>
    <row r="34" spans="1:26" ht="15.75" customHeight="1" x14ac:dyDescent="0.2">
      <c r="A34" s="79" t="s">
        <v>48</v>
      </c>
      <c r="B34" s="80">
        <v>101.56053</v>
      </c>
      <c r="C34" s="80">
        <v>39.625149999999998</v>
      </c>
      <c r="D34" s="80">
        <v>9.69937</v>
      </c>
      <c r="E34" s="80">
        <v>8.9739900000000006</v>
      </c>
      <c r="F34" s="115"/>
      <c r="G34" s="93">
        <f>IF(OR('Tabel B1'!T34&lt;5,'Tabel B1'!B34&lt;0.5),"-",IFERROR('Tabel B1'!B34/'Tabel B1'!T34*100,"-"))</f>
        <v>2.2796976430976432</v>
      </c>
      <c r="H34" s="93">
        <f>IF(OR('Tabel B1'!U34&lt;5,'Tabel B1'!C34&lt;0.5),"-",IFERROR('Tabel B1'!C34/'Tabel B1'!U34*100,"-"))</f>
        <v>2.6558411528150132</v>
      </c>
      <c r="I34" s="93">
        <f>IF(OR('Tabel B1'!V34&lt;5,'Tabel B1'!D34&lt;0.5),"-",IFERROR('Tabel B1'!D34/'Tabel B1'!V34*100,"-"))</f>
        <v>2.2984289099526065</v>
      </c>
      <c r="J34" s="93">
        <f>IF(OR('Tabel B1'!W34&lt;5,'Tabel B1'!E34&lt;0.5),"-",IFERROR('Tabel B1'!E34/'Tabel B1'!W34*100,"-"))</f>
        <v>2.4254027027027028</v>
      </c>
      <c r="K34" s="115"/>
      <c r="L34" s="93">
        <f>IF(OR('Tabel B1'!X34&lt;5,'Tabel B1'!Z34&lt;0.5),"-",IFERROR('Tabel B1'!Z34/'Tabel B1'!X34*100,"-"))</f>
        <v>2.064987871475743</v>
      </c>
      <c r="R34" s="33" t="s">
        <v>48</v>
      </c>
      <c r="S34" s="32"/>
      <c r="T34" s="37">
        <v>4455</v>
      </c>
      <c r="U34" s="37">
        <v>1492</v>
      </c>
      <c r="V34" s="74">
        <v>422</v>
      </c>
      <c r="W34" s="37">
        <v>370</v>
      </c>
      <c r="X34" s="37">
        <v>15748</v>
      </c>
      <c r="Y34" s="37">
        <v>368</v>
      </c>
      <c r="Z34" s="74">
        <v>325.19429000000002</v>
      </c>
    </row>
    <row r="35" spans="1:26" ht="15.75" customHeight="1" x14ac:dyDescent="0.2">
      <c r="A35" s="90" t="s">
        <v>49</v>
      </c>
      <c r="B35" s="91">
        <v>89.459860000000006</v>
      </c>
      <c r="C35" s="91">
        <v>42.66263</v>
      </c>
      <c r="D35" s="91">
        <v>13.48968</v>
      </c>
      <c r="E35" s="91">
        <v>15.14189</v>
      </c>
      <c r="F35" s="115"/>
      <c r="G35" s="94">
        <f>IF(OR('Tabel B1'!T35&lt;5,'Tabel B1'!B35&lt;0.5),"-",IFERROR('Tabel B1'!B35/'Tabel B1'!T35*100,"-"))</f>
        <v>3.3912001516300228</v>
      </c>
      <c r="H35" s="94">
        <f>IF(OR('Tabel B1'!U35&lt;5,'Tabel B1'!C35&lt;0.5),"-",IFERROR('Tabel B1'!C35/'Tabel B1'!U35*100,"-"))</f>
        <v>4.6882010989010983</v>
      </c>
      <c r="I35" s="94">
        <f>IF(OR('Tabel B1'!V35&lt;5,'Tabel B1'!D35&lt;0.5),"-",IFERROR('Tabel B1'!D35/'Tabel B1'!V35*100,"-"))</f>
        <v>4.3236153846153851</v>
      </c>
      <c r="J35" s="94">
        <f>IF(OR('Tabel B1'!W35&lt;5,'Tabel B1'!E35&lt;0.5),"-",IFERROR('Tabel B1'!E35/'Tabel B1'!W35*100,"-"))</f>
        <v>3.7021735941320291</v>
      </c>
      <c r="K35" s="115"/>
      <c r="L35" s="94">
        <f>IF(OR('Tabel B1'!X35&lt;5,'Tabel B1'!Z35&lt;0.5),"-",IFERROR('Tabel B1'!Z35/'Tabel B1'!X35*100,"-"))</f>
        <v>2.7424054140466803</v>
      </c>
      <c r="R35" s="31" t="s">
        <v>49</v>
      </c>
      <c r="S35" s="32"/>
      <c r="T35" s="36">
        <v>2638</v>
      </c>
      <c r="U35" s="36">
        <v>910</v>
      </c>
      <c r="V35" s="71">
        <v>312</v>
      </c>
      <c r="W35" s="36">
        <v>409</v>
      </c>
      <c r="X35" s="36">
        <v>9383</v>
      </c>
      <c r="Y35" s="36">
        <v>281</v>
      </c>
      <c r="Z35" s="71">
        <v>257.31990000000002</v>
      </c>
    </row>
    <row r="36" spans="1:26" ht="15.75" customHeight="1" x14ac:dyDescent="0.2">
      <c r="A36" s="83" t="s">
        <v>50</v>
      </c>
      <c r="B36" s="84">
        <v>681.57862</v>
      </c>
      <c r="C36" s="84">
        <v>190.05052000000001</v>
      </c>
      <c r="D36" s="84">
        <v>114.60675000000001</v>
      </c>
      <c r="E36" s="84">
        <v>103.99239</v>
      </c>
      <c r="F36" s="115"/>
      <c r="G36" s="95">
        <f>IF(OR('Tabel B1'!T36&lt;5,'Tabel B1'!B36&lt;0.5),"-",IFERROR('Tabel B1'!B36/'Tabel B1'!T36*100,"-"))</f>
        <v>6.7670633439237484</v>
      </c>
      <c r="H36" s="95">
        <f>IF(OR('Tabel B1'!U36&lt;5,'Tabel B1'!C36&lt;0.5),"-",IFERROR('Tabel B1'!C36/'Tabel B1'!U36*100,"-"))</f>
        <v>9.0199582344565741</v>
      </c>
      <c r="I36" s="95">
        <f>IF(OR('Tabel B1'!V36&lt;5,'Tabel B1'!D36&lt;0.5),"-",IFERROR('Tabel B1'!D36/'Tabel B1'!V36*100,"-"))</f>
        <v>10.418795454545455</v>
      </c>
      <c r="J36" s="95">
        <f>IF(OR('Tabel B1'!W36&lt;5,'Tabel B1'!E36&lt;0.5),"-",IFERROR('Tabel B1'!E36/'Tabel B1'!W36*100,"-"))</f>
        <v>10.378482035928144</v>
      </c>
      <c r="K36" s="115"/>
      <c r="L36" s="95">
        <f>IF(OR('Tabel B1'!X36&lt;5,'Tabel B1'!Z36&lt;0.5),"-",IFERROR('Tabel B1'!Z36/'Tabel B1'!X36*100,"-"))</f>
        <v>6.4398921850544157</v>
      </c>
      <c r="R36" s="33" t="s">
        <v>50</v>
      </c>
      <c r="S36" s="32"/>
      <c r="T36" s="37">
        <v>10072</v>
      </c>
      <c r="U36" s="37">
        <v>2107</v>
      </c>
      <c r="V36" s="74">
        <v>1100</v>
      </c>
      <c r="W36" s="37">
        <v>1002</v>
      </c>
      <c r="X36" s="37">
        <v>27473</v>
      </c>
      <c r="Y36" s="37">
        <v>1972</v>
      </c>
      <c r="Z36" s="74">
        <v>1769.2315799999999</v>
      </c>
    </row>
    <row r="37" spans="1:26" ht="15.75" customHeight="1" x14ac:dyDescent="0.2">
      <c r="A37" s="79" t="s">
        <v>51</v>
      </c>
      <c r="B37" s="80">
        <v>696.85711000000003</v>
      </c>
      <c r="C37" s="80">
        <v>290.29003</v>
      </c>
      <c r="D37" s="80">
        <v>115.29407999999999</v>
      </c>
      <c r="E37" s="80">
        <v>111.30356</v>
      </c>
      <c r="F37" s="115"/>
      <c r="G37" s="93">
        <f>IF(OR('Tabel B1'!T37&lt;5,'Tabel B1'!B37&lt;0.5),"-",IFERROR('Tabel B1'!B37/'Tabel B1'!T37*100,"-"))</f>
        <v>6.8466998427981931</v>
      </c>
      <c r="H37" s="93">
        <f>IF(OR('Tabel B1'!U37&lt;5,'Tabel B1'!C37&lt;0.5),"-",IFERROR('Tabel B1'!C37/'Tabel B1'!U37*100,"-"))</f>
        <v>6.8143199530516441</v>
      </c>
      <c r="I37" s="93">
        <f>IF(OR('Tabel B1'!V37&lt;5,'Tabel B1'!D37&lt;0.5),"-",IFERROR('Tabel B1'!D37/'Tabel B1'!V37*100,"-"))</f>
        <v>8.0065333333333335</v>
      </c>
      <c r="J37" s="93">
        <f>IF(OR('Tabel B1'!W37&lt;5,'Tabel B1'!E37&lt;0.5),"-",IFERROR('Tabel B1'!E37/'Tabel B1'!W37*100,"-"))</f>
        <v>8.7987003952569172</v>
      </c>
      <c r="K37" s="115"/>
      <c r="L37" s="93">
        <f>IF(OR('Tabel B1'!X37&lt;5,'Tabel B1'!Z37&lt;0.5),"-",IFERROR('Tabel B1'!Z37/'Tabel B1'!X37*100,"-"))</f>
        <v>5.7008268252644045</v>
      </c>
      <c r="R37" s="31" t="s">
        <v>51</v>
      </c>
      <c r="S37" s="32"/>
      <c r="T37" s="36">
        <v>10178</v>
      </c>
      <c r="U37" s="36">
        <v>4260</v>
      </c>
      <c r="V37" s="71">
        <v>1440</v>
      </c>
      <c r="W37" s="36">
        <v>1265</v>
      </c>
      <c r="X37" s="36">
        <v>37159</v>
      </c>
      <c r="Y37" s="36">
        <v>2352</v>
      </c>
      <c r="Z37" s="71">
        <v>2118.3702400000002</v>
      </c>
    </row>
    <row r="38" spans="1:26" ht="15.75" customHeight="1" x14ac:dyDescent="0.2">
      <c r="A38" s="90" t="s">
        <v>52</v>
      </c>
      <c r="B38" s="91">
        <v>89.034490000000005</v>
      </c>
      <c r="C38" s="91">
        <v>65.193659999999994</v>
      </c>
      <c r="D38" s="91">
        <v>32.216050000000003</v>
      </c>
      <c r="E38" s="91">
        <v>32.774900000000002</v>
      </c>
      <c r="F38" s="115"/>
      <c r="G38" s="94">
        <f>IF(OR('Tabel B1'!T38&lt;5,'Tabel B1'!B38&lt;0.5),"-",IFERROR('Tabel B1'!B38/'Tabel B1'!T38*100,"-"))</f>
        <v>8.2977157502329923</v>
      </c>
      <c r="H38" s="94">
        <f>IF(OR('Tabel B1'!U38&lt;5,'Tabel B1'!C38&lt;0.5),"-",IFERROR('Tabel B1'!C38/'Tabel B1'!U38*100,"-"))</f>
        <v>10.381156050955413</v>
      </c>
      <c r="I38" s="94">
        <f>IF(OR('Tabel B1'!V38&lt;5,'Tabel B1'!D38&lt;0.5),"-",IFERROR('Tabel B1'!D38/'Tabel B1'!V38*100,"-"))</f>
        <v>11.630342960288811</v>
      </c>
      <c r="J38" s="94">
        <f>IF(OR('Tabel B1'!W38&lt;5,'Tabel B1'!E38&lt;0.5),"-",IFERROR('Tabel B1'!E38/'Tabel B1'!W38*100,"-"))</f>
        <v>11.581236749116607</v>
      </c>
      <c r="K38" s="115"/>
      <c r="L38" s="94">
        <f>IF(OR('Tabel B1'!X38&lt;5,'Tabel B1'!Z38&lt;0.5),"-",IFERROR('Tabel B1'!Z38/'Tabel B1'!X38*100,"-"))</f>
        <v>6.9796984416445618</v>
      </c>
      <c r="R38" s="33" t="s">
        <v>52</v>
      </c>
      <c r="S38" s="32"/>
      <c r="T38" s="37">
        <v>1073</v>
      </c>
      <c r="U38" s="37">
        <v>628</v>
      </c>
      <c r="V38" s="74">
        <v>277</v>
      </c>
      <c r="W38" s="37">
        <v>283</v>
      </c>
      <c r="X38" s="37">
        <v>6032</v>
      </c>
      <c r="Y38" s="37">
        <v>465</v>
      </c>
      <c r="Z38" s="74">
        <v>421.01540999999997</v>
      </c>
    </row>
    <row r="39" spans="1:26" ht="15.75" customHeight="1" x14ac:dyDescent="0.2">
      <c r="A39" s="83" t="s">
        <v>53</v>
      </c>
      <c r="B39" s="84">
        <v>128.30849000000001</v>
      </c>
      <c r="C39" s="84">
        <v>38.302250000000001</v>
      </c>
      <c r="D39" s="84">
        <v>17.1858</v>
      </c>
      <c r="E39" s="84">
        <v>22.503589999999999</v>
      </c>
      <c r="F39" s="115"/>
      <c r="G39" s="95">
        <f>IF(OR('Tabel B1'!T39&lt;5,'Tabel B1'!B39&lt;0.5),"-",IFERROR('Tabel B1'!B39/'Tabel B1'!T39*100,"-"))</f>
        <v>11.538533273381296</v>
      </c>
      <c r="H39" s="95">
        <f>IF(OR('Tabel B1'!U39&lt;5,'Tabel B1'!C39&lt;0.5),"-",IFERROR('Tabel B1'!C39/'Tabel B1'!U39*100,"-"))</f>
        <v>8.1321125265392791</v>
      </c>
      <c r="I39" s="95">
        <f>IF(OR('Tabel B1'!V39&lt;5,'Tabel B1'!D39&lt;0.5),"-",IFERROR('Tabel B1'!D39/'Tabel B1'!V39*100,"-"))</f>
        <v>9.9339884393063578</v>
      </c>
      <c r="J39" s="95">
        <f>IF(OR('Tabel B1'!W39&lt;5,'Tabel B1'!E39&lt;0.5),"-",IFERROR('Tabel B1'!E39/'Tabel B1'!W39*100,"-"))</f>
        <v>13.315733727810649</v>
      </c>
      <c r="K39" s="115"/>
      <c r="L39" s="95">
        <f>IF(OR('Tabel B1'!X39&lt;5,'Tabel B1'!Z39&lt;0.5),"-",IFERROR('Tabel B1'!Z39/'Tabel B1'!X39*100,"-"))</f>
        <v>7.1460191082802549</v>
      </c>
      <c r="R39" s="31" t="s">
        <v>53</v>
      </c>
      <c r="S39" s="32"/>
      <c r="T39" s="36">
        <v>1112</v>
      </c>
      <c r="U39" s="36">
        <v>471</v>
      </c>
      <c r="V39" s="71">
        <v>173</v>
      </c>
      <c r="W39" s="36">
        <v>169</v>
      </c>
      <c r="X39" s="36">
        <v>5338</v>
      </c>
      <c r="Y39" s="36">
        <v>414</v>
      </c>
      <c r="Z39" s="71">
        <v>381.4545</v>
      </c>
    </row>
    <row r="40" spans="1:26" ht="15.75" customHeight="1" x14ac:dyDescent="0.2">
      <c r="A40" s="79" t="s">
        <v>54</v>
      </c>
      <c r="B40" s="80">
        <v>186.91822999999999</v>
      </c>
      <c r="C40" s="80">
        <v>85.451880000000003</v>
      </c>
      <c r="D40" s="80">
        <v>36.140459999999997</v>
      </c>
      <c r="E40" s="80">
        <v>30.98235</v>
      </c>
      <c r="F40" s="115"/>
      <c r="G40" s="93">
        <f>IF(OR('Tabel B1'!T40&lt;5,'Tabel B1'!B40&lt;0.5),"-",IFERROR('Tabel B1'!B40/'Tabel B1'!T40*100,"-"))</f>
        <v>9.8533595150237208</v>
      </c>
      <c r="H40" s="93">
        <f>IF(OR('Tabel B1'!U40&lt;5,'Tabel B1'!C40&lt;0.5),"-",IFERROR('Tabel B1'!C40/'Tabel B1'!U40*100,"-"))</f>
        <v>10.789378787878787</v>
      </c>
      <c r="I40" s="93">
        <f>IF(OR('Tabel B1'!V40&lt;5,'Tabel B1'!D40&lt;0.5),"-",IFERROR('Tabel B1'!D40/'Tabel B1'!V40*100,"-"))</f>
        <v>15.57778448275862</v>
      </c>
      <c r="J40" s="93">
        <f>IF(OR('Tabel B1'!W40&lt;5,'Tabel B1'!E40&lt;0.5),"-",IFERROR('Tabel B1'!E40/'Tabel B1'!W40*100,"-"))</f>
        <v>11.144730215827337</v>
      </c>
      <c r="K40" s="115"/>
      <c r="L40" s="93">
        <f>IF(OR('Tabel B1'!X40&lt;5,'Tabel B1'!Z40&lt;0.5),"-",IFERROR('Tabel B1'!Z40/'Tabel B1'!X40*100,"-"))</f>
        <v>8.4465635830445205</v>
      </c>
      <c r="R40" s="33" t="s">
        <v>54</v>
      </c>
      <c r="S40" s="32"/>
      <c r="T40" s="37">
        <v>1897</v>
      </c>
      <c r="U40" s="37">
        <v>792</v>
      </c>
      <c r="V40" s="74">
        <v>232</v>
      </c>
      <c r="W40" s="37">
        <v>278</v>
      </c>
      <c r="X40" s="37">
        <v>7502</v>
      </c>
      <c r="Y40" s="37">
        <v>716</v>
      </c>
      <c r="Z40" s="74">
        <v>633.66120000000001</v>
      </c>
    </row>
    <row r="41" spans="1:26" ht="15.75" customHeight="1" x14ac:dyDescent="0.2">
      <c r="A41" s="90" t="s">
        <v>214</v>
      </c>
      <c r="B41" s="91">
        <v>84.437219999999996</v>
      </c>
      <c r="C41" s="91">
        <v>67.34111</v>
      </c>
      <c r="D41" s="91">
        <v>23.918669999999999</v>
      </c>
      <c r="E41" s="91">
        <v>27.461300000000001</v>
      </c>
      <c r="F41" s="115"/>
      <c r="G41" s="94">
        <f>IF(OR('Tabel B1'!T41&lt;5,'Tabel B1'!B41&lt;0.5),"-",IFERROR('Tabel B1'!B41/'Tabel B1'!T41*100,"-"))</f>
        <v>7.7607738970588231</v>
      </c>
      <c r="H41" s="94">
        <f>IF(OR('Tabel B1'!U41&lt;5,'Tabel B1'!C41&lt;0.5),"-",IFERROR('Tabel B1'!C41/'Tabel B1'!U41*100,"-"))</f>
        <v>7.4574872646733112</v>
      </c>
      <c r="I41" s="94">
        <f>IF(OR('Tabel B1'!V41&lt;5,'Tabel B1'!D41&lt;0.5),"-",IFERROR('Tabel B1'!D41/'Tabel B1'!V41*100,"-"))</f>
        <v>5.511214285714285</v>
      </c>
      <c r="J41" s="94">
        <f>IF(OR('Tabel B1'!W41&lt;5,'Tabel B1'!E41&lt;0.5),"-",IFERROR('Tabel B1'!E41/'Tabel B1'!W41*100,"-"))</f>
        <v>6.2697031963470318</v>
      </c>
      <c r="K41" s="115"/>
      <c r="L41" s="94">
        <f>IF(OR('Tabel B1'!X41&lt;5,'Tabel B1'!Z41&lt;0.5),"-",IFERROR('Tabel B1'!Z41/'Tabel B1'!X41*100,"-"))</f>
        <v>4.6175338363319796</v>
      </c>
      <c r="R41" s="33"/>
      <c r="S41" s="32"/>
      <c r="T41" s="37">
        <v>1088</v>
      </c>
      <c r="U41" s="37">
        <v>903</v>
      </c>
      <c r="V41" s="74">
        <v>434</v>
      </c>
      <c r="W41" s="37">
        <v>438</v>
      </c>
      <c r="X41" s="37">
        <v>8615</v>
      </c>
      <c r="Y41" s="37">
        <v>440</v>
      </c>
      <c r="Z41" s="74">
        <v>397.80054000000001</v>
      </c>
    </row>
    <row r="42" spans="1:26" ht="15.75" customHeight="1" x14ac:dyDescent="0.2">
      <c r="A42" s="83" t="s">
        <v>55</v>
      </c>
      <c r="B42" s="84">
        <v>140.97985</v>
      </c>
      <c r="C42" s="84">
        <v>77.777079999999998</v>
      </c>
      <c r="D42" s="84">
        <v>74.76455</v>
      </c>
      <c r="E42" s="84">
        <v>25.910309999999999</v>
      </c>
      <c r="F42" s="115"/>
      <c r="G42" s="95">
        <f>IF(OR('Tabel B1'!T42&lt;5,'Tabel B1'!B42&lt;0.5),"-",IFERROR('Tabel B1'!B42/'Tabel B1'!T42*100,"-"))</f>
        <v>8.3816795481569564</v>
      </c>
      <c r="H42" s="95">
        <f>IF(OR('Tabel B1'!U42&lt;5,'Tabel B1'!C42&lt;0.5),"-",IFERROR('Tabel B1'!C42/'Tabel B1'!U42*100,"-"))</f>
        <v>11.660731634182909</v>
      </c>
      <c r="I42" s="95">
        <f>IF(OR('Tabel B1'!V42&lt;5,'Tabel B1'!D42&lt;0.5),"-",IFERROR('Tabel B1'!D42/'Tabel B1'!V42*100,"-"))</f>
        <v>17.147832568807338</v>
      </c>
      <c r="J42" s="95">
        <f>IF(OR('Tabel B1'!W42&lt;5,'Tabel B1'!E42&lt;0.5),"-",IFERROR('Tabel B1'!E42/'Tabel B1'!W42*100,"-"))</f>
        <v>20.728248000000001</v>
      </c>
      <c r="K42" s="115"/>
      <c r="L42" s="95">
        <f>IF(OR('Tabel B1'!X42&lt;5,'Tabel B1'!Z42&lt;0.5),"-",IFERROR('Tabel B1'!Z42/'Tabel B1'!X42*100,"-"))</f>
        <v>9.4570604822231292</v>
      </c>
      <c r="R42" s="31" t="s">
        <v>55</v>
      </c>
      <c r="S42" s="32"/>
      <c r="T42" s="37">
        <v>1682</v>
      </c>
      <c r="U42" s="37">
        <v>667</v>
      </c>
      <c r="V42" s="74">
        <v>436</v>
      </c>
      <c r="W42" s="37">
        <v>125</v>
      </c>
      <c r="X42" s="37">
        <v>4894</v>
      </c>
      <c r="Y42" s="37">
        <v>505</v>
      </c>
      <c r="Z42" s="74">
        <v>462.82853999999998</v>
      </c>
    </row>
    <row r="43" spans="1:26" ht="15.75" customHeight="1" x14ac:dyDescent="0.2">
      <c r="A43" s="79" t="s">
        <v>56</v>
      </c>
      <c r="B43" s="80">
        <v>32.358879999999999</v>
      </c>
      <c r="C43" s="80">
        <v>18.03593</v>
      </c>
      <c r="D43" s="80">
        <v>5.7219499999999996</v>
      </c>
      <c r="E43" s="80">
        <v>7.6903899999999998</v>
      </c>
      <c r="F43" s="115"/>
      <c r="G43" s="93">
        <f>IF(OR('Tabel B1'!T43&lt;5,'Tabel B1'!B43&lt;0.5),"-",IFERROR('Tabel B1'!B43/'Tabel B1'!T43*100,"-"))</f>
        <v>6.8995479744136459</v>
      </c>
      <c r="H43" s="93">
        <f>IF(OR('Tabel B1'!U43&lt;5,'Tabel B1'!C43&lt;0.5),"-",IFERROR('Tabel B1'!C43/'Tabel B1'!U43*100,"-"))</f>
        <v>14.428744000000002</v>
      </c>
      <c r="I43" s="93">
        <f>IF(OR('Tabel B1'!V43&lt;5,'Tabel B1'!D43&lt;0.5),"-",IFERROR('Tabel B1'!D43/'Tabel B1'!V43*100,"-"))</f>
        <v>13.004431818181816</v>
      </c>
      <c r="J43" s="93">
        <f>IF(OR('Tabel B1'!W43&lt;5,'Tabel B1'!E43&lt;0.5),"-",IFERROR('Tabel B1'!E43/'Tabel B1'!W43*100,"-"))</f>
        <v>16.718239130434782</v>
      </c>
      <c r="K43" s="115"/>
      <c r="L43" s="93">
        <f>IF(OR('Tabel B1'!X43&lt;5,'Tabel B1'!Z43&lt;0.5),"-",IFERROR('Tabel B1'!Z43/'Tabel B1'!X43*100,"-"))</f>
        <v>8.2321113537117903</v>
      </c>
      <c r="R43" s="33" t="s">
        <v>56</v>
      </c>
      <c r="S43" s="32"/>
      <c r="T43" s="37">
        <v>469</v>
      </c>
      <c r="U43" s="37">
        <v>125</v>
      </c>
      <c r="V43" s="74">
        <v>44</v>
      </c>
      <c r="W43" s="37">
        <v>46</v>
      </c>
      <c r="X43" s="37">
        <v>1374</v>
      </c>
      <c r="Y43" s="37">
        <v>126</v>
      </c>
      <c r="Z43" s="74">
        <v>113.10921</v>
      </c>
    </row>
    <row r="44" spans="1:26" ht="15.75" customHeight="1" x14ac:dyDescent="0.2">
      <c r="A44" s="90" t="s">
        <v>57</v>
      </c>
      <c r="B44" s="91">
        <v>159.34448</v>
      </c>
      <c r="C44" s="91">
        <v>99.271500000000003</v>
      </c>
      <c r="D44" s="91">
        <v>39.998130000000003</v>
      </c>
      <c r="E44" s="91">
        <v>37.564399999999999</v>
      </c>
      <c r="F44" s="115"/>
      <c r="G44" s="94">
        <f>IF(OR('Tabel B1'!T44&lt;5,'Tabel B1'!B44&lt;0.5),"-",IFERROR('Tabel B1'!B44/'Tabel B1'!T44*100,"-"))</f>
        <v>13.446791561181435</v>
      </c>
      <c r="H44" s="94">
        <f>IF(OR('Tabel B1'!U44&lt;5,'Tabel B1'!C44&lt;0.5),"-",IFERROR('Tabel B1'!C44/'Tabel B1'!U44*100,"-"))</f>
        <v>18.214954128440368</v>
      </c>
      <c r="I44" s="94">
        <f>IF(OR('Tabel B1'!V44&lt;5,'Tabel B1'!D44&lt;0.5),"-",IFERROR('Tabel B1'!D44/'Tabel B1'!V44*100,"-"))</f>
        <v>22.987431034482761</v>
      </c>
      <c r="J44" s="94">
        <f>IF(OR('Tabel B1'!W44&lt;5,'Tabel B1'!E44&lt;0.5),"-",IFERROR('Tabel B1'!E44/'Tabel B1'!W44*100,"-"))</f>
        <v>17.231376146788989</v>
      </c>
      <c r="K44" s="115"/>
      <c r="L44" s="94">
        <f>IF(OR('Tabel B1'!X44&lt;5,'Tabel B1'!Z44&lt;0.5),"-",IFERROR('Tabel B1'!Z44/'Tabel B1'!X44*100,"-"))</f>
        <v>13.204572318878213</v>
      </c>
      <c r="R44" s="31" t="s">
        <v>57</v>
      </c>
      <c r="S44" s="32"/>
      <c r="T44" s="37">
        <v>1185</v>
      </c>
      <c r="U44" s="37">
        <v>545</v>
      </c>
      <c r="V44" s="74">
        <v>174</v>
      </c>
      <c r="W44" s="37">
        <v>218</v>
      </c>
      <c r="X44" s="37">
        <v>3851</v>
      </c>
      <c r="Y44" s="37">
        <v>586</v>
      </c>
      <c r="Z44" s="74">
        <v>508.50808000000001</v>
      </c>
    </row>
    <row r="45" spans="1:26" ht="15.75" customHeight="1" x14ac:dyDescent="0.2">
      <c r="A45" s="83" t="s">
        <v>58</v>
      </c>
      <c r="B45" s="84">
        <v>94.452690000000004</v>
      </c>
      <c r="C45" s="84">
        <v>48.180630000000001</v>
      </c>
      <c r="D45" s="84">
        <v>34.72775</v>
      </c>
      <c r="E45" s="84">
        <v>20.088570000000001</v>
      </c>
      <c r="F45" s="115"/>
      <c r="G45" s="95">
        <f>IF(OR('Tabel B1'!T45&lt;5,'Tabel B1'!B45&lt;0.5),"-",IFERROR('Tabel B1'!B45/'Tabel B1'!T45*100,"-"))</f>
        <v>11.791846441947566</v>
      </c>
      <c r="H45" s="95">
        <f>IF(OR('Tabel B1'!U45&lt;5,'Tabel B1'!C45&lt;0.5),"-",IFERROR('Tabel B1'!C45/'Tabel B1'!U45*100,"-"))</f>
        <v>14.916603715170279</v>
      </c>
      <c r="I45" s="95">
        <f>IF(OR('Tabel B1'!V45&lt;5,'Tabel B1'!D45&lt;0.5),"-",IFERROR('Tabel B1'!D45/'Tabel B1'!V45*100,"-"))</f>
        <v>17.993652849740933</v>
      </c>
      <c r="J45" s="95">
        <f>IF(OR('Tabel B1'!W45&lt;5,'Tabel B1'!E45&lt;0.5),"-",IFERROR('Tabel B1'!E45/'Tabel B1'!W45*100,"-"))</f>
        <v>14.663189781021899</v>
      </c>
      <c r="K45" s="115"/>
      <c r="L45" s="95">
        <f>IF(OR('Tabel B1'!X45&lt;5,'Tabel B1'!Z45&lt;0.5),"-",IFERROR('Tabel B1'!Z45/'Tabel B1'!X45*100,"-"))</f>
        <v>11.010147626841244</v>
      </c>
      <c r="M45" t="s">
        <v>157</v>
      </c>
      <c r="R45" s="33" t="s">
        <v>58</v>
      </c>
      <c r="S45" s="32"/>
      <c r="T45" s="37">
        <v>801</v>
      </c>
      <c r="U45" s="37">
        <v>323</v>
      </c>
      <c r="V45" s="74">
        <v>193</v>
      </c>
      <c r="W45" s="37">
        <v>137</v>
      </c>
      <c r="X45" s="37">
        <v>3055</v>
      </c>
      <c r="Y45" s="37">
        <v>372</v>
      </c>
      <c r="Z45" s="74">
        <v>336.36000999999999</v>
      </c>
    </row>
    <row r="46" spans="1:26" ht="15.75" customHeight="1" x14ac:dyDescent="0.2">
      <c r="A46" s="79" t="s">
        <v>59</v>
      </c>
      <c r="B46" s="80">
        <v>679.76797999999997</v>
      </c>
      <c r="C46" s="80">
        <v>172.85847999999999</v>
      </c>
      <c r="D46" s="80">
        <v>73.494669999999999</v>
      </c>
      <c r="E46" s="80">
        <v>70.493979999999993</v>
      </c>
      <c r="F46" s="115"/>
      <c r="G46" s="93">
        <f>IF(OR('Tabel B1'!T46&lt;5,'Tabel B1'!B46&lt;0.5),"-",IFERROR('Tabel B1'!B46/'Tabel B1'!T46*100,"-"))</f>
        <v>9.2851793470837318</v>
      </c>
      <c r="H46" s="93">
        <f>IF(OR('Tabel B1'!U46&lt;5,'Tabel B1'!C46&lt;0.5),"-",IFERROR('Tabel B1'!C46/'Tabel B1'!U46*100,"-"))</f>
        <v>9.6785263157894743</v>
      </c>
      <c r="I46" s="93">
        <f>IF(OR('Tabel B1'!V46&lt;5,'Tabel B1'!D46&lt;0.5),"-",IFERROR('Tabel B1'!D46/'Tabel B1'!V46*100,"-"))</f>
        <v>10.590010086455331</v>
      </c>
      <c r="J46" s="93">
        <f>IF(OR('Tabel B1'!W46&lt;5,'Tabel B1'!E46&lt;0.5),"-",IFERROR('Tabel B1'!E46/'Tabel B1'!W46*100,"-"))</f>
        <v>9.2755236842105244</v>
      </c>
      <c r="K46" s="115"/>
      <c r="L46" s="93">
        <f>IF(OR('Tabel B1'!X46&lt;5,'Tabel B1'!Z46&lt;0.5),"-",IFERROR('Tabel B1'!Z46/'Tabel B1'!X46*100,"-"))</f>
        <v>7.6831806983263959</v>
      </c>
      <c r="R46" s="31" t="s">
        <v>59</v>
      </c>
      <c r="S46" s="32"/>
      <c r="T46" s="37">
        <v>7321</v>
      </c>
      <c r="U46" s="37">
        <v>1786</v>
      </c>
      <c r="V46" s="74">
        <v>694</v>
      </c>
      <c r="W46" s="37">
        <v>760</v>
      </c>
      <c r="X46" s="37">
        <v>23542</v>
      </c>
      <c r="Y46" s="37">
        <v>2044</v>
      </c>
      <c r="Z46" s="74">
        <v>1808.7744</v>
      </c>
    </row>
    <row r="47" spans="1:26" ht="15.75" customHeight="1" x14ac:dyDescent="0.2">
      <c r="A47" s="38"/>
      <c r="K47" s="115"/>
      <c r="R47" s="32"/>
      <c r="S47" s="32"/>
      <c r="T47" s="37"/>
      <c r="U47" s="37"/>
      <c r="V47" s="74"/>
      <c r="W47" s="37"/>
      <c r="X47" s="37"/>
      <c r="Y47" s="37"/>
      <c r="Z47" s="74"/>
    </row>
    <row r="48" spans="1:26" ht="15.75" customHeight="1" x14ac:dyDescent="0.2">
      <c r="A48" s="88" t="s">
        <v>20</v>
      </c>
      <c r="B48" s="89">
        <f>SUM(B9:B46)-SUM(B17:B20)</f>
        <v>6801.2443999999996</v>
      </c>
      <c r="C48" s="89">
        <f>SUM(C9:C46)-SUM(C17:C20)</f>
        <v>3133.2545499999997</v>
      </c>
      <c r="D48" s="89">
        <f>SUM(D9:D46)-SUM(D17:D20)</f>
        <v>1401.6913700000002</v>
      </c>
      <c r="E48" s="89">
        <f>SUM(E9:E46)-SUM(E17:E20)</f>
        <v>1217.94778</v>
      </c>
      <c r="F48" s="108">
        <f t="shared" ref="F48" si="0">SUM(F9:F46)-SUM(F17:F20)</f>
        <v>0</v>
      </c>
      <c r="G48" s="92">
        <f>IF(OR('Tabel B1'!T48&lt;5,'Tabel B1'!B48&lt;0.5),"-",IFERROR('Tabel B1'!B48/'Tabel B1'!T48*100,"-"))</f>
        <v>7.6160898534170949</v>
      </c>
      <c r="H48" s="92">
        <f>IF(OR('Tabel B1'!U48&lt;5,'Tabel B1'!C48&lt;0.5),"-",IFERROR('Tabel B1'!C48/'Tabel B1'!U48*100,"-"))</f>
        <v>8.6256147281486584</v>
      </c>
      <c r="I48" s="92">
        <f>IF(OR('Tabel B1'!V48&lt;5,'Tabel B1'!D48&lt;0.5),"-",IFERROR('Tabel B1'!D48/'Tabel B1'!V48*100,"-"))</f>
        <v>9.1643763975155288</v>
      </c>
      <c r="J48" s="92">
        <f>IF(OR('Tabel B1'!W48&lt;5,'Tabel B1'!E48&lt;0.5),"-",IFERROR('Tabel B1'!E48/'Tabel B1'!W48*100,"-"))</f>
        <v>8.4720908458542006</v>
      </c>
      <c r="K48" s="108"/>
      <c r="L48" s="92">
        <f>IF(OR('Tabel B1'!X48&lt;5,'Tabel B1'!Z48&lt;0.5),"-",IFERROR('Tabel B1'!Z48/'Tabel B1'!X48*100,"-"))</f>
        <v>6.0173079760024546</v>
      </c>
      <c r="R48" t="s">
        <v>20</v>
      </c>
      <c r="T48">
        <v>89301</v>
      </c>
      <c r="U48">
        <v>36325</v>
      </c>
      <c r="V48">
        <v>15295</v>
      </c>
      <c r="W48">
        <v>14376</v>
      </c>
      <c r="X48">
        <v>355203</v>
      </c>
      <c r="Y48">
        <v>23973</v>
      </c>
      <c r="Z48">
        <v>21373.658449999999</v>
      </c>
    </row>
    <row r="49" spans="1:26" ht="15.75" customHeight="1" x14ac:dyDescent="0.2">
      <c r="A49" s="27"/>
      <c r="B49" s="70"/>
      <c r="C49" s="70"/>
      <c r="D49" s="70"/>
      <c r="E49" s="70"/>
      <c r="F49" s="137"/>
      <c r="G49" s="46"/>
      <c r="H49" s="46"/>
      <c r="I49" s="46"/>
      <c r="J49" s="46"/>
      <c r="K49" s="115"/>
      <c r="L49" s="46"/>
      <c r="R49" s="32"/>
      <c r="S49" s="32"/>
      <c r="T49" s="37"/>
      <c r="U49" s="37"/>
      <c r="V49" s="74"/>
      <c r="W49" s="37"/>
      <c r="X49" s="37"/>
      <c r="Y49" s="37"/>
      <c r="Z49" s="74"/>
    </row>
    <row r="50" spans="1:26" ht="15.75" customHeight="1" x14ac:dyDescent="0.2">
      <c r="A50" s="90" t="s">
        <v>60</v>
      </c>
      <c r="B50" s="91">
        <v>458.56047000000001</v>
      </c>
      <c r="C50" s="91">
        <v>242.64080000000001</v>
      </c>
      <c r="D50" s="91">
        <v>190.34180000000001</v>
      </c>
      <c r="E50" s="91">
        <v>166.08183</v>
      </c>
      <c r="F50" s="76"/>
      <c r="G50" s="94">
        <f>IF(OR('Tabel B1'!T50&lt;5,'Tabel B1'!B50&lt;0.5),"-",IFERROR('Tabel B1'!B50/'Tabel B1'!T50*100,"-"))</f>
        <v>4.9854367253750818</v>
      </c>
      <c r="H50" s="94">
        <f>IF(OR('Tabel B1'!U50&lt;5,'Tabel B1'!C50&lt;0.5),"-",IFERROR('Tabel B1'!C50/'Tabel B1'!U50*100,"-"))</f>
        <v>4.7233949776133937</v>
      </c>
      <c r="I50" s="94">
        <f>IF(OR('Tabel B1'!V50&lt;5,'Tabel B1'!D50&lt;0.5),"-",IFERROR('Tabel B1'!D50/'Tabel B1'!V50*100,"-"))</f>
        <v>5.3647632468996616</v>
      </c>
      <c r="J50" s="94">
        <f>IF(OR('Tabel B1'!W50&lt;5,'Tabel B1'!E50&lt;0.5),"-",IFERROR('Tabel B1'!E50/'Tabel B1'!W50*100,"-"))</f>
        <v>6.1352726265238271</v>
      </c>
      <c r="K50" s="115"/>
      <c r="L50" s="94">
        <f>IF(OR('Tabel B1'!X50&lt;5,'Tabel B1'!Z50&lt;0.5),"-",IFERROR('Tabel B1'!Z50/'Tabel B1'!X50*100,"-"))</f>
        <v>3.5814377560053416</v>
      </c>
      <c r="R50" s="31" t="s">
        <v>150</v>
      </c>
      <c r="S50" s="32"/>
      <c r="T50" s="36">
        <v>9198</v>
      </c>
      <c r="U50" s="36">
        <v>5137</v>
      </c>
      <c r="V50" s="36">
        <v>3548</v>
      </c>
      <c r="W50" s="36">
        <v>2707</v>
      </c>
      <c r="X50" s="36">
        <v>66649</v>
      </c>
      <c r="Y50" s="36">
        <v>2605</v>
      </c>
      <c r="Z50" s="36">
        <v>2386.9924500000002</v>
      </c>
    </row>
    <row r="51" spans="1:26" ht="15.75" customHeight="1" x14ac:dyDescent="0.2">
      <c r="A51" s="83" t="s">
        <v>61</v>
      </c>
      <c r="B51" s="84">
        <v>1974.1102699999999</v>
      </c>
      <c r="C51" s="84">
        <v>1125.7874400000001</v>
      </c>
      <c r="D51" s="84">
        <v>349.32265000000001</v>
      </c>
      <c r="E51" s="84">
        <v>365.90719000000001</v>
      </c>
      <c r="F51" s="76"/>
      <c r="G51" s="95">
        <f>IF(OR('Tabel B1'!T51&lt;5,'Tabel B1'!B51&lt;0.5),"-",IFERROR('Tabel B1'!B51/'Tabel B1'!T51*100,"-"))</f>
        <v>10.11171577114173</v>
      </c>
      <c r="H51" s="95">
        <f>IF(OR('Tabel B1'!U51&lt;5,'Tabel B1'!C51&lt;0.5),"-",IFERROR('Tabel B1'!C51/'Tabel B1'!U51*100,"-"))</f>
        <v>12.897095199908351</v>
      </c>
      <c r="I51" s="95">
        <f>IF(OR('Tabel B1'!V51&lt;5,'Tabel B1'!D51&lt;0.5),"-",IFERROR('Tabel B1'!D51/'Tabel B1'!V51*100,"-"))</f>
        <v>12.400520056798014</v>
      </c>
      <c r="J51" s="95">
        <f>IF(OR('Tabel B1'!W51&lt;5,'Tabel B1'!E51&lt;0.5),"-",IFERROR('Tabel B1'!E51/'Tabel B1'!W51*100,"-"))</f>
        <v>11.244842962507683</v>
      </c>
      <c r="K51" s="115"/>
      <c r="L51" s="95">
        <f>IF(OR('Tabel B1'!X51&lt;5,'Tabel B1'!Z51&lt;0.5),"-",IFERROR('Tabel B1'!Z51/'Tabel B1'!X51*100,"-"))</f>
        <v>8.8244089334924904</v>
      </c>
      <c r="R51" s="33" t="s">
        <v>151</v>
      </c>
      <c r="S51" s="32"/>
      <c r="T51" s="36">
        <v>19523</v>
      </c>
      <c r="U51" s="36">
        <v>8729</v>
      </c>
      <c r="V51" s="36">
        <v>2817</v>
      </c>
      <c r="W51" s="36">
        <v>3254</v>
      </c>
      <c r="X51" s="36">
        <v>67857</v>
      </c>
      <c r="Y51" s="36">
        <v>6796</v>
      </c>
      <c r="Z51" s="36">
        <v>5987.9791699999996</v>
      </c>
    </row>
    <row r="52" spans="1:26" ht="15.75" customHeight="1" x14ac:dyDescent="0.2">
      <c r="A52" s="79" t="s">
        <v>62</v>
      </c>
      <c r="B52" s="80">
        <v>1658.4906100000001</v>
      </c>
      <c r="C52" s="80">
        <v>627.82199000000003</v>
      </c>
      <c r="D52" s="80">
        <v>285.30592999999999</v>
      </c>
      <c r="E52" s="80">
        <v>272.18673999999999</v>
      </c>
      <c r="F52" s="76"/>
      <c r="G52" s="93">
        <f>IF(OR('Tabel B1'!T52&lt;5,'Tabel B1'!B52&lt;0.5),"-",IFERROR('Tabel B1'!B52/'Tabel B1'!T52*100,"-"))</f>
        <v>5.8364675182995498</v>
      </c>
      <c r="H52" s="93">
        <f>IF(OR('Tabel B1'!U52&lt;5,'Tabel B1'!C52&lt;0.5),"-",IFERROR('Tabel B1'!C52/'Tabel B1'!U52*100,"-"))</f>
        <v>6.6810896030648079</v>
      </c>
      <c r="I52" s="93">
        <f>IF(OR('Tabel B1'!V52&lt;5,'Tabel B1'!D52&lt;0.5),"-",IFERROR('Tabel B1'!D52/'Tabel B1'!V52*100,"-"))</f>
        <v>8.0345235145029577</v>
      </c>
      <c r="J52" s="93">
        <f>IF(OR('Tabel B1'!W52&lt;5,'Tabel B1'!E52&lt;0.5),"-",IFERROR('Tabel B1'!E52/'Tabel B1'!W52*100,"-"))</f>
        <v>8.1762313006908975</v>
      </c>
      <c r="K52" s="115"/>
      <c r="L52" s="93">
        <f>IF(OR('Tabel B1'!X52&lt;5,'Tabel B1'!Z52&lt;0.5),"-",IFERROR('Tabel B1'!Z52/'Tabel B1'!X52*100,"-"))</f>
        <v>5.105831640482279</v>
      </c>
      <c r="R52" s="31" t="s">
        <v>152</v>
      </c>
      <c r="S52" s="32"/>
      <c r="T52" s="36">
        <v>28416</v>
      </c>
      <c r="U52" s="36">
        <v>9397</v>
      </c>
      <c r="V52" s="36">
        <v>3551</v>
      </c>
      <c r="W52" s="36">
        <v>3329</v>
      </c>
      <c r="X52" s="36">
        <v>95795</v>
      </c>
      <c r="Y52" s="36">
        <v>5438</v>
      </c>
      <c r="Z52" s="36">
        <v>4891.1314199999997</v>
      </c>
    </row>
    <row r="53" spans="1:26" ht="15.75" customHeight="1" x14ac:dyDescent="0.2">
      <c r="A53" s="27" t="s">
        <v>63</v>
      </c>
      <c r="R53" s="33" t="s">
        <v>153</v>
      </c>
      <c r="S53" s="32"/>
      <c r="T53" s="36">
        <v>694</v>
      </c>
      <c r="U53" s="36">
        <v>118</v>
      </c>
      <c r="V53" s="36">
        <v>45</v>
      </c>
      <c r="W53" s="36">
        <v>66</v>
      </c>
      <c r="X53" s="36">
        <v>3906</v>
      </c>
      <c r="Y53" s="36">
        <v>175</v>
      </c>
      <c r="Z53" s="36">
        <v>155.33960999999999</v>
      </c>
    </row>
  </sheetData>
  <mergeCells count="3">
    <mergeCell ref="A3:L3"/>
    <mergeCell ref="B5:E5"/>
    <mergeCell ref="G5:J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25"/>
  <dimension ref="A1:AA48"/>
  <sheetViews>
    <sheetView topLeftCell="A22" workbookViewId="0">
      <selection activeCell="C38" sqref="C38"/>
    </sheetView>
  </sheetViews>
  <sheetFormatPr defaultRowHeight="12.75" x14ac:dyDescent="0.2"/>
  <cols>
    <col min="1" max="1" width="17.140625" style="58" customWidth="1"/>
    <col min="2" max="2" width="1.140625" style="58" customWidth="1"/>
    <col min="3" max="3" width="108.7109375" style="58" customWidth="1"/>
    <col min="4" max="16384" width="9.140625" style="58"/>
  </cols>
  <sheetData>
    <row r="1" spans="1:27" ht="15.75" customHeight="1" x14ac:dyDescent="0.2"/>
    <row r="2" spans="1:27" ht="15.75" customHeight="1" x14ac:dyDescent="0.2"/>
    <row r="3" spans="1:27" ht="15.75" customHeight="1" x14ac:dyDescent="0.25">
      <c r="A3" s="193" t="s">
        <v>87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</row>
    <row r="4" spans="1:27" ht="15.75" customHeight="1" x14ac:dyDescent="0.2"/>
    <row r="5" spans="1:27" ht="15.75" customHeight="1" x14ac:dyDescent="0.2"/>
    <row r="6" spans="1:27" ht="15.75" customHeight="1" x14ac:dyDescent="0.2"/>
    <row r="7" spans="1:27" ht="15.75" customHeight="1" x14ac:dyDescent="0.2">
      <c r="C7" s="168" t="s">
        <v>88</v>
      </c>
    </row>
    <row r="8" spans="1:27" ht="15.75" hidden="1" customHeight="1" x14ac:dyDescent="0.2"/>
    <row r="9" spans="1:27" s="78" customFormat="1" ht="18.75" customHeight="1" x14ac:dyDescent="0.2">
      <c r="A9" s="169" t="s">
        <v>210</v>
      </c>
      <c r="B9" s="170"/>
      <c r="C9" s="171" t="s">
        <v>89</v>
      </c>
    </row>
    <row r="10" spans="1:27" s="78" customFormat="1" ht="18.75" customHeight="1" x14ac:dyDescent="0.2">
      <c r="A10" s="172" t="s">
        <v>211</v>
      </c>
      <c r="B10" s="170"/>
      <c r="C10" s="173" t="s">
        <v>90</v>
      </c>
    </row>
    <row r="11" spans="1:27" s="78" customFormat="1" ht="18.75" customHeight="1" x14ac:dyDescent="0.2">
      <c r="A11" s="174" t="s">
        <v>209</v>
      </c>
      <c r="B11" s="170"/>
      <c r="C11" s="175" t="s">
        <v>200</v>
      </c>
    </row>
    <row r="12" spans="1:27" s="78" customFormat="1" ht="18.75" customHeight="1" x14ac:dyDescent="0.2">
      <c r="A12" s="169" t="s">
        <v>91</v>
      </c>
      <c r="B12" s="170"/>
      <c r="C12" s="171" t="s">
        <v>201</v>
      </c>
    </row>
    <row r="13" spans="1:27" s="78" customFormat="1" ht="18.75" customHeight="1" x14ac:dyDescent="0.2">
      <c r="A13" s="172" t="s">
        <v>92</v>
      </c>
      <c r="B13" s="170"/>
      <c r="C13" s="173" t="s">
        <v>93</v>
      </c>
      <c r="AA13" s="78" t="s">
        <v>154</v>
      </c>
    </row>
    <row r="14" spans="1:27" s="78" customFormat="1" ht="18.75" customHeight="1" x14ac:dyDescent="0.2">
      <c r="A14" s="174" t="s">
        <v>94</v>
      </c>
      <c r="B14" s="170"/>
      <c r="C14" s="175" t="s">
        <v>95</v>
      </c>
    </row>
    <row r="15" spans="1:27" s="78" customFormat="1" ht="18.75" customHeight="1" x14ac:dyDescent="0.2">
      <c r="A15" s="169" t="s">
        <v>96</v>
      </c>
      <c r="B15" s="170"/>
      <c r="C15" s="171" t="s">
        <v>97</v>
      </c>
    </row>
    <row r="16" spans="1:27" s="78" customFormat="1" ht="18.75" customHeight="1" x14ac:dyDescent="0.2">
      <c r="A16" s="172" t="s">
        <v>98</v>
      </c>
      <c r="B16" s="170"/>
      <c r="C16" s="173" t="s">
        <v>99</v>
      </c>
    </row>
    <row r="17" spans="1:3" s="78" customFormat="1" ht="27" customHeight="1" x14ac:dyDescent="0.2">
      <c r="A17" s="174" t="s">
        <v>35</v>
      </c>
      <c r="B17" s="170"/>
      <c r="C17" s="176" t="s">
        <v>100</v>
      </c>
    </row>
    <row r="18" spans="1:3" s="78" customFormat="1" ht="18.75" customHeight="1" x14ac:dyDescent="0.2">
      <c r="A18" s="169" t="s">
        <v>101</v>
      </c>
      <c r="B18" s="170"/>
      <c r="C18" s="171" t="s">
        <v>102</v>
      </c>
    </row>
    <row r="19" spans="1:3" s="78" customFormat="1" ht="18.75" customHeight="1" x14ac:dyDescent="0.2">
      <c r="A19" s="172" t="s">
        <v>37</v>
      </c>
      <c r="B19" s="170"/>
      <c r="C19" s="173" t="s">
        <v>103</v>
      </c>
    </row>
    <row r="20" spans="1:3" s="78" customFormat="1" ht="18.75" customHeight="1" x14ac:dyDescent="0.2">
      <c r="A20" s="174" t="s">
        <v>104</v>
      </c>
      <c r="B20" s="170"/>
      <c r="C20" s="175" t="s">
        <v>105</v>
      </c>
    </row>
    <row r="21" spans="1:3" s="78" customFormat="1" ht="27" customHeight="1" x14ac:dyDescent="0.2">
      <c r="A21" s="169" t="s">
        <v>106</v>
      </c>
      <c r="B21" s="177">
        <v>20900</v>
      </c>
      <c r="C21" s="178" t="s">
        <v>215</v>
      </c>
    </row>
    <row r="22" spans="1:3" s="78" customFormat="1" ht="18.75" customHeight="1" x14ac:dyDescent="0.2">
      <c r="A22" s="172" t="s">
        <v>107</v>
      </c>
      <c r="B22" s="170"/>
      <c r="C22" s="173" t="s">
        <v>108</v>
      </c>
    </row>
    <row r="23" spans="1:3" s="78" customFormat="1" ht="18.75" customHeight="1" x14ac:dyDescent="0.2">
      <c r="A23" s="174" t="s">
        <v>109</v>
      </c>
      <c r="B23" s="170"/>
      <c r="C23" s="175" t="s">
        <v>110</v>
      </c>
    </row>
    <row r="24" spans="1:3" s="78" customFormat="1" ht="18.75" customHeight="1" x14ac:dyDescent="0.2">
      <c r="A24" s="169" t="s">
        <v>42</v>
      </c>
      <c r="B24" s="170"/>
      <c r="C24" s="171" t="s">
        <v>213</v>
      </c>
    </row>
    <row r="25" spans="1:3" s="78" customFormat="1" ht="18.75" customHeight="1" x14ac:dyDescent="0.2">
      <c r="A25" s="172" t="s">
        <v>111</v>
      </c>
      <c r="B25" s="170"/>
      <c r="C25" s="173" t="s">
        <v>112</v>
      </c>
    </row>
    <row r="26" spans="1:3" s="78" customFormat="1" ht="18.75" customHeight="1" x14ac:dyDescent="0.2">
      <c r="A26" s="174" t="s">
        <v>113</v>
      </c>
      <c r="B26" s="170"/>
      <c r="C26" s="175" t="s">
        <v>114</v>
      </c>
    </row>
    <row r="27" spans="1:3" s="78" customFormat="1" ht="18.75" customHeight="1" x14ac:dyDescent="0.2">
      <c r="A27" s="169" t="s">
        <v>115</v>
      </c>
      <c r="B27" s="170"/>
      <c r="C27" s="171" t="s">
        <v>202</v>
      </c>
    </row>
    <row r="28" spans="1:3" s="78" customFormat="1" ht="18.75" customHeight="1" x14ac:dyDescent="0.2">
      <c r="A28" s="172" t="s">
        <v>116</v>
      </c>
      <c r="B28" s="170"/>
      <c r="C28" s="173" t="s">
        <v>117</v>
      </c>
    </row>
    <row r="29" spans="1:3" s="78" customFormat="1" ht="18.75" customHeight="1" x14ac:dyDescent="0.2">
      <c r="A29" s="174" t="s">
        <v>118</v>
      </c>
      <c r="B29" s="170"/>
      <c r="C29" s="175" t="s">
        <v>119</v>
      </c>
    </row>
    <row r="30" spans="1:3" s="78" customFormat="1" ht="18.75" customHeight="1" x14ac:dyDescent="0.2">
      <c r="A30" s="169" t="s">
        <v>120</v>
      </c>
      <c r="B30" s="170"/>
      <c r="C30" s="171" t="s">
        <v>121</v>
      </c>
    </row>
    <row r="31" spans="1:3" s="78" customFormat="1" ht="18.75" customHeight="1" x14ac:dyDescent="0.2">
      <c r="A31" s="172" t="s">
        <v>122</v>
      </c>
      <c r="B31" s="170"/>
      <c r="C31" s="173" t="s">
        <v>123</v>
      </c>
    </row>
    <row r="32" spans="1:3" s="78" customFormat="1" ht="27" customHeight="1" x14ac:dyDescent="0.2">
      <c r="A32" s="174" t="s">
        <v>124</v>
      </c>
      <c r="B32" s="170"/>
      <c r="C32" s="176" t="s">
        <v>125</v>
      </c>
    </row>
    <row r="33" spans="1:11" s="78" customFormat="1" ht="18.75" customHeight="1" x14ac:dyDescent="0.2">
      <c r="A33" s="169" t="s">
        <v>126</v>
      </c>
      <c r="B33" s="170"/>
      <c r="C33" s="171" t="s">
        <v>127</v>
      </c>
    </row>
    <row r="34" spans="1:11" s="78" customFormat="1" ht="18.75" customHeight="1" x14ac:dyDescent="0.2">
      <c r="A34" s="172" t="s">
        <v>128</v>
      </c>
      <c r="B34" s="170"/>
      <c r="C34" s="173" t="s">
        <v>129</v>
      </c>
    </row>
    <row r="35" spans="1:11" s="78" customFormat="1" ht="18.75" customHeight="1" x14ac:dyDescent="0.2">
      <c r="A35" s="174" t="s">
        <v>53</v>
      </c>
      <c r="B35" s="170"/>
      <c r="C35" s="175" t="s">
        <v>130</v>
      </c>
    </row>
    <row r="36" spans="1:11" s="78" customFormat="1" ht="18.75" customHeight="1" x14ac:dyDescent="0.2">
      <c r="A36" s="169" t="s">
        <v>131</v>
      </c>
      <c r="B36" s="170"/>
      <c r="C36" s="171" t="s">
        <v>132</v>
      </c>
    </row>
    <row r="37" spans="1:11" s="78" customFormat="1" ht="18.75" customHeight="1" x14ac:dyDescent="0.2">
      <c r="A37" s="172" t="s">
        <v>214</v>
      </c>
      <c r="B37" s="170"/>
      <c r="C37" s="173" t="s">
        <v>216</v>
      </c>
    </row>
    <row r="38" spans="1:11" s="78" customFormat="1" ht="18.75" customHeight="1" x14ac:dyDescent="0.2">
      <c r="A38" s="174" t="s">
        <v>133</v>
      </c>
      <c r="B38" s="170"/>
      <c r="C38" s="175" t="s">
        <v>133</v>
      </c>
    </row>
    <row r="39" spans="1:11" s="78" customFormat="1" ht="18.75" customHeight="1" x14ac:dyDescent="0.2">
      <c r="A39" s="169" t="s">
        <v>134</v>
      </c>
      <c r="B39" s="170"/>
      <c r="C39" s="171" t="s">
        <v>135</v>
      </c>
    </row>
    <row r="40" spans="1:11" s="78" customFormat="1" ht="18.75" customHeight="1" x14ac:dyDescent="0.2">
      <c r="A40" s="172" t="s">
        <v>136</v>
      </c>
      <c r="B40" s="170"/>
      <c r="C40" s="173" t="s">
        <v>137</v>
      </c>
    </row>
    <row r="41" spans="1:11" s="78" customFormat="1" ht="18.75" customHeight="1" x14ac:dyDescent="0.2">
      <c r="A41" s="174" t="s">
        <v>138</v>
      </c>
      <c r="B41" s="170"/>
      <c r="C41" s="175" t="s">
        <v>139</v>
      </c>
    </row>
    <row r="42" spans="1:11" s="78" customFormat="1" ht="27" customHeight="1" x14ac:dyDescent="0.2">
      <c r="A42" s="169" t="s">
        <v>140</v>
      </c>
      <c r="B42" s="170"/>
      <c r="C42" s="178" t="s">
        <v>212</v>
      </c>
    </row>
    <row r="43" spans="1:11" ht="15.75" customHeight="1" x14ac:dyDescent="0.2"/>
    <row r="44" spans="1:11" ht="15.75" customHeight="1" x14ac:dyDescent="0.2"/>
    <row r="45" spans="1:11" ht="15.75" customHeight="1" x14ac:dyDescent="0.2"/>
    <row r="48" spans="1:11" x14ac:dyDescent="0.2">
      <c r="B48" s="58">
        <f>SUM(B9:B46)-SUM(B17:B20)</f>
        <v>20900</v>
      </c>
      <c r="C48" s="73"/>
      <c r="H48" s="73"/>
      <c r="I48" s="73"/>
      <c r="J48" s="73"/>
      <c r="K48" s="73"/>
    </row>
  </sheetData>
  <mergeCells count="1">
    <mergeCell ref="A3:L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C925-0382-47D0-BF45-644F2138F44B}">
  <dimension ref="A1:AC53"/>
  <sheetViews>
    <sheetView showGridLines="0" topLeftCell="A16" zoomScaleNormal="100" workbookViewId="0">
      <selection activeCell="C21" sqref="C21"/>
    </sheetView>
  </sheetViews>
  <sheetFormatPr defaultRowHeight="12.75" x14ac:dyDescent="0.2"/>
  <cols>
    <col min="1" max="1" width="17.140625" style="27" customWidth="1"/>
    <col min="2" max="2" width="0.7109375" style="2" customWidth="1"/>
    <col min="3" max="4" width="9.7109375" bestFit="1" customWidth="1"/>
    <col min="5" max="5" width="0.7109375" style="2" customWidth="1"/>
    <col min="6" max="7" width="9.7109375" customWidth="1"/>
    <col min="8" max="8" width="0.7109375" style="2" customWidth="1"/>
    <col min="9" max="10" width="9.7109375" customWidth="1"/>
    <col min="11" max="11" width="5.42578125" customWidth="1"/>
    <col min="12" max="12" width="2.42578125" customWidth="1"/>
    <col min="13" max="13" width="5.42578125" customWidth="1"/>
    <col min="14" max="14" width="17.140625" customWidth="1"/>
    <col min="15" max="15" width="0.85546875" style="1" customWidth="1"/>
    <col min="16" max="17" width="9.7109375" customWidth="1"/>
    <col min="18" max="18" width="0.7109375" style="1" customWidth="1"/>
    <col min="19" max="20" width="9.7109375" customWidth="1"/>
    <col min="21" max="21" width="0.7109375" style="1" customWidth="1"/>
    <col min="22" max="23" width="9.7109375" customWidth="1"/>
    <col min="26" max="26" width="12.28515625" customWidth="1"/>
    <col min="27" max="27" width="11.7109375" customWidth="1"/>
  </cols>
  <sheetData>
    <row r="1" spans="1:25" s="24" customFormat="1" ht="15.75" customHeight="1" x14ac:dyDescent="0.25">
      <c r="A1" s="16" t="s">
        <v>21</v>
      </c>
      <c r="B1" s="2"/>
      <c r="E1" s="2"/>
      <c r="H1" s="2"/>
      <c r="L1" s="25"/>
      <c r="N1" s="16" t="s">
        <v>21</v>
      </c>
      <c r="O1" s="20"/>
      <c r="R1" s="2"/>
      <c r="U1" s="2"/>
    </row>
    <row r="2" spans="1:25" ht="15.75" customHeight="1" x14ac:dyDescent="0.2">
      <c r="L2" s="26"/>
      <c r="O2" s="20"/>
      <c r="R2" s="2"/>
      <c r="U2" s="2"/>
    </row>
    <row r="3" spans="1:25" ht="15.75" customHeight="1" x14ac:dyDescent="0.25">
      <c r="A3" s="16" t="s">
        <v>22</v>
      </c>
      <c r="L3" s="26"/>
      <c r="N3" s="16" t="s">
        <v>23</v>
      </c>
      <c r="O3" s="20"/>
      <c r="R3" s="2"/>
      <c r="U3" s="2"/>
    </row>
    <row r="4" spans="1:25" ht="15.75" customHeight="1" x14ac:dyDescent="0.2">
      <c r="L4" s="26"/>
      <c r="N4" s="27"/>
      <c r="O4" s="20"/>
      <c r="R4" s="2"/>
      <c r="U4" s="2"/>
    </row>
    <row r="5" spans="1:25" ht="15.75" customHeight="1" x14ac:dyDescent="0.2">
      <c r="L5" s="26"/>
      <c r="N5" s="27"/>
      <c r="O5" s="20"/>
      <c r="R5" s="2"/>
      <c r="U5" s="2"/>
    </row>
    <row r="6" spans="1:25" s="27" customFormat="1" ht="15.75" customHeight="1" x14ac:dyDescent="0.2">
      <c r="B6" s="2"/>
      <c r="C6" s="186" t="s">
        <v>14</v>
      </c>
      <c r="D6" s="187"/>
      <c r="E6" s="2"/>
      <c r="F6" s="186" t="s">
        <v>15</v>
      </c>
      <c r="G6" s="187"/>
      <c r="H6" s="2"/>
      <c r="I6" s="186" t="s">
        <v>13</v>
      </c>
      <c r="J6" s="187"/>
      <c r="L6" s="28"/>
      <c r="O6" s="106"/>
      <c r="P6" s="186" t="s">
        <v>14</v>
      </c>
      <c r="Q6" s="187"/>
      <c r="R6" s="2"/>
      <c r="S6" s="186" t="s">
        <v>15</v>
      </c>
      <c r="T6" s="187"/>
      <c r="U6" s="2"/>
      <c r="V6" s="186" t="s">
        <v>13</v>
      </c>
      <c r="W6" s="187"/>
    </row>
    <row r="7" spans="1:25" s="27" customFormat="1" ht="15.75" customHeight="1" x14ac:dyDescent="0.2">
      <c r="B7" s="2"/>
      <c r="C7" s="29">
        <f>Nøgletalstabeller!$M$5</f>
        <v>2019</v>
      </c>
      <c r="D7" s="29">
        <f>Nøgletalstabeller!$N$5</f>
        <v>2020</v>
      </c>
      <c r="E7" s="2"/>
      <c r="F7" s="29">
        <f>Nøgletalstabeller!$M$5</f>
        <v>2019</v>
      </c>
      <c r="G7" s="29">
        <f>Nøgletalstabeller!$N$5</f>
        <v>2020</v>
      </c>
      <c r="H7" s="2"/>
      <c r="I7" s="29">
        <f>Nøgletalstabeller!$M$5</f>
        <v>2019</v>
      </c>
      <c r="J7" s="29">
        <f>Nøgletalstabeller!$N$5</f>
        <v>2020</v>
      </c>
      <c r="L7" s="28"/>
      <c r="O7" s="107"/>
      <c r="P7" s="29">
        <f>Nøgletalstabeller!$M$5</f>
        <v>2019</v>
      </c>
      <c r="Q7" s="29">
        <f>Nøgletalstabeller!$N$5</f>
        <v>2020</v>
      </c>
      <c r="R7" s="2"/>
      <c r="S7" s="29">
        <f>Nøgletalstabeller!$M$5</f>
        <v>2019</v>
      </c>
      <c r="T7" s="29">
        <f>Nøgletalstabeller!$N$5</f>
        <v>2020</v>
      </c>
      <c r="U7" s="2"/>
      <c r="V7" s="29">
        <f>Nøgletalstabeller!$M$5</f>
        <v>2019</v>
      </c>
      <c r="W7" s="29">
        <f>Nøgletalstabeller!$N$5</f>
        <v>2020</v>
      </c>
    </row>
    <row r="8" spans="1:25" ht="15.75" customHeight="1" x14ac:dyDescent="0.2">
      <c r="C8" s="30"/>
      <c r="D8" s="30"/>
      <c r="F8" s="30"/>
      <c r="G8" s="30"/>
      <c r="I8" s="30"/>
      <c r="J8" s="30"/>
      <c r="L8" s="26"/>
      <c r="N8" s="27"/>
      <c r="O8" s="20"/>
      <c r="P8" s="30"/>
      <c r="Q8" s="30"/>
      <c r="R8" s="2"/>
      <c r="S8" s="30"/>
      <c r="T8" s="30"/>
      <c r="U8" s="2"/>
      <c r="V8" s="30"/>
      <c r="W8" s="30"/>
    </row>
    <row r="9" spans="1:25" ht="15.75" customHeight="1" x14ac:dyDescent="0.2">
      <c r="A9" s="79" t="s">
        <v>207</v>
      </c>
      <c r="B9" s="98"/>
      <c r="C9" s="80">
        <v>22986</v>
      </c>
      <c r="D9" s="80">
        <v>24040</v>
      </c>
      <c r="E9" s="103"/>
      <c r="F9" s="80">
        <v>8132</v>
      </c>
      <c r="G9" s="80">
        <v>8626</v>
      </c>
      <c r="H9" s="103"/>
      <c r="I9" s="80">
        <v>31118</v>
      </c>
      <c r="J9" s="80">
        <f>D9+G9</f>
        <v>32666</v>
      </c>
      <c r="K9" s="32"/>
      <c r="L9" s="26"/>
      <c r="N9" s="79" t="s">
        <v>207</v>
      </c>
      <c r="O9" s="98"/>
      <c r="P9" s="80">
        <v>23070</v>
      </c>
      <c r="Q9" s="80">
        <v>24123</v>
      </c>
      <c r="R9" s="103"/>
      <c r="S9" s="80">
        <v>8149</v>
      </c>
      <c r="T9" s="80">
        <v>8646</v>
      </c>
      <c r="U9" s="103"/>
      <c r="V9" s="80">
        <v>31219</v>
      </c>
      <c r="W9" s="80">
        <f>Q9+T9</f>
        <v>32769</v>
      </c>
      <c r="Y9" s="32"/>
    </row>
    <row r="10" spans="1:25" ht="15.75" customHeight="1" x14ac:dyDescent="0.2">
      <c r="A10" s="90" t="s">
        <v>208</v>
      </c>
      <c r="B10" s="98"/>
      <c r="C10" s="91">
        <v>27347</v>
      </c>
      <c r="D10" s="91">
        <v>27590</v>
      </c>
      <c r="E10" s="103"/>
      <c r="F10" s="91">
        <v>6263</v>
      </c>
      <c r="G10" s="91">
        <v>6393</v>
      </c>
      <c r="H10" s="103"/>
      <c r="I10" s="91">
        <v>33610</v>
      </c>
      <c r="J10" s="91">
        <f>D10+G10</f>
        <v>33983</v>
      </c>
      <c r="K10" s="32"/>
      <c r="L10" s="26"/>
      <c r="N10" s="90" t="s">
        <v>208</v>
      </c>
      <c r="O10" s="98"/>
      <c r="P10" s="91">
        <v>27610</v>
      </c>
      <c r="Q10" s="91">
        <v>27867</v>
      </c>
      <c r="R10" s="103"/>
      <c r="S10" s="91">
        <v>6284</v>
      </c>
      <c r="T10" s="91">
        <v>6420</v>
      </c>
      <c r="U10" s="103"/>
      <c r="V10" s="91">
        <v>33894</v>
      </c>
      <c r="W10" s="91">
        <f t="shared" ref="W10:W46" si="0">Q10+T10</f>
        <v>34287</v>
      </c>
      <c r="Y10" s="32"/>
    </row>
    <row r="11" spans="1:25" ht="15.75" customHeight="1" x14ac:dyDescent="0.2">
      <c r="A11" s="83" t="s">
        <v>209</v>
      </c>
      <c r="B11" s="98"/>
      <c r="C11" s="84">
        <v>9486</v>
      </c>
      <c r="D11" s="84">
        <v>10485</v>
      </c>
      <c r="E11" s="103"/>
      <c r="F11" s="84">
        <v>7777</v>
      </c>
      <c r="G11" s="84">
        <v>8603</v>
      </c>
      <c r="H11" s="103"/>
      <c r="I11" s="84">
        <v>17263</v>
      </c>
      <c r="J11" s="84">
        <f>D11+G11</f>
        <v>19088</v>
      </c>
      <c r="K11" s="32"/>
      <c r="L11" s="26"/>
      <c r="N11" s="83" t="s">
        <v>209</v>
      </c>
      <c r="O11" s="98"/>
      <c r="P11" s="84">
        <v>9492</v>
      </c>
      <c r="Q11" s="84">
        <v>10494</v>
      </c>
      <c r="R11" s="103"/>
      <c r="S11" s="84">
        <v>7780</v>
      </c>
      <c r="T11" s="84">
        <v>8606</v>
      </c>
      <c r="U11" s="103"/>
      <c r="V11" s="84">
        <v>17272</v>
      </c>
      <c r="W11" s="84">
        <f t="shared" si="0"/>
        <v>19100</v>
      </c>
      <c r="Y11" s="32"/>
    </row>
    <row r="12" spans="1:25" ht="15.75" customHeight="1" x14ac:dyDescent="0.2">
      <c r="A12" s="79" t="s">
        <v>26</v>
      </c>
      <c r="B12" s="98"/>
      <c r="C12" s="80">
        <v>12819</v>
      </c>
      <c r="D12" s="80">
        <v>13178</v>
      </c>
      <c r="E12" s="103"/>
      <c r="F12" s="80">
        <v>27511</v>
      </c>
      <c r="G12" s="80">
        <v>28598</v>
      </c>
      <c r="H12" s="103"/>
      <c r="I12" s="80">
        <v>40330</v>
      </c>
      <c r="J12" s="80">
        <f t="shared" ref="J12:J46" si="1">D12+G12</f>
        <v>41776</v>
      </c>
      <c r="K12" s="32"/>
      <c r="L12" s="26"/>
      <c r="N12" s="79" t="s">
        <v>26</v>
      </c>
      <c r="O12" s="98"/>
      <c r="P12" s="80">
        <v>12937</v>
      </c>
      <c r="Q12" s="80">
        <v>13295</v>
      </c>
      <c r="R12" s="103"/>
      <c r="S12" s="80">
        <v>27694</v>
      </c>
      <c r="T12" s="80">
        <v>28803</v>
      </c>
      <c r="U12" s="103"/>
      <c r="V12" s="80">
        <v>40631</v>
      </c>
      <c r="W12" s="80">
        <f t="shared" si="0"/>
        <v>42098</v>
      </c>
      <c r="Y12" s="32"/>
    </row>
    <row r="13" spans="1:25" ht="15.75" customHeight="1" x14ac:dyDescent="0.2">
      <c r="A13" s="90" t="s">
        <v>27</v>
      </c>
      <c r="B13" s="98"/>
      <c r="C13" s="91">
        <v>7709</v>
      </c>
      <c r="D13" s="91">
        <v>7656</v>
      </c>
      <c r="E13" s="103"/>
      <c r="F13" s="91">
        <v>7102</v>
      </c>
      <c r="G13" s="91">
        <v>7155</v>
      </c>
      <c r="H13" s="103"/>
      <c r="I13" s="91">
        <v>14811</v>
      </c>
      <c r="J13" s="91">
        <f t="shared" si="1"/>
        <v>14811</v>
      </c>
      <c r="K13" s="32"/>
      <c r="L13" s="26"/>
      <c r="N13" s="90" t="s">
        <v>27</v>
      </c>
      <c r="O13" s="98"/>
      <c r="P13" s="91">
        <v>7806</v>
      </c>
      <c r="Q13" s="91">
        <v>7748</v>
      </c>
      <c r="R13" s="103"/>
      <c r="S13" s="91">
        <v>7152</v>
      </c>
      <c r="T13" s="91">
        <v>7206</v>
      </c>
      <c r="U13" s="103"/>
      <c r="V13" s="91">
        <v>14958</v>
      </c>
      <c r="W13" s="91">
        <f t="shared" si="0"/>
        <v>14954</v>
      </c>
      <c r="Y13" s="32"/>
    </row>
    <row r="14" spans="1:25" ht="15.75" customHeight="1" x14ac:dyDescent="0.2">
      <c r="A14" s="83" t="s">
        <v>28</v>
      </c>
      <c r="B14" s="98"/>
      <c r="C14" s="84">
        <v>1335</v>
      </c>
      <c r="D14" s="84">
        <v>1388</v>
      </c>
      <c r="E14" s="103"/>
      <c r="F14" s="84">
        <v>1074</v>
      </c>
      <c r="G14" s="84">
        <v>1129</v>
      </c>
      <c r="H14" s="103"/>
      <c r="I14" s="84">
        <v>2409</v>
      </c>
      <c r="J14" s="84">
        <f t="shared" si="1"/>
        <v>2517</v>
      </c>
      <c r="K14" s="32"/>
      <c r="L14" s="26"/>
      <c r="N14" s="83" t="s">
        <v>28</v>
      </c>
      <c r="O14" s="98"/>
      <c r="P14" s="84">
        <v>1338</v>
      </c>
      <c r="Q14" s="84">
        <v>1392</v>
      </c>
      <c r="R14" s="103"/>
      <c r="S14" s="84">
        <v>1077</v>
      </c>
      <c r="T14" s="84">
        <v>1133</v>
      </c>
      <c r="U14" s="103"/>
      <c r="V14" s="84">
        <v>2415</v>
      </c>
      <c r="W14" s="84">
        <f t="shared" si="0"/>
        <v>2525</v>
      </c>
      <c r="Y14" s="32"/>
    </row>
    <row r="15" spans="1:25" ht="15.75" customHeight="1" x14ac:dyDescent="0.2">
      <c r="A15" s="79" t="s">
        <v>29</v>
      </c>
      <c r="B15" s="98"/>
      <c r="C15" s="80">
        <v>1304</v>
      </c>
      <c r="D15" s="80">
        <v>1418</v>
      </c>
      <c r="E15" s="103"/>
      <c r="F15" s="80">
        <v>3485</v>
      </c>
      <c r="G15" s="80">
        <v>3841</v>
      </c>
      <c r="H15" s="103"/>
      <c r="I15" s="80">
        <v>4789</v>
      </c>
      <c r="J15" s="80">
        <f t="shared" si="1"/>
        <v>5259</v>
      </c>
      <c r="K15" s="32"/>
      <c r="L15" s="26"/>
      <c r="N15" s="79" t="s">
        <v>29</v>
      </c>
      <c r="O15" s="98"/>
      <c r="P15" s="80">
        <v>1306</v>
      </c>
      <c r="Q15" s="80">
        <v>1422</v>
      </c>
      <c r="R15" s="103"/>
      <c r="S15" s="80">
        <v>3492</v>
      </c>
      <c r="T15" s="80">
        <v>3849</v>
      </c>
      <c r="U15" s="103"/>
      <c r="V15" s="80">
        <v>4798</v>
      </c>
      <c r="W15" s="80">
        <f t="shared" si="0"/>
        <v>5271</v>
      </c>
      <c r="Y15" s="32"/>
    </row>
    <row r="16" spans="1:25" ht="15.75" customHeight="1" x14ac:dyDescent="0.2">
      <c r="A16" s="90" t="s">
        <v>30</v>
      </c>
      <c r="B16" s="98"/>
      <c r="C16" s="91">
        <v>1121</v>
      </c>
      <c r="D16" s="91">
        <v>1257</v>
      </c>
      <c r="E16" s="103"/>
      <c r="F16" s="91">
        <v>2077</v>
      </c>
      <c r="G16" s="91">
        <v>2237</v>
      </c>
      <c r="H16" s="103"/>
      <c r="I16" s="91">
        <v>3198</v>
      </c>
      <c r="J16" s="91">
        <f t="shared" si="1"/>
        <v>3494</v>
      </c>
      <c r="K16" s="32"/>
      <c r="L16" s="26"/>
      <c r="N16" s="90" t="s">
        <v>30</v>
      </c>
      <c r="O16" s="98"/>
      <c r="P16" s="91">
        <v>1142</v>
      </c>
      <c r="Q16" s="91">
        <v>1276</v>
      </c>
      <c r="R16" s="103"/>
      <c r="S16" s="91">
        <v>2117</v>
      </c>
      <c r="T16" s="91">
        <v>2282</v>
      </c>
      <c r="U16" s="103"/>
      <c r="V16" s="91">
        <v>3259</v>
      </c>
      <c r="W16" s="91">
        <f t="shared" si="0"/>
        <v>3558</v>
      </c>
      <c r="Y16" s="32"/>
    </row>
    <row r="17" spans="1:29" ht="15.75" hidden="1" customHeight="1" x14ac:dyDescent="0.2">
      <c r="A17" s="83" t="s">
        <v>31</v>
      </c>
      <c r="B17" s="98"/>
      <c r="C17" s="84">
        <v>1222</v>
      </c>
      <c r="D17" s="84">
        <v>1184</v>
      </c>
      <c r="E17" s="103"/>
      <c r="F17" s="84">
        <v>1160</v>
      </c>
      <c r="G17" s="84">
        <v>1186</v>
      </c>
      <c r="H17" s="103"/>
      <c r="I17" s="84">
        <v>2382</v>
      </c>
      <c r="J17" s="84">
        <f t="shared" si="1"/>
        <v>2370</v>
      </c>
      <c r="K17" s="32"/>
      <c r="L17" s="26"/>
      <c r="N17" s="83" t="s">
        <v>31</v>
      </c>
      <c r="O17" s="98"/>
      <c r="P17" s="84">
        <v>1239</v>
      </c>
      <c r="Q17" s="84">
        <v>1200</v>
      </c>
      <c r="R17" s="103"/>
      <c r="S17" s="84">
        <v>1169</v>
      </c>
      <c r="T17" s="84">
        <v>1197</v>
      </c>
      <c r="U17" s="103"/>
      <c r="V17" s="84">
        <v>2408</v>
      </c>
      <c r="W17" s="84">
        <f t="shared" si="0"/>
        <v>2397</v>
      </c>
      <c r="Y17" s="32"/>
      <c r="AA17" s="32"/>
      <c r="AC17" s="32"/>
    </row>
    <row r="18" spans="1:29" ht="15.75" hidden="1" customHeight="1" x14ac:dyDescent="0.2">
      <c r="A18" s="79" t="s">
        <v>32</v>
      </c>
      <c r="B18" s="98"/>
      <c r="C18" s="80">
        <v>192</v>
      </c>
      <c r="D18" s="80">
        <v>200</v>
      </c>
      <c r="E18" s="103"/>
      <c r="F18" s="80">
        <v>497</v>
      </c>
      <c r="G18" s="80">
        <v>511</v>
      </c>
      <c r="H18" s="103"/>
      <c r="I18" s="80">
        <v>689</v>
      </c>
      <c r="J18" s="80">
        <f t="shared" si="1"/>
        <v>711</v>
      </c>
      <c r="K18" s="32"/>
      <c r="L18" s="26"/>
      <c r="N18" s="79" t="s">
        <v>32</v>
      </c>
      <c r="O18" s="98"/>
      <c r="P18" s="80">
        <v>194</v>
      </c>
      <c r="Q18" s="80">
        <v>201</v>
      </c>
      <c r="R18" s="103"/>
      <c r="S18" s="80">
        <v>499</v>
      </c>
      <c r="T18" s="80">
        <v>511</v>
      </c>
      <c r="U18" s="103"/>
      <c r="V18" s="80">
        <v>693</v>
      </c>
      <c r="W18" s="80">
        <f t="shared" si="0"/>
        <v>712</v>
      </c>
      <c r="Y18" s="32"/>
    </row>
    <row r="19" spans="1:29" ht="15.75" hidden="1" customHeight="1" x14ac:dyDescent="0.2">
      <c r="A19" s="81" t="s">
        <v>33</v>
      </c>
      <c r="B19" s="98"/>
      <c r="C19" s="82">
        <v>123</v>
      </c>
      <c r="D19" s="82">
        <v>115</v>
      </c>
      <c r="E19" s="103"/>
      <c r="F19" s="82">
        <v>204</v>
      </c>
      <c r="G19" s="82">
        <v>195</v>
      </c>
      <c r="H19" s="103"/>
      <c r="I19" s="82">
        <v>327</v>
      </c>
      <c r="J19" s="82">
        <f t="shared" si="1"/>
        <v>310</v>
      </c>
      <c r="K19" s="32"/>
      <c r="L19" s="26"/>
      <c r="N19" s="81" t="s">
        <v>33</v>
      </c>
      <c r="O19" s="98"/>
      <c r="P19" s="82">
        <v>127</v>
      </c>
      <c r="Q19" s="82">
        <v>119</v>
      </c>
      <c r="R19" s="103"/>
      <c r="S19" s="82">
        <v>208</v>
      </c>
      <c r="T19" s="82">
        <v>200</v>
      </c>
      <c r="U19" s="103"/>
      <c r="V19" s="82">
        <v>335</v>
      </c>
      <c r="W19" s="82">
        <f t="shared" si="0"/>
        <v>319</v>
      </c>
      <c r="Y19" s="32"/>
    </row>
    <row r="20" spans="1:29" ht="15.75" hidden="1" customHeight="1" x14ac:dyDescent="0.2">
      <c r="A20" s="83" t="s">
        <v>34</v>
      </c>
      <c r="B20" s="98"/>
      <c r="C20" s="84">
        <v>384</v>
      </c>
      <c r="D20" s="84">
        <v>384</v>
      </c>
      <c r="E20" s="103"/>
      <c r="F20" s="84">
        <v>129</v>
      </c>
      <c r="G20" s="84">
        <v>131</v>
      </c>
      <c r="H20" s="103"/>
      <c r="I20" s="84">
        <v>513</v>
      </c>
      <c r="J20" s="84">
        <f t="shared" si="1"/>
        <v>515</v>
      </c>
      <c r="K20" s="32"/>
      <c r="L20" s="26"/>
      <c r="N20" s="83" t="s">
        <v>34</v>
      </c>
      <c r="O20" s="98"/>
      <c r="P20" s="84">
        <v>388</v>
      </c>
      <c r="Q20" s="84">
        <v>388</v>
      </c>
      <c r="R20" s="103"/>
      <c r="S20" s="84">
        <v>129</v>
      </c>
      <c r="T20" s="84">
        <v>132</v>
      </c>
      <c r="U20" s="103"/>
      <c r="V20" s="84">
        <v>517</v>
      </c>
      <c r="W20" s="84">
        <f t="shared" si="0"/>
        <v>520</v>
      </c>
      <c r="Y20" s="32"/>
    </row>
    <row r="21" spans="1:29" ht="15.75" customHeight="1" x14ac:dyDescent="0.2">
      <c r="A21" s="83" t="s">
        <v>35</v>
      </c>
      <c r="B21" s="98">
        <v>20900</v>
      </c>
      <c r="C21" s="84">
        <v>1921</v>
      </c>
      <c r="D21" s="84">
        <v>1883</v>
      </c>
      <c r="E21" s="103"/>
      <c r="F21" s="84">
        <v>1990</v>
      </c>
      <c r="G21" s="84">
        <v>2023</v>
      </c>
      <c r="H21" s="103"/>
      <c r="I21" s="84">
        <v>3911</v>
      </c>
      <c r="J21" s="84">
        <f>D21+G21</f>
        <v>3906</v>
      </c>
      <c r="K21" s="32"/>
      <c r="L21" s="26"/>
      <c r="N21" s="83" t="s">
        <v>35</v>
      </c>
      <c r="O21" s="98"/>
      <c r="P21" s="84">
        <v>1948</v>
      </c>
      <c r="Q21" s="84">
        <v>1908</v>
      </c>
      <c r="R21" s="103"/>
      <c r="S21" s="84">
        <v>2005</v>
      </c>
      <c r="T21" s="84">
        <v>2040</v>
      </c>
      <c r="U21" s="103"/>
      <c r="V21" s="84">
        <v>3953</v>
      </c>
      <c r="W21" s="84">
        <f t="shared" si="0"/>
        <v>3948</v>
      </c>
      <c r="Y21" s="32"/>
    </row>
    <row r="22" spans="1:29" ht="15.75" customHeight="1" x14ac:dyDescent="0.2">
      <c r="A22" s="79" t="s">
        <v>36</v>
      </c>
      <c r="B22" s="98"/>
      <c r="C22" s="80">
        <v>188</v>
      </c>
      <c r="D22" s="80">
        <v>183</v>
      </c>
      <c r="E22" s="103"/>
      <c r="F22" s="80">
        <v>164</v>
      </c>
      <c r="G22" s="80">
        <v>178</v>
      </c>
      <c r="H22" s="103"/>
      <c r="I22" s="80">
        <v>352</v>
      </c>
      <c r="J22" s="80">
        <f t="shared" si="1"/>
        <v>361</v>
      </c>
      <c r="K22" s="32"/>
      <c r="L22" s="26"/>
      <c r="N22" s="79" t="s">
        <v>36</v>
      </c>
      <c r="O22" s="98"/>
      <c r="P22" s="80">
        <v>190</v>
      </c>
      <c r="Q22" s="80">
        <v>186</v>
      </c>
      <c r="R22" s="103"/>
      <c r="S22" s="80">
        <v>165</v>
      </c>
      <c r="T22" s="80">
        <v>179</v>
      </c>
      <c r="U22" s="103"/>
      <c r="V22" s="80">
        <v>355</v>
      </c>
      <c r="W22" s="80">
        <f t="shared" si="0"/>
        <v>365</v>
      </c>
      <c r="Y22" s="32"/>
    </row>
    <row r="23" spans="1:29" ht="15.75" customHeight="1" x14ac:dyDescent="0.2">
      <c r="A23" s="90" t="s">
        <v>37</v>
      </c>
      <c r="B23" s="98"/>
      <c r="C23" s="91">
        <v>53</v>
      </c>
      <c r="D23" s="91">
        <v>64</v>
      </c>
      <c r="E23" s="103"/>
      <c r="F23" s="91">
        <v>353</v>
      </c>
      <c r="G23" s="91">
        <v>373</v>
      </c>
      <c r="H23" s="103"/>
      <c r="I23" s="91">
        <v>406</v>
      </c>
      <c r="J23" s="91">
        <f t="shared" si="1"/>
        <v>437</v>
      </c>
      <c r="K23" s="32"/>
      <c r="L23" s="26"/>
      <c r="N23" s="90" t="s">
        <v>37</v>
      </c>
      <c r="O23" s="98"/>
      <c r="P23" s="91">
        <v>53</v>
      </c>
      <c r="Q23" s="91">
        <v>64</v>
      </c>
      <c r="R23" s="103"/>
      <c r="S23" s="91">
        <v>353</v>
      </c>
      <c r="T23" s="91">
        <v>373</v>
      </c>
      <c r="U23" s="103"/>
      <c r="V23" s="91">
        <v>406</v>
      </c>
      <c r="W23" s="91">
        <f>Q23+T23</f>
        <v>437</v>
      </c>
      <c r="Y23" s="32"/>
    </row>
    <row r="24" spans="1:29" ht="15.75" customHeight="1" x14ac:dyDescent="0.2">
      <c r="A24" s="83" t="s">
        <v>38</v>
      </c>
      <c r="B24" s="98"/>
      <c r="C24" s="84">
        <v>444</v>
      </c>
      <c r="D24" s="84">
        <v>452</v>
      </c>
      <c r="E24" s="103"/>
      <c r="F24" s="84">
        <v>1867</v>
      </c>
      <c r="G24" s="84">
        <v>1944</v>
      </c>
      <c r="H24" s="103"/>
      <c r="I24" s="84">
        <v>2311</v>
      </c>
      <c r="J24" s="84">
        <f t="shared" si="1"/>
        <v>2396</v>
      </c>
      <c r="K24" s="32"/>
      <c r="L24" s="26"/>
      <c r="N24" s="83" t="s">
        <v>38</v>
      </c>
      <c r="O24" s="98"/>
      <c r="P24" s="84">
        <v>446</v>
      </c>
      <c r="Q24" s="84">
        <v>455</v>
      </c>
      <c r="R24" s="103"/>
      <c r="S24" s="84">
        <v>1879</v>
      </c>
      <c r="T24" s="84">
        <v>1955</v>
      </c>
      <c r="U24" s="103"/>
      <c r="V24" s="84">
        <v>2325</v>
      </c>
      <c r="W24" s="84">
        <f t="shared" si="0"/>
        <v>2410</v>
      </c>
      <c r="Y24" s="32"/>
    </row>
    <row r="25" spans="1:29" ht="15.75" customHeight="1" x14ac:dyDescent="0.2">
      <c r="A25" s="79" t="s">
        <v>39</v>
      </c>
      <c r="B25" s="98"/>
      <c r="C25" s="80">
        <v>1382</v>
      </c>
      <c r="D25" s="80">
        <v>1413</v>
      </c>
      <c r="E25" s="103"/>
      <c r="F25" s="80">
        <v>3871</v>
      </c>
      <c r="G25" s="80">
        <v>3983</v>
      </c>
      <c r="H25" s="103"/>
      <c r="I25" s="80">
        <v>5253</v>
      </c>
      <c r="J25" s="80">
        <f t="shared" si="1"/>
        <v>5396</v>
      </c>
      <c r="K25" s="32"/>
      <c r="L25" s="26"/>
      <c r="N25" s="79" t="s">
        <v>39</v>
      </c>
      <c r="O25" s="98"/>
      <c r="P25" s="80">
        <v>1387</v>
      </c>
      <c r="Q25" s="80">
        <v>1419</v>
      </c>
      <c r="R25" s="103"/>
      <c r="S25" s="80">
        <v>3904</v>
      </c>
      <c r="T25" s="80">
        <v>4007</v>
      </c>
      <c r="U25" s="103"/>
      <c r="V25" s="80">
        <v>5291</v>
      </c>
      <c r="W25" s="80">
        <f t="shared" si="0"/>
        <v>5426</v>
      </c>
      <c r="Y25" s="32"/>
    </row>
    <row r="26" spans="1:29" ht="15.75" customHeight="1" x14ac:dyDescent="0.2">
      <c r="A26" s="90" t="s">
        <v>40</v>
      </c>
      <c r="B26" s="98"/>
      <c r="C26" s="91">
        <v>3469</v>
      </c>
      <c r="D26" s="91">
        <v>3623</v>
      </c>
      <c r="E26" s="103"/>
      <c r="F26" s="91">
        <v>7825</v>
      </c>
      <c r="G26" s="91">
        <v>8270</v>
      </c>
      <c r="H26" s="103"/>
      <c r="I26" s="91">
        <v>11294</v>
      </c>
      <c r="J26" s="91">
        <f t="shared" si="1"/>
        <v>11893</v>
      </c>
      <c r="K26" s="32"/>
      <c r="L26" s="26"/>
      <c r="N26" s="90" t="s">
        <v>40</v>
      </c>
      <c r="O26" s="98"/>
      <c r="P26" s="91">
        <v>3475</v>
      </c>
      <c r="Q26" s="91">
        <v>3632</v>
      </c>
      <c r="R26" s="103"/>
      <c r="S26" s="91">
        <v>7851</v>
      </c>
      <c r="T26" s="91">
        <v>8286</v>
      </c>
      <c r="U26" s="103"/>
      <c r="V26" s="91">
        <v>11326</v>
      </c>
      <c r="W26" s="91">
        <f t="shared" si="0"/>
        <v>11918</v>
      </c>
      <c r="Y26" s="32"/>
    </row>
    <row r="27" spans="1:29" ht="15.75" customHeight="1" x14ac:dyDescent="0.2">
      <c r="A27" s="83" t="s">
        <v>41</v>
      </c>
      <c r="B27" s="98"/>
      <c r="C27" s="84">
        <v>299</v>
      </c>
      <c r="D27" s="84">
        <v>298</v>
      </c>
      <c r="E27" s="103"/>
      <c r="F27" s="84">
        <v>1712</v>
      </c>
      <c r="G27" s="84">
        <v>1760</v>
      </c>
      <c r="H27" s="103"/>
      <c r="I27" s="84">
        <v>2011</v>
      </c>
      <c r="J27" s="84">
        <f t="shared" si="1"/>
        <v>2058</v>
      </c>
      <c r="K27" s="32"/>
      <c r="L27" s="26"/>
      <c r="N27" s="83" t="s">
        <v>41</v>
      </c>
      <c r="O27" s="98"/>
      <c r="P27" s="84">
        <v>301</v>
      </c>
      <c r="Q27" s="84">
        <v>302</v>
      </c>
      <c r="R27" s="103"/>
      <c r="S27" s="84">
        <v>1730</v>
      </c>
      <c r="T27" s="84">
        <v>1778</v>
      </c>
      <c r="U27" s="103"/>
      <c r="V27" s="84">
        <v>2031</v>
      </c>
      <c r="W27" s="84">
        <f t="shared" si="0"/>
        <v>2080</v>
      </c>
      <c r="Y27" s="32"/>
    </row>
    <row r="28" spans="1:29" ht="15.75" customHeight="1" x14ac:dyDescent="0.2">
      <c r="A28" s="79" t="s">
        <v>42</v>
      </c>
      <c r="B28" s="98"/>
      <c r="C28" s="80">
        <v>2728</v>
      </c>
      <c r="D28" s="80">
        <v>2755</v>
      </c>
      <c r="E28" s="103"/>
      <c r="F28" s="80">
        <v>3279</v>
      </c>
      <c r="G28" s="80">
        <v>3333</v>
      </c>
      <c r="H28" s="103"/>
      <c r="I28" s="80">
        <v>6007</v>
      </c>
      <c r="J28" s="80">
        <f t="shared" si="1"/>
        <v>6088</v>
      </c>
      <c r="K28" s="32"/>
      <c r="L28" s="26"/>
      <c r="N28" s="79" t="s">
        <v>42</v>
      </c>
      <c r="O28" s="98"/>
      <c r="P28" s="80">
        <v>2766</v>
      </c>
      <c r="Q28" s="80">
        <v>2797</v>
      </c>
      <c r="R28" s="103"/>
      <c r="S28" s="80">
        <v>3314</v>
      </c>
      <c r="T28" s="80">
        <v>3372</v>
      </c>
      <c r="U28" s="103"/>
      <c r="V28" s="80">
        <v>6080</v>
      </c>
      <c r="W28" s="80">
        <f t="shared" si="0"/>
        <v>6169</v>
      </c>
      <c r="Y28" s="32"/>
    </row>
    <row r="29" spans="1:29" ht="15.75" customHeight="1" x14ac:dyDescent="0.2">
      <c r="A29" s="90" t="s">
        <v>43</v>
      </c>
      <c r="B29" s="98"/>
      <c r="C29" s="91">
        <v>604</v>
      </c>
      <c r="D29" s="91">
        <v>599</v>
      </c>
      <c r="E29" s="103"/>
      <c r="F29" s="91">
        <v>249</v>
      </c>
      <c r="G29" s="91">
        <v>256</v>
      </c>
      <c r="H29" s="103"/>
      <c r="I29" s="91">
        <v>853</v>
      </c>
      <c r="J29" s="91">
        <f t="shared" si="1"/>
        <v>855</v>
      </c>
      <c r="K29" s="32"/>
      <c r="L29" s="26"/>
      <c r="N29" s="90" t="s">
        <v>43</v>
      </c>
      <c r="O29" s="98"/>
      <c r="P29" s="91">
        <v>614</v>
      </c>
      <c r="Q29" s="91">
        <v>611</v>
      </c>
      <c r="R29" s="103"/>
      <c r="S29" s="91">
        <v>253</v>
      </c>
      <c r="T29" s="91">
        <v>259</v>
      </c>
      <c r="U29" s="103"/>
      <c r="V29" s="91">
        <v>867</v>
      </c>
      <c r="W29" s="91">
        <f t="shared" si="0"/>
        <v>870</v>
      </c>
      <c r="Y29" s="32"/>
    </row>
    <row r="30" spans="1:29" ht="15.75" customHeight="1" x14ac:dyDescent="0.2">
      <c r="A30" s="83" t="s">
        <v>44</v>
      </c>
      <c r="B30" s="98"/>
      <c r="C30" s="84">
        <v>914</v>
      </c>
      <c r="D30" s="84">
        <v>883</v>
      </c>
      <c r="E30" s="103"/>
      <c r="F30" s="84">
        <v>2612</v>
      </c>
      <c r="G30" s="84">
        <v>2526</v>
      </c>
      <c r="H30" s="103"/>
      <c r="I30" s="84">
        <v>3526</v>
      </c>
      <c r="J30" s="84">
        <f t="shared" si="1"/>
        <v>3409</v>
      </c>
      <c r="K30" s="32"/>
      <c r="L30" s="26"/>
      <c r="N30" s="83" t="s">
        <v>44</v>
      </c>
      <c r="O30" s="98"/>
      <c r="P30" s="84">
        <v>948</v>
      </c>
      <c r="Q30" s="84">
        <v>917</v>
      </c>
      <c r="R30" s="103"/>
      <c r="S30" s="84">
        <v>2721</v>
      </c>
      <c r="T30" s="84">
        <v>2660</v>
      </c>
      <c r="U30" s="103"/>
      <c r="V30" s="84">
        <v>3669</v>
      </c>
      <c r="W30" s="84">
        <f t="shared" si="0"/>
        <v>3577</v>
      </c>
      <c r="Y30" s="32"/>
    </row>
    <row r="31" spans="1:29" ht="15.75" customHeight="1" x14ac:dyDescent="0.2">
      <c r="A31" s="79" t="s">
        <v>45</v>
      </c>
      <c r="B31" s="98"/>
      <c r="C31" s="80">
        <v>420</v>
      </c>
      <c r="D31" s="80">
        <v>400</v>
      </c>
      <c r="E31" s="103"/>
      <c r="F31" s="80">
        <v>534</v>
      </c>
      <c r="G31" s="80">
        <v>521</v>
      </c>
      <c r="H31" s="103"/>
      <c r="I31" s="80">
        <v>954</v>
      </c>
      <c r="J31" s="80">
        <f t="shared" si="1"/>
        <v>921</v>
      </c>
      <c r="K31" s="32"/>
      <c r="L31" s="26"/>
      <c r="N31" s="79" t="s">
        <v>45</v>
      </c>
      <c r="O31" s="98"/>
      <c r="P31" s="80">
        <v>425</v>
      </c>
      <c r="Q31" s="80">
        <v>405</v>
      </c>
      <c r="R31" s="103"/>
      <c r="S31" s="80">
        <v>545</v>
      </c>
      <c r="T31" s="80">
        <v>533</v>
      </c>
      <c r="U31" s="103"/>
      <c r="V31" s="80">
        <v>970</v>
      </c>
      <c r="W31" s="80">
        <f t="shared" si="0"/>
        <v>938</v>
      </c>
      <c r="Y31" s="32"/>
    </row>
    <row r="32" spans="1:29" ht="15.75" customHeight="1" x14ac:dyDescent="0.2">
      <c r="A32" s="90" t="s">
        <v>46</v>
      </c>
      <c r="B32" s="98"/>
      <c r="C32" s="91">
        <v>668</v>
      </c>
      <c r="D32" s="91">
        <v>657</v>
      </c>
      <c r="E32" s="103"/>
      <c r="F32" s="91">
        <v>1071</v>
      </c>
      <c r="G32" s="91">
        <v>1064</v>
      </c>
      <c r="H32" s="103"/>
      <c r="I32" s="91">
        <v>1739</v>
      </c>
      <c r="J32" s="91">
        <f t="shared" si="1"/>
        <v>1721</v>
      </c>
      <c r="K32" s="32"/>
      <c r="L32" s="26"/>
      <c r="N32" s="90" t="s">
        <v>46</v>
      </c>
      <c r="O32" s="98"/>
      <c r="P32" s="91">
        <v>674</v>
      </c>
      <c r="Q32" s="91">
        <v>661</v>
      </c>
      <c r="R32" s="103"/>
      <c r="S32" s="91">
        <v>1075</v>
      </c>
      <c r="T32" s="91">
        <v>1070</v>
      </c>
      <c r="U32" s="103"/>
      <c r="V32" s="91">
        <v>1749</v>
      </c>
      <c r="W32" s="91">
        <f t="shared" si="0"/>
        <v>1731</v>
      </c>
      <c r="Y32" s="86"/>
    </row>
    <row r="33" spans="1:28" ht="15.75" customHeight="1" x14ac:dyDescent="0.2">
      <c r="A33" s="83" t="s">
        <v>47</v>
      </c>
      <c r="B33" s="98"/>
      <c r="C33" s="84">
        <v>1417</v>
      </c>
      <c r="D33" s="84">
        <v>1483</v>
      </c>
      <c r="E33" s="103"/>
      <c r="F33" s="84">
        <v>6440</v>
      </c>
      <c r="G33" s="84">
        <v>6719</v>
      </c>
      <c r="H33" s="103"/>
      <c r="I33" s="84">
        <v>7857</v>
      </c>
      <c r="J33" s="84">
        <f t="shared" si="1"/>
        <v>8202</v>
      </c>
      <c r="K33" s="32"/>
      <c r="L33" s="26"/>
      <c r="N33" s="83" t="s">
        <v>47</v>
      </c>
      <c r="O33" s="98"/>
      <c r="P33" s="84">
        <v>1433</v>
      </c>
      <c r="Q33" s="84">
        <v>1499</v>
      </c>
      <c r="R33" s="103"/>
      <c r="S33" s="84">
        <v>6470</v>
      </c>
      <c r="T33" s="84">
        <v>6753</v>
      </c>
      <c r="U33" s="103"/>
      <c r="V33" s="84">
        <v>7903</v>
      </c>
      <c r="W33" s="84">
        <f t="shared" si="0"/>
        <v>8252</v>
      </c>
      <c r="Y33" s="86"/>
    </row>
    <row r="34" spans="1:28" ht="15.75" customHeight="1" x14ac:dyDescent="0.2">
      <c r="A34" s="79" t="s">
        <v>48</v>
      </c>
      <c r="B34" s="98"/>
      <c r="C34" s="80">
        <v>5009</v>
      </c>
      <c r="D34" s="80">
        <v>5246</v>
      </c>
      <c r="E34" s="103"/>
      <c r="F34" s="80">
        <v>10107</v>
      </c>
      <c r="G34" s="80">
        <v>10502</v>
      </c>
      <c r="H34" s="103"/>
      <c r="I34" s="80">
        <v>15116</v>
      </c>
      <c r="J34" s="80">
        <f t="shared" si="1"/>
        <v>15748</v>
      </c>
      <c r="K34" s="32"/>
      <c r="L34" s="26"/>
      <c r="N34" s="79" t="s">
        <v>48</v>
      </c>
      <c r="O34" s="98"/>
      <c r="P34" s="80">
        <v>5039</v>
      </c>
      <c r="Q34" s="80">
        <v>5278</v>
      </c>
      <c r="R34" s="103"/>
      <c r="S34" s="80">
        <v>10142</v>
      </c>
      <c r="T34" s="80">
        <v>10531</v>
      </c>
      <c r="U34" s="103"/>
      <c r="V34" s="80">
        <v>15181</v>
      </c>
      <c r="W34" s="80">
        <f t="shared" si="0"/>
        <v>15809</v>
      </c>
      <c r="Y34" s="86"/>
    </row>
    <row r="35" spans="1:28" ht="15.75" customHeight="1" x14ac:dyDescent="0.2">
      <c r="A35" s="90" t="s">
        <v>49</v>
      </c>
      <c r="B35" s="98"/>
      <c r="C35" s="91">
        <v>5548</v>
      </c>
      <c r="D35" s="91">
        <v>5695</v>
      </c>
      <c r="E35" s="103"/>
      <c r="F35" s="91">
        <v>3519</v>
      </c>
      <c r="G35" s="91">
        <v>3688</v>
      </c>
      <c r="H35" s="103"/>
      <c r="I35" s="91">
        <v>9067</v>
      </c>
      <c r="J35" s="91">
        <f t="shared" si="1"/>
        <v>9383</v>
      </c>
      <c r="K35" s="32"/>
      <c r="L35" s="26"/>
      <c r="N35" s="90" t="s">
        <v>49</v>
      </c>
      <c r="O35" s="98"/>
      <c r="P35" s="91">
        <v>5562</v>
      </c>
      <c r="Q35" s="91">
        <v>5719</v>
      </c>
      <c r="R35" s="103"/>
      <c r="S35" s="91">
        <v>3523</v>
      </c>
      <c r="T35" s="91">
        <v>3694</v>
      </c>
      <c r="U35" s="103"/>
      <c r="V35" s="91">
        <v>9085</v>
      </c>
      <c r="W35" s="91">
        <f t="shared" si="0"/>
        <v>9413</v>
      </c>
      <c r="Y35" s="86"/>
    </row>
    <row r="36" spans="1:28" ht="15.75" customHeight="1" x14ac:dyDescent="0.2">
      <c r="A36" s="83" t="s">
        <v>50</v>
      </c>
      <c r="B36" s="98"/>
      <c r="C36" s="84">
        <v>10667</v>
      </c>
      <c r="D36" s="84">
        <v>11135</v>
      </c>
      <c r="E36" s="103"/>
      <c r="F36" s="84">
        <v>15515</v>
      </c>
      <c r="G36" s="84">
        <v>16338</v>
      </c>
      <c r="H36" s="103"/>
      <c r="I36" s="84">
        <v>26182</v>
      </c>
      <c r="J36" s="84">
        <f t="shared" si="1"/>
        <v>27473</v>
      </c>
      <c r="K36" s="32"/>
      <c r="L36" s="26"/>
      <c r="N36" s="83" t="s">
        <v>50</v>
      </c>
      <c r="O36" s="98"/>
      <c r="P36" s="84">
        <v>10709</v>
      </c>
      <c r="Q36" s="84">
        <v>11172</v>
      </c>
      <c r="R36" s="103"/>
      <c r="S36" s="84">
        <v>15537</v>
      </c>
      <c r="T36" s="84">
        <v>16362</v>
      </c>
      <c r="U36" s="103"/>
      <c r="V36" s="84">
        <v>26246</v>
      </c>
      <c r="W36" s="84">
        <f t="shared" si="0"/>
        <v>27534</v>
      </c>
      <c r="Y36" s="86"/>
      <c r="Z36" s="87"/>
      <c r="AA36" s="87"/>
      <c r="AB36" s="87"/>
    </row>
    <row r="37" spans="1:28" ht="15.75" customHeight="1" x14ac:dyDescent="0.2">
      <c r="A37" s="79" t="s">
        <v>51</v>
      </c>
      <c r="B37" s="98"/>
      <c r="C37" s="80">
        <v>18091</v>
      </c>
      <c r="D37" s="80">
        <v>19041</v>
      </c>
      <c r="E37" s="103"/>
      <c r="F37" s="80">
        <v>17088</v>
      </c>
      <c r="G37" s="80">
        <v>18118</v>
      </c>
      <c r="H37" s="103"/>
      <c r="I37" s="80">
        <v>35179</v>
      </c>
      <c r="J37" s="80">
        <f t="shared" si="1"/>
        <v>37159</v>
      </c>
      <c r="K37" s="32"/>
      <c r="L37" s="26"/>
      <c r="N37" s="79" t="s">
        <v>51</v>
      </c>
      <c r="O37" s="98"/>
      <c r="P37" s="80">
        <v>18135</v>
      </c>
      <c r="Q37" s="80">
        <v>19087</v>
      </c>
      <c r="R37" s="103"/>
      <c r="S37" s="80">
        <v>17095</v>
      </c>
      <c r="T37" s="80">
        <v>18129</v>
      </c>
      <c r="U37" s="103"/>
      <c r="V37" s="80">
        <v>35230</v>
      </c>
      <c r="W37" s="80">
        <f t="shared" si="0"/>
        <v>37216</v>
      </c>
      <c r="Y37" s="32"/>
    </row>
    <row r="38" spans="1:28" ht="15.75" customHeight="1" x14ac:dyDescent="0.2">
      <c r="A38" s="90" t="s">
        <v>52</v>
      </c>
      <c r="B38" s="98"/>
      <c r="C38" s="91">
        <v>3134</v>
      </c>
      <c r="D38" s="91">
        <v>3271</v>
      </c>
      <c r="E38" s="103"/>
      <c r="F38" s="91">
        <v>2600</v>
      </c>
      <c r="G38" s="91">
        <v>2761</v>
      </c>
      <c r="H38" s="103"/>
      <c r="I38" s="91">
        <v>5734</v>
      </c>
      <c r="J38" s="91">
        <f t="shared" si="1"/>
        <v>6032</v>
      </c>
      <c r="K38" s="32"/>
      <c r="L38" s="26"/>
      <c r="N38" s="90" t="s">
        <v>52</v>
      </c>
      <c r="O38" s="98"/>
      <c r="P38" s="91">
        <v>3180</v>
      </c>
      <c r="Q38" s="91">
        <v>3311</v>
      </c>
      <c r="R38" s="103"/>
      <c r="S38" s="91">
        <v>2607</v>
      </c>
      <c r="T38" s="91">
        <v>2770</v>
      </c>
      <c r="U38" s="103"/>
      <c r="V38" s="91">
        <v>5787</v>
      </c>
      <c r="W38" s="91">
        <f t="shared" si="0"/>
        <v>6081</v>
      </c>
      <c r="Y38" s="32"/>
    </row>
    <row r="39" spans="1:28" ht="15.75" customHeight="1" x14ac:dyDescent="0.2">
      <c r="A39" s="83" t="s">
        <v>53</v>
      </c>
      <c r="B39" s="98"/>
      <c r="C39" s="84">
        <v>2961</v>
      </c>
      <c r="D39" s="84">
        <v>2915</v>
      </c>
      <c r="E39" s="103"/>
      <c r="F39" s="84">
        <v>2370</v>
      </c>
      <c r="G39" s="84">
        <v>2423</v>
      </c>
      <c r="H39" s="103"/>
      <c r="I39" s="84">
        <v>5331</v>
      </c>
      <c r="J39" s="84">
        <f t="shared" si="1"/>
        <v>5338</v>
      </c>
      <c r="K39" s="32"/>
      <c r="L39" s="26"/>
      <c r="N39" s="83" t="s">
        <v>53</v>
      </c>
      <c r="O39" s="98"/>
      <c r="P39" s="84">
        <v>3003</v>
      </c>
      <c r="Q39" s="84">
        <v>2952</v>
      </c>
      <c r="R39" s="103"/>
      <c r="S39" s="84">
        <v>2394</v>
      </c>
      <c r="T39" s="84">
        <v>2448</v>
      </c>
      <c r="U39" s="103"/>
      <c r="V39" s="84">
        <v>5397</v>
      </c>
      <c r="W39" s="84">
        <f t="shared" si="0"/>
        <v>5400</v>
      </c>
      <c r="Y39" s="32"/>
    </row>
    <row r="40" spans="1:28" ht="15.75" customHeight="1" x14ac:dyDescent="0.2">
      <c r="A40" s="79" t="s">
        <v>54</v>
      </c>
      <c r="B40" s="98"/>
      <c r="C40" s="80">
        <v>1053</v>
      </c>
      <c r="D40" s="80">
        <v>1098</v>
      </c>
      <c r="E40" s="103"/>
      <c r="F40" s="80">
        <v>6388</v>
      </c>
      <c r="G40" s="80">
        <v>6404</v>
      </c>
      <c r="H40" s="103"/>
      <c r="I40" s="80">
        <v>7441</v>
      </c>
      <c r="J40" s="80">
        <f t="shared" si="1"/>
        <v>7502</v>
      </c>
      <c r="K40" s="32"/>
      <c r="L40" s="26"/>
      <c r="N40" s="79" t="s">
        <v>54</v>
      </c>
      <c r="O40" s="98"/>
      <c r="P40" s="80">
        <v>1059</v>
      </c>
      <c r="Q40" s="80">
        <v>1103</v>
      </c>
      <c r="R40" s="103"/>
      <c r="S40" s="80">
        <v>6546</v>
      </c>
      <c r="T40" s="80">
        <v>6590</v>
      </c>
      <c r="U40" s="103"/>
      <c r="V40" s="80">
        <v>7605</v>
      </c>
      <c r="W40" s="80">
        <f t="shared" si="0"/>
        <v>7693</v>
      </c>
      <c r="Y40" s="32"/>
      <c r="Z40" s="85"/>
    </row>
    <row r="41" spans="1:28" ht="15.75" customHeight="1" x14ac:dyDescent="0.2">
      <c r="A41" s="90" t="s">
        <v>214</v>
      </c>
      <c r="B41" s="98"/>
      <c r="C41" s="91">
        <v>6928</v>
      </c>
      <c r="D41" s="91">
        <v>7379</v>
      </c>
      <c r="E41" s="103"/>
      <c r="F41" s="91">
        <v>1130</v>
      </c>
      <c r="G41" s="91">
        <v>1236</v>
      </c>
      <c r="H41" s="103"/>
      <c r="I41" s="91">
        <v>8058</v>
      </c>
      <c r="J41" s="91">
        <f t="shared" si="1"/>
        <v>8615</v>
      </c>
      <c r="K41" s="32"/>
      <c r="L41" s="26"/>
      <c r="N41" s="90" t="s">
        <v>214</v>
      </c>
      <c r="O41" s="98"/>
      <c r="P41" s="91">
        <v>6928</v>
      </c>
      <c r="Q41" s="91">
        <v>7379</v>
      </c>
      <c r="R41" s="103"/>
      <c r="S41" s="91">
        <v>1130</v>
      </c>
      <c r="T41" s="91">
        <v>1236</v>
      </c>
      <c r="U41" s="103"/>
      <c r="V41" s="91">
        <v>8058</v>
      </c>
      <c r="W41" s="91">
        <f t="shared" si="0"/>
        <v>8615</v>
      </c>
      <c r="Y41" s="32"/>
    </row>
    <row r="42" spans="1:28" ht="15.75" customHeight="1" x14ac:dyDescent="0.2">
      <c r="A42" s="83" t="s">
        <v>55</v>
      </c>
      <c r="B42" s="98"/>
      <c r="C42" s="84">
        <v>2419</v>
      </c>
      <c r="D42" s="84">
        <v>2646</v>
      </c>
      <c r="E42" s="103"/>
      <c r="F42" s="84">
        <v>1968</v>
      </c>
      <c r="G42" s="84">
        <v>2248</v>
      </c>
      <c r="H42" s="103"/>
      <c r="I42" s="84">
        <v>4387</v>
      </c>
      <c r="J42" s="84">
        <f t="shared" si="1"/>
        <v>4894</v>
      </c>
      <c r="K42" s="32"/>
      <c r="L42" s="26"/>
      <c r="N42" s="83" t="s">
        <v>55</v>
      </c>
      <c r="O42" s="98"/>
      <c r="P42" s="84">
        <v>2419</v>
      </c>
      <c r="Q42" s="84">
        <v>2646</v>
      </c>
      <c r="R42" s="103"/>
      <c r="S42" s="84">
        <v>1968</v>
      </c>
      <c r="T42" s="84">
        <v>2248</v>
      </c>
      <c r="U42" s="103"/>
      <c r="V42" s="84">
        <v>4387</v>
      </c>
      <c r="W42" s="84">
        <f t="shared" si="0"/>
        <v>4894</v>
      </c>
      <c r="Y42" s="32"/>
    </row>
    <row r="43" spans="1:28" ht="15.75" customHeight="1" x14ac:dyDescent="0.2">
      <c r="A43" s="79" t="s">
        <v>56</v>
      </c>
      <c r="B43" s="98"/>
      <c r="C43" s="80">
        <v>589</v>
      </c>
      <c r="D43" s="80">
        <v>652</v>
      </c>
      <c r="E43" s="103"/>
      <c r="F43" s="80">
        <v>657</v>
      </c>
      <c r="G43" s="80">
        <v>722</v>
      </c>
      <c r="H43" s="103"/>
      <c r="I43" s="80">
        <v>1246</v>
      </c>
      <c r="J43" s="80">
        <f t="shared" si="1"/>
        <v>1374</v>
      </c>
      <c r="K43" s="32"/>
      <c r="L43" s="26"/>
      <c r="N43" s="79" t="s">
        <v>56</v>
      </c>
      <c r="O43" s="98"/>
      <c r="P43" s="80">
        <v>591</v>
      </c>
      <c r="Q43" s="80">
        <v>655</v>
      </c>
      <c r="R43" s="103"/>
      <c r="S43" s="80">
        <v>658</v>
      </c>
      <c r="T43" s="80">
        <v>724</v>
      </c>
      <c r="U43" s="103"/>
      <c r="V43" s="80">
        <v>1249</v>
      </c>
      <c r="W43" s="80">
        <f t="shared" si="0"/>
        <v>1379</v>
      </c>
      <c r="Y43" s="32"/>
    </row>
    <row r="44" spans="1:28" ht="15.75" customHeight="1" x14ac:dyDescent="0.2">
      <c r="A44" s="90" t="s">
        <v>57</v>
      </c>
      <c r="B44" s="98"/>
      <c r="C44" s="91">
        <v>1277</v>
      </c>
      <c r="D44" s="91">
        <v>1438</v>
      </c>
      <c r="E44" s="103"/>
      <c r="F44" s="91">
        <v>2127</v>
      </c>
      <c r="G44" s="91">
        <v>2413</v>
      </c>
      <c r="H44" s="103"/>
      <c r="I44" s="91">
        <v>3404</v>
      </c>
      <c r="J44" s="91">
        <f t="shared" si="1"/>
        <v>3851</v>
      </c>
      <c r="K44" s="32"/>
      <c r="L44" s="26"/>
      <c r="N44" s="90" t="s">
        <v>57</v>
      </c>
      <c r="O44" s="98"/>
      <c r="P44" s="91">
        <v>1284</v>
      </c>
      <c r="Q44" s="91">
        <v>1445</v>
      </c>
      <c r="R44" s="103"/>
      <c r="S44" s="91">
        <v>2148</v>
      </c>
      <c r="T44" s="91">
        <v>2436</v>
      </c>
      <c r="U44" s="103"/>
      <c r="V44" s="91">
        <v>3432</v>
      </c>
      <c r="W44" s="91">
        <f t="shared" si="0"/>
        <v>3881</v>
      </c>
      <c r="Y44" s="32"/>
    </row>
    <row r="45" spans="1:28" ht="15.75" customHeight="1" x14ac:dyDescent="0.2">
      <c r="A45" s="83" t="s">
        <v>58</v>
      </c>
      <c r="B45" s="98"/>
      <c r="C45" s="84">
        <v>1516</v>
      </c>
      <c r="D45" s="84">
        <v>1969</v>
      </c>
      <c r="E45" s="103"/>
      <c r="F45" s="84">
        <v>891</v>
      </c>
      <c r="G45" s="84">
        <v>1086</v>
      </c>
      <c r="H45" s="103"/>
      <c r="I45" s="84">
        <v>2407</v>
      </c>
      <c r="J45" s="84">
        <f t="shared" si="1"/>
        <v>3055</v>
      </c>
      <c r="K45" s="32"/>
      <c r="L45" s="26"/>
      <c r="N45" s="83" t="s">
        <v>58</v>
      </c>
      <c r="O45" s="98"/>
      <c r="P45" s="84">
        <v>1516</v>
      </c>
      <c r="Q45" s="84">
        <v>1969</v>
      </c>
      <c r="R45" s="103"/>
      <c r="S45" s="84">
        <v>891</v>
      </c>
      <c r="T45" s="84">
        <v>1086</v>
      </c>
      <c r="U45" s="103"/>
      <c r="V45" s="84">
        <v>2407</v>
      </c>
      <c r="W45" s="84">
        <f t="shared" si="0"/>
        <v>3055</v>
      </c>
      <c r="Y45" s="32"/>
    </row>
    <row r="46" spans="1:28" ht="15.75" customHeight="1" x14ac:dyDescent="0.2">
      <c r="A46" s="79" t="s">
        <v>59</v>
      </c>
      <c r="B46" s="98"/>
      <c r="C46" s="80">
        <v>10847</v>
      </c>
      <c r="D46" s="80">
        <v>11671</v>
      </c>
      <c r="E46" s="103"/>
      <c r="F46" s="80">
        <v>10901</v>
      </c>
      <c r="G46" s="80">
        <v>11871</v>
      </c>
      <c r="H46" s="103"/>
      <c r="I46" s="80">
        <v>21748</v>
      </c>
      <c r="J46" s="80">
        <f t="shared" si="1"/>
        <v>23542</v>
      </c>
      <c r="L46" s="26"/>
      <c r="N46" s="79" t="s">
        <v>59</v>
      </c>
      <c r="O46" s="98"/>
      <c r="P46" s="80">
        <v>11005</v>
      </c>
      <c r="Q46" s="80">
        <v>11834</v>
      </c>
      <c r="R46" s="103"/>
      <c r="S46" s="80">
        <v>11024</v>
      </c>
      <c r="T46" s="80">
        <v>12003</v>
      </c>
      <c r="U46" s="103"/>
      <c r="V46" s="80">
        <v>22029</v>
      </c>
      <c r="W46" s="80">
        <f t="shared" si="0"/>
        <v>23837</v>
      </c>
    </row>
    <row r="47" spans="1:28" ht="15.75" customHeight="1" x14ac:dyDescent="0.2">
      <c r="A47" s="38"/>
      <c r="K47" s="34"/>
      <c r="L47" s="35"/>
      <c r="M47" s="34"/>
      <c r="N47" s="38"/>
      <c r="O47" s="2"/>
      <c r="R47" s="2"/>
      <c r="U47" s="2"/>
    </row>
    <row r="48" spans="1:28" ht="15.75" customHeight="1" x14ac:dyDescent="0.2">
      <c r="A48" s="88" t="s">
        <v>20</v>
      </c>
      <c r="B48" s="99">
        <f>SUM(B9:B46)-SUM(B17:B20)</f>
        <v>20900</v>
      </c>
      <c r="C48" s="89">
        <f>SUM(C9:C46)-SUM(C17:C20)</f>
        <v>168653</v>
      </c>
      <c r="D48" s="89">
        <f>SUM(D9:D46)-SUM(D17:D20)</f>
        <v>175861</v>
      </c>
      <c r="E48" s="102"/>
      <c r="F48" s="89">
        <f>SUM(F9:F46)-SUM(F17:F20)</f>
        <v>170649</v>
      </c>
      <c r="G48" s="89">
        <f>SUM(G9:G46)-SUM(G17:G20)</f>
        <v>179342</v>
      </c>
      <c r="H48" s="105">
        <f>SUM(H9:H46)-SUM(H17:H20)</f>
        <v>0</v>
      </c>
      <c r="I48" s="89">
        <f>SUM(I9:I46)-SUM(I17:I20)</f>
        <v>339302</v>
      </c>
      <c r="J48" s="89">
        <f>SUM(J9:J46)-SUM(J17:J20)</f>
        <v>355203</v>
      </c>
      <c r="L48" s="26"/>
      <c r="N48" s="88" t="s">
        <v>20</v>
      </c>
      <c r="O48" s="99"/>
      <c r="P48" s="89">
        <f>SUM(P9:P46)-SUM(P17:P20)</f>
        <v>169791</v>
      </c>
      <c r="Q48" s="89">
        <f>SUM(Q9:Q46)-SUM(Q17:Q20)</f>
        <v>177023</v>
      </c>
      <c r="R48" s="102"/>
      <c r="S48" s="89">
        <f>SUM(S9:S46)-SUM(S17:S20)</f>
        <v>171673</v>
      </c>
      <c r="T48" s="89">
        <f>SUM(T9:T46)-SUM(T17:T20)</f>
        <v>180467</v>
      </c>
      <c r="U48" s="105"/>
      <c r="V48" s="89">
        <f>SUM(V9:V46)-SUM(V17:V20)</f>
        <v>341464</v>
      </c>
      <c r="W48" s="89">
        <f>SUM(W9:W46)-SUM(W17:W20)</f>
        <v>357490</v>
      </c>
    </row>
    <row r="49" spans="1:23" ht="15.75" customHeight="1" x14ac:dyDescent="0.2">
      <c r="K49" s="34"/>
      <c r="L49" s="35"/>
      <c r="M49" s="34"/>
      <c r="N49" s="27"/>
      <c r="O49" s="2"/>
      <c r="R49" s="2"/>
      <c r="U49" s="2"/>
    </row>
    <row r="50" spans="1:23" s="34" customFormat="1" ht="15.75" customHeight="1" x14ac:dyDescent="0.2">
      <c r="A50" s="90" t="s">
        <v>60</v>
      </c>
      <c r="B50" s="98"/>
      <c r="C50" s="91">
        <v>50333</v>
      </c>
      <c r="D50" s="91">
        <v>51630</v>
      </c>
      <c r="E50" s="103"/>
      <c r="F50" s="91">
        <v>14395</v>
      </c>
      <c r="G50" s="91">
        <v>15019</v>
      </c>
      <c r="H50" s="103"/>
      <c r="I50" s="91">
        <v>64728</v>
      </c>
      <c r="J50" s="91">
        <f>D50+G50</f>
        <v>66649</v>
      </c>
      <c r="L50" s="35"/>
      <c r="N50" s="90" t="s">
        <v>60</v>
      </c>
      <c r="O50" s="98"/>
      <c r="P50" s="91">
        <v>50680</v>
      </c>
      <c r="Q50" s="91">
        <v>51990</v>
      </c>
      <c r="R50" s="103"/>
      <c r="S50" s="91">
        <v>14433</v>
      </c>
      <c r="T50" s="91">
        <v>15066</v>
      </c>
      <c r="U50" s="103"/>
      <c r="V50" s="91">
        <v>65113</v>
      </c>
      <c r="W50" s="91">
        <f>Q50+T50</f>
        <v>67056</v>
      </c>
    </row>
    <row r="51" spans="1:23" ht="15" x14ac:dyDescent="0.2">
      <c r="A51" s="83" t="s">
        <v>61</v>
      </c>
      <c r="B51" s="98"/>
      <c r="C51" s="84">
        <v>24288</v>
      </c>
      <c r="D51" s="84">
        <v>24897</v>
      </c>
      <c r="E51" s="104"/>
      <c r="F51" s="84">
        <v>41249</v>
      </c>
      <c r="G51" s="84">
        <v>42960</v>
      </c>
      <c r="H51" s="104"/>
      <c r="I51" s="84">
        <v>65537</v>
      </c>
      <c r="J51" s="84">
        <f>D51+G51</f>
        <v>67857</v>
      </c>
      <c r="K51" s="24"/>
      <c r="L51" s="25"/>
      <c r="M51" s="24"/>
      <c r="N51" s="83" t="s">
        <v>61</v>
      </c>
      <c r="O51" s="98"/>
      <c r="P51" s="84">
        <v>24529</v>
      </c>
      <c r="Q51" s="84">
        <v>25133</v>
      </c>
      <c r="R51" s="104"/>
      <c r="S51" s="84">
        <v>41532</v>
      </c>
      <c r="T51" s="84">
        <v>43273</v>
      </c>
      <c r="U51" s="104"/>
      <c r="V51" s="84">
        <v>66061</v>
      </c>
      <c r="W51" s="84">
        <f t="shared" ref="W51:W52" si="2">Q51+T51</f>
        <v>68406</v>
      </c>
    </row>
    <row r="52" spans="1:23" x14ac:dyDescent="0.2">
      <c r="A52" s="79" t="s">
        <v>62</v>
      </c>
      <c r="B52" s="98"/>
      <c r="C52" s="80">
        <v>42449</v>
      </c>
      <c r="D52" s="80">
        <v>44388</v>
      </c>
      <c r="E52" s="104"/>
      <c r="F52" s="80">
        <v>48829</v>
      </c>
      <c r="G52" s="80">
        <v>51407</v>
      </c>
      <c r="H52" s="104"/>
      <c r="I52" s="80">
        <v>91278</v>
      </c>
      <c r="J52" s="80">
        <f>D52+G52</f>
        <v>95795</v>
      </c>
      <c r="L52" s="35"/>
      <c r="N52" s="79" t="s">
        <v>62</v>
      </c>
      <c r="O52" s="98"/>
      <c r="P52" s="80">
        <v>42625</v>
      </c>
      <c r="Q52" s="80">
        <v>44567</v>
      </c>
      <c r="R52" s="104"/>
      <c r="S52" s="80">
        <v>48904</v>
      </c>
      <c r="T52" s="80">
        <v>51486</v>
      </c>
      <c r="U52" s="104"/>
      <c r="V52" s="80">
        <v>91529</v>
      </c>
      <c r="W52" s="80">
        <f t="shared" si="2"/>
        <v>96053</v>
      </c>
    </row>
    <row r="53" spans="1:23" x14ac:dyDescent="0.2">
      <c r="A53" s="27" t="s">
        <v>63</v>
      </c>
    </row>
  </sheetData>
  <mergeCells count="6">
    <mergeCell ref="V6:W6"/>
    <mergeCell ref="C6:D6"/>
    <mergeCell ref="F6:G6"/>
    <mergeCell ref="I6:J6"/>
    <mergeCell ref="P6:Q6"/>
    <mergeCell ref="S6:T6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L53"/>
  <sheetViews>
    <sheetView showGridLines="0" workbookViewId="0">
      <selection activeCell="K21" sqref="K21"/>
    </sheetView>
  </sheetViews>
  <sheetFormatPr defaultRowHeight="12.75" x14ac:dyDescent="0.2"/>
  <cols>
    <col min="1" max="1" width="17.140625" style="27" customWidth="1"/>
    <col min="2" max="2" width="0.7109375" style="2" customWidth="1"/>
    <col min="3" max="3" width="9.7109375" customWidth="1"/>
    <col min="4" max="4" width="9.7109375" style="23" customWidth="1"/>
    <col min="5" max="5" width="0.7109375" style="2" customWidth="1"/>
    <col min="6" max="6" width="9.7109375" customWidth="1"/>
    <col min="7" max="7" width="9.7109375" style="23" customWidth="1"/>
    <col min="8" max="8" width="0.7109375" style="2" customWidth="1"/>
    <col min="9" max="10" width="9.7109375" customWidth="1"/>
  </cols>
  <sheetData>
    <row r="1" spans="1:12" s="24" customFormat="1" ht="15.75" customHeight="1" x14ac:dyDescent="0.25">
      <c r="A1" s="16" t="s">
        <v>21</v>
      </c>
      <c r="B1" s="2"/>
      <c r="C1" s="16"/>
      <c r="D1" s="16"/>
      <c r="E1" s="2"/>
      <c r="F1" s="16"/>
      <c r="G1" s="16"/>
      <c r="H1" s="2"/>
      <c r="I1" s="16"/>
      <c r="J1" s="16"/>
    </row>
    <row r="2" spans="1:12" ht="15.75" customHeight="1" x14ac:dyDescent="0.25">
      <c r="C2" s="16"/>
      <c r="D2" s="16"/>
      <c r="F2" s="16"/>
      <c r="G2" s="16"/>
      <c r="I2" s="16"/>
      <c r="J2" s="16"/>
    </row>
    <row r="3" spans="1:12" ht="15.75" customHeight="1" x14ac:dyDescent="0.25">
      <c r="A3" s="16" t="s">
        <v>178</v>
      </c>
      <c r="C3" s="16"/>
      <c r="D3" s="16"/>
      <c r="F3" s="16"/>
      <c r="G3" s="16"/>
      <c r="I3" s="16"/>
      <c r="J3" s="16"/>
    </row>
    <row r="4" spans="1:12" ht="15.75" customHeight="1" x14ac:dyDescent="0.25">
      <c r="A4" s="24"/>
      <c r="C4" s="16"/>
      <c r="D4" s="16"/>
      <c r="F4" s="16"/>
      <c r="G4" s="16"/>
      <c r="I4" s="16"/>
      <c r="J4" s="16"/>
    </row>
    <row r="5" spans="1:12" ht="15.75" customHeight="1" x14ac:dyDescent="0.2">
      <c r="C5" s="186" t="s">
        <v>14</v>
      </c>
      <c r="D5" s="186"/>
      <c r="F5" s="186" t="s">
        <v>15</v>
      </c>
      <c r="G5" s="186"/>
      <c r="I5" s="186" t="s">
        <v>13</v>
      </c>
      <c r="J5" s="186"/>
    </row>
    <row r="6" spans="1:12" s="27" customFormat="1" ht="15.75" customHeight="1" x14ac:dyDescent="0.2">
      <c r="B6" s="2"/>
      <c r="C6" s="188" t="s">
        <v>177</v>
      </c>
      <c r="D6" s="188" t="s">
        <v>176</v>
      </c>
      <c r="E6" s="2"/>
      <c r="F6" s="188" t="s">
        <v>177</v>
      </c>
      <c r="G6" s="188" t="s">
        <v>176</v>
      </c>
      <c r="H6" s="2"/>
      <c r="I6" s="188" t="s">
        <v>177</v>
      </c>
      <c r="J6" s="188" t="s">
        <v>176</v>
      </c>
    </row>
    <row r="7" spans="1:12" s="27" customFormat="1" ht="15.75" customHeight="1" x14ac:dyDescent="0.2">
      <c r="B7" s="2"/>
      <c r="C7" s="190"/>
      <c r="D7" s="189"/>
      <c r="E7" s="2"/>
      <c r="F7" s="190"/>
      <c r="G7" s="189"/>
      <c r="H7" s="2"/>
      <c r="I7" s="190"/>
      <c r="J7" s="189"/>
    </row>
    <row r="8" spans="1:12" ht="15.75" customHeight="1" x14ac:dyDescent="0.2">
      <c r="C8" s="190"/>
      <c r="D8" s="189"/>
      <c r="F8" s="190"/>
      <c r="G8" s="189"/>
      <c r="I8" s="190"/>
      <c r="J8" s="189"/>
    </row>
    <row r="9" spans="1:12" ht="15.75" customHeight="1" x14ac:dyDescent="0.2">
      <c r="A9" s="79" t="s">
        <v>207</v>
      </c>
      <c r="B9" s="98"/>
      <c r="C9" s="80">
        <v>934</v>
      </c>
      <c r="D9" s="80">
        <v>850.87445000000002</v>
      </c>
      <c r="E9" s="103"/>
      <c r="F9" s="80">
        <v>417</v>
      </c>
      <c r="G9" s="80">
        <v>387.02364</v>
      </c>
      <c r="H9" s="103">
        <v>854</v>
      </c>
      <c r="I9" s="80">
        <f>C9+F9</f>
        <v>1351</v>
      </c>
      <c r="J9" s="80">
        <f>D9+G9</f>
        <v>1237.8980900000001</v>
      </c>
      <c r="L9" s="32"/>
    </row>
    <row r="10" spans="1:12" ht="15.75" customHeight="1" x14ac:dyDescent="0.2">
      <c r="A10" s="90" t="s">
        <v>208</v>
      </c>
      <c r="B10" s="98"/>
      <c r="C10" s="91">
        <v>963</v>
      </c>
      <c r="D10" s="91">
        <v>886.33069</v>
      </c>
      <c r="E10" s="103"/>
      <c r="F10" s="91">
        <v>291</v>
      </c>
      <c r="G10" s="91">
        <v>262.76366999999999</v>
      </c>
      <c r="H10" s="103">
        <v>738</v>
      </c>
      <c r="I10" s="91">
        <f t="shared" ref="I10:J44" si="0">C10+F10</f>
        <v>1254</v>
      </c>
      <c r="J10" s="91">
        <f t="shared" si="0"/>
        <v>1149.0943600000001</v>
      </c>
      <c r="L10" s="32"/>
    </row>
    <row r="11" spans="1:12" ht="15.75" customHeight="1" x14ac:dyDescent="0.2">
      <c r="A11" s="83" t="s">
        <v>209</v>
      </c>
      <c r="B11" s="98"/>
      <c r="C11" s="84">
        <v>1011</v>
      </c>
      <c r="D11" s="84">
        <v>918.34279000000004</v>
      </c>
      <c r="E11" s="103"/>
      <c r="F11" s="84">
        <v>906</v>
      </c>
      <c r="G11" s="84">
        <v>804.59052999999994</v>
      </c>
      <c r="H11" s="103">
        <v>2239</v>
      </c>
      <c r="I11" s="84">
        <f t="shared" si="0"/>
        <v>1917</v>
      </c>
      <c r="J11" s="84">
        <f t="shared" si="0"/>
        <v>1722.9333200000001</v>
      </c>
      <c r="L11" s="32"/>
    </row>
    <row r="12" spans="1:12" ht="15.75" customHeight="1" x14ac:dyDescent="0.2">
      <c r="A12" s="79" t="s">
        <v>26</v>
      </c>
      <c r="B12" s="98"/>
      <c r="C12" s="80">
        <v>1529</v>
      </c>
      <c r="D12" s="80">
        <v>1346.1566800000001</v>
      </c>
      <c r="E12" s="103"/>
      <c r="F12" s="80">
        <v>3355</v>
      </c>
      <c r="G12" s="80">
        <v>2942.8179399999999</v>
      </c>
      <c r="H12" s="103">
        <v>550</v>
      </c>
      <c r="I12" s="80">
        <f t="shared" si="0"/>
        <v>4884</v>
      </c>
      <c r="J12" s="80">
        <f t="shared" si="0"/>
        <v>4288.97462</v>
      </c>
      <c r="L12" s="32"/>
    </row>
    <row r="13" spans="1:12" ht="15.75" customHeight="1" x14ac:dyDescent="0.2">
      <c r="A13" s="90" t="s">
        <v>27</v>
      </c>
      <c r="B13" s="98"/>
      <c r="C13" s="91">
        <v>303</v>
      </c>
      <c r="D13" s="91">
        <v>272.48674999999997</v>
      </c>
      <c r="E13" s="103"/>
      <c r="F13" s="91">
        <v>365</v>
      </c>
      <c r="G13" s="91">
        <v>321.90357</v>
      </c>
      <c r="H13" s="103">
        <v>91</v>
      </c>
      <c r="I13" s="91">
        <f t="shared" si="0"/>
        <v>668</v>
      </c>
      <c r="J13" s="91">
        <f t="shared" si="0"/>
        <v>594.39031999999997</v>
      </c>
      <c r="L13" s="32"/>
    </row>
    <row r="14" spans="1:12" ht="15.75" customHeight="1" x14ac:dyDescent="0.2">
      <c r="A14" s="83" t="s">
        <v>28</v>
      </c>
      <c r="B14" s="98"/>
      <c r="C14" s="84">
        <v>57</v>
      </c>
      <c r="D14" s="84">
        <v>46.996200000000002</v>
      </c>
      <c r="E14" s="103"/>
      <c r="F14" s="84">
        <v>76</v>
      </c>
      <c r="G14" s="84">
        <v>65.021519999999995</v>
      </c>
      <c r="H14" s="103">
        <v>349</v>
      </c>
      <c r="I14" s="84">
        <f t="shared" si="0"/>
        <v>133</v>
      </c>
      <c r="J14" s="84">
        <f t="shared" si="0"/>
        <v>112.01772</v>
      </c>
      <c r="L14" s="32"/>
    </row>
    <row r="15" spans="1:12" ht="15.75" customHeight="1" x14ac:dyDescent="0.2">
      <c r="A15" s="79" t="s">
        <v>29</v>
      </c>
      <c r="B15" s="98"/>
      <c r="C15" s="80">
        <v>238</v>
      </c>
      <c r="D15" s="80">
        <v>215.97766999999999</v>
      </c>
      <c r="E15" s="103"/>
      <c r="F15" s="80">
        <v>551</v>
      </c>
      <c r="G15" s="80">
        <v>486.31635</v>
      </c>
      <c r="H15" s="103">
        <v>204</v>
      </c>
      <c r="I15" s="80">
        <f t="shared" si="0"/>
        <v>789</v>
      </c>
      <c r="J15" s="80">
        <f t="shared" si="0"/>
        <v>702.29402000000005</v>
      </c>
      <c r="L15" s="32"/>
    </row>
    <row r="16" spans="1:12" ht="15.75" customHeight="1" x14ac:dyDescent="0.2">
      <c r="A16" s="90" t="s">
        <v>30</v>
      </c>
      <c r="B16" s="98"/>
      <c r="C16" s="91">
        <v>103</v>
      </c>
      <c r="D16" s="91">
        <v>94.304869999999994</v>
      </c>
      <c r="E16" s="103"/>
      <c r="F16" s="91">
        <v>219</v>
      </c>
      <c r="G16" s="91">
        <v>195.99762999999999</v>
      </c>
      <c r="H16" s="103">
        <v>66</v>
      </c>
      <c r="I16" s="91">
        <f t="shared" si="0"/>
        <v>322</v>
      </c>
      <c r="J16" s="91">
        <f t="shared" si="0"/>
        <v>290.30250000000001</v>
      </c>
      <c r="L16" s="32"/>
    </row>
    <row r="17" spans="1:12" ht="15.75" hidden="1" customHeight="1" x14ac:dyDescent="0.2">
      <c r="A17" s="83" t="s">
        <v>31</v>
      </c>
      <c r="B17" s="98"/>
      <c r="C17" s="84">
        <v>33</v>
      </c>
      <c r="D17" s="84">
        <v>30.707909999999998</v>
      </c>
      <c r="E17" s="103"/>
      <c r="F17" s="84">
        <v>63</v>
      </c>
      <c r="G17" s="84">
        <v>53.08426</v>
      </c>
      <c r="H17" s="103">
        <v>40</v>
      </c>
      <c r="I17" s="84">
        <f>C17+F17</f>
        <v>96</v>
      </c>
      <c r="J17" s="84">
        <f t="shared" si="0"/>
        <v>83.792169999999999</v>
      </c>
      <c r="L17" s="32"/>
    </row>
    <row r="18" spans="1:12" ht="15.75" hidden="1" customHeight="1" x14ac:dyDescent="0.2">
      <c r="A18" s="79" t="s">
        <v>32</v>
      </c>
      <c r="B18" s="98"/>
      <c r="C18" s="80">
        <v>14</v>
      </c>
      <c r="D18" s="80">
        <v>11.79692</v>
      </c>
      <c r="E18" s="103"/>
      <c r="F18" s="80">
        <v>32</v>
      </c>
      <c r="G18" s="80">
        <v>30.397310000000001</v>
      </c>
      <c r="H18" s="103">
        <v>16</v>
      </c>
      <c r="I18" s="80">
        <f t="shared" si="0"/>
        <v>46</v>
      </c>
      <c r="J18" s="80">
        <f t="shared" si="0"/>
        <v>42.194230000000005</v>
      </c>
      <c r="L18" s="32"/>
    </row>
    <row r="19" spans="1:12" ht="15.75" hidden="1" customHeight="1" x14ac:dyDescent="0.2">
      <c r="A19" s="81" t="s">
        <v>33</v>
      </c>
      <c r="B19" s="98"/>
      <c r="C19" s="82">
        <v>2</v>
      </c>
      <c r="D19" s="82">
        <v>0.70791000000000004</v>
      </c>
      <c r="E19" s="103"/>
      <c r="F19" s="82">
        <v>8</v>
      </c>
      <c r="G19" s="82">
        <v>7.9984999999999999</v>
      </c>
      <c r="H19" s="103">
        <v>14</v>
      </c>
      <c r="I19" s="82">
        <f t="shared" si="0"/>
        <v>10</v>
      </c>
      <c r="J19" s="82">
        <f t="shared" si="0"/>
        <v>8.70641</v>
      </c>
      <c r="L19" s="32"/>
    </row>
    <row r="20" spans="1:12" ht="15.75" hidden="1" customHeight="1" x14ac:dyDescent="0.2">
      <c r="A20" s="83" t="s">
        <v>34</v>
      </c>
      <c r="B20" s="98"/>
      <c r="C20" s="84">
        <v>16</v>
      </c>
      <c r="D20" s="84">
        <v>14.20196</v>
      </c>
      <c r="E20" s="103">
        <v>83</v>
      </c>
      <c r="F20" s="84">
        <v>7</v>
      </c>
      <c r="G20" s="84">
        <v>6.4448299999999996</v>
      </c>
      <c r="H20" s="103">
        <v>136</v>
      </c>
      <c r="I20" s="84">
        <f t="shared" si="0"/>
        <v>23</v>
      </c>
      <c r="J20" s="84">
        <f t="shared" si="0"/>
        <v>20.646789999999999</v>
      </c>
      <c r="L20" s="32"/>
    </row>
    <row r="21" spans="1:12" ht="15.75" customHeight="1" x14ac:dyDescent="0.2">
      <c r="A21" s="83" t="s">
        <v>35</v>
      </c>
      <c r="B21" s="98">
        <v>20900</v>
      </c>
      <c r="C21" s="84">
        <v>65</v>
      </c>
      <c r="D21" s="84">
        <v>57.414709999999999</v>
      </c>
      <c r="E21" s="103"/>
      <c r="F21" s="84">
        <v>110</v>
      </c>
      <c r="G21" s="84">
        <v>97.924899999999994</v>
      </c>
      <c r="H21" s="103"/>
      <c r="I21" s="84">
        <f>C21+F21</f>
        <v>175</v>
      </c>
      <c r="J21" s="84">
        <f>D21+G21</f>
        <v>155.33960999999999</v>
      </c>
      <c r="L21" s="32"/>
    </row>
    <row r="22" spans="1:12" ht="15.75" customHeight="1" x14ac:dyDescent="0.2">
      <c r="A22" s="79" t="s">
        <v>36</v>
      </c>
      <c r="B22" s="98"/>
      <c r="C22" s="80">
        <v>8</v>
      </c>
      <c r="D22" s="80">
        <v>6.8683300000000003</v>
      </c>
      <c r="E22" s="103"/>
      <c r="F22" s="80">
        <v>2</v>
      </c>
      <c r="G22" s="80">
        <v>1.9222900000000001</v>
      </c>
      <c r="H22" s="103">
        <v>17</v>
      </c>
      <c r="I22" s="80">
        <f t="shared" si="0"/>
        <v>10</v>
      </c>
      <c r="J22" s="80">
        <f t="shared" si="0"/>
        <v>8.7906200000000005</v>
      </c>
      <c r="L22" s="32"/>
    </row>
    <row r="23" spans="1:12" ht="15.75" customHeight="1" x14ac:dyDescent="0.2">
      <c r="A23" s="90" t="s">
        <v>37</v>
      </c>
      <c r="B23" s="98"/>
      <c r="C23" s="91">
        <v>7</v>
      </c>
      <c r="D23" s="91">
        <v>5.34335</v>
      </c>
      <c r="E23" s="103"/>
      <c r="F23" s="91">
        <v>32</v>
      </c>
      <c r="G23" s="91">
        <v>26.707419999999999</v>
      </c>
      <c r="H23" s="103">
        <v>110</v>
      </c>
      <c r="I23" s="91">
        <f t="shared" si="0"/>
        <v>39</v>
      </c>
      <c r="J23" s="91">
        <f t="shared" si="0"/>
        <v>32.05077</v>
      </c>
      <c r="L23" s="32"/>
    </row>
    <row r="24" spans="1:12" ht="15.75" customHeight="1" x14ac:dyDescent="0.2">
      <c r="A24" s="83" t="s">
        <v>38</v>
      </c>
      <c r="B24" s="98"/>
      <c r="C24" s="84">
        <v>10</v>
      </c>
      <c r="D24" s="84">
        <v>7.1228100000000003</v>
      </c>
      <c r="E24" s="103"/>
      <c r="F24" s="84">
        <v>65</v>
      </c>
      <c r="G24" s="84">
        <v>48.78002</v>
      </c>
      <c r="H24" s="103">
        <v>143</v>
      </c>
      <c r="I24" s="84">
        <f t="shared" si="0"/>
        <v>75</v>
      </c>
      <c r="J24" s="84">
        <f t="shared" si="0"/>
        <v>55.902830000000002</v>
      </c>
      <c r="L24" s="32"/>
    </row>
    <row r="25" spans="1:12" ht="15.75" customHeight="1" x14ac:dyDescent="0.2">
      <c r="A25" s="79" t="s">
        <v>39</v>
      </c>
      <c r="B25" s="98"/>
      <c r="C25" s="80">
        <v>74</v>
      </c>
      <c r="D25" s="80">
        <v>65.896590000000003</v>
      </c>
      <c r="E25" s="103"/>
      <c r="F25" s="80">
        <v>172</v>
      </c>
      <c r="G25" s="80">
        <v>155.45187999999999</v>
      </c>
      <c r="H25" s="103">
        <v>66</v>
      </c>
      <c r="I25" s="80">
        <f t="shared" si="0"/>
        <v>246</v>
      </c>
      <c r="J25" s="80">
        <f t="shared" si="0"/>
        <v>221.34846999999999</v>
      </c>
      <c r="L25" s="32"/>
    </row>
    <row r="26" spans="1:12" ht="15.75" customHeight="1" x14ac:dyDescent="0.2">
      <c r="A26" s="90" t="s">
        <v>40</v>
      </c>
      <c r="B26" s="98"/>
      <c r="C26" s="91">
        <v>36</v>
      </c>
      <c r="D26" s="91">
        <v>30.459050000000001</v>
      </c>
      <c r="E26" s="103"/>
      <c r="F26" s="91">
        <v>98</v>
      </c>
      <c r="G26" s="91">
        <v>79.11121</v>
      </c>
      <c r="H26" s="103">
        <v>55</v>
      </c>
      <c r="I26" s="91">
        <f t="shared" si="0"/>
        <v>134</v>
      </c>
      <c r="J26" s="91">
        <f t="shared" si="0"/>
        <v>109.57026</v>
      </c>
      <c r="L26" s="32"/>
    </row>
    <row r="27" spans="1:12" ht="15.75" customHeight="1" x14ac:dyDescent="0.2">
      <c r="A27" s="83" t="s">
        <v>41</v>
      </c>
      <c r="B27" s="98"/>
      <c r="C27" s="84">
        <v>4</v>
      </c>
      <c r="D27" s="84">
        <v>3.8982100000000002</v>
      </c>
      <c r="E27" s="103"/>
      <c r="F27" s="84">
        <v>37</v>
      </c>
      <c r="G27" s="84">
        <v>26.562709999999999</v>
      </c>
      <c r="H27" s="103">
        <v>345</v>
      </c>
      <c r="I27" s="84">
        <f t="shared" si="0"/>
        <v>41</v>
      </c>
      <c r="J27" s="84">
        <f t="shared" si="0"/>
        <v>30.460919999999998</v>
      </c>
      <c r="L27" s="32"/>
    </row>
    <row r="28" spans="1:12" ht="15.75" customHeight="1" x14ac:dyDescent="0.2">
      <c r="A28" s="79" t="s">
        <v>42</v>
      </c>
      <c r="B28" s="98"/>
      <c r="C28" s="80">
        <v>211</v>
      </c>
      <c r="D28" s="80">
        <v>191.69962000000001</v>
      </c>
      <c r="E28" s="103"/>
      <c r="F28" s="80">
        <v>288</v>
      </c>
      <c r="G28" s="80">
        <v>249.66506999999999</v>
      </c>
      <c r="H28" s="103">
        <v>7</v>
      </c>
      <c r="I28" s="80">
        <f t="shared" si="0"/>
        <v>499</v>
      </c>
      <c r="J28" s="80">
        <f t="shared" si="0"/>
        <v>441.36469</v>
      </c>
      <c r="L28" s="32"/>
    </row>
    <row r="29" spans="1:12" ht="15.75" customHeight="1" x14ac:dyDescent="0.2">
      <c r="A29" s="90" t="s">
        <v>43</v>
      </c>
      <c r="B29" s="98"/>
      <c r="C29" s="91">
        <v>8</v>
      </c>
      <c r="D29" s="91">
        <v>6.9936999999999996</v>
      </c>
      <c r="E29" s="103"/>
      <c r="F29" s="91">
        <v>3</v>
      </c>
      <c r="G29" s="91">
        <v>2.9994399999999999</v>
      </c>
      <c r="H29" s="103">
        <v>276</v>
      </c>
      <c r="I29" s="91">
        <f t="shared" si="0"/>
        <v>11</v>
      </c>
      <c r="J29" s="91">
        <f t="shared" si="0"/>
        <v>9.9931400000000004</v>
      </c>
      <c r="L29" s="32"/>
    </row>
    <row r="30" spans="1:12" ht="15.75" customHeight="1" x14ac:dyDescent="0.2">
      <c r="A30" s="83" t="s">
        <v>44</v>
      </c>
      <c r="B30" s="98"/>
      <c r="C30" s="84">
        <v>45</v>
      </c>
      <c r="D30" s="84">
        <v>41.1021</v>
      </c>
      <c r="E30" s="103"/>
      <c r="F30" s="84">
        <v>120</v>
      </c>
      <c r="G30" s="84">
        <v>108.60974</v>
      </c>
      <c r="H30" s="103">
        <v>32</v>
      </c>
      <c r="I30" s="84">
        <f t="shared" si="0"/>
        <v>165</v>
      </c>
      <c r="J30" s="84">
        <f t="shared" si="0"/>
        <v>149.71184</v>
      </c>
      <c r="L30" s="32"/>
    </row>
    <row r="31" spans="1:12" ht="15.75" customHeight="1" x14ac:dyDescent="0.2">
      <c r="A31" s="79" t="s">
        <v>45</v>
      </c>
      <c r="B31" s="98"/>
      <c r="C31" s="80">
        <v>18</v>
      </c>
      <c r="D31" s="80">
        <v>14.65415</v>
      </c>
      <c r="E31" s="103"/>
      <c r="F31" s="80">
        <v>22</v>
      </c>
      <c r="G31" s="80">
        <v>16.967500000000001</v>
      </c>
      <c r="H31" s="103">
        <v>59</v>
      </c>
      <c r="I31" s="80">
        <f t="shared" si="0"/>
        <v>40</v>
      </c>
      <c r="J31" s="80">
        <f t="shared" si="0"/>
        <v>31.621650000000002</v>
      </c>
      <c r="L31" s="32"/>
    </row>
    <row r="32" spans="1:12" ht="15.75" customHeight="1" x14ac:dyDescent="0.2">
      <c r="A32" s="90" t="s">
        <v>46</v>
      </c>
      <c r="B32" s="98"/>
      <c r="C32" s="91">
        <v>16</v>
      </c>
      <c r="D32" s="91">
        <v>15.10821</v>
      </c>
      <c r="E32" s="103"/>
      <c r="F32" s="91">
        <v>30</v>
      </c>
      <c r="G32" s="91">
        <v>23.067419999999998</v>
      </c>
      <c r="H32" s="103">
        <v>279</v>
      </c>
      <c r="I32" s="91">
        <f t="shared" si="0"/>
        <v>46</v>
      </c>
      <c r="J32" s="91">
        <f t="shared" si="0"/>
        <v>38.175629999999998</v>
      </c>
      <c r="L32" s="32"/>
    </row>
    <row r="33" spans="1:12" ht="15.75" customHeight="1" x14ac:dyDescent="0.2">
      <c r="A33" s="83" t="s">
        <v>47</v>
      </c>
      <c r="B33" s="98"/>
      <c r="C33" s="84">
        <v>112</v>
      </c>
      <c r="D33" s="84">
        <v>97.933639999999997</v>
      </c>
      <c r="E33" s="103"/>
      <c r="F33" s="84">
        <v>421</v>
      </c>
      <c r="G33" s="84">
        <v>359.86153999999999</v>
      </c>
      <c r="H33" s="103">
        <v>372</v>
      </c>
      <c r="I33" s="84">
        <f t="shared" si="0"/>
        <v>533</v>
      </c>
      <c r="J33" s="84">
        <f t="shared" si="0"/>
        <v>457.79517999999996</v>
      </c>
      <c r="L33" s="32"/>
    </row>
    <row r="34" spans="1:12" ht="15.75" customHeight="1" x14ac:dyDescent="0.2">
      <c r="A34" s="79" t="s">
        <v>48</v>
      </c>
      <c r="B34" s="98"/>
      <c r="C34" s="80">
        <v>129</v>
      </c>
      <c r="D34" s="80">
        <v>115.82548</v>
      </c>
      <c r="E34" s="103"/>
      <c r="F34" s="80">
        <v>239</v>
      </c>
      <c r="G34" s="80">
        <v>209.36879999999999</v>
      </c>
      <c r="H34" s="103">
        <v>263</v>
      </c>
      <c r="I34" s="80">
        <f t="shared" si="0"/>
        <v>368</v>
      </c>
      <c r="J34" s="80">
        <f t="shared" si="0"/>
        <v>325.19427999999999</v>
      </c>
      <c r="L34" s="32"/>
    </row>
    <row r="35" spans="1:12" ht="15.75" customHeight="1" x14ac:dyDescent="0.2">
      <c r="A35" s="90" t="s">
        <v>49</v>
      </c>
      <c r="B35" s="98"/>
      <c r="C35" s="91">
        <v>194</v>
      </c>
      <c r="D35" s="91">
        <v>177.77833000000001</v>
      </c>
      <c r="E35" s="103"/>
      <c r="F35" s="91">
        <v>87</v>
      </c>
      <c r="G35" s="91">
        <v>79.541569999999993</v>
      </c>
      <c r="H35" s="103">
        <v>1004</v>
      </c>
      <c r="I35" s="91">
        <f t="shared" si="0"/>
        <v>281</v>
      </c>
      <c r="J35" s="91">
        <f t="shared" si="0"/>
        <v>257.31990000000002</v>
      </c>
      <c r="L35" s="32"/>
    </row>
    <row r="36" spans="1:12" ht="15.75" customHeight="1" x14ac:dyDescent="0.2">
      <c r="A36" s="83" t="s">
        <v>50</v>
      </c>
      <c r="B36" s="98"/>
      <c r="C36" s="84">
        <v>755</v>
      </c>
      <c r="D36" s="84">
        <v>681.24243999999999</v>
      </c>
      <c r="E36" s="103"/>
      <c r="F36" s="84">
        <v>1217</v>
      </c>
      <c r="G36" s="84">
        <v>1087.9891500000001</v>
      </c>
      <c r="H36" s="103">
        <v>1657</v>
      </c>
      <c r="I36" s="84">
        <f t="shared" si="0"/>
        <v>1972</v>
      </c>
      <c r="J36" s="84">
        <f t="shared" si="0"/>
        <v>1769.2315900000001</v>
      </c>
      <c r="L36" s="32"/>
    </row>
    <row r="37" spans="1:12" ht="15.75" customHeight="1" x14ac:dyDescent="0.2">
      <c r="A37" s="79" t="s">
        <v>51</v>
      </c>
      <c r="B37" s="98"/>
      <c r="C37" s="80">
        <v>1127</v>
      </c>
      <c r="D37" s="80">
        <v>1016.665</v>
      </c>
      <c r="E37" s="103"/>
      <c r="F37" s="80">
        <v>1225</v>
      </c>
      <c r="G37" s="80">
        <v>1101.70523</v>
      </c>
      <c r="H37" s="103">
        <v>333</v>
      </c>
      <c r="I37" s="80">
        <f t="shared" si="0"/>
        <v>2352</v>
      </c>
      <c r="J37" s="80">
        <f t="shared" si="0"/>
        <v>2118.37023</v>
      </c>
      <c r="L37" s="32"/>
    </row>
    <row r="38" spans="1:12" ht="15.75" customHeight="1" x14ac:dyDescent="0.2">
      <c r="A38" s="90" t="s">
        <v>52</v>
      </c>
      <c r="B38" s="98"/>
      <c r="C38" s="91">
        <v>240</v>
      </c>
      <c r="D38" s="91">
        <v>220.45469</v>
      </c>
      <c r="E38" s="103"/>
      <c r="F38" s="91">
        <v>225</v>
      </c>
      <c r="G38" s="91">
        <v>200.56072</v>
      </c>
      <c r="H38" s="103">
        <v>272</v>
      </c>
      <c r="I38" s="91">
        <f t="shared" si="0"/>
        <v>465</v>
      </c>
      <c r="J38" s="91">
        <f t="shared" si="0"/>
        <v>421.01540999999997</v>
      </c>
      <c r="L38" s="32"/>
    </row>
    <row r="39" spans="1:12" ht="15.75" customHeight="1" x14ac:dyDescent="0.2">
      <c r="A39" s="83" t="s">
        <v>53</v>
      </c>
      <c r="B39" s="98"/>
      <c r="C39" s="84">
        <v>201</v>
      </c>
      <c r="D39" s="84">
        <v>188.17376999999999</v>
      </c>
      <c r="E39" s="103"/>
      <c r="F39" s="84">
        <v>213</v>
      </c>
      <c r="G39" s="84">
        <v>193.28073000000001</v>
      </c>
      <c r="H39" s="103">
        <v>457</v>
      </c>
      <c r="I39" s="84">
        <f t="shared" si="0"/>
        <v>414</v>
      </c>
      <c r="J39" s="84">
        <f t="shared" si="0"/>
        <v>381.4545</v>
      </c>
      <c r="L39" s="32"/>
    </row>
    <row r="40" spans="1:12" ht="15.75" customHeight="1" x14ac:dyDescent="0.2">
      <c r="A40" s="79" t="s">
        <v>54</v>
      </c>
      <c r="B40" s="98"/>
      <c r="C40" s="80">
        <v>141</v>
      </c>
      <c r="D40" s="80">
        <v>126.13547</v>
      </c>
      <c r="E40" s="103"/>
      <c r="F40" s="80">
        <v>575</v>
      </c>
      <c r="G40" s="80">
        <v>507.52573000000001</v>
      </c>
      <c r="H40" s="103">
        <v>241</v>
      </c>
      <c r="I40" s="80">
        <f>C40+F40</f>
        <v>716</v>
      </c>
      <c r="J40" s="80">
        <f t="shared" si="0"/>
        <v>633.66120000000001</v>
      </c>
      <c r="L40" s="32"/>
    </row>
    <row r="41" spans="1:12" ht="15.75" customHeight="1" x14ac:dyDescent="0.2">
      <c r="A41" s="90" t="s">
        <v>214</v>
      </c>
      <c r="B41" s="98"/>
      <c r="C41" s="91">
        <v>337</v>
      </c>
      <c r="D41" s="91">
        <v>304.31484999999998</v>
      </c>
      <c r="E41" s="104"/>
      <c r="F41" s="91">
        <v>103</v>
      </c>
      <c r="G41" s="91">
        <v>93.485690000000005</v>
      </c>
      <c r="H41" s="103"/>
      <c r="I41" s="91">
        <f>C41+F41</f>
        <v>440</v>
      </c>
      <c r="J41" s="91">
        <f t="shared" si="0"/>
        <v>397.80053999999996</v>
      </c>
      <c r="L41" s="32"/>
    </row>
    <row r="42" spans="1:12" ht="15.75" customHeight="1" x14ac:dyDescent="0.2">
      <c r="A42" s="83" t="s">
        <v>55</v>
      </c>
      <c r="B42" s="98"/>
      <c r="C42" s="84">
        <v>219</v>
      </c>
      <c r="D42" s="84">
        <v>199.25404</v>
      </c>
      <c r="E42" s="103"/>
      <c r="F42" s="84">
        <v>286</v>
      </c>
      <c r="G42" s="84">
        <v>263.5745</v>
      </c>
      <c r="H42" s="103">
        <v>78</v>
      </c>
      <c r="I42" s="84">
        <f t="shared" si="0"/>
        <v>505</v>
      </c>
      <c r="J42" s="84">
        <f t="shared" si="0"/>
        <v>462.82853999999998</v>
      </c>
      <c r="L42" s="32"/>
    </row>
    <row r="43" spans="1:12" ht="15.75" customHeight="1" x14ac:dyDescent="0.2">
      <c r="A43" s="79" t="s">
        <v>56</v>
      </c>
      <c r="B43" s="98"/>
      <c r="C43" s="80">
        <v>48</v>
      </c>
      <c r="D43" s="80">
        <v>44.3292</v>
      </c>
      <c r="E43" s="103"/>
      <c r="F43" s="80">
        <v>78</v>
      </c>
      <c r="G43" s="80">
        <v>68.780019999999993</v>
      </c>
      <c r="H43" s="103">
        <v>326</v>
      </c>
      <c r="I43" s="80">
        <f t="shared" si="0"/>
        <v>126</v>
      </c>
      <c r="J43" s="80">
        <f t="shared" si="0"/>
        <v>113.10921999999999</v>
      </c>
      <c r="L43" s="32"/>
    </row>
    <row r="44" spans="1:12" ht="15.75" customHeight="1" x14ac:dyDescent="0.2">
      <c r="A44" s="90" t="s">
        <v>57</v>
      </c>
      <c r="B44" s="98"/>
      <c r="C44" s="91">
        <v>219</v>
      </c>
      <c r="D44" s="91">
        <v>195.05769000000001</v>
      </c>
      <c r="E44" s="103"/>
      <c r="F44" s="91">
        <v>367</v>
      </c>
      <c r="G44" s="91">
        <v>313.45038</v>
      </c>
      <c r="H44" s="103">
        <v>12</v>
      </c>
      <c r="I44" s="91">
        <f t="shared" si="0"/>
        <v>586</v>
      </c>
      <c r="J44" s="91">
        <f t="shared" si="0"/>
        <v>508.50806999999998</v>
      </c>
      <c r="L44" s="32"/>
    </row>
    <row r="45" spans="1:12" ht="15.75" customHeight="1" x14ac:dyDescent="0.2">
      <c r="A45" s="83" t="s">
        <v>58</v>
      </c>
      <c r="B45" s="98"/>
      <c r="C45" s="84">
        <v>223</v>
      </c>
      <c r="D45" s="84">
        <v>207.22447</v>
      </c>
      <c r="E45" s="103"/>
      <c r="F45" s="84">
        <v>149</v>
      </c>
      <c r="G45" s="84">
        <v>129.13552999999999</v>
      </c>
      <c r="H45" s="103">
        <v>2761</v>
      </c>
      <c r="I45" s="84">
        <f>C45+F45</f>
        <v>372</v>
      </c>
      <c r="J45" s="84">
        <f>D45+G45</f>
        <v>336.36</v>
      </c>
      <c r="L45" s="32"/>
    </row>
    <row r="46" spans="1:12" ht="15.75" customHeight="1" x14ac:dyDescent="0.2">
      <c r="A46" s="79" t="s">
        <v>59</v>
      </c>
      <c r="B46" s="98"/>
      <c r="C46" s="80">
        <v>773</v>
      </c>
      <c r="D46" s="80">
        <v>691.03598999999997</v>
      </c>
      <c r="E46" s="103"/>
      <c r="F46" s="80">
        <v>1271</v>
      </c>
      <c r="G46" s="80">
        <v>1117.7384099999999</v>
      </c>
      <c r="H46" s="103"/>
      <c r="I46" s="80">
        <f>C46+F46</f>
        <v>2044</v>
      </c>
      <c r="J46" s="80">
        <f>D46+G46</f>
        <v>1808.7743999999998</v>
      </c>
      <c r="L46" s="32"/>
    </row>
    <row r="47" spans="1:12" ht="15.75" customHeight="1" x14ac:dyDescent="0.2">
      <c r="A47" s="38"/>
      <c r="D47"/>
      <c r="G47"/>
      <c r="L47" s="32"/>
    </row>
    <row r="48" spans="1:12" ht="15.75" customHeight="1" x14ac:dyDescent="0.2">
      <c r="A48" s="88" t="s">
        <v>20</v>
      </c>
      <c r="B48" s="99">
        <f>SUM(B9:B46)-SUM(B17:B20)</f>
        <v>20900</v>
      </c>
      <c r="C48" s="89">
        <f>SUM(C9:C46)-SUM(C17:C20)</f>
        <v>10358</v>
      </c>
      <c r="D48" s="89">
        <f>SUM(D9:D46)-SUM(D17:D20)</f>
        <v>9343.4559900000022</v>
      </c>
      <c r="E48" s="102">
        <f t="shared" ref="E48:J48" si="1">SUM(E9:E46)-SUM(E17:E20)</f>
        <v>0</v>
      </c>
      <c r="F48" s="89">
        <f t="shared" si="1"/>
        <v>13615</v>
      </c>
      <c r="G48" s="89">
        <f t="shared" si="1"/>
        <v>12030.202450000001</v>
      </c>
      <c r="H48" s="105">
        <f t="shared" si="1"/>
        <v>14256</v>
      </c>
      <c r="I48" s="89">
        <f t="shared" si="1"/>
        <v>23973</v>
      </c>
      <c r="J48" s="89">
        <f t="shared" si="1"/>
        <v>21373.658439999992</v>
      </c>
      <c r="K48" s="72"/>
      <c r="L48" s="32"/>
    </row>
    <row r="49" spans="1:12" ht="15.75" customHeight="1" x14ac:dyDescent="0.2">
      <c r="D49"/>
      <c r="G49"/>
      <c r="L49" s="32"/>
    </row>
    <row r="50" spans="1:12" ht="15.75" customHeight="1" x14ac:dyDescent="0.2">
      <c r="A50" s="90" t="s">
        <v>60</v>
      </c>
      <c r="B50" s="98"/>
      <c r="C50" s="91">
        <v>1897</v>
      </c>
      <c r="D50" s="91">
        <v>1737.20514</v>
      </c>
      <c r="E50" s="103"/>
      <c r="F50" s="91">
        <v>708</v>
      </c>
      <c r="G50" s="91">
        <v>649.78731000000005</v>
      </c>
      <c r="H50" s="103"/>
      <c r="I50" s="91">
        <f t="shared" ref="I50:I52" si="2">C50+F50</f>
        <v>2605</v>
      </c>
      <c r="J50" s="91">
        <f t="shared" ref="J50:J52" si="3">D50+G50</f>
        <v>2386.9924500000002</v>
      </c>
      <c r="L50" s="32"/>
    </row>
    <row r="51" spans="1:12" s="34" customFormat="1" ht="15.75" customHeight="1" x14ac:dyDescent="0.2">
      <c r="A51" s="83" t="s">
        <v>61</v>
      </c>
      <c r="B51" s="98"/>
      <c r="C51" s="84">
        <v>2230</v>
      </c>
      <c r="D51" s="84">
        <v>1975.9221600000001</v>
      </c>
      <c r="E51" s="104"/>
      <c r="F51" s="84">
        <v>4566</v>
      </c>
      <c r="G51" s="84">
        <v>4012.05701</v>
      </c>
      <c r="H51" s="104"/>
      <c r="I51" s="84">
        <f t="shared" si="2"/>
        <v>6796</v>
      </c>
      <c r="J51" s="84">
        <f t="shared" si="3"/>
        <v>5987.9791700000005</v>
      </c>
      <c r="L51" s="32"/>
    </row>
    <row r="52" spans="1:12" ht="15.75" customHeight="1" x14ac:dyDescent="0.2">
      <c r="A52" s="79" t="s">
        <v>62</v>
      </c>
      <c r="B52" s="98"/>
      <c r="C52" s="80">
        <v>2445</v>
      </c>
      <c r="D52" s="80">
        <v>2211.9659499999998</v>
      </c>
      <c r="E52" s="104"/>
      <c r="F52" s="80">
        <v>2993</v>
      </c>
      <c r="G52" s="80">
        <v>2679.1654699999999</v>
      </c>
      <c r="H52" s="104"/>
      <c r="I52" s="80">
        <f t="shared" si="2"/>
        <v>5438</v>
      </c>
      <c r="J52" s="80">
        <f t="shared" si="3"/>
        <v>4891.1314199999997</v>
      </c>
      <c r="L52" s="32"/>
    </row>
    <row r="53" spans="1:12" x14ac:dyDescent="0.2">
      <c r="A53" s="27" t="s">
        <v>63</v>
      </c>
    </row>
  </sheetData>
  <mergeCells count="9">
    <mergeCell ref="C5:D5"/>
    <mergeCell ref="F5:G5"/>
    <mergeCell ref="I5:J5"/>
    <mergeCell ref="D6:D8"/>
    <mergeCell ref="G6:G8"/>
    <mergeCell ref="J6:J8"/>
    <mergeCell ref="C6:C8"/>
    <mergeCell ref="F6:F8"/>
    <mergeCell ref="I6:I8"/>
  </mergeCells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S53"/>
  <sheetViews>
    <sheetView showGridLines="0" zoomScaleNormal="100" workbookViewId="0">
      <selection activeCell="C21" sqref="C21"/>
    </sheetView>
  </sheetViews>
  <sheetFormatPr defaultRowHeight="12.75" x14ac:dyDescent="0.2"/>
  <cols>
    <col min="1" max="1" width="17.140625" style="27" customWidth="1"/>
    <col min="2" max="2" width="0.7109375" style="97" customWidth="1"/>
    <col min="3" max="4" width="9.7109375" customWidth="1"/>
    <col min="5" max="5" width="0.7109375" style="97" customWidth="1"/>
    <col min="6" max="7" width="9.7109375" customWidth="1"/>
    <col min="8" max="8" width="0.7109375" style="97" customWidth="1"/>
    <col min="9" max="10" width="9.7109375" customWidth="1"/>
  </cols>
  <sheetData>
    <row r="1" spans="1:19" s="24" customFormat="1" ht="15.75" customHeight="1" x14ac:dyDescent="0.25">
      <c r="A1" s="16" t="s">
        <v>21</v>
      </c>
      <c r="B1" s="97"/>
      <c r="E1" s="97"/>
      <c r="H1" s="97"/>
    </row>
    <row r="2" spans="1:19" ht="15.75" customHeight="1" x14ac:dyDescent="0.2"/>
    <row r="3" spans="1:19" ht="15.75" customHeight="1" x14ac:dyDescent="0.25">
      <c r="A3" s="16" t="s">
        <v>179</v>
      </c>
    </row>
    <row r="4" spans="1:19" ht="15.75" customHeight="1" x14ac:dyDescent="0.2"/>
    <row r="5" spans="1:19" ht="15.75" customHeight="1" x14ac:dyDescent="0.2">
      <c r="C5" s="186" t="s">
        <v>14</v>
      </c>
      <c r="D5" s="186"/>
      <c r="F5" s="186" t="s">
        <v>15</v>
      </c>
      <c r="G5" s="186" t="s">
        <v>15</v>
      </c>
      <c r="I5" s="186" t="s">
        <v>13</v>
      </c>
      <c r="J5" s="186" t="s">
        <v>13</v>
      </c>
    </row>
    <row r="6" spans="1:19" s="27" customFormat="1" ht="15.75" customHeight="1" x14ac:dyDescent="0.2">
      <c r="B6" s="97"/>
      <c r="C6" s="188" t="s">
        <v>177</v>
      </c>
      <c r="D6" s="188" t="s">
        <v>176</v>
      </c>
      <c r="E6" s="97"/>
      <c r="F6" s="188" t="s">
        <v>177</v>
      </c>
      <c r="G6" s="188" t="s">
        <v>176</v>
      </c>
      <c r="H6" s="97"/>
      <c r="I6" s="188" t="s">
        <v>177</v>
      </c>
      <c r="J6" s="188" t="s">
        <v>176</v>
      </c>
    </row>
    <row r="7" spans="1:19" s="27" customFormat="1" ht="15.75" customHeight="1" x14ac:dyDescent="0.2">
      <c r="B7" s="97"/>
      <c r="C7" s="190"/>
      <c r="D7" s="189"/>
      <c r="E7" s="97"/>
      <c r="F7" s="190"/>
      <c r="G7" s="189"/>
      <c r="H7" s="97"/>
      <c r="I7" s="190"/>
      <c r="J7" s="189"/>
    </row>
    <row r="8" spans="1:19" ht="15.75" customHeight="1" x14ac:dyDescent="0.2">
      <c r="C8" s="190"/>
      <c r="D8" s="189"/>
      <c r="F8" s="190"/>
      <c r="G8" s="189"/>
      <c r="I8" s="190"/>
      <c r="J8" s="189"/>
    </row>
    <row r="9" spans="1:19" ht="15.75" customHeight="1" x14ac:dyDescent="0.2">
      <c r="A9" s="79" t="s">
        <v>207</v>
      </c>
      <c r="B9" s="98"/>
      <c r="C9" s="93">
        <f>IF(OR('Tabel 1'!$D9&lt;5,'Tabel 2'!C9&lt;0.5),"-",IFERROR('Tabel 2'!C9/'Tabel 1'!$D9*100,"-"))</f>
        <v>3.8851913477537434</v>
      </c>
      <c r="D9" s="93">
        <f>IF(OR('Tabel 1'!$D9&lt;5,'Tabel 2'!D9&lt;0.5),"-",IFERROR('Tabel 2'!D9/'Tabel 1'!$D9*100,"-"))</f>
        <v>3.53941118968386</v>
      </c>
      <c r="E9" s="100"/>
      <c r="F9" s="93">
        <f>IF(OR('Tabel 1'!$G9&lt;5,'Tabel 2'!F9&lt;0.5),"-",IFERROR('Tabel 2'!F9/'Tabel 1'!$G9*100,"-"))</f>
        <v>4.8342221191745889</v>
      </c>
      <c r="G9" s="93">
        <f>IF(OR('Tabel 1'!$G9&lt;5,'Tabel 2'!G9&lt;0.5),"-",IFERROR('Tabel 2'!G9/'Tabel 1'!$G9*100,"-"))</f>
        <v>4.4867104103872011</v>
      </c>
      <c r="H9" s="100"/>
      <c r="I9" s="93">
        <f>IF(OR('Tabel 1'!$J9&lt;5,'Tabel 2'!I9&lt;0.5),"-",IFERROR('Tabel 2'!I9/'Tabel 1'!$J9*100,"-"))</f>
        <v>4.135798689769179</v>
      </c>
      <c r="J9" s="93">
        <f>IF(OR('Tabel 1'!$J9&lt;5,'Tabel 2'!J9&lt;0.5),"-",IFERROR('Tabel 2'!J9/'Tabel 1'!$J9*100,"-"))</f>
        <v>3.7895612869650401</v>
      </c>
      <c r="L9" s="42"/>
      <c r="P9" s="42"/>
    </row>
    <row r="10" spans="1:19" ht="15.75" customHeight="1" x14ac:dyDescent="0.2">
      <c r="A10" s="90" t="s">
        <v>208</v>
      </c>
      <c r="B10" s="98"/>
      <c r="C10" s="94">
        <f>IF(OR('Tabel 1'!$D10&lt;5,'Tabel 2'!C10&lt;0.5),"-",IFERROR('Tabel 2'!C10/'Tabel 1'!$D10*100,"-"))</f>
        <v>3.4903950706777822</v>
      </c>
      <c r="D10" s="94">
        <f>IF(OR('Tabel 1'!$D10&lt;5,'Tabel 2'!D10&lt;0.5),"-",IFERROR('Tabel 2'!D10/'Tabel 1'!$D10*100,"-"))</f>
        <v>3.2125070315331641</v>
      </c>
      <c r="E10" s="100"/>
      <c r="F10" s="94">
        <f>IF(OR('Tabel 1'!$G10&lt;5,'Tabel 2'!F10&lt;0.5),"-",IFERROR('Tabel 2'!F10/'Tabel 1'!$G10*100,"-"))</f>
        <v>4.5518535898639136</v>
      </c>
      <c r="G10" s="94">
        <f>IF(OR('Tabel 1'!$G10&lt;5,'Tabel 2'!G10&lt;0.5),"-",IFERROR('Tabel 2'!G10/'Tabel 1'!$G10*100,"-"))</f>
        <v>4.1101778507742841</v>
      </c>
      <c r="H10" s="100"/>
      <c r="I10" s="94">
        <f>IF(OR('Tabel 1'!$J10&lt;5,'Tabel 2'!I10&lt;0.5),"-",IFERROR('Tabel 2'!I10/'Tabel 1'!$J10*100,"-"))</f>
        <v>3.6900803342847892</v>
      </c>
      <c r="J10" s="94">
        <f>IF(OR('Tabel 1'!$J10&lt;5,'Tabel 2'!J10&lt;0.5),"-",IFERROR('Tabel 2'!J10/'Tabel 1'!$J10*100,"-"))</f>
        <v>3.3813799841097025</v>
      </c>
      <c r="L10" s="42"/>
      <c r="P10" s="42"/>
    </row>
    <row r="11" spans="1:19" ht="15.75" customHeight="1" x14ac:dyDescent="0.2">
      <c r="A11" s="83" t="s">
        <v>209</v>
      </c>
      <c r="B11" s="98"/>
      <c r="C11" s="95">
        <f>IF(OR('Tabel 1'!$D11&lt;5,'Tabel 2'!C11&lt;0.5),"-",IFERROR('Tabel 2'!C11/'Tabel 1'!$D11*100,"-"))</f>
        <v>9.6423462088698138</v>
      </c>
      <c r="D11" s="95">
        <f>IF(OR('Tabel 1'!$D11&lt;5,'Tabel 2'!D11&lt;0.5),"-",IFERROR('Tabel 2'!D11/'Tabel 1'!$D11*100,"-"))</f>
        <v>8.7586341440152609</v>
      </c>
      <c r="E11" s="100"/>
      <c r="F11" s="95">
        <f>IF(OR('Tabel 1'!$G11&lt;5,'Tabel 2'!F11&lt;0.5),"-",IFERROR('Tabel 2'!F11/'Tabel 1'!$G11*100,"-"))</f>
        <v>10.531210043008253</v>
      </c>
      <c r="G11" s="95">
        <f>IF(OR('Tabel 1'!$G11&lt;5,'Tabel 2'!G11&lt;0.5),"-",IFERROR('Tabel 2'!G11/'Tabel 1'!$G11*100,"-"))</f>
        <v>9.3524413576659313</v>
      </c>
      <c r="H11" s="100"/>
      <c r="I11" s="95">
        <f>IF(OR('Tabel 1'!$J11&lt;5,'Tabel 2'!I11&lt;0.5),"-",IFERROR('Tabel 2'!I11/'Tabel 1'!$J11*100,"-"))</f>
        <v>10.042958927074602</v>
      </c>
      <c r="J11" s="95">
        <f>IF(OR('Tabel 1'!$J11&lt;5,'Tabel 2'!J11&lt;0.5),"-",IFERROR('Tabel 2'!J11/'Tabel 1'!$J11*100,"-"))</f>
        <v>9.0262642497904437</v>
      </c>
      <c r="L11" s="42"/>
      <c r="P11" s="42"/>
    </row>
    <row r="12" spans="1:19" ht="15.75" customHeight="1" x14ac:dyDescent="0.2">
      <c r="A12" s="79" t="s">
        <v>26</v>
      </c>
      <c r="B12" s="98"/>
      <c r="C12" s="93">
        <f>IF(OR('Tabel 1'!$D12&lt;5,'Tabel 2'!C12&lt;0.5),"-",IFERROR('Tabel 2'!C12/'Tabel 1'!$D12*100,"-"))</f>
        <v>11.602671118530884</v>
      </c>
      <c r="D12" s="93">
        <f>IF(OR('Tabel 1'!$D12&lt;5,'Tabel 2'!D12&lt;0.5),"-",IFERROR('Tabel 2'!D12/'Tabel 1'!$D12*100,"-"))</f>
        <v>10.215181969949917</v>
      </c>
      <c r="E12" s="100"/>
      <c r="F12" s="93">
        <f>IF(OR('Tabel 1'!$G12&lt;5,'Tabel 2'!F12&lt;0.5),"-",IFERROR('Tabel 2'!F12/'Tabel 1'!$G12*100,"-"))</f>
        <v>11.731589621651864</v>
      </c>
      <c r="G12" s="93">
        <f>IF(OR('Tabel 1'!$G12&lt;5,'Tabel 2'!G12&lt;0.5),"-",IFERROR('Tabel 2'!G12/'Tabel 1'!$G12*100,"-"))</f>
        <v>10.290292817679559</v>
      </c>
      <c r="H12" s="100"/>
      <c r="I12" s="93">
        <f>IF(OR('Tabel 1'!$J12&lt;5,'Tabel 2'!I12&lt;0.5),"-",IFERROR('Tabel 2'!I12/'Tabel 1'!$J12*100,"-"))</f>
        <v>11.690923018000767</v>
      </c>
      <c r="J12" s="93">
        <f>IF(OR('Tabel 1'!$J12&lt;5,'Tabel 2'!J12&lt;0.5),"-",IFERROR('Tabel 2'!J12/'Tabel 1'!$J12*100,"-"))</f>
        <v>10.266599530831099</v>
      </c>
      <c r="L12" s="42"/>
      <c r="P12" s="42"/>
    </row>
    <row r="13" spans="1:19" ht="15.75" customHeight="1" x14ac:dyDescent="0.2">
      <c r="A13" s="90" t="s">
        <v>27</v>
      </c>
      <c r="B13" s="98"/>
      <c r="C13" s="94">
        <f>IF(OR('Tabel 1'!$D13&lt;5,'Tabel 2'!C13&lt;0.5),"-",IFERROR('Tabel 2'!C13/'Tabel 1'!$D13*100,"-"))</f>
        <v>3.957680250783699</v>
      </c>
      <c r="D13" s="94">
        <f>IF(OR('Tabel 1'!$D13&lt;5,'Tabel 2'!D13&lt;0.5),"-",IFERROR('Tabel 2'!D13/'Tabel 1'!$D13*100,"-"))</f>
        <v>3.5591268286311388</v>
      </c>
      <c r="E13" s="100"/>
      <c r="F13" s="94">
        <f>IF(OR('Tabel 1'!$G13&lt;5,'Tabel 2'!F13&lt;0.5),"-",IFERROR('Tabel 2'!F13/'Tabel 1'!$G13*100,"-"))</f>
        <v>5.101327742837177</v>
      </c>
      <c r="G13" s="94">
        <f>IF(OR('Tabel 1'!$G13&lt;5,'Tabel 2'!G13&lt;0.5),"-",IFERROR('Tabel 2'!G13/'Tabel 1'!$G13*100,"-"))</f>
        <v>4.499001677148847</v>
      </c>
      <c r="H13" s="100"/>
      <c r="I13" s="94">
        <f>IF(OR('Tabel 1'!$J13&lt;5,'Tabel 2'!I13&lt;0.5),"-",IFERROR('Tabel 2'!I13/'Tabel 1'!$J13*100,"-"))</f>
        <v>4.5101613665518867</v>
      </c>
      <c r="J13" s="94">
        <f>IF(OR('Tabel 1'!$J13&lt;5,'Tabel 2'!J13&lt;0.5),"-",IFERROR('Tabel 2'!J13/'Tabel 1'!$J13*100,"-"))</f>
        <v>4.013168050773074</v>
      </c>
      <c r="L13" s="42"/>
      <c r="P13" s="42"/>
      <c r="S13" s="43"/>
    </row>
    <row r="14" spans="1:19" ht="15.75" customHeight="1" x14ac:dyDescent="0.2">
      <c r="A14" s="83" t="s">
        <v>28</v>
      </c>
      <c r="B14" s="98"/>
      <c r="C14" s="95">
        <f>IF(OR('Tabel 1'!$D14&lt;5,'Tabel 2'!C14&lt;0.5),"-",IFERROR('Tabel 2'!C14/'Tabel 1'!$D14*100,"-"))</f>
        <v>4.1066282420749278</v>
      </c>
      <c r="D14" s="95">
        <f>IF(OR('Tabel 1'!$D14&lt;5,'Tabel 2'!D14&lt;0.5),"-",IFERROR('Tabel 2'!D14/'Tabel 1'!$D14*100,"-"))</f>
        <v>3.3858933717579252</v>
      </c>
      <c r="E14" s="100"/>
      <c r="F14" s="95">
        <f>IF(OR('Tabel 1'!$G14&lt;5,'Tabel 2'!F14&lt;0.5),"-",IFERROR('Tabel 2'!F14/'Tabel 1'!$G14*100,"-"))</f>
        <v>6.7316209034543846</v>
      </c>
      <c r="G14" s="95">
        <f>IF(OR('Tabel 1'!$G14&lt;5,'Tabel 2'!G14&lt;0.5),"-",IFERROR('Tabel 2'!G14/'Tabel 1'!$G14*100,"-"))</f>
        <v>5.7592134632418066</v>
      </c>
      <c r="H14" s="100"/>
      <c r="I14" s="95">
        <f>IF(OR('Tabel 1'!$J14&lt;5,'Tabel 2'!I14&lt;0.5),"-",IFERROR('Tabel 2'!I14/'Tabel 1'!$J14*100,"-"))</f>
        <v>5.2840683353198257</v>
      </c>
      <c r="J14" s="95">
        <f>IF(OR('Tabel 1'!$J14&lt;5,'Tabel 2'!J14&lt;0.5),"-",IFERROR('Tabel 2'!J14/'Tabel 1'!$J14*100,"-"))</f>
        <v>4.4504457687723482</v>
      </c>
      <c r="L14" s="42"/>
      <c r="P14" s="42"/>
    </row>
    <row r="15" spans="1:19" ht="15.75" customHeight="1" x14ac:dyDescent="0.2">
      <c r="A15" s="79" t="s">
        <v>29</v>
      </c>
      <c r="B15" s="98"/>
      <c r="C15" s="93">
        <f>IF(OR('Tabel 1'!$D15&lt;5,'Tabel 2'!C15&lt;0.5),"-",IFERROR('Tabel 2'!C15/'Tabel 1'!$D15*100,"-"))</f>
        <v>16.784203102961918</v>
      </c>
      <c r="D15" s="93">
        <f>IF(OR('Tabel 1'!$D15&lt;5,'Tabel 2'!D15&lt;0.5),"-",IFERROR('Tabel 2'!D15/'Tabel 1'!$D15*100,"-"))</f>
        <v>15.231147390691113</v>
      </c>
      <c r="E15" s="100"/>
      <c r="F15" s="93">
        <f>IF(OR('Tabel 1'!$G15&lt;5,'Tabel 2'!F15&lt;0.5),"-",IFERROR('Tabel 2'!F15/'Tabel 1'!$G15*100,"-"))</f>
        <v>14.345222598281698</v>
      </c>
      <c r="G15" s="93">
        <f>IF(OR('Tabel 1'!$G15&lt;5,'Tabel 2'!G15&lt;0.5),"-",IFERROR('Tabel 2'!G15/'Tabel 1'!$G15*100,"-"))</f>
        <v>12.661191096068732</v>
      </c>
      <c r="H15" s="100"/>
      <c r="I15" s="93">
        <f>IF(OR('Tabel 1'!$J15&lt;5,'Tabel 2'!I15&lt;0.5),"-",IFERROR('Tabel 2'!I15/'Tabel 1'!$J15*100,"-"))</f>
        <v>15.002852253280091</v>
      </c>
      <c r="J15" s="93">
        <f>IF(OR('Tabel 1'!$J15&lt;5,'Tabel 2'!J15&lt;0.5),"-",IFERROR('Tabel 2'!J15/'Tabel 1'!$J15*100,"-"))</f>
        <v>13.35413614755657</v>
      </c>
      <c r="L15" s="42"/>
      <c r="P15" s="42"/>
    </row>
    <row r="16" spans="1:19" ht="15.75" customHeight="1" x14ac:dyDescent="0.2">
      <c r="A16" s="90" t="s">
        <v>30</v>
      </c>
      <c r="B16" s="98"/>
      <c r="C16" s="94">
        <f>IF(OR('Tabel 1'!$D16&lt;5,'Tabel 2'!C16&lt;0.5),"-",IFERROR('Tabel 2'!C16/'Tabel 1'!$D16*100,"-"))</f>
        <v>8.1941129673826563</v>
      </c>
      <c r="D16" s="94">
        <f>IF(OR('Tabel 1'!$D16&lt;5,'Tabel 2'!D16&lt;0.5),"-",IFERROR('Tabel 2'!D16/'Tabel 1'!$D16*100,"-"))</f>
        <v>7.5023762927605402</v>
      </c>
      <c r="E16" s="100"/>
      <c r="F16" s="94">
        <f>IF(OR('Tabel 1'!$G16&lt;5,'Tabel 2'!F16&lt;0.5),"-",IFERROR('Tabel 2'!F16/'Tabel 1'!$G16*100,"-"))</f>
        <v>9.7898971837282076</v>
      </c>
      <c r="G16" s="94">
        <f>IF(OR('Tabel 1'!$G16&lt;5,'Tabel 2'!G16&lt;0.5),"-",IFERROR('Tabel 2'!G16/'Tabel 1'!$G16*100,"-"))</f>
        <v>8.7616285203397393</v>
      </c>
      <c r="H16" s="100"/>
      <c r="I16" s="94">
        <f>IF(OR('Tabel 1'!$J16&lt;5,'Tabel 2'!I16&lt;0.5),"-",IFERROR('Tabel 2'!I16/'Tabel 1'!$J16*100,"-"))</f>
        <v>9.2157985117344019</v>
      </c>
      <c r="J16" s="94">
        <f>IF(OR('Tabel 1'!$J16&lt;5,'Tabel 2'!J16&lt;0.5),"-",IFERROR('Tabel 2'!J16/'Tabel 1'!$J16*100,"-"))</f>
        <v>8.3086004579278772</v>
      </c>
      <c r="L16" s="42"/>
      <c r="P16" s="42"/>
    </row>
    <row r="17" spans="1:16" ht="15.75" hidden="1" customHeight="1" x14ac:dyDescent="0.2">
      <c r="A17" s="83" t="s">
        <v>31</v>
      </c>
      <c r="B17" s="98"/>
      <c r="C17" s="95">
        <f>IF(OR('Tabel 1'!$D17&lt;5,'Tabel 2'!C17&lt;0.5),"-",IFERROR('Tabel 2'!C17/'Tabel 1'!$D17*100,"-"))</f>
        <v>2.7871621621621623</v>
      </c>
      <c r="D17" s="95">
        <f>IF(OR('Tabel 1'!$D17&lt;5,'Tabel 2'!D17&lt;0.5),"-",IFERROR('Tabel 2'!D17/'Tabel 1'!$D17*100,"-"))</f>
        <v>2.5935734797297294</v>
      </c>
      <c r="E17" s="100"/>
      <c r="F17" s="95">
        <f>IF(OR('Tabel 1'!$G17&lt;5,'Tabel 2'!F17&lt;0.5),"-",IFERROR('Tabel 2'!F17/'Tabel 1'!$G17*100,"-"))</f>
        <v>5.3119730185497467</v>
      </c>
      <c r="G17" s="95">
        <f>IF(OR('Tabel 1'!$G17&lt;5,'Tabel 2'!G17&lt;0.5),"-",IFERROR('Tabel 2'!G17/'Tabel 1'!$G17*100,"-"))</f>
        <v>4.4759072512647551</v>
      </c>
      <c r="H17" s="100"/>
      <c r="I17" s="95">
        <f>IF(OR('Tabel 1'!$J17&lt;5,'Tabel 2'!I17&lt;0.5),"-",IFERROR('Tabel 2'!I17/'Tabel 1'!$J17*100,"-"))</f>
        <v>4.0506329113924053</v>
      </c>
      <c r="J17" s="95">
        <f>IF(OR('Tabel 1'!$J17&lt;5,'Tabel 2'!J17&lt;0.5),"-",IFERROR('Tabel 2'!J17/'Tabel 1'!$J17*100,"-"))</f>
        <v>3.5355345991561182</v>
      </c>
      <c r="L17" s="42"/>
      <c r="P17" s="42"/>
    </row>
    <row r="18" spans="1:16" ht="15.75" hidden="1" customHeight="1" x14ac:dyDescent="0.2">
      <c r="A18" s="79" t="s">
        <v>32</v>
      </c>
      <c r="B18" s="98"/>
      <c r="C18" s="93">
        <f>IF(OR('Tabel 1'!$D18&lt;5,'Tabel 2'!C18&lt;0.5),"-",IFERROR('Tabel 2'!C18/'Tabel 1'!$D18*100,"-"))</f>
        <v>7.0000000000000009</v>
      </c>
      <c r="D18" s="93">
        <f>IF(OR('Tabel 1'!$D18&lt;5,'Tabel 2'!D18&lt;0.5),"-",IFERROR('Tabel 2'!D18/'Tabel 1'!$D18*100,"-"))</f>
        <v>5.89846</v>
      </c>
      <c r="E18" s="100"/>
      <c r="F18" s="93">
        <f>IF(OR('Tabel 1'!$G18&lt;5,'Tabel 2'!F18&lt;0.5),"-",IFERROR('Tabel 2'!F18/'Tabel 1'!$G18*100,"-"))</f>
        <v>6.262230919765166</v>
      </c>
      <c r="G18" s="93">
        <f>IF(OR('Tabel 1'!$G18&lt;5,'Tabel 2'!G18&lt;0.5),"-",IFERROR('Tabel 2'!G18/'Tabel 1'!$G18*100,"-"))</f>
        <v>5.9485929549902155</v>
      </c>
      <c r="H18" s="100"/>
      <c r="I18" s="93">
        <f>IF(OR('Tabel 1'!$J18&lt;5,'Tabel 2'!I18&lt;0.5),"-",IFERROR('Tabel 2'!I18/'Tabel 1'!$J18*100,"-"))</f>
        <v>6.4697609001406473</v>
      </c>
      <c r="J18" s="93">
        <f>IF(OR('Tabel 1'!$J18&lt;5,'Tabel 2'!J18&lt;0.5),"-",IFERROR('Tabel 2'!J18/'Tabel 1'!$J18*100,"-"))</f>
        <v>5.934490857946555</v>
      </c>
      <c r="L18" s="42"/>
      <c r="P18" s="42"/>
    </row>
    <row r="19" spans="1:16" ht="15.75" hidden="1" customHeight="1" x14ac:dyDescent="0.2">
      <c r="A19" s="81" t="s">
        <v>33</v>
      </c>
      <c r="B19" s="98"/>
      <c r="C19" s="96">
        <f>IF(OR('Tabel 1'!$D19&lt;5,'Tabel 2'!C19&lt;0.5),"-",IFERROR('Tabel 2'!C19/'Tabel 1'!$D19*100,"-"))</f>
        <v>1.7391304347826086</v>
      </c>
      <c r="D19" s="96">
        <f>IF(OR('Tabel 1'!$D19&lt;5,'Tabel 2'!D19&lt;0.5),"-",IFERROR('Tabel 2'!D19/'Tabel 1'!$D19*100,"-"))</f>
        <v>0.6155739130434783</v>
      </c>
      <c r="E19" s="100"/>
      <c r="F19" s="96">
        <f>IF(OR('Tabel 1'!$G19&lt;5,'Tabel 2'!F19&lt;0.5),"-",IFERROR('Tabel 2'!F19/'Tabel 1'!$G19*100,"-"))</f>
        <v>4.1025641025641022</v>
      </c>
      <c r="G19" s="96">
        <f>IF(OR('Tabel 1'!$G19&lt;5,'Tabel 2'!G19&lt;0.5),"-",IFERROR('Tabel 2'!G19/'Tabel 1'!$G19*100,"-"))</f>
        <v>4.1017948717948718</v>
      </c>
      <c r="H19" s="100"/>
      <c r="I19" s="96">
        <f>IF(OR('Tabel 1'!$J19&lt;5,'Tabel 2'!I19&lt;0.5),"-",IFERROR('Tabel 2'!I19/'Tabel 1'!$J19*100,"-"))</f>
        <v>3.225806451612903</v>
      </c>
      <c r="J19" s="96">
        <f>IF(OR('Tabel 1'!$J19&lt;5,'Tabel 2'!J19&lt;0.5),"-",IFERROR('Tabel 2'!J19/'Tabel 1'!$J19*100,"-"))</f>
        <v>2.80851935483871</v>
      </c>
      <c r="L19" s="42"/>
      <c r="P19" s="42"/>
    </row>
    <row r="20" spans="1:16" ht="15.75" hidden="1" customHeight="1" x14ac:dyDescent="0.2">
      <c r="A20" s="83" t="s">
        <v>34</v>
      </c>
      <c r="B20" s="98"/>
      <c r="C20" s="95">
        <f>IF(OR('Tabel 1'!$D20&lt;5,'Tabel 2'!C20&lt;0.5),"-",IFERROR('Tabel 2'!C20/'Tabel 1'!$D20*100,"-"))</f>
        <v>4.1666666666666661</v>
      </c>
      <c r="D20" s="95">
        <f>IF(OR('Tabel 1'!$D20&lt;5,'Tabel 2'!D20&lt;0.5),"-",IFERROR('Tabel 2'!D20/'Tabel 1'!$D20*100,"-"))</f>
        <v>3.6984270833333333</v>
      </c>
      <c r="E20" s="100"/>
      <c r="F20" s="95">
        <f>IF(OR('Tabel 1'!$G20&lt;5,'Tabel 2'!F20&lt;0.5),"-",IFERROR('Tabel 2'!F20/'Tabel 1'!$G20*100,"-"))</f>
        <v>5.343511450381679</v>
      </c>
      <c r="G20" s="95">
        <f>IF(OR('Tabel 1'!$G20&lt;5,'Tabel 2'!G20&lt;0.5),"-",IFERROR('Tabel 2'!G20/'Tabel 1'!$G20*100,"-"))</f>
        <v>4.9197175572519081</v>
      </c>
      <c r="H20" s="100"/>
      <c r="I20" s="95">
        <f>IF(OR('Tabel 1'!$J20&lt;5,'Tabel 2'!I20&lt;0.5),"-",IFERROR('Tabel 2'!I20/'Tabel 1'!$J20*100,"-"))</f>
        <v>4.4660194174757279</v>
      </c>
      <c r="J20" s="95">
        <f>IF(OR('Tabel 1'!$J20&lt;5,'Tabel 2'!J20&lt;0.5),"-",IFERROR('Tabel 2'!J20/'Tabel 1'!$J20*100,"-"))</f>
        <v>4.0090854368932041</v>
      </c>
      <c r="L20" s="42"/>
      <c r="P20" s="42"/>
    </row>
    <row r="21" spans="1:16" ht="15.75" customHeight="1" x14ac:dyDescent="0.2">
      <c r="A21" s="83" t="s">
        <v>35</v>
      </c>
      <c r="B21" s="98">
        <v>20900</v>
      </c>
      <c r="C21" s="95">
        <f>IF(OR('Tabel 1'!$D21&lt;5,'Tabel 2'!C21&lt;0.5),"-",IFERROR('Tabel 2'!C21/'Tabel 1'!$D21*100,"-"))</f>
        <v>3.4519383961763141</v>
      </c>
      <c r="D21" s="95">
        <f>IF(OR('Tabel 1'!$D21&lt;5,'Tabel 2'!D21&lt;0.5),"-",IFERROR('Tabel 2'!D21/'Tabel 1'!$D21*100,"-"))</f>
        <v>3.049108337758895</v>
      </c>
      <c r="E21" s="100"/>
      <c r="F21" s="95">
        <f>IF(OR('Tabel 1'!$G21&lt;5,'Tabel 2'!F21&lt;0.5),"-",IFERROR('Tabel 2'!F21/'Tabel 1'!$G21*100,"-"))</f>
        <v>5.4374691052891739</v>
      </c>
      <c r="G21" s="95">
        <f>IF(OR('Tabel 1'!$G21&lt;5,'Tabel 2'!G21&lt;0.5),"-",IFERROR('Tabel 2'!G21/'Tabel 1'!$G21*100,"-"))</f>
        <v>4.8405783489866527</v>
      </c>
      <c r="H21" s="100"/>
      <c r="I21" s="95">
        <f>IF(OR('Tabel 1'!$J21&lt;5,'Tabel 2'!I21&lt;0.5),"-",IFERROR('Tabel 2'!I21/'Tabel 1'!$J21*100,"-"))</f>
        <v>4.4802867383512543</v>
      </c>
      <c r="J21" s="95">
        <f>IF(OR('Tabel 1'!$J21&lt;5,'Tabel 2'!J21&lt;0.5),"-",IFERROR('Tabel 2'!J21/'Tabel 1'!$J21*100,"-"))</f>
        <v>3.976948540706605</v>
      </c>
      <c r="L21" s="42"/>
      <c r="P21" s="42"/>
    </row>
    <row r="22" spans="1:16" ht="15.75" customHeight="1" x14ac:dyDescent="0.2">
      <c r="A22" s="79" t="s">
        <v>36</v>
      </c>
      <c r="B22" s="98"/>
      <c r="C22" s="93">
        <f>IF(OR('Tabel 1'!$D22&lt;5,'Tabel 2'!C22&lt;0.5),"-",IFERROR('Tabel 2'!C22/'Tabel 1'!$D22*100,"-"))</f>
        <v>4.3715846994535523</v>
      </c>
      <c r="D22" s="93">
        <f>IF(OR('Tabel 1'!$D22&lt;5,'Tabel 2'!D22&lt;0.5),"-",IFERROR('Tabel 2'!D22/'Tabel 1'!$D22*100,"-"))</f>
        <v>3.7531857923497265</v>
      </c>
      <c r="E22" s="100"/>
      <c r="F22" s="93">
        <f>IF(OR('Tabel 1'!$G22&lt;5,'Tabel 2'!F22&lt;0.5),"-",IFERROR('Tabel 2'!F22/'Tabel 1'!$G22*100,"-"))</f>
        <v>1.1235955056179776</v>
      </c>
      <c r="G22" s="93">
        <f>IF(OR('Tabel 1'!$G22&lt;5,'Tabel 2'!G22&lt;0.5),"-",IFERROR('Tabel 2'!G22/'Tabel 1'!$G22*100,"-"))</f>
        <v>1.0799382022471911</v>
      </c>
      <c r="H22" s="100"/>
      <c r="I22" s="93">
        <f>IF(OR('Tabel 1'!$J22&lt;5,'Tabel 2'!I22&lt;0.5),"-",IFERROR('Tabel 2'!I22/'Tabel 1'!$J22*100,"-"))</f>
        <v>2.7700831024930745</v>
      </c>
      <c r="J22" s="93">
        <f>IF(OR('Tabel 1'!$J22&lt;5,'Tabel 2'!J22&lt;0.5),"-",IFERROR('Tabel 2'!J22/'Tabel 1'!$J22*100,"-"))</f>
        <v>2.4350747922437672</v>
      </c>
      <c r="L22" s="42"/>
      <c r="P22" s="42"/>
    </row>
    <row r="23" spans="1:16" ht="15.75" customHeight="1" x14ac:dyDescent="0.2">
      <c r="A23" s="90" t="s">
        <v>37</v>
      </c>
      <c r="B23" s="98"/>
      <c r="C23" s="94">
        <f>IF(OR('Tabel 1'!$D23&lt;5,'Tabel 2'!C23&lt;0.5),"-",IFERROR('Tabel 2'!C23/'Tabel 1'!$D23*100,"-"))</f>
        <v>10.9375</v>
      </c>
      <c r="D23" s="94">
        <f>IF(OR('Tabel 1'!$D23&lt;5,'Tabel 2'!D23&lt;0.5),"-",IFERROR('Tabel 2'!D23/'Tabel 1'!$D23*100,"-"))</f>
        <v>8.3489843750000006</v>
      </c>
      <c r="E23" s="100"/>
      <c r="F23" s="94">
        <f>IF(OR('Tabel 1'!$G23&lt;5,'Tabel 2'!F23&lt;0.5),"-",IFERROR('Tabel 2'!F23/'Tabel 1'!$G23*100,"-"))</f>
        <v>8.5790884718498663</v>
      </c>
      <c r="G23" s="94">
        <f>IF(OR('Tabel 1'!$G23&lt;5,'Tabel 2'!G23&lt;0.5),"-",IFERROR('Tabel 2'!G23/'Tabel 1'!$G23*100,"-"))</f>
        <v>7.1601662198391427</v>
      </c>
      <c r="H23" s="100"/>
      <c r="I23" s="94">
        <f>IF(OR('Tabel 1'!$J23&lt;5,'Tabel 2'!I23&lt;0.5),"-",IFERROR('Tabel 2'!I23/'Tabel 1'!$J23*100,"-"))</f>
        <v>8.9244851258581246</v>
      </c>
      <c r="J23" s="94">
        <f>IF(OR('Tabel 1'!$J23&lt;5,'Tabel 2'!J23&lt;0.5),"-",IFERROR('Tabel 2'!J23/'Tabel 1'!$J23*100,"-"))</f>
        <v>7.334272311212815</v>
      </c>
      <c r="L23" s="42"/>
      <c r="P23" s="42"/>
    </row>
    <row r="24" spans="1:16" ht="15.75" customHeight="1" x14ac:dyDescent="0.2">
      <c r="A24" s="83" t="s">
        <v>38</v>
      </c>
      <c r="B24" s="98"/>
      <c r="C24" s="95">
        <f>IF(OR('Tabel 1'!$D24&lt;5,'Tabel 2'!C24&lt;0.5),"-",IFERROR('Tabel 2'!C24/'Tabel 1'!$D24*100,"-"))</f>
        <v>2.2123893805309733</v>
      </c>
      <c r="D24" s="95">
        <f>IF(OR('Tabel 1'!$D24&lt;5,'Tabel 2'!D24&lt;0.5),"-",IFERROR('Tabel 2'!D24/'Tabel 1'!$D24*100,"-"))</f>
        <v>1.5758429203539825</v>
      </c>
      <c r="E24" s="100"/>
      <c r="F24" s="95">
        <f>IF(OR('Tabel 1'!$G24&lt;5,'Tabel 2'!F24&lt;0.5),"-",IFERROR('Tabel 2'!F24/'Tabel 1'!$G24*100,"-"))</f>
        <v>3.3436213991769548</v>
      </c>
      <c r="G24" s="95">
        <f>IF(OR('Tabel 1'!$G24&lt;5,'Tabel 2'!G24&lt;0.5),"-",IFERROR('Tabel 2'!G24/'Tabel 1'!$G24*100,"-"))</f>
        <v>2.5092602880658439</v>
      </c>
      <c r="H24" s="100"/>
      <c r="I24" s="95">
        <f>IF(OR('Tabel 1'!$J24&lt;5,'Tabel 2'!I24&lt;0.5),"-",IFERROR('Tabel 2'!I24/'Tabel 1'!$J24*100,"-"))</f>
        <v>3.1302170283806343</v>
      </c>
      <c r="J24" s="95">
        <f>IF(OR('Tabel 1'!$J24&lt;5,'Tabel 2'!J24&lt;0.5),"-",IFERROR('Tabel 2'!J24/'Tabel 1'!$J24*100,"-"))</f>
        <v>2.3331732053422369</v>
      </c>
      <c r="L24" s="42"/>
      <c r="P24" s="42"/>
    </row>
    <row r="25" spans="1:16" ht="15.75" customHeight="1" x14ac:dyDescent="0.2">
      <c r="A25" s="79" t="s">
        <v>39</v>
      </c>
      <c r="B25" s="98"/>
      <c r="C25" s="93">
        <f>IF(OR('Tabel 1'!$D25&lt;5,'Tabel 2'!C25&lt;0.5),"-",IFERROR('Tabel 2'!C25/'Tabel 1'!$D25*100,"-"))</f>
        <v>5.2370842179759372</v>
      </c>
      <c r="D25" s="93">
        <f>IF(OR('Tabel 1'!$D25&lt;5,'Tabel 2'!D25&lt;0.5),"-",IFERROR('Tabel 2'!D25/'Tabel 1'!$D25*100,"-"))</f>
        <v>4.6635944798301487</v>
      </c>
      <c r="E25" s="100"/>
      <c r="F25" s="93">
        <f>IF(OR('Tabel 1'!$G25&lt;5,'Tabel 2'!F25&lt;0.5),"-",IFERROR('Tabel 2'!F25/'Tabel 1'!$G25*100,"-"))</f>
        <v>4.3183530002510668</v>
      </c>
      <c r="G25" s="93">
        <f>IF(OR('Tabel 1'!$G25&lt;5,'Tabel 2'!G25&lt;0.5),"-",IFERROR('Tabel 2'!G25/'Tabel 1'!$G25*100,"-"))</f>
        <v>3.9028842580969112</v>
      </c>
      <c r="H25" s="100"/>
      <c r="I25" s="93">
        <f>IF(OR('Tabel 1'!$J25&lt;5,'Tabel 2'!I25&lt;0.5),"-",IFERROR('Tabel 2'!I25/'Tabel 1'!$J25*100,"-"))</f>
        <v>4.5589325426241656</v>
      </c>
      <c r="J25" s="93">
        <f>IF(OR('Tabel 1'!$J25&lt;5,'Tabel 2'!J25&lt;0.5),"-",IFERROR('Tabel 2'!J25/'Tabel 1'!$J25*100,"-"))</f>
        <v>4.1020843217197918</v>
      </c>
      <c r="L25" s="42"/>
      <c r="P25" s="42"/>
    </row>
    <row r="26" spans="1:16" ht="15.75" customHeight="1" x14ac:dyDescent="0.2">
      <c r="A26" s="90" t="s">
        <v>40</v>
      </c>
      <c r="B26" s="98"/>
      <c r="C26" s="94">
        <f>IF(OR('Tabel 1'!$D26&lt;5,'Tabel 2'!C26&lt;0.5),"-",IFERROR('Tabel 2'!C26/'Tabel 1'!$D26*100,"-"))</f>
        <v>0.99365166988683407</v>
      </c>
      <c r="D26" s="94">
        <f>IF(OR('Tabel 1'!$D26&lt;5,'Tabel 2'!D26&lt;0.5),"-",IFERROR('Tabel 2'!D26/'Tabel 1'!$D26*100,"-"))</f>
        <v>0.84071349710184928</v>
      </c>
      <c r="E26" s="100"/>
      <c r="F26" s="94">
        <f>IF(OR('Tabel 1'!$G26&lt;5,'Tabel 2'!F26&lt;0.5),"-",IFERROR('Tabel 2'!F26/'Tabel 1'!$G26*100,"-"))</f>
        <v>1.185006045949214</v>
      </c>
      <c r="G26" s="94">
        <f>IF(OR('Tabel 1'!$G26&lt;5,'Tabel 2'!G26&lt;0.5),"-",IFERROR('Tabel 2'!G26/'Tabel 1'!$G26*100,"-"))</f>
        <v>0.95660471584038698</v>
      </c>
      <c r="H26" s="100"/>
      <c r="I26" s="94">
        <f>IF(OR('Tabel 1'!$J26&lt;5,'Tabel 2'!I26&lt;0.5),"-",IFERROR('Tabel 2'!I26/'Tabel 1'!$J26*100,"-"))</f>
        <v>1.1267131926343228</v>
      </c>
      <c r="J26" s="94">
        <f>IF(OR('Tabel 1'!$J26&lt;5,'Tabel 2'!J26&lt;0.5),"-",IFERROR('Tabel 2'!J26/'Tabel 1'!$J26*100,"-"))</f>
        <v>0.92130042882367791</v>
      </c>
      <c r="L26" s="42"/>
      <c r="P26" s="42"/>
    </row>
    <row r="27" spans="1:16" ht="15.75" customHeight="1" x14ac:dyDescent="0.2">
      <c r="A27" s="83" t="s">
        <v>41</v>
      </c>
      <c r="B27" s="98"/>
      <c r="C27" s="95">
        <f>IF(OR('Tabel 1'!$D27&lt;5,'Tabel 2'!C27&lt;0.5),"-",IFERROR('Tabel 2'!C27/'Tabel 1'!$D27*100,"-"))</f>
        <v>1.3422818791946309</v>
      </c>
      <c r="D27" s="95">
        <f>IF(OR('Tabel 1'!$D27&lt;5,'Tabel 2'!D27&lt;0.5),"-",IFERROR('Tabel 2'!D27/'Tabel 1'!$D27*100,"-"))</f>
        <v>1.3081241610738255</v>
      </c>
      <c r="E27" s="100"/>
      <c r="F27" s="95">
        <f>IF(OR('Tabel 1'!$G27&lt;5,'Tabel 2'!F27&lt;0.5),"-",IFERROR('Tabel 2'!F27/'Tabel 1'!$G27*100,"-"))</f>
        <v>2.1022727272727271</v>
      </c>
      <c r="G27" s="95">
        <f>IF(OR('Tabel 1'!$G27&lt;5,'Tabel 2'!G27&lt;0.5),"-",IFERROR('Tabel 2'!G27/'Tabel 1'!$G27*100,"-"))</f>
        <v>1.5092448863636363</v>
      </c>
      <c r="H27" s="100"/>
      <c r="I27" s="95">
        <f>IF(OR('Tabel 1'!$J27&lt;5,'Tabel 2'!I27&lt;0.5),"-",IFERROR('Tabel 2'!I27/'Tabel 1'!$J27*100,"-"))</f>
        <v>1.9922254616132167</v>
      </c>
      <c r="J27" s="95">
        <f>IF(OR('Tabel 1'!$J27&lt;5,'Tabel 2'!J27&lt;0.5),"-",IFERROR('Tabel 2'!J27/'Tabel 1'!$J27*100,"-"))</f>
        <v>1.4801224489795917</v>
      </c>
      <c r="L27" s="42"/>
      <c r="P27" s="42"/>
    </row>
    <row r="28" spans="1:16" ht="15.75" customHeight="1" x14ac:dyDescent="0.2">
      <c r="A28" s="79" t="s">
        <v>42</v>
      </c>
      <c r="B28" s="98"/>
      <c r="C28" s="93">
        <f>IF(OR('Tabel 1'!$D28&lt;5,'Tabel 2'!C28&lt;0.5),"-",IFERROR('Tabel 2'!C28/'Tabel 1'!$D28*100,"-"))</f>
        <v>7.6588021778584396</v>
      </c>
      <c r="D28" s="93">
        <f>IF(OR('Tabel 1'!$D28&lt;5,'Tabel 2'!D28&lt;0.5),"-",IFERROR('Tabel 2'!D28/'Tabel 1'!$D28*100,"-"))</f>
        <v>6.9582439201451907</v>
      </c>
      <c r="E28" s="100"/>
      <c r="F28" s="93">
        <f>IF(OR('Tabel 1'!$G28&lt;5,'Tabel 2'!F28&lt;0.5),"-",IFERROR('Tabel 2'!F28/'Tabel 1'!$G28*100,"-"))</f>
        <v>8.6408640864086408</v>
      </c>
      <c r="G28" s="93">
        <f>IF(OR('Tabel 1'!$G28&lt;5,'Tabel 2'!G28&lt;0.5),"-",IFERROR('Tabel 2'!G28/'Tabel 1'!$G28*100,"-"))</f>
        <v>7.4907011701170116</v>
      </c>
      <c r="H28" s="100"/>
      <c r="I28" s="93">
        <f>IF(OR('Tabel 1'!$J28&lt;5,'Tabel 2'!I28&lt;0.5),"-",IFERROR('Tabel 2'!I28/'Tabel 1'!$J28*100,"-"))</f>
        <v>8.1964520367936924</v>
      </c>
      <c r="J28" s="93">
        <f>IF(OR('Tabel 1'!$J28&lt;5,'Tabel 2'!J28&lt;0.5),"-",IFERROR('Tabel 2'!J28/'Tabel 1'!$J28*100,"-"))</f>
        <v>7.2497485216819975</v>
      </c>
      <c r="L28" s="42"/>
      <c r="P28" s="42"/>
    </row>
    <row r="29" spans="1:16" ht="15.75" customHeight="1" x14ac:dyDescent="0.2">
      <c r="A29" s="90" t="s">
        <v>43</v>
      </c>
      <c r="B29" s="98"/>
      <c r="C29" s="94">
        <f>IF(OR('Tabel 1'!$D29&lt;5,'Tabel 2'!C29&lt;0.5),"-",IFERROR('Tabel 2'!C29/'Tabel 1'!$D29*100,"-"))</f>
        <v>1.335559265442404</v>
      </c>
      <c r="D29" s="94">
        <f>IF(OR('Tabel 1'!$D29&lt;5,'Tabel 2'!D29&lt;0.5),"-",IFERROR('Tabel 2'!D29/'Tabel 1'!$D29*100,"-"))</f>
        <v>1.1675626043405674</v>
      </c>
      <c r="E29" s="100"/>
      <c r="F29" s="94">
        <f>IF(OR('Tabel 1'!$G29&lt;5,'Tabel 2'!F29&lt;0.5),"-",IFERROR('Tabel 2'!F29/'Tabel 1'!$G29*100,"-"))</f>
        <v>1.171875</v>
      </c>
      <c r="G29" s="94">
        <f>IF(OR('Tabel 1'!$G29&lt;5,'Tabel 2'!G29&lt;0.5),"-",IFERROR('Tabel 2'!G29/'Tabel 1'!$G29*100,"-"))</f>
        <v>1.1716562499999998</v>
      </c>
      <c r="H29" s="100"/>
      <c r="I29" s="94">
        <f>IF(OR('Tabel 1'!$J29&lt;5,'Tabel 2'!I29&lt;0.5),"-",IFERROR('Tabel 2'!I29/'Tabel 1'!$J29*100,"-"))</f>
        <v>1.2865497076023393</v>
      </c>
      <c r="J29" s="94">
        <f>IF(OR('Tabel 1'!$J29&lt;5,'Tabel 2'!J29&lt;0.5),"-",IFERROR('Tabel 2'!J29/'Tabel 1'!$J29*100,"-"))</f>
        <v>1.1687883040935674</v>
      </c>
      <c r="L29" s="42"/>
      <c r="P29" s="42"/>
    </row>
    <row r="30" spans="1:16" ht="15.75" customHeight="1" x14ac:dyDescent="0.2">
      <c r="A30" s="83" t="s">
        <v>44</v>
      </c>
      <c r="B30" s="98"/>
      <c r="C30" s="95">
        <f>IF(OR('Tabel 1'!$D30&lt;5,'Tabel 2'!C30&lt;0.5),"-",IFERROR('Tabel 2'!C30/'Tabel 1'!$D30*100,"-"))</f>
        <v>5.0962627406568517</v>
      </c>
      <c r="D30" s="95">
        <f>IF(OR('Tabel 1'!$D30&lt;5,'Tabel 2'!D30&lt;0.5),"-",IFERROR('Tabel 2'!D30/'Tabel 1'!$D30*100,"-"))</f>
        <v>4.6548244620611552</v>
      </c>
      <c r="E30" s="100"/>
      <c r="F30" s="95">
        <f>IF(OR('Tabel 1'!$G30&lt;5,'Tabel 2'!F30&lt;0.5),"-",IFERROR('Tabel 2'!F30/'Tabel 1'!$G30*100,"-"))</f>
        <v>4.7505938242280283</v>
      </c>
      <c r="G30" s="95">
        <f>IF(OR('Tabel 1'!$G30&lt;5,'Tabel 2'!G30&lt;0.5),"-",IFERROR('Tabel 2'!G30/'Tabel 1'!$G30*100,"-"))</f>
        <v>4.2996730007917661</v>
      </c>
      <c r="H30" s="100"/>
      <c r="I30" s="95">
        <f>IF(OR('Tabel 1'!$J30&lt;5,'Tabel 2'!I30&lt;0.5),"-",IFERROR('Tabel 2'!I30/'Tabel 1'!$J30*100,"-"))</f>
        <v>4.840129070108536</v>
      </c>
      <c r="J30" s="95">
        <f>IF(OR('Tabel 1'!$J30&lt;5,'Tabel 2'!J30&lt;0.5),"-",IFERROR('Tabel 2'!J30/'Tabel 1'!$J30*100,"-"))</f>
        <v>4.3916644177178057</v>
      </c>
      <c r="L30" s="42"/>
      <c r="P30" s="42"/>
    </row>
    <row r="31" spans="1:16" ht="15.75" customHeight="1" x14ac:dyDescent="0.2">
      <c r="A31" s="79" t="s">
        <v>45</v>
      </c>
      <c r="B31" s="98"/>
      <c r="C31" s="93">
        <f>IF(OR('Tabel 1'!$D31&lt;5,'Tabel 2'!C31&lt;0.5),"-",IFERROR('Tabel 2'!C31/'Tabel 1'!$D31*100,"-"))</f>
        <v>4.5</v>
      </c>
      <c r="D31" s="93">
        <f>IF(OR('Tabel 1'!$D31&lt;5,'Tabel 2'!D31&lt;0.5),"-",IFERROR('Tabel 2'!D31/'Tabel 1'!$D31*100,"-"))</f>
        <v>3.6635374999999999</v>
      </c>
      <c r="E31" s="100"/>
      <c r="F31" s="93">
        <f>IF(OR('Tabel 1'!$G31&lt;5,'Tabel 2'!F31&lt;0.5),"-",IFERROR('Tabel 2'!F31/'Tabel 1'!$G31*100,"-"))</f>
        <v>4.2226487523992322</v>
      </c>
      <c r="G31" s="93">
        <f>IF(OR('Tabel 1'!$G31&lt;5,'Tabel 2'!G31&lt;0.5),"-",IFERROR('Tabel 2'!G31/'Tabel 1'!$G31*100,"-"))</f>
        <v>3.2567178502879082</v>
      </c>
      <c r="H31" s="100"/>
      <c r="I31" s="93">
        <f>IF(OR('Tabel 1'!$J31&lt;5,'Tabel 2'!I31&lt;0.5),"-",IFERROR('Tabel 2'!I31/'Tabel 1'!$J31*100,"-"))</f>
        <v>4.3431053203040175</v>
      </c>
      <c r="J31" s="93">
        <f>IF(OR('Tabel 1'!$J31&lt;5,'Tabel 2'!J31&lt;0.5),"-",IFERROR('Tabel 2'!J31/'Tabel 1'!$J31*100,"-"))</f>
        <v>3.433403908794789</v>
      </c>
      <c r="L31" s="42"/>
      <c r="P31" s="42"/>
    </row>
    <row r="32" spans="1:16" ht="15.75" customHeight="1" x14ac:dyDescent="0.2">
      <c r="A32" s="90" t="s">
        <v>46</v>
      </c>
      <c r="B32" s="98"/>
      <c r="C32" s="94">
        <f>IF(OR('Tabel 1'!$D32&lt;5,'Tabel 2'!C32&lt;0.5),"-",IFERROR('Tabel 2'!C32/'Tabel 1'!$D32*100,"-"))</f>
        <v>2.4353120243531201</v>
      </c>
      <c r="D32" s="94">
        <f>IF(OR('Tabel 1'!$D32&lt;5,'Tabel 2'!D32&lt;0.5),"-",IFERROR('Tabel 2'!D32/'Tabel 1'!$D32*100,"-"))</f>
        <v>2.299575342465753</v>
      </c>
      <c r="E32" s="100"/>
      <c r="F32" s="94">
        <f>IF(OR('Tabel 1'!$G32&lt;5,'Tabel 2'!F32&lt;0.5),"-",IFERROR('Tabel 2'!F32/'Tabel 1'!$G32*100,"-"))</f>
        <v>2.8195488721804511</v>
      </c>
      <c r="G32" s="94">
        <f>IF(OR('Tabel 1'!$G32&lt;5,'Tabel 2'!G32&lt;0.5),"-",IFERROR('Tabel 2'!G32/'Tabel 1'!$G32*100,"-"))</f>
        <v>2.1679906015037593</v>
      </c>
      <c r="H32" s="100"/>
      <c r="I32" s="94">
        <f>IF(OR('Tabel 1'!$J32&lt;5,'Tabel 2'!I32&lt;0.5),"-",IFERROR('Tabel 2'!I32/'Tabel 1'!$J32*100,"-"))</f>
        <v>2.672864613596746</v>
      </c>
      <c r="J32" s="94">
        <f>IF(OR('Tabel 1'!$J32&lt;5,'Tabel 2'!J32&lt;0.5),"-",IFERROR('Tabel 2'!J32/'Tabel 1'!$J32*100,"-"))</f>
        <v>2.2182237071470072</v>
      </c>
      <c r="L32" s="42"/>
      <c r="P32" s="42"/>
    </row>
    <row r="33" spans="1:16" ht="15.75" customHeight="1" x14ac:dyDescent="0.2">
      <c r="A33" s="83" t="s">
        <v>47</v>
      </c>
      <c r="B33" s="98"/>
      <c r="C33" s="95">
        <f>IF(OR('Tabel 1'!$D33&lt;5,'Tabel 2'!C33&lt;0.5),"-",IFERROR('Tabel 2'!C33/'Tabel 1'!$D33*100,"-"))</f>
        <v>7.552258934592043</v>
      </c>
      <c r="D33" s="95">
        <f>IF(OR('Tabel 1'!$D33&lt;5,'Tabel 2'!D33&lt;0.5),"-",IFERROR('Tabel 2'!D33/'Tabel 1'!$D33*100,"-"))</f>
        <v>6.6037518543492917</v>
      </c>
      <c r="E33" s="100"/>
      <c r="F33" s="95">
        <f>IF(OR('Tabel 1'!$G33&lt;5,'Tabel 2'!F33&lt;0.5),"-",IFERROR('Tabel 2'!F33/'Tabel 1'!$G33*100,"-"))</f>
        <v>6.2658133650840897</v>
      </c>
      <c r="G33" s="95">
        <f>IF(OR('Tabel 1'!$G33&lt;5,'Tabel 2'!G33&lt;0.5),"-",IFERROR('Tabel 2'!G33/'Tabel 1'!$G33*100,"-"))</f>
        <v>5.3558794463461821</v>
      </c>
      <c r="H33" s="100"/>
      <c r="I33" s="95">
        <f>IF(OR('Tabel 1'!$J33&lt;5,'Tabel 2'!I33&lt;0.5),"-",IFERROR('Tabel 2'!I33/'Tabel 1'!$J33*100,"-"))</f>
        <v>6.4984150207266511</v>
      </c>
      <c r="J33" s="95">
        <f>IF(OR('Tabel 1'!$J33&lt;5,'Tabel 2'!J33&lt;0.5),"-",IFERROR('Tabel 2'!J33/'Tabel 1'!$J33*100,"-"))</f>
        <v>5.5815067056815399</v>
      </c>
      <c r="L33" s="42"/>
      <c r="P33" s="42"/>
    </row>
    <row r="34" spans="1:16" ht="15.75" customHeight="1" x14ac:dyDescent="0.2">
      <c r="A34" s="79" t="s">
        <v>48</v>
      </c>
      <c r="B34" s="98"/>
      <c r="C34" s="93">
        <f>IF(OR('Tabel 1'!$D34&lt;5,'Tabel 2'!C34&lt;0.5),"-",IFERROR('Tabel 2'!C34/'Tabel 1'!$D34*100,"-"))</f>
        <v>2.459016393442623</v>
      </c>
      <c r="D34" s="93">
        <f>IF(OR('Tabel 1'!$D34&lt;5,'Tabel 2'!D34&lt;0.5),"-",IFERROR('Tabel 2'!D34/'Tabel 1'!$D34*100,"-"))</f>
        <v>2.2078818147159738</v>
      </c>
      <c r="E34" s="100"/>
      <c r="F34" s="93">
        <f>IF(OR('Tabel 1'!$G34&lt;5,'Tabel 2'!F34&lt;0.5),"-",IFERROR('Tabel 2'!F34/'Tabel 1'!$G34*100,"-"))</f>
        <v>2.2757569986669206</v>
      </c>
      <c r="G34" s="93">
        <f>IF(OR('Tabel 1'!$G34&lt;5,'Tabel 2'!G34&lt;0.5),"-",IFERROR('Tabel 2'!G34/'Tabel 1'!$G34*100,"-"))</f>
        <v>1.9936088364121121</v>
      </c>
      <c r="H34" s="100"/>
      <c r="I34" s="93">
        <f>IF(OR('Tabel 1'!$J34&lt;5,'Tabel 2'!I34&lt;0.5),"-",IFERROR('Tabel 2'!I34/'Tabel 1'!$J34*100,"-"))</f>
        <v>2.3368046736093473</v>
      </c>
      <c r="J34" s="93">
        <f>IF(OR('Tabel 1'!$J34&lt;5,'Tabel 2'!J34&lt;0.5),"-",IFERROR('Tabel 2'!J34/'Tabel 1'!$J34*100,"-"))</f>
        <v>2.0649878079756161</v>
      </c>
      <c r="L34" s="42"/>
      <c r="P34" s="42"/>
    </row>
    <row r="35" spans="1:16" ht="15.75" customHeight="1" x14ac:dyDescent="0.2">
      <c r="A35" s="90" t="s">
        <v>49</v>
      </c>
      <c r="B35" s="98"/>
      <c r="C35" s="94">
        <f>IF(OR('Tabel 1'!$D35&lt;5,'Tabel 2'!C35&lt;0.5),"-",IFERROR('Tabel 2'!C35/'Tabel 1'!$D35*100,"-"))</f>
        <v>3.4064969271290608</v>
      </c>
      <c r="D35" s="94">
        <f>IF(OR('Tabel 1'!$D35&lt;5,'Tabel 2'!D35&lt;0.5),"-",IFERROR('Tabel 2'!D35/'Tabel 1'!$D35*100,"-"))</f>
        <v>3.1216563652326603</v>
      </c>
      <c r="E35" s="100"/>
      <c r="F35" s="94">
        <f>IF(OR('Tabel 1'!$G35&lt;5,'Tabel 2'!F35&lt;0.5),"-",IFERROR('Tabel 2'!F35/'Tabel 1'!$G35*100,"-"))</f>
        <v>2.3590021691973972</v>
      </c>
      <c r="G35" s="94">
        <f>IF(OR('Tabel 1'!$G35&lt;5,'Tabel 2'!G35&lt;0.5),"-",IFERROR('Tabel 2'!G35/'Tabel 1'!$G35*100,"-"))</f>
        <v>2.1567670824295009</v>
      </c>
      <c r="H35" s="100"/>
      <c r="I35" s="94">
        <f>IF(OR('Tabel 1'!$J35&lt;5,'Tabel 2'!I35&lt;0.5),"-",IFERROR('Tabel 2'!I35/'Tabel 1'!$J35*100,"-"))</f>
        <v>2.9947777896195249</v>
      </c>
      <c r="J35" s="94">
        <f>IF(OR('Tabel 1'!$J35&lt;5,'Tabel 2'!J35&lt;0.5),"-",IFERROR('Tabel 2'!J35/'Tabel 1'!$J35*100,"-"))</f>
        <v>2.7424054140466803</v>
      </c>
      <c r="L35" s="42"/>
      <c r="P35" s="42"/>
    </row>
    <row r="36" spans="1:16" ht="15.75" customHeight="1" x14ac:dyDescent="0.2">
      <c r="A36" s="83" t="s">
        <v>50</v>
      </c>
      <c r="B36" s="98"/>
      <c r="C36" s="95">
        <f>IF(OR('Tabel 1'!$D36&lt;5,'Tabel 2'!C36&lt;0.5),"-",IFERROR('Tabel 2'!C36/'Tabel 1'!$D36*100,"-"))</f>
        <v>6.7804220925011229</v>
      </c>
      <c r="D36" s="95">
        <f>IF(OR('Tabel 1'!$D36&lt;5,'Tabel 2'!D36&lt;0.5),"-",IFERROR('Tabel 2'!D36/'Tabel 1'!$D36*100,"-"))</f>
        <v>6.1180281993713521</v>
      </c>
      <c r="E36" s="100"/>
      <c r="F36" s="95">
        <f>IF(OR('Tabel 1'!$G36&lt;5,'Tabel 2'!F36&lt;0.5),"-",IFERROR('Tabel 2'!F36/'Tabel 1'!$G36*100,"-"))</f>
        <v>7.4488921532623333</v>
      </c>
      <c r="G36" s="95">
        <f>IF(OR('Tabel 1'!$G36&lt;5,'Tabel 2'!G36&lt;0.5),"-",IFERROR('Tabel 2'!G36/'Tabel 1'!$G36*100,"-"))</f>
        <v>6.6592554168196845</v>
      </c>
      <c r="H36" s="100"/>
      <c r="I36" s="95">
        <f>IF(OR('Tabel 1'!$J36&lt;5,'Tabel 2'!I36&lt;0.5),"-",IFERROR('Tabel 2'!I36/'Tabel 1'!$J36*100,"-"))</f>
        <v>7.1779565391475275</v>
      </c>
      <c r="J36" s="95">
        <f>IF(OR('Tabel 1'!$J36&lt;5,'Tabel 2'!J36&lt;0.5),"-",IFERROR('Tabel 2'!J36/'Tabel 1'!$J36*100,"-"))</f>
        <v>6.4398922214537908</v>
      </c>
      <c r="L36" s="42"/>
      <c r="P36" s="42"/>
    </row>
    <row r="37" spans="1:16" ht="15.75" customHeight="1" x14ac:dyDescent="0.2">
      <c r="A37" s="79" t="s">
        <v>51</v>
      </c>
      <c r="B37" s="98"/>
      <c r="C37" s="93">
        <f>IF(OR('Tabel 1'!$D37&lt;5,'Tabel 2'!C37&lt;0.5),"-",IFERROR('Tabel 2'!C37/'Tabel 1'!$D37*100,"-"))</f>
        <v>5.918806785357912</v>
      </c>
      <c r="D37" s="93">
        <f>IF(OR('Tabel 1'!$D37&lt;5,'Tabel 2'!D37&lt;0.5),"-",IFERROR('Tabel 2'!D37/'Tabel 1'!$D37*100,"-"))</f>
        <v>5.3393466729688566</v>
      </c>
      <c r="E37" s="100"/>
      <c r="F37" s="93">
        <f>IF(OR('Tabel 1'!$G37&lt;5,'Tabel 2'!F37&lt;0.5),"-",IFERROR('Tabel 2'!F37/'Tabel 1'!$G37*100,"-"))</f>
        <v>6.761231924053428</v>
      </c>
      <c r="G37" s="93">
        <f>IF(OR('Tabel 1'!$G37&lt;5,'Tabel 2'!G37&lt;0.5),"-",IFERROR('Tabel 2'!G37/'Tabel 1'!$G37*100,"-"))</f>
        <v>6.0807220995694893</v>
      </c>
      <c r="H37" s="100"/>
      <c r="I37" s="93">
        <f>IF(OR('Tabel 1'!$J37&lt;5,'Tabel 2'!I37&lt;0.5),"-",IFERROR('Tabel 2'!I37/'Tabel 1'!$J37*100,"-"))</f>
        <v>6.329556769557847</v>
      </c>
      <c r="J37" s="93">
        <f>IF(OR('Tabel 1'!$J37&lt;5,'Tabel 2'!J37&lt;0.5),"-",IFERROR('Tabel 2'!J37/'Tabel 1'!$J37*100,"-"))</f>
        <v>5.7008267983530239</v>
      </c>
      <c r="L37" s="42"/>
      <c r="P37" s="42"/>
    </row>
    <row r="38" spans="1:16" ht="15.75" customHeight="1" x14ac:dyDescent="0.2">
      <c r="A38" s="90" t="s">
        <v>52</v>
      </c>
      <c r="B38" s="98"/>
      <c r="C38" s="94">
        <f>IF(OR('Tabel 1'!$D38&lt;5,'Tabel 2'!C38&lt;0.5),"-",IFERROR('Tabel 2'!C38/'Tabel 1'!$D38*100,"-"))</f>
        <v>7.337205747477836</v>
      </c>
      <c r="D38" s="94">
        <f>IF(OR('Tabel 1'!$D38&lt;5,'Tabel 2'!D38&lt;0.5),"-",IFERROR('Tabel 2'!D38/'Tabel 1'!$D38*100,"-"))</f>
        <v>6.7396725771935184</v>
      </c>
      <c r="E38" s="100"/>
      <c r="F38" s="94">
        <f>IF(OR('Tabel 1'!$G38&lt;5,'Tabel 2'!F38&lt;0.5),"-",IFERROR('Tabel 2'!F38/'Tabel 1'!$G38*100,"-"))</f>
        <v>8.1492212966316551</v>
      </c>
      <c r="G38" s="94">
        <f>IF(OR('Tabel 1'!$G38&lt;5,'Tabel 2'!G38&lt;0.5),"-",IFERROR('Tabel 2'!G38/'Tabel 1'!$G38*100,"-"))</f>
        <v>7.2640608475190147</v>
      </c>
      <c r="H38" s="100"/>
      <c r="I38" s="94">
        <f>IF(OR('Tabel 1'!$J38&lt;5,'Tabel 2'!I38&lt;0.5),"-",IFERROR('Tabel 2'!I38/'Tabel 1'!$J38*100,"-"))</f>
        <v>7.7088859416445628</v>
      </c>
      <c r="J38" s="94">
        <f>IF(OR('Tabel 1'!$J38&lt;5,'Tabel 2'!J38&lt;0.5),"-",IFERROR('Tabel 2'!J38/'Tabel 1'!$J38*100,"-"))</f>
        <v>6.9796984416445618</v>
      </c>
      <c r="L38" s="42"/>
      <c r="P38" s="42"/>
    </row>
    <row r="39" spans="1:16" ht="15.75" customHeight="1" x14ac:dyDescent="0.2">
      <c r="A39" s="83" t="s">
        <v>53</v>
      </c>
      <c r="B39" s="98"/>
      <c r="C39" s="95">
        <f>IF(OR('Tabel 1'!$D39&lt;5,'Tabel 2'!C39&lt;0.5),"-",IFERROR('Tabel 2'!C39/'Tabel 1'!$D39*100,"-"))</f>
        <v>6.8953687821612348</v>
      </c>
      <c r="D39" s="95">
        <f>IF(OR('Tabel 1'!$D39&lt;5,'Tabel 2'!D39&lt;0.5),"-",IFERROR('Tabel 2'!D39/'Tabel 1'!$D39*100,"-"))</f>
        <v>6.4553608919382501</v>
      </c>
      <c r="E39" s="100"/>
      <c r="F39" s="95">
        <f>IF(OR('Tabel 1'!$G39&lt;5,'Tabel 2'!F39&lt;0.5),"-",IFERROR('Tabel 2'!F39/'Tabel 1'!$G39*100,"-"))</f>
        <v>8.7907552620718121</v>
      </c>
      <c r="G39" s="95">
        <f>IF(OR('Tabel 1'!$G39&lt;5,'Tabel 2'!G39&lt;0.5),"-",IFERROR('Tabel 2'!G39/'Tabel 1'!$G39*100,"-"))</f>
        <v>7.9769182831200993</v>
      </c>
      <c r="H39" s="100"/>
      <c r="I39" s="95">
        <f>IF(OR('Tabel 1'!$J39&lt;5,'Tabel 2'!I39&lt;0.5),"-",IFERROR('Tabel 2'!I39/'Tabel 1'!$J39*100,"-"))</f>
        <v>7.75571375046834</v>
      </c>
      <c r="J39" s="95">
        <f>IF(OR('Tabel 1'!$J39&lt;5,'Tabel 2'!J39&lt;0.5),"-",IFERROR('Tabel 2'!J39/'Tabel 1'!$J39*100,"-"))</f>
        <v>7.1460191082802549</v>
      </c>
      <c r="L39" s="42"/>
      <c r="P39" s="42"/>
    </row>
    <row r="40" spans="1:16" ht="15.75" customHeight="1" x14ac:dyDescent="0.2">
      <c r="A40" s="79" t="s">
        <v>54</v>
      </c>
      <c r="B40" s="98"/>
      <c r="C40" s="93">
        <f>IF(OR('Tabel 1'!$D40&lt;5,'Tabel 2'!C40&lt;0.5),"-",IFERROR('Tabel 2'!C40/'Tabel 1'!$D40*100,"-"))</f>
        <v>12.841530054644808</v>
      </c>
      <c r="D40" s="93">
        <f>IF(OR('Tabel 1'!$D40&lt;5,'Tabel 2'!D40&lt;0.5),"-",IFERROR('Tabel 2'!D40/'Tabel 1'!$D40*100,"-"))</f>
        <v>11.487747723132969</v>
      </c>
      <c r="E40" s="100"/>
      <c r="F40" s="93">
        <f>IF(OR('Tabel 1'!$G40&lt;5,'Tabel 2'!F40&lt;0.5),"-",IFERROR('Tabel 2'!F40/'Tabel 1'!$G40*100,"-"))</f>
        <v>8.9787632729544029</v>
      </c>
      <c r="G40" s="93">
        <f>IF(OR('Tabel 1'!$G40&lt;5,'Tabel 2'!G40&lt;0.5),"-",IFERROR('Tabel 2'!G40/'Tabel 1'!$G40*100,"-"))</f>
        <v>7.9251363210493446</v>
      </c>
      <c r="H40" s="100"/>
      <c r="I40" s="93">
        <f>IF(OR('Tabel 1'!$J40&lt;5,'Tabel 2'!I40&lt;0.5),"-",IFERROR('Tabel 2'!I40/'Tabel 1'!$J40*100,"-"))</f>
        <v>9.5441215675819784</v>
      </c>
      <c r="J40" s="93">
        <f>IF(OR('Tabel 1'!$J40&lt;5,'Tabel 2'!J40&lt;0.5),"-",IFERROR('Tabel 2'!J40/'Tabel 1'!$J40*100,"-"))</f>
        <v>8.4465635830445205</v>
      </c>
      <c r="L40" s="42"/>
      <c r="P40" s="42"/>
    </row>
    <row r="41" spans="1:16" ht="15.75" customHeight="1" x14ac:dyDescent="0.2">
      <c r="A41" s="90" t="s">
        <v>214</v>
      </c>
      <c r="B41" s="98"/>
      <c r="C41" s="94">
        <f>IF(OR('Tabel 1'!$D41&lt;5,'Tabel 2'!C41&lt;0.5),"-",IFERROR('Tabel 2'!C41/'Tabel 1'!$D41*100,"-"))</f>
        <v>4.5670145006098384</v>
      </c>
      <c r="D41" s="94">
        <f>IF(OR('Tabel 1'!$D41&lt;5,'Tabel 2'!D41&lt;0.5),"-",IFERROR('Tabel 2'!D41/'Tabel 1'!$D41*100,"-"))</f>
        <v>4.1240662691421601</v>
      </c>
      <c r="E41" s="101"/>
      <c r="F41" s="94">
        <f>IF(OR('Tabel 1'!$G41&lt;5,'Tabel 2'!F41&lt;0.5),"-",IFERROR('Tabel 2'!F41/'Tabel 1'!$G41*100,"-"))</f>
        <v>8.3333333333333321</v>
      </c>
      <c r="G41" s="94">
        <f>IF(OR('Tabel 1'!$G41&lt;5,'Tabel 2'!G41&lt;0.5),"-",IFERROR('Tabel 2'!G41/'Tabel 1'!$G41*100,"-"))</f>
        <v>7.5635671521035608</v>
      </c>
      <c r="H41" s="100"/>
      <c r="I41" s="94">
        <f>IF(OR('Tabel 1'!$J41&lt;5,'Tabel 2'!I41&lt;0.5),"-",IFERROR('Tabel 2'!I41/'Tabel 1'!$J41*100,"-"))</f>
        <v>5.1073708647707488</v>
      </c>
      <c r="J41" s="94">
        <f>IF(OR('Tabel 1'!$J41&lt;5,'Tabel 2'!J41&lt;0.5),"-",IFERROR('Tabel 2'!J41/'Tabel 1'!$J41*100,"-"))</f>
        <v>4.6175338363319787</v>
      </c>
      <c r="L41" s="42"/>
      <c r="P41" s="42"/>
    </row>
    <row r="42" spans="1:16" ht="15.75" customHeight="1" x14ac:dyDescent="0.2">
      <c r="A42" s="83" t="s">
        <v>55</v>
      </c>
      <c r="B42" s="98"/>
      <c r="C42" s="95">
        <f>IF(OR('Tabel 1'!$D42&lt;5,'Tabel 2'!C42&lt;0.5),"-",IFERROR('Tabel 2'!C42/'Tabel 1'!$D42*100,"-"))</f>
        <v>8.2766439909297045</v>
      </c>
      <c r="D42" s="95">
        <f>IF(OR('Tabel 1'!$D42&lt;5,'Tabel 2'!D42&lt;0.5),"-",IFERROR('Tabel 2'!D42/'Tabel 1'!$D42*100,"-"))</f>
        <v>7.5303869992441417</v>
      </c>
      <c r="E42" s="100"/>
      <c r="F42" s="95">
        <f>IF(OR('Tabel 1'!$G42&lt;5,'Tabel 2'!F42&lt;0.5),"-",IFERROR('Tabel 2'!F42/'Tabel 1'!$G42*100,"-"))</f>
        <v>12.722419928825623</v>
      </c>
      <c r="G42" s="95">
        <f>IF(OR('Tabel 1'!$G42&lt;5,'Tabel 2'!G42&lt;0.5),"-",IFERROR('Tabel 2'!G42/'Tabel 1'!$G42*100,"-"))</f>
        <v>11.724844306049823</v>
      </c>
      <c r="H42" s="100"/>
      <c r="I42" s="95">
        <f>IF(OR('Tabel 1'!$J42&lt;5,'Tabel 2'!I42&lt;0.5),"-",IFERROR('Tabel 2'!I42/'Tabel 1'!$J42*100,"-"))</f>
        <v>10.318757662443808</v>
      </c>
      <c r="J42" s="95">
        <f>IF(OR('Tabel 1'!$J42&lt;5,'Tabel 2'!J42&lt;0.5),"-",IFERROR('Tabel 2'!J42/'Tabel 1'!$J42*100,"-"))</f>
        <v>9.4570604822231292</v>
      </c>
      <c r="L42" s="42"/>
      <c r="P42" s="42"/>
    </row>
    <row r="43" spans="1:16" ht="15.75" customHeight="1" x14ac:dyDescent="0.2">
      <c r="A43" s="79" t="s">
        <v>56</v>
      </c>
      <c r="B43" s="98"/>
      <c r="C43" s="93">
        <f>IF(OR('Tabel 1'!$D43&lt;5,'Tabel 2'!C43&lt;0.5),"-",IFERROR('Tabel 2'!C43/'Tabel 1'!$D43*100,"-"))</f>
        <v>7.3619631901840492</v>
      </c>
      <c r="D43" s="93">
        <f>IF(OR('Tabel 1'!$D43&lt;5,'Tabel 2'!D43&lt;0.5),"-",IFERROR('Tabel 2'!D43/'Tabel 1'!$D43*100,"-"))</f>
        <v>6.798957055214724</v>
      </c>
      <c r="E43" s="100"/>
      <c r="F43" s="93">
        <f>IF(OR('Tabel 1'!$G43&lt;5,'Tabel 2'!F43&lt;0.5),"-",IFERROR('Tabel 2'!F43/'Tabel 1'!$G43*100,"-"))</f>
        <v>10.803324099722991</v>
      </c>
      <c r="G43" s="93">
        <f>IF(OR('Tabel 1'!$G43&lt;5,'Tabel 2'!G43&lt;0.5),"-",IFERROR('Tabel 2'!G43/'Tabel 1'!$G43*100,"-"))</f>
        <v>9.5263185595567865</v>
      </c>
      <c r="H43" s="100"/>
      <c r="I43" s="93">
        <f>IF(OR('Tabel 1'!$J43&lt;5,'Tabel 2'!I43&lt;0.5),"-",IFERROR('Tabel 2'!I43/'Tabel 1'!$J43*100,"-"))</f>
        <v>9.1703056768558966</v>
      </c>
      <c r="J43" s="93">
        <f>IF(OR('Tabel 1'!$J43&lt;5,'Tabel 2'!J43&lt;0.5),"-",IFERROR('Tabel 2'!J43/'Tabel 1'!$J43*100,"-"))</f>
        <v>8.2321120815138276</v>
      </c>
      <c r="L43" s="42"/>
      <c r="P43" s="42"/>
    </row>
    <row r="44" spans="1:16" ht="15.75" customHeight="1" x14ac:dyDescent="0.2">
      <c r="A44" s="90" t="s">
        <v>57</v>
      </c>
      <c r="B44" s="98"/>
      <c r="C44" s="94">
        <f>IF(OR('Tabel 1'!$D44&lt;5,'Tabel 2'!C44&lt;0.5),"-",IFERROR('Tabel 2'!C44/'Tabel 1'!$D44*100,"-"))</f>
        <v>15.229485396383865</v>
      </c>
      <c r="D44" s="94">
        <f>IF(OR('Tabel 1'!$D44&lt;5,'Tabel 2'!D44&lt;0.5),"-",IFERROR('Tabel 2'!D44/'Tabel 1'!$D44*100,"-"))</f>
        <v>13.564512517385257</v>
      </c>
      <c r="E44" s="100"/>
      <c r="F44" s="94">
        <f>IF(OR('Tabel 1'!$G44&lt;5,'Tabel 2'!F44&lt;0.5),"-",IFERROR('Tabel 2'!F44/'Tabel 1'!$G44*100,"-"))</f>
        <v>15.209283050145048</v>
      </c>
      <c r="G44" s="94">
        <f>IF(OR('Tabel 1'!$G44&lt;5,'Tabel 2'!G44&lt;0.5),"-",IFERROR('Tabel 2'!G44/'Tabel 1'!$G44*100,"-"))</f>
        <v>12.990069622876089</v>
      </c>
      <c r="H44" s="100"/>
      <c r="I44" s="94">
        <f>IF(OR('Tabel 1'!$J44&lt;5,'Tabel 2'!I44&lt;0.5),"-",IFERROR('Tabel 2'!I44/'Tabel 1'!$J44*100,"-"))</f>
        <v>15.216826798234226</v>
      </c>
      <c r="J44" s="94">
        <f>IF(OR('Tabel 1'!$J44&lt;5,'Tabel 2'!J44&lt;0.5),"-",IFERROR('Tabel 2'!J44/'Tabel 1'!$J44*100,"-"))</f>
        <v>13.2045720592054</v>
      </c>
      <c r="L44" s="42"/>
      <c r="P44" s="42"/>
    </row>
    <row r="45" spans="1:16" ht="15.75" customHeight="1" x14ac:dyDescent="0.2">
      <c r="A45" s="83" t="s">
        <v>58</v>
      </c>
      <c r="B45" s="98"/>
      <c r="C45" s="95">
        <f>IF(OR('Tabel 1'!$D45&lt;5,'Tabel 2'!C45&lt;0.5),"-",IFERROR('Tabel 2'!C45/'Tabel 1'!$D45*100,"-"))</f>
        <v>11.325545962417472</v>
      </c>
      <c r="D45" s="95">
        <f>IF(OR('Tabel 1'!$D45&lt;5,'Tabel 2'!D45&lt;0.5),"-",IFERROR('Tabel 2'!D45/'Tabel 1'!$D45*100,"-"))</f>
        <v>10.524350939563231</v>
      </c>
      <c r="E45" s="100"/>
      <c r="F45" s="95">
        <f>IF(OR('Tabel 1'!$G45&lt;5,'Tabel 2'!F45&lt;0.5),"-",IFERROR('Tabel 2'!F45/'Tabel 1'!$G45*100,"-"))</f>
        <v>13.720073664825048</v>
      </c>
      <c r="G45" s="95">
        <f>IF(OR('Tabel 1'!$G45&lt;5,'Tabel 2'!G45&lt;0.5),"-",IFERROR('Tabel 2'!G45/'Tabel 1'!$G45*100,"-"))</f>
        <v>11.890932780847145</v>
      </c>
      <c r="H45" s="100"/>
      <c r="I45" s="95">
        <f>IF(OR('Tabel 1'!$J45&lt;5,'Tabel 2'!I45&lt;0.5),"-",IFERROR('Tabel 2'!I45/'Tabel 1'!$J45*100,"-"))</f>
        <v>12.176759410801964</v>
      </c>
      <c r="J45" s="95">
        <f>IF(OR('Tabel 1'!$J45&lt;5,'Tabel 2'!J45&lt;0.5),"-",IFERROR('Tabel 2'!J45/'Tabel 1'!$J45*100,"-"))</f>
        <v>11.010147299509002</v>
      </c>
      <c r="L45" s="42"/>
      <c r="P45" s="42"/>
    </row>
    <row r="46" spans="1:16" ht="15.75" customHeight="1" x14ac:dyDescent="0.2">
      <c r="A46" s="79" t="s">
        <v>59</v>
      </c>
      <c r="B46" s="98"/>
      <c r="C46" s="93">
        <f>IF(OR('Tabel 1'!$D46&lt;5,'Tabel 2'!C46&lt;0.5),"-",IFERROR('Tabel 2'!C46/'Tabel 1'!$D46*100,"-"))</f>
        <v>6.6232542198611934</v>
      </c>
      <c r="D46" s="93">
        <f>IF(OR('Tabel 1'!$D46&lt;5,'Tabel 2'!D46&lt;0.5),"-",IFERROR('Tabel 2'!D46/'Tabel 1'!$D46*100,"-"))</f>
        <v>5.9209664124753658</v>
      </c>
      <c r="E46" s="100"/>
      <c r="F46" s="93">
        <f>IF(OR('Tabel 1'!$G46&lt;5,'Tabel 2'!F46&lt;0.5),"-",IFERROR('Tabel 2'!F46/'Tabel 1'!$G46*100,"-"))</f>
        <v>10.706764383792436</v>
      </c>
      <c r="G46" s="93">
        <f>IF(OR('Tabel 1'!$G46&lt;5,'Tabel 2'!G46&lt;0.5),"-",IFERROR('Tabel 2'!G46/'Tabel 1'!$G46*100,"-"))</f>
        <v>9.41570558503917</v>
      </c>
      <c r="H46" s="100"/>
      <c r="I46" s="93">
        <f>IF(OR('Tabel 1'!$J46&lt;5,'Tabel 2'!I46&lt;0.5),"-",IFERROR('Tabel 2'!I46/'Tabel 1'!$J46*100,"-"))</f>
        <v>8.682354940107043</v>
      </c>
      <c r="J46" s="93">
        <f>IF(OR('Tabel 1'!$J46&lt;5,'Tabel 2'!J46&lt;0.5),"-",IFERROR('Tabel 2'!J46/'Tabel 1'!$J46*100,"-"))</f>
        <v>7.6831806983263942</v>
      </c>
      <c r="L46" s="42"/>
      <c r="P46" s="42"/>
    </row>
    <row r="47" spans="1:16" ht="15.75" customHeight="1" x14ac:dyDescent="0.2">
      <c r="A47" s="38"/>
      <c r="B47" s="2"/>
      <c r="E47" s="2"/>
      <c r="H47" s="2"/>
      <c r="L47" s="42"/>
      <c r="P47" s="42"/>
    </row>
    <row r="48" spans="1:16" ht="15.75" customHeight="1" x14ac:dyDescent="0.2">
      <c r="A48" s="88" t="s">
        <v>20</v>
      </c>
      <c r="B48" s="99">
        <f>SUM(B9:B46)-SUM(B17:B20)</f>
        <v>20900</v>
      </c>
      <c r="C48" s="92">
        <f>IF(OR('Tabel 1'!$D48&lt;5,'Tabel 2'!C48&lt;0.5),"-",IFERROR('Tabel 2'!C48/'Tabel 1'!$D48*100,"-"))</f>
        <v>5.8898789384798222</v>
      </c>
      <c r="D48" s="92">
        <f>IF(OR('Tabel 1'!$D48&lt;5,'Tabel 2'!D48&lt;0.5),"-",IFERROR('Tabel 2'!D48/'Tabel 1'!$D48*100,"-"))</f>
        <v>5.3129778575124682</v>
      </c>
      <c r="E48" s="108" t="e">
        <f>IF(#REF!&lt;10,"-",'Tabel 2'!E48/#REF!*100)</f>
        <v>#REF!</v>
      </c>
      <c r="F48" s="92">
        <f>IF(OR('Tabel 1'!$G48&lt;5,'Tabel 2'!F48&lt;0.5),"-",IFERROR('Tabel 2'!F48/'Tabel 1'!$G48*100,"-"))</f>
        <v>7.5916405526870445</v>
      </c>
      <c r="G48" s="92">
        <f>IF(OR('Tabel 1'!$G48&lt;5,'Tabel 2'!G48&lt;0.5),"-",IFERROR('Tabel 2'!G48/'Tabel 1'!$G48*100,"-"))</f>
        <v>6.7079671521450637</v>
      </c>
      <c r="H48" s="108" t="e">
        <f>IF(#REF!&lt;10,"-",'Tabel 2'!H48/#REF!*100)</f>
        <v>#REF!</v>
      </c>
      <c r="I48" s="92">
        <f>IF(OR('Tabel 1'!$J48&lt;5,'Tabel 2'!I48&lt;0.5),"-",IFERROR('Tabel 2'!I48/'Tabel 1'!$J48*100,"-"))</f>
        <v>6.7490984028851102</v>
      </c>
      <c r="J48" s="92">
        <f>IF(OR('Tabel 1'!$J48&lt;5,'Tabel 2'!J48&lt;0.5),"-",IFERROR('Tabel 2'!J48/'Tabel 1'!$J48*100,"-"))</f>
        <v>6.0173079731871608</v>
      </c>
      <c r="K48" s="72"/>
      <c r="L48" s="42"/>
      <c r="P48" s="42"/>
    </row>
    <row r="49" spans="1:17" ht="15.75" customHeight="1" x14ac:dyDescent="0.2">
      <c r="B49" s="2"/>
      <c r="E49" s="2"/>
      <c r="H49" s="2"/>
      <c r="L49" s="42"/>
      <c r="P49" s="42"/>
    </row>
    <row r="50" spans="1:17" ht="15.75" customHeight="1" x14ac:dyDescent="0.2">
      <c r="A50" s="109" t="s">
        <v>60</v>
      </c>
      <c r="B50" s="110" t="e">
        <f>IF(#REF!&lt;10,"-",'Tabel 2'!B50/#REF!*100)</f>
        <v>#REF!</v>
      </c>
      <c r="C50" s="94">
        <f>IF(OR('Tabel 1'!$D50&lt;5,'Tabel 2'!C50&lt;0.5),"-",IFERROR('Tabel 2'!C50/'Tabel 1'!$D50*100,"-"))</f>
        <v>3.6742204144877006</v>
      </c>
      <c r="D50" s="94">
        <f>IF(OR('Tabel 1'!$D50&lt;5,'Tabel 2'!D50&lt;0.5),"-",IFERROR('Tabel 2'!D50/'Tabel 1'!$D50*100,"-"))</f>
        <v>3.3647203951191167</v>
      </c>
      <c r="E50" s="100"/>
      <c r="F50" s="94">
        <f>IF(OR('Tabel 1'!$G50&lt;5,'Tabel 2'!F50&lt;0.5),"-",IFERROR('Tabel 2'!F50/'Tabel 1'!$G50*100,"-"))</f>
        <v>4.7140288967308077</v>
      </c>
      <c r="G50" s="94">
        <f>IF(OR('Tabel 1'!$G50&lt;5,'Tabel 2'!G50&lt;0.5),"-",IFERROR('Tabel 2'!G50/'Tabel 1'!$G50*100,"-"))</f>
        <v>4.3264352486849988</v>
      </c>
      <c r="H50" s="100"/>
      <c r="I50" s="94">
        <f>IF(OR('Tabel 1'!$J50&lt;5,'Tabel 2'!I50&lt;0.5),"-",IFERROR('Tabel 2'!I50/'Tabel 1'!$J50*100,"-"))</f>
        <v>3.9085357619769239</v>
      </c>
      <c r="J50" s="94">
        <f>IF(OR('Tabel 1'!$J50&lt;5,'Tabel 2'!J50&lt;0.5),"-",IFERROR('Tabel 2'!J50/'Tabel 1'!$J50*100,"-"))</f>
        <v>3.5814377560053416</v>
      </c>
      <c r="K50" s="34"/>
      <c r="L50" s="42"/>
      <c r="M50" s="34"/>
      <c r="N50" s="34"/>
      <c r="P50" s="42"/>
    </row>
    <row r="51" spans="1:17" ht="15.75" customHeight="1" x14ac:dyDescent="0.2">
      <c r="A51" s="111" t="s">
        <v>61</v>
      </c>
      <c r="B51" s="110"/>
      <c r="C51" s="95">
        <f>IF(OR('Tabel 1'!$D51&lt;5,'Tabel 2'!C51&lt;0.5),"-",IFERROR('Tabel 2'!C51/'Tabel 1'!$D51*100,"-"))</f>
        <v>8.9569024380447448</v>
      </c>
      <c r="D51" s="95">
        <f>IF(OR('Tabel 1'!$D51&lt;5,'Tabel 2'!D51&lt;0.5),"-",IFERROR('Tabel 2'!D51/'Tabel 1'!$D51*100,"-"))</f>
        <v>7.9363865525966988</v>
      </c>
      <c r="E51" s="101"/>
      <c r="F51" s="95">
        <f>IF(OR('Tabel 1'!$G51&lt;5,'Tabel 2'!F51&lt;0.5),"-",IFERROR('Tabel 2'!F51/'Tabel 1'!$G51*100,"-"))</f>
        <v>10.628491620111733</v>
      </c>
      <c r="G51" s="95">
        <f>IF(OR('Tabel 1'!$G51&lt;5,'Tabel 2'!G51&lt;0.5),"-",IFERROR('Tabel 2'!G51/'Tabel 1'!$G51*100,"-"))</f>
        <v>9.3390526303538159</v>
      </c>
      <c r="H51" s="101"/>
      <c r="I51" s="95">
        <f>IF(OR('Tabel 1'!$J51&lt;5,'Tabel 2'!I51&lt;0.5),"-",IFERROR('Tabel 2'!I51/'Tabel 1'!$J51*100,"-"))</f>
        <v>10.015178979324167</v>
      </c>
      <c r="J51" s="95">
        <f>IF(OR('Tabel 1'!$J51&lt;5,'Tabel 2'!J51&lt;0.5),"-",IFERROR('Tabel 2'!J51/'Tabel 1'!$J51*100,"-"))</f>
        <v>8.8244089334924922</v>
      </c>
      <c r="K51" s="34"/>
      <c r="L51" s="42"/>
      <c r="M51" s="34"/>
      <c r="N51" s="34"/>
      <c r="O51" s="24"/>
      <c r="P51" s="42"/>
      <c r="Q51" s="24"/>
    </row>
    <row r="52" spans="1:17" ht="15.75" customHeight="1" x14ac:dyDescent="0.2">
      <c r="A52" s="112" t="s">
        <v>62</v>
      </c>
      <c r="B52" s="110"/>
      <c r="C52" s="93">
        <f>IF(OR('Tabel 1'!$D52&lt;5,'Tabel 2'!C52&lt;0.5),"-",IFERROR('Tabel 2'!C52/'Tabel 1'!$D52*100,"-"))</f>
        <v>5.5082454717491212</v>
      </c>
      <c r="D52" s="93">
        <f>IF(OR('Tabel 1'!$D52&lt;5,'Tabel 2'!D52&lt;0.5),"-",IFERROR('Tabel 2'!D52/'Tabel 1'!$D52*100,"-"))</f>
        <v>4.9832521176894646</v>
      </c>
      <c r="E52" s="101"/>
      <c r="F52" s="93">
        <f>IF(OR('Tabel 1'!$G52&lt;5,'Tabel 2'!F52&lt;0.5),"-",IFERROR('Tabel 2'!F52/'Tabel 1'!$G52*100,"-"))</f>
        <v>5.8221642966911116</v>
      </c>
      <c r="G52" s="93">
        <f>IF(OR('Tabel 1'!$G52&lt;5,'Tabel 2'!G52&lt;0.5),"-",IFERROR('Tabel 2'!G52/'Tabel 1'!$G52*100,"-"))</f>
        <v>5.2116744217713542</v>
      </c>
      <c r="H52" s="101"/>
      <c r="I52" s="93">
        <f>IF(OR('Tabel 1'!$J52&lt;5,'Tabel 2'!I52&lt;0.5),"-",IFERROR('Tabel 2'!I52/'Tabel 1'!$J52*100,"-"))</f>
        <v>5.6767054647946136</v>
      </c>
      <c r="J52" s="93">
        <f>IF(OR('Tabel 1'!$J52&lt;5,'Tabel 2'!J52&lt;0.5),"-",IFERROR('Tabel 2'!J52/'Tabel 1'!$J52*100,"-"))</f>
        <v>5.105831640482279</v>
      </c>
      <c r="L52" s="42"/>
      <c r="P52" s="42"/>
    </row>
    <row r="53" spans="1:17" x14ac:dyDescent="0.2">
      <c r="A53" s="27" t="s">
        <v>63</v>
      </c>
      <c r="B53" s="2"/>
      <c r="D53" s="23"/>
      <c r="E53" s="2"/>
      <c r="G53" s="23"/>
      <c r="H53" s="2"/>
      <c r="P53" s="42"/>
    </row>
  </sheetData>
  <mergeCells count="9">
    <mergeCell ref="C5:D5"/>
    <mergeCell ref="F5:G5"/>
    <mergeCell ref="I5:J5"/>
    <mergeCell ref="C6:C8"/>
    <mergeCell ref="D6:D8"/>
    <mergeCell ref="F6:F8"/>
    <mergeCell ref="G6:G8"/>
    <mergeCell ref="I6:I8"/>
    <mergeCell ref="J6:J8"/>
  </mergeCells>
  <pageMargins left="0.70866141732283472" right="0.11811023622047245" top="0.39370078740157483" bottom="0.19685039370078741" header="0" footer="0.19685039370078741"/>
  <pageSetup paperSize="9" scale="95" orientation="portrait" r:id="rId1"/>
  <headerFooter alignWithMargins="0"/>
  <ignoredErrors>
    <ignoredError sqref="H48 E48 B50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A1:U53"/>
  <sheetViews>
    <sheetView showGridLines="0" topLeftCell="A24" workbookViewId="0">
      <selection activeCell="B52" sqref="B52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style="1" customWidth="1"/>
    <col min="8" max="8" width="9.7109375" customWidth="1"/>
    <col min="9" max="12" width="1" customWidth="1"/>
  </cols>
  <sheetData>
    <row r="1" spans="1:8" s="24" customFormat="1" ht="15.75" customHeight="1" x14ac:dyDescent="0.25">
      <c r="A1" s="16" t="s">
        <v>21</v>
      </c>
      <c r="G1" s="60"/>
    </row>
    <row r="2" spans="1:8" ht="15.75" customHeight="1" x14ac:dyDescent="0.2"/>
    <row r="3" spans="1:8" ht="15.75" customHeight="1" x14ac:dyDescent="0.25">
      <c r="A3" s="16" t="s">
        <v>188</v>
      </c>
    </row>
    <row r="4" spans="1:8" ht="15.75" customHeight="1" x14ac:dyDescent="0.2"/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113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114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114"/>
      <c r="H8" s="45"/>
    </row>
    <row r="9" spans="1:8" ht="15.75" customHeight="1" x14ac:dyDescent="0.2">
      <c r="A9" s="79" t="s">
        <v>207</v>
      </c>
      <c r="B9" s="80">
        <v>5351</v>
      </c>
      <c r="C9" s="80">
        <v>10788</v>
      </c>
      <c r="D9" s="80">
        <v>7971</v>
      </c>
      <c r="E9" s="80">
        <v>6611</v>
      </c>
      <c r="F9" s="80">
        <v>1945</v>
      </c>
      <c r="G9" s="115"/>
      <c r="H9" s="80">
        <f>B9+C9+D9+E9+F9</f>
        <v>32666</v>
      </c>
    </row>
    <row r="10" spans="1:8" ht="15.75" customHeight="1" x14ac:dyDescent="0.2">
      <c r="A10" s="90" t="s">
        <v>208</v>
      </c>
      <c r="B10" s="91">
        <v>2942</v>
      </c>
      <c r="C10" s="91">
        <v>5979</v>
      </c>
      <c r="D10" s="91">
        <v>8802</v>
      </c>
      <c r="E10" s="91">
        <v>12323</v>
      </c>
      <c r="F10" s="91">
        <v>3937</v>
      </c>
      <c r="G10" s="115"/>
      <c r="H10" s="91">
        <f t="shared" ref="H10:H46" si="0">B10+C10+D10+E10+F10</f>
        <v>33983</v>
      </c>
    </row>
    <row r="11" spans="1:8" ht="15.75" customHeight="1" x14ac:dyDescent="0.2">
      <c r="A11" s="83" t="s">
        <v>209</v>
      </c>
      <c r="B11" s="84">
        <v>5709</v>
      </c>
      <c r="C11" s="84">
        <v>9222</v>
      </c>
      <c r="D11" s="84">
        <v>2903</v>
      </c>
      <c r="E11" s="84">
        <v>1049</v>
      </c>
      <c r="F11" s="84">
        <v>205</v>
      </c>
      <c r="G11" s="115"/>
      <c r="H11" s="84">
        <f t="shared" si="0"/>
        <v>19088</v>
      </c>
    </row>
    <row r="12" spans="1:8" ht="15.75" customHeight="1" x14ac:dyDescent="0.2">
      <c r="A12" s="79" t="s">
        <v>26</v>
      </c>
      <c r="B12" s="80">
        <v>5655</v>
      </c>
      <c r="C12" s="80">
        <v>14384</v>
      </c>
      <c r="D12" s="80">
        <v>13644</v>
      </c>
      <c r="E12" s="80">
        <v>5734</v>
      </c>
      <c r="F12" s="80">
        <v>2359</v>
      </c>
      <c r="G12" s="115"/>
      <c r="H12" s="80">
        <f t="shared" si="0"/>
        <v>41776</v>
      </c>
    </row>
    <row r="13" spans="1:8" ht="15.75" customHeight="1" x14ac:dyDescent="0.2">
      <c r="A13" s="90" t="s">
        <v>27</v>
      </c>
      <c r="B13" s="91">
        <v>1057</v>
      </c>
      <c r="C13" s="91">
        <v>3256</v>
      </c>
      <c r="D13" s="91">
        <v>5063</v>
      </c>
      <c r="E13" s="91">
        <v>3884</v>
      </c>
      <c r="F13" s="91">
        <v>1551</v>
      </c>
      <c r="G13" s="115"/>
      <c r="H13" s="91">
        <f t="shared" si="0"/>
        <v>14811</v>
      </c>
    </row>
    <row r="14" spans="1:8" ht="15.75" customHeight="1" x14ac:dyDescent="0.2">
      <c r="A14" s="83" t="s">
        <v>28</v>
      </c>
      <c r="B14" s="84">
        <v>45</v>
      </c>
      <c r="C14" s="84">
        <v>736</v>
      </c>
      <c r="D14" s="84">
        <v>944</v>
      </c>
      <c r="E14" s="84">
        <v>637</v>
      </c>
      <c r="F14" s="84">
        <v>155</v>
      </c>
      <c r="G14" s="115"/>
      <c r="H14" s="84">
        <f t="shared" si="0"/>
        <v>2517</v>
      </c>
    </row>
    <row r="15" spans="1:8" ht="15.75" customHeight="1" x14ac:dyDescent="0.2">
      <c r="A15" s="79" t="s">
        <v>29</v>
      </c>
      <c r="B15" s="80">
        <v>1353</v>
      </c>
      <c r="C15" s="80">
        <v>2643</v>
      </c>
      <c r="D15" s="80">
        <v>828</v>
      </c>
      <c r="E15" s="80">
        <v>357</v>
      </c>
      <c r="F15" s="80">
        <v>78</v>
      </c>
      <c r="G15" s="115"/>
      <c r="H15" s="80">
        <f t="shared" si="0"/>
        <v>5259</v>
      </c>
    </row>
    <row r="16" spans="1:8" ht="15.75" customHeight="1" x14ac:dyDescent="0.2">
      <c r="A16" s="90" t="s">
        <v>30</v>
      </c>
      <c r="B16" s="91">
        <v>552</v>
      </c>
      <c r="C16" s="91">
        <v>712</v>
      </c>
      <c r="D16" s="91">
        <v>997</v>
      </c>
      <c r="E16" s="91">
        <v>878</v>
      </c>
      <c r="F16" s="91">
        <v>355</v>
      </c>
      <c r="G16" s="115"/>
      <c r="H16" s="91">
        <f t="shared" si="0"/>
        <v>3494</v>
      </c>
    </row>
    <row r="17" spans="1:8" ht="15.75" hidden="1" customHeight="1" x14ac:dyDescent="0.2">
      <c r="A17" s="31" t="s">
        <v>31</v>
      </c>
      <c r="B17" s="36">
        <v>162</v>
      </c>
      <c r="C17" s="36">
        <v>308</v>
      </c>
      <c r="D17" s="36">
        <v>615</v>
      </c>
      <c r="E17" s="36">
        <v>903</v>
      </c>
      <c r="F17" s="36">
        <v>382</v>
      </c>
      <c r="G17" s="115"/>
      <c r="H17" s="36">
        <f t="shared" si="0"/>
        <v>2370</v>
      </c>
    </row>
    <row r="18" spans="1:8" ht="15.75" hidden="1" customHeight="1" x14ac:dyDescent="0.2">
      <c r="A18" s="33" t="s">
        <v>32</v>
      </c>
      <c r="B18" s="37">
        <v>64</v>
      </c>
      <c r="C18" s="37">
        <v>239</v>
      </c>
      <c r="D18" s="37">
        <v>229</v>
      </c>
      <c r="E18" s="37">
        <v>139</v>
      </c>
      <c r="F18" s="37">
        <v>40</v>
      </c>
      <c r="G18" s="115"/>
      <c r="H18" s="37">
        <f t="shared" si="0"/>
        <v>711</v>
      </c>
    </row>
    <row r="19" spans="1:8" ht="15.75" hidden="1" customHeight="1" x14ac:dyDescent="0.2">
      <c r="A19" s="31" t="s">
        <v>33</v>
      </c>
      <c r="B19" s="36">
        <v>1</v>
      </c>
      <c r="C19" s="36">
        <v>24</v>
      </c>
      <c r="D19" s="36">
        <v>81</v>
      </c>
      <c r="E19" s="36">
        <v>139</v>
      </c>
      <c r="F19" s="36">
        <v>65</v>
      </c>
      <c r="G19" s="115"/>
      <c r="H19" s="36">
        <f t="shared" si="0"/>
        <v>310</v>
      </c>
    </row>
    <row r="20" spans="1:8" ht="15.75" hidden="1" customHeight="1" x14ac:dyDescent="0.2">
      <c r="A20" s="33" t="s">
        <v>34</v>
      </c>
      <c r="B20" s="37">
        <v>29</v>
      </c>
      <c r="C20" s="37">
        <v>84</v>
      </c>
      <c r="D20" s="37">
        <v>212</v>
      </c>
      <c r="E20" s="37">
        <v>125</v>
      </c>
      <c r="F20" s="37">
        <v>65</v>
      </c>
      <c r="G20" s="115"/>
      <c r="H20" s="37">
        <f t="shared" si="0"/>
        <v>515</v>
      </c>
    </row>
    <row r="21" spans="1:8" ht="15.75" customHeight="1" x14ac:dyDescent="0.2">
      <c r="A21" s="83" t="s">
        <v>35</v>
      </c>
      <c r="B21" s="84">
        <v>256</v>
      </c>
      <c r="C21" s="84">
        <v>655</v>
      </c>
      <c r="D21" s="84">
        <v>1137</v>
      </c>
      <c r="E21" s="84">
        <v>1306</v>
      </c>
      <c r="F21" s="84">
        <v>552</v>
      </c>
      <c r="G21" s="115"/>
      <c r="H21" s="84">
        <f>B21+C21+D21+E21+F21</f>
        <v>3906</v>
      </c>
    </row>
    <row r="22" spans="1:8" ht="15.75" customHeight="1" x14ac:dyDescent="0.2">
      <c r="A22" s="79" t="s">
        <v>36</v>
      </c>
      <c r="B22" s="80">
        <v>36</v>
      </c>
      <c r="C22" s="80">
        <v>68</v>
      </c>
      <c r="D22" s="80">
        <v>69</v>
      </c>
      <c r="E22" s="80">
        <v>135</v>
      </c>
      <c r="F22" s="80">
        <v>53</v>
      </c>
      <c r="G22" s="115"/>
      <c r="H22" s="80">
        <f t="shared" si="0"/>
        <v>361</v>
      </c>
    </row>
    <row r="23" spans="1:8" ht="15.75" customHeight="1" x14ac:dyDescent="0.2">
      <c r="A23" s="90" t="s">
        <v>37</v>
      </c>
      <c r="B23" s="91">
        <v>95</v>
      </c>
      <c r="C23" s="91">
        <v>224</v>
      </c>
      <c r="D23" s="91">
        <v>101</v>
      </c>
      <c r="E23" s="91">
        <v>13</v>
      </c>
      <c r="F23" s="91">
        <v>4</v>
      </c>
      <c r="G23" s="115"/>
      <c r="H23" s="91">
        <f t="shared" si="0"/>
        <v>437</v>
      </c>
    </row>
    <row r="24" spans="1:8" ht="15.75" customHeight="1" x14ac:dyDescent="0.2">
      <c r="A24" s="83" t="s">
        <v>38</v>
      </c>
      <c r="B24" s="84">
        <v>282</v>
      </c>
      <c r="C24" s="84">
        <v>833</v>
      </c>
      <c r="D24" s="84">
        <v>633</v>
      </c>
      <c r="E24" s="84">
        <v>483</v>
      </c>
      <c r="F24" s="84">
        <v>165</v>
      </c>
      <c r="G24" s="115"/>
      <c r="H24" s="84">
        <f t="shared" si="0"/>
        <v>2396</v>
      </c>
    </row>
    <row r="25" spans="1:8" ht="15.75" customHeight="1" x14ac:dyDescent="0.2">
      <c r="A25" s="79" t="s">
        <v>39</v>
      </c>
      <c r="B25" s="80">
        <v>929</v>
      </c>
      <c r="C25" s="80">
        <v>1799</v>
      </c>
      <c r="D25" s="80">
        <v>1434</v>
      </c>
      <c r="E25" s="80">
        <v>920</v>
      </c>
      <c r="F25" s="80">
        <v>314</v>
      </c>
      <c r="G25" s="115"/>
      <c r="H25" s="80">
        <f t="shared" si="0"/>
        <v>5396</v>
      </c>
    </row>
    <row r="26" spans="1:8" ht="15.75" customHeight="1" x14ac:dyDescent="0.2">
      <c r="A26" s="90" t="s">
        <v>40</v>
      </c>
      <c r="B26" s="91">
        <v>1929</v>
      </c>
      <c r="C26" s="91">
        <v>5027</v>
      </c>
      <c r="D26" s="91">
        <v>2470</v>
      </c>
      <c r="E26" s="91">
        <v>1568</v>
      </c>
      <c r="F26" s="91">
        <v>899</v>
      </c>
      <c r="G26" s="115"/>
      <c r="H26" s="91">
        <f t="shared" si="0"/>
        <v>11893</v>
      </c>
    </row>
    <row r="27" spans="1:8" ht="15.75" customHeight="1" x14ac:dyDescent="0.2">
      <c r="A27" s="83" t="s">
        <v>41</v>
      </c>
      <c r="B27" s="84">
        <v>362</v>
      </c>
      <c r="C27" s="84">
        <v>661</v>
      </c>
      <c r="D27" s="84">
        <v>462</v>
      </c>
      <c r="E27" s="84">
        <v>355</v>
      </c>
      <c r="F27" s="84">
        <v>218</v>
      </c>
      <c r="G27" s="115"/>
      <c r="H27" s="84">
        <f t="shared" si="0"/>
        <v>2058</v>
      </c>
    </row>
    <row r="28" spans="1:8" ht="15.75" customHeight="1" x14ac:dyDescent="0.2">
      <c r="A28" s="79" t="s">
        <v>42</v>
      </c>
      <c r="B28" s="80">
        <v>459</v>
      </c>
      <c r="C28" s="80">
        <v>1795</v>
      </c>
      <c r="D28" s="80">
        <v>1953</v>
      </c>
      <c r="E28" s="80">
        <v>1217</v>
      </c>
      <c r="F28" s="80">
        <v>664</v>
      </c>
      <c r="G28" s="115"/>
      <c r="H28" s="80">
        <f t="shared" si="0"/>
        <v>6088</v>
      </c>
    </row>
    <row r="29" spans="1:8" ht="15.75" customHeight="1" x14ac:dyDescent="0.2">
      <c r="A29" s="90" t="s">
        <v>43</v>
      </c>
      <c r="B29" s="91">
        <v>69</v>
      </c>
      <c r="C29" s="91">
        <v>204</v>
      </c>
      <c r="D29" s="91">
        <v>241</v>
      </c>
      <c r="E29" s="91">
        <v>243</v>
      </c>
      <c r="F29" s="91">
        <v>98</v>
      </c>
      <c r="G29" s="115"/>
      <c r="H29" s="91">
        <f t="shared" si="0"/>
        <v>855</v>
      </c>
    </row>
    <row r="30" spans="1:8" ht="15.75" customHeight="1" x14ac:dyDescent="0.2">
      <c r="A30" s="83" t="s">
        <v>44</v>
      </c>
      <c r="B30" s="84">
        <v>88</v>
      </c>
      <c r="C30" s="84">
        <v>695</v>
      </c>
      <c r="D30" s="84">
        <v>1147</v>
      </c>
      <c r="E30" s="84">
        <v>899</v>
      </c>
      <c r="F30" s="84">
        <v>580</v>
      </c>
      <c r="G30" s="115"/>
      <c r="H30" s="84">
        <f t="shared" si="0"/>
        <v>3409</v>
      </c>
    </row>
    <row r="31" spans="1:8" ht="15.75" customHeight="1" x14ac:dyDescent="0.2">
      <c r="A31" s="79" t="s">
        <v>45</v>
      </c>
      <c r="B31" s="80">
        <v>25</v>
      </c>
      <c r="C31" s="80">
        <v>116</v>
      </c>
      <c r="D31" s="80">
        <v>191</v>
      </c>
      <c r="E31" s="80">
        <v>366</v>
      </c>
      <c r="F31" s="80">
        <v>223</v>
      </c>
      <c r="G31" s="115"/>
      <c r="H31" s="80">
        <f t="shared" si="0"/>
        <v>921</v>
      </c>
    </row>
    <row r="32" spans="1:8" ht="15.75" customHeight="1" x14ac:dyDescent="0.2">
      <c r="A32" s="90" t="s">
        <v>46</v>
      </c>
      <c r="B32" s="91">
        <v>37</v>
      </c>
      <c r="C32" s="91">
        <v>279</v>
      </c>
      <c r="D32" s="91">
        <v>554</v>
      </c>
      <c r="E32" s="91">
        <v>602</v>
      </c>
      <c r="F32" s="91">
        <v>249</v>
      </c>
      <c r="G32" s="115"/>
      <c r="H32" s="91">
        <f t="shared" si="0"/>
        <v>1721</v>
      </c>
    </row>
    <row r="33" spans="1:19" ht="15.75" customHeight="1" x14ac:dyDescent="0.2">
      <c r="A33" s="83" t="s">
        <v>47</v>
      </c>
      <c r="B33" s="84">
        <v>1472</v>
      </c>
      <c r="C33" s="84">
        <v>3042</v>
      </c>
      <c r="D33" s="84">
        <v>2034</v>
      </c>
      <c r="E33" s="84">
        <v>1122</v>
      </c>
      <c r="F33" s="84">
        <v>532</v>
      </c>
      <c r="G33" s="115"/>
      <c r="H33" s="84">
        <f t="shared" si="0"/>
        <v>8202</v>
      </c>
    </row>
    <row r="34" spans="1:19" ht="15.75" customHeight="1" x14ac:dyDescent="0.2">
      <c r="A34" s="79" t="s">
        <v>48</v>
      </c>
      <c r="B34" s="80">
        <v>2774</v>
      </c>
      <c r="C34" s="80">
        <v>5071</v>
      </c>
      <c r="D34" s="80">
        <v>4149</v>
      </c>
      <c r="E34" s="80">
        <v>2916</v>
      </c>
      <c r="F34" s="80">
        <v>838</v>
      </c>
      <c r="G34" s="115"/>
      <c r="H34" s="80">
        <f t="shared" si="0"/>
        <v>15748</v>
      </c>
    </row>
    <row r="35" spans="1:19" ht="15.75" customHeight="1" x14ac:dyDescent="0.2">
      <c r="A35" s="90" t="s">
        <v>49</v>
      </c>
      <c r="B35" s="91">
        <v>1669</v>
      </c>
      <c r="C35" s="91">
        <v>2743</v>
      </c>
      <c r="D35" s="91">
        <v>2306</v>
      </c>
      <c r="E35" s="91">
        <v>2167</v>
      </c>
      <c r="F35" s="91">
        <v>498</v>
      </c>
      <c r="G35" s="115"/>
      <c r="H35" s="91">
        <f t="shared" si="0"/>
        <v>9383</v>
      </c>
    </row>
    <row r="36" spans="1:19" ht="15.75" customHeight="1" x14ac:dyDescent="0.2">
      <c r="A36" s="83" t="s">
        <v>50</v>
      </c>
      <c r="B36" s="84">
        <v>4313</v>
      </c>
      <c r="C36" s="84">
        <v>11002</v>
      </c>
      <c r="D36" s="84">
        <v>7514</v>
      </c>
      <c r="E36" s="84">
        <v>3811</v>
      </c>
      <c r="F36" s="84">
        <v>833</v>
      </c>
      <c r="G36" s="115"/>
      <c r="H36" s="84">
        <f t="shared" si="0"/>
        <v>27473</v>
      </c>
    </row>
    <row r="37" spans="1:19" ht="15.75" customHeight="1" x14ac:dyDescent="0.2">
      <c r="A37" s="79" t="s">
        <v>51</v>
      </c>
      <c r="B37" s="80">
        <v>8500</v>
      </c>
      <c r="C37" s="80">
        <v>14410</v>
      </c>
      <c r="D37" s="80">
        <v>7985</v>
      </c>
      <c r="E37" s="80">
        <v>5498</v>
      </c>
      <c r="F37" s="80">
        <v>766</v>
      </c>
      <c r="G37" s="115"/>
      <c r="H37" s="80">
        <f t="shared" si="0"/>
        <v>37159</v>
      </c>
    </row>
    <row r="38" spans="1:19" ht="15.75" customHeight="1" x14ac:dyDescent="0.2">
      <c r="A38" s="90" t="s">
        <v>52</v>
      </c>
      <c r="B38" s="91">
        <v>1360</v>
      </c>
      <c r="C38" s="91">
        <v>1169</v>
      </c>
      <c r="D38" s="91">
        <v>1155</v>
      </c>
      <c r="E38" s="91">
        <v>1873</v>
      </c>
      <c r="F38" s="91">
        <v>475</v>
      </c>
      <c r="G38" s="115"/>
      <c r="H38" s="91">
        <f t="shared" si="0"/>
        <v>6032</v>
      </c>
    </row>
    <row r="39" spans="1:19" ht="15.75" customHeight="1" x14ac:dyDescent="0.2">
      <c r="A39" s="83" t="s">
        <v>53</v>
      </c>
      <c r="B39" s="84">
        <v>981</v>
      </c>
      <c r="C39" s="84">
        <v>1052</v>
      </c>
      <c r="D39" s="84">
        <v>875</v>
      </c>
      <c r="E39" s="84">
        <v>1770</v>
      </c>
      <c r="F39" s="84">
        <v>660</v>
      </c>
      <c r="G39" s="115"/>
      <c r="H39" s="84">
        <f t="shared" si="0"/>
        <v>5338</v>
      </c>
    </row>
    <row r="40" spans="1:19" ht="15.75" customHeight="1" x14ac:dyDescent="0.2">
      <c r="A40" s="79" t="s">
        <v>54</v>
      </c>
      <c r="B40" s="80">
        <v>1072</v>
      </c>
      <c r="C40" s="80">
        <v>1864</v>
      </c>
      <c r="D40" s="80">
        <v>2130</v>
      </c>
      <c r="E40" s="80">
        <v>1743</v>
      </c>
      <c r="F40" s="80">
        <v>693</v>
      </c>
      <c r="G40" s="115"/>
      <c r="H40" s="80">
        <f t="shared" si="0"/>
        <v>7502</v>
      </c>
    </row>
    <row r="41" spans="1:19" ht="15.75" customHeight="1" x14ac:dyDescent="0.2">
      <c r="A41" s="90" t="s">
        <v>214</v>
      </c>
      <c r="B41" s="91">
        <v>1477</v>
      </c>
      <c r="C41" s="91">
        <v>3548</v>
      </c>
      <c r="D41" s="91">
        <v>2204</v>
      </c>
      <c r="E41" s="91">
        <v>1107</v>
      </c>
      <c r="F41" s="91">
        <v>279</v>
      </c>
      <c r="G41" s="115"/>
      <c r="H41" s="91">
        <f t="shared" si="0"/>
        <v>8615</v>
      </c>
    </row>
    <row r="42" spans="1:19" ht="15.75" customHeight="1" x14ac:dyDescent="0.2">
      <c r="A42" s="83" t="s">
        <v>55</v>
      </c>
      <c r="B42" s="84">
        <v>1298</v>
      </c>
      <c r="C42" s="84">
        <v>2367</v>
      </c>
      <c r="D42" s="84">
        <v>1085</v>
      </c>
      <c r="E42" s="84">
        <v>131</v>
      </c>
      <c r="F42" s="84">
        <v>13</v>
      </c>
      <c r="G42" s="115"/>
      <c r="H42" s="84">
        <f t="shared" si="0"/>
        <v>4894</v>
      </c>
    </row>
    <row r="43" spans="1:19" ht="15.75" customHeight="1" x14ac:dyDescent="0.2">
      <c r="A43" s="79" t="s">
        <v>56</v>
      </c>
      <c r="B43" s="80">
        <v>300</v>
      </c>
      <c r="C43" s="80">
        <v>371</v>
      </c>
      <c r="D43" s="80">
        <v>414</v>
      </c>
      <c r="E43" s="80">
        <v>253</v>
      </c>
      <c r="F43" s="80">
        <v>36</v>
      </c>
      <c r="G43" s="115"/>
      <c r="H43" s="80">
        <f t="shared" si="0"/>
        <v>1374</v>
      </c>
    </row>
    <row r="44" spans="1:19" ht="15.75" customHeight="1" x14ac:dyDescent="0.2">
      <c r="A44" s="90" t="s">
        <v>57</v>
      </c>
      <c r="B44" s="91">
        <v>1250</v>
      </c>
      <c r="C44" s="91">
        <v>874</v>
      </c>
      <c r="D44" s="91">
        <v>845</v>
      </c>
      <c r="E44" s="91">
        <v>677</v>
      </c>
      <c r="F44" s="91">
        <v>205</v>
      </c>
      <c r="G44" s="115"/>
      <c r="H44" s="91">
        <f t="shared" si="0"/>
        <v>3851</v>
      </c>
    </row>
    <row r="45" spans="1:19" ht="15.75" customHeight="1" x14ac:dyDescent="0.2">
      <c r="A45" s="83" t="s">
        <v>58</v>
      </c>
      <c r="B45" s="84">
        <v>1149</v>
      </c>
      <c r="C45" s="84">
        <v>1124</v>
      </c>
      <c r="D45" s="84">
        <v>508</v>
      </c>
      <c r="E45" s="84">
        <v>219</v>
      </c>
      <c r="F45" s="84">
        <v>55</v>
      </c>
      <c r="G45" s="115"/>
      <c r="H45" s="84">
        <f t="shared" si="0"/>
        <v>3055</v>
      </c>
    </row>
    <row r="46" spans="1:19" ht="15.75" customHeight="1" x14ac:dyDescent="0.2">
      <c r="A46" s="79" t="s">
        <v>59</v>
      </c>
      <c r="B46" s="80">
        <v>3016</v>
      </c>
      <c r="C46" s="80">
        <v>8554</v>
      </c>
      <c r="D46" s="80">
        <v>6195</v>
      </c>
      <c r="E46" s="80">
        <v>4005</v>
      </c>
      <c r="F46" s="80">
        <v>1772</v>
      </c>
      <c r="G46" s="115"/>
      <c r="H46" s="80">
        <f t="shared" si="0"/>
        <v>23542</v>
      </c>
      <c r="I46" s="37"/>
    </row>
    <row r="47" spans="1:19" ht="15.75" customHeight="1" x14ac:dyDescent="0.2">
      <c r="A47" s="38"/>
      <c r="B47" s="32"/>
      <c r="C47" s="23"/>
      <c r="D47" s="23"/>
      <c r="E47" s="32"/>
      <c r="F47" s="23"/>
      <c r="G47" s="2"/>
      <c r="H47" s="32"/>
    </row>
    <row r="48" spans="1:19" ht="15.75" customHeight="1" x14ac:dyDescent="0.2">
      <c r="A48" s="88" t="s">
        <v>20</v>
      </c>
      <c r="B48" s="89">
        <f t="shared" ref="B48:F48" si="1">SUM(B9:B46)-SUM(B17:B20)</f>
        <v>57862</v>
      </c>
      <c r="C48" s="89">
        <f t="shared" si="1"/>
        <v>117267</v>
      </c>
      <c r="D48" s="89">
        <f t="shared" si="1"/>
        <v>90943</v>
      </c>
      <c r="E48" s="89">
        <f t="shared" si="1"/>
        <v>66872</v>
      </c>
      <c r="F48" s="89">
        <f t="shared" si="1"/>
        <v>22259</v>
      </c>
      <c r="G48" s="116"/>
      <c r="H48" s="89">
        <f>SUM(H9:H46)-SUM(H17:H20)</f>
        <v>355203</v>
      </c>
      <c r="I48" s="23"/>
      <c r="K48" s="34"/>
      <c r="M48" s="23"/>
      <c r="N48" s="34"/>
      <c r="O48" s="34"/>
      <c r="P48" s="34"/>
      <c r="Q48" s="34"/>
      <c r="R48" s="34"/>
      <c r="S48" s="34"/>
    </row>
    <row r="49" spans="1:21" ht="15.75" customHeight="1" x14ac:dyDescent="0.2">
      <c r="B49" s="32"/>
      <c r="C49" s="23"/>
      <c r="D49" s="23"/>
      <c r="E49" s="32"/>
      <c r="F49" s="23"/>
      <c r="G49" s="2"/>
      <c r="H49" s="32"/>
    </row>
    <row r="50" spans="1:21" ht="15.75" customHeight="1" x14ac:dyDescent="0.2">
      <c r="A50" s="109" t="s">
        <v>60</v>
      </c>
      <c r="B50" s="91">
        <v>8293</v>
      </c>
      <c r="C50" s="91">
        <v>16767</v>
      </c>
      <c r="D50" s="91">
        <v>16773</v>
      </c>
      <c r="E50" s="91">
        <v>18934</v>
      </c>
      <c r="F50" s="91">
        <v>5882</v>
      </c>
      <c r="G50" s="104"/>
      <c r="H50" s="91">
        <f>B50+C50+D50+E50+F50</f>
        <v>66649</v>
      </c>
      <c r="I50" s="37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84">
        <v>8662</v>
      </c>
      <c r="C51" s="84">
        <v>21731</v>
      </c>
      <c r="D51" s="84">
        <v>21476</v>
      </c>
      <c r="E51" s="84">
        <v>11490</v>
      </c>
      <c r="F51" s="84">
        <v>4498</v>
      </c>
      <c r="G51" s="104"/>
      <c r="H51" s="84">
        <f>B51+C51+D51+E51+F51</f>
        <v>67857</v>
      </c>
      <c r="I51" s="37"/>
      <c r="S51" s="24"/>
      <c r="T51" s="24"/>
      <c r="U51" s="24"/>
    </row>
    <row r="52" spans="1:21" ht="15" x14ac:dyDescent="0.2">
      <c r="A52" s="112" t="s">
        <v>62</v>
      </c>
      <c r="B52" s="80">
        <v>18616</v>
      </c>
      <c r="C52" s="80">
        <v>34395</v>
      </c>
      <c r="D52" s="80">
        <v>23109</v>
      </c>
      <c r="E52" s="80">
        <v>16265</v>
      </c>
      <c r="F52" s="80">
        <v>3410</v>
      </c>
      <c r="G52" s="104"/>
      <c r="H52" s="80">
        <f>B52+C52+D52+E52+F52</f>
        <v>95795</v>
      </c>
      <c r="I52" s="37"/>
      <c r="J52" s="24"/>
      <c r="K52" s="24"/>
    </row>
    <row r="53" spans="1:21" x14ac:dyDescent="0.2">
      <c r="A53" s="27" t="s">
        <v>63</v>
      </c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/>
  <dimension ref="A1:U53"/>
  <sheetViews>
    <sheetView showGridLines="0" topLeftCell="A21" zoomScaleNormal="100" workbookViewId="0">
      <selection activeCell="B52" sqref="B52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24" customFormat="1" ht="15.75" customHeight="1" x14ac:dyDescent="0.25">
      <c r="A1" s="16" t="s">
        <v>21</v>
      </c>
    </row>
    <row r="2" spans="1:8" ht="15.75" customHeight="1" x14ac:dyDescent="0.2"/>
    <row r="3" spans="1:8" ht="15.75" customHeight="1" x14ac:dyDescent="0.25">
      <c r="A3" s="16" t="s">
        <v>180</v>
      </c>
    </row>
    <row r="4" spans="1:8" ht="15.75" customHeight="1" x14ac:dyDescent="0.2"/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44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45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45"/>
      <c r="H8" s="45"/>
    </row>
    <row r="9" spans="1:8" ht="15.75" customHeight="1" x14ac:dyDescent="0.2">
      <c r="A9" s="79" t="s">
        <v>207</v>
      </c>
      <c r="B9" s="80">
        <v>708</v>
      </c>
      <c r="C9" s="80">
        <v>311</v>
      </c>
      <c r="D9" s="80">
        <v>132</v>
      </c>
      <c r="E9" s="80">
        <v>132</v>
      </c>
      <c r="F9" s="80">
        <v>68</v>
      </c>
      <c r="G9" s="115"/>
      <c r="H9" s="80">
        <f t="shared" ref="H9:H46" si="0">B9+C9+D9+E9+F9</f>
        <v>1351</v>
      </c>
    </row>
    <row r="10" spans="1:8" ht="15.75" customHeight="1" x14ac:dyDescent="0.2">
      <c r="A10" s="90" t="s">
        <v>208</v>
      </c>
      <c r="B10" s="91">
        <v>335</v>
      </c>
      <c r="C10" s="91">
        <v>212</v>
      </c>
      <c r="D10" s="91">
        <v>188</v>
      </c>
      <c r="E10" s="91">
        <v>351</v>
      </c>
      <c r="F10" s="91">
        <v>168</v>
      </c>
      <c r="G10" s="115"/>
      <c r="H10" s="91">
        <f t="shared" si="0"/>
        <v>1254</v>
      </c>
    </row>
    <row r="11" spans="1:8" ht="15.75" customHeight="1" x14ac:dyDescent="0.2">
      <c r="A11" s="83" t="s">
        <v>209</v>
      </c>
      <c r="B11" s="84">
        <v>1160</v>
      </c>
      <c r="C11" s="84">
        <v>598</v>
      </c>
      <c r="D11" s="84">
        <v>98</v>
      </c>
      <c r="E11" s="84">
        <v>47</v>
      </c>
      <c r="F11" s="84">
        <v>14</v>
      </c>
      <c r="G11" s="115"/>
      <c r="H11" s="84">
        <f t="shared" si="0"/>
        <v>1917</v>
      </c>
    </row>
    <row r="12" spans="1:8" ht="15.75" customHeight="1" x14ac:dyDescent="0.2">
      <c r="A12" s="79" t="s">
        <v>26</v>
      </c>
      <c r="B12" s="80">
        <v>1786</v>
      </c>
      <c r="C12" s="80">
        <v>1787</v>
      </c>
      <c r="D12" s="80">
        <v>754</v>
      </c>
      <c r="E12" s="80">
        <v>373</v>
      </c>
      <c r="F12" s="80">
        <v>184</v>
      </c>
      <c r="G12" s="115"/>
      <c r="H12" s="80">
        <f t="shared" si="0"/>
        <v>4884</v>
      </c>
    </row>
    <row r="13" spans="1:8" ht="15.75" customHeight="1" x14ac:dyDescent="0.2">
      <c r="A13" s="90" t="s">
        <v>27</v>
      </c>
      <c r="B13" s="91">
        <v>219</v>
      </c>
      <c r="C13" s="91">
        <v>212</v>
      </c>
      <c r="D13" s="91">
        <v>105</v>
      </c>
      <c r="E13" s="91">
        <v>87</v>
      </c>
      <c r="F13" s="91">
        <v>45</v>
      </c>
      <c r="G13" s="115"/>
      <c r="H13" s="91">
        <f t="shared" si="0"/>
        <v>668</v>
      </c>
    </row>
    <row r="14" spans="1:8" ht="15.75" customHeight="1" x14ac:dyDescent="0.2">
      <c r="A14" s="83" t="s">
        <v>28</v>
      </c>
      <c r="B14" s="84">
        <v>5</v>
      </c>
      <c r="C14" s="84">
        <v>39</v>
      </c>
      <c r="D14" s="84">
        <v>52</v>
      </c>
      <c r="E14" s="84">
        <v>27</v>
      </c>
      <c r="F14" s="84">
        <v>10</v>
      </c>
      <c r="G14" s="115"/>
      <c r="H14" s="84">
        <f t="shared" si="0"/>
        <v>133</v>
      </c>
    </row>
    <row r="15" spans="1:8" ht="15.75" customHeight="1" x14ac:dyDescent="0.2">
      <c r="A15" s="79" t="s">
        <v>29</v>
      </c>
      <c r="B15" s="80">
        <v>358</v>
      </c>
      <c r="C15" s="80">
        <v>334</v>
      </c>
      <c r="D15" s="80">
        <v>59</v>
      </c>
      <c r="E15" s="80">
        <v>30</v>
      </c>
      <c r="F15" s="80">
        <v>8</v>
      </c>
      <c r="G15" s="115"/>
      <c r="H15" s="80">
        <f t="shared" si="0"/>
        <v>789</v>
      </c>
    </row>
    <row r="16" spans="1:8" ht="15.75" customHeight="1" x14ac:dyDescent="0.2">
      <c r="A16" s="90" t="s">
        <v>30</v>
      </c>
      <c r="B16" s="91">
        <v>125</v>
      </c>
      <c r="C16" s="91">
        <v>85</v>
      </c>
      <c r="D16" s="91">
        <v>55</v>
      </c>
      <c r="E16" s="91">
        <v>37</v>
      </c>
      <c r="F16" s="91">
        <v>20</v>
      </c>
      <c r="G16" s="115"/>
      <c r="H16" s="91">
        <f t="shared" si="0"/>
        <v>322</v>
      </c>
    </row>
    <row r="17" spans="1:8" ht="15.75" hidden="1" customHeight="1" x14ac:dyDescent="0.2">
      <c r="A17" s="31" t="s">
        <v>31</v>
      </c>
      <c r="B17" s="36">
        <v>31</v>
      </c>
      <c r="C17" s="36">
        <v>23</v>
      </c>
      <c r="D17" s="36">
        <v>9</v>
      </c>
      <c r="E17" s="36">
        <v>21</v>
      </c>
      <c r="F17" s="36">
        <v>12</v>
      </c>
      <c r="G17" s="115"/>
      <c r="H17" s="36">
        <f t="shared" si="0"/>
        <v>96</v>
      </c>
    </row>
    <row r="18" spans="1:8" ht="15.75" hidden="1" customHeight="1" x14ac:dyDescent="0.2">
      <c r="A18" s="33" t="s">
        <v>32</v>
      </c>
      <c r="B18" s="37">
        <v>13</v>
      </c>
      <c r="C18" s="37">
        <v>22</v>
      </c>
      <c r="D18" s="37">
        <v>5</v>
      </c>
      <c r="E18" s="37">
        <v>3</v>
      </c>
      <c r="F18" s="37">
        <v>3</v>
      </c>
      <c r="G18" s="115"/>
      <c r="H18" s="37">
        <f t="shared" si="0"/>
        <v>46</v>
      </c>
    </row>
    <row r="19" spans="1:8" ht="15.75" hidden="1" customHeight="1" x14ac:dyDescent="0.2">
      <c r="A19" s="31" t="s">
        <v>33</v>
      </c>
      <c r="B19" s="36">
        <v>0</v>
      </c>
      <c r="C19" s="36">
        <v>1</v>
      </c>
      <c r="D19" s="36">
        <v>3</v>
      </c>
      <c r="E19" s="36">
        <v>2</v>
      </c>
      <c r="F19" s="36">
        <v>4</v>
      </c>
      <c r="G19" s="115"/>
      <c r="H19" s="36">
        <f t="shared" si="0"/>
        <v>10</v>
      </c>
    </row>
    <row r="20" spans="1:8" ht="15.75" hidden="1" customHeight="1" x14ac:dyDescent="0.2">
      <c r="A20" s="33" t="s">
        <v>34</v>
      </c>
      <c r="B20" s="37">
        <v>8</v>
      </c>
      <c r="C20" s="37">
        <v>4</v>
      </c>
      <c r="D20" s="37">
        <v>3</v>
      </c>
      <c r="E20" s="37">
        <v>3</v>
      </c>
      <c r="F20" s="37">
        <v>5</v>
      </c>
      <c r="G20" s="115"/>
      <c r="H20" s="37">
        <f t="shared" si="0"/>
        <v>23</v>
      </c>
    </row>
    <row r="21" spans="1:8" ht="15.75" customHeight="1" x14ac:dyDescent="0.2">
      <c r="A21" s="83" t="s">
        <v>35</v>
      </c>
      <c r="B21" s="84">
        <v>52</v>
      </c>
      <c r="C21" s="84">
        <v>50</v>
      </c>
      <c r="D21" s="84">
        <v>20</v>
      </c>
      <c r="E21" s="84">
        <v>29</v>
      </c>
      <c r="F21" s="84">
        <v>24</v>
      </c>
      <c r="G21" s="115"/>
      <c r="H21" s="84">
        <f t="shared" si="0"/>
        <v>175</v>
      </c>
    </row>
    <row r="22" spans="1:8" ht="15.75" customHeight="1" x14ac:dyDescent="0.2">
      <c r="A22" s="79" t="s">
        <v>36</v>
      </c>
      <c r="B22" s="80">
        <v>3</v>
      </c>
      <c r="C22" s="80">
        <v>3</v>
      </c>
      <c r="D22" s="80">
        <v>0</v>
      </c>
      <c r="E22" s="80">
        <v>1</v>
      </c>
      <c r="F22" s="80">
        <v>3</v>
      </c>
      <c r="G22" s="115"/>
      <c r="H22" s="80">
        <f t="shared" si="0"/>
        <v>10</v>
      </c>
    </row>
    <row r="23" spans="1:8" ht="15.75" customHeight="1" x14ac:dyDescent="0.2">
      <c r="A23" s="90" t="s">
        <v>37</v>
      </c>
      <c r="B23" s="91">
        <v>17</v>
      </c>
      <c r="C23" s="91">
        <v>18</v>
      </c>
      <c r="D23" s="91">
        <v>3</v>
      </c>
      <c r="E23" s="91">
        <v>1</v>
      </c>
      <c r="F23" s="91">
        <v>0</v>
      </c>
      <c r="G23" s="115"/>
      <c r="H23" s="91">
        <f t="shared" si="0"/>
        <v>39</v>
      </c>
    </row>
    <row r="24" spans="1:8" ht="15.75" customHeight="1" x14ac:dyDescent="0.2">
      <c r="A24" s="83" t="s">
        <v>38</v>
      </c>
      <c r="B24" s="84">
        <v>27</v>
      </c>
      <c r="C24" s="84">
        <v>24</v>
      </c>
      <c r="D24" s="84">
        <v>14</v>
      </c>
      <c r="E24" s="84">
        <v>4</v>
      </c>
      <c r="F24" s="84">
        <v>6</v>
      </c>
      <c r="G24" s="115"/>
      <c r="H24" s="84">
        <f t="shared" si="0"/>
        <v>75</v>
      </c>
    </row>
    <row r="25" spans="1:8" ht="15.75" customHeight="1" x14ac:dyDescent="0.2">
      <c r="A25" s="79" t="s">
        <v>39</v>
      </c>
      <c r="B25" s="80">
        <v>140</v>
      </c>
      <c r="C25" s="80">
        <v>62</v>
      </c>
      <c r="D25" s="80">
        <v>18</v>
      </c>
      <c r="E25" s="80">
        <v>13</v>
      </c>
      <c r="F25" s="80">
        <v>13</v>
      </c>
      <c r="G25" s="115"/>
      <c r="H25" s="80">
        <f t="shared" si="0"/>
        <v>246</v>
      </c>
    </row>
    <row r="26" spans="1:8" ht="15.75" customHeight="1" x14ac:dyDescent="0.2">
      <c r="A26" s="90" t="s">
        <v>40</v>
      </c>
      <c r="B26" s="91">
        <v>42</v>
      </c>
      <c r="C26" s="91">
        <v>67</v>
      </c>
      <c r="D26" s="91">
        <v>12</v>
      </c>
      <c r="E26" s="91">
        <v>10</v>
      </c>
      <c r="F26" s="91">
        <v>3</v>
      </c>
      <c r="G26" s="115"/>
      <c r="H26" s="91">
        <f t="shared" si="0"/>
        <v>134</v>
      </c>
    </row>
    <row r="27" spans="1:8" ht="15.75" customHeight="1" x14ac:dyDescent="0.2">
      <c r="A27" s="83" t="s">
        <v>41</v>
      </c>
      <c r="B27" s="84">
        <v>20</v>
      </c>
      <c r="C27" s="84">
        <v>10</v>
      </c>
      <c r="D27" s="84">
        <v>4</v>
      </c>
      <c r="E27" s="84">
        <v>3</v>
      </c>
      <c r="F27" s="84">
        <v>4</v>
      </c>
      <c r="G27" s="115"/>
      <c r="H27" s="84">
        <f t="shared" si="0"/>
        <v>41</v>
      </c>
    </row>
    <row r="28" spans="1:8" ht="15.75" customHeight="1" x14ac:dyDescent="0.2">
      <c r="A28" s="79" t="s">
        <v>42</v>
      </c>
      <c r="B28" s="80">
        <v>142</v>
      </c>
      <c r="C28" s="80">
        <v>152</v>
      </c>
      <c r="D28" s="80">
        <v>93</v>
      </c>
      <c r="E28" s="80">
        <v>57</v>
      </c>
      <c r="F28" s="80">
        <v>55</v>
      </c>
      <c r="G28" s="115"/>
      <c r="H28" s="80">
        <f t="shared" si="0"/>
        <v>499</v>
      </c>
    </row>
    <row r="29" spans="1:8" ht="15.75" customHeight="1" x14ac:dyDescent="0.2">
      <c r="A29" s="90" t="s">
        <v>43</v>
      </c>
      <c r="B29" s="91">
        <v>5</v>
      </c>
      <c r="C29" s="91">
        <v>0</v>
      </c>
      <c r="D29" s="91">
        <v>3</v>
      </c>
      <c r="E29" s="91">
        <v>1</v>
      </c>
      <c r="F29" s="91">
        <v>2</v>
      </c>
      <c r="G29" s="115"/>
      <c r="H29" s="91">
        <f t="shared" si="0"/>
        <v>11</v>
      </c>
    </row>
    <row r="30" spans="1:8" ht="15.75" customHeight="1" x14ac:dyDescent="0.2">
      <c r="A30" s="83" t="s">
        <v>44</v>
      </c>
      <c r="B30" s="84">
        <v>20</v>
      </c>
      <c r="C30" s="84">
        <v>60</v>
      </c>
      <c r="D30" s="84">
        <v>38</v>
      </c>
      <c r="E30" s="84">
        <v>30</v>
      </c>
      <c r="F30" s="84">
        <v>17</v>
      </c>
      <c r="G30" s="115"/>
      <c r="H30" s="84">
        <f t="shared" si="0"/>
        <v>165</v>
      </c>
    </row>
    <row r="31" spans="1:8" ht="15.75" customHeight="1" x14ac:dyDescent="0.2">
      <c r="A31" s="79" t="s">
        <v>45</v>
      </c>
      <c r="B31" s="80">
        <v>7</v>
      </c>
      <c r="C31" s="80">
        <v>11</v>
      </c>
      <c r="D31" s="80">
        <v>2</v>
      </c>
      <c r="E31" s="80">
        <v>11</v>
      </c>
      <c r="F31" s="80">
        <v>9</v>
      </c>
      <c r="G31" s="115"/>
      <c r="H31" s="80">
        <f t="shared" si="0"/>
        <v>40</v>
      </c>
    </row>
    <row r="32" spans="1:8" ht="15.75" customHeight="1" x14ac:dyDescent="0.2">
      <c r="A32" s="90" t="s">
        <v>46</v>
      </c>
      <c r="B32" s="91">
        <v>6</v>
      </c>
      <c r="C32" s="91">
        <v>14</v>
      </c>
      <c r="D32" s="91">
        <v>13</v>
      </c>
      <c r="E32" s="91">
        <v>8</v>
      </c>
      <c r="F32" s="91">
        <v>5</v>
      </c>
      <c r="G32" s="115"/>
      <c r="H32" s="91">
        <f t="shared" si="0"/>
        <v>46</v>
      </c>
    </row>
    <row r="33" spans="1:19" ht="15.75" customHeight="1" x14ac:dyDescent="0.2">
      <c r="A33" s="83" t="s">
        <v>47</v>
      </c>
      <c r="B33" s="84">
        <v>243</v>
      </c>
      <c r="C33" s="84">
        <v>188</v>
      </c>
      <c r="D33" s="84">
        <v>60</v>
      </c>
      <c r="E33" s="84">
        <v>26</v>
      </c>
      <c r="F33" s="84">
        <v>16</v>
      </c>
      <c r="G33" s="115"/>
      <c r="H33" s="84">
        <f t="shared" si="0"/>
        <v>533</v>
      </c>
    </row>
    <row r="34" spans="1:19" ht="15.75" customHeight="1" x14ac:dyDescent="0.2">
      <c r="A34" s="79" t="s">
        <v>48</v>
      </c>
      <c r="B34" s="80">
        <v>117</v>
      </c>
      <c r="C34" s="80">
        <v>108</v>
      </c>
      <c r="D34" s="80">
        <v>62</v>
      </c>
      <c r="E34" s="80">
        <v>50</v>
      </c>
      <c r="F34" s="80">
        <v>31</v>
      </c>
      <c r="G34" s="115"/>
      <c r="H34" s="80">
        <f t="shared" si="0"/>
        <v>368</v>
      </c>
    </row>
    <row r="35" spans="1:19" ht="15.75" customHeight="1" x14ac:dyDescent="0.2">
      <c r="A35" s="90" t="s">
        <v>49</v>
      </c>
      <c r="B35" s="91">
        <v>105</v>
      </c>
      <c r="C35" s="91">
        <v>58</v>
      </c>
      <c r="D35" s="91">
        <v>40</v>
      </c>
      <c r="E35" s="91">
        <v>56</v>
      </c>
      <c r="F35" s="91">
        <v>22</v>
      </c>
      <c r="G35" s="115"/>
      <c r="H35" s="91">
        <f t="shared" si="0"/>
        <v>281</v>
      </c>
    </row>
    <row r="36" spans="1:19" ht="15.75" customHeight="1" x14ac:dyDescent="0.2">
      <c r="A36" s="83" t="s">
        <v>50</v>
      </c>
      <c r="B36" s="84">
        <v>840</v>
      </c>
      <c r="C36" s="84">
        <v>690</v>
      </c>
      <c r="D36" s="84">
        <v>258</v>
      </c>
      <c r="E36" s="84">
        <v>140</v>
      </c>
      <c r="F36" s="84">
        <v>44</v>
      </c>
      <c r="G36" s="115"/>
      <c r="H36" s="84">
        <f t="shared" si="0"/>
        <v>1972</v>
      </c>
    </row>
    <row r="37" spans="1:19" ht="15.75" customHeight="1" x14ac:dyDescent="0.2">
      <c r="A37" s="79" t="s">
        <v>51</v>
      </c>
      <c r="B37" s="80">
        <v>1123</v>
      </c>
      <c r="C37" s="80">
        <v>654</v>
      </c>
      <c r="D37" s="80">
        <v>278</v>
      </c>
      <c r="E37" s="80">
        <v>240</v>
      </c>
      <c r="F37" s="80">
        <v>57</v>
      </c>
      <c r="G37" s="115"/>
      <c r="H37" s="80">
        <f t="shared" si="0"/>
        <v>2352</v>
      </c>
    </row>
    <row r="38" spans="1:19" ht="15.75" customHeight="1" x14ac:dyDescent="0.2">
      <c r="A38" s="90" t="s">
        <v>52</v>
      </c>
      <c r="B38" s="91">
        <v>335</v>
      </c>
      <c r="C38" s="91">
        <v>82</v>
      </c>
      <c r="D38" s="91">
        <v>38</v>
      </c>
      <c r="E38" s="91">
        <v>84</v>
      </c>
      <c r="F38" s="91">
        <v>34</v>
      </c>
      <c r="G38" s="115"/>
      <c r="H38" s="91">
        <f>B38+C38+D38+E38+F38</f>
        <v>573</v>
      </c>
    </row>
    <row r="39" spans="1:19" ht="15.75" customHeight="1" x14ac:dyDescent="0.2">
      <c r="A39" s="83" t="s">
        <v>53</v>
      </c>
      <c r="B39" s="84">
        <v>214</v>
      </c>
      <c r="C39" s="84">
        <v>88</v>
      </c>
      <c r="D39" s="84">
        <v>21</v>
      </c>
      <c r="E39" s="84">
        <v>49</v>
      </c>
      <c r="F39" s="84">
        <v>42</v>
      </c>
      <c r="G39" s="115"/>
      <c r="H39" s="84">
        <f>B39+C39+D39+E39+F39</f>
        <v>414</v>
      </c>
    </row>
    <row r="40" spans="1:19" ht="15.75" customHeight="1" x14ac:dyDescent="0.2">
      <c r="A40" s="79" t="s">
        <v>54</v>
      </c>
      <c r="B40" s="80">
        <v>254</v>
      </c>
      <c r="C40" s="80">
        <v>178</v>
      </c>
      <c r="D40" s="80">
        <v>128</v>
      </c>
      <c r="E40" s="80">
        <v>105</v>
      </c>
      <c r="F40" s="80">
        <v>51</v>
      </c>
      <c r="G40" s="115"/>
      <c r="H40" s="80">
        <f>B40+C40+D40+E40+F40</f>
        <v>716</v>
      </c>
    </row>
    <row r="41" spans="1:19" ht="15.75" customHeight="1" x14ac:dyDescent="0.2">
      <c r="A41" s="90" t="s">
        <v>214</v>
      </c>
      <c r="B41" s="91">
        <v>189</v>
      </c>
      <c r="C41" s="91">
        <v>149</v>
      </c>
      <c r="D41" s="91">
        <v>63</v>
      </c>
      <c r="E41" s="91">
        <v>27</v>
      </c>
      <c r="F41" s="91">
        <v>12</v>
      </c>
      <c r="G41" s="115"/>
      <c r="H41" s="91">
        <f>B41+C41+D41+E41+F41</f>
        <v>440</v>
      </c>
    </row>
    <row r="42" spans="1:19" ht="15.75" customHeight="1" x14ac:dyDescent="0.2">
      <c r="A42" s="83" t="s">
        <v>55</v>
      </c>
      <c r="B42" s="84">
        <v>250</v>
      </c>
      <c r="C42" s="84">
        <v>191</v>
      </c>
      <c r="D42" s="84">
        <v>54</v>
      </c>
      <c r="E42" s="84">
        <v>8</v>
      </c>
      <c r="F42" s="84">
        <v>2</v>
      </c>
      <c r="G42" s="115"/>
      <c r="H42" s="84">
        <f t="shared" si="0"/>
        <v>505</v>
      </c>
    </row>
    <row r="43" spans="1:19" ht="15.75" customHeight="1" x14ac:dyDescent="0.2">
      <c r="A43" s="79" t="s">
        <v>56</v>
      </c>
      <c r="B43" s="80">
        <v>58</v>
      </c>
      <c r="C43" s="80">
        <v>25</v>
      </c>
      <c r="D43" s="80">
        <v>21</v>
      </c>
      <c r="E43" s="80">
        <v>18</v>
      </c>
      <c r="F43" s="80">
        <v>4</v>
      </c>
      <c r="G43" s="115"/>
      <c r="H43" s="80">
        <f t="shared" si="0"/>
        <v>126</v>
      </c>
    </row>
    <row r="44" spans="1:19" ht="15.75" customHeight="1" x14ac:dyDescent="0.2">
      <c r="A44" s="90" t="s">
        <v>57</v>
      </c>
      <c r="B44" s="91">
        <v>349</v>
      </c>
      <c r="C44" s="91">
        <v>120</v>
      </c>
      <c r="D44" s="91">
        <v>52</v>
      </c>
      <c r="E44" s="91">
        <v>46</v>
      </c>
      <c r="F44" s="91">
        <v>19</v>
      </c>
      <c r="G44" s="115"/>
      <c r="H44" s="91">
        <f t="shared" si="0"/>
        <v>586</v>
      </c>
    </row>
    <row r="45" spans="1:19" ht="15.75" customHeight="1" x14ac:dyDescent="0.2">
      <c r="A45" s="83" t="s">
        <v>58</v>
      </c>
      <c r="B45" s="84">
        <v>253</v>
      </c>
      <c r="C45" s="84">
        <v>78</v>
      </c>
      <c r="D45" s="84">
        <v>21</v>
      </c>
      <c r="E45" s="84">
        <v>16</v>
      </c>
      <c r="F45" s="84">
        <v>4</v>
      </c>
      <c r="G45" s="115"/>
      <c r="H45" s="84">
        <f t="shared" si="0"/>
        <v>372</v>
      </c>
    </row>
    <row r="46" spans="1:19" ht="15.75" customHeight="1" x14ac:dyDescent="0.2">
      <c r="A46" s="79" t="s">
        <v>59</v>
      </c>
      <c r="B46" s="80">
        <v>506</v>
      </c>
      <c r="C46" s="80">
        <v>717</v>
      </c>
      <c r="D46" s="80">
        <v>367</v>
      </c>
      <c r="E46" s="80">
        <v>291</v>
      </c>
      <c r="F46" s="80">
        <v>163</v>
      </c>
      <c r="G46" s="115"/>
      <c r="H46" s="80">
        <f t="shared" si="0"/>
        <v>2044</v>
      </c>
    </row>
    <row r="47" spans="1:19" ht="15.75" customHeight="1" x14ac:dyDescent="0.2">
      <c r="A47" s="38"/>
      <c r="B47" s="32"/>
      <c r="C47" s="23"/>
      <c r="D47" s="23"/>
      <c r="E47" s="32"/>
      <c r="F47" s="23"/>
      <c r="G47" s="2"/>
      <c r="H47" s="32"/>
    </row>
    <row r="48" spans="1:19" ht="15.75" customHeight="1" x14ac:dyDescent="0.2">
      <c r="A48" s="88" t="s">
        <v>20</v>
      </c>
      <c r="B48" s="89">
        <f>SUM(B9:B46)-SUM(B17:B20)</f>
        <v>10013</v>
      </c>
      <c r="C48" s="89">
        <f>SUM(C9:C46)-SUM(C17:C20)</f>
        <v>7375</v>
      </c>
      <c r="D48" s="89">
        <f>SUM(D9:D46)-SUM(D17:D20)</f>
        <v>3126</v>
      </c>
      <c r="E48" s="89">
        <f>SUM(E9:E46)-SUM(E17:E20)</f>
        <v>2408</v>
      </c>
      <c r="F48" s="89">
        <f>SUM(F9:F46)-SUM(F17:F20)</f>
        <v>1159</v>
      </c>
      <c r="G48" s="116"/>
      <c r="H48" s="89">
        <f>SUM(H9:H46)-SUM(H17:H20)</f>
        <v>24081</v>
      </c>
      <c r="I48" s="72">
        <v>9.3422883399999996</v>
      </c>
      <c r="J48" s="72">
        <v>9.1420787699999995</v>
      </c>
      <c r="K48" s="72">
        <v>8.8244089300000006</v>
      </c>
      <c r="L48" s="34"/>
      <c r="M48" s="23"/>
      <c r="N48" s="34"/>
      <c r="O48" s="34"/>
      <c r="P48" s="34"/>
      <c r="Q48" s="34"/>
      <c r="R48" s="34"/>
      <c r="S48" s="34"/>
    </row>
    <row r="49" spans="1:21" ht="15.75" customHeight="1" x14ac:dyDescent="0.2">
      <c r="B49" s="32"/>
      <c r="C49" s="23"/>
      <c r="D49" s="23"/>
      <c r="E49" s="32"/>
      <c r="F49" s="23"/>
      <c r="G49" s="2"/>
      <c r="H49" s="32"/>
    </row>
    <row r="50" spans="1:21" ht="15.75" customHeight="1" x14ac:dyDescent="0.2">
      <c r="A50" s="109" t="s">
        <v>60</v>
      </c>
      <c r="B50" s="91">
        <v>1043</v>
      </c>
      <c r="C50" s="91">
        <v>523</v>
      </c>
      <c r="D50" s="91">
        <v>320</v>
      </c>
      <c r="E50" s="91">
        <v>483</v>
      </c>
      <c r="F50" s="91">
        <v>236</v>
      </c>
      <c r="G50" s="104"/>
      <c r="H50" s="91">
        <f>B50+C50+D50+E50+F50</f>
        <v>2605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84">
        <v>2493</v>
      </c>
      <c r="C51" s="84">
        <v>2457</v>
      </c>
      <c r="D51" s="84">
        <v>1025</v>
      </c>
      <c r="E51" s="84">
        <v>554</v>
      </c>
      <c r="F51" s="84">
        <v>267</v>
      </c>
      <c r="G51" s="104"/>
      <c r="H51" s="84">
        <f>B51+C51+D51+E51+F51</f>
        <v>6796</v>
      </c>
      <c r="S51" s="24"/>
      <c r="T51" s="24"/>
      <c r="U51" s="24"/>
    </row>
    <row r="52" spans="1:21" ht="15" x14ac:dyDescent="0.2">
      <c r="A52" s="112" t="s">
        <v>62</v>
      </c>
      <c r="B52" s="80">
        <v>2412</v>
      </c>
      <c r="C52" s="80">
        <v>1592</v>
      </c>
      <c r="D52" s="80">
        <v>676</v>
      </c>
      <c r="E52" s="80">
        <v>570</v>
      </c>
      <c r="F52" s="80">
        <v>188</v>
      </c>
      <c r="G52" s="104"/>
      <c r="H52" s="80">
        <f>B52+C52+D52+E52+F52</f>
        <v>5438</v>
      </c>
      <c r="I52" s="24"/>
      <c r="J52" s="24"/>
      <c r="K52" s="24"/>
    </row>
    <row r="53" spans="1:21" x14ac:dyDescent="0.2">
      <c r="A53" s="27" t="s">
        <v>63</v>
      </c>
      <c r="G53" s="1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/>
  <dimension ref="A1:U53"/>
  <sheetViews>
    <sheetView showGridLines="0" topLeftCell="A10" workbookViewId="0">
      <selection activeCell="B52" sqref="B52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customWidth="1"/>
    <col min="8" max="8" width="9.7109375" customWidth="1"/>
    <col min="9" max="12" width="1" customWidth="1"/>
  </cols>
  <sheetData>
    <row r="1" spans="1:8" s="24" customFormat="1" ht="15.75" customHeight="1" x14ac:dyDescent="0.25">
      <c r="A1" s="16" t="s">
        <v>21</v>
      </c>
    </row>
    <row r="2" spans="1:8" ht="15.75" customHeight="1" x14ac:dyDescent="0.2"/>
    <row r="3" spans="1:8" ht="15.75" customHeight="1" x14ac:dyDescent="0.25">
      <c r="A3" s="16" t="s">
        <v>181</v>
      </c>
    </row>
    <row r="4" spans="1:8" ht="15.75" customHeight="1" x14ac:dyDescent="0.2"/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44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45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45"/>
      <c r="H8" s="45"/>
    </row>
    <row r="9" spans="1:8" ht="15.75" customHeight="1" x14ac:dyDescent="0.2">
      <c r="A9" s="79" t="s">
        <v>207</v>
      </c>
      <c r="B9" s="80">
        <v>656.49721999999997</v>
      </c>
      <c r="C9" s="80">
        <v>280.83702</v>
      </c>
      <c r="D9" s="80">
        <v>119.07689999999999</v>
      </c>
      <c r="E9" s="80">
        <v>120.20645</v>
      </c>
      <c r="F9" s="80">
        <v>61.280479999999997</v>
      </c>
      <c r="G9" s="115"/>
      <c r="H9" s="80">
        <f>SUM(B9:F9)</f>
        <v>1237.8980699999997</v>
      </c>
    </row>
    <row r="10" spans="1:8" ht="15.75" customHeight="1" x14ac:dyDescent="0.2">
      <c r="A10" s="90" t="s">
        <v>208</v>
      </c>
      <c r="B10" s="91">
        <v>308.52740999999997</v>
      </c>
      <c r="C10" s="91">
        <v>190.28129000000001</v>
      </c>
      <c r="D10" s="91">
        <v>168.62470999999999</v>
      </c>
      <c r="E10" s="91">
        <v>327.13404000000003</v>
      </c>
      <c r="F10" s="91">
        <v>154.52690999999999</v>
      </c>
      <c r="G10" s="115"/>
      <c r="H10" s="91">
        <f t="shared" ref="H10:H46" si="0">SUM(B10:F10)</f>
        <v>1149.0943600000001</v>
      </c>
    </row>
    <row r="11" spans="1:8" ht="15.75" customHeight="1" x14ac:dyDescent="0.2">
      <c r="A11" s="83" t="s">
        <v>209</v>
      </c>
      <c r="B11" s="84">
        <v>1047.41221</v>
      </c>
      <c r="C11" s="84">
        <v>531.58984999999996</v>
      </c>
      <c r="D11" s="84">
        <v>88.310980000000001</v>
      </c>
      <c r="E11" s="84">
        <v>44.46454</v>
      </c>
      <c r="F11" s="84">
        <v>11.15574</v>
      </c>
      <c r="G11" s="115"/>
      <c r="H11" s="84">
        <f t="shared" si="0"/>
        <v>1722.9333199999996</v>
      </c>
    </row>
    <row r="12" spans="1:8" ht="15.75" customHeight="1" x14ac:dyDescent="0.2">
      <c r="A12" s="79" t="s">
        <v>26</v>
      </c>
      <c r="B12" s="80">
        <v>1591.17508</v>
      </c>
      <c r="C12" s="80">
        <v>1562.2198000000001</v>
      </c>
      <c r="D12" s="80">
        <v>654.12088000000006</v>
      </c>
      <c r="E12" s="80">
        <v>326.07808999999997</v>
      </c>
      <c r="F12" s="80">
        <v>155.38077999999999</v>
      </c>
      <c r="G12" s="115"/>
      <c r="H12" s="80">
        <f t="shared" si="0"/>
        <v>4288.9746299999997</v>
      </c>
    </row>
    <row r="13" spans="1:8" ht="15.75" customHeight="1" x14ac:dyDescent="0.2">
      <c r="A13" s="90" t="s">
        <v>27</v>
      </c>
      <c r="B13" s="91">
        <v>198.74010000000001</v>
      </c>
      <c r="C13" s="91">
        <v>185.59970000000001</v>
      </c>
      <c r="D13" s="91">
        <v>91.808769999999996</v>
      </c>
      <c r="E13" s="91">
        <v>79.852800000000002</v>
      </c>
      <c r="F13" s="91">
        <v>38.388950000000001</v>
      </c>
      <c r="G13" s="115"/>
      <c r="H13" s="91">
        <f t="shared" si="0"/>
        <v>594.39031999999997</v>
      </c>
    </row>
    <row r="14" spans="1:8" ht="15.75" customHeight="1" x14ac:dyDescent="0.2">
      <c r="A14" s="83" t="s">
        <v>28</v>
      </c>
      <c r="B14" s="84">
        <v>4.8144499999999999</v>
      </c>
      <c r="C14" s="84">
        <v>34.432729999999999</v>
      </c>
      <c r="D14" s="84">
        <v>42.705669999999998</v>
      </c>
      <c r="E14" s="84">
        <v>21.29233</v>
      </c>
      <c r="F14" s="84">
        <v>8.7725299999999997</v>
      </c>
      <c r="G14" s="115"/>
      <c r="H14" s="84">
        <f t="shared" si="0"/>
        <v>112.01771000000001</v>
      </c>
    </row>
    <row r="15" spans="1:8" ht="15.75" customHeight="1" x14ac:dyDescent="0.2">
      <c r="A15" s="79" t="s">
        <v>29</v>
      </c>
      <c r="B15" s="80">
        <v>317.48331999999999</v>
      </c>
      <c r="C15" s="80">
        <v>299.91892000000001</v>
      </c>
      <c r="D15" s="80">
        <v>51.36656</v>
      </c>
      <c r="E15" s="80">
        <v>26.651910000000001</v>
      </c>
      <c r="F15" s="80">
        <v>6.8733199999999997</v>
      </c>
      <c r="G15" s="115"/>
      <c r="H15" s="80">
        <f t="shared" si="0"/>
        <v>702.29403000000013</v>
      </c>
    </row>
    <row r="16" spans="1:8" ht="15.75" customHeight="1" x14ac:dyDescent="0.2">
      <c r="A16" s="90" t="s">
        <v>30</v>
      </c>
      <c r="B16" s="91">
        <v>114.43024</v>
      </c>
      <c r="C16" s="91">
        <v>78.640929999999997</v>
      </c>
      <c r="D16" s="91">
        <v>48.429490000000001</v>
      </c>
      <c r="E16" s="91">
        <v>31.87114</v>
      </c>
      <c r="F16" s="91">
        <v>16.930710000000001</v>
      </c>
      <c r="G16" s="115"/>
      <c r="H16" s="91">
        <f t="shared" si="0"/>
        <v>290.30250999999998</v>
      </c>
    </row>
    <row r="17" spans="1:8" ht="15.75" hidden="1" customHeight="1" x14ac:dyDescent="0.2">
      <c r="A17" s="31" t="s">
        <v>31</v>
      </c>
      <c r="B17" s="36">
        <v>25.20177</v>
      </c>
      <c r="C17" s="36">
        <v>20.683589999999999</v>
      </c>
      <c r="D17" s="36">
        <v>8.0752199999999998</v>
      </c>
      <c r="E17" s="36">
        <v>18.291650000000001</v>
      </c>
      <c r="F17" s="36">
        <v>11.539949999999999</v>
      </c>
      <c r="G17" s="115"/>
      <c r="H17" s="36">
        <f t="shared" si="0"/>
        <v>83.792180000000002</v>
      </c>
    </row>
    <row r="18" spans="1:8" ht="15.75" hidden="1" customHeight="1" x14ac:dyDescent="0.2">
      <c r="A18" s="33" t="s">
        <v>32</v>
      </c>
      <c r="B18" s="37">
        <v>11.95534</v>
      </c>
      <c r="C18" s="37">
        <v>19.617039999999999</v>
      </c>
      <c r="D18" s="37">
        <v>4.9616400000000001</v>
      </c>
      <c r="E18" s="37">
        <v>2.9994399999999999</v>
      </c>
      <c r="F18" s="37">
        <v>2.6607599999999998</v>
      </c>
      <c r="G18" s="115"/>
      <c r="H18" s="37">
        <f t="shared" si="0"/>
        <v>42.194220000000001</v>
      </c>
    </row>
    <row r="19" spans="1:8" ht="15.75" hidden="1" customHeight="1" x14ac:dyDescent="0.2">
      <c r="A19" s="31" t="s">
        <v>33</v>
      </c>
      <c r="B19" s="36">
        <v>0</v>
      </c>
      <c r="C19" s="36">
        <v>0.99980999999999998</v>
      </c>
      <c r="D19" s="36">
        <v>2.6688700000000001</v>
      </c>
      <c r="E19" s="36">
        <v>1.99963</v>
      </c>
      <c r="F19" s="36">
        <v>3.0381100000000001</v>
      </c>
      <c r="G19" s="115"/>
      <c r="H19" s="36">
        <f t="shared" si="0"/>
        <v>8.7064199999999996</v>
      </c>
    </row>
    <row r="20" spans="1:8" ht="15.75" hidden="1" customHeight="1" x14ac:dyDescent="0.2">
      <c r="A20" s="33" t="s">
        <v>34</v>
      </c>
      <c r="B20" s="37">
        <v>6.6961899999999996</v>
      </c>
      <c r="C20" s="37">
        <v>3.9069400000000001</v>
      </c>
      <c r="D20" s="37">
        <v>2.0451600000000001</v>
      </c>
      <c r="E20" s="37">
        <v>2.9994399999999999</v>
      </c>
      <c r="F20" s="37">
        <v>4.9990600000000001</v>
      </c>
      <c r="G20" s="115"/>
      <c r="H20" s="37">
        <f t="shared" si="0"/>
        <v>20.646789999999999</v>
      </c>
    </row>
    <row r="21" spans="1:8" ht="15.75" customHeight="1" x14ac:dyDescent="0.2">
      <c r="A21" s="83" t="s">
        <v>35</v>
      </c>
      <c r="B21" s="84">
        <v>43.853299999999997</v>
      </c>
      <c r="C21" s="84">
        <v>45.207380000000001</v>
      </c>
      <c r="D21" s="84">
        <v>17.750889999999998</v>
      </c>
      <c r="E21" s="84">
        <v>26.290150000000001</v>
      </c>
      <c r="F21" s="84">
        <v>22.237880000000001</v>
      </c>
      <c r="G21" s="115"/>
      <c r="H21" s="84">
        <f t="shared" si="0"/>
        <v>155.33959999999999</v>
      </c>
    </row>
    <row r="22" spans="1:8" ht="15.75" customHeight="1" x14ac:dyDescent="0.2">
      <c r="A22" s="79" t="s">
        <v>36</v>
      </c>
      <c r="B22" s="80">
        <v>2.9220999999999999</v>
      </c>
      <c r="C22" s="80">
        <v>2.86097</v>
      </c>
      <c r="D22" s="80">
        <v>0</v>
      </c>
      <c r="E22" s="80">
        <v>0.99980999999999998</v>
      </c>
      <c r="F22" s="80">
        <v>2.00773</v>
      </c>
      <c r="G22" s="115"/>
      <c r="H22" s="80">
        <f t="shared" si="0"/>
        <v>8.7906100000000009</v>
      </c>
    </row>
    <row r="23" spans="1:8" ht="15.75" customHeight="1" x14ac:dyDescent="0.2">
      <c r="A23" s="90" t="s">
        <v>37</v>
      </c>
      <c r="B23" s="91">
        <v>14.479509999999999</v>
      </c>
      <c r="C23" s="91">
        <v>14.07971</v>
      </c>
      <c r="D23" s="91">
        <v>2.9994399999999999</v>
      </c>
      <c r="E23" s="91">
        <v>0.49210999999999999</v>
      </c>
      <c r="F23" s="91">
        <v>0</v>
      </c>
      <c r="G23" s="115"/>
      <c r="H23" s="91">
        <f t="shared" si="0"/>
        <v>32.05077</v>
      </c>
    </row>
    <row r="24" spans="1:8" ht="15.75" customHeight="1" x14ac:dyDescent="0.2">
      <c r="A24" s="83" t="s">
        <v>38</v>
      </c>
      <c r="B24" s="84">
        <v>17.996009999999998</v>
      </c>
      <c r="C24" s="84">
        <v>18.78313</v>
      </c>
      <c r="D24" s="84">
        <v>11.175079999999999</v>
      </c>
      <c r="E24" s="84">
        <v>3.8308499999999999</v>
      </c>
      <c r="F24" s="84">
        <v>4.1177599999999996</v>
      </c>
      <c r="G24" s="115"/>
      <c r="H24" s="84">
        <f t="shared" si="0"/>
        <v>55.902829999999994</v>
      </c>
    </row>
    <row r="25" spans="1:8" ht="15.75" customHeight="1" x14ac:dyDescent="0.2">
      <c r="A25" s="79" t="s">
        <v>39</v>
      </c>
      <c r="B25" s="80">
        <v>124.36911000000001</v>
      </c>
      <c r="C25" s="80">
        <v>56.218420000000002</v>
      </c>
      <c r="D25" s="80">
        <v>15.58972</v>
      </c>
      <c r="E25" s="80">
        <v>12.633940000000001</v>
      </c>
      <c r="F25" s="80">
        <v>12.537269999999999</v>
      </c>
      <c r="G25" s="115"/>
      <c r="H25" s="80">
        <f t="shared" si="0"/>
        <v>221.34846000000002</v>
      </c>
    </row>
    <row r="26" spans="1:8" ht="15.75" customHeight="1" x14ac:dyDescent="0.2">
      <c r="A26" s="90" t="s">
        <v>40</v>
      </c>
      <c r="B26" s="91">
        <v>35.010910000000003</v>
      </c>
      <c r="C26" s="91">
        <v>52.909619999999997</v>
      </c>
      <c r="D26" s="91">
        <v>11.702109999999999</v>
      </c>
      <c r="E26" s="91">
        <v>7.1009799999999998</v>
      </c>
      <c r="F26" s="91">
        <v>2.8466300000000002</v>
      </c>
      <c r="G26" s="115"/>
      <c r="H26" s="91">
        <f t="shared" si="0"/>
        <v>109.57025000000002</v>
      </c>
    </row>
    <row r="27" spans="1:8" ht="15.75" customHeight="1" x14ac:dyDescent="0.2">
      <c r="A27" s="83" t="s">
        <v>41</v>
      </c>
      <c r="B27" s="84">
        <v>14.383459999999999</v>
      </c>
      <c r="C27" s="84">
        <v>6.8982700000000001</v>
      </c>
      <c r="D27" s="84">
        <v>3.02501</v>
      </c>
      <c r="E27" s="84">
        <v>2.1636600000000001</v>
      </c>
      <c r="F27" s="84">
        <v>3.9905200000000001</v>
      </c>
      <c r="G27" s="115"/>
      <c r="H27" s="84">
        <f t="shared" si="0"/>
        <v>30.460919999999998</v>
      </c>
    </row>
    <row r="28" spans="1:8" ht="15.75" customHeight="1" x14ac:dyDescent="0.2">
      <c r="A28" s="79" t="s">
        <v>42</v>
      </c>
      <c r="B28" s="80">
        <v>125.56477</v>
      </c>
      <c r="C28" s="80">
        <v>133.29070999999999</v>
      </c>
      <c r="D28" s="80">
        <v>78.81183</v>
      </c>
      <c r="E28" s="80">
        <v>52.353900000000003</v>
      </c>
      <c r="F28" s="80">
        <v>51.34348</v>
      </c>
      <c r="G28" s="115"/>
      <c r="H28" s="80">
        <f t="shared" si="0"/>
        <v>441.36469</v>
      </c>
    </row>
    <row r="29" spans="1:8" ht="15.75" customHeight="1" x14ac:dyDescent="0.2">
      <c r="A29" s="90" t="s">
        <v>43</v>
      </c>
      <c r="B29" s="91">
        <v>4.2562199999999999</v>
      </c>
      <c r="C29" s="91">
        <v>0</v>
      </c>
      <c r="D29" s="91">
        <v>2.7374800000000001</v>
      </c>
      <c r="E29" s="91">
        <v>0.99980999999999998</v>
      </c>
      <c r="F29" s="91">
        <v>1.99963</v>
      </c>
      <c r="G29" s="115"/>
      <c r="H29" s="91">
        <f t="shared" si="0"/>
        <v>9.9931400000000004</v>
      </c>
    </row>
    <row r="30" spans="1:8" ht="15.75" customHeight="1" x14ac:dyDescent="0.2">
      <c r="A30" s="83" t="s">
        <v>44</v>
      </c>
      <c r="B30" s="84">
        <v>19.422440000000002</v>
      </c>
      <c r="C30" s="84">
        <v>54.68347</v>
      </c>
      <c r="D30" s="84">
        <v>34.060380000000002</v>
      </c>
      <c r="E30" s="84">
        <v>27.707229999999999</v>
      </c>
      <c r="F30" s="84">
        <v>13.838329999999999</v>
      </c>
      <c r="G30" s="115"/>
      <c r="H30" s="84">
        <f t="shared" si="0"/>
        <v>149.71185000000003</v>
      </c>
    </row>
    <row r="31" spans="1:8" ht="15.75" customHeight="1" x14ac:dyDescent="0.2">
      <c r="A31" s="79" t="s">
        <v>45</v>
      </c>
      <c r="B31" s="80">
        <v>6.37622</v>
      </c>
      <c r="C31" s="80">
        <v>7.9305199999999996</v>
      </c>
      <c r="D31" s="80">
        <v>1.1651</v>
      </c>
      <c r="E31" s="80">
        <v>9.1261799999999997</v>
      </c>
      <c r="F31" s="80">
        <v>7.0236400000000003</v>
      </c>
      <c r="G31" s="115"/>
      <c r="H31" s="80">
        <f t="shared" si="0"/>
        <v>31.621659999999999</v>
      </c>
    </row>
    <row r="32" spans="1:8" ht="15.75" customHeight="1" x14ac:dyDescent="0.2">
      <c r="A32" s="90" t="s">
        <v>46</v>
      </c>
      <c r="B32" s="91">
        <v>5.9726800000000004</v>
      </c>
      <c r="C32" s="91">
        <v>11.25055</v>
      </c>
      <c r="D32" s="91">
        <v>9.0831400000000002</v>
      </c>
      <c r="E32" s="91">
        <v>7.5369599999999997</v>
      </c>
      <c r="F32" s="91">
        <v>4.3323099999999997</v>
      </c>
      <c r="G32" s="115"/>
      <c r="H32" s="91">
        <f t="shared" si="0"/>
        <v>38.175640000000001</v>
      </c>
    </row>
    <row r="33" spans="1:19" ht="15.75" customHeight="1" x14ac:dyDescent="0.2">
      <c r="A33" s="83" t="s">
        <v>47</v>
      </c>
      <c r="B33" s="84">
        <v>212.71190999999999</v>
      </c>
      <c r="C33" s="84">
        <v>160.24261999999999</v>
      </c>
      <c r="D33" s="84">
        <v>49.856549999999999</v>
      </c>
      <c r="E33" s="84">
        <v>20.510200000000001</v>
      </c>
      <c r="F33" s="84">
        <v>14.4739</v>
      </c>
      <c r="G33" s="115"/>
      <c r="H33" s="84">
        <f t="shared" si="0"/>
        <v>457.79517999999996</v>
      </c>
    </row>
    <row r="34" spans="1:19" ht="15.75" customHeight="1" x14ac:dyDescent="0.2">
      <c r="A34" s="79" t="s">
        <v>48</v>
      </c>
      <c r="B34" s="80">
        <v>101.16011</v>
      </c>
      <c r="C34" s="80">
        <v>97.960459999999998</v>
      </c>
      <c r="D34" s="80">
        <v>55.582859999999997</v>
      </c>
      <c r="E34" s="80">
        <v>42.171149999999997</v>
      </c>
      <c r="F34" s="80">
        <v>28.31972</v>
      </c>
      <c r="G34" s="115"/>
      <c r="H34" s="80">
        <f t="shared" si="0"/>
        <v>325.1943</v>
      </c>
    </row>
    <row r="35" spans="1:19" ht="15.75" customHeight="1" x14ac:dyDescent="0.2">
      <c r="A35" s="90" t="s">
        <v>49</v>
      </c>
      <c r="B35" s="91">
        <v>97.689139999999995</v>
      </c>
      <c r="C35" s="91">
        <v>53.407350000000001</v>
      </c>
      <c r="D35" s="91">
        <v>37.783320000000003</v>
      </c>
      <c r="E35" s="91">
        <v>48.122619999999998</v>
      </c>
      <c r="F35" s="91">
        <v>20.31747</v>
      </c>
      <c r="G35" s="115"/>
      <c r="H35" s="91">
        <f t="shared" si="0"/>
        <v>257.31990000000002</v>
      </c>
    </row>
    <row r="36" spans="1:19" ht="15.75" customHeight="1" x14ac:dyDescent="0.2">
      <c r="A36" s="83" t="s">
        <v>50</v>
      </c>
      <c r="B36" s="84">
        <v>760.55759999999998</v>
      </c>
      <c r="C36" s="84">
        <v>616.83091000000002</v>
      </c>
      <c r="D36" s="84">
        <v>233.28946999999999</v>
      </c>
      <c r="E36" s="84">
        <v>119.29519999999999</v>
      </c>
      <c r="F36" s="84">
        <v>39.258400000000002</v>
      </c>
      <c r="G36" s="115"/>
      <c r="H36" s="84">
        <f t="shared" si="0"/>
        <v>1769.2315799999999</v>
      </c>
    </row>
    <row r="37" spans="1:19" ht="15.75" customHeight="1" x14ac:dyDescent="0.2">
      <c r="A37" s="79" t="s">
        <v>51</v>
      </c>
      <c r="B37" s="80">
        <v>999.65322000000003</v>
      </c>
      <c r="C37" s="80">
        <v>593.47844999999995</v>
      </c>
      <c r="D37" s="80">
        <v>251.17071000000001</v>
      </c>
      <c r="E37" s="80">
        <v>223.51962</v>
      </c>
      <c r="F37" s="80">
        <v>50.54824</v>
      </c>
      <c r="G37" s="115"/>
      <c r="H37" s="80">
        <f t="shared" si="0"/>
        <v>2118.3702400000002</v>
      </c>
    </row>
    <row r="38" spans="1:19" ht="15.75" customHeight="1" x14ac:dyDescent="0.2">
      <c r="A38" s="90" t="s">
        <v>52</v>
      </c>
      <c r="B38" s="91">
        <v>203.40548000000001</v>
      </c>
      <c r="C38" s="91">
        <v>72.358879999999999</v>
      </c>
      <c r="D38" s="91">
        <v>36.492229999999999</v>
      </c>
      <c r="E38" s="91">
        <v>78.226159999999993</v>
      </c>
      <c r="F38" s="91">
        <v>30.53265</v>
      </c>
      <c r="G38" s="115"/>
      <c r="H38" s="91">
        <f t="shared" si="0"/>
        <v>421.0154</v>
      </c>
    </row>
    <row r="39" spans="1:19" ht="15.75" customHeight="1" x14ac:dyDescent="0.2">
      <c r="A39" s="83" t="s">
        <v>53</v>
      </c>
      <c r="B39" s="84">
        <v>198.40890999999999</v>
      </c>
      <c r="C39" s="84">
        <v>79.072540000000004</v>
      </c>
      <c r="D39" s="84">
        <v>18.692699999999999</v>
      </c>
      <c r="E39" s="84">
        <v>46.564590000000003</v>
      </c>
      <c r="F39" s="84">
        <v>38.715769999999999</v>
      </c>
      <c r="G39" s="115"/>
      <c r="H39" s="84">
        <f t="shared" si="0"/>
        <v>381.45451000000003</v>
      </c>
    </row>
    <row r="40" spans="1:19" ht="15.75" customHeight="1" x14ac:dyDescent="0.2">
      <c r="A40" s="79" t="s">
        <v>54</v>
      </c>
      <c r="B40" s="80">
        <v>223.83458999999999</v>
      </c>
      <c r="C40" s="80">
        <v>156.78975</v>
      </c>
      <c r="D40" s="80">
        <v>114.78700000000001</v>
      </c>
      <c r="E40" s="80">
        <v>92.110650000000007</v>
      </c>
      <c r="F40" s="80">
        <v>46.139209999999999</v>
      </c>
      <c r="G40" s="115"/>
      <c r="H40" s="80">
        <f t="shared" si="0"/>
        <v>633.66120000000001</v>
      </c>
    </row>
    <row r="41" spans="1:19" ht="15.75" customHeight="1" x14ac:dyDescent="0.2">
      <c r="A41" s="90" t="s">
        <v>214</v>
      </c>
      <c r="B41" s="91">
        <v>175.99732</v>
      </c>
      <c r="C41" s="91">
        <v>134.60899000000001</v>
      </c>
      <c r="D41" s="91">
        <v>53.912799999999997</v>
      </c>
      <c r="E41" s="91">
        <v>21.90513</v>
      </c>
      <c r="F41" s="91">
        <v>11.376289999999999</v>
      </c>
      <c r="G41" s="115"/>
      <c r="H41" s="91">
        <f t="shared" si="0"/>
        <v>397.80052999999998</v>
      </c>
    </row>
    <row r="42" spans="1:19" ht="15.75" customHeight="1" x14ac:dyDescent="0.2">
      <c r="A42" s="83" t="s">
        <v>55</v>
      </c>
      <c r="B42" s="84">
        <v>225.08949999999999</v>
      </c>
      <c r="C42" s="84">
        <v>180.01372000000001</v>
      </c>
      <c r="D42" s="84">
        <v>48.28604</v>
      </c>
      <c r="E42" s="84">
        <v>7.4396599999999999</v>
      </c>
      <c r="F42" s="84">
        <v>1.99963</v>
      </c>
      <c r="G42" s="115"/>
      <c r="H42" s="84">
        <f t="shared" si="0"/>
        <v>462.82855000000001</v>
      </c>
    </row>
    <row r="43" spans="1:19" ht="15.75" customHeight="1" x14ac:dyDescent="0.2">
      <c r="A43" s="79" t="s">
        <v>56</v>
      </c>
      <c r="B43" s="80">
        <v>50.157800000000002</v>
      </c>
      <c r="C43" s="80">
        <v>23.41733</v>
      </c>
      <c r="D43" s="80">
        <v>18.915990000000001</v>
      </c>
      <c r="E43" s="80">
        <v>16.618849999999998</v>
      </c>
      <c r="F43" s="80">
        <v>3.99925</v>
      </c>
      <c r="G43" s="115"/>
      <c r="H43" s="80">
        <f t="shared" si="0"/>
        <v>113.10921999999999</v>
      </c>
    </row>
    <row r="44" spans="1:19" ht="15.75" customHeight="1" x14ac:dyDescent="0.2">
      <c r="A44" s="90" t="s">
        <v>57</v>
      </c>
      <c r="B44" s="91">
        <v>302.89963999999998</v>
      </c>
      <c r="C44" s="91">
        <v>102.18237000000001</v>
      </c>
      <c r="D44" s="91">
        <v>47.751510000000003</v>
      </c>
      <c r="E44" s="91">
        <v>39.008299999999998</v>
      </c>
      <c r="F44" s="91">
        <v>16.666250000000002</v>
      </c>
      <c r="G44" s="115"/>
      <c r="H44" s="91">
        <f t="shared" si="0"/>
        <v>508.50806999999998</v>
      </c>
    </row>
    <row r="45" spans="1:19" ht="15.75" customHeight="1" x14ac:dyDescent="0.2">
      <c r="A45" s="83" t="s">
        <v>58</v>
      </c>
      <c r="B45" s="84">
        <v>226.24025</v>
      </c>
      <c r="C45" s="84">
        <v>70.813950000000006</v>
      </c>
      <c r="D45" s="84">
        <v>20.459050000000001</v>
      </c>
      <c r="E45" s="84">
        <v>15.71571</v>
      </c>
      <c r="F45" s="84">
        <v>3.13104</v>
      </c>
      <c r="G45" s="115"/>
      <c r="H45" s="84">
        <f t="shared" si="0"/>
        <v>336.36</v>
      </c>
    </row>
    <row r="46" spans="1:19" ht="15.75" customHeight="1" x14ac:dyDescent="0.2">
      <c r="A46" s="79" t="s">
        <v>59</v>
      </c>
      <c r="B46" s="80">
        <v>452.78300999999999</v>
      </c>
      <c r="C46" s="80">
        <v>639.35882000000004</v>
      </c>
      <c r="D46" s="80">
        <v>322.81045</v>
      </c>
      <c r="E46" s="80">
        <v>250.08358000000001</v>
      </c>
      <c r="F46" s="80">
        <v>143.73854</v>
      </c>
      <c r="G46" s="115"/>
      <c r="H46" s="80">
        <f t="shared" si="0"/>
        <v>1808.7744</v>
      </c>
    </row>
    <row r="47" spans="1:19" ht="15.75" customHeight="1" x14ac:dyDescent="0.2">
      <c r="A47" s="38"/>
      <c r="B47" s="32"/>
      <c r="C47" s="23"/>
      <c r="D47" s="23"/>
      <c r="E47" s="32"/>
      <c r="F47" s="23"/>
      <c r="G47" s="2"/>
      <c r="H47" s="32"/>
    </row>
    <row r="48" spans="1:19" ht="15.75" customHeight="1" x14ac:dyDescent="0.2">
      <c r="A48" s="88" t="s">
        <v>20</v>
      </c>
      <c r="B48" s="89">
        <f t="shared" ref="B48:H48" si="1">SUM(B9:B46)-SUM(B17:B20)</f>
        <v>8884.275239999999</v>
      </c>
      <c r="C48" s="89">
        <f t="shared" si="1"/>
        <v>6548.1691300000002</v>
      </c>
      <c r="D48" s="89">
        <f t="shared" si="1"/>
        <v>2762.3348199999996</v>
      </c>
      <c r="E48" s="89">
        <f t="shared" si="1"/>
        <v>2150.0783000000001</v>
      </c>
      <c r="F48" s="89">
        <f t="shared" si="1"/>
        <v>1028.80096</v>
      </c>
      <c r="G48" s="116"/>
      <c r="H48" s="89">
        <f t="shared" si="1"/>
        <v>21373.658449999995</v>
      </c>
      <c r="I48" s="72">
        <v>9.3422883399999996</v>
      </c>
      <c r="J48" s="72">
        <v>9.1420787699999995</v>
      </c>
      <c r="K48" s="72">
        <v>8.8244089300000006</v>
      </c>
      <c r="L48" s="34"/>
      <c r="M48" s="34"/>
      <c r="N48" s="34"/>
      <c r="O48" s="34"/>
      <c r="P48" s="34"/>
      <c r="Q48" s="34"/>
      <c r="R48" s="34"/>
      <c r="S48" s="34"/>
    </row>
    <row r="49" spans="1:21" ht="15.75" customHeight="1" x14ac:dyDescent="0.2">
      <c r="B49" s="32"/>
      <c r="C49" s="23"/>
      <c r="D49" s="23"/>
      <c r="E49" s="32"/>
      <c r="F49" s="23"/>
      <c r="G49" s="2"/>
      <c r="H49" s="32"/>
    </row>
    <row r="50" spans="1:21" ht="15.75" customHeight="1" x14ac:dyDescent="0.2">
      <c r="A50" s="109" t="s">
        <v>60</v>
      </c>
      <c r="B50" s="91">
        <v>965.02463999999998</v>
      </c>
      <c r="C50" s="91">
        <v>471.11831999999998</v>
      </c>
      <c r="D50" s="91">
        <v>287.70161999999999</v>
      </c>
      <c r="E50" s="91">
        <v>447.34048999999999</v>
      </c>
      <c r="F50" s="91">
        <v>215.8074</v>
      </c>
      <c r="G50" s="104"/>
      <c r="H50" s="91">
        <f>SUM(B50:F50)</f>
        <v>2386.9924700000001</v>
      </c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84">
        <v>2226.6431699999998</v>
      </c>
      <c r="C51" s="84">
        <v>2160.8120800000002</v>
      </c>
      <c r="D51" s="84">
        <v>888.43136000000004</v>
      </c>
      <c r="E51" s="84">
        <v>485.74626999999998</v>
      </c>
      <c r="F51" s="84">
        <v>226.34629000000001</v>
      </c>
      <c r="G51" s="104"/>
      <c r="H51" s="84">
        <f t="shared" ref="H51:H52" si="2">SUM(B51:F51)</f>
        <v>5987.9791699999996</v>
      </c>
      <c r="S51" s="24"/>
      <c r="T51" s="24"/>
      <c r="U51" s="24"/>
    </row>
    <row r="52" spans="1:21" ht="15" x14ac:dyDescent="0.2">
      <c r="A52" s="112" t="s">
        <v>62</v>
      </c>
      <c r="B52" s="80">
        <v>2162.4655400000001</v>
      </c>
      <c r="C52" s="80">
        <v>1434.0360499999999</v>
      </c>
      <c r="D52" s="80">
        <v>614.31858999999997</v>
      </c>
      <c r="E52" s="80">
        <v>511.33474999999999</v>
      </c>
      <c r="F52" s="80">
        <v>168.97649000000001</v>
      </c>
      <c r="G52" s="104"/>
      <c r="H52" s="80">
        <f t="shared" si="2"/>
        <v>4891.1314199999997</v>
      </c>
      <c r="I52" s="24"/>
      <c r="J52" s="24"/>
      <c r="K52" s="24"/>
    </row>
    <row r="53" spans="1:21" x14ac:dyDescent="0.2">
      <c r="A53" s="27" t="s">
        <v>63</v>
      </c>
      <c r="G53" s="1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/>
  <dimension ref="A1:U53"/>
  <sheetViews>
    <sheetView showGridLines="0" zoomScaleNormal="100" zoomScaleSheetLayoutView="50" workbookViewId="0">
      <selection activeCell="D25" sqref="D25"/>
    </sheetView>
  </sheetViews>
  <sheetFormatPr defaultRowHeight="12.75" x14ac:dyDescent="0.2"/>
  <cols>
    <col min="1" max="1" width="17.140625" style="27" customWidth="1"/>
    <col min="2" max="6" width="9.7109375" customWidth="1"/>
    <col min="7" max="7" width="1.140625" customWidth="1"/>
    <col min="8" max="8" width="9.7109375" customWidth="1"/>
    <col min="10" max="13" width="1" customWidth="1"/>
  </cols>
  <sheetData>
    <row r="1" spans="1:8" s="24" customFormat="1" ht="15.75" customHeight="1" x14ac:dyDescent="0.25">
      <c r="A1" s="16" t="s">
        <v>21</v>
      </c>
    </row>
    <row r="2" spans="1:8" ht="15.75" customHeight="1" x14ac:dyDescent="0.2"/>
    <row r="3" spans="1:8" ht="15.75" customHeight="1" x14ac:dyDescent="0.25">
      <c r="A3" s="16" t="s">
        <v>185</v>
      </c>
    </row>
    <row r="4" spans="1:8" ht="15.75" customHeight="1" x14ac:dyDescent="0.25">
      <c r="A4" s="16"/>
    </row>
    <row r="5" spans="1:8" ht="15.75" customHeight="1" x14ac:dyDescent="0.2"/>
    <row r="6" spans="1:8" s="27" customFormat="1" ht="15.75" customHeight="1" x14ac:dyDescent="0.2">
      <c r="B6" s="44"/>
      <c r="C6" s="44"/>
      <c r="D6" s="44"/>
      <c r="E6" s="44"/>
      <c r="F6" s="44"/>
      <c r="G6" s="44"/>
      <c r="H6" s="45"/>
    </row>
    <row r="7" spans="1:8" s="27" customFormat="1" ht="15.75" customHeight="1" x14ac:dyDescent="0.2">
      <c r="B7" s="45" t="s">
        <v>64</v>
      </c>
      <c r="C7" s="45" t="s">
        <v>65</v>
      </c>
      <c r="D7" s="45" t="s">
        <v>66</v>
      </c>
      <c r="E7" s="45" t="s">
        <v>67</v>
      </c>
      <c r="F7" s="45" t="s">
        <v>68</v>
      </c>
      <c r="G7" s="45"/>
      <c r="H7" s="45" t="s">
        <v>13</v>
      </c>
    </row>
    <row r="8" spans="1:8" s="27" customFormat="1" ht="15.75" customHeight="1" x14ac:dyDescent="0.2">
      <c r="B8" s="45"/>
      <c r="C8" s="45"/>
      <c r="D8" s="45"/>
      <c r="E8" s="45"/>
      <c r="F8" s="45"/>
      <c r="G8" s="45"/>
      <c r="H8" s="45"/>
    </row>
    <row r="9" spans="1:8" ht="15.75" customHeight="1" x14ac:dyDescent="0.2">
      <c r="A9" s="79" t="s">
        <v>207</v>
      </c>
      <c r="B9" s="93">
        <f>IF(OR('Tabel 4 F'!B9&lt;5,'Tabel 4 Be'!B9&lt;0.5),"-",IFERROR('Tabel 4 Be'!B9/'Tabel 4 F'!B9*100,"-"))</f>
        <v>13.231171743599326</v>
      </c>
      <c r="C9" s="93">
        <f>IF(OR('Tabel 4 F'!C9&lt;5,'Tabel 4 Be'!C9&lt;0.5),"-",IFERROR('Tabel 4 Be'!C9/'Tabel 4 F'!C9*100,"-"))</f>
        <v>2.8828327771598072</v>
      </c>
      <c r="D9" s="93">
        <f>IF(OR('Tabel 4 F'!D9&lt;5,'Tabel 4 Be'!D9&lt;0.5),"-",IFERROR('Tabel 4 Be'!D9/'Tabel 4 F'!D9*100,"-"))</f>
        <v>1.6560030109145654</v>
      </c>
      <c r="E9" s="93">
        <f>IF(OR('Tabel 4 F'!E9&lt;5,'Tabel 4 Be'!E9&lt;0.5),"-",IFERROR('Tabel 4 Be'!E9/'Tabel 4 F'!E9*100,"-"))</f>
        <v>1.9966722129783694</v>
      </c>
      <c r="F9" s="93">
        <f>IF(OR('Tabel 4 F'!F9&lt;5,'Tabel 4 Be'!F9&lt;0.5),"-",IFERROR('Tabel 4 Be'!F9/'Tabel 4 F'!F9*100,"-"))</f>
        <v>3.496143958868895</v>
      </c>
      <c r="G9" s="117"/>
      <c r="H9" s="93">
        <f>IF(OR('Tabel 4 F'!H9&lt;5,'Tabel 4 Be'!H9&lt;0.5),"-",IFERROR('Tabel 4 Be'!H9/'Tabel 4 F'!H9*100,"-"))</f>
        <v>4.135798689769179</v>
      </c>
    </row>
    <row r="10" spans="1:8" ht="15.75" customHeight="1" x14ac:dyDescent="0.2">
      <c r="A10" s="90" t="s">
        <v>208</v>
      </c>
      <c r="B10" s="94">
        <f>IF(OR('Tabel 4 F'!B10&lt;5,'Tabel 4 Be'!B10&lt;0.5),"-",IFERROR('Tabel 4 Be'!B10/'Tabel 4 F'!B10*100,"-"))</f>
        <v>11.386811692726036</v>
      </c>
      <c r="C10" s="94">
        <f>IF(OR('Tabel 4 F'!C10&lt;5,'Tabel 4 Be'!C10&lt;0.5),"-",IFERROR('Tabel 4 Be'!C10/'Tabel 4 F'!C10*100,"-"))</f>
        <v>3.5457434353570827</v>
      </c>
      <c r="D10" s="94">
        <f>IF(OR('Tabel 4 F'!D10&lt;5,'Tabel 4 Be'!D10&lt;0.5),"-",IFERROR('Tabel 4 Be'!D10/'Tabel 4 F'!D10*100,"-"))</f>
        <v>2.1358782094978412</v>
      </c>
      <c r="E10" s="94">
        <f>IF(OR('Tabel 4 F'!E10&lt;5,'Tabel 4 Be'!E10&lt;0.5),"-",IFERROR('Tabel 4 Be'!E10/'Tabel 4 F'!E10*100,"-"))</f>
        <v>2.8483323865941736</v>
      </c>
      <c r="F10" s="94">
        <f>IF(OR('Tabel 4 F'!F10&lt;5,'Tabel 4 Be'!F10&lt;0.5),"-",IFERROR('Tabel 4 Be'!F10/'Tabel 4 F'!F10*100,"-"))</f>
        <v>4.2672085344170689</v>
      </c>
      <c r="G10" s="117"/>
      <c r="H10" s="94">
        <f>IF(OR('Tabel 4 F'!H10&lt;5,'Tabel 4 Be'!H10&lt;0.5),"-",IFERROR('Tabel 4 Be'!H10/'Tabel 4 F'!H10*100,"-"))</f>
        <v>3.6900803342847892</v>
      </c>
    </row>
    <row r="11" spans="1:8" ht="15.75" customHeight="1" x14ac:dyDescent="0.2">
      <c r="A11" s="83" t="s">
        <v>209</v>
      </c>
      <c r="B11" s="95">
        <f>IF(OR('Tabel 4 F'!B11&lt;5,'Tabel 4 Be'!B11&lt;0.5),"-",IFERROR('Tabel 4 Be'!B11/'Tabel 4 F'!B11*100,"-"))</f>
        <v>20.318794885268872</v>
      </c>
      <c r="C11" s="95">
        <f>IF(OR('Tabel 4 F'!C11&lt;5,'Tabel 4 Be'!C11&lt;0.5),"-",IFERROR('Tabel 4 Be'!C11/'Tabel 4 F'!C11*100,"-"))</f>
        <v>6.4844936022554753</v>
      </c>
      <c r="D11" s="95">
        <f>IF(OR('Tabel 4 F'!D11&lt;5,'Tabel 4 Be'!D11&lt;0.5),"-",IFERROR('Tabel 4 Be'!D11/'Tabel 4 F'!D11*100,"-"))</f>
        <v>3.3758181191870476</v>
      </c>
      <c r="E11" s="95">
        <f>IF(OR('Tabel 4 F'!E11&lt;5,'Tabel 4 Be'!E11&lt;0.5),"-",IFERROR('Tabel 4 Be'!E11/'Tabel 4 F'!E11*100,"-"))</f>
        <v>4.4804575786463294</v>
      </c>
      <c r="F11" s="95">
        <f>IF(OR('Tabel 4 F'!F11&lt;5,'Tabel 4 Be'!F11&lt;0.5),"-",IFERROR('Tabel 4 Be'!F11/'Tabel 4 F'!F11*100,"-"))</f>
        <v>6.8292682926829276</v>
      </c>
      <c r="G11" s="117"/>
      <c r="H11" s="95">
        <f>IF(OR('Tabel 4 F'!H11&lt;5,'Tabel 4 Be'!H11&lt;0.5),"-",IFERROR('Tabel 4 Be'!H11/'Tabel 4 F'!H11*100,"-"))</f>
        <v>10.042958927074602</v>
      </c>
    </row>
    <row r="12" spans="1:8" ht="15.75" customHeight="1" x14ac:dyDescent="0.2">
      <c r="A12" s="79" t="s">
        <v>26</v>
      </c>
      <c r="B12" s="93">
        <f>IF(OR('Tabel 4 F'!B12&lt;5,'Tabel 4 Be'!B12&lt;0.5),"-",IFERROR('Tabel 4 Be'!B12/'Tabel 4 F'!B12*100,"-"))</f>
        <v>31.582670203359857</v>
      </c>
      <c r="C12" s="93">
        <f>IF(OR('Tabel 4 F'!C12&lt;5,'Tabel 4 Be'!C12&lt;0.5),"-",IFERROR('Tabel 4 Be'!C12/'Tabel 4 F'!C12*100,"-"))</f>
        <v>12.42352614015573</v>
      </c>
      <c r="D12" s="93">
        <f>IF(OR('Tabel 4 F'!D12&lt;5,'Tabel 4 Be'!D12&lt;0.5),"-",IFERROR('Tabel 4 Be'!D12/'Tabel 4 F'!D12*100,"-"))</f>
        <v>5.5262386396951042</v>
      </c>
      <c r="E12" s="93">
        <f>IF(OR('Tabel 4 F'!E12&lt;5,'Tabel 4 Be'!E12&lt;0.5),"-",IFERROR('Tabel 4 Be'!E12/'Tabel 4 F'!E12*100,"-"))</f>
        <v>6.5050575514475062</v>
      </c>
      <c r="F12" s="93">
        <f>IF(OR('Tabel 4 F'!F12&lt;5,'Tabel 4 Be'!F12&lt;0.5),"-",IFERROR('Tabel 4 Be'!F12/'Tabel 4 F'!F12*100,"-"))</f>
        <v>7.7999152183128446</v>
      </c>
      <c r="G12" s="117"/>
      <c r="H12" s="93">
        <f>IF(OR('Tabel 4 F'!H12&lt;5,'Tabel 4 Be'!H12&lt;0.5),"-",IFERROR('Tabel 4 Be'!H12/'Tabel 4 F'!H12*100,"-"))</f>
        <v>11.690923018000767</v>
      </c>
    </row>
    <row r="13" spans="1:8" ht="15.75" customHeight="1" x14ac:dyDescent="0.2">
      <c r="A13" s="90" t="s">
        <v>27</v>
      </c>
      <c r="B13" s="94">
        <f>IF(OR('Tabel 4 F'!B13&lt;5,'Tabel 4 Be'!B13&lt;0.5),"-",IFERROR('Tabel 4 Be'!B13/'Tabel 4 F'!B13*100,"-"))</f>
        <v>20.719016083254495</v>
      </c>
      <c r="C13" s="94">
        <f>IF(OR('Tabel 4 F'!C13&lt;5,'Tabel 4 Be'!C13&lt;0.5),"-",IFERROR('Tabel 4 Be'!C13/'Tabel 4 F'!C13*100,"-"))</f>
        <v>6.5110565110565108</v>
      </c>
      <c r="D13" s="94">
        <f>IF(OR('Tabel 4 F'!D13&lt;5,'Tabel 4 Be'!D13&lt;0.5),"-",IFERROR('Tabel 4 Be'!D13/'Tabel 4 F'!D13*100,"-"))</f>
        <v>2.0738692474817304</v>
      </c>
      <c r="E13" s="94">
        <f>IF(OR('Tabel 4 F'!E13&lt;5,'Tabel 4 Be'!E13&lt;0.5),"-",IFERROR('Tabel 4 Be'!E13/'Tabel 4 F'!E13*100,"-"))</f>
        <v>2.2399588053553039</v>
      </c>
      <c r="F13" s="94">
        <f>IF(OR('Tabel 4 F'!F13&lt;5,'Tabel 4 Be'!F13&lt;0.5),"-",IFERROR('Tabel 4 Be'!F13/'Tabel 4 F'!F13*100,"-"))</f>
        <v>2.9013539651837523</v>
      </c>
      <c r="G13" s="117"/>
      <c r="H13" s="94">
        <f>IF(OR('Tabel 4 F'!H13&lt;5,'Tabel 4 Be'!H13&lt;0.5),"-",IFERROR('Tabel 4 Be'!H13/'Tabel 4 F'!H13*100,"-"))</f>
        <v>4.5101613665518867</v>
      </c>
    </row>
    <row r="14" spans="1:8" ht="15.75" customHeight="1" x14ac:dyDescent="0.2">
      <c r="A14" s="83" t="s">
        <v>28</v>
      </c>
      <c r="B14" s="95">
        <f>IF(OR('Tabel 4 F'!B14&lt;5,'Tabel 4 Be'!B14&lt;0.5),"-",IFERROR('Tabel 4 Be'!B14/'Tabel 4 F'!B14*100,"-"))</f>
        <v>11.111111111111111</v>
      </c>
      <c r="C14" s="95">
        <f>IF(OR('Tabel 4 F'!C14&lt;5,'Tabel 4 Be'!C14&lt;0.5),"-",IFERROR('Tabel 4 Be'!C14/'Tabel 4 F'!C14*100,"-"))</f>
        <v>5.2989130434782608</v>
      </c>
      <c r="D14" s="95">
        <f>IF(OR('Tabel 4 F'!D14&lt;5,'Tabel 4 Be'!D14&lt;0.5),"-",IFERROR('Tabel 4 Be'!D14/'Tabel 4 F'!D14*100,"-"))</f>
        <v>5.508474576271186</v>
      </c>
      <c r="E14" s="95">
        <f>IF(OR('Tabel 4 F'!E14&lt;5,'Tabel 4 Be'!E14&lt;0.5),"-",IFERROR('Tabel 4 Be'!E14/'Tabel 4 F'!E14*100,"-"))</f>
        <v>4.2386185243328098</v>
      </c>
      <c r="F14" s="95">
        <f>IF(OR('Tabel 4 F'!F14&lt;5,'Tabel 4 Be'!F14&lt;0.5),"-",IFERROR('Tabel 4 Be'!F14/'Tabel 4 F'!F14*100,"-"))</f>
        <v>6.4516129032258061</v>
      </c>
      <c r="G14" s="117"/>
      <c r="H14" s="95">
        <f>IF(OR('Tabel 4 F'!H14&lt;5,'Tabel 4 Be'!H14&lt;0.5),"-",IFERROR('Tabel 4 Be'!H14/'Tabel 4 F'!H14*100,"-"))</f>
        <v>5.2840683353198257</v>
      </c>
    </row>
    <row r="15" spans="1:8" ht="15.75" customHeight="1" x14ac:dyDescent="0.2">
      <c r="A15" s="79" t="s">
        <v>29</v>
      </c>
      <c r="B15" s="93">
        <f>IF(OR('Tabel 4 F'!B15&lt;5,'Tabel 4 Be'!B15&lt;0.5),"-",IFERROR('Tabel 4 Be'!B15/'Tabel 4 F'!B15*100,"-"))</f>
        <v>26.459719142645969</v>
      </c>
      <c r="C15" s="93">
        <f>IF(OR('Tabel 4 F'!C15&lt;5,'Tabel 4 Be'!C15&lt;0.5),"-",IFERROR('Tabel 4 Be'!C15/'Tabel 4 F'!C15*100,"-"))</f>
        <v>12.63715474839198</v>
      </c>
      <c r="D15" s="93">
        <f>IF(OR('Tabel 4 F'!D15&lt;5,'Tabel 4 Be'!D15&lt;0.5),"-",IFERROR('Tabel 4 Be'!D15/'Tabel 4 F'!D15*100,"-"))</f>
        <v>7.1256038647342992</v>
      </c>
      <c r="E15" s="93">
        <f>IF(OR('Tabel 4 F'!E15&lt;5,'Tabel 4 Be'!E15&lt;0.5),"-",IFERROR('Tabel 4 Be'!E15/'Tabel 4 F'!E15*100,"-"))</f>
        <v>8.4033613445378155</v>
      </c>
      <c r="F15" s="93">
        <f>IF(OR('Tabel 4 F'!F15&lt;5,'Tabel 4 Be'!F15&lt;0.5),"-",IFERROR('Tabel 4 Be'!F15/'Tabel 4 F'!F15*100,"-"))</f>
        <v>10.256410256410255</v>
      </c>
      <c r="G15" s="117"/>
      <c r="H15" s="93">
        <f>IF(OR('Tabel 4 F'!H15&lt;5,'Tabel 4 Be'!H15&lt;0.5),"-",IFERROR('Tabel 4 Be'!H15/'Tabel 4 F'!H15*100,"-"))</f>
        <v>15.002852253280091</v>
      </c>
    </row>
    <row r="16" spans="1:8" ht="15.75" customHeight="1" x14ac:dyDescent="0.2">
      <c r="A16" s="90" t="s">
        <v>30</v>
      </c>
      <c r="B16" s="94">
        <f>IF(OR('Tabel 4 F'!B16&lt;5,'Tabel 4 Be'!B16&lt;0.5),"-",IFERROR('Tabel 4 Be'!B16/'Tabel 4 F'!B16*100,"-"))</f>
        <v>22.644927536231883</v>
      </c>
      <c r="C16" s="94">
        <f>IF(OR('Tabel 4 F'!C16&lt;5,'Tabel 4 Be'!C16&lt;0.5),"-",IFERROR('Tabel 4 Be'!C16/'Tabel 4 F'!C16*100,"-"))</f>
        <v>11.938202247191011</v>
      </c>
      <c r="D16" s="94">
        <f>IF(OR('Tabel 4 F'!D16&lt;5,'Tabel 4 Be'!D16&lt;0.5),"-",IFERROR('Tabel 4 Be'!D16/'Tabel 4 F'!D16*100,"-"))</f>
        <v>5.5165496489468406</v>
      </c>
      <c r="E16" s="94">
        <f>IF(OR('Tabel 4 F'!E16&lt;5,'Tabel 4 Be'!E16&lt;0.5),"-",IFERROR('Tabel 4 Be'!E16/'Tabel 4 F'!E16*100,"-"))</f>
        <v>4.214123006833713</v>
      </c>
      <c r="F16" s="94">
        <f>IF(OR('Tabel 4 F'!F16&lt;5,'Tabel 4 Be'!F16&lt;0.5),"-",IFERROR('Tabel 4 Be'!F16/'Tabel 4 F'!F16*100,"-"))</f>
        <v>5.6338028169014089</v>
      </c>
      <c r="G16" s="117"/>
      <c r="H16" s="94">
        <f>IF(OR('Tabel 4 F'!H16&lt;5,'Tabel 4 Be'!H16&lt;0.5),"-",IFERROR('Tabel 4 Be'!H16/'Tabel 4 F'!H16*100,"-"))</f>
        <v>9.2157985117344019</v>
      </c>
    </row>
    <row r="17" spans="1:8" ht="15.75" hidden="1" customHeight="1" x14ac:dyDescent="0.2">
      <c r="A17" s="31" t="s">
        <v>31</v>
      </c>
      <c r="B17" s="40">
        <f>IF(OR('Tabel 4 F'!B17&lt;5,'Tabel 4 Be'!B17&lt;0.5),"-",IFERROR('Tabel 4 Be'!B17/'Tabel 4 F'!B17*100,"-"))</f>
        <v>19.1358024691358</v>
      </c>
      <c r="C17" s="40">
        <f>IF(OR('Tabel 4 F'!C17&lt;5,'Tabel 4 Be'!C17&lt;0.5),"-",IFERROR('Tabel 4 Be'!C17/'Tabel 4 F'!C17*100,"-"))</f>
        <v>7.4675324675324672</v>
      </c>
      <c r="D17" s="40">
        <f>IF(OR('Tabel 4 F'!D17&lt;5,'Tabel 4 Be'!D17&lt;0.5),"-",IFERROR('Tabel 4 Be'!D17/'Tabel 4 F'!D17*100,"-"))</f>
        <v>1.4634146341463417</v>
      </c>
      <c r="E17" s="40">
        <f>IF(OR('Tabel 4 F'!E17&lt;5,'Tabel 4 Be'!E17&lt;0.5),"-",IFERROR('Tabel 4 Be'!E17/'Tabel 4 F'!E17*100,"-"))</f>
        <v>2.3255813953488373</v>
      </c>
      <c r="F17" s="40">
        <f>IF(OR('Tabel 4 F'!F17&lt;5,'Tabel 4 Be'!F17&lt;0.5),"-",IFERROR('Tabel 4 Be'!F17/'Tabel 4 F'!F17*100,"-"))</f>
        <v>3.1413612565445024</v>
      </c>
      <c r="G17" s="117"/>
      <c r="H17" s="40">
        <f>IF(OR('Tabel 4 F'!H17&lt;5,'Tabel 4 Be'!H17&lt;0.5),"-",IFERROR('Tabel 4 Be'!H17/'Tabel 4 F'!H17*100,"-"))</f>
        <v>4.0506329113924053</v>
      </c>
    </row>
    <row r="18" spans="1:8" ht="15.75" hidden="1" customHeight="1" x14ac:dyDescent="0.2">
      <c r="A18" s="33" t="s">
        <v>32</v>
      </c>
      <c r="B18" s="41">
        <f>IF(OR('Tabel 4 F'!B18&lt;5,'Tabel 4 Be'!B18&lt;0.5),"-",IFERROR('Tabel 4 Be'!B18/'Tabel 4 F'!B18*100,"-"))</f>
        <v>20.3125</v>
      </c>
      <c r="C18" s="41">
        <f>IF(OR('Tabel 4 F'!C18&lt;5,'Tabel 4 Be'!C18&lt;0.5),"-",IFERROR('Tabel 4 Be'!C18/'Tabel 4 F'!C18*100,"-"))</f>
        <v>9.2050209205020916</v>
      </c>
      <c r="D18" s="41">
        <f>IF(OR('Tabel 4 F'!D18&lt;5,'Tabel 4 Be'!D18&lt;0.5),"-",IFERROR('Tabel 4 Be'!D18/'Tabel 4 F'!D18*100,"-"))</f>
        <v>2.1834061135371177</v>
      </c>
      <c r="E18" s="41">
        <f>IF(OR('Tabel 4 F'!E18&lt;5,'Tabel 4 Be'!E18&lt;0.5),"-",IFERROR('Tabel 4 Be'!E18/'Tabel 4 F'!E18*100,"-"))</f>
        <v>2.1582733812949639</v>
      </c>
      <c r="F18" s="41">
        <f>IF(OR('Tabel 4 F'!F18&lt;5,'Tabel 4 Be'!F18&lt;0.5),"-",IFERROR('Tabel 4 Be'!F18/'Tabel 4 F'!F18*100,"-"))</f>
        <v>7.5</v>
      </c>
      <c r="G18" s="117"/>
      <c r="H18" s="41">
        <f>IF(OR('Tabel 4 F'!H18&lt;5,'Tabel 4 Be'!H18&lt;0.5),"-",IFERROR('Tabel 4 Be'!H18/'Tabel 4 F'!H18*100,"-"))</f>
        <v>6.4697609001406473</v>
      </c>
    </row>
    <row r="19" spans="1:8" ht="15.75" hidden="1" customHeight="1" x14ac:dyDescent="0.2">
      <c r="A19" s="31" t="s">
        <v>33</v>
      </c>
      <c r="B19" s="40" t="str">
        <f>IF(OR('Tabel 4 F'!B19&lt;5,'Tabel 4 Be'!B19&lt;0.5),"-",IFERROR('Tabel 4 Be'!B19/'Tabel 4 F'!B19*100,"-"))</f>
        <v>-</v>
      </c>
      <c r="C19" s="40">
        <f>IF(OR('Tabel 4 F'!C19&lt;5,'Tabel 4 Be'!C19&lt;0.5),"-",IFERROR('Tabel 4 Be'!C19/'Tabel 4 F'!C19*100,"-"))</f>
        <v>4.1666666666666661</v>
      </c>
      <c r="D19" s="40">
        <f>IF(OR('Tabel 4 F'!D19&lt;5,'Tabel 4 Be'!D19&lt;0.5),"-",IFERROR('Tabel 4 Be'!D19/'Tabel 4 F'!D19*100,"-"))</f>
        <v>3.7037037037037033</v>
      </c>
      <c r="E19" s="40">
        <f>IF(OR('Tabel 4 F'!E19&lt;5,'Tabel 4 Be'!E19&lt;0.5),"-",IFERROR('Tabel 4 Be'!E19/'Tabel 4 F'!E19*100,"-"))</f>
        <v>1.4388489208633095</v>
      </c>
      <c r="F19" s="40">
        <f>IF(OR('Tabel 4 F'!F19&lt;5,'Tabel 4 Be'!F19&lt;0.5),"-",IFERROR('Tabel 4 Be'!F19/'Tabel 4 F'!F19*100,"-"))</f>
        <v>6.1538461538461542</v>
      </c>
      <c r="G19" s="117"/>
      <c r="H19" s="40">
        <f>IF(OR('Tabel 4 F'!H19&lt;5,'Tabel 4 Be'!H19&lt;0.5),"-",IFERROR('Tabel 4 Be'!H19/'Tabel 4 F'!H19*100,"-"))</f>
        <v>3.225806451612903</v>
      </c>
    </row>
    <row r="20" spans="1:8" ht="15.75" hidden="1" customHeight="1" x14ac:dyDescent="0.2">
      <c r="A20" s="33" t="s">
        <v>34</v>
      </c>
      <c r="B20" s="41">
        <f>IF(OR('Tabel 4 F'!B20&lt;5,'Tabel 4 Be'!B20&lt;0.5),"-",IFERROR('Tabel 4 Be'!B20/'Tabel 4 F'!B20*100,"-"))</f>
        <v>27.586206896551722</v>
      </c>
      <c r="C20" s="41">
        <f>IF(OR('Tabel 4 F'!C20&lt;5,'Tabel 4 Be'!C20&lt;0.5),"-",IFERROR('Tabel 4 Be'!C20/'Tabel 4 F'!C20*100,"-"))</f>
        <v>4.7619047619047619</v>
      </c>
      <c r="D20" s="41">
        <f>IF(OR('Tabel 4 F'!D20&lt;5,'Tabel 4 Be'!D20&lt;0.5),"-",IFERROR('Tabel 4 Be'!D20/'Tabel 4 F'!D20*100,"-"))</f>
        <v>1.4150943396226416</v>
      </c>
      <c r="E20" s="41">
        <f>IF(OR('Tabel 4 F'!E20&lt;5,'Tabel 4 Be'!E20&lt;0.5),"-",IFERROR('Tabel 4 Be'!E20/'Tabel 4 F'!E20*100,"-"))</f>
        <v>2.4</v>
      </c>
      <c r="F20" s="41">
        <f>IF(OR('Tabel 4 F'!F20&lt;5,'Tabel 4 Be'!F20&lt;0.5),"-",IFERROR('Tabel 4 Be'!F20/'Tabel 4 F'!F20*100,"-"))</f>
        <v>7.6923076923076925</v>
      </c>
      <c r="G20" s="117"/>
      <c r="H20" s="41">
        <f>IF(OR('Tabel 4 F'!H20&lt;5,'Tabel 4 Be'!H20&lt;0.5),"-",IFERROR('Tabel 4 Be'!H20/'Tabel 4 F'!H20*100,"-"))</f>
        <v>4.4660194174757279</v>
      </c>
    </row>
    <row r="21" spans="1:8" ht="15.75" customHeight="1" x14ac:dyDescent="0.2">
      <c r="A21" s="83" t="s">
        <v>35</v>
      </c>
      <c r="B21" s="95">
        <f>IF(OR('Tabel 4 F'!B21&lt;5,'Tabel 4 Be'!B21&lt;0.5),"-",IFERROR('Tabel 4 Be'!B21/'Tabel 4 F'!B21*100,"-"))</f>
        <v>20.3125</v>
      </c>
      <c r="C21" s="95">
        <f>IF(OR('Tabel 4 F'!C21&lt;5,'Tabel 4 Be'!C21&lt;0.5),"-",IFERROR('Tabel 4 Be'!C21/'Tabel 4 F'!C21*100,"-"))</f>
        <v>7.6335877862595423</v>
      </c>
      <c r="D21" s="95">
        <f>IF(OR('Tabel 4 F'!D21&lt;5,'Tabel 4 Be'!D21&lt;0.5),"-",IFERROR('Tabel 4 Be'!D21/'Tabel 4 F'!D21*100,"-"))</f>
        <v>1.759014951627089</v>
      </c>
      <c r="E21" s="95">
        <f>IF(OR('Tabel 4 F'!E21&lt;5,'Tabel 4 Be'!E21&lt;0.5),"-",IFERROR('Tabel 4 Be'!E21/'Tabel 4 F'!E21*100,"-"))</f>
        <v>2.2205206738131702</v>
      </c>
      <c r="F21" s="95">
        <f>IF(OR('Tabel 4 F'!F21&lt;5,'Tabel 4 Be'!F21&lt;0.5),"-",IFERROR('Tabel 4 Be'!F21/'Tabel 4 F'!F21*100,"-"))</f>
        <v>4.3478260869565215</v>
      </c>
      <c r="G21" s="117"/>
      <c r="H21" s="95">
        <f>IF(OR('Tabel 4 F'!H21&lt;5,'Tabel 4 Be'!H21&lt;0.5),"-",IFERROR('Tabel 4 Be'!H21/'Tabel 4 F'!H21*100,"-"))</f>
        <v>4.4802867383512543</v>
      </c>
    </row>
    <row r="22" spans="1:8" ht="15.75" customHeight="1" x14ac:dyDescent="0.2">
      <c r="A22" s="79" t="s">
        <v>36</v>
      </c>
      <c r="B22" s="93">
        <f>IF(OR('Tabel 4 F'!B22&lt;5,'Tabel 4 Be'!B22&lt;0.5),"-",IFERROR('Tabel 4 Be'!B22/'Tabel 4 F'!B22*100,"-"))</f>
        <v>8.3333333333333321</v>
      </c>
      <c r="C22" s="93">
        <f>IF(OR('Tabel 4 F'!C22&lt;5,'Tabel 4 Be'!C22&lt;0.5),"-",IFERROR('Tabel 4 Be'!C22/'Tabel 4 F'!C22*100,"-"))</f>
        <v>4.4117647058823533</v>
      </c>
      <c r="D22" s="93" t="str">
        <f>IF(OR('Tabel 4 F'!D22&lt;5,'Tabel 4 Be'!D22&lt;0.5),"-",IFERROR('Tabel 4 Be'!D22/'Tabel 4 F'!D22*100,"-"))</f>
        <v>-</v>
      </c>
      <c r="E22" s="93">
        <f>IF(OR('Tabel 4 F'!E22&lt;5,'Tabel 4 Be'!E22&lt;0.5),"-",IFERROR('Tabel 4 Be'!E22/'Tabel 4 F'!E22*100,"-"))</f>
        <v>0.74074074074074081</v>
      </c>
      <c r="F22" s="93">
        <f>IF(OR('Tabel 4 F'!F22&lt;5,'Tabel 4 Be'!F22&lt;0.5),"-",IFERROR('Tabel 4 Be'!F22/'Tabel 4 F'!F22*100,"-"))</f>
        <v>5.6603773584905666</v>
      </c>
      <c r="G22" s="117"/>
      <c r="H22" s="93">
        <f>IF(OR('Tabel 4 F'!H22&lt;5,'Tabel 4 Be'!H22&lt;0.5),"-",IFERROR('Tabel 4 Be'!H22/'Tabel 4 F'!H22*100,"-"))</f>
        <v>2.7700831024930745</v>
      </c>
    </row>
    <row r="23" spans="1:8" ht="15.75" customHeight="1" x14ac:dyDescent="0.2">
      <c r="A23" s="90" t="s">
        <v>37</v>
      </c>
      <c r="B23" s="94">
        <f>IF(OR('Tabel 4 F'!B23&lt;5,'Tabel 4 Be'!B23&lt;0.5),"-",IFERROR('Tabel 4 Be'!B23/'Tabel 4 F'!B23*100,"-"))</f>
        <v>17.894736842105264</v>
      </c>
      <c r="C23" s="94">
        <f>IF(OR('Tabel 4 F'!C23&lt;5,'Tabel 4 Be'!C23&lt;0.5),"-",IFERROR('Tabel 4 Be'!C23/'Tabel 4 F'!C23*100,"-"))</f>
        <v>8.0357142857142865</v>
      </c>
      <c r="D23" s="94">
        <f>IF(OR('Tabel 4 F'!D23&lt;5,'Tabel 4 Be'!D23&lt;0.5),"-",IFERROR('Tabel 4 Be'!D23/'Tabel 4 F'!D23*100,"-"))</f>
        <v>2.9702970297029703</v>
      </c>
      <c r="E23" s="94">
        <f>IF(OR('Tabel 4 F'!E23&lt;5,'Tabel 4 Be'!E23&lt;0.5),"-",IFERROR('Tabel 4 Be'!E23/'Tabel 4 F'!E23*100,"-"))</f>
        <v>7.6923076923076925</v>
      </c>
      <c r="F23" s="94" t="str">
        <f>IF(OR('Tabel 4 F'!F23&lt;5,'Tabel 4 Be'!F23&lt;0.5),"-",IFERROR('Tabel 4 Be'!F23/'Tabel 4 F'!F23*100,"-"))</f>
        <v>-</v>
      </c>
      <c r="G23" s="117"/>
      <c r="H23" s="94">
        <f>IF(OR('Tabel 4 F'!H23&lt;5,'Tabel 4 Be'!H23&lt;0.5),"-",IFERROR('Tabel 4 Be'!H23/'Tabel 4 F'!H23*100,"-"))</f>
        <v>8.9244851258581246</v>
      </c>
    </row>
    <row r="24" spans="1:8" ht="15.75" customHeight="1" x14ac:dyDescent="0.2">
      <c r="A24" s="83" t="s">
        <v>38</v>
      </c>
      <c r="B24" s="95">
        <f>IF(OR('Tabel 4 F'!B24&lt;5,'Tabel 4 Be'!B24&lt;0.5),"-",IFERROR('Tabel 4 Be'!B24/'Tabel 4 F'!B24*100,"-"))</f>
        <v>9.5744680851063837</v>
      </c>
      <c r="C24" s="95">
        <f>IF(OR('Tabel 4 F'!C24&lt;5,'Tabel 4 Be'!C24&lt;0.5),"-",IFERROR('Tabel 4 Be'!C24/'Tabel 4 F'!C24*100,"-"))</f>
        <v>2.8811524609843939</v>
      </c>
      <c r="D24" s="95">
        <f>IF(OR('Tabel 4 F'!D24&lt;5,'Tabel 4 Be'!D24&lt;0.5),"-",IFERROR('Tabel 4 Be'!D24/'Tabel 4 F'!D24*100,"-"))</f>
        <v>2.2116903633491312</v>
      </c>
      <c r="E24" s="95">
        <f>IF(OR('Tabel 4 F'!E24&lt;5,'Tabel 4 Be'!E24&lt;0.5),"-",IFERROR('Tabel 4 Be'!E24/'Tabel 4 F'!E24*100,"-"))</f>
        <v>0.82815734989648038</v>
      </c>
      <c r="F24" s="95">
        <f>IF(OR('Tabel 4 F'!F24&lt;5,'Tabel 4 Be'!F24&lt;0.5),"-",IFERROR('Tabel 4 Be'!F24/'Tabel 4 F'!F24*100,"-"))</f>
        <v>3.6363636363636362</v>
      </c>
      <c r="G24" s="117"/>
      <c r="H24" s="95">
        <f>IF(OR('Tabel 4 F'!H24&lt;5,'Tabel 4 Be'!H24&lt;0.5),"-",IFERROR('Tabel 4 Be'!H24/'Tabel 4 F'!H24*100,"-"))</f>
        <v>3.1302170283806343</v>
      </c>
    </row>
    <row r="25" spans="1:8" ht="15.75" customHeight="1" x14ac:dyDescent="0.2">
      <c r="A25" s="79" t="s">
        <v>39</v>
      </c>
      <c r="B25" s="93">
        <f>IF(OR('Tabel 4 F'!B25&lt;5,'Tabel 4 Be'!B25&lt;0.5),"-",IFERROR('Tabel 4 Be'!B25/'Tabel 4 F'!B25*100,"-"))</f>
        <v>15.069967707212056</v>
      </c>
      <c r="C25" s="93">
        <f>IF(OR('Tabel 4 F'!C25&lt;5,'Tabel 4 Be'!C25&lt;0.5),"-",IFERROR('Tabel 4 Be'!C25/'Tabel 4 F'!C25*100,"-"))</f>
        <v>3.4463590883824349</v>
      </c>
      <c r="D25" s="93">
        <f>IF(OR('Tabel 4 F'!D25&lt;5,'Tabel 4 Be'!D25&lt;0.5),"-",IFERROR('Tabel 4 Be'!D25/'Tabel 4 F'!D25*100,"-"))</f>
        <v>1.2552301255230125</v>
      </c>
      <c r="E25" s="93">
        <f>IF(OR('Tabel 4 F'!E25&lt;5,'Tabel 4 Be'!E25&lt;0.5),"-",IFERROR('Tabel 4 Be'!E25/'Tabel 4 F'!E25*100,"-"))</f>
        <v>1.4130434782608696</v>
      </c>
      <c r="F25" s="93">
        <f>IF(OR('Tabel 4 F'!F25&lt;5,'Tabel 4 Be'!F25&lt;0.5),"-",IFERROR('Tabel 4 Be'!F25/'Tabel 4 F'!F25*100,"-"))</f>
        <v>4.1401273885350314</v>
      </c>
      <c r="G25" s="117"/>
      <c r="H25" s="93">
        <f>IF(OR('Tabel 4 F'!H25&lt;5,'Tabel 4 Be'!H25&lt;0.5),"-",IFERROR('Tabel 4 Be'!H25/'Tabel 4 F'!H25*100,"-"))</f>
        <v>4.5589325426241656</v>
      </c>
    </row>
    <row r="26" spans="1:8" ht="15.75" customHeight="1" x14ac:dyDescent="0.2">
      <c r="A26" s="90" t="s">
        <v>40</v>
      </c>
      <c r="B26" s="94">
        <f>IF(OR('Tabel 4 F'!B26&lt;5,'Tabel 4 Be'!B26&lt;0.5),"-",IFERROR('Tabel 4 Be'!B26/'Tabel 4 F'!B26*100,"-"))</f>
        <v>2.1772939346811819</v>
      </c>
      <c r="C26" s="94">
        <f>IF(OR('Tabel 4 F'!C26&lt;5,'Tabel 4 Be'!C26&lt;0.5),"-",IFERROR('Tabel 4 Be'!C26/'Tabel 4 F'!C26*100,"-"))</f>
        <v>1.3328028645315297</v>
      </c>
      <c r="D26" s="94">
        <f>IF(OR('Tabel 4 F'!D26&lt;5,'Tabel 4 Be'!D26&lt;0.5),"-",IFERROR('Tabel 4 Be'!D26/'Tabel 4 F'!D26*100,"-"))</f>
        <v>0.48582995951417007</v>
      </c>
      <c r="E26" s="94">
        <f>IF(OR('Tabel 4 F'!E26&lt;5,'Tabel 4 Be'!E26&lt;0.5),"-",IFERROR('Tabel 4 Be'!E26/'Tabel 4 F'!E26*100,"-"))</f>
        <v>0.63775510204081631</v>
      </c>
      <c r="F26" s="94">
        <f>IF(OR('Tabel 4 F'!F26&lt;5,'Tabel 4 Be'!F26&lt;0.5),"-",IFERROR('Tabel 4 Be'!F26/'Tabel 4 F'!F26*100,"-"))</f>
        <v>0.33370411568409347</v>
      </c>
      <c r="G26" s="117"/>
      <c r="H26" s="94">
        <f>IF(OR('Tabel 4 F'!H26&lt;5,'Tabel 4 Be'!H26&lt;0.5),"-",IFERROR('Tabel 4 Be'!H26/'Tabel 4 F'!H26*100,"-"))</f>
        <v>1.1267131926343228</v>
      </c>
    </row>
    <row r="27" spans="1:8" ht="15.75" customHeight="1" x14ac:dyDescent="0.2">
      <c r="A27" s="83" t="s">
        <v>41</v>
      </c>
      <c r="B27" s="95">
        <f>IF(OR('Tabel 4 F'!B27&lt;5,'Tabel 4 Be'!B27&lt;0.5),"-",IFERROR('Tabel 4 Be'!B27/'Tabel 4 F'!B27*100,"-"))</f>
        <v>5.5248618784530388</v>
      </c>
      <c r="C27" s="95">
        <f>IF(OR('Tabel 4 F'!C27&lt;5,'Tabel 4 Be'!C27&lt;0.5),"-",IFERROR('Tabel 4 Be'!C27/'Tabel 4 F'!C27*100,"-"))</f>
        <v>1.5128593040847202</v>
      </c>
      <c r="D27" s="95">
        <f>IF(OR('Tabel 4 F'!D27&lt;5,'Tabel 4 Be'!D27&lt;0.5),"-",IFERROR('Tabel 4 Be'!D27/'Tabel 4 F'!D27*100,"-"))</f>
        <v>0.86580086580086579</v>
      </c>
      <c r="E27" s="95">
        <f>IF(OR('Tabel 4 F'!E27&lt;5,'Tabel 4 Be'!E27&lt;0.5),"-",IFERROR('Tabel 4 Be'!E27/'Tabel 4 F'!E27*100,"-"))</f>
        <v>0.84507042253521114</v>
      </c>
      <c r="F27" s="95">
        <f>IF(OR('Tabel 4 F'!F27&lt;5,'Tabel 4 Be'!F27&lt;0.5),"-",IFERROR('Tabel 4 Be'!F27/'Tabel 4 F'!F27*100,"-"))</f>
        <v>1.834862385321101</v>
      </c>
      <c r="G27" s="117"/>
      <c r="H27" s="95">
        <f>IF(OR('Tabel 4 F'!H27&lt;5,'Tabel 4 Be'!H27&lt;0.5),"-",IFERROR('Tabel 4 Be'!H27/'Tabel 4 F'!H27*100,"-"))</f>
        <v>1.9922254616132167</v>
      </c>
    </row>
    <row r="28" spans="1:8" ht="15.75" customHeight="1" x14ac:dyDescent="0.2">
      <c r="A28" s="79" t="s">
        <v>42</v>
      </c>
      <c r="B28" s="93">
        <f>IF(OR('Tabel 4 F'!B28&lt;5,'Tabel 4 Be'!B28&lt;0.5),"-",IFERROR('Tabel 4 Be'!B28/'Tabel 4 F'!B28*100,"-"))</f>
        <v>30.936819172113289</v>
      </c>
      <c r="C28" s="93">
        <f>IF(OR('Tabel 4 F'!C28&lt;5,'Tabel 4 Be'!C28&lt;0.5),"-",IFERROR('Tabel 4 Be'!C28/'Tabel 4 F'!C28*100,"-"))</f>
        <v>8.467966573816156</v>
      </c>
      <c r="D28" s="93">
        <f>IF(OR('Tabel 4 F'!D28&lt;5,'Tabel 4 Be'!D28&lt;0.5),"-",IFERROR('Tabel 4 Be'!D28/'Tabel 4 F'!D28*100,"-"))</f>
        <v>4.7619047619047619</v>
      </c>
      <c r="E28" s="93">
        <f>IF(OR('Tabel 4 F'!E28&lt;5,'Tabel 4 Be'!E28&lt;0.5),"-",IFERROR('Tabel 4 Be'!E28/'Tabel 4 F'!E28*100,"-"))</f>
        <v>4.6836483155299913</v>
      </c>
      <c r="F28" s="93">
        <f>IF(OR('Tabel 4 F'!F28&lt;5,'Tabel 4 Be'!F28&lt;0.5),"-",IFERROR('Tabel 4 Be'!F28/'Tabel 4 F'!F28*100,"-"))</f>
        <v>8.2831325301204828</v>
      </c>
      <c r="G28" s="117"/>
      <c r="H28" s="93">
        <f>IF(OR('Tabel 4 F'!H28&lt;5,'Tabel 4 Be'!H28&lt;0.5),"-",IFERROR('Tabel 4 Be'!H28/'Tabel 4 F'!H28*100,"-"))</f>
        <v>8.1964520367936924</v>
      </c>
    </row>
    <row r="29" spans="1:8" ht="15.75" customHeight="1" x14ac:dyDescent="0.2">
      <c r="A29" s="90" t="s">
        <v>43</v>
      </c>
      <c r="B29" s="94">
        <f>IF(OR('Tabel 4 F'!B29&lt;5,'Tabel 4 Be'!B29&lt;0.5),"-",IFERROR('Tabel 4 Be'!B29/'Tabel 4 F'!B29*100,"-"))</f>
        <v>7.2463768115942031</v>
      </c>
      <c r="C29" s="94" t="str">
        <f>IF(OR('Tabel 4 F'!C29&lt;5,'Tabel 4 Be'!C29&lt;0.5),"-",IFERROR('Tabel 4 Be'!C29/'Tabel 4 F'!C29*100,"-"))</f>
        <v>-</v>
      </c>
      <c r="D29" s="94">
        <f>IF(OR('Tabel 4 F'!D29&lt;5,'Tabel 4 Be'!D29&lt;0.5),"-",IFERROR('Tabel 4 Be'!D29/'Tabel 4 F'!D29*100,"-"))</f>
        <v>1.2448132780082988</v>
      </c>
      <c r="E29" s="94">
        <f>IF(OR('Tabel 4 F'!E29&lt;5,'Tabel 4 Be'!E29&lt;0.5),"-",IFERROR('Tabel 4 Be'!E29/'Tabel 4 F'!E29*100,"-"))</f>
        <v>0.41152263374485598</v>
      </c>
      <c r="F29" s="94">
        <f>IF(OR('Tabel 4 F'!F29&lt;5,'Tabel 4 Be'!F29&lt;0.5),"-",IFERROR('Tabel 4 Be'!F29/'Tabel 4 F'!F29*100,"-"))</f>
        <v>2.0408163265306123</v>
      </c>
      <c r="G29" s="117"/>
      <c r="H29" s="94">
        <f>IF(OR('Tabel 4 F'!H29&lt;5,'Tabel 4 Be'!H29&lt;0.5),"-",IFERROR('Tabel 4 Be'!H29/'Tabel 4 F'!H29*100,"-"))</f>
        <v>1.2865497076023393</v>
      </c>
    </row>
    <row r="30" spans="1:8" ht="15.75" customHeight="1" x14ac:dyDescent="0.2">
      <c r="A30" s="83" t="s">
        <v>44</v>
      </c>
      <c r="B30" s="95">
        <f>IF(OR('Tabel 4 F'!B30&lt;5,'Tabel 4 Be'!B30&lt;0.5),"-",IFERROR('Tabel 4 Be'!B30/'Tabel 4 F'!B30*100,"-"))</f>
        <v>22.727272727272727</v>
      </c>
      <c r="C30" s="95">
        <f>IF(OR('Tabel 4 F'!C30&lt;5,'Tabel 4 Be'!C30&lt;0.5),"-",IFERROR('Tabel 4 Be'!C30/'Tabel 4 F'!C30*100,"-"))</f>
        <v>8.6330935251798557</v>
      </c>
      <c r="D30" s="95">
        <f>IF(OR('Tabel 4 F'!D30&lt;5,'Tabel 4 Be'!D30&lt;0.5),"-",IFERROR('Tabel 4 Be'!D30/'Tabel 4 F'!D30*100,"-"))</f>
        <v>3.3129904097646032</v>
      </c>
      <c r="E30" s="95">
        <f>IF(OR('Tabel 4 F'!E30&lt;5,'Tabel 4 Be'!E30&lt;0.5),"-",IFERROR('Tabel 4 Be'!E30/'Tabel 4 F'!E30*100,"-"))</f>
        <v>3.3370411568409342</v>
      </c>
      <c r="F30" s="95">
        <f>IF(OR('Tabel 4 F'!F30&lt;5,'Tabel 4 Be'!F30&lt;0.5),"-",IFERROR('Tabel 4 Be'!F30/'Tabel 4 F'!F30*100,"-"))</f>
        <v>2.9310344827586206</v>
      </c>
      <c r="G30" s="117"/>
      <c r="H30" s="95">
        <f>IF(OR('Tabel 4 F'!H30&lt;5,'Tabel 4 Be'!H30&lt;0.5),"-",IFERROR('Tabel 4 Be'!H30/'Tabel 4 F'!H30*100,"-"))</f>
        <v>4.840129070108536</v>
      </c>
    </row>
    <row r="31" spans="1:8" ht="15.75" customHeight="1" x14ac:dyDescent="0.2">
      <c r="A31" s="79" t="s">
        <v>45</v>
      </c>
      <c r="B31" s="93">
        <f>IF(OR('Tabel 4 F'!B31&lt;5,'Tabel 4 Be'!B31&lt;0.5),"-",IFERROR('Tabel 4 Be'!B31/'Tabel 4 F'!B31*100,"-"))</f>
        <v>28.000000000000004</v>
      </c>
      <c r="C31" s="93">
        <f>IF(OR('Tabel 4 F'!C31&lt;5,'Tabel 4 Be'!C31&lt;0.5),"-",IFERROR('Tabel 4 Be'!C31/'Tabel 4 F'!C31*100,"-"))</f>
        <v>9.4827586206896548</v>
      </c>
      <c r="D31" s="93">
        <f>IF(OR('Tabel 4 F'!D31&lt;5,'Tabel 4 Be'!D31&lt;0.5),"-",IFERROR('Tabel 4 Be'!D31/'Tabel 4 F'!D31*100,"-"))</f>
        <v>1.0471204188481675</v>
      </c>
      <c r="E31" s="93">
        <f>IF(OR('Tabel 4 F'!E31&lt;5,'Tabel 4 Be'!E31&lt;0.5),"-",IFERROR('Tabel 4 Be'!E31/'Tabel 4 F'!E31*100,"-"))</f>
        <v>3.0054644808743167</v>
      </c>
      <c r="F31" s="93">
        <f>IF(OR('Tabel 4 F'!F31&lt;5,'Tabel 4 Be'!F31&lt;0.5),"-",IFERROR('Tabel 4 Be'!F31/'Tabel 4 F'!F31*100,"-"))</f>
        <v>4.0358744394618835</v>
      </c>
      <c r="G31" s="117"/>
      <c r="H31" s="93">
        <f>IF(OR('Tabel 4 F'!H31&lt;5,'Tabel 4 Be'!H31&lt;0.5),"-",IFERROR('Tabel 4 Be'!H31/'Tabel 4 F'!H31*100,"-"))</f>
        <v>4.3431053203040175</v>
      </c>
    </row>
    <row r="32" spans="1:8" ht="15.75" customHeight="1" x14ac:dyDescent="0.2">
      <c r="A32" s="90" t="s">
        <v>46</v>
      </c>
      <c r="B32" s="94">
        <f>IF(OR('Tabel 4 F'!B32&lt;5,'Tabel 4 Be'!B32&lt;0.5),"-",IFERROR('Tabel 4 Be'!B32/'Tabel 4 F'!B32*100,"-"))</f>
        <v>16.216216216216218</v>
      </c>
      <c r="C32" s="94">
        <f>IF(OR('Tabel 4 F'!C32&lt;5,'Tabel 4 Be'!C32&lt;0.5),"-",IFERROR('Tabel 4 Be'!C32/'Tabel 4 F'!C32*100,"-"))</f>
        <v>5.0179211469534053</v>
      </c>
      <c r="D32" s="94">
        <f>IF(OR('Tabel 4 F'!D32&lt;5,'Tabel 4 Be'!D32&lt;0.5),"-",IFERROR('Tabel 4 Be'!D32/'Tabel 4 F'!D32*100,"-"))</f>
        <v>2.3465703971119134</v>
      </c>
      <c r="E32" s="94">
        <f>IF(OR('Tabel 4 F'!E32&lt;5,'Tabel 4 Be'!E32&lt;0.5),"-",IFERROR('Tabel 4 Be'!E32/'Tabel 4 F'!E32*100,"-"))</f>
        <v>1.3289036544850499</v>
      </c>
      <c r="F32" s="94">
        <f>IF(OR('Tabel 4 F'!F32&lt;5,'Tabel 4 Be'!F32&lt;0.5),"-",IFERROR('Tabel 4 Be'!F32/'Tabel 4 F'!F32*100,"-"))</f>
        <v>2.0080321285140563</v>
      </c>
      <c r="G32" s="117"/>
      <c r="H32" s="94">
        <f>IF(OR('Tabel 4 F'!H32&lt;5,'Tabel 4 Be'!H32&lt;0.5),"-",IFERROR('Tabel 4 Be'!H32/'Tabel 4 F'!H32*100,"-"))</f>
        <v>2.672864613596746</v>
      </c>
    </row>
    <row r="33" spans="1:19" ht="15.75" customHeight="1" x14ac:dyDescent="0.2">
      <c r="A33" s="83" t="s">
        <v>47</v>
      </c>
      <c r="B33" s="95">
        <f>IF(OR('Tabel 4 F'!B33&lt;5,'Tabel 4 Be'!B33&lt;0.5),"-",IFERROR('Tabel 4 Be'!B33/'Tabel 4 F'!B33*100,"-"))</f>
        <v>16.508152173913043</v>
      </c>
      <c r="C33" s="95">
        <f>IF(OR('Tabel 4 F'!C33&lt;5,'Tabel 4 Be'!C33&lt;0.5),"-",IFERROR('Tabel 4 Be'!C33/'Tabel 4 F'!C33*100,"-"))</f>
        <v>6.1801446416831034</v>
      </c>
      <c r="D33" s="95">
        <f>IF(OR('Tabel 4 F'!D33&lt;5,'Tabel 4 Be'!D33&lt;0.5),"-",IFERROR('Tabel 4 Be'!D33/'Tabel 4 F'!D33*100,"-"))</f>
        <v>2.9498525073746311</v>
      </c>
      <c r="E33" s="95">
        <f>IF(OR('Tabel 4 F'!E33&lt;5,'Tabel 4 Be'!E33&lt;0.5),"-",IFERROR('Tabel 4 Be'!E33/'Tabel 4 F'!E33*100,"-"))</f>
        <v>2.3172905525846703</v>
      </c>
      <c r="F33" s="95">
        <f>IF(OR('Tabel 4 F'!F33&lt;5,'Tabel 4 Be'!F33&lt;0.5),"-",IFERROR('Tabel 4 Be'!F33/'Tabel 4 F'!F33*100,"-"))</f>
        <v>3.007518796992481</v>
      </c>
      <c r="G33" s="117"/>
      <c r="H33" s="95">
        <f>IF(OR('Tabel 4 F'!H33&lt;5,'Tabel 4 Be'!H33&lt;0.5),"-",IFERROR('Tabel 4 Be'!H33/'Tabel 4 F'!H33*100,"-"))</f>
        <v>6.4984150207266511</v>
      </c>
    </row>
    <row r="34" spans="1:19" ht="15.75" customHeight="1" x14ac:dyDescent="0.2">
      <c r="A34" s="79" t="s">
        <v>48</v>
      </c>
      <c r="B34" s="93">
        <f>IF(OR('Tabel 4 F'!B34&lt;5,'Tabel 4 Be'!B34&lt;0.5),"-",IFERROR('Tabel 4 Be'!B34/'Tabel 4 F'!B34*100,"-"))</f>
        <v>4.2177361211247293</v>
      </c>
      <c r="C34" s="93">
        <f>IF(OR('Tabel 4 F'!C34&lt;5,'Tabel 4 Be'!C34&lt;0.5),"-",IFERROR('Tabel 4 Be'!C34/'Tabel 4 F'!C34*100,"-"))</f>
        <v>2.1297574442910672</v>
      </c>
      <c r="D34" s="93">
        <f>IF(OR('Tabel 4 F'!D34&lt;5,'Tabel 4 Be'!D34&lt;0.5),"-",IFERROR('Tabel 4 Be'!D34/'Tabel 4 F'!D34*100,"-"))</f>
        <v>1.4943359845745963</v>
      </c>
      <c r="E34" s="93">
        <f>IF(OR('Tabel 4 F'!E34&lt;5,'Tabel 4 Be'!E34&lt;0.5),"-",IFERROR('Tabel 4 Be'!E34/'Tabel 4 F'!E34*100,"-"))</f>
        <v>1.7146776406035666</v>
      </c>
      <c r="F34" s="93">
        <f>IF(OR('Tabel 4 F'!F34&lt;5,'Tabel 4 Be'!F34&lt;0.5),"-",IFERROR('Tabel 4 Be'!F34/'Tabel 4 F'!F34*100,"-"))</f>
        <v>3.6992840095465391</v>
      </c>
      <c r="G34" s="117"/>
      <c r="H34" s="93">
        <f>IF(OR('Tabel 4 F'!H34&lt;5,'Tabel 4 Be'!H34&lt;0.5),"-",IFERROR('Tabel 4 Be'!H34/'Tabel 4 F'!H34*100,"-"))</f>
        <v>2.3368046736093473</v>
      </c>
    </row>
    <row r="35" spans="1:19" ht="15.75" customHeight="1" x14ac:dyDescent="0.2">
      <c r="A35" s="90" t="s">
        <v>49</v>
      </c>
      <c r="B35" s="94">
        <f>IF(OR('Tabel 4 F'!B35&lt;5,'Tabel 4 Be'!B35&lt;0.5),"-",IFERROR('Tabel 4 Be'!B35/'Tabel 4 F'!B35*100,"-"))</f>
        <v>6.2911923307369682</v>
      </c>
      <c r="C35" s="94">
        <f>IF(OR('Tabel 4 F'!C35&lt;5,'Tabel 4 Be'!C35&lt;0.5),"-",IFERROR('Tabel 4 Be'!C35/'Tabel 4 F'!C35*100,"-"))</f>
        <v>2.1144732045205976</v>
      </c>
      <c r="D35" s="94">
        <f>IF(OR('Tabel 4 F'!D35&lt;5,'Tabel 4 Be'!D35&lt;0.5),"-",IFERROR('Tabel 4 Be'!D35/'Tabel 4 F'!D35*100,"-"))</f>
        <v>1.7346053772766694</v>
      </c>
      <c r="E35" s="94">
        <f>IF(OR('Tabel 4 F'!E35&lt;5,'Tabel 4 Be'!E35&lt;0.5),"-",IFERROR('Tabel 4 Be'!E35/'Tabel 4 F'!E35*100,"-"))</f>
        <v>2.5842178126442086</v>
      </c>
      <c r="F35" s="94">
        <f>IF(OR('Tabel 4 F'!F35&lt;5,'Tabel 4 Be'!F35&lt;0.5),"-",IFERROR('Tabel 4 Be'!F35/'Tabel 4 F'!F35*100,"-"))</f>
        <v>4.4176706827309236</v>
      </c>
      <c r="G35" s="117"/>
      <c r="H35" s="94">
        <f>IF(OR('Tabel 4 F'!H35&lt;5,'Tabel 4 Be'!H35&lt;0.5),"-",IFERROR('Tabel 4 Be'!H35/'Tabel 4 F'!H35*100,"-"))</f>
        <v>2.9947777896195249</v>
      </c>
    </row>
    <row r="36" spans="1:19" ht="15.75" customHeight="1" x14ac:dyDescent="0.2">
      <c r="A36" s="83" t="s">
        <v>50</v>
      </c>
      <c r="B36" s="95">
        <f>IF(OR('Tabel 4 F'!B36&lt;5,'Tabel 4 Be'!B36&lt;0.5),"-",IFERROR('Tabel 4 Be'!B36/'Tabel 4 F'!B36*100,"-"))</f>
        <v>19.476002782286113</v>
      </c>
      <c r="C36" s="95">
        <f>IF(OR('Tabel 4 F'!C36&lt;5,'Tabel 4 Be'!C36&lt;0.5),"-",IFERROR('Tabel 4 Be'!C36/'Tabel 4 F'!C36*100,"-"))</f>
        <v>6.271586984184693</v>
      </c>
      <c r="D36" s="95">
        <f>IF(OR('Tabel 4 F'!D36&lt;5,'Tabel 4 Be'!D36&lt;0.5),"-",IFERROR('Tabel 4 Be'!D36/'Tabel 4 F'!D36*100,"-"))</f>
        <v>3.4335906308224646</v>
      </c>
      <c r="E36" s="95">
        <f>IF(OR('Tabel 4 F'!E36&lt;5,'Tabel 4 Be'!E36&lt;0.5),"-",IFERROR('Tabel 4 Be'!E36/'Tabel 4 F'!E36*100,"-"))</f>
        <v>3.6735764891104692</v>
      </c>
      <c r="F36" s="95">
        <f>IF(OR('Tabel 4 F'!F36&lt;5,'Tabel 4 Be'!F36&lt;0.5),"-",IFERROR('Tabel 4 Be'!F36/'Tabel 4 F'!F36*100,"-"))</f>
        <v>5.2821128451380552</v>
      </c>
      <c r="G36" s="117"/>
      <c r="H36" s="95">
        <f>IF(OR('Tabel 4 F'!H36&lt;5,'Tabel 4 Be'!H36&lt;0.5),"-",IFERROR('Tabel 4 Be'!H36/'Tabel 4 F'!H36*100,"-"))</f>
        <v>7.1779565391475275</v>
      </c>
    </row>
    <row r="37" spans="1:19" ht="15.75" customHeight="1" x14ac:dyDescent="0.2">
      <c r="A37" s="79" t="s">
        <v>51</v>
      </c>
      <c r="B37" s="93">
        <f>IF(OR('Tabel 4 F'!B37&lt;5,'Tabel 4 Be'!B37&lt;0.5),"-",IFERROR('Tabel 4 Be'!B37/'Tabel 4 F'!B37*100,"-"))</f>
        <v>13.211764705882354</v>
      </c>
      <c r="C37" s="93">
        <f>IF(OR('Tabel 4 F'!C37&lt;5,'Tabel 4 Be'!C37&lt;0.5),"-",IFERROR('Tabel 4 Be'!C37/'Tabel 4 F'!C37*100,"-"))</f>
        <v>4.5385149201943094</v>
      </c>
      <c r="D37" s="93">
        <f>IF(OR('Tabel 4 F'!D37&lt;5,'Tabel 4 Be'!D37&lt;0.5),"-",IFERROR('Tabel 4 Be'!D37/'Tabel 4 F'!D37*100,"-"))</f>
        <v>3.4815278647463996</v>
      </c>
      <c r="E37" s="93">
        <f>IF(OR('Tabel 4 F'!E37&lt;5,'Tabel 4 Be'!E37&lt;0.5),"-",IFERROR('Tabel 4 Be'!E37/'Tabel 4 F'!E37*100,"-"))</f>
        <v>4.3652237177155326</v>
      </c>
      <c r="F37" s="93">
        <f>IF(OR('Tabel 4 F'!F37&lt;5,'Tabel 4 Be'!F37&lt;0.5),"-",IFERROR('Tabel 4 Be'!F37/'Tabel 4 F'!F37*100,"-"))</f>
        <v>7.4412532637075719</v>
      </c>
      <c r="G37" s="117"/>
      <c r="H37" s="93">
        <f>IF(OR('Tabel 4 F'!H37&lt;5,'Tabel 4 Be'!H37&lt;0.5),"-",IFERROR('Tabel 4 Be'!H37/'Tabel 4 F'!H37*100,"-"))</f>
        <v>6.329556769557847</v>
      </c>
    </row>
    <row r="38" spans="1:19" ht="15.75" customHeight="1" x14ac:dyDescent="0.2">
      <c r="A38" s="90" t="s">
        <v>52</v>
      </c>
      <c r="B38" s="94">
        <f>IF(OR('Tabel 4 F'!B38&lt;5,'Tabel 4 Be'!B38&lt;0.5),"-",IFERROR('Tabel 4 Be'!B38/'Tabel 4 F'!B38*100,"-"))</f>
        <v>24.632352941176471</v>
      </c>
      <c r="C38" s="94">
        <f>IF(OR('Tabel 4 F'!C38&lt;5,'Tabel 4 Be'!C38&lt;0.5),"-",IFERROR('Tabel 4 Be'!C38/'Tabel 4 F'!C38*100,"-"))</f>
        <v>7.0145423438836616</v>
      </c>
      <c r="D38" s="94">
        <f>IF(OR('Tabel 4 F'!D38&lt;5,'Tabel 4 Be'!D38&lt;0.5),"-",IFERROR('Tabel 4 Be'!D38/'Tabel 4 F'!D38*100,"-"))</f>
        <v>3.2900432900432901</v>
      </c>
      <c r="E38" s="94">
        <f>IF(OR('Tabel 4 F'!E38&lt;5,'Tabel 4 Be'!E38&lt;0.5),"-",IFERROR('Tabel 4 Be'!E38/'Tabel 4 F'!E38*100,"-"))</f>
        <v>4.4847837693539772</v>
      </c>
      <c r="F38" s="94">
        <f>IF(OR('Tabel 4 F'!F38&lt;5,'Tabel 4 Be'!F38&lt;0.5),"-",IFERROR('Tabel 4 Be'!F38/'Tabel 4 F'!F38*100,"-"))</f>
        <v>7.1578947368421044</v>
      </c>
      <c r="G38" s="117"/>
      <c r="H38" s="94">
        <f>IF(OR('Tabel 4 F'!H38&lt;5,'Tabel 4 Be'!H38&lt;0.5),"-",IFERROR('Tabel 4 Be'!H38/'Tabel 4 F'!H38*100,"-"))</f>
        <v>9.499336870026525</v>
      </c>
    </row>
    <row r="39" spans="1:19" ht="15.75" customHeight="1" x14ac:dyDescent="0.2">
      <c r="A39" s="83" t="s">
        <v>53</v>
      </c>
      <c r="B39" s="95">
        <f>IF(OR('Tabel 4 F'!B39&lt;5,'Tabel 4 Be'!B39&lt;0.5),"-",IFERROR('Tabel 4 Be'!B39/'Tabel 4 F'!B39*100,"-"))</f>
        <v>21.814475025484199</v>
      </c>
      <c r="C39" s="95">
        <f>IF(OR('Tabel 4 F'!C39&lt;5,'Tabel 4 Be'!C39&lt;0.5),"-",IFERROR('Tabel 4 Be'!C39/'Tabel 4 F'!C39*100,"-"))</f>
        <v>8.3650190114068437</v>
      </c>
      <c r="D39" s="95">
        <f>IF(OR('Tabel 4 F'!D39&lt;5,'Tabel 4 Be'!D39&lt;0.5),"-",IFERROR('Tabel 4 Be'!D39/'Tabel 4 F'!D39*100,"-"))</f>
        <v>2.4</v>
      </c>
      <c r="E39" s="95">
        <f>IF(OR('Tabel 4 F'!E39&lt;5,'Tabel 4 Be'!E39&lt;0.5),"-",IFERROR('Tabel 4 Be'!E39/'Tabel 4 F'!E39*100,"-"))</f>
        <v>2.768361581920904</v>
      </c>
      <c r="F39" s="95">
        <f>IF(OR('Tabel 4 F'!F39&lt;5,'Tabel 4 Be'!F39&lt;0.5),"-",IFERROR('Tabel 4 Be'!F39/'Tabel 4 F'!F39*100,"-"))</f>
        <v>6.3636363636363633</v>
      </c>
      <c r="G39" s="117"/>
      <c r="H39" s="95">
        <f>IF(OR('Tabel 4 F'!H39&lt;5,'Tabel 4 Be'!H39&lt;0.5),"-",IFERROR('Tabel 4 Be'!H39/'Tabel 4 F'!H39*100,"-"))</f>
        <v>7.75571375046834</v>
      </c>
    </row>
    <row r="40" spans="1:19" ht="15.75" customHeight="1" x14ac:dyDescent="0.2">
      <c r="A40" s="79" t="s">
        <v>54</v>
      </c>
      <c r="B40" s="93">
        <f>IF(OR('Tabel 4 F'!B40&lt;5,'Tabel 4 Be'!B40&lt;0.5),"-",IFERROR('Tabel 4 Be'!B40/'Tabel 4 F'!B40*100,"-"))</f>
        <v>23.694029850746269</v>
      </c>
      <c r="C40" s="93">
        <f>IF(OR('Tabel 4 F'!C40&lt;5,'Tabel 4 Be'!C40&lt;0.5),"-",IFERROR('Tabel 4 Be'!C40/'Tabel 4 F'!C40*100,"-"))</f>
        <v>9.5493562231759661</v>
      </c>
      <c r="D40" s="93">
        <f>IF(OR('Tabel 4 F'!D40&lt;5,'Tabel 4 Be'!D40&lt;0.5),"-",IFERROR('Tabel 4 Be'!D40/'Tabel 4 F'!D40*100,"-"))</f>
        <v>6.009389671361502</v>
      </c>
      <c r="E40" s="93">
        <f>IF(OR('Tabel 4 F'!E40&lt;5,'Tabel 4 Be'!E40&lt;0.5),"-",IFERROR('Tabel 4 Be'!E40/'Tabel 4 F'!E40*100,"-"))</f>
        <v>6.024096385542169</v>
      </c>
      <c r="F40" s="93">
        <f>IF(OR('Tabel 4 F'!F40&lt;5,'Tabel 4 Be'!F40&lt;0.5),"-",IFERROR('Tabel 4 Be'!F40/'Tabel 4 F'!F40*100,"-"))</f>
        <v>7.3593073593073601</v>
      </c>
      <c r="G40" s="117"/>
      <c r="H40" s="93">
        <f>IF(OR('Tabel 4 F'!H40&lt;5,'Tabel 4 Be'!H40&lt;0.5),"-",IFERROR('Tabel 4 Be'!H40/'Tabel 4 F'!H40*100,"-"))</f>
        <v>9.5441215675819784</v>
      </c>
    </row>
    <row r="41" spans="1:19" ht="15.75" customHeight="1" x14ac:dyDescent="0.2">
      <c r="A41" s="90" t="s">
        <v>214</v>
      </c>
      <c r="B41" s="94">
        <f>IF(OR('Tabel 4 F'!B41&lt;5,'Tabel 4 Be'!B41&lt;0.5),"-",IFERROR('Tabel 4 Be'!B41/'Tabel 4 F'!B41*100,"-"))</f>
        <v>12.796208530805686</v>
      </c>
      <c r="C41" s="94">
        <f>IF(OR('Tabel 4 F'!C41&lt;5,'Tabel 4 Be'!C41&lt;0.5),"-",IFERROR('Tabel 4 Be'!C41/'Tabel 4 F'!C41*100,"-"))</f>
        <v>4.1995490417136416</v>
      </c>
      <c r="D41" s="94">
        <f>IF(OR('Tabel 4 F'!D41&lt;5,'Tabel 4 Be'!D41&lt;0.5),"-",IFERROR('Tabel 4 Be'!D41/'Tabel 4 F'!D41*100,"-"))</f>
        <v>2.8584392014519056</v>
      </c>
      <c r="E41" s="94">
        <f>IF(OR('Tabel 4 F'!E41&lt;5,'Tabel 4 Be'!E41&lt;0.5),"-",IFERROR('Tabel 4 Be'!E41/'Tabel 4 F'!E41*100,"-"))</f>
        <v>2.4390243902439024</v>
      </c>
      <c r="F41" s="94">
        <f>IF(OR('Tabel 4 F'!F41&lt;5,'Tabel 4 Be'!F41&lt;0.5),"-",IFERROR('Tabel 4 Be'!F41/'Tabel 4 F'!F41*100,"-"))</f>
        <v>4.3010752688172049</v>
      </c>
      <c r="G41" s="117"/>
      <c r="H41" s="94">
        <f>IF(OR('Tabel 4 F'!H41&lt;5,'Tabel 4 Be'!H41&lt;0.5),"-",IFERROR('Tabel 4 Be'!H41/'Tabel 4 F'!H41*100,"-"))</f>
        <v>5.1073708647707488</v>
      </c>
    </row>
    <row r="42" spans="1:19" ht="15.75" customHeight="1" x14ac:dyDescent="0.2">
      <c r="A42" s="83" t="s">
        <v>55</v>
      </c>
      <c r="B42" s="95">
        <f>IF(OR('Tabel 4 F'!B42&lt;5,'Tabel 4 Be'!B42&lt;0.5),"-",IFERROR('Tabel 4 Be'!B42/'Tabel 4 F'!B42*100,"-"))</f>
        <v>19.26040061633282</v>
      </c>
      <c r="C42" s="95">
        <f>IF(OR('Tabel 4 F'!C42&lt;5,'Tabel 4 Be'!C42&lt;0.5),"-",IFERROR('Tabel 4 Be'!C42/'Tabel 4 F'!C42*100,"-"))</f>
        <v>8.0692860160540771</v>
      </c>
      <c r="D42" s="95">
        <f>IF(OR('Tabel 4 F'!D42&lt;5,'Tabel 4 Be'!D42&lt;0.5),"-",IFERROR('Tabel 4 Be'!D42/'Tabel 4 F'!D42*100,"-"))</f>
        <v>4.9769585253456219</v>
      </c>
      <c r="E42" s="95">
        <f>IF(OR('Tabel 4 F'!E42&lt;5,'Tabel 4 Be'!E42&lt;0.5),"-",IFERROR('Tabel 4 Be'!E42/'Tabel 4 F'!E42*100,"-"))</f>
        <v>6.1068702290076331</v>
      </c>
      <c r="F42" s="95">
        <f>IF(OR('Tabel 4 F'!F42&lt;5,'Tabel 4 Be'!F42&lt;0.5),"-",IFERROR('Tabel 4 Be'!F42/'Tabel 4 F'!F42*100,"-"))</f>
        <v>15.384615384615385</v>
      </c>
      <c r="G42" s="117"/>
      <c r="H42" s="95">
        <f>IF(OR('Tabel 4 F'!H42&lt;5,'Tabel 4 Be'!H42&lt;0.5),"-",IFERROR('Tabel 4 Be'!H42/'Tabel 4 F'!H42*100,"-"))</f>
        <v>10.318757662443808</v>
      </c>
    </row>
    <row r="43" spans="1:19" ht="15.75" customHeight="1" x14ac:dyDescent="0.2">
      <c r="A43" s="79" t="s">
        <v>56</v>
      </c>
      <c r="B43" s="93">
        <f>IF(OR('Tabel 4 F'!B43&lt;5,'Tabel 4 Be'!B43&lt;0.5),"-",IFERROR('Tabel 4 Be'!B43/'Tabel 4 F'!B43*100,"-"))</f>
        <v>19.333333333333332</v>
      </c>
      <c r="C43" s="93">
        <f>IF(OR('Tabel 4 F'!C43&lt;5,'Tabel 4 Be'!C43&lt;0.5),"-",IFERROR('Tabel 4 Be'!C43/'Tabel 4 F'!C43*100,"-"))</f>
        <v>6.7385444743935308</v>
      </c>
      <c r="D43" s="93">
        <f>IF(OR('Tabel 4 F'!D43&lt;5,'Tabel 4 Be'!D43&lt;0.5),"-",IFERROR('Tabel 4 Be'!D43/'Tabel 4 F'!D43*100,"-"))</f>
        <v>5.0724637681159424</v>
      </c>
      <c r="E43" s="93">
        <f>IF(OR('Tabel 4 F'!E43&lt;5,'Tabel 4 Be'!E43&lt;0.5),"-",IFERROR('Tabel 4 Be'!E43/'Tabel 4 F'!E43*100,"-"))</f>
        <v>7.1146245059288544</v>
      </c>
      <c r="F43" s="93">
        <f>IF(OR('Tabel 4 F'!F43&lt;5,'Tabel 4 Be'!F43&lt;0.5),"-",IFERROR('Tabel 4 Be'!F43/'Tabel 4 F'!F43*100,"-"))</f>
        <v>11.111111111111111</v>
      </c>
      <c r="G43" s="117"/>
      <c r="H43" s="93">
        <f>IF(OR('Tabel 4 F'!H43&lt;5,'Tabel 4 Be'!H43&lt;0.5),"-",IFERROR('Tabel 4 Be'!H43/'Tabel 4 F'!H43*100,"-"))</f>
        <v>9.1703056768558966</v>
      </c>
    </row>
    <row r="44" spans="1:19" ht="15.75" customHeight="1" x14ac:dyDescent="0.2">
      <c r="A44" s="90" t="s">
        <v>57</v>
      </c>
      <c r="B44" s="94">
        <f>IF(OR('Tabel 4 F'!B44&lt;5,'Tabel 4 Be'!B44&lt;0.5),"-",IFERROR('Tabel 4 Be'!B44/'Tabel 4 F'!B44*100,"-"))</f>
        <v>27.92</v>
      </c>
      <c r="C44" s="94">
        <f>IF(OR('Tabel 4 F'!C44&lt;5,'Tabel 4 Be'!C44&lt;0.5),"-",IFERROR('Tabel 4 Be'!C44/'Tabel 4 F'!C44*100,"-"))</f>
        <v>13.729977116704806</v>
      </c>
      <c r="D44" s="94">
        <f>IF(OR('Tabel 4 F'!D44&lt;5,'Tabel 4 Be'!D44&lt;0.5),"-",IFERROR('Tabel 4 Be'!D44/'Tabel 4 F'!D44*100,"-"))</f>
        <v>6.1538461538461542</v>
      </c>
      <c r="E44" s="94">
        <f>IF(OR('Tabel 4 F'!E44&lt;5,'Tabel 4 Be'!E44&lt;0.5),"-",IFERROR('Tabel 4 Be'!E44/'Tabel 4 F'!E44*100,"-"))</f>
        <v>6.7946824224519951</v>
      </c>
      <c r="F44" s="94">
        <f>IF(OR('Tabel 4 F'!F44&lt;5,'Tabel 4 Be'!F44&lt;0.5),"-",IFERROR('Tabel 4 Be'!F44/'Tabel 4 F'!F44*100,"-"))</f>
        <v>9.2682926829268286</v>
      </c>
      <c r="G44" s="117"/>
      <c r="H44" s="94">
        <f>IF(OR('Tabel 4 F'!H44&lt;5,'Tabel 4 Be'!H44&lt;0.5),"-",IFERROR('Tabel 4 Be'!H44/'Tabel 4 F'!H44*100,"-"))</f>
        <v>15.216826798234226</v>
      </c>
    </row>
    <row r="45" spans="1:19" ht="15.75" customHeight="1" x14ac:dyDescent="0.2">
      <c r="A45" s="83" t="s">
        <v>58</v>
      </c>
      <c r="B45" s="95">
        <f>IF(OR('Tabel 4 F'!B45&lt;5,'Tabel 4 Be'!B45&lt;0.5),"-",IFERROR('Tabel 4 Be'!B45/'Tabel 4 F'!B45*100,"-"))</f>
        <v>22.019147084421238</v>
      </c>
      <c r="C45" s="95">
        <f>IF(OR('Tabel 4 F'!C45&lt;5,'Tabel 4 Be'!C45&lt;0.5),"-",IFERROR('Tabel 4 Be'!C45/'Tabel 4 F'!C45*100,"-"))</f>
        <v>6.9395017793594302</v>
      </c>
      <c r="D45" s="95">
        <f>IF(OR('Tabel 4 F'!D45&lt;5,'Tabel 4 Be'!D45&lt;0.5),"-",IFERROR('Tabel 4 Be'!D45/'Tabel 4 F'!D45*100,"-"))</f>
        <v>4.1338582677165361</v>
      </c>
      <c r="E45" s="95">
        <f>IF(OR('Tabel 4 F'!E45&lt;5,'Tabel 4 Be'!E45&lt;0.5),"-",IFERROR('Tabel 4 Be'!E45/'Tabel 4 F'!E45*100,"-"))</f>
        <v>7.3059360730593603</v>
      </c>
      <c r="F45" s="95">
        <f>IF(OR('Tabel 4 F'!F45&lt;5,'Tabel 4 Be'!F45&lt;0.5),"-",IFERROR('Tabel 4 Be'!F45/'Tabel 4 F'!F45*100,"-"))</f>
        <v>7.2727272727272725</v>
      </c>
      <c r="G45" s="117"/>
      <c r="H45" s="95">
        <f>IF(OR('Tabel 4 F'!H45&lt;5,'Tabel 4 Be'!H45&lt;0.5),"-",IFERROR('Tabel 4 Be'!H45/'Tabel 4 F'!H45*100,"-"))</f>
        <v>12.176759410801964</v>
      </c>
    </row>
    <row r="46" spans="1:19" ht="15.75" customHeight="1" x14ac:dyDescent="0.2">
      <c r="A46" s="79" t="s">
        <v>59</v>
      </c>
      <c r="B46" s="93">
        <f>IF(OR('Tabel 4 F'!B46&lt;5,'Tabel 4 Be'!B46&lt;0.5),"-",IFERROR('Tabel 4 Be'!B46/'Tabel 4 F'!B46*100,"-"))</f>
        <v>16.777188328912469</v>
      </c>
      <c r="C46" s="93">
        <f>IF(OR('Tabel 4 F'!C46&lt;5,'Tabel 4 Be'!C46&lt;0.5),"-",IFERROR('Tabel 4 Be'!C46/'Tabel 4 F'!C46*100,"-"))</f>
        <v>8.3820434884264667</v>
      </c>
      <c r="D46" s="93">
        <f>IF(OR('Tabel 4 F'!D46&lt;5,'Tabel 4 Be'!D46&lt;0.5),"-",IFERROR('Tabel 4 Be'!D46/'Tabel 4 F'!D46*100,"-"))</f>
        <v>5.9241323648103315</v>
      </c>
      <c r="E46" s="93">
        <f>IF(OR('Tabel 4 F'!E46&lt;5,'Tabel 4 Be'!E46&lt;0.5),"-",IFERROR('Tabel 4 Be'!E46/'Tabel 4 F'!E46*100,"-"))</f>
        <v>7.2659176029962556</v>
      </c>
      <c r="F46" s="93">
        <f>IF(OR('Tabel 4 F'!F46&lt;5,'Tabel 4 Be'!F46&lt;0.5),"-",IFERROR('Tabel 4 Be'!F46/'Tabel 4 F'!F46*100,"-"))</f>
        <v>9.1986455981941315</v>
      </c>
      <c r="G46" s="117"/>
      <c r="H46" s="93">
        <f>IF(OR('Tabel 4 F'!H46&lt;5,'Tabel 4 Be'!H46&lt;0.5),"-",IFERROR('Tabel 4 Be'!H46/'Tabel 4 F'!H46*100,"-"))</f>
        <v>8.682354940107043</v>
      </c>
    </row>
    <row r="47" spans="1:19" ht="15.75" customHeight="1" x14ac:dyDescent="0.2">
      <c r="A47" s="38"/>
      <c r="B47" s="42"/>
      <c r="C47" s="72"/>
      <c r="D47" s="72"/>
      <c r="E47" s="42"/>
      <c r="F47" s="72"/>
      <c r="G47" s="118"/>
      <c r="H47" s="42"/>
    </row>
    <row r="48" spans="1:19" ht="15.75" customHeight="1" x14ac:dyDescent="0.2">
      <c r="A48" s="88" t="s">
        <v>20</v>
      </c>
      <c r="B48" s="92">
        <f>IF(OR('Tabel 4 F'!B48&lt;5,'Tabel 4 Be'!B48&lt;0.5),"-",IFERROR('Tabel 4 Be'!B48/'Tabel 4 F'!B48*100,"-"))</f>
        <v>17.304966990425495</v>
      </c>
      <c r="C48" s="92">
        <f>IF(OR('Tabel 4 F'!C48&lt;5,'Tabel 4 Be'!C48&lt;0.5),"-",IFERROR('Tabel 4 Be'!C48/'Tabel 4 F'!C48*100,"-"))</f>
        <v>6.2890668303955923</v>
      </c>
      <c r="D48" s="92">
        <f>IF(OR('Tabel 4 F'!D48&lt;5,'Tabel 4 Be'!D48&lt;0.5),"-",IFERROR('Tabel 4 Be'!D48/'Tabel 4 F'!D48*100,"-"))</f>
        <v>3.4373178804305993</v>
      </c>
      <c r="E48" s="92">
        <f>IF(OR('Tabel 4 F'!E48&lt;5,'Tabel 4 Be'!E48&lt;0.5),"-",IFERROR('Tabel 4 Be'!E48/'Tabel 4 F'!E48*100,"-"))</f>
        <v>3.6009091996650318</v>
      </c>
      <c r="F48" s="92">
        <f>IF(OR('Tabel 4 F'!F48&lt;5,'Tabel 4 Be'!F48&lt;0.5),"-",IFERROR('Tabel 4 Be'!F48/'Tabel 4 F'!F48*100,"-"))</f>
        <v>5.2068826092816396</v>
      </c>
      <c r="G48" s="119"/>
      <c r="H48" s="92">
        <f>IF(OR('Tabel 4 F'!H48&lt;5,'Tabel 4 Be'!H48&lt;0.5),"-",IFERROR('Tabel 4 Be'!H48/'Tabel 4 F'!H48*100,"-"))</f>
        <v>6.7795035514902748</v>
      </c>
      <c r="I48" s="34"/>
      <c r="J48" s="34">
        <v>9.1420787699999995</v>
      </c>
      <c r="K48" s="72">
        <v>8.8244089300000006</v>
      </c>
      <c r="L48" s="34"/>
      <c r="M48" s="34"/>
      <c r="N48" s="34"/>
      <c r="O48" s="34"/>
      <c r="P48" s="34"/>
      <c r="Q48" s="34"/>
      <c r="R48" s="34"/>
      <c r="S48" s="34"/>
    </row>
    <row r="49" spans="1:21" ht="15.75" customHeight="1" x14ac:dyDescent="0.2">
      <c r="B49" s="42"/>
      <c r="C49" s="72"/>
      <c r="D49" s="72"/>
      <c r="E49" s="42"/>
      <c r="F49" s="72"/>
      <c r="G49" s="118"/>
      <c r="H49" s="42"/>
      <c r="I49" s="42"/>
    </row>
    <row r="50" spans="1:21" ht="15.75" customHeight="1" x14ac:dyDescent="0.2">
      <c r="A50" s="109" t="s">
        <v>60</v>
      </c>
      <c r="B50" s="94">
        <f>IF(OR('Tabel 4 F'!B50&lt;5,'Tabel 4 Be'!B50&lt;0.5),"-",IFERROR('Tabel 4 Be'!B50/'Tabel 4 F'!B50*100,"-"))</f>
        <v>12.576872060774146</v>
      </c>
      <c r="C50" s="94">
        <f>IF(OR('Tabel 4 F'!C50&lt;5,'Tabel 4 Be'!C50&lt;0.5),"-",IFERROR('Tabel 4 Be'!C50/'Tabel 4 F'!C50*100,"-"))</f>
        <v>3.1192222818631836</v>
      </c>
      <c r="D50" s="94">
        <f>IF(OR('Tabel 4 F'!D50&lt;5,'Tabel 4 Be'!D50&lt;0.5),"-",IFERROR('Tabel 4 Be'!D50/'Tabel 4 F'!D50*100,"-"))</f>
        <v>1.907828056996363</v>
      </c>
      <c r="E50" s="94">
        <f>IF(OR('Tabel 4 F'!E50&lt;5,'Tabel 4 Be'!E50&lt;0.5),"-",IFERROR('Tabel 4 Be'!E50/'Tabel 4 F'!E50*100,"-"))</f>
        <v>2.5509665152635472</v>
      </c>
      <c r="F50" s="94">
        <f>IF(OR('Tabel 4 F'!F50&lt;5,'Tabel 4 Be'!F50&lt;0.5),"-",IFERROR('Tabel 4 Be'!F50/'Tabel 4 F'!F50*100,"-"))</f>
        <v>4.0122407344440667</v>
      </c>
      <c r="G50" s="101"/>
      <c r="H50" s="94">
        <f>IF(OR('Tabel 4 F'!H50&lt;5,'Tabel 4 Be'!H50&lt;0.5),"-",IFERROR('Tabel 4 Be'!H50/'Tabel 4 F'!H50*100,"-"))</f>
        <v>3.9085357619769239</v>
      </c>
      <c r="I50" s="41"/>
      <c r="J50" s="34"/>
      <c r="K50" s="34"/>
      <c r="L50" s="34"/>
      <c r="M50" s="34"/>
      <c r="N50" s="34"/>
      <c r="O50" s="34"/>
      <c r="P50" s="34"/>
      <c r="Q50" s="34"/>
      <c r="R50" s="34"/>
    </row>
    <row r="51" spans="1:21" s="34" customFormat="1" ht="15.75" customHeight="1" x14ac:dyDescent="0.2">
      <c r="A51" s="111" t="s">
        <v>61</v>
      </c>
      <c r="B51" s="95">
        <f>IF(OR('Tabel 4 F'!B51&lt;5,'Tabel 4 Be'!B51&lt;0.5),"-",IFERROR('Tabel 4 Be'!B51/'Tabel 4 F'!B51*100,"-"))</f>
        <v>28.780882013391828</v>
      </c>
      <c r="C51" s="95">
        <f>IF(OR('Tabel 4 F'!C51&lt;5,'Tabel 4 Be'!C51&lt;0.5),"-",IFERROR('Tabel 4 Be'!C51/'Tabel 4 F'!C51*100,"-"))</f>
        <v>11.306428604298008</v>
      </c>
      <c r="D51" s="95">
        <f>IF(OR('Tabel 4 F'!D51&lt;5,'Tabel 4 Be'!D51&lt;0.5),"-",IFERROR('Tabel 4 Be'!D51/'Tabel 4 F'!D51*100,"-"))</f>
        <v>4.7727696032780775</v>
      </c>
      <c r="E51" s="95">
        <f>IF(OR('Tabel 4 F'!E51&lt;5,'Tabel 4 Be'!E51&lt;0.5),"-",IFERROR('Tabel 4 Be'!E51/'Tabel 4 F'!E51*100,"-"))</f>
        <v>4.8215839860748479</v>
      </c>
      <c r="F51" s="95">
        <f>IF(OR('Tabel 4 F'!F51&lt;5,'Tabel 4 Be'!F51&lt;0.5),"-",IFERROR('Tabel 4 Be'!F51/'Tabel 4 F'!F51*100,"-"))</f>
        <v>5.9359715429079589</v>
      </c>
      <c r="G51" s="101"/>
      <c r="H51" s="95">
        <f>IF(OR('Tabel 4 F'!H51&lt;5,'Tabel 4 Be'!H51&lt;0.5),"-",IFERROR('Tabel 4 Be'!H51/'Tabel 4 F'!H51*100,"-"))</f>
        <v>10.015178979324167</v>
      </c>
      <c r="I51" s="41"/>
      <c r="S51" s="24"/>
      <c r="T51" s="24"/>
      <c r="U51" s="24"/>
    </row>
    <row r="52" spans="1:21" ht="15" x14ac:dyDescent="0.2">
      <c r="A52" s="112" t="s">
        <v>62</v>
      </c>
      <c r="B52" s="93">
        <f>IF(OR('Tabel 4 F'!B52&lt;5,'Tabel 4 Be'!B52&lt;0.5),"-",IFERROR('Tabel 4 Be'!B52/'Tabel 4 F'!B52*100,"-"))</f>
        <v>12.956596476149548</v>
      </c>
      <c r="C52" s="93">
        <f>IF(OR('Tabel 4 F'!C52&lt;5,'Tabel 4 Be'!C52&lt;0.5),"-",IFERROR('Tabel 4 Be'!C52/'Tabel 4 F'!C52*100,"-"))</f>
        <v>4.6285797354266602</v>
      </c>
      <c r="D52" s="93">
        <f>IF(OR('Tabel 4 F'!D52&lt;5,'Tabel 4 Be'!D52&lt;0.5),"-",IFERROR('Tabel 4 Be'!D52/'Tabel 4 F'!D52*100,"-"))</f>
        <v>2.9252672119087801</v>
      </c>
      <c r="E52" s="93">
        <f>IF(OR('Tabel 4 F'!E52&lt;5,'Tabel 4 Be'!E52&lt;0.5),"-",IFERROR('Tabel 4 Be'!E52/'Tabel 4 F'!E52*100,"-"))</f>
        <v>3.504457423916385</v>
      </c>
      <c r="F52" s="93">
        <f>IF(OR('Tabel 4 F'!F52&lt;5,'Tabel 4 Be'!F52&lt;0.5),"-",IFERROR('Tabel 4 Be'!F52/'Tabel 4 F'!F52*100,"-"))</f>
        <v>5.513196480938416</v>
      </c>
      <c r="G52" s="101"/>
      <c r="H52" s="93">
        <f>IF(OR('Tabel 4 F'!H52&lt;5,'Tabel 4 Be'!H52&lt;0.5),"-",IFERROR('Tabel 4 Be'!H52/'Tabel 4 F'!H52*100,"-"))</f>
        <v>5.6767054647946136</v>
      </c>
      <c r="I52" s="41"/>
      <c r="J52" s="24"/>
      <c r="K52" s="24"/>
      <c r="L52" s="24"/>
      <c r="M52" s="24"/>
    </row>
    <row r="53" spans="1:21" x14ac:dyDescent="0.2">
      <c r="A53" s="27" t="s">
        <v>63</v>
      </c>
      <c r="G53" s="1"/>
    </row>
  </sheetData>
  <pageMargins left="0.70866141732283472" right="0.11811023622047245" top="0.39370078740157483" bottom="0.19685039370078741" header="0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25</vt:i4>
      </vt:variant>
      <vt:variant>
        <vt:lpstr>Navngivne områder</vt:lpstr>
      </vt:variant>
      <vt:variant>
        <vt:i4>15</vt:i4>
      </vt:variant>
    </vt:vector>
  </HeadingPairs>
  <TitlesOfParts>
    <vt:vector size="40" baseType="lpstr">
      <vt:lpstr>Nøgletalstabeller</vt:lpstr>
      <vt:lpstr>Efterløn</vt:lpstr>
      <vt:lpstr>Tabel 1</vt:lpstr>
      <vt:lpstr>Tabel 2</vt:lpstr>
      <vt:lpstr>Tabel 3</vt:lpstr>
      <vt:lpstr>Tabel 4 F</vt:lpstr>
      <vt:lpstr>Tabel 4 Be</vt:lpstr>
      <vt:lpstr>Tabel 4 Br</vt:lpstr>
      <vt:lpstr>Tabel 4 p (Be)</vt:lpstr>
      <vt:lpstr>Tabel 4 p (Br)</vt:lpstr>
      <vt:lpstr>Tabel 5 F</vt:lpstr>
      <vt:lpstr>Tabel 5 Be</vt:lpstr>
      <vt:lpstr>Tabel 5 Br</vt:lpstr>
      <vt:lpstr>Tabel 5 p (Be)</vt:lpstr>
      <vt:lpstr>Tabel 5 p (Br)</vt:lpstr>
      <vt:lpstr>Tabel 5 Dim F</vt:lpstr>
      <vt:lpstr>Tabel 5 Dim Br</vt:lpstr>
      <vt:lpstr>Tabel 5 Dim p (Br)</vt:lpstr>
      <vt:lpstr>Tabel A F</vt:lpstr>
      <vt:lpstr>Tabel A Be</vt:lpstr>
      <vt:lpstr>Tabel A Br</vt:lpstr>
      <vt:lpstr>Tabel A p (Be)</vt:lpstr>
      <vt:lpstr>Tabel A p (Br)</vt:lpstr>
      <vt:lpstr>Tabel B1</vt:lpstr>
      <vt:lpstr>Udd.oversigt</vt:lpstr>
      <vt:lpstr>Udd.oversigt!_Toc364257418</vt:lpstr>
      <vt:lpstr>'Tabel 1'!Udskriftsområde</vt:lpstr>
      <vt:lpstr>'Tabel 2'!Udskriftsområde</vt:lpstr>
      <vt:lpstr>'Tabel 3'!Udskriftsområde</vt:lpstr>
      <vt:lpstr>'Tabel 4 Be'!Udskriftsområde</vt:lpstr>
      <vt:lpstr>'Tabel 4 Br'!Udskriftsområde</vt:lpstr>
      <vt:lpstr>'Tabel 4 F'!Udskriftsområde</vt:lpstr>
      <vt:lpstr>'Tabel 4 p (Be)'!Udskriftsområde</vt:lpstr>
      <vt:lpstr>'Tabel 4 p (Br)'!Udskriftsområde</vt:lpstr>
      <vt:lpstr>'Tabel 5 Be'!Udskriftsområde</vt:lpstr>
      <vt:lpstr>'Tabel 5 Br'!Udskriftsområde</vt:lpstr>
      <vt:lpstr>'Tabel 5 F'!Udskriftsområde</vt:lpstr>
      <vt:lpstr>'Tabel A Be'!Udskriftsområde</vt:lpstr>
      <vt:lpstr>'Tabel A Br'!Udskriftsområde</vt:lpstr>
      <vt:lpstr>'Tabel A F'!Udskriftsområde</vt:lpstr>
    </vt:vector>
  </TitlesOfParts>
  <Company>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krm@ac.dk</dc:creator>
  <cp:lastModifiedBy>Frederik Taasby</cp:lastModifiedBy>
  <cp:lastPrinted>2015-02-19T12:14:47Z</cp:lastPrinted>
  <dcterms:created xsi:type="dcterms:W3CDTF">2014-02-21T18:46:03Z</dcterms:created>
  <dcterms:modified xsi:type="dcterms:W3CDTF">2021-01-04T12:58:27Z</dcterms:modified>
</cp:coreProperties>
</file>