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X:\Ledighedsstatistik\AC m. CAs medlemmer\2021\"/>
    </mc:Choice>
  </mc:AlternateContent>
  <xr:revisionPtr revIDLastSave="0" documentId="13_ncr:1_{9325BEAE-B78D-4B08-86BF-DACA171A78E3}" xr6:coauthVersionLast="47" xr6:coauthVersionMax="47" xr10:uidLastSave="{00000000-0000-0000-0000-000000000000}"/>
  <bookViews>
    <workbookView xWindow="-120" yWindow="-120" windowWidth="29040" windowHeight="15840" tabRatio="930" xr2:uid="{00000000-000D-0000-FFFF-FFFF00000000}"/>
  </bookViews>
  <sheets>
    <sheet name="Nøgletalstabeller" sheetId="1" r:id="rId1"/>
    <sheet name="Efterløn" sheetId="2" state="hidden" r:id="rId2"/>
    <sheet name="Tabel 1" sheetId="233" r:id="rId3"/>
    <sheet name="Tabel 2" sheetId="4" r:id="rId4"/>
    <sheet name="Tabel 3" sheetId="5" r:id="rId5"/>
    <sheet name="Tabel 4 F" sheetId="6" r:id="rId6"/>
    <sheet name="Tabel 4 Be" sheetId="7" r:id="rId7"/>
    <sheet name="Tabel 4 Br" sheetId="8" r:id="rId8"/>
    <sheet name="Tabel 4 p (Be)" sheetId="9" r:id="rId9"/>
    <sheet name="Tabel 4 p (Br)" sheetId="10" r:id="rId10"/>
    <sheet name="Tabel 5 F" sheetId="11" r:id="rId11"/>
    <sheet name="Tabel 5 Be" sheetId="12" r:id="rId12"/>
    <sheet name="Tabel 5 Br" sheetId="13" r:id="rId13"/>
    <sheet name="Tabel 5 p (Be)" sheetId="14" r:id="rId14"/>
    <sheet name="Tabel 5 p (Br)" sheetId="15" r:id="rId15"/>
    <sheet name="Tabel 5 Dim F" sheetId="230" r:id="rId16"/>
    <sheet name="Tabel 5 Dim Br" sheetId="231" r:id="rId17"/>
    <sheet name="Tabel 5 Dim p (Br)" sheetId="232" r:id="rId18"/>
    <sheet name="Tabel A F" sheetId="19" r:id="rId19"/>
    <sheet name="Tabel A Be" sheetId="20" r:id="rId20"/>
    <sheet name="Tabel A Br" sheetId="21" r:id="rId21"/>
    <sheet name="Tabel A p (Be)" sheetId="22" r:id="rId22"/>
    <sheet name="Tabel A p (Br)" sheetId="23" r:id="rId23"/>
    <sheet name="Tabel B1" sheetId="86" r:id="rId24"/>
    <sheet name="Udd.oversigt" sheetId="24" r:id="rId25"/>
  </sheets>
  <definedNames>
    <definedName name="_Toc364257418" localSheetId="24">Udd.oversigt!$A$3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0</definedName>
    <definedName name="solver_num" localSheetId="4" hidden="1">0</definedName>
    <definedName name="solver_nwt" localSheetId="4" hidden="1">1</definedName>
    <definedName name="solver_opt" localSheetId="4" hidden="1">'Tabel 3'!#REF!</definedName>
    <definedName name="solver_pre" localSheetId="4" hidden="1">0.000001</definedName>
    <definedName name="solver_scl" localSheetId="4" hidden="1">0</definedName>
    <definedName name="solver_sho" localSheetId="4" hidden="1">0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  <definedName name="_xlnm.Print_Area" localSheetId="2">'Tabel 1'!$A$1:$K$50</definedName>
    <definedName name="_xlnm.Print_Area" localSheetId="3">'Tabel 2'!$A$1:$I$51</definedName>
    <definedName name="_xlnm.Print_Area" localSheetId="4">'Tabel 3'!$A$1:$J$52</definedName>
    <definedName name="_xlnm.Print_Area" localSheetId="6">'Tabel 4 Be'!$A$1:$I$51</definedName>
    <definedName name="_xlnm.Print_Area" localSheetId="7">'Tabel 4 Br'!$A$1:$I$51</definedName>
    <definedName name="_xlnm.Print_Area" localSheetId="5">'Tabel 4 F'!$A$1:$J$51</definedName>
    <definedName name="_xlnm.Print_Area" localSheetId="8">'Tabel 4 p (Be)'!$A$1:$I$48</definedName>
    <definedName name="_xlnm.Print_Area" localSheetId="9">'Tabel 4 p (Br)'!$A$1:$I$48</definedName>
    <definedName name="_xlnm.Print_Area" localSheetId="11">'Tabel 5 Be'!$A$1:$J$51</definedName>
    <definedName name="_xlnm.Print_Area" localSheetId="12">'Tabel 5 Br'!$A$1:$J$51</definedName>
    <definedName name="_xlnm.Print_Area" localSheetId="10">'Tabel 5 F'!$A$1:$J$51</definedName>
    <definedName name="_xlnm.Print_Area" localSheetId="19">'Tabel A Be'!$A$2:$I$11</definedName>
    <definedName name="_xlnm.Print_Area" localSheetId="20">'Tabel A Br'!$A$2:$J$48</definedName>
    <definedName name="_xlnm.Print_Area" localSheetId="18">'Tabel A F'!$A$3:$K$11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2" i="86" l="1"/>
  <c r="I50" i="86"/>
  <c r="H41" i="86"/>
  <c r="J42" i="86"/>
  <c r="L45" i="86"/>
  <c r="G41" i="86" l="1"/>
  <c r="J44" i="86"/>
  <c r="I44" i="86"/>
  <c r="I43" i="86"/>
  <c r="H42" i="86"/>
  <c r="L46" i="86"/>
  <c r="H45" i="86"/>
  <c r="I46" i="86"/>
  <c r="J43" i="86"/>
  <c r="G46" i="86"/>
  <c r="L44" i="86"/>
  <c r="J41" i="86"/>
  <c r="H50" i="86"/>
  <c r="L43" i="86"/>
  <c r="G45" i="86"/>
  <c r="I42" i="86"/>
  <c r="J45" i="86"/>
  <c r="H43" i="86"/>
  <c r="G42" i="86"/>
  <c r="J46" i="86"/>
  <c r="I45" i="86"/>
  <c r="H44" i="86"/>
  <c r="G43" i="86"/>
  <c r="L41" i="86"/>
  <c r="J50" i="86"/>
  <c r="H46" i="86"/>
  <c r="G44" i="86"/>
  <c r="I41" i="86"/>
  <c r="G50" i="86"/>
  <c r="L50" i="86"/>
  <c r="D45" i="23" l="1"/>
  <c r="D45" i="22"/>
  <c r="E44" i="22"/>
  <c r="E44" i="23"/>
  <c r="G42" i="22"/>
  <c r="G42" i="23"/>
  <c r="K46" i="23"/>
  <c r="B46" i="22"/>
  <c r="B46" i="23"/>
  <c r="C45" i="22"/>
  <c r="C45" i="23"/>
  <c r="D44" i="22"/>
  <c r="D44" i="23"/>
  <c r="E43" i="22"/>
  <c r="E43" i="23"/>
  <c r="F42" i="22"/>
  <c r="F42" i="23"/>
  <c r="G41" i="22"/>
  <c r="G41" i="23"/>
  <c r="C46" i="22"/>
  <c r="C46" i="23"/>
  <c r="F43" i="22"/>
  <c r="F43" i="23"/>
  <c r="H41" i="22"/>
  <c r="H41" i="23"/>
  <c r="I46" i="22"/>
  <c r="I46" i="23"/>
  <c r="K45" i="23"/>
  <c r="B45" i="23"/>
  <c r="B45" i="22"/>
  <c r="C44" i="22"/>
  <c r="C44" i="23"/>
  <c r="D43" i="23"/>
  <c r="D43" i="22"/>
  <c r="E42" i="23"/>
  <c r="E42" i="22"/>
  <c r="F41" i="22"/>
  <c r="F41" i="23"/>
  <c r="H46" i="23"/>
  <c r="H46" i="22"/>
  <c r="I45" i="23"/>
  <c r="I45" i="22"/>
  <c r="K44" i="23"/>
  <c r="B44" i="22"/>
  <c r="B44" i="23"/>
  <c r="C43" i="23"/>
  <c r="C43" i="22"/>
  <c r="D42" i="23"/>
  <c r="D42" i="22"/>
  <c r="E41" i="23"/>
  <c r="E41" i="22"/>
  <c r="G46" i="22"/>
  <c r="G46" i="23"/>
  <c r="H45" i="22"/>
  <c r="H45" i="23"/>
  <c r="I44" i="22"/>
  <c r="I44" i="23"/>
  <c r="K43" i="23"/>
  <c r="B43" i="22"/>
  <c r="B43" i="23"/>
  <c r="C42" i="22"/>
  <c r="C42" i="23"/>
  <c r="D41" i="22"/>
  <c r="D41" i="23"/>
  <c r="F46" i="23"/>
  <c r="F46" i="22"/>
  <c r="G45" i="22"/>
  <c r="G45" i="23"/>
  <c r="H44" i="23"/>
  <c r="H44" i="22"/>
  <c r="I43" i="23"/>
  <c r="I43" i="22"/>
  <c r="K42" i="23"/>
  <c r="B42" i="23"/>
  <c r="B42" i="22"/>
  <c r="C41" i="23"/>
  <c r="C41" i="22"/>
  <c r="E46" i="23"/>
  <c r="E46" i="22"/>
  <c r="F45" i="23"/>
  <c r="F45" i="22"/>
  <c r="G44" i="23"/>
  <c r="G44" i="22"/>
  <c r="H43" i="23"/>
  <c r="H43" i="22"/>
  <c r="I42" i="23"/>
  <c r="I42" i="22"/>
  <c r="K41" i="23"/>
  <c r="K41" i="22"/>
  <c r="B41" i="23"/>
  <c r="B41" i="22"/>
  <c r="D46" i="22"/>
  <c r="D46" i="23"/>
  <c r="E45" i="22"/>
  <c r="E45" i="23"/>
  <c r="F44" i="22"/>
  <c r="F44" i="23"/>
  <c r="G43" i="22"/>
  <c r="G43" i="23"/>
  <c r="H42" i="22"/>
  <c r="H42" i="23"/>
  <c r="I41" i="22"/>
  <c r="I41" i="23"/>
  <c r="D41" i="232"/>
  <c r="F41" i="232"/>
  <c r="B41" i="232" l="1"/>
  <c r="G41" i="232"/>
  <c r="H41" i="232"/>
  <c r="E41" i="232"/>
  <c r="C41" i="232"/>
  <c r="I41" i="232"/>
  <c r="F41" i="15"/>
  <c r="H41" i="15"/>
  <c r="F51" i="15"/>
  <c r="G51" i="15"/>
  <c r="H51" i="15"/>
  <c r="G52" i="15"/>
  <c r="H52" i="15"/>
  <c r="C50" i="15"/>
  <c r="B50" i="15"/>
  <c r="D50" i="15" l="1"/>
  <c r="B52" i="15"/>
  <c r="J41" i="13"/>
  <c r="G50" i="15"/>
  <c r="E52" i="15"/>
  <c r="D51" i="15"/>
  <c r="D41" i="15"/>
  <c r="C51" i="15"/>
  <c r="F50" i="15"/>
  <c r="D52" i="15"/>
  <c r="J41" i="12"/>
  <c r="H50" i="15"/>
  <c r="F52" i="15"/>
  <c r="E51" i="15"/>
  <c r="C41" i="14"/>
  <c r="C41" i="15"/>
  <c r="E50" i="15"/>
  <c r="C52" i="15"/>
  <c r="B51" i="15"/>
  <c r="J41" i="11"/>
  <c r="B41" i="15"/>
  <c r="G41" i="14"/>
  <c r="G41" i="15"/>
  <c r="E41" i="14"/>
  <c r="E41" i="15"/>
  <c r="F41" i="14"/>
  <c r="H41" i="14"/>
  <c r="D41" i="14"/>
  <c r="B41" i="14"/>
  <c r="C21" i="15"/>
  <c r="D21" i="15"/>
  <c r="E21" i="15"/>
  <c r="F21" i="15"/>
  <c r="G21" i="15"/>
  <c r="H21" i="15"/>
  <c r="B21" i="15"/>
  <c r="B43" i="15"/>
  <c r="C43" i="15"/>
  <c r="D43" i="15"/>
  <c r="E43" i="15"/>
  <c r="F43" i="15"/>
  <c r="G43" i="15"/>
  <c r="H43" i="15"/>
  <c r="B44" i="15"/>
  <c r="C44" i="15"/>
  <c r="D44" i="15"/>
  <c r="E44" i="15"/>
  <c r="F44" i="15"/>
  <c r="G44" i="15"/>
  <c r="H44" i="15"/>
  <c r="B45" i="15"/>
  <c r="C45" i="15"/>
  <c r="D45" i="15"/>
  <c r="E45" i="15"/>
  <c r="F45" i="15"/>
  <c r="G45" i="15"/>
  <c r="H45" i="15"/>
  <c r="B46" i="15"/>
  <c r="C46" i="15"/>
  <c r="D46" i="15"/>
  <c r="E46" i="15"/>
  <c r="F46" i="15"/>
  <c r="G46" i="15"/>
  <c r="H46" i="15"/>
  <c r="C42" i="15"/>
  <c r="D42" i="15"/>
  <c r="E42" i="15"/>
  <c r="F42" i="15"/>
  <c r="G42" i="15"/>
  <c r="H42" i="15"/>
  <c r="B42" i="15"/>
  <c r="H41" i="7" l="1"/>
  <c r="J41" i="14"/>
  <c r="J41" i="15"/>
  <c r="H41" i="8"/>
  <c r="F41" i="10"/>
  <c r="F41" i="9"/>
  <c r="B41" i="10"/>
  <c r="B41" i="9"/>
  <c r="E41" i="9"/>
  <c r="E41" i="10"/>
  <c r="C41" i="9"/>
  <c r="C41" i="10"/>
  <c r="D41" i="9"/>
  <c r="D41" i="10"/>
  <c r="H41" i="6"/>
  <c r="G21" i="5"/>
  <c r="F21" i="5"/>
  <c r="D21" i="5"/>
  <c r="C21" i="5"/>
  <c r="I41" i="4" l="1"/>
  <c r="W41" i="233"/>
  <c r="J41" i="4"/>
  <c r="C50" i="5"/>
  <c r="D50" i="5"/>
  <c r="D51" i="5"/>
  <c r="C51" i="5"/>
  <c r="H41" i="9"/>
  <c r="H41" i="10"/>
  <c r="G50" i="5"/>
  <c r="F50" i="5"/>
  <c r="C52" i="5"/>
  <c r="D52" i="5"/>
  <c r="G52" i="5"/>
  <c r="F52" i="5"/>
  <c r="F51" i="5"/>
  <c r="G51" i="5"/>
  <c r="W51" i="233"/>
  <c r="H48" i="233"/>
  <c r="W46" i="233"/>
  <c r="W44" i="233"/>
  <c r="W34" i="233"/>
  <c r="W30" i="233"/>
  <c r="W26" i="233"/>
  <c r="W24" i="233"/>
  <c r="W22" i="233"/>
  <c r="B48" i="233"/>
  <c r="W19" i="233"/>
  <c r="W18" i="233"/>
  <c r="C41" i="5" l="1"/>
  <c r="D41" i="5"/>
  <c r="J39" i="233"/>
  <c r="G41" i="5"/>
  <c r="F41" i="5"/>
  <c r="D42" i="5"/>
  <c r="C42" i="5"/>
  <c r="C43" i="5"/>
  <c r="D43" i="5"/>
  <c r="D44" i="5"/>
  <c r="C44" i="5"/>
  <c r="C45" i="5"/>
  <c r="D45" i="5"/>
  <c r="D46" i="5"/>
  <c r="C46" i="5"/>
  <c r="F42" i="5"/>
  <c r="G42" i="5"/>
  <c r="G43" i="5"/>
  <c r="F43" i="5"/>
  <c r="F44" i="5"/>
  <c r="G44" i="5"/>
  <c r="G45" i="5"/>
  <c r="F45" i="5"/>
  <c r="F46" i="5"/>
  <c r="G46" i="5"/>
  <c r="J17" i="233"/>
  <c r="J9" i="233"/>
  <c r="W11" i="233"/>
  <c r="J18" i="233"/>
  <c r="J37" i="233"/>
  <c r="W17" i="233"/>
  <c r="W29" i="233"/>
  <c r="W33" i="233"/>
  <c r="W37" i="233"/>
  <c r="W45" i="233"/>
  <c r="J50" i="233"/>
  <c r="J28" i="233"/>
  <c r="J32" i="233"/>
  <c r="J36" i="233"/>
  <c r="J40" i="233"/>
  <c r="W52" i="233"/>
  <c r="W15" i="233"/>
  <c r="J41" i="233"/>
  <c r="J51" i="233"/>
  <c r="W16" i="233"/>
  <c r="J52" i="233"/>
  <c r="J10" i="233"/>
  <c r="W27" i="233"/>
  <c r="W9" i="233"/>
  <c r="W13" i="233"/>
  <c r="J26" i="233"/>
  <c r="J33" i="233"/>
  <c r="J34" i="233"/>
  <c r="W35" i="233"/>
  <c r="W39" i="233"/>
  <c r="J11" i="233"/>
  <c r="J12" i="233"/>
  <c r="W28" i="233"/>
  <c r="W32" i="233"/>
  <c r="J38" i="233"/>
  <c r="W43" i="233"/>
  <c r="C48" i="233"/>
  <c r="W10" i="233"/>
  <c r="W14" i="233"/>
  <c r="J16" i="233"/>
  <c r="J20" i="233"/>
  <c r="W21" i="233"/>
  <c r="J46" i="233"/>
  <c r="T48" i="233"/>
  <c r="J15" i="233"/>
  <c r="J19" i="233"/>
  <c r="W20" i="233"/>
  <c r="J21" i="233"/>
  <c r="J22" i="233"/>
  <c r="W23" i="233"/>
  <c r="J25" i="233"/>
  <c r="W36" i="233"/>
  <c r="W40" i="233"/>
  <c r="J42" i="233"/>
  <c r="V48" i="233"/>
  <c r="G48" i="233"/>
  <c r="J31" i="233"/>
  <c r="J45" i="233"/>
  <c r="I48" i="233"/>
  <c r="P48" i="233"/>
  <c r="J13" i="233"/>
  <c r="J23" i="233"/>
  <c r="J35" i="233"/>
  <c r="Q48" i="233"/>
  <c r="W12" i="233"/>
  <c r="J14" i="233"/>
  <c r="J29" i="233"/>
  <c r="J30" i="233"/>
  <c r="W31" i="233"/>
  <c r="W38" i="233"/>
  <c r="J43" i="233"/>
  <c r="W50" i="233"/>
  <c r="F48" i="233"/>
  <c r="S48" i="233"/>
  <c r="J24" i="233"/>
  <c r="W25" i="233"/>
  <c r="J27" i="233"/>
  <c r="W42" i="233"/>
  <c r="J44" i="233"/>
  <c r="D48" i="233"/>
  <c r="I41" i="5" l="1"/>
  <c r="J41" i="5"/>
  <c r="W48" i="233"/>
  <c r="J48" i="233"/>
  <c r="K46" i="22" l="1"/>
  <c r="K45" i="22"/>
  <c r="K44" i="22"/>
  <c r="K43" i="22"/>
  <c r="K42" i="22"/>
  <c r="F40" i="15"/>
  <c r="E40" i="15"/>
  <c r="D40" i="15"/>
  <c r="E39" i="15"/>
  <c r="D39" i="15"/>
  <c r="C39" i="15"/>
  <c r="D38" i="15"/>
  <c r="C38" i="15"/>
  <c r="B38" i="15"/>
  <c r="C37" i="15"/>
  <c r="B37" i="15"/>
  <c r="H36" i="15"/>
  <c r="B36" i="15"/>
  <c r="H35" i="15"/>
  <c r="G35" i="15"/>
  <c r="H34" i="15"/>
  <c r="G34" i="15"/>
  <c r="F34" i="15"/>
  <c r="G33" i="15"/>
  <c r="F33" i="15"/>
  <c r="E33" i="15"/>
  <c r="F32" i="15"/>
  <c r="E32" i="15"/>
  <c r="D32" i="15"/>
  <c r="E31" i="15"/>
  <c r="D31" i="15"/>
  <c r="C31" i="15"/>
  <c r="D30" i="15"/>
  <c r="C30" i="15"/>
  <c r="B30" i="15"/>
  <c r="C29" i="15"/>
  <c r="B29" i="15"/>
  <c r="H28" i="15"/>
  <c r="B28" i="15"/>
  <c r="H27" i="15"/>
  <c r="G27" i="15"/>
  <c r="H26" i="15"/>
  <c r="G26" i="15"/>
  <c r="F26" i="15"/>
  <c r="G25" i="15"/>
  <c r="F25" i="15"/>
  <c r="E25" i="15"/>
  <c r="F24" i="15"/>
  <c r="E24" i="15"/>
  <c r="D24" i="15"/>
  <c r="E23" i="15"/>
  <c r="D23" i="15"/>
  <c r="C23" i="15"/>
  <c r="D22" i="15"/>
  <c r="C22" i="15"/>
  <c r="B22" i="15"/>
  <c r="D20" i="15"/>
  <c r="C20" i="15"/>
  <c r="B20" i="15"/>
  <c r="C19" i="15"/>
  <c r="B19" i="15"/>
  <c r="H18" i="15"/>
  <c r="B18" i="15"/>
  <c r="H17" i="15"/>
  <c r="G17" i="15"/>
  <c r="H16" i="15"/>
  <c r="G16" i="15"/>
  <c r="F16" i="15"/>
  <c r="G15" i="15"/>
  <c r="F15" i="15"/>
  <c r="E15" i="15"/>
  <c r="F14" i="15"/>
  <c r="E14" i="15"/>
  <c r="D14" i="15"/>
  <c r="E13" i="15"/>
  <c r="D13" i="15"/>
  <c r="C13" i="15"/>
  <c r="D12" i="15"/>
  <c r="C12" i="15"/>
  <c r="B12" i="15"/>
  <c r="C11" i="15"/>
  <c r="B11" i="15"/>
  <c r="H10" i="15"/>
  <c r="B10" i="15"/>
  <c r="H9" i="15"/>
  <c r="G9" i="15"/>
  <c r="G40" i="5"/>
  <c r="F40" i="5"/>
  <c r="D40" i="5"/>
  <c r="C40" i="5"/>
  <c r="G39" i="5"/>
  <c r="F39" i="5"/>
  <c r="D39" i="5"/>
  <c r="C39" i="5"/>
  <c r="G38" i="5"/>
  <c r="F38" i="5"/>
  <c r="D38" i="5"/>
  <c r="C38" i="5"/>
  <c r="G37" i="5"/>
  <c r="F37" i="5"/>
  <c r="D37" i="5"/>
  <c r="C37" i="5"/>
  <c r="G36" i="5"/>
  <c r="F36" i="5"/>
  <c r="D36" i="5"/>
  <c r="C36" i="5"/>
  <c r="G35" i="5"/>
  <c r="F35" i="5"/>
  <c r="D35" i="5"/>
  <c r="C35" i="5"/>
  <c r="G34" i="5"/>
  <c r="F34" i="5"/>
  <c r="D34" i="5"/>
  <c r="C34" i="5"/>
  <c r="G33" i="5"/>
  <c r="F33" i="5"/>
  <c r="D33" i="5"/>
  <c r="C33" i="5"/>
  <c r="G32" i="5"/>
  <c r="F32" i="5"/>
  <c r="D32" i="5"/>
  <c r="C32" i="5"/>
  <c r="G31" i="5"/>
  <c r="F31" i="5"/>
  <c r="D31" i="5"/>
  <c r="C31" i="5"/>
  <c r="G30" i="5"/>
  <c r="F30" i="5"/>
  <c r="D30" i="5"/>
  <c r="C30" i="5"/>
  <c r="G29" i="5"/>
  <c r="F29" i="5"/>
  <c r="D29" i="5"/>
  <c r="C29" i="5"/>
  <c r="G28" i="5"/>
  <c r="F28" i="5"/>
  <c r="D28" i="5"/>
  <c r="C28" i="5"/>
  <c r="G27" i="5"/>
  <c r="F27" i="5"/>
  <c r="D27" i="5"/>
  <c r="C27" i="5"/>
  <c r="G26" i="5"/>
  <c r="F26" i="5"/>
  <c r="D26" i="5"/>
  <c r="C26" i="5"/>
  <c r="G25" i="5"/>
  <c r="F25" i="5"/>
  <c r="D25" i="5"/>
  <c r="C25" i="5"/>
  <c r="G24" i="5"/>
  <c r="F24" i="5"/>
  <c r="D24" i="5"/>
  <c r="C24" i="5"/>
  <c r="G23" i="5"/>
  <c r="F23" i="5"/>
  <c r="D23" i="5"/>
  <c r="C23" i="5"/>
  <c r="G22" i="5"/>
  <c r="F22" i="5"/>
  <c r="D22" i="5"/>
  <c r="C22" i="5"/>
  <c r="G20" i="5"/>
  <c r="F20" i="5"/>
  <c r="D20" i="5"/>
  <c r="C20" i="5"/>
  <c r="G19" i="5"/>
  <c r="F19" i="5"/>
  <c r="D19" i="5"/>
  <c r="C19" i="5"/>
  <c r="G18" i="5"/>
  <c r="F18" i="5"/>
  <c r="D18" i="5"/>
  <c r="C18" i="5"/>
  <c r="G17" i="5"/>
  <c r="F17" i="5"/>
  <c r="D17" i="5"/>
  <c r="C17" i="5"/>
  <c r="G16" i="5"/>
  <c r="F16" i="5"/>
  <c r="D16" i="5"/>
  <c r="C16" i="5"/>
  <c r="G15" i="5"/>
  <c r="F15" i="5"/>
  <c r="D15" i="5"/>
  <c r="C15" i="5"/>
  <c r="G14" i="5"/>
  <c r="F14" i="5"/>
  <c r="D14" i="5"/>
  <c r="C14" i="5"/>
  <c r="G13" i="5"/>
  <c r="F13" i="5"/>
  <c r="D13" i="5"/>
  <c r="C13" i="5"/>
  <c r="G12" i="5"/>
  <c r="F12" i="5"/>
  <c r="D12" i="5"/>
  <c r="C12" i="5"/>
  <c r="G11" i="5"/>
  <c r="F11" i="5"/>
  <c r="D11" i="5"/>
  <c r="C11" i="5"/>
  <c r="G10" i="5"/>
  <c r="F10" i="5"/>
  <c r="D10" i="5"/>
  <c r="C10" i="5"/>
  <c r="G9" i="5"/>
  <c r="F9" i="5"/>
  <c r="D9" i="5"/>
  <c r="C9" i="5"/>
  <c r="D9" i="15" l="1"/>
  <c r="E10" i="15"/>
  <c r="F11" i="15"/>
  <c r="G12" i="15"/>
  <c r="H13" i="15"/>
  <c r="B15" i="15"/>
  <c r="C16" i="15"/>
  <c r="D17" i="15"/>
  <c r="E18" i="15"/>
  <c r="F19" i="15"/>
  <c r="G20" i="15"/>
  <c r="G22" i="15"/>
  <c r="H23" i="15"/>
  <c r="B25" i="15"/>
  <c r="C26" i="15"/>
  <c r="D27" i="15"/>
  <c r="E28" i="15"/>
  <c r="F29" i="15"/>
  <c r="G30" i="15"/>
  <c r="H31" i="15"/>
  <c r="B33" i="15"/>
  <c r="C34" i="15"/>
  <c r="D35" i="15"/>
  <c r="E36" i="15"/>
  <c r="F37" i="15"/>
  <c r="G38" i="15"/>
  <c r="H39" i="15"/>
  <c r="F22" i="15"/>
  <c r="G23" i="15"/>
  <c r="H24" i="15"/>
  <c r="B26" i="15"/>
  <c r="C27" i="15"/>
  <c r="D28" i="15"/>
  <c r="E29" i="15"/>
  <c r="F30" i="15"/>
  <c r="G31" i="15"/>
  <c r="H32" i="15"/>
  <c r="B34" i="15"/>
  <c r="C35" i="15"/>
  <c r="D36" i="15"/>
  <c r="E37" i="15"/>
  <c r="F38" i="15"/>
  <c r="G39" i="15"/>
  <c r="H40" i="15"/>
  <c r="C9" i="15"/>
  <c r="D10" i="15"/>
  <c r="E11" i="15"/>
  <c r="F12" i="15"/>
  <c r="G13" i="15"/>
  <c r="H14" i="15"/>
  <c r="B16" i="15"/>
  <c r="C17" i="15"/>
  <c r="D18" i="15"/>
  <c r="E19" i="15"/>
  <c r="F20" i="15"/>
  <c r="E22" i="15"/>
  <c r="F23" i="15"/>
  <c r="G24" i="15"/>
  <c r="H25" i="15"/>
  <c r="B27" i="15"/>
  <c r="C28" i="15"/>
  <c r="D29" i="15"/>
  <c r="E30" i="15"/>
  <c r="F31" i="15"/>
  <c r="G32" i="15"/>
  <c r="H33" i="15"/>
  <c r="B35" i="15"/>
  <c r="C36" i="15"/>
  <c r="D37" i="15"/>
  <c r="E38" i="15"/>
  <c r="F39" i="15"/>
  <c r="G40" i="15"/>
  <c r="B9" i="15"/>
  <c r="C10" i="15"/>
  <c r="D11" i="15"/>
  <c r="E12" i="15"/>
  <c r="F13" i="15"/>
  <c r="G14" i="15"/>
  <c r="H15" i="15"/>
  <c r="B17" i="15"/>
  <c r="C18" i="15"/>
  <c r="D19" i="15"/>
  <c r="E20" i="15"/>
  <c r="F9" i="15"/>
  <c r="G10" i="15"/>
  <c r="H11" i="15"/>
  <c r="B13" i="15"/>
  <c r="C14" i="15"/>
  <c r="D15" i="15"/>
  <c r="E16" i="15"/>
  <c r="F17" i="15"/>
  <c r="G18" i="15"/>
  <c r="H19" i="15"/>
  <c r="H22" i="15"/>
  <c r="B24" i="15"/>
  <c r="C25" i="15"/>
  <c r="D26" i="15"/>
  <c r="E27" i="15"/>
  <c r="F28" i="15"/>
  <c r="G29" i="15"/>
  <c r="H30" i="15"/>
  <c r="B32" i="15"/>
  <c r="C33" i="15"/>
  <c r="D34" i="15"/>
  <c r="E35" i="15"/>
  <c r="F36" i="15"/>
  <c r="G37" i="15"/>
  <c r="H38" i="15"/>
  <c r="B40" i="15"/>
  <c r="E9" i="15"/>
  <c r="F10" i="15"/>
  <c r="G11" i="15"/>
  <c r="H12" i="15"/>
  <c r="B14" i="15"/>
  <c r="C15" i="15"/>
  <c r="D16" i="15"/>
  <c r="E17" i="15"/>
  <c r="F18" i="15"/>
  <c r="G19" i="15"/>
  <c r="H20" i="15"/>
  <c r="B23" i="15"/>
  <c r="C24" i="15"/>
  <c r="D25" i="15"/>
  <c r="E26" i="15"/>
  <c r="F27" i="15"/>
  <c r="G28" i="15"/>
  <c r="H29" i="15"/>
  <c r="B31" i="15"/>
  <c r="C32" i="15"/>
  <c r="D33" i="15"/>
  <c r="E34" i="15"/>
  <c r="F35" i="15"/>
  <c r="G36" i="15"/>
  <c r="H37" i="15"/>
  <c r="B39" i="15"/>
  <c r="C40" i="15"/>
  <c r="S7" i="233"/>
  <c r="C7" i="233"/>
  <c r="I7" i="233"/>
  <c r="P7" i="233"/>
  <c r="F7" i="233"/>
  <c r="V7" i="233"/>
  <c r="Q7" i="233"/>
  <c r="J7" i="233"/>
  <c r="W7" i="233"/>
  <c r="G7" i="233"/>
  <c r="T7" i="233"/>
  <c r="D7" i="233"/>
  <c r="T15" i="2"/>
  <c r="N15" i="2"/>
  <c r="H15" i="2"/>
  <c r="J51" i="86" l="1"/>
  <c r="H21" i="86"/>
  <c r="E50" i="232"/>
  <c r="F50" i="232"/>
  <c r="G50" i="232"/>
  <c r="F51" i="232"/>
  <c r="G51" i="232"/>
  <c r="H51" i="232"/>
  <c r="G52" i="232"/>
  <c r="H52" i="232"/>
  <c r="I52" i="232"/>
  <c r="G21" i="86" l="1"/>
  <c r="I51" i="86"/>
  <c r="E52" i="232"/>
  <c r="C50" i="232"/>
  <c r="D51" i="232"/>
  <c r="B52" i="232"/>
  <c r="I51" i="232"/>
  <c r="H50" i="232"/>
  <c r="G51" i="86"/>
  <c r="L52" i="86"/>
  <c r="F51" i="22"/>
  <c r="F51" i="23"/>
  <c r="D52" i="10"/>
  <c r="D52" i="9"/>
  <c r="G50" i="14"/>
  <c r="B52" i="10"/>
  <c r="B52" i="9"/>
  <c r="C51" i="10"/>
  <c r="C51" i="9"/>
  <c r="F52" i="14"/>
  <c r="D51" i="14"/>
  <c r="D21" i="23"/>
  <c r="D21" i="22"/>
  <c r="D50" i="23"/>
  <c r="D50" i="22"/>
  <c r="D51" i="23"/>
  <c r="D51" i="22"/>
  <c r="D52" i="23"/>
  <c r="D52" i="22"/>
  <c r="F52" i="9"/>
  <c r="F52" i="10"/>
  <c r="F50" i="10"/>
  <c r="F50" i="9"/>
  <c r="E52" i="14"/>
  <c r="C51" i="14"/>
  <c r="E21" i="22"/>
  <c r="E21" i="23"/>
  <c r="E50" i="22"/>
  <c r="E50" i="23"/>
  <c r="E51" i="23"/>
  <c r="E51" i="22"/>
  <c r="E52" i="23"/>
  <c r="E52" i="22"/>
  <c r="H51" i="86"/>
  <c r="E52" i="9"/>
  <c r="E52" i="10"/>
  <c r="D52" i="14"/>
  <c r="F52" i="23"/>
  <c r="F52" i="22"/>
  <c r="D50" i="10"/>
  <c r="D50" i="9"/>
  <c r="G51" i="23"/>
  <c r="G51" i="22"/>
  <c r="D50" i="232"/>
  <c r="C52" i="10"/>
  <c r="C52" i="9"/>
  <c r="B51" i="14"/>
  <c r="H50" i="22"/>
  <c r="H50" i="23"/>
  <c r="I21" i="86"/>
  <c r="F51" i="10"/>
  <c r="F51" i="9"/>
  <c r="B52" i="14"/>
  <c r="G51" i="14"/>
  <c r="E50" i="14"/>
  <c r="I21" i="22"/>
  <c r="I21" i="23"/>
  <c r="I50" i="23"/>
  <c r="I50" i="22"/>
  <c r="I51" i="23"/>
  <c r="I51" i="22"/>
  <c r="I52" i="23"/>
  <c r="I52" i="22"/>
  <c r="J21" i="86"/>
  <c r="H52" i="86"/>
  <c r="E50" i="10"/>
  <c r="E50" i="9"/>
  <c r="H50" i="14"/>
  <c r="F50" i="23"/>
  <c r="F50" i="22"/>
  <c r="C52" i="14"/>
  <c r="G50" i="23"/>
  <c r="G50" i="22"/>
  <c r="G52" i="23"/>
  <c r="G52" i="22"/>
  <c r="F52" i="232"/>
  <c r="C50" i="10"/>
  <c r="C50" i="9"/>
  <c r="H51" i="14"/>
  <c r="H21" i="22"/>
  <c r="H21" i="23"/>
  <c r="H51" i="22"/>
  <c r="H51" i="23"/>
  <c r="G52" i="86"/>
  <c r="B50" i="232"/>
  <c r="D52" i="232"/>
  <c r="C51" i="232"/>
  <c r="B50" i="9"/>
  <c r="B50" i="10"/>
  <c r="E51" i="9"/>
  <c r="E51" i="10"/>
  <c r="H52" i="14"/>
  <c r="F51" i="14"/>
  <c r="D50" i="14"/>
  <c r="B21" i="23"/>
  <c r="B21" i="22"/>
  <c r="B50" i="23"/>
  <c r="B50" i="22"/>
  <c r="B51" i="23"/>
  <c r="B51" i="22"/>
  <c r="B52" i="23"/>
  <c r="B52" i="22"/>
  <c r="L21" i="86"/>
  <c r="I52" i="86"/>
  <c r="F21" i="23"/>
  <c r="F21" i="22"/>
  <c r="B50" i="14"/>
  <c r="G21" i="22"/>
  <c r="G21" i="23"/>
  <c r="E51" i="232"/>
  <c r="F50" i="14"/>
  <c r="H52" i="22"/>
  <c r="H52" i="23"/>
  <c r="L51" i="86"/>
  <c r="B51" i="232"/>
  <c r="C52" i="232"/>
  <c r="I50" i="232"/>
  <c r="B51" i="9"/>
  <c r="B51" i="10"/>
  <c r="D51" i="9"/>
  <c r="D51" i="10"/>
  <c r="G52" i="14"/>
  <c r="E51" i="14"/>
  <c r="C50" i="14"/>
  <c r="C21" i="23"/>
  <c r="C21" i="22"/>
  <c r="C50" i="23"/>
  <c r="C50" i="22"/>
  <c r="C51" i="23"/>
  <c r="C51" i="22"/>
  <c r="C52" i="23"/>
  <c r="C52" i="22"/>
  <c r="J52" i="86"/>
  <c r="C21" i="232"/>
  <c r="D21" i="232"/>
  <c r="E21" i="232"/>
  <c r="F21" i="232"/>
  <c r="G21" i="232"/>
  <c r="H21" i="232"/>
  <c r="I21" i="232"/>
  <c r="B21" i="232"/>
  <c r="B21" i="9" l="1"/>
  <c r="B21" i="10"/>
  <c r="G21" i="14"/>
  <c r="C21" i="14"/>
  <c r="H21" i="14"/>
  <c r="C21" i="10"/>
  <c r="C21" i="9"/>
  <c r="D21" i="9"/>
  <c r="D21" i="10"/>
  <c r="B21" i="14"/>
  <c r="E21" i="14"/>
  <c r="F21" i="14"/>
  <c r="E21" i="10"/>
  <c r="E21" i="9"/>
  <c r="F21" i="10"/>
  <c r="F21" i="9"/>
  <c r="D21" i="14"/>
  <c r="G48" i="231"/>
  <c r="E48" i="231"/>
  <c r="C48" i="231"/>
  <c r="F48" i="231" l="1"/>
  <c r="H48" i="231"/>
  <c r="B48" i="231"/>
  <c r="I48" i="231"/>
  <c r="D48" i="231"/>
  <c r="C10" i="232"/>
  <c r="D10" i="232"/>
  <c r="E10" i="232"/>
  <c r="F10" i="232"/>
  <c r="G10" i="232"/>
  <c r="H10" i="232"/>
  <c r="I10" i="232"/>
  <c r="C11" i="232"/>
  <c r="D11" i="232"/>
  <c r="E11" i="232"/>
  <c r="F11" i="232"/>
  <c r="G11" i="232"/>
  <c r="H11" i="232"/>
  <c r="I11" i="232"/>
  <c r="C12" i="232"/>
  <c r="D12" i="232"/>
  <c r="E12" i="232"/>
  <c r="F12" i="232"/>
  <c r="G12" i="232"/>
  <c r="H12" i="232"/>
  <c r="I12" i="232"/>
  <c r="C13" i="232"/>
  <c r="D13" i="232"/>
  <c r="E13" i="232"/>
  <c r="F13" i="232"/>
  <c r="G13" i="232"/>
  <c r="H13" i="232"/>
  <c r="I13" i="232"/>
  <c r="C14" i="232"/>
  <c r="D14" i="232"/>
  <c r="E14" i="232"/>
  <c r="F14" i="232"/>
  <c r="G14" i="232"/>
  <c r="H14" i="232"/>
  <c r="I14" i="232"/>
  <c r="C15" i="232"/>
  <c r="D15" i="232"/>
  <c r="E15" i="232"/>
  <c r="F15" i="232"/>
  <c r="G15" i="232"/>
  <c r="H15" i="232"/>
  <c r="I15" i="232"/>
  <c r="C16" i="232"/>
  <c r="D16" i="232"/>
  <c r="E16" i="232"/>
  <c r="F16" i="232"/>
  <c r="G16" i="232"/>
  <c r="H16" i="232"/>
  <c r="I16" i="232"/>
  <c r="C17" i="232"/>
  <c r="D17" i="232"/>
  <c r="E17" i="232"/>
  <c r="F17" i="232"/>
  <c r="G17" i="232"/>
  <c r="H17" i="232"/>
  <c r="I17" i="232"/>
  <c r="C18" i="232"/>
  <c r="D18" i="232"/>
  <c r="E18" i="232"/>
  <c r="F18" i="232"/>
  <c r="G18" i="232"/>
  <c r="H18" i="232"/>
  <c r="I18" i="232"/>
  <c r="C19" i="232"/>
  <c r="D19" i="232"/>
  <c r="E19" i="232"/>
  <c r="F19" i="232"/>
  <c r="G19" i="232"/>
  <c r="H19" i="232"/>
  <c r="I19" i="232"/>
  <c r="C20" i="232"/>
  <c r="D20" i="232"/>
  <c r="E20" i="232"/>
  <c r="F20" i="232"/>
  <c r="G20" i="232"/>
  <c r="H20" i="232"/>
  <c r="I20" i="232"/>
  <c r="C22" i="232"/>
  <c r="D22" i="232"/>
  <c r="E22" i="232"/>
  <c r="F22" i="232"/>
  <c r="G22" i="232"/>
  <c r="H22" i="232"/>
  <c r="I22" i="232"/>
  <c r="C23" i="232"/>
  <c r="D23" i="232"/>
  <c r="E23" i="232"/>
  <c r="F23" i="232"/>
  <c r="G23" i="232"/>
  <c r="H23" i="232"/>
  <c r="I23" i="232"/>
  <c r="C24" i="232"/>
  <c r="D24" i="232"/>
  <c r="E24" i="232"/>
  <c r="F24" i="232"/>
  <c r="G24" i="232"/>
  <c r="H24" i="232"/>
  <c r="I24" i="232"/>
  <c r="C25" i="232"/>
  <c r="D25" i="232"/>
  <c r="E25" i="232"/>
  <c r="F25" i="232"/>
  <c r="G25" i="232"/>
  <c r="H25" i="232"/>
  <c r="I25" i="232"/>
  <c r="C26" i="232"/>
  <c r="D26" i="232"/>
  <c r="E26" i="232"/>
  <c r="F26" i="232"/>
  <c r="G26" i="232"/>
  <c r="H26" i="232"/>
  <c r="I26" i="232"/>
  <c r="C27" i="232"/>
  <c r="D27" i="232"/>
  <c r="E27" i="232"/>
  <c r="F27" i="232"/>
  <c r="G27" i="232"/>
  <c r="H27" i="232"/>
  <c r="I27" i="232"/>
  <c r="C28" i="232"/>
  <c r="D28" i="232"/>
  <c r="E28" i="232"/>
  <c r="F28" i="232"/>
  <c r="G28" i="232"/>
  <c r="H28" i="232"/>
  <c r="I28" i="232"/>
  <c r="C29" i="232"/>
  <c r="D29" i="232"/>
  <c r="E29" i="232"/>
  <c r="F29" i="232"/>
  <c r="G29" i="232"/>
  <c r="H29" i="232"/>
  <c r="I29" i="232"/>
  <c r="C30" i="232"/>
  <c r="D30" i="232"/>
  <c r="E30" i="232"/>
  <c r="F30" i="232"/>
  <c r="G30" i="232"/>
  <c r="H30" i="232"/>
  <c r="I30" i="232"/>
  <c r="C31" i="232"/>
  <c r="D31" i="232"/>
  <c r="E31" i="232"/>
  <c r="F31" i="232"/>
  <c r="G31" i="232"/>
  <c r="H31" i="232"/>
  <c r="I31" i="232"/>
  <c r="C32" i="232"/>
  <c r="D32" i="232"/>
  <c r="E32" i="232"/>
  <c r="F32" i="232"/>
  <c r="G32" i="232"/>
  <c r="H32" i="232"/>
  <c r="I32" i="232"/>
  <c r="C33" i="232"/>
  <c r="D33" i="232"/>
  <c r="E33" i="232"/>
  <c r="F33" i="232"/>
  <c r="G33" i="232"/>
  <c r="H33" i="232"/>
  <c r="I33" i="232"/>
  <c r="C34" i="232"/>
  <c r="D34" i="232"/>
  <c r="E34" i="232"/>
  <c r="F34" i="232"/>
  <c r="G34" i="232"/>
  <c r="H34" i="232"/>
  <c r="I34" i="232"/>
  <c r="C35" i="232"/>
  <c r="D35" i="232"/>
  <c r="E35" i="232"/>
  <c r="F35" i="232"/>
  <c r="G35" i="232"/>
  <c r="H35" i="232"/>
  <c r="I35" i="232"/>
  <c r="C36" i="232"/>
  <c r="D36" i="232"/>
  <c r="E36" i="232"/>
  <c r="F36" i="232"/>
  <c r="G36" i="232"/>
  <c r="H36" i="232"/>
  <c r="I36" i="232"/>
  <c r="C37" i="232"/>
  <c r="D37" i="232"/>
  <c r="E37" i="232"/>
  <c r="F37" i="232"/>
  <c r="G37" i="232"/>
  <c r="H37" i="232"/>
  <c r="I37" i="232"/>
  <c r="C38" i="232"/>
  <c r="D38" i="232"/>
  <c r="E38" i="232"/>
  <c r="F38" i="232"/>
  <c r="G38" i="232"/>
  <c r="H38" i="232"/>
  <c r="I38" i="232"/>
  <c r="C39" i="232"/>
  <c r="D39" i="232"/>
  <c r="E39" i="232"/>
  <c r="F39" i="232"/>
  <c r="G39" i="232"/>
  <c r="H39" i="232"/>
  <c r="I39" i="232"/>
  <c r="C40" i="232"/>
  <c r="D40" i="232"/>
  <c r="E40" i="232"/>
  <c r="F40" i="232"/>
  <c r="G40" i="232"/>
  <c r="H40" i="232"/>
  <c r="I40" i="232"/>
  <c r="C42" i="232"/>
  <c r="D42" i="232"/>
  <c r="E42" i="232"/>
  <c r="F42" i="232"/>
  <c r="G42" i="232"/>
  <c r="H42" i="232"/>
  <c r="I42" i="232"/>
  <c r="C43" i="232"/>
  <c r="D43" i="232"/>
  <c r="E43" i="232"/>
  <c r="F43" i="232"/>
  <c r="G43" i="232"/>
  <c r="H43" i="232"/>
  <c r="I43" i="232"/>
  <c r="C44" i="232"/>
  <c r="D44" i="232"/>
  <c r="E44" i="232"/>
  <c r="F44" i="232"/>
  <c r="G44" i="232"/>
  <c r="H44" i="232"/>
  <c r="I44" i="232"/>
  <c r="C45" i="232"/>
  <c r="D45" i="232"/>
  <c r="E45" i="232"/>
  <c r="F45" i="232"/>
  <c r="G45" i="232"/>
  <c r="H45" i="232"/>
  <c r="I45" i="232"/>
  <c r="C46" i="232"/>
  <c r="D46" i="232"/>
  <c r="E46" i="232"/>
  <c r="F46" i="232"/>
  <c r="G46" i="232"/>
  <c r="H46" i="232"/>
  <c r="I46" i="232"/>
  <c r="B22" i="232"/>
  <c r="B23" i="232"/>
  <c r="B24" i="232"/>
  <c r="B25" i="232"/>
  <c r="B26" i="232"/>
  <c r="B27" i="232"/>
  <c r="B28" i="232"/>
  <c r="B29" i="232"/>
  <c r="B30" i="232"/>
  <c r="B31" i="232"/>
  <c r="B32" i="232"/>
  <c r="B33" i="232"/>
  <c r="B34" i="232"/>
  <c r="B35" i="232"/>
  <c r="B36" i="232"/>
  <c r="B37" i="232"/>
  <c r="B38" i="232"/>
  <c r="B39" i="232"/>
  <c r="B40" i="232"/>
  <c r="B42" i="232"/>
  <c r="B43" i="232"/>
  <c r="B44" i="232"/>
  <c r="B45" i="232"/>
  <c r="B46" i="232"/>
  <c r="B10" i="232"/>
  <c r="B11" i="232"/>
  <c r="B12" i="232"/>
  <c r="B13" i="232"/>
  <c r="B14" i="232"/>
  <c r="B15" i="232"/>
  <c r="B16" i="232"/>
  <c r="B17" i="232"/>
  <c r="B18" i="232"/>
  <c r="B19" i="232"/>
  <c r="B20" i="232"/>
  <c r="H9" i="232" l="1"/>
  <c r="H48" i="230"/>
  <c r="H48" i="232" s="1"/>
  <c r="G9" i="232"/>
  <c r="G48" i="230"/>
  <c r="G48" i="232" s="1"/>
  <c r="D9" i="232"/>
  <c r="D48" i="230"/>
  <c r="D48" i="232" s="1"/>
  <c r="C9" i="232"/>
  <c r="C48" i="230"/>
  <c r="C48" i="232" s="1"/>
  <c r="B9" i="232"/>
  <c r="B48" i="230"/>
  <c r="B48" i="232" s="1"/>
  <c r="F9" i="232"/>
  <c r="F48" i="230"/>
  <c r="F48" i="232" s="1"/>
  <c r="E9" i="232"/>
  <c r="E48" i="230"/>
  <c r="E48" i="232" s="1"/>
  <c r="I9" i="232"/>
  <c r="I48" i="230"/>
  <c r="I48" i="232" s="1"/>
  <c r="I48" i="11" l="1"/>
  <c r="B48" i="24" l="1"/>
  <c r="F48" i="86"/>
  <c r="B48" i="5"/>
  <c r="B48" i="4"/>
  <c r="J50" i="4"/>
  <c r="J50" i="5" s="1"/>
  <c r="I50" i="4"/>
  <c r="I50" i="5" s="1"/>
  <c r="I51" i="4"/>
  <c r="I51" i="5" s="1"/>
  <c r="J52" i="4"/>
  <c r="J52" i="5" s="1"/>
  <c r="B47" i="1"/>
  <c r="F40" i="10" l="1"/>
  <c r="F40" i="9"/>
  <c r="D34" i="10"/>
  <c r="D34" i="9"/>
  <c r="D26" i="10"/>
  <c r="D26" i="9"/>
  <c r="F45" i="14"/>
  <c r="H38" i="14"/>
  <c r="C33" i="14"/>
  <c r="G29" i="14"/>
  <c r="C25" i="14"/>
  <c r="G39" i="23"/>
  <c r="G39" i="22"/>
  <c r="G35" i="23"/>
  <c r="G35" i="22"/>
  <c r="G32" i="22"/>
  <c r="G32" i="23"/>
  <c r="G29" i="23"/>
  <c r="G29" i="22"/>
  <c r="G25" i="22"/>
  <c r="G25" i="23"/>
  <c r="F44" i="9"/>
  <c r="F44" i="10"/>
  <c r="D37" i="9"/>
  <c r="D37" i="10"/>
  <c r="B31" i="9"/>
  <c r="B31" i="10"/>
  <c r="E24" i="9"/>
  <c r="E24" i="10"/>
  <c r="D44" i="14"/>
  <c r="H39" i="14"/>
  <c r="E36" i="14"/>
  <c r="H31" i="14"/>
  <c r="D27" i="14"/>
  <c r="F38" i="23"/>
  <c r="F38" i="22"/>
  <c r="F34" i="22"/>
  <c r="F34" i="23"/>
  <c r="F30" i="22"/>
  <c r="F30" i="23"/>
  <c r="F27" i="23"/>
  <c r="F27" i="22"/>
  <c r="F23" i="23"/>
  <c r="F23" i="22"/>
  <c r="C46" i="10"/>
  <c r="C46" i="9"/>
  <c r="F38" i="9"/>
  <c r="F38" i="10"/>
  <c r="F30" i="10"/>
  <c r="F30" i="9"/>
  <c r="D24" i="9"/>
  <c r="D24" i="10"/>
  <c r="C44" i="14"/>
  <c r="F38" i="14"/>
  <c r="B34" i="14"/>
  <c r="D28" i="14"/>
  <c r="G23" i="14"/>
  <c r="E39" i="22"/>
  <c r="E39" i="23"/>
  <c r="E35" i="23"/>
  <c r="E35" i="22"/>
  <c r="E30" i="22"/>
  <c r="E30" i="23"/>
  <c r="E24" i="23"/>
  <c r="E24" i="22"/>
  <c r="D44" i="10"/>
  <c r="D44" i="9"/>
  <c r="B37" i="9"/>
  <c r="B37" i="10"/>
  <c r="C32" i="10"/>
  <c r="C32" i="9"/>
  <c r="F25" i="10"/>
  <c r="F25" i="9"/>
  <c r="H42" i="14"/>
  <c r="D37" i="14"/>
  <c r="G32" i="14"/>
  <c r="B27" i="14"/>
  <c r="F23" i="14"/>
  <c r="D36" i="23"/>
  <c r="D36" i="22"/>
  <c r="D32" i="23"/>
  <c r="D32" i="22"/>
  <c r="D30" i="23"/>
  <c r="D30" i="22"/>
  <c r="D25" i="23"/>
  <c r="D25" i="22"/>
  <c r="C38" i="10"/>
  <c r="C38" i="9"/>
  <c r="B27" i="10"/>
  <c r="B27" i="9"/>
  <c r="F46" i="9"/>
  <c r="F46" i="10"/>
  <c r="C45" i="9"/>
  <c r="C45" i="10"/>
  <c r="E43" i="9"/>
  <c r="E43" i="10"/>
  <c r="B42" i="9"/>
  <c r="B42" i="10"/>
  <c r="D39" i="9"/>
  <c r="D39" i="10"/>
  <c r="F37" i="10"/>
  <c r="F37" i="9"/>
  <c r="C36" i="10"/>
  <c r="C36" i="9"/>
  <c r="E34" i="10"/>
  <c r="E34" i="9"/>
  <c r="B33" i="9"/>
  <c r="B33" i="10"/>
  <c r="D31" i="9"/>
  <c r="D31" i="10"/>
  <c r="F29" i="9"/>
  <c r="F29" i="10"/>
  <c r="C28" i="9"/>
  <c r="C28" i="10"/>
  <c r="E26" i="9"/>
  <c r="E26" i="10"/>
  <c r="B25" i="10"/>
  <c r="B25" i="9"/>
  <c r="D23" i="10"/>
  <c r="D23" i="9"/>
  <c r="H46" i="14"/>
  <c r="G45" i="14"/>
  <c r="F44" i="14"/>
  <c r="E43" i="14"/>
  <c r="D42" i="14"/>
  <c r="C40" i="14"/>
  <c r="B39" i="14"/>
  <c r="H37" i="14"/>
  <c r="G36" i="14"/>
  <c r="F35" i="14"/>
  <c r="E34" i="14"/>
  <c r="D33" i="14"/>
  <c r="C32" i="14"/>
  <c r="B31" i="14"/>
  <c r="H29" i="14"/>
  <c r="G28" i="14"/>
  <c r="F27" i="14"/>
  <c r="E26" i="14"/>
  <c r="D25" i="14"/>
  <c r="C24" i="14"/>
  <c r="B23" i="14"/>
  <c r="H40" i="23"/>
  <c r="H40" i="22"/>
  <c r="H39" i="23"/>
  <c r="H39" i="22"/>
  <c r="H38" i="23"/>
  <c r="H38" i="22"/>
  <c r="H37" i="23"/>
  <c r="H37" i="22"/>
  <c r="H36" i="23"/>
  <c r="H36" i="22"/>
  <c r="H35" i="22"/>
  <c r="H35" i="23"/>
  <c r="H34" i="22"/>
  <c r="H34" i="23"/>
  <c r="H33" i="23"/>
  <c r="H33" i="22"/>
  <c r="H32" i="23"/>
  <c r="H32" i="22"/>
  <c r="H31" i="23"/>
  <c r="H31" i="22"/>
  <c r="H30" i="23"/>
  <c r="H30" i="22"/>
  <c r="H29" i="23"/>
  <c r="H29" i="22"/>
  <c r="H28" i="22"/>
  <c r="H28" i="23"/>
  <c r="H27" i="22"/>
  <c r="H27" i="23"/>
  <c r="H26" i="22"/>
  <c r="H26" i="23"/>
  <c r="H25" i="22"/>
  <c r="H25" i="23"/>
  <c r="H24" i="22"/>
  <c r="H24" i="23"/>
  <c r="H23" i="22"/>
  <c r="H23" i="23"/>
  <c r="H22" i="22"/>
  <c r="H22" i="23"/>
  <c r="D43" i="10"/>
  <c r="D43" i="9"/>
  <c r="B36" i="10"/>
  <c r="B36" i="9"/>
  <c r="B28" i="10"/>
  <c r="B28" i="9"/>
  <c r="D43" i="14"/>
  <c r="E35" i="14"/>
  <c r="H30" i="14"/>
  <c r="D26" i="14"/>
  <c r="G40" i="22"/>
  <c r="G40" i="23"/>
  <c r="G36" i="22"/>
  <c r="G36" i="23"/>
  <c r="G31" i="23"/>
  <c r="G31" i="22"/>
  <c r="G27" i="22"/>
  <c r="G27" i="23"/>
  <c r="G22" i="22"/>
  <c r="G22" i="23"/>
  <c r="C43" i="9"/>
  <c r="C43" i="10"/>
  <c r="F35" i="9"/>
  <c r="F35" i="10"/>
  <c r="D29" i="9"/>
  <c r="D29" i="10"/>
  <c r="B23" i="9"/>
  <c r="B23" i="10"/>
  <c r="F46" i="14"/>
  <c r="B42" i="14"/>
  <c r="D35" i="14"/>
  <c r="G30" i="14"/>
  <c r="B25" i="14"/>
  <c r="F40" i="22"/>
  <c r="F40" i="23"/>
  <c r="F35" i="23"/>
  <c r="F35" i="22"/>
  <c r="F31" i="23"/>
  <c r="F31" i="22"/>
  <c r="F25" i="23"/>
  <c r="F25" i="22"/>
  <c r="D40" i="9"/>
  <c r="D40" i="10"/>
  <c r="B34" i="10"/>
  <c r="B34" i="9"/>
  <c r="E27" i="9"/>
  <c r="E27" i="10"/>
  <c r="G39" i="14"/>
  <c r="C35" i="14"/>
  <c r="F30" i="14"/>
  <c r="B26" i="14"/>
  <c r="E37" i="23"/>
  <c r="E37" i="22"/>
  <c r="E33" i="23"/>
  <c r="E33" i="22"/>
  <c r="E28" i="22"/>
  <c r="E28" i="23"/>
  <c r="E23" i="22"/>
  <c r="E23" i="23"/>
  <c r="C40" i="10"/>
  <c r="C40" i="9"/>
  <c r="F33" i="10"/>
  <c r="F33" i="9"/>
  <c r="D27" i="10"/>
  <c r="D27" i="9"/>
  <c r="G40" i="14"/>
  <c r="B35" i="14"/>
  <c r="E30" i="14"/>
  <c r="G24" i="14"/>
  <c r="D40" i="23"/>
  <c r="D40" i="22"/>
  <c r="D38" i="23"/>
  <c r="D38" i="22"/>
  <c r="D35" i="23"/>
  <c r="D35" i="22"/>
  <c r="D31" i="23"/>
  <c r="D31" i="22"/>
  <c r="D27" i="23"/>
  <c r="D27" i="22"/>
  <c r="D26" i="23"/>
  <c r="D26" i="22"/>
  <c r="D22" i="23"/>
  <c r="D22" i="22"/>
  <c r="F45" i="10"/>
  <c r="F45" i="9"/>
  <c r="C44" i="10"/>
  <c r="C44" i="9"/>
  <c r="E42" i="10"/>
  <c r="E42" i="9"/>
  <c r="B40" i="10"/>
  <c r="B40" i="9"/>
  <c r="D38" i="10"/>
  <c r="D38" i="9"/>
  <c r="F36" i="10"/>
  <c r="F36" i="9"/>
  <c r="C35" i="9"/>
  <c r="C35" i="10"/>
  <c r="E33" i="10"/>
  <c r="E33" i="9"/>
  <c r="B32" i="10"/>
  <c r="B32" i="9"/>
  <c r="D30" i="10"/>
  <c r="D30" i="9"/>
  <c r="F28" i="10"/>
  <c r="F28" i="9"/>
  <c r="C27" i="10"/>
  <c r="C27" i="9"/>
  <c r="E25" i="10"/>
  <c r="E25" i="9"/>
  <c r="B24" i="9"/>
  <c r="B24" i="10"/>
  <c r="D22" i="9"/>
  <c r="D22" i="10"/>
  <c r="C46" i="14"/>
  <c r="B45" i="14"/>
  <c r="H43" i="14"/>
  <c r="G42" i="14"/>
  <c r="F40" i="14"/>
  <c r="E39" i="14"/>
  <c r="D38" i="14"/>
  <c r="C37" i="14"/>
  <c r="B36" i="14"/>
  <c r="H34" i="14"/>
  <c r="G33" i="14"/>
  <c r="F32" i="14"/>
  <c r="E31" i="14"/>
  <c r="D30" i="14"/>
  <c r="C29" i="14"/>
  <c r="B28" i="14"/>
  <c r="H26" i="14"/>
  <c r="G25" i="14"/>
  <c r="F24" i="14"/>
  <c r="E23" i="14"/>
  <c r="D22" i="14"/>
  <c r="C40" i="23"/>
  <c r="C40" i="22"/>
  <c r="C39" i="23"/>
  <c r="C39" i="22"/>
  <c r="C38" i="23"/>
  <c r="C38" i="22"/>
  <c r="C37" i="23"/>
  <c r="C37" i="22"/>
  <c r="C36" i="23"/>
  <c r="C36" i="22"/>
  <c r="C35" i="23"/>
  <c r="C35" i="22"/>
  <c r="C34" i="23"/>
  <c r="C34" i="22"/>
  <c r="C33" i="23"/>
  <c r="C33" i="22"/>
  <c r="C32" i="23"/>
  <c r="C32" i="22"/>
  <c r="C31" i="23"/>
  <c r="C31" i="22"/>
  <c r="C30" i="23"/>
  <c r="C30" i="22"/>
  <c r="C29" i="23"/>
  <c r="C29" i="22"/>
  <c r="C28" i="23"/>
  <c r="C28" i="22"/>
  <c r="C27" i="23"/>
  <c r="C27" i="22"/>
  <c r="C26" i="23"/>
  <c r="C26" i="22"/>
  <c r="C25" i="23"/>
  <c r="C25" i="22"/>
  <c r="C24" i="23"/>
  <c r="C24" i="22"/>
  <c r="C23" i="23"/>
  <c r="C23" i="22"/>
  <c r="C22" i="23"/>
  <c r="C22" i="22"/>
  <c r="E46" i="10"/>
  <c r="E46" i="9"/>
  <c r="C39" i="10"/>
  <c r="C39" i="9"/>
  <c r="F32" i="10"/>
  <c r="F32" i="9"/>
  <c r="E29" i="10"/>
  <c r="E29" i="9"/>
  <c r="C23" i="10"/>
  <c r="C23" i="9"/>
  <c r="E44" i="14"/>
  <c r="B40" i="14"/>
  <c r="G37" i="14"/>
  <c r="D34" i="14"/>
  <c r="F28" i="14"/>
  <c r="B24" i="14"/>
  <c r="G38" i="22"/>
  <c r="G38" i="23"/>
  <c r="G33" i="23"/>
  <c r="G33" i="22"/>
  <c r="G28" i="23"/>
  <c r="G28" i="22"/>
  <c r="G23" i="22"/>
  <c r="G23" i="23"/>
  <c r="B39" i="9"/>
  <c r="B39" i="10"/>
  <c r="E32" i="10"/>
  <c r="E32" i="9"/>
  <c r="C26" i="9"/>
  <c r="C26" i="10"/>
  <c r="C43" i="14"/>
  <c r="F37" i="14"/>
  <c r="B33" i="14"/>
  <c r="E28" i="14"/>
  <c r="H23" i="14"/>
  <c r="F37" i="23"/>
  <c r="F37" i="22"/>
  <c r="F33" i="23"/>
  <c r="F33" i="22"/>
  <c r="F28" i="22"/>
  <c r="F28" i="23"/>
  <c r="F24" i="22"/>
  <c r="F24" i="23"/>
  <c r="B43" i="10"/>
  <c r="B43" i="9"/>
  <c r="C37" i="9"/>
  <c r="C37" i="10"/>
  <c r="D32" i="10"/>
  <c r="D32" i="9"/>
  <c r="B26" i="9"/>
  <c r="B26" i="10"/>
  <c r="E46" i="14"/>
  <c r="B43" i="14"/>
  <c r="E37" i="14"/>
  <c r="H32" i="14"/>
  <c r="E29" i="14"/>
  <c r="H24" i="14"/>
  <c r="E40" i="22"/>
  <c r="E40" i="23"/>
  <c r="E36" i="22"/>
  <c r="E36" i="23"/>
  <c r="E31" i="22"/>
  <c r="E31" i="23"/>
  <c r="E27" i="22"/>
  <c r="E27" i="23"/>
  <c r="E25" i="22"/>
  <c r="E25" i="23"/>
  <c r="F42" i="10"/>
  <c r="F42" i="9"/>
  <c r="D35" i="10"/>
  <c r="D35" i="9"/>
  <c r="B29" i="10"/>
  <c r="B29" i="9"/>
  <c r="E22" i="10"/>
  <c r="E22" i="9"/>
  <c r="D46" i="14"/>
  <c r="B44" i="14"/>
  <c r="E38" i="14"/>
  <c r="H33" i="14"/>
  <c r="D29" i="14"/>
  <c r="E22" i="14"/>
  <c r="D39" i="23"/>
  <c r="D39" i="22"/>
  <c r="D33" i="23"/>
  <c r="D33" i="22"/>
  <c r="D29" i="23"/>
  <c r="D29" i="22"/>
  <c r="D24" i="23"/>
  <c r="D24" i="22"/>
  <c r="D42" i="10"/>
  <c r="D42" i="9"/>
  <c r="B35" i="9"/>
  <c r="B35" i="10"/>
  <c r="C30" i="10"/>
  <c r="C30" i="9"/>
  <c r="F23" i="10"/>
  <c r="F23" i="9"/>
  <c r="B46" i="14"/>
  <c r="H44" i="14"/>
  <c r="G43" i="14"/>
  <c r="F42" i="14"/>
  <c r="E40" i="14"/>
  <c r="D39" i="14"/>
  <c r="C38" i="14"/>
  <c r="B37" i="14"/>
  <c r="H35" i="14"/>
  <c r="G34" i="14"/>
  <c r="F33" i="14"/>
  <c r="E32" i="14"/>
  <c r="C30" i="14"/>
  <c r="B29" i="14"/>
  <c r="H27" i="14"/>
  <c r="G26" i="14"/>
  <c r="F25" i="14"/>
  <c r="E24" i="14"/>
  <c r="D23" i="14"/>
  <c r="C22" i="14"/>
  <c r="B40" i="23"/>
  <c r="B40" i="22"/>
  <c r="B39" i="23"/>
  <c r="B39" i="22"/>
  <c r="B38" i="23"/>
  <c r="B38" i="22"/>
  <c r="B37" i="23"/>
  <c r="B37" i="22"/>
  <c r="B36" i="23"/>
  <c r="B36" i="22"/>
  <c r="B35" i="23"/>
  <c r="B35" i="22"/>
  <c r="B34" i="23"/>
  <c r="B34" i="22"/>
  <c r="B33" i="23"/>
  <c r="B33" i="22"/>
  <c r="B32" i="23"/>
  <c r="B32" i="22"/>
  <c r="B31" i="23"/>
  <c r="B31" i="22"/>
  <c r="B30" i="23"/>
  <c r="B30" i="22"/>
  <c r="B29" i="23"/>
  <c r="B29" i="22"/>
  <c r="B28" i="23"/>
  <c r="B28" i="22"/>
  <c r="B27" i="23"/>
  <c r="B27" i="22"/>
  <c r="B26" i="23"/>
  <c r="B26" i="22"/>
  <c r="B25" i="23"/>
  <c r="B25" i="22"/>
  <c r="B24" i="23"/>
  <c r="B24" i="22"/>
  <c r="B23" i="23"/>
  <c r="B23" i="22"/>
  <c r="B22" i="23"/>
  <c r="B22" i="22"/>
  <c r="B45" i="10"/>
  <c r="B45" i="9"/>
  <c r="E37" i="10"/>
  <c r="E37" i="9"/>
  <c r="C31" i="10"/>
  <c r="C31" i="9"/>
  <c r="F24" i="10"/>
  <c r="F24" i="9"/>
  <c r="G46" i="14"/>
  <c r="C42" i="14"/>
  <c r="F36" i="14"/>
  <c r="B32" i="14"/>
  <c r="E27" i="14"/>
  <c r="H22" i="14"/>
  <c r="G37" i="23"/>
  <c r="G37" i="22"/>
  <c r="G34" i="22"/>
  <c r="G34" i="23"/>
  <c r="G30" i="22"/>
  <c r="G30" i="23"/>
  <c r="G26" i="22"/>
  <c r="G26" i="23"/>
  <c r="G24" i="22"/>
  <c r="G24" i="23"/>
  <c r="D46" i="10"/>
  <c r="D46" i="9"/>
  <c r="E40" i="9"/>
  <c r="E40" i="10"/>
  <c r="C34" i="9"/>
  <c r="C34" i="10"/>
  <c r="F27" i="9"/>
  <c r="F27" i="10"/>
  <c r="E45" i="14"/>
  <c r="G38" i="14"/>
  <c r="C34" i="14"/>
  <c r="F29" i="14"/>
  <c r="C26" i="14"/>
  <c r="G22" i="14"/>
  <c r="F39" i="23"/>
  <c r="F39" i="22"/>
  <c r="F36" i="22"/>
  <c r="F36" i="23"/>
  <c r="F32" i="22"/>
  <c r="F32" i="23"/>
  <c r="F29" i="23"/>
  <c r="F29" i="22"/>
  <c r="F26" i="22"/>
  <c r="F26" i="23"/>
  <c r="F22" i="22"/>
  <c r="F22" i="23"/>
  <c r="E44" i="10"/>
  <c r="E44" i="9"/>
  <c r="E35" i="9"/>
  <c r="E35" i="10"/>
  <c r="C29" i="10"/>
  <c r="C29" i="9"/>
  <c r="F22" i="9"/>
  <c r="F22" i="10"/>
  <c r="D45" i="14"/>
  <c r="H40" i="14"/>
  <c r="D36" i="14"/>
  <c r="G31" i="14"/>
  <c r="C27" i="14"/>
  <c r="F22" i="14"/>
  <c r="E38" i="22"/>
  <c r="E38" i="23"/>
  <c r="E34" i="22"/>
  <c r="E34" i="23"/>
  <c r="E32" i="22"/>
  <c r="E32" i="23"/>
  <c r="E29" i="23"/>
  <c r="E29" i="22"/>
  <c r="E26" i="23"/>
  <c r="E26" i="22"/>
  <c r="E22" i="23"/>
  <c r="E22" i="22"/>
  <c r="B46" i="10"/>
  <c r="B46" i="9"/>
  <c r="E38" i="10"/>
  <c r="E38" i="9"/>
  <c r="E30" i="10"/>
  <c r="E30" i="9"/>
  <c r="C24" i="9"/>
  <c r="C24" i="10"/>
  <c r="C45" i="14"/>
  <c r="F39" i="14"/>
  <c r="C36" i="14"/>
  <c r="F31" i="14"/>
  <c r="C28" i="14"/>
  <c r="H25" i="14"/>
  <c r="D37" i="23"/>
  <c r="D37" i="22"/>
  <c r="D34" i="23"/>
  <c r="D34" i="22"/>
  <c r="D28" i="23"/>
  <c r="D28" i="22"/>
  <c r="D23" i="23"/>
  <c r="D23" i="22"/>
  <c r="E45" i="10"/>
  <c r="E45" i="9"/>
  <c r="B44" i="9"/>
  <c r="B44" i="10"/>
  <c r="F39" i="10"/>
  <c r="F39" i="9"/>
  <c r="E36" i="10"/>
  <c r="E36" i="9"/>
  <c r="D33" i="9"/>
  <c r="D33" i="10"/>
  <c r="F31" i="9"/>
  <c r="F31" i="10"/>
  <c r="E28" i="10"/>
  <c r="E28" i="9"/>
  <c r="D25" i="10"/>
  <c r="D25" i="9"/>
  <c r="C22" i="10"/>
  <c r="C22" i="9"/>
  <c r="D31" i="14"/>
  <c r="D45" i="10"/>
  <c r="D45" i="9"/>
  <c r="F43" i="9"/>
  <c r="F43" i="10"/>
  <c r="C42" i="10"/>
  <c r="C42" i="9"/>
  <c r="E39" i="10"/>
  <c r="E39" i="9"/>
  <c r="B38" i="10"/>
  <c r="B38" i="9"/>
  <c r="D36" i="10"/>
  <c r="D36" i="9"/>
  <c r="F34" i="10"/>
  <c r="F34" i="9"/>
  <c r="C33" i="9"/>
  <c r="C33" i="10"/>
  <c r="E31" i="9"/>
  <c r="E31" i="10"/>
  <c r="B30" i="9"/>
  <c r="B30" i="10"/>
  <c r="D28" i="10"/>
  <c r="D28" i="9"/>
  <c r="F26" i="10"/>
  <c r="F26" i="9"/>
  <c r="C25" i="10"/>
  <c r="C25" i="9"/>
  <c r="E23" i="10"/>
  <c r="E23" i="9"/>
  <c r="B22" i="10"/>
  <c r="B22" i="9"/>
  <c r="H45" i="14"/>
  <c r="G44" i="14"/>
  <c r="F43" i="14"/>
  <c r="E42" i="14"/>
  <c r="D40" i="14"/>
  <c r="C39" i="14"/>
  <c r="B38" i="14"/>
  <c r="H36" i="14"/>
  <c r="G35" i="14"/>
  <c r="F34" i="14"/>
  <c r="E33" i="14"/>
  <c r="D32" i="14"/>
  <c r="C31" i="14"/>
  <c r="B30" i="14"/>
  <c r="H28" i="14"/>
  <c r="G27" i="14"/>
  <c r="F26" i="14"/>
  <c r="E25" i="14"/>
  <c r="D24" i="14"/>
  <c r="C23" i="14"/>
  <c r="B22" i="14"/>
  <c r="I40" i="23"/>
  <c r="I40" i="22"/>
  <c r="I39" i="23"/>
  <c r="I39" i="22"/>
  <c r="I38" i="23"/>
  <c r="I38" i="22"/>
  <c r="I37" i="23"/>
  <c r="I37" i="22"/>
  <c r="I36" i="23"/>
  <c r="I36" i="22"/>
  <c r="I35" i="23"/>
  <c r="I35" i="22"/>
  <c r="I34" i="23"/>
  <c r="I34" i="22"/>
  <c r="I33" i="23"/>
  <c r="I33" i="22"/>
  <c r="I32" i="23"/>
  <c r="I32" i="22"/>
  <c r="I31" i="23"/>
  <c r="I31" i="22"/>
  <c r="I30" i="23"/>
  <c r="I30" i="22"/>
  <c r="I29" i="23"/>
  <c r="I29" i="22"/>
  <c r="I28" i="22"/>
  <c r="I28" i="23"/>
  <c r="I27" i="22"/>
  <c r="I27" i="23"/>
  <c r="I26" i="22"/>
  <c r="I26" i="23"/>
  <c r="I25" i="22"/>
  <c r="I25" i="23"/>
  <c r="I24" i="22"/>
  <c r="I24" i="23"/>
  <c r="I23" i="22"/>
  <c r="I23" i="23"/>
  <c r="I22" i="22"/>
  <c r="I22" i="23"/>
  <c r="I46" i="4"/>
  <c r="I46" i="5" s="1"/>
  <c r="J26" i="4"/>
  <c r="J26" i="5" s="1"/>
  <c r="J45" i="4"/>
  <c r="J45" i="5" s="1"/>
  <c r="I43" i="4"/>
  <c r="I43" i="5" s="1"/>
  <c r="I34" i="4"/>
  <c r="I34" i="5" s="1"/>
  <c r="I32" i="4"/>
  <c r="I32" i="5" s="1"/>
  <c r="J31" i="4"/>
  <c r="J31" i="5" s="1"/>
  <c r="I28" i="4"/>
  <c r="I28" i="5" s="1"/>
  <c r="J27" i="4"/>
  <c r="J27" i="5" s="1"/>
  <c r="I26" i="4"/>
  <c r="I26" i="5" s="1"/>
  <c r="H37" i="6"/>
  <c r="H52" i="7"/>
  <c r="I33" i="4"/>
  <c r="I33" i="5" s="1"/>
  <c r="H44" i="6"/>
  <c r="I40" i="4"/>
  <c r="I40" i="5" s="1"/>
  <c r="I38" i="4"/>
  <c r="I38" i="5" s="1"/>
  <c r="J37" i="4"/>
  <c r="J37" i="5" s="1"/>
  <c r="J33" i="4"/>
  <c r="J33" i="5" s="1"/>
  <c r="J32" i="4"/>
  <c r="J32" i="5" s="1"/>
  <c r="I29" i="4"/>
  <c r="I29" i="5" s="1"/>
  <c r="J28" i="4"/>
  <c r="J28" i="5" s="1"/>
  <c r="J51" i="12"/>
  <c r="J44" i="12"/>
  <c r="J39" i="12"/>
  <c r="J31" i="12"/>
  <c r="J27" i="12"/>
  <c r="J23" i="12"/>
  <c r="J21" i="12"/>
  <c r="J45" i="13"/>
  <c r="J40" i="13"/>
  <c r="I45" i="4"/>
  <c r="I45" i="5" s="1"/>
  <c r="J44" i="4"/>
  <c r="J44" i="5" s="1"/>
  <c r="J43" i="4"/>
  <c r="J43" i="5" s="1"/>
  <c r="I39" i="4"/>
  <c r="I39" i="5" s="1"/>
  <c r="J38" i="4"/>
  <c r="J38" i="5" s="1"/>
  <c r="I35" i="4"/>
  <c r="I35" i="5" s="1"/>
  <c r="I24" i="4"/>
  <c r="I24" i="5" s="1"/>
  <c r="J23" i="4"/>
  <c r="J23" i="5" s="1"/>
  <c r="J21" i="4"/>
  <c r="J21" i="5" s="1"/>
  <c r="H21" i="7"/>
  <c r="H50" i="8"/>
  <c r="H43" i="8"/>
  <c r="H38" i="8"/>
  <c r="H34" i="8"/>
  <c r="H30" i="8"/>
  <c r="H21" i="8"/>
  <c r="J50" i="11"/>
  <c r="J30" i="11"/>
  <c r="J26" i="11"/>
  <c r="J22" i="11"/>
  <c r="J35" i="12"/>
  <c r="J36" i="13"/>
  <c r="H26" i="8"/>
  <c r="H22" i="8"/>
  <c r="H29" i="6"/>
  <c r="H23" i="7"/>
  <c r="H46" i="8"/>
  <c r="H42" i="8"/>
  <c r="H37" i="8"/>
  <c r="H33" i="8"/>
  <c r="H29" i="8"/>
  <c r="H25" i="8"/>
  <c r="J21" i="11"/>
  <c r="J43" i="11"/>
  <c r="J38" i="11"/>
  <c r="J34" i="11"/>
  <c r="J52" i="13"/>
  <c r="I22" i="4"/>
  <c r="I22" i="5" s="1"/>
  <c r="J46" i="11"/>
  <c r="J42" i="11"/>
  <c r="J37" i="11"/>
  <c r="J33" i="11"/>
  <c r="J29" i="11"/>
  <c r="J25" i="11"/>
  <c r="J50" i="12"/>
  <c r="J43" i="12"/>
  <c r="J38" i="12"/>
  <c r="J34" i="12"/>
  <c r="J30" i="12"/>
  <c r="J26" i="12"/>
  <c r="J22" i="12"/>
  <c r="J51" i="13"/>
  <c r="J44" i="13"/>
  <c r="J39" i="13"/>
  <c r="J35" i="13"/>
  <c r="J31" i="13"/>
  <c r="J27" i="13"/>
  <c r="J23" i="13"/>
  <c r="J32" i="13"/>
  <c r="J28" i="13"/>
  <c r="J46" i="4"/>
  <c r="J46" i="5" s="1"/>
  <c r="I42" i="4"/>
  <c r="I42" i="5" s="1"/>
  <c r="J39" i="4"/>
  <c r="J39" i="5" s="1"/>
  <c r="I36" i="4"/>
  <c r="I36" i="5" s="1"/>
  <c r="J35" i="4"/>
  <c r="J35" i="5" s="1"/>
  <c r="J34" i="4"/>
  <c r="J34" i="5" s="1"/>
  <c r="I30" i="4"/>
  <c r="I30" i="5" s="1"/>
  <c r="J29" i="4"/>
  <c r="J29" i="5" s="1"/>
  <c r="I25" i="4"/>
  <c r="I25" i="5" s="1"/>
  <c r="J22" i="4"/>
  <c r="J22" i="5" s="1"/>
  <c r="H52" i="8"/>
  <c r="H45" i="8"/>
  <c r="H40" i="8"/>
  <c r="H36" i="8"/>
  <c r="H32" i="8"/>
  <c r="H28" i="8"/>
  <c r="H24" i="8"/>
  <c r="J51" i="11"/>
  <c r="J44" i="11"/>
  <c r="J39" i="11"/>
  <c r="J35" i="11"/>
  <c r="J31" i="11"/>
  <c r="J27" i="11"/>
  <c r="J23" i="11"/>
  <c r="J52" i="12"/>
  <c r="J45" i="12"/>
  <c r="J40" i="12"/>
  <c r="J36" i="12"/>
  <c r="J32" i="12"/>
  <c r="J28" i="12"/>
  <c r="J24" i="12"/>
  <c r="J46" i="13"/>
  <c r="J42" i="13"/>
  <c r="J37" i="13"/>
  <c r="J33" i="13"/>
  <c r="J29" i="13"/>
  <c r="J25" i="13"/>
  <c r="J21" i="13"/>
  <c r="J24" i="13"/>
  <c r="I44" i="4"/>
  <c r="I44" i="5" s="1"/>
  <c r="J42" i="4"/>
  <c r="J42" i="5" s="1"/>
  <c r="J40" i="4"/>
  <c r="J40" i="5" s="1"/>
  <c r="I37" i="4"/>
  <c r="I37" i="5" s="1"/>
  <c r="J36" i="4"/>
  <c r="J36" i="5" s="1"/>
  <c r="I31" i="4"/>
  <c r="I31" i="5" s="1"/>
  <c r="J30" i="4"/>
  <c r="J30" i="5" s="1"/>
  <c r="I27" i="4"/>
  <c r="I27" i="5" s="1"/>
  <c r="J25" i="4"/>
  <c r="J25" i="5" s="1"/>
  <c r="J24" i="4"/>
  <c r="J24" i="5" s="1"/>
  <c r="H51" i="8"/>
  <c r="H44" i="8"/>
  <c r="H39" i="8"/>
  <c r="H35" i="8"/>
  <c r="H31" i="8"/>
  <c r="H27" i="8"/>
  <c r="H23" i="8"/>
  <c r="J52" i="11"/>
  <c r="J52" i="15" s="1"/>
  <c r="J45" i="11"/>
  <c r="J40" i="11"/>
  <c r="J36" i="11"/>
  <c r="J32" i="11"/>
  <c r="J28" i="11"/>
  <c r="J24" i="11"/>
  <c r="J24" i="15" s="1"/>
  <c r="J46" i="12"/>
  <c r="J42" i="12"/>
  <c r="J37" i="12"/>
  <c r="J33" i="12"/>
  <c r="J29" i="12"/>
  <c r="J25" i="12"/>
  <c r="J50" i="13"/>
  <c r="J43" i="13"/>
  <c r="J38" i="13"/>
  <c r="J34" i="13"/>
  <c r="J30" i="13"/>
  <c r="J26" i="13"/>
  <c r="J22" i="13"/>
  <c r="H46" i="6"/>
  <c r="H27" i="6"/>
  <c r="H50" i="7"/>
  <c r="H44" i="7"/>
  <c r="H43" i="7"/>
  <c r="H38" i="7"/>
  <c r="H34" i="7"/>
  <c r="H26" i="7"/>
  <c r="I52" i="4"/>
  <c r="I52" i="5" s="1"/>
  <c r="J51" i="4"/>
  <c r="J51" i="5" s="1"/>
  <c r="I23" i="4"/>
  <c r="I23" i="5" s="1"/>
  <c r="H51" i="7"/>
  <c r="I21" i="4"/>
  <c r="I21" i="5" s="1"/>
  <c r="H39" i="7"/>
  <c r="H35" i="7"/>
  <c r="H31" i="7"/>
  <c r="H27" i="7"/>
  <c r="H24" i="6"/>
  <c r="H50" i="6"/>
  <c r="H42" i="6"/>
  <c r="H38" i="6"/>
  <c r="H33" i="6"/>
  <c r="H30" i="6"/>
  <c r="H25" i="6"/>
  <c r="H23" i="6"/>
  <c r="H46" i="7"/>
  <c r="H42" i="7"/>
  <c r="H37" i="7"/>
  <c r="H33" i="7"/>
  <c r="H29" i="7"/>
  <c r="H25" i="7"/>
  <c r="H22" i="7"/>
  <c r="H43" i="6"/>
  <c r="H34" i="6"/>
  <c r="H26" i="6"/>
  <c r="H52" i="6"/>
  <c r="H40" i="6"/>
  <c r="H35" i="6"/>
  <c r="H32" i="6"/>
  <c r="H22" i="6"/>
  <c r="H30" i="7"/>
  <c r="B50" i="5"/>
  <c r="H51" i="6"/>
  <c r="H45" i="6"/>
  <c r="H39" i="6"/>
  <c r="H36" i="6"/>
  <c r="H31" i="6"/>
  <c r="H28" i="6"/>
  <c r="H21" i="6"/>
  <c r="H45" i="7"/>
  <c r="H40" i="7"/>
  <c r="H36" i="7"/>
  <c r="H32" i="7"/>
  <c r="H28" i="7"/>
  <c r="H24" i="7"/>
  <c r="J40" i="15" l="1"/>
  <c r="J35" i="15"/>
  <c r="J36" i="15"/>
  <c r="J39" i="15"/>
  <c r="J51" i="15"/>
  <c r="J32" i="15"/>
  <c r="J44" i="15"/>
  <c r="J37" i="15"/>
  <c r="J21" i="15"/>
  <c r="J50" i="15"/>
  <c r="J42" i="15"/>
  <c r="J46" i="15"/>
  <c r="J23" i="15"/>
  <c r="J27" i="15"/>
  <c r="J28" i="15"/>
  <c r="J31" i="15"/>
  <c r="J33" i="15"/>
  <c r="J43" i="15"/>
  <c r="J30" i="15"/>
  <c r="J45" i="15"/>
  <c r="J25" i="15"/>
  <c r="J34" i="15"/>
  <c r="J22" i="15"/>
  <c r="J29" i="15"/>
  <c r="J38" i="15"/>
  <c r="J26" i="15"/>
  <c r="H28" i="10"/>
  <c r="H28" i="9"/>
  <c r="J31" i="14"/>
  <c r="J22" i="14"/>
  <c r="K27" i="23"/>
  <c r="K27" i="22"/>
  <c r="K21" i="23"/>
  <c r="K21" i="22"/>
  <c r="K33" i="22"/>
  <c r="K33" i="23"/>
  <c r="H40" i="9"/>
  <c r="H40" i="10"/>
  <c r="H38" i="10"/>
  <c r="H38" i="9"/>
  <c r="K34" i="23"/>
  <c r="K34" i="22"/>
  <c r="J28" i="14"/>
  <c r="J23" i="14"/>
  <c r="J29" i="14"/>
  <c r="K52" i="22"/>
  <c r="K52" i="23"/>
  <c r="K35" i="23"/>
  <c r="K35" i="22"/>
  <c r="K25" i="22"/>
  <c r="K25" i="23"/>
  <c r="K40" i="22"/>
  <c r="K40" i="23"/>
  <c r="K22" i="23"/>
  <c r="K22" i="22"/>
  <c r="H21" i="9"/>
  <c r="H21" i="10"/>
  <c r="H52" i="9"/>
  <c r="H52" i="10"/>
  <c r="H42" i="9"/>
  <c r="H42" i="10"/>
  <c r="J32" i="14"/>
  <c r="K24" i="22"/>
  <c r="K24" i="23"/>
  <c r="J27" i="14"/>
  <c r="J33" i="14"/>
  <c r="K50" i="23"/>
  <c r="K50" i="22"/>
  <c r="H34" i="9"/>
  <c r="H34" i="10"/>
  <c r="J42" i="14"/>
  <c r="J26" i="14"/>
  <c r="H43" i="9"/>
  <c r="H43" i="10"/>
  <c r="H44" i="9"/>
  <c r="H44" i="10"/>
  <c r="K37" i="22"/>
  <c r="K37" i="23"/>
  <c r="H39" i="10"/>
  <c r="H39" i="9"/>
  <c r="H22" i="9"/>
  <c r="H22" i="10"/>
  <c r="H25" i="10"/>
  <c r="H25" i="9"/>
  <c r="H46" i="10"/>
  <c r="H46" i="9"/>
  <c r="J52" i="14"/>
  <c r="J44" i="14"/>
  <c r="J21" i="14"/>
  <c r="H29" i="10"/>
  <c r="H29" i="9"/>
  <c r="J50" i="14"/>
  <c r="K38" i="22"/>
  <c r="K38" i="23"/>
  <c r="H26" i="10"/>
  <c r="H26" i="9"/>
  <c r="J37" i="14"/>
  <c r="K31" i="23"/>
  <c r="K31" i="22"/>
  <c r="J40" i="14"/>
  <c r="J38" i="14"/>
  <c r="H36" i="10"/>
  <c r="H36" i="9"/>
  <c r="H23" i="10"/>
  <c r="H23" i="9"/>
  <c r="J43" i="14"/>
  <c r="K28" i="23"/>
  <c r="K28" i="22"/>
  <c r="H45" i="10"/>
  <c r="H45" i="9"/>
  <c r="H32" i="9"/>
  <c r="H32" i="10"/>
  <c r="H30" i="10"/>
  <c r="H30" i="9"/>
  <c r="H24" i="10"/>
  <c r="H24" i="9"/>
  <c r="J51" i="14"/>
  <c r="K36" i="23"/>
  <c r="K36" i="22"/>
  <c r="H50" i="10"/>
  <c r="H50" i="9"/>
  <c r="J36" i="14"/>
  <c r="J34" i="14"/>
  <c r="H31" i="10"/>
  <c r="H31" i="9"/>
  <c r="J35" i="14"/>
  <c r="K39" i="22"/>
  <c r="K39" i="23"/>
  <c r="K26" i="23"/>
  <c r="K26" i="22"/>
  <c r="J45" i="14"/>
  <c r="J39" i="14"/>
  <c r="J46" i="14"/>
  <c r="J30" i="14"/>
  <c r="K23" i="22"/>
  <c r="K29" i="22"/>
  <c r="K29" i="23"/>
  <c r="K32" i="22"/>
  <c r="K32" i="23"/>
  <c r="H51" i="10"/>
  <c r="H51" i="9"/>
  <c r="H35" i="10"/>
  <c r="H35" i="9"/>
  <c r="H33" i="9"/>
  <c r="H33" i="10"/>
  <c r="K30" i="23"/>
  <c r="K30" i="22"/>
  <c r="H27" i="10"/>
  <c r="H27" i="9"/>
  <c r="J24" i="14"/>
  <c r="J25" i="14"/>
  <c r="K51" i="22"/>
  <c r="K51" i="23"/>
  <c r="H37" i="10"/>
  <c r="H37" i="9"/>
  <c r="F18" i="9" l="1"/>
  <c r="D18" i="9"/>
  <c r="B17" i="9"/>
  <c r="E18" i="9"/>
  <c r="F19" i="9"/>
  <c r="E17" i="9"/>
  <c r="F17" i="9"/>
  <c r="B19" i="9"/>
  <c r="C17" i="9"/>
  <c r="D17" i="9"/>
  <c r="B18" i="9"/>
  <c r="C19" i="9"/>
  <c r="E19" i="9"/>
  <c r="C18" i="9"/>
  <c r="D19" i="9"/>
  <c r="L48" i="86" l="1"/>
  <c r="L10" i="86" l="1"/>
  <c r="L38" i="86"/>
  <c r="L37" i="86"/>
  <c r="L36" i="86"/>
  <c r="L35" i="86"/>
  <c r="L30" i="86"/>
  <c r="L29" i="86"/>
  <c r="L28" i="86"/>
  <c r="L27" i="86"/>
  <c r="L22" i="86"/>
  <c r="L20" i="86"/>
  <c r="L19" i="86"/>
  <c r="L18" i="86"/>
  <c r="L13" i="86"/>
  <c r="L12" i="86"/>
  <c r="L11" i="86"/>
  <c r="L9" i="86"/>
  <c r="L17" i="86" l="1"/>
  <c r="L31" i="86"/>
  <c r="L39" i="86"/>
  <c r="L14" i="86"/>
  <c r="L15" i="86"/>
  <c r="L24" i="86"/>
  <c r="L32" i="86"/>
  <c r="L40" i="86"/>
  <c r="L23" i="86"/>
  <c r="L16" i="86"/>
  <c r="L25" i="86"/>
  <c r="L33" i="86"/>
  <c r="L26" i="86"/>
  <c r="L34" i="86"/>
  <c r="E48" i="86"/>
  <c r="J48" i="86" s="1"/>
  <c r="B48" i="86"/>
  <c r="G48" i="86" s="1"/>
  <c r="C48" i="86"/>
  <c r="H48" i="86" s="1"/>
  <c r="D48" i="86"/>
  <c r="I48" i="86" s="1"/>
  <c r="G23" i="86" l="1"/>
  <c r="H23" i="86"/>
  <c r="I23" i="86"/>
  <c r="J23" i="86"/>
  <c r="G24" i="86"/>
  <c r="H24" i="86"/>
  <c r="I24" i="86"/>
  <c r="J24" i="86"/>
  <c r="G25" i="86"/>
  <c r="H25" i="86"/>
  <c r="I25" i="86"/>
  <c r="J25" i="86"/>
  <c r="G26" i="86"/>
  <c r="H26" i="86"/>
  <c r="I26" i="86"/>
  <c r="J26" i="86"/>
  <c r="G27" i="86"/>
  <c r="H27" i="86"/>
  <c r="I27" i="86"/>
  <c r="J27" i="86"/>
  <c r="G28" i="86"/>
  <c r="H28" i="86"/>
  <c r="I28" i="86"/>
  <c r="J28" i="86"/>
  <c r="G29" i="86"/>
  <c r="H29" i="86"/>
  <c r="I29" i="86"/>
  <c r="J29" i="86"/>
  <c r="G30" i="86"/>
  <c r="H30" i="86"/>
  <c r="I30" i="86"/>
  <c r="J30" i="86"/>
  <c r="G31" i="86"/>
  <c r="H31" i="86"/>
  <c r="I31" i="86"/>
  <c r="J31" i="86"/>
  <c r="G32" i="86"/>
  <c r="H32" i="86"/>
  <c r="I32" i="86"/>
  <c r="J32" i="86"/>
  <c r="G33" i="86"/>
  <c r="H33" i="86"/>
  <c r="I33" i="86"/>
  <c r="J33" i="86"/>
  <c r="G34" i="86"/>
  <c r="H34" i="86"/>
  <c r="I34" i="86"/>
  <c r="J34" i="86"/>
  <c r="G35" i="86"/>
  <c r="H35" i="86"/>
  <c r="I35" i="86"/>
  <c r="J35" i="86"/>
  <c r="G36" i="86"/>
  <c r="H36" i="86"/>
  <c r="I36" i="86"/>
  <c r="J36" i="86"/>
  <c r="G37" i="86"/>
  <c r="H37" i="86"/>
  <c r="I37" i="86"/>
  <c r="J37" i="86"/>
  <c r="G38" i="86"/>
  <c r="H38" i="86"/>
  <c r="I38" i="86"/>
  <c r="J38" i="86"/>
  <c r="G39" i="86"/>
  <c r="H39" i="86"/>
  <c r="I39" i="86"/>
  <c r="J39" i="86"/>
  <c r="G40" i="86"/>
  <c r="H40" i="86"/>
  <c r="I40" i="86"/>
  <c r="J40" i="86"/>
  <c r="H22" i="86"/>
  <c r="I22" i="86"/>
  <c r="J22" i="86"/>
  <c r="G22" i="86"/>
  <c r="H20" i="86"/>
  <c r="I20" i="86"/>
  <c r="J20" i="86"/>
  <c r="G20" i="86"/>
  <c r="G19" i="86"/>
  <c r="G10" i="86"/>
  <c r="G9" i="86"/>
  <c r="H10" i="86"/>
  <c r="I10" i="86"/>
  <c r="J10" i="86"/>
  <c r="G11" i="86"/>
  <c r="H11" i="86"/>
  <c r="I11" i="86"/>
  <c r="J11" i="86"/>
  <c r="G12" i="86"/>
  <c r="H12" i="86"/>
  <c r="I12" i="86"/>
  <c r="J12" i="86"/>
  <c r="G13" i="86"/>
  <c r="H13" i="86"/>
  <c r="I13" i="86"/>
  <c r="J13" i="86"/>
  <c r="G14" i="86"/>
  <c r="H14" i="86"/>
  <c r="I14" i="86"/>
  <c r="J14" i="86"/>
  <c r="G15" i="86"/>
  <c r="H15" i="86"/>
  <c r="I15" i="86"/>
  <c r="J15" i="86"/>
  <c r="G16" i="86"/>
  <c r="H16" i="86"/>
  <c r="I16" i="86"/>
  <c r="J16" i="86"/>
  <c r="G17" i="86"/>
  <c r="H17" i="86"/>
  <c r="I17" i="86"/>
  <c r="J17" i="86"/>
  <c r="G18" i="86"/>
  <c r="H18" i="86"/>
  <c r="I18" i="86"/>
  <c r="J18" i="86"/>
  <c r="H19" i="86"/>
  <c r="I19" i="86"/>
  <c r="J19" i="86"/>
  <c r="H9" i="86"/>
  <c r="I9" i="86"/>
  <c r="J9" i="86"/>
  <c r="E48" i="21"/>
  <c r="H48" i="20"/>
  <c r="E48" i="20"/>
  <c r="D48" i="20" l="1"/>
  <c r="D48" i="21"/>
  <c r="C48" i="21"/>
  <c r="C48" i="20"/>
  <c r="B48" i="21"/>
  <c r="B48" i="20"/>
  <c r="D15" i="23"/>
  <c r="D15" i="22"/>
  <c r="H15" i="22"/>
  <c r="H15" i="23"/>
  <c r="C18" i="23"/>
  <c r="C18" i="22"/>
  <c r="E10" i="23"/>
  <c r="E10" i="22"/>
  <c r="F14" i="22"/>
  <c r="F14" i="23"/>
  <c r="G10" i="22"/>
  <c r="G10" i="23"/>
  <c r="I18" i="22"/>
  <c r="I18" i="23"/>
  <c r="B17" i="23"/>
  <c r="B17" i="22"/>
  <c r="B9" i="23"/>
  <c r="B9" i="22"/>
  <c r="C13" i="23"/>
  <c r="C13" i="22"/>
  <c r="D17" i="23"/>
  <c r="D17" i="22"/>
  <c r="D9" i="23"/>
  <c r="D9" i="22"/>
  <c r="E13" i="22"/>
  <c r="E13" i="23"/>
  <c r="F17" i="23"/>
  <c r="F17" i="22"/>
  <c r="F9" i="23"/>
  <c r="F9" i="22"/>
  <c r="G13" i="22"/>
  <c r="G13" i="23"/>
  <c r="H17" i="22"/>
  <c r="H17" i="23"/>
  <c r="H9" i="22"/>
  <c r="H9" i="23"/>
  <c r="I13" i="22"/>
  <c r="I13" i="23"/>
  <c r="B16" i="23"/>
  <c r="B16" i="22"/>
  <c r="C20" i="23"/>
  <c r="C20" i="22"/>
  <c r="C12" i="23"/>
  <c r="C12" i="22"/>
  <c r="D16" i="23"/>
  <c r="D16" i="22"/>
  <c r="E20" i="23"/>
  <c r="E20" i="22"/>
  <c r="E12" i="22"/>
  <c r="E12" i="23"/>
  <c r="F16" i="22"/>
  <c r="F16" i="23"/>
  <c r="G20" i="22"/>
  <c r="G20" i="23"/>
  <c r="G12" i="22"/>
  <c r="G12" i="23"/>
  <c r="H16" i="22"/>
  <c r="H16" i="23"/>
  <c r="I20" i="22"/>
  <c r="I20" i="23"/>
  <c r="I12" i="22"/>
  <c r="I12" i="23"/>
  <c r="C11" i="23"/>
  <c r="C11" i="22"/>
  <c r="F15" i="23"/>
  <c r="F15" i="22"/>
  <c r="I19" i="22"/>
  <c r="I19" i="23"/>
  <c r="C10" i="23"/>
  <c r="C10" i="22"/>
  <c r="B13" i="23"/>
  <c r="B13" i="22"/>
  <c r="C17" i="23"/>
  <c r="C17" i="22"/>
  <c r="C9" i="23"/>
  <c r="C9" i="22"/>
  <c r="D13" i="23"/>
  <c r="D13" i="22"/>
  <c r="E17" i="22"/>
  <c r="E17" i="23"/>
  <c r="E9" i="23"/>
  <c r="E9" i="22"/>
  <c r="F13" i="23"/>
  <c r="F13" i="22"/>
  <c r="G17" i="22"/>
  <c r="G17" i="23"/>
  <c r="G9" i="23"/>
  <c r="G9" i="22"/>
  <c r="H13" i="22"/>
  <c r="H13" i="23"/>
  <c r="I17" i="22"/>
  <c r="I17" i="23"/>
  <c r="I9" i="22"/>
  <c r="I9" i="23"/>
  <c r="C19" i="23"/>
  <c r="C19" i="22"/>
  <c r="E11" i="22"/>
  <c r="E11" i="23"/>
  <c r="G19" i="22"/>
  <c r="G19" i="23"/>
  <c r="I11" i="22"/>
  <c r="I11" i="23"/>
  <c r="B14" i="23"/>
  <c r="B14" i="22"/>
  <c r="E18" i="23"/>
  <c r="E18" i="22"/>
  <c r="G18" i="22"/>
  <c r="G18" i="23"/>
  <c r="I10" i="22"/>
  <c r="I10" i="23"/>
  <c r="C16" i="23"/>
  <c r="C16" i="22"/>
  <c r="F12" i="22"/>
  <c r="F12" i="23"/>
  <c r="B19" i="23"/>
  <c r="B19" i="22"/>
  <c r="C15" i="23"/>
  <c r="C15" i="22"/>
  <c r="D19" i="23"/>
  <c r="D19" i="22"/>
  <c r="D11" i="23"/>
  <c r="D11" i="22"/>
  <c r="E15" i="22"/>
  <c r="E15" i="23"/>
  <c r="F19" i="23"/>
  <c r="F19" i="22"/>
  <c r="F11" i="23"/>
  <c r="F11" i="22"/>
  <c r="G15" i="22"/>
  <c r="G15" i="23"/>
  <c r="H19" i="22"/>
  <c r="H19" i="23"/>
  <c r="H11" i="22"/>
  <c r="H11" i="23"/>
  <c r="I15" i="22"/>
  <c r="I15" i="23"/>
  <c r="B15" i="23"/>
  <c r="B15" i="22"/>
  <c r="E19" i="22"/>
  <c r="E19" i="23"/>
  <c r="G11" i="22"/>
  <c r="G11" i="23"/>
  <c r="D14" i="23"/>
  <c r="D14" i="22"/>
  <c r="H14" i="22"/>
  <c r="H14" i="23"/>
  <c r="B20" i="23"/>
  <c r="B20" i="22"/>
  <c r="B12" i="23"/>
  <c r="B12" i="22"/>
  <c r="D20" i="23"/>
  <c r="D20" i="22"/>
  <c r="D12" i="23"/>
  <c r="D12" i="22"/>
  <c r="E16" i="23"/>
  <c r="E16" i="22"/>
  <c r="F20" i="22"/>
  <c r="F20" i="23"/>
  <c r="G16" i="22"/>
  <c r="G16" i="23"/>
  <c r="H20" i="22"/>
  <c r="H20" i="23"/>
  <c r="H12" i="22"/>
  <c r="H12" i="23"/>
  <c r="I16" i="22"/>
  <c r="I16" i="23"/>
  <c r="B11" i="23"/>
  <c r="B11" i="22"/>
  <c r="B18" i="23"/>
  <c r="B18" i="22"/>
  <c r="B10" i="23"/>
  <c r="B10" i="22"/>
  <c r="C14" i="23"/>
  <c r="C14" i="22"/>
  <c r="D18" i="23"/>
  <c r="D18" i="22"/>
  <c r="D10" i="23"/>
  <c r="D10" i="22"/>
  <c r="E14" i="23"/>
  <c r="E14" i="22"/>
  <c r="F18" i="22"/>
  <c r="F18" i="23"/>
  <c r="F10" i="22"/>
  <c r="F10" i="23"/>
  <c r="G14" i="22"/>
  <c r="G14" i="23"/>
  <c r="H18" i="22"/>
  <c r="H18" i="23"/>
  <c r="H10" i="22"/>
  <c r="H10" i="23"/>
  <c r="I14" i="22"/>
  <c r="I14" i="23"/>
  <c r="H48" i="21"/>
  <c r="I48" i="20"/>
  <c r="F48" i="20"/>
  <c r="G48" i="20"/>
  <c r="G48" i="21"/>
  <c r="F48" i="21"/>
  <c r="I48" i="21"/>
  <c r="C48" i="19"/>
  <c r="D48" i="19"/>
  <c r="E48" i="19"/>
  <c r="F48" i="19"/>
  <c r="G48" i="19"/>
  <c r="H48" i="19"/>
  <c r="I48" i="19"/>
  <c r="B48" i="19"/>
  <c r="B17" i="10"/>
  <c r="C17" i="10"/>
  <c r="D17" i="10"/>
  <c r="E17" i="10"/>
  <c r="F17" i="10"/>
  <c r="B18" i="10"/>
  <c r="C18" i="10"/>
  <c r="D18" i="10"/>
  <c r="E18" i="10"/>
  <c r="F18" i="10"/>
  <c r="B19" i="10"/>
  <c r="C19" i="10"/>
  <c r="D19" i="10"/>
  <c r="E19" i="10"/>
  <c r="F19" i="10"/>
  <c r="E18" i="14" l="1"/>
  <c r="H13" i="14"/>
  <c r="E10" i="14"/>
  <c r="K20" i="23"/>
  <c r="K20" i="22"/>
  <c r="F20" i="14"/>
  <c r="B16" i="14"/>
  <c r="F12" i="14"/>
  <c r="C18" i="14"/>
  <c r="F13" i="14"/>
  <c r="H18" i="14"/>
  <c r="F16" i="14"/>
  <c r="D14" i="14"/>
  <c r="H10" i="14"/>
  <c r="D48" i="23"/>
  <c r="D48" i="22"/>
  <c r="H19" i="14"/>
  <c r="G18" i="14"/>
  <c r="F17" i="14"/>
  <c r="E16" i="14"/>
  <c r="D15" i="14"/>
  <c r="C14" i="14"/>
  <c r="B13" i="14"/>
  <c r="H11" i="14"/>
  <c r="G10" i="14"/>
  <c r="F9" i="14"/>
  <c r="K12" i="23"/>
  <c r="K12" i="22"/>
  <c r="K19" i="23"/>
  <c r="K19" i="22"/>
  <c r="C48" i="23"/>
  <c r="C48" i="22"/>
  <c r="G20" i="14"/>
  <c r="B15" i="14"/>
  <c r="F11" i="14"/>
  <c r="E19" i="14"/>
  <c r="H14" i="14"/>
  <c r="C9" i="14"/>
  <c r="H48" i="22"/>
  <c r="H48" i="23"/>
  <c r="B17" i="14"/>
  <c r="B20" i="14"/>
  <c r="G17" i="14"/>
  <c r="E15" i="14"/>
  <c r="C13" i="14"/>
  <c r="B12" i="14"/>
  <c r="G9" i="14"/>
  <c r="K17" i="22"/>
  <c r="K17" i="23"/>
  <c r="K15" i="23"/>
  <c r="K15" i="22"/>
  <c r="H20" i="14"/>
  <c r="G19" i="14"/>
  <c r="F18" i="14"/>
  <c r="E17" i="14"/>
  <c r="D16" i="14"/>
  <c r="C15" i="14"/>
  <c r="B14" i="14"/>
  <c r="H12" i="14"/>
  <c r="G11" i="14"/>
  <c r="F10" i="14"/>
  <c r="E9" i="14"/>
  <c r="K16" i="22"/>
  <c r="K16" i="23"/>
  <c r="B48" i="23"/>
  <c r="B48" i="22"/>
  <c r="D17" i="14"/>
  <c r="G12" i="14"/>
  <c r="I48" i="23"/>
  <c r="I48" i="22"/>
  <c r="D18" i="14"/>
  <c r="G13" i="14"/>
  <c r="D10" i="14"/>
  <c r="D19" i="14"/>
  <c r="H15" i="14"/>
  <c r="E12" i="14"/>
  <c r="C10" i="14"/>
  <c r="K18" i="23"/>
  <c r="K18" i="22"/>
  <c r="D20" i="14"/>
  <c r="C19" i="14"/>
  <c r="B18" i="14"/>
  <c r="H16" i="14"/>
  <c r="G15" i="14"/>
  <c r="F14" i="14"/>
  <c r="E13" i="14"/>
  <c r="D12" i="14"/>
  <c r="C11" i="14"/>
  <c r="B10" i="14"/>
  <c r="K9" i="22"/>
  <c r="K9" i="23"/>
  <c r="K14" i="23"/>
  <c r="K14" i="22"/>
  <c r="F48" i="23"/>
  <c r="F48" i="22"/>
  <c r="F19" i="14"/>
  <c r="C16" i="14"/>
  <c r="D9" i="14"/>
  <c r="C17" i="14"/>
  <c r="E11" i="14"/>
  <c r="K10" i="23"/>
  <c r="K10" i="22"/>
  <c r="E20" i="14"/>
  <c r="G14" i="14"/>
  <c r="D11" i="14"/>
  <c r="B9" i="14"/>
  <c r="G48" i="22"/>
  <c r="G48" i="23"/>
  <c r="C20" i="14"/>
  <c r="B19" i="14"/>
  <c r="H17" i="14"/>
  <c r="G16" i="14"/>
  <c r="F15" i="14"/>
  <c r="E14" i="14"/>
  <c r="D13" i="14"/>
  <c r="C12" i="14"/>
  <c r="B11" i="14"/>
  <c r="H9" i="14"/>
  <c r="K13" i="22"/>
  <c r="K13" i="23"/>
  <c r="K11" i="23"/>
  <c r="K11" i="22"/>
  <c r="E48" i="23"/>
  <c r="E48" i="22"/>
  <c r="H20" i="8"/>
  <c r="H16" i="8"/>
  <c r="H12" i="8"/>
  <c r="J18" i="11"/>
  <c r="J14" i="11"/>
  <c r="J10" i="11"/>
  <c r="J18" i="12"/>
  <c r="J14" i="12"/>
  <c r="J10" i="12"/>
  <c r="J18" i="13"/>
  <c r="J14" i="13"/>
  <c r="J10" i="13"/>
  <c r="K48" i="20"/>
  <c r="H19" i="8"/>
  <c r="H15" i="8"/>
  <c r="H11" i="8"/>
  <c r="J19" i="11"/>
  <c r="J15" i="11"/>
  <c r="J11" i="11"/>
  <c r="H48" i="11"/>
  <c r="J19" i="12"/>
  <c r="J15" i="12"/>
  <c r="J11" i="12"/>
  <c r="H48" i="12"/>
  <c r="J19" i="13"/>
  <c r="J15" i="13"/>
  <c r="J11" i="13"/>
  <c r="H48" i="13"/>
  <c r="K48" i="19"/>
  <c r="H18" i="8"/>
  <c r="H14" i="8"/>
  <c r="H10" i="8"/>
  <c r="J20" i="11"/>
  <c r="J16" i="11"/>
  <c r="J12" i="11"/>
  <c r="J20" i="12"/>
  <c r="J16" i="12"/>
  <c r="J12" i="12"/>
  <c r="J20" i="13"/>
  <c r="J16" i="13"/>
  <c r="J12" i="13"/>
  <c r="H17" i="8"/>
  <c r="H13" i="8"/>
  <c r="H9" i="8"/>
  <c r="J17" i="11"/>
  <c r="J13" i="11"/>
  <c r="J9" i="11"/>
  <c r="J17" i="12"/>
  <c r="J13" i="12"/>
  <c r="J9" i="12"/>
  <c r="J17" i="13"/>
  <c r="J13" i="13"/>
  <c r="J9" i="13"/>
  <c r="C48" i="11"/>
  <c r="G48" i="12"/>
  <c r="F48" i="8"/>
  <c r="B48" i="11"/>
  <c r="B48" i="12"/>
  <c r="B48" i="13"/>
  <c r="E48" i="8"/>
  <c r="E48" i="11"/>
  <c r="E48" i="12"/>
  <c r="E48" i="13"/>
  <c r="C48" i="8"/>
  <c r="G48" i="11"/>
  <c r="C48" i="12"/>
  <c r="G48" i="13"/>
  <c r="C48" i="13"/>
  <c r="B48" i="8"/>
  <c r="F48" i="11"/>
  <c r="F48" i="12"/>
  <c r="F48" i="13"/>
  <c r="D48" i="8"/>
  <c r="D48" i="11"/>
  <c r="D48" i="12"/>
  <c r="D48" i="13"/>
  <c r="Q51" i="1"/>
  <c r="Q52" i="1"/>
  <c r="Q53" i="1"/>
  <c r="N51" i="1"/>
  <c r="N52" i="1"/>
  <c r="N53" i="1"/>
  <c r="Q47" i="1"/>
  <c r="Q48" i="1"/>
  <c r="Q49" i="1"/>
  <c r="N47" i="1"/>
  <c r="N48" i="1"/>
  <c r="N49" i="1"/>
  <c r="Q43" i="1"/>
  <c r="Q44" i="1"/>
  <c r="Q45" i="1"/>
  <c r="N43" i="1"/>
  <c r="N44" i="1"/>
  <c r="N45" i="1"/>
  <c r="Q38" i="1"/>
  <c r="Q39" i="1"/>
  <c r="Q40" i="1"/>
  <c r="N38" i="1"/>
  <c r="N39" i="1"/>
  <c r="N40" i="1"/>
  <c r="Q35" i="1"/>
  <c r="N35" i="1"/>
  <c r="Q24" i="1"/>
  <c r="Q25" i="1"/>
  <c r="Q26" i="1"/>
  <c r="N24" i="1"/>
  <c r="N25" i="1"/>
  <c r="N26" i="1"/>
  <c r="Q20" i="1"/>
  <c r="Q21" i="1"/>
  <c r="Q22" i="1"/>
  <c r="N20" i="1"/>
  <c r="N21" i="1"/>
  <c r="N22" i="1"/>
  <c r="Q16" i="1"/>
  <c r="Q17" i="1"/>
  <c r="Q18" i="1"/>
  <c r="N16" i="1"/>
  <c r="N17" i="1"/>
  <c r="N18" i="1"/>
  <c r="Q11" i="1"/>
  <c r="Q12" i="1"/>
  <c r="Q13" i="1"/>
  <c r="N11" i="1"/>
  <c r="N12" i="1"/>
  <c r="N13" i="1"/>
  <c r="Q8" i="1"/>
  <c r="N8" i="1"/>
  <c r="J18" i="15" l="1"/>
  <c r="J9" i="15"/>
  <c r="D48" i="15"/>
  <c r="G48" i="15"/>
  <c r="J20" i="15"/>
  <c r="J17" i="15"/>
  <c r="J16" i="15"/>
  <c r="F48" i="15"/>
  <c r="J14" i="15"/>
  <c r="J13" i="15"/>
  <c r="J12" i="15"/>
  <c r="E48" i="15"/>
  <c r="H48" i="15"/>
  <c r="B48" i="15"/>
  <c r="C48" i="15"/>
  <c r="J11" i="15"/>
  <c r="J15" i="15"/>
  <c r="J10" i="15"/>
  <c r="J19" i="15"/>
  <c r="I17" i="4"/>
  <c r="I17" i="5" s="1"/>
  <c r="E15" i="10"/>
  <c r="E15" i="9"/>
  <c r="C9" i="10"/>
  <c r="C9" i="9"/>
  <c r="C48" i="14"/>
  <c r="B16" i="10"/>
  <c r="B16" i="9"/>
  <c r="D14" i="10"/>
  <c r="D14" i="9"/>
  <c r="F12" i="10"/>
  <c r="F12" i="9"/>
  <c r="C11" i="10"/>
  <c r="C11" i="9"/>
  <c r="E9" i="9"/>
  <c r="E9" i="10"/>
  <c r="B20" i="10"/>
  <c r="B20" i="9"/>
  <c r="F48" i="14"/>
  <c r="J20" i="14"/>
  <c r="F15" i="10"/>
  <c r="F15" i="9"/>
  <c r="C14" i="10"/>
  <c r="C14" i="9"/>
  <c r="E12" i="10"/>
  <c r="E12" i="9"/>
  <c r="B11" i="9"/>
  <c r="B11" i="10"/>
  <c r="D9" i="9"/>
  <c r="D9" i="10"/>
  <c r="E48" i="14"/>
  <c r="H48" i="14"/>
  <c r="D12" i="10"/>
  <c r="D12" i="9"/>
  <c r="D15" i="9"/>
  <c r="D15" i="10"/>
  <c r="F13" i="9"/>
  <c r="F13" i="10"/>
  <c r="C12" i="9"/>
  <c r="C12" i="10"/>
  <c r="E10" i="9"/>
  <c r="E10" i="10"/>
  <c r="B9" i="10"/>
  <c r="B9" i="9"/>
  <c r="J15" i="14"/>
  <c r="J10" i="14"/>
  <c r="F16" i="9"/>
  <c r="F16" i="10"/>
  <c r="C15" i="9"/>
  <c r="C15" i="10"/>
  <c r="E13" i="9"/>
  <c r="E13" i="10"/>
  <c r="B12" i="9"/>
  <c r="B12" i="10"/>
  <c r="D10" i="9"/>
  <c r="D10" i="10"/>
  <c r="F20" i="10"/>
  <c r="F20" i="9"/>
  <c r="D48" i="14"/>
  <c r="K48" i="22"/>
  <c r="J19" i="14"/>
  <c r="J14" i="14"/>
  <c r="F10" i="9"/>
  <c r="F10" i="10"/>
  <c r="J11" i="14"/>
  <c r="B15" i="9"/>
  <c r="B15" i="10"/>
  <c r="F11" i="9"/>
  <c r="F11" i="10"/>
  <c r="E20" i="9"/>
  <c r="E20" i="10"/>
  <c r="G48" i="14"/>
  <c r="J9" i="14"/>
  <c r="D16" i="10"/>
  <c r="D16" i="9"/>
  <c r="F14" i="10"/>
  <c r="F14" i="9"/>
  <c r="C13" i="10"/>
  <c r="C13" i="9"/>
  <c r="E11" i="10"/>
  <c r="E11" i="9"/>
  <c r="B10" i="10"/>
  <c r="B10" i="9"/>
  <c r="D20" i="9"/>
  <c r="D20" i="10"/>
  <c r="J13" i="14"/>
  <c r="J12" i="14"/>
  <c r="B14" i="9"/>
  <c r="B14" i="10"/>
  <c r="E16" i="9"/>
  <c r="E16" i="10"/>
  <c r="D13" i="9"/>
  <c r="D13" i="10"/>
  <c r="C10" i="9"/>
  <c r="C10" i="10"/>
  <c r="J18" i="14"/>
  <c r="C16" i="10"/>
  <c r="C16" i="9"/>
  <c r="E14" i="10"/>
  <c r="E14" i="9"/>
  <c r="B13" i="10"/>
  <c r="B13" i="9"/>
  <c r="D11" i="10"/>
  <c r="D11" i="9"/>
  <c r="F9" i="9"/>
  <c r="F9" i="10"/>
  <c r="C20" i="9"/>
  <c r="C20" i="10"/>
  <c r="B48" i="14"/>
  <c r="J17" i="14"/>
  <c r="J16" i="14"/>
  <c r="H48" i="8"/>
  <c r="H9" i="2"/>
  <c r="D48" i="4"/>
  <c r="D48" i="5" s="1"/>
  <c r="G48" i="4"/>
  <c r="G48" i="5" s="1"/>
  <c r="F48" i="4"/>
  <c r="F48" i="5" s="1"/>
  <c r="J48" i="11"/>
  <c r="J48" i="12"/>
  <c r="J48" i="13"/>
  <c r="E48" i="7"/>
  <c r="D48" i="7"/>
  <c r="F48" i="6"/>
  <c r="B48" i="6"/>
  <c r="C48" i="7"/>
  <c r="C48" i="4"/>
  <c r="C48" i="5" s="1"/>
  <c r="D48" i="6"/>
  <c r="C48" i="6"/>
  <c r="E48" i="6"/>
  <c r="F48" i="7"/>
  <c r="B48" i="7"/>
  <c r="H17" i="2"/>
  <c r="N9" i="2"/>
  <c r="T10" i="2"/>
  <c r="H10" i="7"/>
  <c r="H9" i="7"/>
  <c r="H11" i="7"/>
  <c r="E48" i="4"/>
  <c r="H48" i="4"/>
  <c r="J48" i="15" l="1"/>
  <c r="B48" i="9"/>
  <c r="B48" i="10"/>
  <c r="D48" i="9"/>
  <c r="D48" i="10"/>
  <c r="J48" i="14"/>
  <c r="F48" i="10"/>
  <c r="F48" i="9"/>
  <c r="E48" i="9"/>
  <c r="E48" i="10"/>
  <c r="C48" i="9"/>
  <c r="C48" i="10"/>
  <c r="H48" i="5"/>
  <c r="E48" i="5"/>
  <c r="H14" i="7" l="1"/>
  <c r="H18" i="7"/>
  <c r="J10" i="4"/>
  <c r="J10" i="5" s="1"/>
  <c r="I11" i="4"/>
  <c r="I11" i="5" s="1"/>
  <c r="J14" i="4"/>
  <c r="J14" i="5" s="1"/>
  <c r="I15" i="4"/>
  <c r="I15" i="5" s="1"/>
  <c r="J18" i="4"/>
  <c r="J18" i="5" s="1"/>
  <c r="I19" i="4"/>
  <c r="I19" i="5" s="1"/>
  <c r="J11" i="4"/>
  <c r="J11" i="5" s="1"/>
  <c r="I12" i="4"/>
  <c r="I12" i="5" s="1"/>
  <c r="J15" i="4"/>
  <c r="J15" i="5" s="1"/>
  <c r="I16" i="4"/>
  <c r="I16" i="5" s="1"/>
  <c r="J19" i="4"/>
  <c r="J19" i="5" s="1"/>
  <c r="I9" i="4"/>
  <c r="I9" i="5" s="1"/>
  <c r="J12" i="4"/>
  <c r="J12" i="5" s="1"/>
  <c r="I13" i="4"/>
  <c r="I13" i="5" s="1"/>
  <c r="J16" i="4"/>
  <c r="J16" i="5" s="1"/>
  <c r="J20" i="4"/>
  <c r="J20" i="5" s="1"/>
  <c r="H12" i="7"/>
  <c r="H16" i="7"/>
  <c r="H20" i="7"/>
  <c r="J9" i="4"/>
  <c r="J9" i="5" s="1"/>
  <c r="I10" i="4"/>
  <c r="I10" i="5" s="1"/>
  <c r="J13" i="4"/>
  <c r="J13" i="5" s="1"/>
  <c r="I14" i="4"/>
  <c r="I14" i="5" s="1"/>
  <c r="J17" i="4"/>
  <c r="J17" i="5" s="1"/>
  <c r="I18" i="4"/>
  <c r="I18" i="5" s="1"/>
  <c r="I20" i="4"/>
  <c r="I20" i="5" s="1"/>
  <c r="H9" i="6"/>
  <c r="H11" i="6"/>
  <c r="H13" i="6"/>
  <c r="H15" i="6"/>
  <c r="H17" i="6"/>
  <c r="H10" i="2"/>
  <c r="N10" i="2"/>
  <c r="H12" i="2"/>
  <c r="N12" i="2"/>
  <c r="T12" i="2"/>
  <c r="H14" i="2"/>
  <c r="N14" i="2"/>
  <c r="T14" i="2"/>
  <c r="H19" i="6"/>
  <c r="T9" i="2"/>
  <c r="H11" i="2"/>
  <c r="N11" i="2"/>
  <c r="T11" i="2"/>
  <c r="H13" i="2"/>
  <c r="N13" i="2"/>
  <c r="T13" i="2"/>
  <c r="H13" i="7"/>
  <c r="H15" i="7"/>
  <c r="H17" i="7"/>
  <c r="H19" i="7"/>
  <c r="T17" i="2"/>
  <c r="H10" i="6"/>
  <c r="H12" i="6"/>
  <c r="H14" i="6"/>
  <c r="H16" i="6"/>
  <c r="H18" i="6"/>
  <c r="H20" i="6"/>
  <c r="H14" i="10" l="1"/>
  <c r="H14" i="9"/>
  <c r="H11" i="9"/>
  <c r="H11" i="10"/>
  <c r="H12" i="9"/>
  <c r="H12" i="10"/>
  <c r="H9" i="9"/>
  <c r="H9" i="10"/>
  <c r="H20" i="9"/>
  <c r="H20" i="10"/>
  <c r="H17" i="10"/>
  <c r="H17" i="9"/>
  <c r="H19" i="9"/>
  <c r="H19" i="10"/>
  <c r="H18" i="9"/>
  <c r="H18" i="10"/>
  <c r="H15" i="10"/>
  <c r="H15" i="9"/>
  <c r="H10" i="9"/>
  <c r="H10" i="10"/>
  <c r="H16" i="10"/>
  <c r="H16" i="9"/>
  <c r="H13" i="10"/>
  <c r="H13" i="9"/>
  <c r="J48" i="4"/>
  <c r="J48" i="5" s="1"/>
  <c r="I48" i="4"/>
  <c r="I48" i="5" s="1"/>
  <c r="H48" i="7"/>
  <c r="H48" i="6"/>
  <c r="H48" i="10" s="1"/>
  <c r="N17" i="2"/>
  <c r="H48" i="9" l="1"/>
  <c r="K48" i="21"/>
  <c r="K48" i="23" l="1"/>
  <c r="K23" i="23"/>
</calcChain>
</file>

<file path=xl/sharedStrings.xml><?xml version="1.0" encoding="utf-8"?>
<sst xmlns="http://schemas.openxmlformats.org/spreadsheetml/2006/main" count="1454" uniqueCount="221">
  <si>
    <t>Nøgletal 1: Ledighed (sæsonkorrigeret)</t>
  </si>
  <si>
    <t>Seneste udvikling</t>
  </si>
  <si>
    <t>Årlig udvikling</t>
  </si>
  <si>
    <t>Fordelt på kandidatalder</t>
  </si>
  <si>
    <t>Kandidatalder</t>
  </si>
  <si>
    <t>- mellem 1 - 2 år</t>
  </si>
  <si>
    <t>- øvrige</t>
  </si>
  <si>
    <t>Fordelt på akademiske hovedgrupper</t>
  </si>
  <si>
    <t>DJØF'ere</t>
  </si>
  <si>
    <t>Magistre</t>
  </si>
  <si>
    <t>Ingeniører</t>
  </si>
  <si>
    <t>Nøgletal 2: Ledighed (ikke sæsonkorrigeret)</t>
  </si>
  <si>
    <t>Efterlønsmodtagere i forhold til samlet antal medlemmer</t>
  </si>
  <si>
    <t>I alt</t>
  </si>
  <si>
    <t>Mænd</t>
  </si>
  <si>
    <t>Kvinder</t>
  </si>
  <si>
    <t>Alder</t>
  </si>
  <si>
    <t>Antal Medlemmer i a-kasse</t>
  </si>
  <si>
    <t>Antal på efterløn</t>
  </si>
  <si>
    <t>Pct. på efterløn</t>
  </si>
  <si>
    <t>Total</t>
  </si>
  <si>
    <t>Landstatistik</t>
  </si>
  <si>
    <t>Tabel 1. Forsikrede medlemmer</t>
  </si>
  <si>
    <t>Tabel 1. Forsikrede medlemmer inkl. efterlønnere</t>
  </si>
  <si>
    <t>Civ. ing.</t>
  </si>
  <si>
    <t>Diplom ing.</t>
  </si>
  <si>
    <t>MA. Hum.</t>
  </si>
  <si>
    <t>MA. Nat.</t>
  </si>
  <si>
    <t>MA. Ph.d.</t>
  </si>
  <si>
    <t>MA. Samf.</t>
  </si>
  <si>
    <t>Øvrige Mag.</t>
  </si>
  <si>
    <t>Agronom</t>
  </si>
  <si>
    <t>Landsk. Arkt.</t>
  </si>
  <si>
    <t>Hortonom</t>
  </si>
  <si>
    <t>Forstkand.</t>
  </si>
  <si>
    <t>Jordbrugsakad.</t>
  </si>
  <si>
    <t>Mejeriing.</t>
  </si>
  <si>
    <t>Levn.m.kand.</t>
  </si>
  <si>
    <t>Dyrlæge</t>
  </si>
  <si>
    <t>Farmaceut</t>
  </si>
  <si>
    <t>Læge</t>
  </si>
  <si>
    <t>Tandlæge</t>
  </si>
  <si>
    <t>Arkitekt</t>
  </si>
  <si>
    <t>Landinspek.</t>
  </si>
  <si>
    <t>Bibliotekar</t>
  </si>
  <si>
    <t>Musikudd.</t>
  </si>
  <si>
    <t>Teolog</t>
  </si>
  <si>
    <t>Psykolog</t>
  </si>
  <si>
    <t>Jurist</t>
  </si>
  <si>
    <t>Økonom</t>
  </si>
  <si>
    <t>Samf. Adm.</t>
  </si>
  <si>
    <t>Cand. Merc.</t>
  </si>
  <si>
    <t>HA</t>
  </si>
  <si>
    <t>HD</t>
  </si>
  <si>
    <t>Komm. og Sprog</t>
  </si>
  <si>
    <t>Cand. IT.</t>
  </si>
  <si>
    <t>Bac. Samf.</t>
  </si>
  <si>
    <t>Bac. Hum.</t>
  </si>
  <si>
    <t>Bac. Nat.</t>
  </si>
  <si>
    <t>Andre</t>
  </si>
  <si>
    <t>Ingeniører i alt</t>
  </si>
  <si>
    <t>Magistre i alt</t>
  </si>
  <si>
    <t>DJØF'ere i alt</t>
  </si>
  <si>
    <t>Se sidste del af statistikken for en oversigt over uddannelsesgrupperingernes indhold</t>
  </si>
  <si>
    <t>Under 30 år</t>
  </si>
  <si>
    <t>30 - 39 år</t>
  </si>
  <si>
    <t>40 - 49 år</t>
  </si>
  <si>
    <t>50 - 59 år</t>
  </si>
  <si>
    <t>Over 60 år</t>
  </si>
  <si>
    <t>Ledighedsprocenten er ikke angivet, når antallet af observationer er mindre end 10</t>
  </si>
  <si>
    <t>Under 1 år</t>
  </si>
  <si>
    <t>Ml. 1 - 2 år</t>
  </si>
  <si>
    <t>2 - 4 år</t>
  </si>
  <si>
    <t>5 - 9 år</t>
  </si>
  <si>
    <t>10 - 14 år</t>
  </si>
  <si>
    <t>Over 15 år</t>
  </si>
  <si>
    <t>Uoplyst</t>
  </si>
  <si>
    <t>Sjælland</t>
  </si>
  <si>
    <t>Syd-</t>
  </si>
  <si>
    <t>Nord-</t>
  </si>
  <si>
    <t>København</t>
  </si>
  <si>
    <t>Århus</t>
  </si>
  <si>
    <t>Aalborg</t>
  </si>
  <si>
    <t>Odense</t>
  </si>
  <si>
    <t>Hele</t>
  </si>
  <si>
    <t>Landet</t>
  </si>
  <si>
    <t>staden</t>
  </si>
  <si>
    <t>Oversigt over uddannelsesgrupperingernes indhold</t>
  </si>
  <si>
    <t>Indhold</t>
  </si>
  <si>
    <t>Civilingeniører og levnedsmiddelingeniører</t>
  </si>
  <si>
    <t xml:space="preserve">Diplomingeniører, akademiingeniører og teknikumingeniører </t>
  </si>
  <si>
    <r>
      <t>MA.Hum.</t>
    </r>
    <r>
      <rPr>
        <b/>
        <sz val="8"/>
        <color rgb="FF000000"/>
        <rFont val="Calibri"/>
        <family val="2"/>
      </rPr>
      <t xml:space="preserve"> </t>
    </r>
  </si>
  <si>
    <r>
      <t>MA.Nat</t>
    </r>
    <r>
      <rPr>
        <b/>
        <sz val="8"/>
        <color rgb="FF000000"/>
        <rFont val="Calibri"/>
        <family val="2"/>
      </rPr>
      <t xml:space="preserve"> </t>
    </r>
  </si>
  <si>
    <t>Kandidatretninger indenfor biologi, geologi, geografi og legemsøvelser, matematik, datalogi, fysik, kemi og biokemi</t>
  </si>
  <si>
    <t>MA.Ph.d.</t>
  </si>
  <si>
    <t>Medlemmer af Magistrenes A-kasse med en Ph.d.-grad</t>
  </si>
  <si>
    <r>
      <t>Mag.Samf.</t>
    </r>
    <r>
      <rPr>
        <b/>
        <sz val="8"/>
        <color rgb="FF000000"/>
        <rFont val="Calibri"/>
        <family val="2"/>
      </rPr>
      <t xml:space="preserve"> </t>
    </r>
  </si>
  <si>
    <t xml:space="preserve">Kandidatretninger indenfor kultursociologi, antropologi, samfundsfag og aktuarer </t>
  </si>
  <si>
    <r>
      <t>Øvrige Mag.</t>
    </r>
    <r>
      <rPr>
        <b/>
        <sz val="8"/>
        <color rgb="FF000000"/>
        <rFont val="Calibri"/>
        <family val="2"/>
      </rPr>
      <t xml:space="preserve"> </t>
    </r>
  </si>
  <si>
    <t xml:space="preserve">Medlemmer af Magistrenes Arbejdsløshedskasse, som ikke kan placeres under de andre magisterkategorier </t>
  </si>
  <si>
    <t xml:space="preserve">Bachelorer og kandidater uddannet fra KULIFE (tidligere KVL) - Cand.agro., cand.silv., cand.hort., cand.hort.arch., cand.oecon.agro., cand.scient., cand.scient.oecon. med mange forskellige tillægstitler inden for de nævnte kandidattitler. </t>
  </si>
  <si>
    <r>
      <t>Mejeriing.</t>
    </r>
    <r>
      <rPr>
        <b/>
        <sz val="8"/>
        <color rgb="FF000000"/>
        <rFont val="Calibri"/>
        <family val="2"/>
      </rPr>
      <t xml:space="preserve"> </t>
    </r>
  </si>
  <si>
    <t xml:space="preserve">Cand.lact. </t>
  </si>
  <si>
    <t xml:space="preserve">Levnedsmiddelkandidater (tidligere bromatologer) </t>
  </si>
  <si>
    <r>
      <t>Dyrlæge</t>
    </r>
    <r>
      <rPr>
        <b/>
        <sz val="8"/>
        <color rgb="FF000000"/>
        <rFont val="Calibri"/>
        <family val="2"/>
      </rPr>
      <t xml:space="preserve"> </t>
    </r>
  </si>
  <si>
    <t xml:space="preserve">Cand.med.vet. </t>
  </si>
  <si>
    <r>
      <t>Farmaceut</t>
    </r>
    <r>
      <rPr>
        <b/>
        <sz val="8"/>
        <color rgb="FF000000"/>
        <rFont val="Calibri"/>
        <family val="2"/>
      </rPr>
      <t xml:space="preserve"> </t>
    </r>
  </si>
  <si>
    <r>
      <t>Læge</t>
    </r>
    <r>
      <rPr>
        <b/>
        <sz val="8"/>
        <color rgb="FF000000"/>
        <rFont val="Calibri"/>
        <family val="2"/>
      </rPr>
      <t xml:space="preserve"> </t>
    </r>
  </si>
  <si>
    <t xml:space="preserve">Cand.med. </t>
  </si>
  <si>
    <r>
      <t>Tandlæge</t>
    </r>
    <r>
      <rPr>
        <b/>
        <sz val="8"/>
        <color rgb="FF000000"/>
        <rFont val="Calibri"/>
        <family val="2"/>
      </rPr>
      <t xml:space="preserve"> </t>
    </r>
  </si>
  <si>
    <t xml:space="preserve">Cand.odont. </t>
  </si>
  <si>
    <r>
      <t>Landinspek.</t>
    </r>
    <r>
      <rPr>
        <b/>
        <sz val="8"/>
        <color rgb="FF000000"/>
        <rFont val="Calibri"/>
        <family val="2"/>
      </rPr>
      <t xml:space="preserve"> </t>
    </r>
  </si>
  <si>
    <t xml:space="preserve">Cand.geom. </t>
  </si>
  <si>
    <r>
      <t>Bibliotekar</t>
    </r>
    <r>
      <rPr>
        <b/>
        <sz val="8"/>
        <color rgb="FF000000"/>
        <rFont val="Calibri"/>
        <family val="2"/>
      </rPr>
      <t xml:space="preserve"> </t>
    </r>
  </si>
  <si>
    <t xml:space="preserve">Bibliotekar D.B. og cand.scient.bibl. </t>
  </si>
  <si>
    <r>
      <t>Musikudd.</t>
    </r>
    <r>
      <rPr>
        <b/>
        <sz val="8"/>
        <color rgb="FF000000"/>
        <rFont val="Calibri"/>
        <family val="2"/>
      </rPr>
      <t xml:space="preserve"> </t>
    </r>
  </si>
  <si>
    <r>
      <t>Teolog</t>
    </r>
    <r>
      <rPr>
        <b/>
        <sz val="8"/>
        <color rgb="FF000000"/>
        <rFont val="Calibri"/>
        <family val="2"/>
      </rPr>
      <t xml:space="preserve"> </t>
    </r>
  </si>
  <si>
    <t xml:space="preserve">Cand.teol. </t>
  </si>
  <si>
    <r>
      <t>Psykolog</t>
    </r>
    <r>
      <rPr>
        <b/>
        <sz val="8"/>
        <color rgb="FF000000"/>
        <rFont val="Calibri"/>
        <family val="2"/>
      </rPr>
      <t xml:space="preserve"> </t>
    </r>
  </si>
  <si>
    <t xml:space="preserve">Cand.psych. </t>
  </si>
  <si>
    <r>
      <t>Jurist</t>
    </r>
    <r>
      <rPr>
        <b/>
        <sz val="8"/>
        <color rgb="FF000000"/>
        <rFont val="Calibri"/>
        <family val="2"/>
      </rPr>
      <t xml:space="preserve"> </t>
    </r>
  </si>
  <si>
    <t xml:space="preserve">Cand.jur. </t>
  </si>
  <si>
    <r>
      <t>Økonom</t>
    </r>
    <r>
      <rPr>
        <b/>
        <sz val="8"/>
        <color rgb="FF000000"/>
        <rFont val="Calibri"/>
        <family val="2"/>
      </rPr>
      <t xml:space="preserve"> </t>
    </r>
  </si>
  <si>
    <t xml:space="preserve">Cand.oecon., cand.polit. og cand.scient.oecon. </t>
  </si>
  <si>
    <r>
      <t>Samf.Adm.</t>
    </r>
    <r>
      <rPr>
        <b/>
        <sz val="8"/>
        <color rgb="FF000000"/>
        <rFont val="Calibri"/>
        <family val="2"/>
      </rPr>
      <t xml:space="preserve"> </t>
    </r>
  </si>
  <si>
    <t xml:space="preserve">Cand.scient.pol., cand.rer.soc., cand.tech.soc., cand. scient.adm., cand.adm.pol., cand.negot., cand.comm., kand.-samf. og cand.-scient.soc. </t>
  </si>
  <si>
    <r>
      <t>Cand.Merc.</t>
    </r>
    <r>
      <rPr>
        <b/>
        <sz val="8"/>
        <color rgb="FF000000"/>
        <rFont val="Calibri"/>
        <family val="2"/>
      </rPr>
      <t xml:space="preserve"> </t>
    </r>
  </si>
  <si>
    <t xml:space="preserve">Alle retninger indenfor cand.merc-uddannelserne. </t>
  </si>
  <si>
    <r>
      <t>HA</t>
    </r>
    <r>
      <rPr>
        <b/>
        <sz val="8"/>
        <color rgb="FF000000"/>
        <rFont val="Calibri"/>
        <family val="2"/>
      </rPr>
      <t xml:space="preserve"> </t>
    </r>
  </si>
  <si>
    <t>Alle retninger indenfor HA-uddannelserne</t>
  </si>
  <si>
    <t xml:space="preserve">Alle retninger indenfor HD-uddannelserne </t>
  </si>
  <si>
    <r>
      <t>Komm. og sprog</t>
    </r>
    <r>
      <rPr>
        <b/>
        <sz val="8"/>
        <color rgb="FF000000"/>
        <rFont val="Calibri"/>
        <family val="2"/>
      </rPr>
      <t xml:space="preserve"> </t>
    </r>
  </si>
  <si>
    <t xml:space="preserve">Alle medlemmer af arbejdsløshedskassen for Journalistisk, Kommunikation og Sprog bortset fra journalisterne.  </t>
  </si>
  <si>
    <t xml:space="preserve">Cand.IT </t>
  </si>
  <si>
    <r>
      <t>Bac.Samf.</t>
    </r>
    <r>
      <rPr>
        <b/>
        <sz val="8"/>
        <color rgb="FF000000"/>
        <rFont val="Calibri"/>
        <family val="2"/>
      </rPr>
      <t xml:space="preserve"> </t>
    </r>
  </si>
  <si>
    <t xml:space="preserve">Bacheloruddannelse indenfor det samfundsvidenskabelige område </t>
  </si>
  <si>
    <r>
      <t>Bac.Hum.</t>
    </r>
    <r>
      <rPr>
        <b/>
        <sz val="8"/>
        <color rgb="FF000000"/>
        <rFont val="Calibri"/>
        <family val="2"/>
      </rPr>
      <t xml:space="preserve"> </t>
    </r>
  </si>
  <si>
    <t xml:space="preserve">Bacheloruddannelse indenfor det humanistiske område </t>
  </si>
  <si>
    <r>
      <t>Bac.Nat.</t>
    </r>
    <r>
      <rPr>
        <b/>
        <sz val="8"/>
        <color rgb="FF000000"/>
        <rFont val="Calibri"/>
        <family val="2"/>
      </rPr>
      <t xml:space="preserve"> </t>
    </r>
  </si>
  <si>
    <t xml:space="preserve">Bacheloruddannelse indenfor det naturvidenskabelige område </t>
  </si>
  <si>
    <r>
      <t>Andre</t>
    </r>
    <r>
      <rPr>
        <b/>
        <sz val="8"/>
        <color rgb="FF000000"/>
        <rFont val="Calibri"/>
        <family val="2"/>
      </rPr>
      <t xml:space="preserve"> </t>
    </r>
  </si>
  <si>
    <t>Bornholm</t>
  </si>
  <si>
    <t>Cand.scient.tek.</t>
  </si>
  <si>
    <t>Jylland</t>
  </si>
  <si>
    <t>Vest-</t>
  </si>
  <si>
    <t>Øst-</t>
  </si>
  <si>
    <t>Fyn</t>
  </si>
  <si>
    <t>Hoved-</t>
  </si>
  <si>
    <t xml:space="preserve">Hele </t>
  </si>
  <si>
    <t>Lande</t>
  </si>
  <si>
    <t>Ing</t>
  </si>
  <si>
    <t>Mag</t>
  </si>
  <si>
    <t>Djøf</t>
  </si>
  <si>
    <t>Jord.</t>
  </si>
  <si>
    <t>&lt;</t>
  </si>
  <si>
    <t>Bruttoledighed</t>
  </si>
  <si>
    <t>Gennemsnitlig bruttoledighed</t>
  </si>
  <si>
    <t xml:space="preserve"> </t>
  </si>
  <si>
    <t>Hele landet</t>
  </si>
  <si>
    <t>0 -  3 mdr.</t>
  </si>
  <si>
    <t>3 - 6 mdr.</t>
  </si>
  <si>
    <t>6 - 9 mdr.</t>
  </si>
  <si>
    <t>9 - 12 mdr.</t>
  </si>
  <si>
    <t>12 - 15 mdr.</t>
  </si>
  <si>
    <t>15 - 18 mdr.</t>
  </si>
  <si>
    <t>18 - 21 mdr.</t>
  </si>
  <si>
    <t>21 - 24 mdr.</t>
  </si>
  <si>
    <t>60 år</t>
  </si>
  <si>
    <t>61 år</t>
  </si>
  <si>
    <t>62 år</t>
  </si>
  <si>
    <t>63 år</t>
  </si>
  <si>
    <t>64 år</t>
  </si>
  <si>
    <t>65 år</t>
  </si>
  <si>
    <t>66 år +</t>
  </si>
  <si>
    <t>Fuldtidspersoner</t>
  </si>
  <si>
    <t>Ledighedspct.</t>
  </si>
  <si>
    <t>Fuldtids-personer</t>
  </si>
  <si>
    <t>Ledigheds-berørte</t>
  </si>
  <si>
    <t>Tabel 2. Antal bruttoledige målt i berørte og opregnet til fuldtidspersoner</t>
  </si>
  <si>
    <t>Tabel 3. Antal bruttoledige i procent af antal forsikrede</t>
  </si>
  <si>
    <t>Tabel 4. Antal bruttoledige målt i berørte medlemmer - aldersfordelt</t>
  </si>
  <si>
    <t>Tabel 4. Antal bruttoledige målt i fuldtidspersoner - aldersfordelt</t>
  </si>
  <si>
    <t>Tabel 5. Antal bruttoledige målt i fuldtidspersoner - fordelt på kandidatalder (år siden dimission)</t>
  </si>
  <si>
    <t>Tabel 5. Antal bruttoledige målt i berørte medlemmer - fordelt på kandidatalder (år siden dimission)</t>
  </si>
  <si>
    <t>Tabel 4.2 Bruttoledighedsprocenten målt i fuldtidspersoner - aldersfordelt</t>
  </si>
  <si>
    <t>Tabel 4.2 Bruttoledighedsprocenten målt i ledighedsberørte - aldersfordelt</t>
  </si>
  <si>
    <t>Tabel 5.2 Bruttoledighedsprocenten målt i ledighedsberørte - fordelt efter kandidatalder (år siden dimission)</t>
  </si>
  <si>
    <t>Tabel 5.3 Bruttoledighedsprocenten målt i fuldtidspersoner - fordelt efter kandidatalder (år siden dimission)</t>
  </si>
  <si>
    <t>Tabel 4. Antal forsikrede medlemmer - aldersfordelt</t>
  </si>
  <si>
    <t>Tabel 5. Antal forsikrede medlemmer - fordelt på kandidatalder (år siden dimission)</t>
  </si>
  <si>
    <t>Tabel 5. Antal forsikrede medlemmer med dimission indenfor de seneste 2 år</t>
  </si>
  <si>
    <t>Tabel 5. Antal bruttoledige målt i fuldtidspersoner - akademikere med dimission indenfor de seneste 2 år</t>
  </si>
  <si>
    <t>Tabel 5.4 Bruttoledighedsprocenten målt i fuldtidspersoner - akademikere med dimission indenfor de seneste 2 år</t>
  </si>
  <si>
    <t>Tabel A1: Forsikrede medlemmer fordelt på regioner</t>
  </si>
  <si>
    <t>Tabel A2: Antal bruttoledige målt i fuldtidspersoner fordelt på regioner</t>
  </si>
  <si>
    <t>Tabel A1: Antal bruttoledige målt i berørte medlemmer fordelt på regioner</t>
  </si>
  <si>
    <t xml:space="preserve">Tabel A3 - Bruttoledigheden målt i fuldtidspersoner i de store kommuner </t>
  </si>
  <si>
    <t>Antal fuldtidspersoner</t>
  </si>
  <si>
    <t>Tabel B1: Bruttoledighedsprocenten målt i ledighedsberørte fordelt på regioner</t>
  </si>
  <si>
    <t>Tabel B2: Bruttoledighedsprocenten målt i fuldtidspersoner fordelt på regioner</t>
  </si>
  <si>
    <t>Kandidater indenfor det tekniske naturvidenskabelige område (Ny katagori oprettet i januar 2015)</t>
  </si>
  <si>
    <t>Kandidatretninger indenfor det humanistiske område</t>
  </si>
  <si>
    <t>Musikuddannede kandidater</t>
  </si>
  <si>
    <t>- op til 1 år</t>
  </si>
  <si>
    <t>- kandidatalder op til 1 år</t>
  </si>
  <si>
    <t>1 - 2 år</t>
  </si>
  <si>
    <t>0 - 1 år</t>
  </si>
  <si>
    <t>Civ. Ing.</t>
  </si>
  <si>
    <t>Diplom Ing.</t>
  </si>
  <si>
    <t>Cand.Scient.Tech.</t>
  </si>
  <si>
    <r>
      <t>Civ. Ing.</t>
    </r>
    <r>
      <rPr>
        <b/>
        <sz val="8"/>
        <color rgb="FF000000"/>
        <rFont val="Calibri"/>
        <family val="2"/>
      </rPr>
      <t xml:space="preserve"> </t>
    </r>
  </si>
  <si>
    <r>
      <t>Diplom Ing.</t>
    </r>
    <r>
      <rPr>
        <b/>
        <sz val="8"/>
        <color rgb="FF000000"/>
        <rFont val="Calibri"/>
        <family val="2"/>
      </rPr>
      <t xml:space="preserve"> </t>
    </r>
  </si>
  <si>
    <t>Kiropraktorer og medlemmer af AAK, CA og IAK som ikke kan placeres indenfor en af de øvrige uddannelseskategorier. Cand.design, ph.d. i arkitektur og design samt master of architecture and design indgår også her</t>
  </si>
  <si>
    <t>Cand.arch.</t>
  </si>
  <si>
    <t>Bygningskonst.</t>
  </si>
  <si>
    <t>Cand. pharm., cand. scient lægemiddelvidenskab, cand. scient medicinalkemi, cand. scient medicinalbiologi, cand. scient molekylær medicin, humanbiologer, Ph.d. farmaceuter</t>
  </si>
  <si>
    <t>Bygningskonstruktør</t>
  </si>
  <si>
    <t>Feb</t>
  </si>
  <si>
    <t>Mar</t>
  </si>
  <si>
    <t>Apr</t>
  </si>
  <si>
    <t>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</si>
</sst>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,##0.0"/>
    <numFmt numFmtId="166" formatCode="0.0"/>
    <numFmt numFmtId="167" formatCode="0;0;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rgb="FF000000"/>
      <name val="Arial"/>
      <family val="2"/>
    </font>
    <font>
      <i/>
      <sz val="10"/>
      <name val="Arial"/>
      <family val="2"/>
    </font>
    <font>
      <b/>
      <sz val="8"/>
      <color rgb="FF000000"/>
      <name val="Calibri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2D4D8"/>
        <bgColor indexed="64"/>
      </patternFill>
    </fill>
    <fill>
      <patternFill patternType="solid">
        <fgColor rgb="FF6FC1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2D2C"/>
        <bgColor indexed="64"/>
      </patternFill>
    </fill>
    <fill>
      <patternFill patternType="solid">
        <fgColor rgb="FF79CA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4" fillId="0" borderId="0"/>
    <xf numFmtId="0" fontId="15" fillId="0" borderId="0"/>
    <xf numFmtId="0" fontId="2" fillId="0" borderId="0"/>
    <xf numFmtId="0" fontId="1" fillId="0" borderId="0"/>
  </cellStyleXfs>
  <cellXfs count="194">
    <xf numFmtId="0" fontId="0" fillId="0" borderId="0" xfId="0"/>
    <xf numFmtId="0" fontId="0" fillId="2" borderId="0" xfId="0" applyFill="1"/>
    <xf numFmtId="3" fontId="4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0" xfId="0" quotePrefix="1" applyFont="1" applyFill="1" applyAlignment="1">
      <alignment vertical="center"/>
    </xf>
    <xf numFmtId="3" fontId="8" fillId="2" borderId="0" xfId="0" applyNumberFormat="1" applyFont="1" applyFill="1" applyAlignment="1">
      <alignment horizontal="right" vertical="center"/>
    </xf>
    <xf numFmtId="165" fontId="8" fillId="2" borderId="0" xfId="0" applyNumberFormat="1" applyFont="1" applyFill="1" applyAlignment="1">
      <alignment horizontal="right" vertical="center"/>
    </xf>
    <xf numFmtId="3" fontId="0" fillId="2" borderId="0" xfId="0" applyNumberFormat="1" applyFill="1"/>
    <xf numFmtId="0" fontId="8" fillId="2" borderId="0" xfId="0" applyFont="1" applyFill="1" applyAlignment="1">
      <alignment vertical="center"/>
    </xf>
    <xf numFmtId="164" fontId="8" fillId="2" borderId="0" xfId="1" applyFont="1" applyFill="1" applyAlignment="1">
      <alignment horizontal="right" vertical="center"/>
    </xf>
    <xf numFmtId="164" fontId="8" fillId="2" borderId="0" xfId="1" applyFont="1" applyFill="1" applyAlignment="1">
      <alignment horizontal="center" vertical="center"/>
    </xf>
    <xf numFmtId="3" fontId="8" fillId="2" borderId="0" xfId="0" applyNumberFormat="1" applyFont="1" applyFill="1" applyAlignment="1">
      <alignment vertical="center"/>
    </xf>
    <xf numFmtId="164" fontId="8" fillId="2" borderId="0" xfId="1" applyFont="1" applyFill="1" applyAlignment="1">
      <alignment vertical="center"/>
    </xf>
    <xf numFmtId="0" fontId="3" fillId="0" borderId="0" xfId="0" applyFont="1"/>
    <xf numFmtId="49" fontId="0" fillId="0" borderId="0" xfId="0" applyNumberFormat="1" applyAlignment="1">
      <alignment wrapText="1"/>
    </xf>
    <xf numFmtId="0" fontId="9" fillId="3" borderId="0" xfId="0" applyFont="1" applyFill="1"/>
    <xf numFmtId="3" fontId="2" fillId="3" borderId="0" xfId="0" applyNumberFormat="1" applyFont="1" applyFill="1"/>
    <xf numFmtId="3" fontId="2" fillId="2" borderId="0" xfId="0" applyNumberFormat="1" applyFont="1" applyFill="1"/>
    <xf numFmtId="0" fontId="9" fillId="0" borderId="0" xfId="0" applyFont="1"/>
    <xf numFmtId="3" fontId="2" fillId="0" borderId="0" xfId="0" applyNumberFormat="1" applyFont="1"/>
    <xf numFmtId="3" fontId="4" fillId="0" borderId="0" xfId="0" applyNumberFormat="1" applyFont="1"/>
    <xf numFmtId="0" fontId="10" fillId="0" borderId="0" xfId="0" applyFont="1"/>
    <xf numFmtId="0" fontId="10" fillId="4" borderId="0" xfId="0" applyFont="1" applyFill="1"/>
    <xf numFmtId="0" fontId="0" fillId="4" borderId="0" xfId="0" applyFill="1"/>
    <xf numFmtId="0" fontId="8" fillId="0" borderId="0" xfId="0" applyFont="1"/>
    <xf numFmtId="0" fontId="8" fillId="4" borderId="0" xfId="0" applyFont="1" applyFill="1"/>
    <xf numFmtId="0" fontId="9" fillId="0" borderId="0" xfId="0" applyFont="1" applyAlignment="1">
      <alignment horizontal="center"/>
    </xf>
    <xf numFmtId="0" fontId="2" fillId="0" borderId="0" xfId="0" applyFont="1"/>
    <xf numFmtId="3" fontId="9" fillId="3" borderId="0" xfId="0" applyNumberFormat="1" applyFont="1" applyFill="1"/>
    <xf numFmtId="3" fontId="0" fillId="0" borderId="0" xfId="0" applyNumberFormat="1"/>
    <xf numFmtId="3" fontId="9" fillId="0" borderId="0" xfId="0" applyNumberFormat="1" applyFont="1"/>
    <xf numFmtId="0" fontId="4" fillId="0" borderId="0" xfId="0" applyFont="1"/>
    <xf numFmtId="0" fontId="4" fillId="4" borderId="0" xfId="0" applyFont="1" applyFill="1"/>
    <xf numFmtId="3" fontId="2" fillId="3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5" fontId="2" fillId="3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21" fontId="11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0" fontId="8" fillId="0" borderId="0" xfId="0" applyFont="1" applyAlignment="1">
      <alignment vertical="center"/>
    </xf>
    <xf numFmtId="0" fontId="12" fillId="0" borderId="0" xfId="0" applyFont="1"/>
    <xf numFmtId="167" fontId="0" fillId="0" borderId="0" xfId="0" applyNumberFormat="1"/>
    <xf numFmtId="167" fontId="4" fillId="0" borderId="0" xfId="0" applyNumberFormat="1" applyFont="1"/>
    <xf numFmtId="0" fontId="10" fillId="5" borderId="0" xfId="0" applyFont="1" applyFill="1"/>
    <xf numFmtId="0" fontId="9" fillId="5" borderId="0" xfId="0" applyFont="1" applyFill="1" applyAlignment="1">
      <alignment horizontal="center"/>
    </xf>
    <xf numFmtId="0" fontId="0" fillId="5" borderId="0" xfId="0" applyFill="1"/>
    <xf numFmtId="0" fontId="2" fillId="5" borderId="0" xfId="0" applyFont="1" applyFill="1"/>
    <xf numFmtId="0" fontId="8" fillId="5" borderId="0" xfId="0" applyFont="1" applyFill="1"/>
    <xf numFmtId="166" fontId="4" fillId="0" borderId="0" xfId="0" applyNumberFormat="1" applyFont="1" applyAlignment="1">
      <alignment horizontal="right"/>
    </xf>
    <xf numFmtId="166" fontId="8" fillId="0" borderId="0" xfId="0" applyNumberFormat="1" applyFont="1"/>
    <xf numFmtId="0" fontId="2" fillId="2" borderId="0" xfId="2" applyFill="1"/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/>
    <xf numFmtId="3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2" fillId="0" borderId="0" xfId="0" applyNumberFormat="1" applyFont="1"/>
    <xf numFmtId="167" fontId="0" fillId="0" borderId="0" xfId="0" applyNumberForma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5" borderId="0" xfId="0" applyFont="1" applyFill="1" applyAlignment="1">
      <alignment horizontal="right"/>
    </xf>
    <xf numFmtId="165" fontId="0" fillId="3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right"/>
    </xf>
    <xf numFmtId="3" fontId="0" fillId="3" borderId="0" xfId="0" applyNumberFormat="1" applyFill="1" applyAlignment="1">
      <alignment horizontal="right"/>
    </xf>
    <xf numFmtId="165" fontId="4" fillId="0" borderId="0" xfId="0" applyNumberFormat="1" applyFont="1"/>
    <xf numFmtId="165" fontId="2" fillId="2" borderId="0" xfId="2" applyNumberFormat="1" applyFill="1"/>
    <xf numFmtId="3" fontId="0" fillId="0" borderId="0" xfId="0" applyNumberFormat="1" applyAlignment="1">
      <alignment horizontal="right"/>
    </xf>
    <xf numFmtId="165" fontId="4" fillId="0" borderId="0" xfId="0" applyNumberFormat="1" applyFont="1" applyAlignment="1">
      <alignment horizontal="right"/>
    </xf>
    <xf numFmtId="166" fontId="2" fillId="2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0" fontId="0" fillId="2" borderId="0" xfId="2" applyFont="1" applyFill="1"/>
    <xf numFmtId="3" fontId="19" fillId="6" borderId="0" xfId="0" applyNumberFormat="1" applyFont="1" applyFill="1"/>
    <xf numFmtId="3" fontId="16" fillId="6" borderId="0" xfId="0" applyNumberFormat="1" applyFont="1" applyFill="1" applyAlignment="1">
      <alignment horizontal="right"/>
    </xf>
    <xf numFmtId="3" fontId="19" fillId="7" borderId="0" xfId="0" applyNumberFormat="1" applyFont="1" applyFill="1"/>
    <xf numFmtId="3" fontId="16" fillId="7" borderId="0" xfId="0" applyNumberFormat="1" applyFont="1" applyFill="1" applyAlignment="1">
      <alignment horizontal="right"/>
    </xf>
    <xf numFmtId="3" fontId="19" fillId="0" borderId="0" xfId="0" applyNumberFormat="1" applyFont="1" applyFill="1"/>
    <xf numFmtId="3" fontId="16" fillId="0" borderId="0" xfId="0" applyNumberFormat="1" applyFont="1" applyFill="1" applyAlignment="1">
      <alignment horizontal="right"/>
    </xf>
    <xf numFmtId="0" fontId="0" fillId="8" borderId="0" xfId="0" applyFill="1"/>
    <xf numFmtId="3" fontId="0" fillId="0" borderId="0" xfId="0" applyNumberFormat="1" applyBorder="1"/>
    <xf numFmtId="0" fontId="0" fillId="0" borderId="0" xfId="0" applyBorder="1"/>
    <xf numFmtId="0" fontId="17" fillId="9" borderId="0" xfId="0" applyFont="1" applyFill="1"/>
    <xf numFmtId="3" fontId="18" fillId="9" borderId="0" xfId="0" applyNumberFormat="1" applyFont="1" applyFill="1" applyAlignment="1">
      <alignment horizontal="right"/>
    </xf>
    <xf numFmtId="3" fontId="19" fillId="10" borderId="0" xfId="0" applyNumberFormat="1" applyFont="1" applyFill="1"/>
    <xf numFmtId="3" fontId="16" fillId="10" borderId="0" xfId="0" applyNumberFormat="1" applyFont="1" applyFill="1" applyAlignment="1">
      <alignment horizontal="right"/>
    </xf>
    <xf numFmtId="165" fontId="18" fillId="9" borderId="0" xfId="0" applyNumberFormat="1" applyFont="1" applyFill="1" applyAlignment="1">
      <alignment horizontal="right"/>
    </xf>
    <xf numFmtId="165" fontId="16" fillId="6" borderId="0" xfId="0" applyNumberFormat="1" applyFont="1" applyFill="1" applyAlignment="1">
      <alignment horizontal="right"/>
    </xf>
    <xf numFmtId="165" fontId="16" fillId="10" borderId="0" xfId="0" applyNumberFormat="1" applyFont="1" applyFill="1" applyAlignment="1">
      <alignment horizontal="right"/>
    </xf>
    <xf numFmtId="165" fontId="16" fillId="0" borderId="0" xfId="0" applyNumberFormat="1" applyFont="1" applyFill="1" applyAlignment="1">
      <alignment horizontal="right"/>
    </xf>
    <xf numFmtId="165" fontId="16" fillId="7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 indent="1"/>
    </xf>
    <xf numFmtId="3" fontId="20" fillId="2" borderId="0" xfId="0" applyNumberFormat="1" applyFont="1" applyFill="1"/>
    <xf numFmtId="3" fontId="18" fillId="2" borderId="0" xfId="0" applyNumberFormat="1" applyFont="1" applyFill="1"/>
    <xf numFmtId="165" fontId="20" fillId="2" borderId="0" xfId="0" applyNumberFormat="1" applyFont="1" applyFill="1" applyAlignment="1">
      <alignment horizontal="right"/>
    </xf>
    <xf numFmtId="165" fontId="16" fillId="2" borderId="0" xfId="0" applyNumberFormat="1" applyFont="1" applyFill="1" applyAlignment="1">
      <alignment horizontal="right"/>
    </xf>
    <xf numFmtId="3" fontId="18" fillId="2" borderId="0" xfId="0" applyNumberFormat="1" applyFont="1" applyFill="1" applyAlignment="1">
      <alignment horizontal="right"/>
    </xf>
    <xf numFmtId="3" fontId="20" fillId="2" borderId="0" xfId="0" applyNumberFormat="1" applyFont="1" applyFill="1" applyAlignment="1">
      <alignment horizontal="right"/>
    </xf>
    <xf numFmtId="3" fontId="16" fillId="2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18" fillId="2" borderId="0" xfId="0" applyNumberFormat="1" applyFont="1" applyFill="1" applyAlignment="1">
      <alignment horizontal="right"/>
    </xf>
    <xf numFmtId="165" fontId="19" fillId="10" borderId="0" xfId="0" applyNumberFormat="1" applyFont="1" applyFill="1"/>
    <xf numFmtId="165" fontId="20" fillId="2" borderId="0" xfId="0" applyNumberFormat="1" applyFont="1" applyFill="1"/>
    <xf numFmtId="165" fontId="19" fillId="0" borderId="0" xfId="0" applyNumberFormat="1" applyFont="1" applyFill="1"/>
    <xf numFmtId="165" fontId="19" fillId="6" borderId="0" xfId="0" applyNumberFormat="1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165" fontId="4" fillId="2" borderId="0" xfId="0" applyNumberFormat="1" applyFont="1" applyFill="1"/>
    <xf numFmtId="165" fontId="4" fillId="2" borderId="0" xfId="0" applyNumberFormat="1" applyFont="1" applyFill="1" applyAlignment="1">
      <alignment horizontal="right"/>
    </xf>
    <xf numFmtId="0" fontId="10" fillId="0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3" fontId="0" fillId="0" borderId="0" xfId="0" applyNumberFormat="1" applyFill="1"/>
    <xf numFmtId="165" fontId="4" fillId="0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165" fontId="0" fillId="2" borderId="0" xfId="0" applyNumberFormat="1" applyFill="1" applyAlignment="1">
      <alignment horizontal="right"/>
    </xf>
    <xf numFmtId="166" fontId="0" fillId="2" borderId="0" xfId="0" applyNumberForma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166" fontId="4" fillId="2" borderId="0" xfId="0" applyNumberFormat="1" applyFont="1" applyFill="1"/>
    <xf numFmtId="3" fontId="9" fillId="6" borderId="0" xfId="0" applyNumberFormat="1" applyFont="1" applyFill="1" applyAlignment="1">
      <alignment vertical="center"/>
    </xf>
    <xf numFmtId="3" fontId="8" fillId="6" borderId="0" xfId="0" applyNumberFormat="1" applyFont="1" applyFill="1" applyAlignment="1">
      <alignment horizontal="right" vertical="center"/>
    </xf>
    <xf numFmtId="165" fontId="8" fillId="6" borderId="0" xfId="0" applyNumberFormat="1" applyFont="1" applyFill="1" applyAlignment="1">
      <alignment horizontal="right" vertical="center"/>
    </xf>
    <xf numFmtId="3" fontId="9" fillId="10" borderId="0" xfId="0" applyNumberFormat="1" applyFont="1" applyFill="1" applyAlignment="1">
      <alignment vertical="center"/>
    </xf>
    <xf numFmtId="3" fontId="8" fillId="10" borderId="0" xfId="0" applyNumberFormat="1" applyFont="1" applyFill="1" applyAlignment="1">
      <alignment horizontal="right" vertical="center"/>
    </xf>
    <xf numFmtId="165" fontId="8" fillId="10" borderId="0" xfId="0" applyNumberFormat="1" applyFont="1" applyFill="1" applyAlignment="1">
      <alignment horizontal="right" vertical="center"/>
    </xf>
    <xf numFmtId="3" fontId="8" fillId="6" borderId="0" xfId="0" quotePrefix="1" applyNumberFormat="1" applyFont="1" applyFill="1" applyAlignment="1">
      <alignment vertical="center"/>
    </xf>
    <xf numFmtId="0" fontId="8" fillId="10" borderId="0" xfId="0" quotePrefix="1" applyFont="1" applyFill="1" applyAlignment="1">
      <alignment vertical="center"/>
    </xf>
    <xf numFmtId="3" fontId="8" fillId="8" borderId="0" xfId="0" applyNumberFormat="1" applyFont="1" applyFill="1" applyAlignment="1">
      <alignment vertical="center"/>
    </xf>
    <xf numFmtId="3" fontId="9" fillId="8" borderId="0" xfId="0" applyNumberFormat="1" applyFont="1" applyFill="1" applyAlignment="1">
      <alignment vertical="center"/>
    </xf>
    <xf numFmtId="3" fontId="8" fillId="8" borderId="0" xfId="0" applyNumberFormat="1" applyFont="1" applyFill="1" applyAlignment="1">
      <alignment horizontal="right" vertical="center"/>
    </xf>
    <xf numFmtId="3" fontId="9" fillId="8" borderId="0" xfId="0" applyNumberFormat="1" applyFont="1" applyFill="1" applyAlignment="1">
      <alignment horizontal="right" vertical="center"/>
    </xf>
    <xf numFmtId="165" fontId="8" fillId="8" borderId="0" xfId="0" applyNumberFormat="1" applyFont="1" applyFill="1" applyAlignment="1">
      <alignment horizontal="right" vertical="center"/>
    </xf>
    <xf numFmtId="3" fontId="4" fillId="8" borderId="0" xfId="0" applyNumberFormat="1" applyFont="1" applyFill="1"/>
    <xf numFmtId="3" fontId="5" fillId="8" borderId="0" xfId="0" applyNumberFormat="1" applyFont="1" applyFill="1" applyAlignment="1">
      <alignment vertical="center"/>
    </xf>
    <xf numFmtId="3" fontId="6" fillId="8" borderId="0" xfId="0" applyNumberFormat="1" applyFont="1" applyFill="1" applyAlignment="1">
      <alignment vertical="center"/>
    </xf>
    <xf numFmtId="3" fontId="7" fillId="8" borderId="0" xfId="0" applyNumberFormat="1" applyFont="1" applyFill="1" applyAlignment="1">
      <alignment vertical="center"/>
    </xf>
    <xf numFmtId="3" fontId="9" fillId="8" borderId="0" xfId="0" applyNumberFormat="1" applyFont="1" applyFill="1"/>
    <xf numFmtId="3" fontId="6" fillId="8" borderId="0" xfId="0" applyNumberFormat="1" applyFont="1" applyFill="1" applyAlignment="1">
      <alignment horizontal="center" vertical="center"/>
    </xf>
    <xf numFmtId="3" fontId="7" fillId="8" borderId="0" xfId="0" applyNumberFormat="1" applyFont="1" applyFill="1" applyAlignment="1">
      <alignment horizontal="center" vertical="center"/>
    </xf>
    <xf numFmtId="3" fontId="9" fillId="8" borderId="0" xfId="0" applyNumberFormat="1" applyFont="1" applyFill="1" applyAlignment="1">
      <alignment horizontal="center"/>
    </xf>
    <xf numFmtId="165" fontId="8" fillId="8" borderId="0" xfId="0" applyNumberFormat="1" applyFont="1" applyFill="1" applyAlignment="1">
      <alignment vertical="center"/>
    </xf>
    <xf numFmtId="0" fontId="0" fillId="6" borderId="0" xfId="0" applyFill="1"/>
    <xf numFmtId="3" fontId="8" fillId="10" borderId="0" xfId="0" applyNumberFormat="1" applyFont="1" applyFill="1" applyAlignment="1">
      <alignment vertical="center"/>
    </xf>
    <xf numFmtId="165" fontId="8" fillId="10" borderId="0" xfId="0" applyNumberFormat="1" applyFont="1" applyFill="1" applyAlignment="1">
      <alignment vertical="center"/>
    </xf>
    <xf numFmtId="0" fontId="0" fillId="10" borderId="0" xfId="0" applyFill="1"/>
    <xf numFmtId="165" fontId="8" fillId="6" borderId="0" xfId="0" applyNumberFormat="1" applyFont="1" applyFill="1" applyAlignment="1">
      <alignment vertical="center"/>
    </xf>
    <xf numFmtId="3" fontId="8" fillId="6" borderId="0" xfId="0" applyNumberFormat="1" applyFont="1" applyFill="1" applyAlignment="1">
      <alignment vertical="center"/>
    </xf>
    <xf numFmtId="3" fontId="8" fillId="8" borderId="0" xfId="0" quotePrefix="1" applyNumberFormat="1" applyFont="1" applyFill="1" applyAlignment="1">
      <alignment vertical="center"/>
    </xf>
    <xf numFmtId="0" fontId="6" fillId="8" borderId="0" xfId="0" applyFont="1" applyFill="1" applyAlignment="1">
      <alignment horizontal="center" vertical="center"/>
    </xf>
    <xf numFmtId="0" fontId="4" fillId="2" borderId="0" xfId="2" applyFont="1" applyFill="1" applyAlignment="1">
      <alignment horizontal="left"/>
    </xf>
    <xf numFmtId="3" fontId="20" fillId="6" borderId="0" xfId="0" applyNumberFormat="1" applyFont="1" applyFill="1" applyAlignment="1">
      <alignment vertical="center"/>
    </xf>
    <xf numFmtId="0" fontId="4" fillId="2" borderId="0" xfId="2" applyFont="1" applyFill="1" applyAlignment="1">
      <alignment vertical="center"/>
    </xf>
    <xf numFmtId="3" fontId="16" fillId="6" borderId="0" xfId="0" applyNumberFormat="1" applyFont="1" applyFill="1" applyAlignment="1">
      <alignment vertical="center"/>
    </xf>
    <xf numFmtId="3" fontId="20" fillId="10" borderId="0" xfId="0" applyNumberFormat="1" applyFont="1" applyFill="1" applyAlignment="1">
      <alignment vertical="center"/>
    </xf>
    <xf numFmtId="3" fontId="16" fillId="10" borderId="0" xfId="0" applyNumberFormat="1" applyFont="1" applyFill="1" applyAlignment="1">
      <alignment vertical="center"/>
    </xf>
    <xf numFmtId="3" fontId="20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 wrapText="1"/>
    </xf>
    <xf numFmtId="0" fontId="0" fillId="0" borderId="0" xfId="2" applyFont="1" applyAlignment="1">
      <alignment vertical="center"/>
    </xf>
    <xf numFmtId="3" fontId="16" fillId="6" borderId="0" xfId="0" applyNumberFormat="1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left"/>
    </xf>
  </cellXfs>
  <cellStyles count="7">
    <cellStyle name="Komma" xfId="1" builtinId="3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04000000}"/>
    <cellStyle name="Normal 4 2" xfId="5" xr:uid="{00000000-0005-0000-0000-000005000000}"/>
    <cellStyle name="Normal 5" xfId="6" xr:uid="{00000000-0005-0000-0000-000006000000}"/>
  </cellStyles>
  <dxfs count="0"/>
  <tableStyles count="0" defaultTableStyle="TableStyleMedium2" defaultPivotStyle="PivotStyleLight16"/>
  <colors>
    <mruColors>
      <color rgb="FFFFFFFF"/>
      <color rgb="FF79CAD9"/>
      <color rgb="FFD2D4D8"/>
      <color rgb="FFE52D2C"/>
      <color rgb="FF76BE80"/>
      <color rgb="FF02778A"/>
      <color rgb="FFD65755"/>
      <color rgb="FFD31313"/>
      <color rgb="FFED3A38"/>
      <color rgb="FF6FC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EKG54"/>
  <sheetViews>
    <sheetView tabSelected="1" zoomScaleNormal="100" zoomScaleSheetLayoutView="100" workbookViewId="0">
      <selection activeCell="P11" sqref="P11"/>
    </sheetView>
  </sheetViews>
  <sheetFormatPr defaultRowHeight="12.75" x14ac:dyDescent="0.2"/>
  <cols>
    <col min="1" max="1" width="19.140625" style="1" bestFit="1" customWidth="1"/>
    <col min="2" max="2" width="0.7109375" style="151" customWidth="1"/>
    <col min="3" max="3" width="5.7109375" style="1" customWidth="1"/>
    <col min="4" max="6" width="5.7109375" style="1" bestFit="1" customWidth="1"/>
    <col min="7" max="7" width="0.7109375" style="151" customWidth="1"/>
    <col min="8" max="8" width="5.28515625" style="1" customWidth="1"/>
    <col min="9" max="11" width="5" style="1" bestFit="1" customWidth="1"/>
    <col min="12" max="12" width="0.5703125" style="151" customWidth="1"/>
    <col min="13" max="14" width="6.7109375" style="1" customWidth="1"/>
    <col min="15" max="15" width="0.7109375" style="151" customWidth="1"/>
    <col min="16" max="17" width="6.7109375" style="1" customWidth="1"/>
    <col min="18" max="16384" width="9.140625" style="1"/>
  </cols>
  <sheetData>
    <row r="1" spans="1:3673" ht="15.75" x14ac:dyDescent="0.2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3673" ht="6" customHeight="1" x14ac:dyDescent="0.2"/>
    <row r="3" spans="1:3673" ht="15" x14ac:dyDescent="0.2">
      <c r="C3" s="181" t="s">
        <v>1</v>
      </c>
      <c r="D3" s="181"/>
      <c r="E3" s="181"/>
      <c r="F3" s="181"/>
      <c r="G3" s="181"/>
      <c r="H3" s="181"/>
      <c r="I3" s="181"/>
      <c r="J3" s="181"/>
      <c r="K3" s="181"/>
      <c r="L3" s="152"/>
      <c r="M3" s="182" t="s">
        <v>2</v>
      </c>
      <c r="N3" s="182"/>
      <c r="O3" s="182"/>
      <c r="P3" s="182"/>
      <c r="Q3" s="182"/>
    </row>
    <row r="4" spans="1:3673" x14ac:dyDescent="0.2">
      <c r="C4" s="183" t="s">
        <v>174</v>
      </c>
      <c r="D4" s="183"/>
      <c r="E4" s="183"/>
      <c r="F4" s="183"/>
      <c r="G4" s="156"/>
      <c r="H4" s="183" t="s">
        <v>175</v>
      </c>
      <c r="I4" s="183"/>
      <c r="J4" s="183"/>
      <c r="K4" s="183"/>
      <c r="L4" s="153"/>
      <c r="M4" s="183" t="s">
        <v>174</v>
      </c>
      <c r="N4" s="183"/>
      <c r="O4" s="167"/>
      <c r="P4" s="183" t="s">
        <v>175</v>
      </c>
      <c r="Q4" s="183"/>
    </row>
    <row r="5" spans="1:3673" x14ac:dyDescent="0.2">
      <c r="C5" s="4">
        <v>2021</v>
      </c>
      <c r="D5" s="4">
        <v>2021</v>
      </c>
      <c r="E5" s="4">
        <v>2021</v>
      </c>
      <c r="F5" s="4">
        <v>2021</v>
      </c>
      <c r="G5" s="157"/>
      <c r="H5" s="4">
        <v>2021</v>
      </c>
      <c r="I5" s="4">
        <v>2021</v>
      </c>
      <c r="J5" s="4">
        <v>2021</v>
      </c>
      <c r="K5" s="4">
        <v>2021</v>
      </c>
      <c r="L5" s="154"/>
      <c r="M5" s="5">
        <v>2020</v>
      </c>
      <c r="N5" s="5">
        <v>2021</v>
      </c>
      <c r="O5" s="157"/>
      <c r="P5" s="5">
        <v>2020</v>
      </c>
      <c r="Q5" s="5">
        <v>2021</v>
      </c>
    </row>
    <row r="6" spans="1:3673" x14ac:dyDescent="0.2">
      <c r="C6" s="3" t="s">
        <v>217</v>
      </c>
      <c r="D6" s="3" t="s">
        <v>218</v>
      </c>
      <c r="E6" s="3" t="s">
        <v>219</v>
      </c>
      <c r="F6" s="3" t="s">
        <v>220</v>
      </c>
      <c r="G6" s="157"/>
      <c r="H6" s="3" t="s">
        <v>217</v>
      </c>
      <c r="I6" s="3" t="s">
        <v>218</v>
      </c>
      <c r="J6" s="3" t="s">
        <v>219</v>
      </c>
      <c r="K6" s="3" t="s">
        <v>220</v>
      </c>
      <c r="L6" s="154"/>
      <c r="M6" s="3" t="s">
        <v>220</v>
      </c>
      <c r="N6" s="3" t="s">
        <v>220</v>
      </c>
      <c r="O6" s="157"/>
      <c r="P6" s="3" t="s">
        <v>220</v>
      </c>
      <c r="Q6" s="3" t="s">
        <v>220</v>
      </c>
    </row>
    <row r="7" spans="1:3673" ht="5.25" customHeight="1" x14ac:dyDescent="0.2">
      <c r="C7" s="6"/>
      <c r="D7" s="6"/>
      <c r="E7" s="6"/>
      <c r="F7" s="6"/>
      <c r="G7" s="158"/>
      <c r="H7" s="6"/>
      <c r="I7" s="6"/>
      <c r="J7" s="6"/>
      <c r="K7" s="6"/>
      <c r="L7" s="155"/>
      <c r="M7" s="6"/>
      <c r="N7" s="6"/>
      <c r="O7" s="158"/>
      <c r="P7" s="6"/>
      <c r="Q7" s="6"/>
    </row>
    <row r="8" spans="1:3673" x14ac:dyDescent="0.2">
      <c r="A8" s="138" t="s">
        <v>155</v>
      </c>
      <c r="B8" s="147"/>
      <c r="C8" s="139">
        <v>21847.189600000002</v>
      </c>
      <c r="D8" s="139">
        <v>21162.2317</v>
      </c>
      <c r="E8" s="139">
        <v>20824.1911</v>
      </c>
      <c r="F8" s="139">
        <v>18873.515299999999</v>
      </c>
      <c r="G8" s="149"/>
      <c r="H8" s="140">
        <v>6.0923558900000003</v>
      </c>
      <c r="I8" s="140">
        <v>5.9690968900000003</v>
      </c>
      <c r="J8" s="140">
        <v>5.7551004099999998</v>
      </c>
      <c r="K8" s="140">
        <v>5.4097689400000002</v>
      </c>
      <c r="L8" s="149"/>
      <c r="M8" s="139">
        <v>23201.7287</v>
      </c>
      <c r="N8" s="139">
        <f>F8</f>
        <v>18873.515299999999</v>
      </c>
      <c r="O8" s="149"/>
      <c r="P8" s="140">
        <v>6.7675024099999996</v>
      </c>
      <c r="Q8" s="140">
        <f>K8</f>
        <v>5.4097689400000002</v>
      </c>
    </row>
    <row r="9" spans="1:3673" x14ac:dyDescent="0.2">
      <c r="A9" s="179" t="s">
        <v>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</row>
    <row r="10" spans="1:3673" x14ac:dyDescent="0.2">
      <c r="A10" s="141" t="s">
        <v>4</v>
      </c>
      <c r="B10" s="147"/>
      <c r="C10" s="142"/>
      <c r="D10" s="142"/>
      <c r="E10" s="142"/>
      <c r="F10" s="142"/>
      <c r="G10" s="149"/>
      <c r="H10" s="143"/>
      <c r="I10" s="143"/>
      <c r="J10" s="143"/>
      <c r="K10" s="143"/>
      <c r="L10" s="149"/>
      <c r="M10" s="142"/>
      <c r="N10" s="142"/>
      <c r="O10" s="149"/>
      <c r="P10" s="143"/>
      <c r="Q10" s="143"/>
    </row>
    <row r="11" spans="1:3673" x14ac:dyDescent="0.2">
      <c r="A11" s="7" t="s">
        <v>203</v>
      </c>
      <c r="B11" s="147"/>
      <c r="C11" s="8">
        <v>6830.46756</v>
      </c>
      <c r="D11" s="8">
        <v>6649.3420599999999</v>
      </c>
      <c r="E11" s="8">
        <v>6344.5210999999999</v>
      </c>
      <c r="F11" s="8">
        <v>6059.3268799999996</v>
      </c>
      <c r="G11" s="149"/>
      <c r="H11" s="9">
        <v>30.4861769</v>
      </c>
      <c r="I11" s="9">
        <v>30.2798148</v>
      </c>
      <c r="J11" s="9">
        <v>28.273754199999999</v>
      </c>
      <c r="K11" s="9">
        <v>25.2705907</v>
      </c>
      <c r="L11" s="149"/>
      <c r="M11" s="8">
        <v>7898.3600399999996</v>
      </c>
      <c r="N11" s="8">
        <f>F11</f>
        <v>6059.3268799999996</v>
      </c>
      <c r="O11" s="149"/>
      <c r="P11" s="9">
        <v>33.555481399999998</v>
      </c>
      <c r="Q11" s="9">
        <f>K11</f>
        <v>25.2705907</v>
      </c>
    </row>
    <row r="12" spans="1:3673" x14ac:dyDescent="0.2">
      <c r="A12" s="144" t="s">
        <v>5</v>
      </c>
      <c r="B12" s="147"/>
      <c r="C12" s="139">
        <v>2825.9841700000002</v>
      </c>
      <c r="D12" s="139">
        <v>2705.5718099999999</v>
      </c>
      <c r="E12" s="139">
        <v>2652.6182899999999</v>
      </c>
      <c r="F12" s="139">
        <v>2207.18606</v>
      </c>
      <c r="G12" s="149"/>
      <c r="H12" s="140">
        <v>14.605638000000001</v>
      </c>
      <c r="I12" s="140">
        <v>14.148633999999999</v>
      </c>
      <c r="J12" s="140">
        <v>13.4724769</v>
      </c>
      <c r="K12" s="140">
        <v>11.9088902</v>
      </c>
      <c r="L12" s="149"/>
      <c r="M12" s="139">
        <v>2893.3474999999999</v>
      </c>
      <c r="N12" s="139">
        <f t="shared" ref="N12:N13" si="0">F12</f>
        <v>2207.18606</v>
      </c>
      <c r="O12" s="149"/>
      <c r="P12" s="140">
        <v>15.299160499999999</v>
      </c>
      <c r="Q12" s="140">
        <f t="shared" ref="Q12:Q13" si="1">K12</f>
        <v>11.9088902</v>
      </c>
      <c r="T12" s="10"/>
    </row>
    <row r="13" spans="1:3673" x14ac:dyDescent="0.2">
      <c r="A13" s="145" t="s">
        <v>6</v>
      </c>
      <c r="B13" s="147"/>
      <c r="C13" s="142">
        <v>10785.703299999999</v>
      </c>
      <c r="D13" s="142">
        <v>10475.438599999999</v>
      </c>
      <c r="E13" s="142">
        <v>10710.5373</v>
      </c>
      <c r="F13" s="142">
        <v>9341.0669799999996</v>
      </c>
      <c r="G13" s="149"/>
      <c r="H13" s="143">
        <v>3.8665075600000001</v>
      </c>
      <c r="I13" s="143">
        <v>3.8087607600000002</v>
      </c>
      <c r="J13" s="143">
        <v>3.74981974</v>
      </c>
      <c r="K13" s="143">
        <v>3.3772585099999999</v>
      </c>
      <c r="L13" s="149"/>
      <c r="M13" s="142">
        <v>10824.7071</v>
      </c>
      <c r="N13" s="142">
        <f t="shared" si="0"/>
        <v>9341.0669799999996</v>
      </c>
      <c r="O13" s="149"/>
      <c r="P13" s="143">
        <v>3.9776949199999998</v>
      </c>
      <c r="Q13" s="143">
        <f t="shared" si="1"/>
        <v>3.3772585099999999</v>
      </c>
    </row>
    <row r="14" spans="1:3673" x14ac:dyDescent="0.2">
      <c r="A14" s="146"/>
      <c r="B14" s="147"/>
      <c r="C14" s="148"/>
      <c r="D14" s="148"/>
      <c r="E14" s="148"/>
      <c r="F14" s="148"/>
      <c r="G14" s="149"/>
      <c r="H14" s="150"/>
      <c r="I14" s="150"/>
      <c r="J14" s="150"/>
      <c r="K14" s="150"/>
      <c r="L14" s="149"/>
      <c r="M14" s="148"/>
      <c r="N14" s="148"/>
      <c r="O14" s="149"/>
      <c r="P14" s="150"/>
      <c r="Q14" s="150"/>
    </row>
    <row r="15" spans="1:3673" x14ac:dyDescent="0.2">
      <c r="A15" s="179" t="s">
        <v>7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</row>
    <row r="16" spans="1:3673" s="160" customFormat="1" x14ac:dyDescent="0.2">
      <c r="A16" s="138" t="s">
        <v>8</v>
      </c>
      <c r="B16" s="147"/>
      <c r="C16" s="139">
        <v>4944.3981199999998</v>
      </c>
      <c r="D16" s="139">
        <v>4834.23009</v>
      </c>
      <c r="E16" s="139">
        <v>4595.9018400000004</v>
      </c>
      <c r="F16" s="139">
        <v>4090.30807</v>
      </c>
      <c r="G16" s="149"/>
      <c r="H16" s="140">
        <v>5.07889561</v>
      </c>
      <c r="I16" s="164">
        <v>4.9280185000000003</v>
      </c>
      <c r="J16" s="164">
        <v>4.6725009000000002</v>
      </c>
      <c r="K16" s="164">
        <v>4.3637719600000002</v>
      </c>
      <c r="L16" s="147"/>
      <c r="M16" s="165">
        <v>5002.0750600000001</v>
      </c>
      <c r="N16" s="165">
        <f>F16</f>
        <v>4090.30807</v>
      </c>
      <c r="O16" s="147"/>
      <c r="P16" s="164">
        <v>5.5665862199999996</v>
      </c>
      <c r="Q16" s="164">
        <f>K16</f>
        <v>4.3637719600000002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</row>
    <row r="17" spans="1:3673" s="163" customFormat="1" x14ac:dyDescent="0.2">
      <c r="A17" s="145" t="s">
        <v>204</v>
      </c>
      <c r="B17" s="147"/>
      <c r="C17" s="142">
        <v>1597.31492</v>
      </c>
      <c r="D17" s="142">
        <v>1602.3141599999999</v>
      </c>
      <c r="E17" s="142">
        <v>1470.7024799999999</v>
      </c>
      <c r="F17" s="142">
        <v>1388.96533</v>
      </c>
      <c r="G17" s="149"/>
      <c r="H17" s="143">
        <v>26.005513000000001</v>
      </c>
      <c r="I17" s="143">
        <v>25.2908081</v>
      </c>
      <c r="J17" s="143">
        <v>23.185714099999998</v>
      </c>
      <c r="K17" s="143">
        <v>20.969486700000001</v>
      </c>
      <c r="L17" s="147"/>
      <c r="M17" s="142">
        <v>1719.5340699999999</v>
      </c>
      <c r="N17" s="142">
        <f t="shared" ref="N17:N18" si="2">F17</f>
        <v>1388.96533</v>
      </c>
      <c r="O17" s="147"/>
      <c r="P17" s="143">
        <v>27.933026600000002</v>
      </c>
      <c r="Q17" s="143">
        <f t="shared" ref="Q17:Q18" si="3">K17</f>
        <v>20.969486700000001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</row>
    <row r="18" spans="1:3673" s="85" customFormat="1" x14ac:dyDescent="0.2">
      <c r="A18" s="166" t="s">
        <v>6</v>
      </c>
      <c r="B18" s="147"/>
      <c r="C18" s="148">
        <v>2941.4057299999999</v>
      </c>
      <c r="D18" s="148">
        <v>2828.8770800000002</v>
      </c>
      <c r="E18" s="148">
        <v>2731.03015</v>
      </c>
      <c r="F18" s="148">
        <v>2397.81369</v>
      </c>
      <c r="G18" s="149"/>
      <c r="H18" s="150">
        <v>3.74651574</v>
      </c>
      <c r="I18" s="150">
        <v>3.6023488499999998</v>
      </c>
      <c r="J18" s="150">
        <v>3.46390179</v>
      </c>
      <c r="K18" s="150">
        <v>3.0891681900000001</v>
      </c>
      <c r="L18" s="147"/>
      <c r="M18" s="148">
        <v>2904.01188</v>
      </c>
      <c r="N18" s="146">
        <f t="shared" si="2"/>
        <v>2397.81369</v>
      </c>
      <c r="O18" s="147"/>
      <c r="P18" s="150">
        <v>3.90802242</v>
      </c>
      <c r="Q18" s="159">
        <f t="shared" si="3"/>
        <v>3.0891681900000001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</row>
    <row r="19" spans="1:3673" x14ac:dyDescent="0.2">
      <c r="A19" s="11"/>
      <c r="B19" s="147"/>
      <c r="C19" s="8"/>
      <c r="D19" s="8"/>
      <c r="E19" s="8"/>
      <c r="F19" s="8"/>
      <c r="G19" s="147"/>
      <c r="H19" s="12"/>
      <c r="I19" s="12"/>
      <c r="J19" s="12"/>
      <c r="K19" s="12"/>
      <c r="L19" s="147"/>
      <c r="M19" s="8"/>
      <c r="N19" s="8"/>
      <c r="O19" s="147"/>
      <c r="P19" s="13"/>
      <c r="Q19" s="13"/>
    </row>
    <row r="20" spans="1:3673" s="160" customFormat="1" x14ac:dyDescent="0.2">
      <c r="A20" s="138" t="s">
        <v>9</v>
      </c>
      <c r="B20" s="147"/>
      <c r="C20" s="165">
        <v>6188.7609599999996</v>
      </c>
      <c r="D20" s="165">
        <v>6110.1413700000003</v>
      </c>
      <c r="E20" s="165">
        <v>6110.7233200000001</v>
      </c>
      <c r="F20" s="165">
        <v>5641.1302299999998</v>
      </c>
      <c r="G20" s="147"/>
      <c r="H20" s="140">
        <v>9.0438000800000005</v>
      </c>
      <c r="I20" s="164">
        <v>8.9134125599999994</v>
      </c>
      <c r="J20" s="164">
        <v>8.9518036900000002</v>
      </c>
      <c r="K20" s="164">
        <v>8.1668525200000008</v>
      </c>
      <c r="L20" s="147"/>
      <c r="M20" s="165">
        <v>6532.5830100000003</v>
      </c>
      <c r="N20" s="165">
        <f>F20</f>
        <v>5641.1302299999998</v>
      </c>
      <c r="O20" s="147"/>
      <c r="P20" s="164">
        <v>9.7813858400000004</v>
      </c>
      <c r="Q20" s="164">
        <f>K20</f>
        <v>8.1668525200000008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</row>
    <row r="21" spans="1:3673" s="163" customFormat="1" x14ac:dyDescent="0.2">
      <c r="A21" s="145" t="s">
        <v>204</v>
      </c>
      <c r="B21" s="148">
        <v>21390</v>
      </c>
      <c r="C21" s="142">
        <v>1719.31817</v>
      </c>
      <c r="D21" s="142">
        <v>1681.7317</v>
      </c>
      <c r="E21" s="142">
        <v>1582.0567599999999</v>
      </c>
      <c r="F21" s="142">
        <v>1551.4293700000001</v>
      </c>
      <c r="G21" s="149"/>
      <c r="H21" s="143">
        <v>45.374630199999999</v>
      </c>
      <c r="I21" s="143">
        <v>43.712184000000001</v>
      </c>
      <c r="J21" s="143">
        <v>41.557182400000002</v>
      </c>
      <c r="K21" s="143">
        <v>39.549987299999998</v>
      </c>
      <c r="L21" s="147"/>
      <c r="M21" s="142">
        <v>1866.9141199999999</v>
      </c>
      <c r="N21" s="142">
        <f t="shared" ref="N21:N22" si="4">F21</f>
        <v>1551.4293700000001</v>
      </c>
      <c r="O21" s="147"/>
      <c r="P21" s="143">
        <v>48.885112300000003</v>
      </c>
      <c r="Q21" s="143">
        <f t="shared" ref="Q21:Q22" si="5">K21</f>
        <v>39.549987299999998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</row>
    <row r="22" spans="1:3673" s="85" customFormat="1" x14ac:dyDescent="0.2">
      <c r="A22" s="166" t="s">
        <v>6</v>
      </c>
      <c r="B22" s="147"/>
      <c r="C22" s="148">
        <v>4234.3638499999997</v>
      </c>
      <c r="D22" s="148">
        <v>4204.0272699999996</v>
      </c>
      <c r="E22" s="148">
        <v>4290.2489299999997</v>
      </c>
      <c r="F22" s="148">
        <v>3838.5007300000002</v>
      </c>
      <c r="G22" s="149"/>
      <c r="H22" s="150">
        <v>7.0348960299999996</v>
      </c>
      <c r="I22" s="150">
        <v>6.9764929000000002</v>
      </c>
      <c r="J22" s="150">
        <v>7.1156248299999998</v>
      </c>
      <c r="K22" s="150">
        <v>6.3440816499999997</v>
      </c>
      <c r="L22" s="147"/>
      <c r="M22" s="148">
        <v>4340.0051400000002</v>
      </c>
      <c r="N22" s="146">
        <f t="shared" si="4"/>
        <v>3838.5007300000002</v>
      </c>
      <c r="O22" s="147"/>
      <c r="P22" s="150">
        <v>7.4219038299999998</v>
      </c>
      <c r="Q22" s="159">
        <f t="shared" si="5"/>
        <v>6.3440816499999997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</row>
    <row r="23" spans="1:3673" x14ac:dyDescent="0.2">
      <c r="A23" s="11"/>
      <c r="B23" s="147"/>
      <c r="C23" s="14"/>
      <c r="D23" s="14"/>
      <c r="E23" s="14"/>
      <c r="F23" s="14"/>
      <c r="G23" s="147"/>
      <c r="H23" s="15"/>
      <c r="I23" s="15"/>
      <c r="J23" s="15"/>
      <c r="K23" s="15"/>
      <c r="L23" s="147"/>
      <c r="M23" s="14"/>
      <c r="N23" s="14"/>
      <c r="O23" s="147"/>
      <c r="P23" s="13"/>
      <c r="Q23" s="13"/>
    </row>
    <row r="24" spans="1:3673" s="160" customFormat="1" x14ac:dyDescent="0.2">
      <c r="A24" s="138" t="s">
        <v>10</v>
      </c>
      <c r="B24" s="147"/>
      <c r="C24" s="165">
        <v>2404.5624800000001</v>
      </c>
      <c r="D24" s="165">
        <v>2352.8584099999998</v>
      </c>
      <c r="E24" s="165">
        <v>2176.00054</v>
      </c>
      <c r="F24" s="165">
        <v>2068.4659900000001</v>
      </c>
      <c r="G24" s="147"/>
      <c r="H24" s="140">
        <v>3.5547604100000001</v>
      </c>
      <c r="I24" s="164">
        <v>3.4801447300000001</v>
      </c>
      <c r="J24" s="164">
        <v>3.21342353</v>
      </c>
      <c r="K24" s="164">
        <v>3.0502858700000002</v>
      </c>
      <c r="L24" s="147"/>
      <c r="M24" s="165">
        <v>2474.0906100000002</v>
      </c>
      <c r="N24" s="165">
        <f>F24</f>
        <v>2068.4659900000001</v>
      </c>
      <c r="O24" s="147"/>
      <c r="P24" s="164">
        <v>3.7556028700000001</v>
      </c>
      <c r="Q24" s="164">
        <f>K24</f>
        <v>3.0502858700000002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</row>
    <row r="25" spans="1:3673" s="163" customFormat="1" x14ac:dyDescent="0.2">
      <c r="A25" s="145" t="s">
        <v>204</v>
      </c>
      <c r="B25" s="147"/>
      <c r="C25" s="142">
        <v>853.24599799999999</v>
      </c>
      <c r="D25" s="142">
        <v>835.996216</v>
      </c>
      <c r="E25" s="142">
        <v>752.88096299999995</v>
      </c>
      <c r="F25" s="142">
        <v>744.23190199999999</v>
      </c>
      <c r="G25" s="149"/>
      <c r="H25" s="143">
        <v>29.259797800000001</v>
      </c>
      <c r="I25" s="143">
        <v>28.561456400000001</v>
      </c>
      <c r="J25" s="143">
        <v>25.9354081</v>
      </c>
      <c r="K25" s="143">
        <v>22.8059963</v>
      </c>
      <c r="L25" s="147"/>
      <c r="M25" s="142">
        <v>950.58802000000003</v>
      </c>
      <c r="N25" s="142">
        <f t="shared" ref="N25:N26" si="6">F25</f>
        <v>744.23190199999999</v>
      </c>
      <c r="O25" s="147"/>
      <c r="P25" s="143">
        <v>32.760777500000003</v>
      </c>
      <c r="Q25" s="143">
        <f t="shared" ref="Q25:Q26" si="7">K25</f>
        <v>22.8059963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</row>
    <row r="26" spans="1:3673" s="85" customFormat="1" x14ac:dyDescent="0.2">
      <c r="A26" s="166" t="s">
        <v>6</v>
      </c>
      <c r="B26" s="147"/>
      <c r="C26" s="148">
        <v>1482.2644399999999</v>
      </c>
      <c r="D26" s="148">
        <v>1474.79801</v>
      </c>
      <c r="E26" s="148">
        <v>1387.91968</v>
      </c>
      <c r="F26" s="148">
        <v>1274.5326600000001</v>
      </c>
      <c r="G26" s="149"/>
      <c r="H26" s="150">
        <v>2.3731076400000002</v>
      </c>
      <c r="I26" s="150">
        <v>2.3565756100000002</v>
      </c>
      <c r="J26" s="150">
        <v>2.2102146199999999</v>
      </c>
      <c r="K26" s="150">
        <v>2.04101278</v>
      </c>
      <c r="L26" s="147"/>
      <c r="M26" s="148">
        <v>1454.9939999999999</v>
      </c>
      <c r="N26" s="146">
        <f t="shared" si="6"/>
        <v>1274.5326600000001</v>
      </c>
      <c r="O26" s="147"/>
      <c r="P26" s="150">
        <v>2.3804601600000002</v>
      </c>
      <c r="Q26" s="159">
        <f t="shared" si="7"/>
        <v>2.04101278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</row>
    <row r="28" spans="1:3673" ht="15.75" x14ac:dyDescent="0.25">
      <c r="A28" s="180" t="s">
        <v>11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1:3673" ht="5.25" customHeight="1" x14ac:dyDescent="0.2"/>
    <row r="30" spans="1:3673" ht="15" x14ac:dyDescent="0.2">
      <c r="C30" s="181" t="s">
        <v>1</v>
      </c>
      <c r="D30" s="181"/>
      <c r="E30" s="181"/>
      <c r="F30" s="181"/>
      <c r="G30" s="181"/>
      <c r="H30" s="181"/>
      <c r="I30" s="181"/>
      <c r="J30" s="181"/>
      <c r="K30" s="181"/>
      <c r="L30" s="152"/>
      <c r="M30" s="182" t="s">
        <v>2</v>
      </c>
      <c r="N30" s="182"/>
      <c r="O30" s="182"/>
      <c r="P30" s="182"/>
      <c r="Q30" s="182"/>
    </row>
    <row r="31" spans="1:3673" x14ac:dyDescent="0.2">
      <c r="C31" s="183" t="s">
        <v>174</v>
      </c>
      <c r="D31" s="183"/>
      <c r="E31" s="183"/>
      <c r="F31" s="183"/>
      <c r="G31" s="156"/>
      <c r="H31" s="183" t="s">
        <v>175</v>
      </c>
      <c r="I31" s="183"/>
      <c r="J31" s="183"/>
      <c r="K31" s="183"/>
      <c r="L31" s="153"/>
      <c r="M31" s="183" t="s">
        <v>174</v>
      </c>
      <c r="N31" s="183"/>
      <c r="O31" s="167"/>
      <c r="P31" s="183" t="s">
        <v>175</v>
      </c>
      <c r="Q31" s="183"/>
    </row>
    <row r="32" spans="1:3673" x14ac:dyDescent="0.2">
      <c r="C32" s="4">
        <v>2021</v>
      </c>
      <c r="D32" s="4">
        <v>2021</v>
      </c>
      <c r="E32" s="4">
        <v>2021</v>
      </c>
      <c r="F32" s="4">
        <v>2021</v>
      </c>
      <c r="G32" s="157"/>
      <c r="H32" s="4">
        <v>2021</v>
      </c>
      <c r="I32" s="4">
        <v>2021</v>
      </c>
      <c r="J32" s="4">
        <v>2021</v>
      </c>
      <c r="K32" s="4">
        <v>2021</v>
      </c>
      <c r="L32" s="154"/>
      <c r="M32" s="5">
        <v>2020</v>
      </c>
      <c r="N32" s="4">
        <v>2021</v>
      </c>
      <c r="O32" s="157"/>
      <c r="P32" s="5">
        <v>2020</v>
      </c>
      <c r="Q32" s="5">
        <v>2021</v>
      </c>
    </row>
    <row r="33" spans="1:3673" x14ac:dyDescent="0.2">
      <c r="C33" s="3" t="s">
        <v>217</v>
      </c>
      <c r="D33" s="3" t="s">
        <v>218</v>
      </c>
      <c r="E33" s="3" t="s">
        <v>219</v>
      </c>
      <c r="F33" s="3" t="s">
        <v>220</v>
      </c>
      <c r="G33" s="157"/>
      <c r="H33" s="3" t="s">
        <v>217</v>
      </c>
      <c r="I33" s="3" t="s">
        <v>218</v>
      </c>
      <c r="J33" s="3" t="s">
        <v>219</v>
      </c>
      <c r="K33" s="3" t="s">
        <v>220</v>
      </c>
      <c r="L33" s="154"/>
      <c r="M33" s="3" t="s">
        <v>220</v>
      </c>
      <c r="N33" s="3" t="s">
        <v>220</v>
      </c>
      <c r="O33" s="157"/>
      <c r="P33" s="3" t="s">
        <v>220</v>
      </c>
      <c r="Q33" s="3" t="s">
        <v>220</v>
      </c>
    </row>
    <row r="34" spans="1:3673" ht="5.25" customHeight="1" x14ac:dyDescent="0.2">
      <c r="C34" s="6"/>
      <c r="D34" s="6"/>
      <c r="E34" s="6"/>
      <c r="F34" s="6"/>
      <c r="G34" s="158"/>
      <c r="H34" s="6"/>
      <c r="I34" s="6"/>
      <c r="J34" s="6"/>
      <c r="K34" s="6"/>
      <c r="L34" s="155"/>
      <c r="M34" s="6"/>
      <c r="N34" s="6"/>
      <c r="O34" s="158"/>
      <c r="P34" s="6"/>
      <c r="Q34" s="6"/>
    </row>
    <row r="35" spans="1:3673" s="160" customFormat="1" x14ac:dyDescent="0.2">
      <c r="A35" s="138" t="s">
        <v>155</v>
      </c>
      <c r="B35" s="147"/>
      <c r="C35" s="139">
        <v>22019.897099999998</v>
      </c>
      <c r="D35" s="139">
        <v>20200.8289</v>
      </c>
      <c r="E35" s="139">
        <v>18975.989300000001</v>
      </c>
      <c r="F35" s="139">
        <v>17268.005399999998</v>
      </c>
      <c r="G35" s="149"/>
      <c r="H35" s="140">
        <v>6.1287252900000002</v>
      </c>
      <c r="I35" s="140">
        <v>5.7694235699999998</v>
      </c>
      <c r="J35" s="140">
        <v>5.2766633000000001</v>
      </c>
      <c r="K35" s="140">
        <v>4.9260312099999997</v>
      </c>
      <c r="L35" s="149"/>
      <c r="M35" s="139">
        <v>21188.3639</v>
      </c>
      <c r="N35" s="139">
        <f>F35</f>
        <v>17268.005399999998</v>
      </c>
      <c r="O35" s="149"/>
      <c r="P35" s="140">
        <v>6.1575286199999999</v>
      </c>
      <c r="Q35" s="140">
        <f>K35</f>
        <v>4.9260312099999997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</row>
    <row r="36" spans="1:3673" x14ac:dyDescent="0.2">
      <c r="A36" s="179" t="s">
        <v>3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</row>
    <row r="37" spans="1:3673" s="163" customFormat="1" x14ac:dyDescent="0.2">
      <c r="A37" s="141" t="s">
        <v>4</v>
      </c>
      <c r="B37" s="147"/>
      <c r="C37" s="142"/>
      <c r="D37" s="142"/>
      <c r="E37" s="142"/>
      <c r="F37" s="142"/>
      <c r="G37" s="149"/>
      <c r="H37" s="143"/>
      <c r="I37" s="143"/>
      <c r="J37" s="143"/>
      <c r="K37" s="143"/>
      <c r="L37" s="149"/>
      <c r="M37" s="142"/>
      <c r="N37" s="142"/>
      <c r="O37" s="149"/>
      <c r="P37" s="143"/>
      <c r="Q37" s="14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</row>
    <row r="38" spans="1:3673" x14ac:dyDescent="0.2">
      <c r="A38" s="7" t="s">
        <v>203</v>
      </c>
      <c r="B38" s="147"/>
      <c r="C38" s="8">
        <v>6890.2963900000004</v>
      </c>
      <c r="D38" s="8">
        <v>6236.4728999999998</v>
      </c>
      <c r="E38" s="8">
        <v>5693.3095499999999</v>
      </c>
      <c r="F38" s="8">
        <v>4880.3767200000002</v>
      </c>
      <c r="G38" s="149"/>
      <c r="H38" s="9">
        <v>30.8083898</v>
      </c>
      <c r="I38" s="9">
        <v>28.957017700000002</v>
      </c>
      <c r="J38" s="9">
        <v>25.615538300000001</v>
      </c>
      <c r="K38" s="9">
        <v>22.947041200000001</v>
      </c>
      <c r="L38" s="149"/>
      <c r="M38" s="8">
        <v>6353.8998899999997</v>
      </c>
      <c r="N38" s="8">
        <f>F38</f>
        <v>4880.3767200000002</v>
      </c>
      <c r="O38" s="149"/>
      <c r="P38" s="9">
        <v>30.603505899999998</v>
      </c>
      <c r="Q38" s="9">
        <f>K38</f>
        <v>22.947041200000001</v>
      </c>
    </row>
    <row r="39" spans="1:3673" s="160" customFormat="1" x14ac:dyDescent="0.2">
      <c r="A39" s="144" t="s">
        <v>5</v>
      </c>
      <c r="B39" s="147"/>
      <c r="C39" s="139">
        <v>2796.60457</v>
      </c>
      <c r="D39" s="139">
        <v>2469.8783800000001</v>
      </c>
      <c r="E39" s="139">
        <v>2346.2101899999998</v>
      </c>
      <c r="F39" s="139">
        <v>2089.44427</v>
      </c>
      <c r="G39" s="149"/>
      <c r="H39" s="140">
        <v>14.6135997</v>
      </c>
      <c r="I39" s="140">
        <v>13.3636964</v>
      </c>
      <c r="J39" s="140">
        <v>12.274183600000001</v>
      </c>
      <c r="K39" s="140">
        <v>11.418976199999999</v>
      </c>
      <c r="L39" s="149"/>
      <c r="M39" s="139">
        <v>2750.3636299999998</v>
      </c>
      <c r="N39" s="139">
        <f t="shared" ref="N39:N40" si="8">F39</f>
        <v>2089.44427</v>
      </c>
      <c r="O39" s="149"/>
      <c r="P39" s="140">
        <v>14.703895299999999</v>
      </c>
      <c r="Q39" s="140">
        <f>K39</f>
        <v>11.418976199999999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</row>
    <row r="40" spans="1:3673" s="163" customFormat="1" x14ac:dyDescent="0.2">
      <c r="A40" s="145" t="s">
        <v>6</v>
      </c>
      <c r="B40" s="147"/>
      <c r="C40" s="142">
        <v>11064.3588</v>
      </c>
      <c r="D40" s="142">
        <v>10276.714900000001</v>
      </c>
      <c r="E40" s="142">
        <v>9785.4392800000005</v>
      </c>
      <c r="F40" s="142">
        <v>9190.1627900000003</v>
      </c>
      <c r="G40" s="149"/>
      <c r="H40" s="143">
        <v>3.9357014700000001</v>
      </c>
      <c r="I40" s="143">
        <v>3.7566722000000001</v>
      </c>
      <c r="J40" s="143">
        <v>3.4808390899999999</v>
      </c>
      <c r="K40" s="143">
        <v>3.3589899000000001</v>
      </c>
      <c r="L40" s="149"/>
      <c r="M40" s="142">
        <v>10637.008400000001</v>
      </c>
      <c r="N40" s="142">
        <f t="shared" si="8"/>
        <v>9190.1627900000003</v>
      </c>
      <c r="O40" s="149"/>
      <c r="P40" s="143">
        <v>3.94760103</v>
      </c>
      <c r="Q40" s="143">
        <f t="shared" ref="Q40" si="9">K40</f>
        <v>3.3589899000000001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</row>
    <row r="41" spans="1:3673" s="85" customFormat="1" x14ac:dyDescent="0.2">
      <c r="A41" s="146"/>
      <c r="B41" s="147"/>
      <c r="C41" s="148"/>
      <c r="D41" s="148"/>
      <c r="E41" s="148"/>
      <c r="F41" s="148"/>
      <c r="G41" s="149"/>
      <c r="H41" s="150"/>
      <c r="I41" s="150"/>
      <c r="J41" s="150"/>
      <c r="K41" s="150"/>
      <c r="L41" s="149"/>
      <c r="M41" s="148"/>
      <c r="N41" s="148"/>
      <c r="O41" s="149"/>
      <c r="P41" s="150"/>
      <c r="Q41" s="150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  <c r="AVV41" s="1"/>
      <c r="AVW41" s="1"/>
      <c r="AVX41" s="1"/>
      <c r="AVY41" s="1"/>
      <c r="AVZ41" s="1"/>
      <c r="AWA41" s="1"/>
      <c r="AWB41" s="1"/>
      <c r="AWC41" s="1"/>
      <c r="AWD41" s="1"/>
      <c r="AWE41" s="1"/>
      <c r="AWF41" s="1"/>
      <c r="AWG41" s="1"/>
      <c r="AWH41" s="1"/>
      <c r="AWI41" s="1"/>
      <c r="AWJ41" s="1"/>
      <c r="AWK41" s="1"/>
      <c r="AWL41" s="1"/>
      <c r="AWM41" s="1"/>
      <c r="AWN41" s="1"/>
      <c r="AWO41" s="1"/>
      <c r="AWP41" s="1"/>
      <c r="AWQ41" s="1"/>
      <c r="AWR41" s="1"/>
      <c r="AWS41" s="1"/>
      <c r="AWT41" s="1"/>
      <c r="AWU41" s="1"/>
      <c r="AWV41" s="1"/>
      <c r="AWW41" s="1"/>
      <c r="AWX41" s="1"/>
      <c r="AWY41" s="1"/>
      <c r="AWZ41" s="1"/>
      <c r="AXA41" s="1"/>
      <c r="AXB41" s="1"/>
      <c r="AXC41" s="1"/>
      <c r="AXD41" s="1"/>
      <c r="AXE41" s="1"/>
      <c r="AXF41" s="1"/>
      <c r="AXG41" s="1"/>
      <c r="AXH41" s="1"/>
      <c r="AXI41" s="1"/>
      <c r="AXJ41" s="1"/>
      <c r="AXK41" s="1"/>
      <c r="AXL41" s="1"/>
      <c r="AXM41" s="1"/>
      <c r="AXN41" s="1"/>
      <c r="AXO41" s="1"/>
      <c r="AXP41" s="1"/>
      <c r="AXQ41" s="1"/>
      <c r="AXR41" s="1"/>
      <c r="AXS41" s="1"/>
      <c r="AXT41" s="1"/>
      <c r="AXU41" s="1"/>
      <c r="AXV41" s="1"/>
      <c r="AXW41" s="1"/>
      <c r="AXX41" s="1"/>
      <c r="AXY41" s="1"/>
      <c r="AXZ41" s="1"/>
      <c r="AYA41" s="1"/>
      <c r="AYB41" s="1"/>
      <c r="AYC41" s="1"/>
      <c r="AYD41" s="1"/>
      <c r="AYE41" s="1"/>
      <c r="AYF41" s="1"/>
      <c r="AYG41" s="1"/>
      <c r="AYH41" s="1"/>
      <c r="AYI41" s="1"/>
      <c r="AYJ41" s="1"/>
      <c r="AYK41" s="1"/>
      <c r="AYL41" s="1"/>
      <c r="AYM41" s="1"/>
      <c r="AYN41" s="1"/>
      <c r="AYO41" s="1"/>
      <c r="AYP41" s="1"/>
      <c r="AYQ41" s="1"/>
      <c r="AYR41" s="1"/>
      <c r="AYS41" s="1"/>
      <c r="AYT41" s="1"/>
      <c r="AYU41" s="1"/>
      <c r="AYV41" s="1"/>
      <c r="AYW41" s="1"/>
      <c r="AYX41" s="1"/>
      <c r="AYY41" s="1"/>
      <c r="AYZ41" s="1"/>
      <c r="AZA41" s="1"/>
      <c r="AZB41" s="1"/>
      <c r="AZC41" s="1"/>
      <c r="AZD41" s="1"/>
      <c r="AZE41" s="1"/>
      <c r="AZF41" s="1"/>
      <c r="AZG41" s="1"/>
      <c r="AZH41" s="1"/>
      <c r="AZI41" s="1"/>
      <c r="AZJ41" s="1"/>
      <c r="AZK41" s="1"/>
      <c r="AZL41" s="1"/>
      <c r="AZM41" s="1"/>
      <c r="AZN41" s="1"/>
      <c r="AZO41" s="1"/>
      <c r="AZP41" s="1"/>
      <c r="AZQ41" s="1"/>
      <c r="AZR41" s="1"/>
      <c r="AZS41" s="1"/>
      <c r="AZT41" s="1"/>
      <c r="AZU41" s="1"/>
      <c r="AZV41" s="1"/>
      <c r="AZW41" s="1"/>
      <c r="AZX41" s="1"/>
      <c r="AZY41" s="1"/>
      <c r="AZZ41" s="1"/>
      <c r="BAA41" s="1"/>
      <c r="BAB41" s="1"/>
      <c r="BAC41" s="1"/>
      <c r="BAD41" s="1"/>
      <c r="BAE41" s="1"/>
      <c r="BAF41" s="1"/>
      <c r="BAG41" s="1"/>
      <c r="BAH41" s="1"/>
      <c r="BAI41" s="1"/>
      <c r="BAJ41" s="1"/>
      <c r="BAK41" s="1"/>
      <c r="BAL41" s="1"/>
      <c r="BAM41" s="1"/>
      <c r="BAN41" s="1"/>
      <c r="BAO41" s="1"/>
      <c r="BAP41" s="1"/>
      <c r="BAQ41" s="1"/>
      <c r="BAR41" s="1"/>
      <c r="BAS41" s="1"/>
      <c r="BAT41" s="1"/>
      <c r="BAU41" s="1"/>
      <c r="BAV41" s="1"/>
      <c r="BAW41" s="1"/>
      <c r="BAX41" s="1"/>
      <c r="BAY41" s="1"/>
      <c r="BAZ41" s="1"/>
      <c r="BBA41" s="1"/>
      <c r="BBB41" s="1"/>
      <c r="BBC41" s="1"/>
      <c r="BBD41" s="1"/>
      <c r="BBE41" s="1"/>
      <c r="BBF41" s="1"/>
      <c r="BBG41" s="1"/>
      <c r="BBH41" s="1"/>
      <c r="BBI41" s="1"/>
      <c r="BBJ41" s="1"/>
      <c r="BBK41" s="1"/>
      <c r="BBL41" s="1"/>
      <c r="BBM41" s="1"/>
      <c r="BBN41" s="1"/>
      <c r="BBO41" s="1"/>
      <c r="BBP41" s="1"/>
      <c r="BBQ41" s="1"/>
      <c r="BBR41" s="1"/>
      <c r="BBS41" s="1"/>
      <c r="BBT41" s="1"/>
      <c r="BBU41" s="1"/>
      <c r="BBV41" s="1"/>
      <c r="BBW41" s="1"/>
      <c r="BBX41" s="1"/>
      <c r="BBY41" s="1"/>
      <c r="BBZ41" s="1"/>
      <c r="BCA41" s="1"/>
      <c r="BCB41" s="1"/>
      <c r="BCC41" s="1"/>
      <c r="BCD41" s="1"/>
      <c r="BCE41" s="1"/>
      <c r="BCF41" s="1"/>
      <c r="BCG41" s="1"/>
      <c r="BCH41" s="1"/>
      <c r="BCI41" s="1"/>
      <c r="BCJ41" s="1"/>
      <c r="BCK41" s="1"/>
      <c r="BCL41" s="1"/>
      <c r="BCM41" s="1"/>
      <c r="BCN41" s="1"/>
      <c r="BCO41" s="1"/>
      <c r="BCP41" s="1"/>
      <c r="BCQ41" s="1"/>
      <c r="BCR41" s="1"/>
      <c r="BCS41" s="1"/>
      <c r="BCT41" s="1"/>
      <c r="BCU41" s="1"/>
      <c r="BCV41" s="1"/>
      <c r="BCW41" s="1"/>
      <c r="BCX41" s="1"/>
      <c r="BCY41" s="1"/>
      <c r="BCZ41" s="1"/>
      <c r="BDA41" s="1"/>
      <c r="BDB41" s="1"/>
      <c r="BDC41" s="1"/>
      <c r="BDD41" s="1"/>
      <c r="BDE41" s="1"/>
      <c r="BDF41" s="1"/>
      <c r="BDG41" s="1"/>
      <c r="BDH41" s="1"/>
      <c r="BDI41" s="1"/>
      <c r="BDJ41" s="1"/>
      <c r="BDK41" s="1"/>
      <c r="BDL41" s="1"/>
      <c r="BDM41" s="1"/>
      <c r="BDN41" s="1"/>
      <c r="BDO41" s="1"/>
      <c r="BDP41" s="1"/>
      <c r="BDQ41" s="1"/>
      <c r="BDR41" s="1"/>
      <c r="BDS41" s="1"/>
      <c r="BDT41" s="1"/>
      <c r="BDU41" s="1"/>
      <c r="BDV41" s="1"/>
      <c r="BDW41" s="1"/>
      <c r="BDX41" s="1"/>
      <c r="BDY41" s="1"/>
      <c r="BDZ41" s="1"/>
      <c r="BEA41" s="1"/>
      <c r="BEB41" s="1"/>
      <c r="BEC41" s="1"/>
      <c r="BED41" s="1"/>
      <c r="BEE41" s="1"/>
      <c r="BEF41" s="1"/>
      <c r="BEG41" s="1"/>
      <c r="BEH41" s="1"/>
      <c r="BEI41" s="1"/>
      <c r="BEJ41" s="1"/>
      <c r="BEK41" s="1"/>
      <c r="BEL41" s="1"/>
      <c r="BEM41" s="1"/>
      <c r="BEN41" s="1"/>
      <c r="BEO41" s="1"/>
      <c r="BEP41" s="1"/>
      <c r="BEQ41" s="1"/>
      <c r="BER41" s="1"/>
      <c r="BES41" s="1"/>
      <c r="BET41" s="1"/>
      <c r="BEU41" s="1"/>
      <c r="BEV41" s="1"/>
      <c r="BEW41" s="1"/>
      <c r="BEX41" s="1"/>
      <c r="BEY41" s="1"/>
      <c r="BEZ41" s="1"/>
      <c r="BFA41" s="1"/>
      <c r="BFB41" s="1"/>
      <c r="BFC41" s="1"/>
      <c r="BFD41" s="1"/>
      <c r="BFE41" s="1"/>
      <c r="BFF41" s="1"/>
      <c r="BFG41" s="1"/>
      <c r="BFH41" s="1"/>
      <c r="BFI41" s="1"/>
      <c r="BFJ41" s="1"/>
      <c r="BFK41" s="1"/>
      <c r="BFL41" s="1"/>
      <c r="BFM41" s="1"/>
      <c r="BFN41" s="1"/>
      <c r="BFO41" s="1"/>
      <c r="BFP41" s="1"/>
      <c r="BFQ41" s="1"/>
      <c r="BFR41" s="1"/>
      <c r="BFS41" s="1"/>
      <c r="BFT41" s="1"/>
      <c r="BFU41" s="1"/>
      <c r="BFV41" s="1"/>
      <c r="BFW41" s="1"/>
      <c r="BFX41" s="1"/>
      <c r="BFY41" s="1"/>
      <c r="BFZ41" s="1"/>
      <c r="BGA41" s="1"/>
      <c r="BGB41" s="1"/>
      <c r="BGC41" s="1"/>
      <c r="BGD41" s="1"/>
      <c r="BGE41" s="1"/>
      <c r="BGF41" s="1"/>
      <c r="BGG41" s="1"/>
      <c r="BGH41" s="1"/>
      <c r="BGI41" s="1"/>
      <c r="BGJ41" s="1"/>
      <c r="BGK41" s="1"/>
      <c r="BGL41" s="1"/>
      <c r="BGM41" s="1"/>
      <c r="BGN41" s="1"/>
      <c r="BGO41" s="1"/>
      <c r="BGP41" s="1"/>
      <c r="BGQ41" s="1"/>
      <c r="BGR41" s="1"/>
      <c r="BGS41" s="1"/>
      <c r="BGT41" s="1"/>
      <c r="BGU41" s="1"/>
      <c r="BGV41" s="1"/>
      <c r="BGW41" s="1"/>
      <c r="BGX41" s="1"/>
      <c r="BGY41" s="1"/>
      <c r="BGZ41" s="1"/>
      <c r="BHA41" s="1"/>
      <c r="BHB41" s="1"/>
      <c r="BHC41" s="1"/>
      <c r="BHD41" s="1"/>
      <c r="BHE41" s="1"/>
      <c r="BHF41" s="1"/>
      <c r="BHG41" s="1"/>
      <c r="BHH41" s="1"/>
      <c r="BHI41" s="1"/>
      <c r="BHJ41" s="1"/>
      <c r="BHK41" s="1"/>
      <c r="BHL41" s="1"/>
      <c r="BHM41" s="1"/>
      <c r="BHN41" s="1"/>
      <c r="BHO41" s="1"/>
      <c r="BHP41" s="1"/>
      <c r="BHQ41" s="1"/>
      <c r="BHR41" s="1"/>
      <c r="BHS41" s="1"/>
      <c r="BHT41" s="1"/>
      <c r="BHU41" s="1"/>
      <c r="BHV41" s="1"/>
      <c r="BHW41" s="1"/>
      <c r="BHX41" s="1"/>
      <c r="BHY41" s="1"/>
      <c r="BHZ41" s="1"/>
      <c r="BIA41" s="1"/>
      <c r="BIB41" s="1"/>
      <c r="BIC41" s="1"/>
      <c r="BID41" s="1"/>
      <c r="BIE41" s="1"/>
      <c r="BIF41" s="1"/>
      <c r="BIG41" s="1"/>
      <c r="BIH41" s="1"/>
      <c r="BII41" s="1"/>
      <c r="BIJ41" s="1"/>
      <c r="BIK41" s="1"/>
      <c r="BIL41" s="1"/>
      <c r="BIM41" s="1"/>
      <c r="BIN41" s="1"/>
      <c r="BIO41" s="1"/>
      <c r="BIP41" s="1"/>
      <c r="BIQ41" s="1"/>
      <c r="BIR41" s="1"/>
      <c r="BIS41" s="1"/>
      <c r="BIT41" s="1"/>
      <c r="BIU41" s="1"/>
      <c r="BIV41" s="1"/>
      <c r="BIW41" s="1"/>
      <c r="BIX41" s="1"/>
      <c r="BIY41" s="1"/>
      <c r="BIZ41" s="1"/>
      <c r="BJA41" s="1"/>
      <c r="BJB41" s="1"/>
      <c r="BJC41" s="1"/>
      <c r="BJD41" s="1"/>
      <c r="BJE41" s="1"/>
      <c r="BJF41" s="1"/>
      <c r="BJG41" s="1"/>
      <c r="BJH41" s="1"/>
      <c r="BJI41" s="1"/>
      <c r="BJJ41" s="1"/>
      <c r="BJK41" s="1"/>
      <c r="BJL41" s="1"/>
      <c r="BJM41" s="1"/>
      <c r="BJN41" s="1"/>
      <c r="BJO41" s="1"/>
      <c r="BJP41" s="1"/>
      <c r="BJQ41" s="1"/>
      <c r="BJR41" s="1"/>
      <c r="BJS41" s="1"/>
      <c r="BJT41" s="1"/>
      <c r="BJU41" s="1"/>
      <c r="BJV41" s="1"/>
      <c r="BJW41" s="1"/>
      <c r="BJX41" s="1"/>
      <c r="BJY41" s="1"/>
      <c r="BJZ41" s="1"/>
      <c r="BKA41" s="1"/>
      <c r="BKB41" s="1"/>
      <c r="BKC41" s="1"/>
      <c r="BKD41" s="1"/>
      <c r="BKE41" s="1"/>
      <c r="BKF41" s="1"/>
      <c r="BKG41" s="1"/>
      <c r="BKH41" s="1"/>
      <c r="BKI41" s="1"/>
      <c r="BKJ41" s="1"/>
      <c r="BKK41" s="1"/>
      <c r="BKL41" s="1"/>
      <c r="BKM41" s="1"/>
      <c r="BKN41" s="1"/>
      <c r="BKO41" s="1"/>
      <c r="BKP41" s="1"/>
      <c r="BKQ41" s="1"/>
      <c r="BKR41" s="1"/>
      <c r="BKS41" s="1"/>
      <c r="BKT41" s="1"/>
      <c r="BKU41" s="1"/>
      <c r="BKV41" s="1"/>
      <c r="BKW41" s="1"/>
      <c r="BKX41" s="1"/>
      <c r="BKY41" s="1"/>
      <c r="BKZ41" s="1"/>
      <c r="BLA41" s="1"/>
      <c r="BLB41" s="1"/>
      <c r="BLC41" s="1"/>
      <c r="BLD41" s="1"/>
      <c r="BLE41" s="1"/>
      <c r="BLF41" s="1"/>
      <c r="BLG41" s="1"/>
      <c r="BLH41" s="1"/>
      <c r="BLI41" s="1"/>
      <c r="BLJ41" s="1"/>
      <c r="BLK41" s="1"/>
      <c r="BLL41" s="1"/>
      <c r="BLM41" s="1"/>
      <c r="BLN41" s="1"/>
      <c r="BLO41" s="1"/>
      <c r="BLP41" s="1"/>
      <c r="BLQ41" s="1"/>
      <c r="BLR41" s="1"/>
      <c r="BLS41" s="1"/>
      <c r="BLT41" s="1"/>
      <c r="BLU41" s="1"/>
      <c r="BLV41" s="1"/>
      <c r="BLW41" s="1"/>
      <c r="BLX41" s="1"/>
      <c r="BLY41" s="1"/>
      <c r="BLZ41" s="1"/>
      <c r="BMA41" s="1"/>
      <c r="BMB41" s="1"/>
      <c r="BMC41" s="1"/>
      <c r="BMD41" s="1"/>
      <c r="BME41" s="1"/>
      <c r="BMF41" s="1"/>
      <c r="BMG41" s="1"/>
      <c r="BMH41" s="1"/>
      <c r="BMI41" s="1"/>
      <c r="BMJ41" s="1"/>
      <c r="BMK41" s="1"/>
      <c r="BML41" s="1"/>
      <c r="BMM41" s="1"/>
      <c r="BMN41" s="1"/>
      <c r="BMO41" s="1"/>
      <c r="BMP41" s="1"/>
      <c r="BMQ41" s="1"/>
      <c r="BMR41" s="1"/>
      <c r="BMS41" s="1"/>
      <c r="BMT41" s="1"/>
      <c r="BMU41" s="1"/>
      <c r="BMV41" s="1"/>
      <c r="BMW41" s="1"/>
      <c r="BMX41" s="1"/>
      <c r="BMY41" s="1"/>
      <c r="BMZ41" s="1"/>
      <c r="BNA41" s="1"/>
      <c r="BNB41" s="1"/>
      <c r="BNC41" s="1"/>
      <c r="BND41" s="1"/>
      <c r="BNE41" s="1"/>
      <c r="BNF41" s="1"/>
      <c r="BNG41" s="1"/>
      <c r="BNH41" s="1"/>
      <c r="BNI41" s="1"/>
      <c r="BNJ41" s="1"/>
      <c r="BNK41" s="1"/>
      <c r="BNL41" s="1"/>
      <c r="BNM41" s="1"/>
      <c r="BNN41" s="1"/>
      <c r="BNO41" s="1"/>
      <c r="BNP41" s="1"/>
      <c r="BNQ41" s="1"/>
      <c r="BNR41" s="1"/>
      <c r="BNS41" s="1"/>
      <c r="BNT41" s="1"/>
      <c r="BNU41" s="1"/>
      <c r="BNV41" s="1"/>
      <c r="BNW41" s="1"/>
      <c r="BNX41" s="1"/>
      <c r="BNY41" s="1"/>
      <c r="BNZ41" s="1"/>
      <c r="BOA41" s="1"/>
      <c r="BOB41" s="1"/>
      <c r="BOC41" s="1"/>
      <c r="BOD41" s="1"/>
      <c r="BOE41" s="1"/>
      <c r="BOF41" s="1"/>
      <c r="BOG41" s="1"/>
      <c r="BOH41" s="1"/>
      <c r="BOI41" s="1"/>
      <c r="BOJ41" s="1"/>
      <c r="BOK41" s="1"/>
      <c r="BOL41" s="1"/>
      <c r="BOM41" s="1"/>
      <c r="BON41" s="1"/>
      <c r="BOO41" s="1"/>
      <c r="BOP41" s="1"/>
      <c r="BOQ41" s="1"/>
      <c r="BOR41" s="1"/>
      <c r="BOS41" s="1"/>
      <c r="BOT41" s="1"/>
      <c r="BOU41" s="1"/>
      <c r="BOV41" s="1"/>
      <c r="BOW41" s="1"/>
      <c r="BOX41" s="1"/>
      <c r="BOY41" s="1"/>
      <c r="BOZ41" s="1"/>
      <c r="BPA41" s="1"/>
      <c r="BPB41" s="1"/>
      <c r="BPC41" s="1"/>
      <c r="BPD41" s="1"/>
      <c r="BPE41" s="1"/>
      <c r="BPF41" s="1"/>
      <c r="BPG41" s="1"/>
      <c r="BPH41" s="1"/>
      <c r="BPI41" s="1"/>
      <c r="BPJ41" s="1"/>
      <c r="BPK41" s="1"/>
      <c r="BPL41" s="1"/>
      <c r="BPM41" s="1"/>
      <c r="BPN41" s="1"/>
      <c r="BPO41" s="1"/>
      <c r="BPP41" s="1"/>
      <c r="BPQ41" s="1"/>
      <c r="BPR41" s="1"/>
      <c r="BPS41" s="1"/>
      <c r="BPT41" s="1"/>
      <c r="BPU41" s="1"/>
      <c r="BPV41" s="1"/>
      <c r="BPW41" s="1"/>
      <c r="BPX41" s="1"/>
      <c r="BPY41" s="1"/>
      <c r="BPZ41" s="1"/>
      <c r="BQA41" s="1"/>
      <c r="BQB41" s="1"/>
      <c r="BQC41" s="1"/>
      <c r="BQD41" s="1"/>
      <c r="BQE41" s="1"/>
      <c r="BQF41" s="1"/>
      <c r="BQG41" s="1"/>
      <c r="BQH41" s="1"/>
      <c r="BQI41" s="1"/>
      <c r="BQJ41" s="1"/>
      <c r="BQK41" s="1"/>
      <c r="BQL41" s="1"/>
      <c r="BQM41" s="1"/>
      <c r="BQN41" s="1"/>
      <c r="BQO41" s="1"/>
      <c r="BQP41" s="1"/>
      <c r="BQQ41" s="1"/>
      <c r="BQR41" s="1"/>
      <c r="BQS41" s="1"/>
      <c r="BQT41" s="1"/>
      <c r="BQU41" s="1"/>
      <c r="BQV41" s="1"/>
      <c r="BQW41" s="1"/>
      <c r="BQX41" s="1"/>
      <c r="BQY41" s="1"/>
      <c r="BQZ41" s="1"/>
      <c r="BRA41" s="1"/>
      <c r="BRB41" s="1"/>
      <c r="BRC41" s="1"/>
      <c r="BRD41" s="1"/>
      <c r="BRE41" s="1"/>
      <c r="BRF41" s="1"/>
      <c r="BRG41" s="1"/>
      <c r="BRH41" s="1"/>
      <c r="BRI41" s="1"/>
      <c r="BRJ41" s="1"/>
      <c r="BRK41" s="1"/>
      <c r="BRL41" s="1"/>
      <c r="BRM41" s="1"/>
      <c r="BRN41" s="1"/>
      <c r="BRO41" s="1"/>
      <c r="BRP41" s="1"/>
      <c r="BRQ41" s="1"/>
      <c r="BRR41" s="1"/>
      <c r="BRS41" s="1"/>
      <c r="BRT41" s="1"/>
      <c r="BRU41" s="1"/>
      <c r="BRV41" s="1"/>
      <c r="BRW41" s="1"/>
      <c r="BRX41" s="1"/>
      <c r="BRY41" s="1"/>
      <c r="BRZ41" s="1"/>
      <c r="BSA41" s="1"/>
      <c r="BSB41" s="1"/>
      <c r="BSC41" s="1"/>
      <c r="BSD41" s="1"/>
      <c r="BSE41" s="1"/>
      <c r="BSF41" s="1"/>
      <c r="BSG41" s="1"/>
      <c r="BSH41" s="1"/>
      <c r="BSI41" s="1"/>
      <c r="BSJ41" s="1"/>
      <c r="BSK41" s="1"/>
      <c r="BSL41" s="1"/>
      <c r="BSM41" s="1"/>
      <c r="BSN41" s="1"/>
      <c r="BSO41" s="1"/>
      <c r="BSP41" s="1"/>
      <c r="BSQ41" s="1"/>
      <c r="BSR41" s="1"/>
      <c r="BSS41" s="1"/>
      <c r="BST41" s="1"/>
      <c r="BSU41" s="1"/>
      <c r="BSV41" s="1"/>
      <c r="BSW41" s="1"/>
      <c r="BSX41" s="1"/>
      <c r="BSY41" s="1"/>
      <c r="BSZ41" s="1"/>
      <c r="BTA41" s="1"/>
      <c r="BTB41" s="1"/>
      <c r="BTC41" s="1"/>
      <c r="BTD41" s="1"/>
      <c r="BTE41" s="1"/>
      <c r="BTF41" s="1"/>
      <c r="BTG41" s="1"/>
      <c r="BTH41" s="1"/>
      <c r="BTI41" s="1"/>
      <c r="BTJ41" s="1"/>
      <c r="BTK41" s="1"/>
      <c r="BTL41" s="1"/>
      <c r="BTM41" s="1"/>
      <c r="BTN41" s="1"/>
      <c r="BTO41" s="1"/>
      <c r="BTP41" s="1"/>
      <c r="BTQ41" s="1"/>
      <c r="BTR41" s="1"/>
      <c r="BTS41" s="1"/>
      <c r="BTT41" s="1"/>
      <c r="BTU41" s="1"/>
      <c r="BTV41" s="1"/>
      <c r="BTW41" s="1"/>
      <c r="BTX41" s="1"/>
      <c r="BTY41" s="1"/>
      <c r="BTZ41" s="1"/>
      <c r="BUA41" s="1"/>
      <c r="BUB41" s="1"/>
      <c r="BUC41" s="1"/>
      <c r="BUD41" s="1"/>
      <c r="BUE41" s="1"/>
      <c r="BUF41" s="1"/>
      <c r="BUG41" s="1"/>
      <c r="BUH41" s="1"/>
      <c r="BUI41" s="1"/>
      <c r="BUJ41" s="1"/>
      <c r="BUK41" s="1"/>
      <c r="BUL41" s="1"/>
      <c r="BUM41" s="1"/>
      <c r="BUN41" s="1"/>
      <c r="BUO41" s="1"/>
      <c r="BUP41" s="1"/>
      <c r="BUQ41" s="1"/>
      <c r="BUR41" s="1"/>
      <c r="BUS41" s="1"/>
      <c r="BUT41" s="1"/>
      <c r="BUU41" s="1"/>
      <c r="BUV41" s="1"/>
      <c r="BUW41" s="1"/>
      <c r="BUX41" s="1"/>
      <c r="BUY41" s="1"/>
      <c r="BUZ41" s="1"/>
      <c r="BVA41" s="1"/>
      <c r="BVB41" s="1"/>
      <c r="BVC41" s="1"/>
      <c r="BVD41" s="1"/>
      <c r="BVE41" s="1"/>
      <c r="BVF41" s="1"/>
      <c r="BVG41" s="1"/>
      <c r="BVH41" s="1"/>
      <c r="BVI41" s="1"/>
      <c r="BVJ41" s="1"/>
      <c r="BVK41" s="1"/>
      <c r="BVL41" s="1"/>
      <c r="BVM41" s="1"/>
      <c r="BVN41" s="1"/>
      <c r="BVO41" s="1"/>
      <c r="BVP41" s="1"/>
      <c r="BVQ41" s="1"/>
      <c r="BVR41" s="1"/>
      <c r="BVS41" s="1"/>
      <c r="BVT41" s="1"/>
      <c r="BVU41" s="1"/>
      <c r="BVV41" s="1"/>
      <c r="BVW41" s="1"/>
      <c r="BVX41" s="1"/>
      <c r="BVY41" s="1"/>
      <c r="BVZ41" s="1"/>
      <c r="BWA41" s="1"/>
      <c r="BWB41" s="1"/>
      <c r="BWC41" s="1"/>
      <c r="BWD41" s="1"/>
      <c r="BWE41" s="1"/>
      <c r="BWF41" s="1"/>
      <c r="BWG41" s="1"/>
      <c r="BWH41" s="1"/>
      <c r="BWI41" s="1"/>
      <c r="BWJ41" s="1"/>
      <c r="BWK41" s="1"/>
      <c r="BWL41" s="1"/>
      <c r="BWM41" s="1"/>
      <c r="BWN41" s="1"/>
      <c r="BWO41" s="1"/>
      <c r="BWP41" s="1"/>
      <c r="BWQ41" s="1"/>
      <c r="BWR41" s="1"/>
      <c r="BWS41" s="1"/>
      <c r="BWT41" s="1"/>
      <c r="BWU41" s="1"/>
      <c r="BWV41" s="1"/>
      <c r="BWW41" s="1"/>
      <c r="BWX41" s="1"/>
      <c r="BWY41" s="1"/>
      <c r="BWZ41" s="1"/>
      <c r="BXA41" s="1"/>
      <c r="BXB41" s="1"/>
      <c r="BXC41" s="1"/>
      <c r="BXD41" s="1"/>
      <c r="BXE41" s="1"/>
      <c r="BXF41" s="1"/>
      <c r="BXG41" s="1"/>
      <c r="BXH41" s="1"/>
      <c r="BXI41" s="1"/>
      <c r="BXJ41" s="1"/>
      <c r="BXK41" s="1"/>
      <c r="BXL41" s="1"/>
      <c r="BXM41" s="1"/>
      <c r="BXN41" s="1"/>
      <c r="BXO41" s="1"/>
      <c r="BXP41" s="1"/>
      <c r="BXQ41" s="1"/>
      <c r="BXR41" s="1"/>
      <c r="BXS41" s="1"/>
      <c r="BXT41" s="1"/>
      <c r="BXU41" s="1"/>
      <c r="BXV41" s="1"/>
      <c r="BXW41" s="1"/>
      <c r="BXX41" s="1"/>
      <c r="BXY41" s="1"/>
      <c r="BXZ41" s="1"/>
      <c r="BYA41" s="1"/>
      <c r="BYB41" s="1"/>
      <c r="BYC41" s="1"/>
      <c r="BYD41" s="1"/>
      <c r="BYE41" s="1"/>
      <c r="BYF41" s="1"/>
      <c r="BYG41" s="1"/>
      <c r="BYH41" s="1"/>
      <c r="BYI41" s="1"/>
      <c r="BYJ41" s="1"/>
      <c r="BYK41" s="1"/>
      <c r="BYL41" s="1"/>
      <c r="BYM41" s="1"/>
      <c r="BYN41" s="1"/>
      <c r="BYO41" s="1"/>
      <c r="BYP41" s="1"/>
      <c r="BYQ41" s="1"/>
      <c r="BYR41" s="1"/>
      <c r="BYS41" s="1"/>
      <c r="BYT41" s="1"/>
      <c r="BYU41" s="1"/>
      <c r="BYV41" s="1"/>
      <c r="BYW41" s="1"/>
      <c r="BYX41" s="1"/>
      <c r="BYY41" s="1"/>
      <c r="BYZ41" s="1"/>
      <c r="BZA41" s="1"/>
      <c r="BZB41" s="1"/>
      <c r="BZC41" s="1"/>
      <c r="BZD41" s="1"/>
      <c r="BZE41" s="1"/>
      <c r="BZF41" s="1"/>
      <c r="BZG41" s="1"/>
      <c r="BZH41" s="1"/>
      <c r="BZI41" s="1"/>
      <c r="BZJ41" s="1"/>
      <c r="BZK41" s="1"/>
      <c r="BZL41" s="1"/>
      <c r="BZM41" s="1"/>
      <c r="BZN41" s="1"/>
      <c r="BZO41" s="1"/>
      <c r="BZP41" s="1"/>
      <c r="BZQ41" s="1"/>
      <c r="BZR41" s="1"/>
      <c r="BZS41" s="1"/>
      <c r="BZT41" s="1"/>
      <c r="BZU41" s="1"/>
      <c r="BZV41" s="1"/>
      <c r="BZW41" s="1"/>
      <c r="BZX41" s="1"/>
      <c r="BZY41" s="1"/>
      <c r="BZZ41" s="1"/>
      <c r="CAA41" s="1"/>
      <c r="CAB41" s="1"/>
      <c r="CAC41" s="1"/>
      <c r="CAD41" s="1"/>
      <c r="CAE41" s="1"/>
      <c r="CAF41" s="1"/>
      <c r="CAG41" s="1"/>
      <c r="CAH41" s="1"/>
      <c r="CAI41" s="1"/>
      <c r="CAJ41" s="1"/>
      <c r="CAK41" s="1"/>
      <c r="CAL41" s="1"/>
      <c r="CAM41" s="1"/>
      <c r="CAN41" s="1"/>
      <c r="CAO41" s="1"/>
      <c r="CAP41" s="1"/>
      <c r="CAQ41" s="1"/>
      <c r="CAR41" s="1"/>
      <c r="CAS41" s="1"/>
      <c r="CAT41" s="1"/>
      <c r="CAU41" s="1"/>
      <c r="CAV41" s="1"/>
      <c r="CAW41" s="1"/>
      <c r="CAX41" s="1"/>
      <c r="CAY41" s="1"/>
      <c r="CAZ41" s="1"/>
      <c r="CBA41" s="1"/>
      <c r="CBB41" s="1"/>
      <c r="CBC41" s="1"/>
      <c r="CBD41" s="1"/>
      <c r="CBE41" s="1"/>
      <c r="CBF41" s="1"/>
      <c r="CBG41" s="1"/>
      <c r="CBH41" s="1"/>
      <c r="CBI41" s="1"/>
      <c r="CBJ41" s="1"/>
      <c r="CBK41" s="1"/>
      <c r="CBL41" s="1"/>
      <c r="CBM41" s="1"/>
      <c r="CBN41" s="1"/>
      <c r="CBO41" s="1"/>
      <c r="CBP41" s="1"/>
      <c r="CBQ41" s="1"/>
      <c r="CBR41" s="1"/>
      <c r="CBS41" s="1"/>
      <c r="CBT41" s="1"/>
      <c r="CBU41" s="1"/>
      <c r="CBV41" s="1"/>
      <c r="CBW41" s="1"/>
      <c r="CBX41" s="1"/>
      <c r="CBY41" s="1"/>
      <c r="CBZ41" s="1"/>
      <c r="CCA41" s="1"/>
      <c r="CCB41" s="1"/>
      <c r="CCC41" s="1"/>
      <c r="CCD41" s="1"/>
      <c r="CCE41" s="1"/>
      <c r="CCF41" s="1"/>
      <c r="CCG41" s="1"/>
      <c r="CCH41" s="1"/>
      <c r="CCI41" s="1"/>
      <c r="CCJ41" s="1"/>
      <c r="CCK41" s="1"/>
      <c r="CCL41" s="1"/>
      <c r="CCM41" s="1"/>
      <c r="CCN41" s="1"/>
      <c r="CCO41" s="1"/>
      <c r="CCP41" s="1"/>
      <c r="CCQ41" s="1"/>
      <c r="CCR41" s="1"/>
      <c r="CCS41" s="1"/>
      <c r="CCT41" s="1"/>
      <c r="CCU41" s="1"/>
      <c r="CCV41" s="1"/>
      <c r="CCW41" s="1"/>
      <c r="CCX41" s="1"/>
      <c r="CCY41" s="1"/>
      <c r="CCZ41" s="1"/>
      <c r="CDA41" s="1"/>
      <c r="CDB41" s="1"/>
      <c r="CDC41" s="1"/>
      <c r="CDD41" s="1"/>
      <c r="CDE41" s="1"/>
      <c r="CDF41" s="1"/>
      <c r="CDG41" s="1"/>
      <c r="CDH41" s="1"/>
      <c r="CDI41" s="1"/>
      <c r="CDJ41" s="1"/>
      <c r="CDK41" s="1"/>
      <c r="CDL41" s="1"/>
      <c r="CDM41" s="1"/>
      <c r="CDN41" s="1"/>
      <c r="CDO41" s="1"/>
      <c r="CDP41" s="1"/>
      <c r="CDQ41" s="1"/>
      <c r="CDR41" s="1"/>
      <c r="CDS41" s="1"/>
      <c r="CDT41" s="1"/>
      <c r="CDU41" s="1"/>
      <c r="CDV41" s="1"/>
      <c r="CDW41" s="1"/>
      <c r="CDX41" s="1"/>
      <c r="CDY41" s="1"/>
      <c r="CDZ41" s="1"/>
      <c r="CEA41" s="1"/>
      <c r="CEB41" s="1"/>
      <c r="CEC41" s="1"/>
      <c r="CED41" s="1"/>
      <c r="CEE41" s="1"/>
      <c r="CEF41" s="1"/>
      <c r="CEG41" s="1"/>
      <c r="CEH41" s="1"/>
      <c r="CEI41" s="1"/>
      <c r="CEJ41" s="1"/>
      <c r="CEK41" s="1"/>
      <c r="CEL41" s="1"/>
      <c r="CEM41" s="1"/>
      <c r="CEN41" s="1"/>
      <c r="CEO41" s="1"/>
      <c r="CEP41" s="1"/>
      <c r="CEQ41" s="1"/>
      <c r="CER41" s="1"/>
      <c r="CES41" s="1"/>
      <c r="CET41" s="1"/>
      <c r="CEU41" s="1"/>
      <c r="CEV41" s="1"/>
      <c r="CEW41" s="1"/>
      <c r="CEX41" s="1"/>
      <c r="CEY41" s="1"/>
      <c r="CEZ41" s="1"/>
      <c r="CFA41" s="1"/>
      <c r="CFB41" s="1"/>
      <c r="CFC41" s="1"/>
      <c r="CFD41" s="1"/>
      <c r="CFE41" s="1"/>
      <c r="CFF41" s="1"/>
      <c r="CFG41" s="1"/>
      <c r="CFH41" s="1"/>
      <c r="CFI41" s="1"/>
      <c r="CFJ41" s="1"/>
      <c r="CFK41" s="1"/>
      <c r="CFL41" s="1"/>
      <c r="CFM41" s="1"/>
      <c r="CFN41" s="1"/>
      <c r="CFO41" s="1"/>
      <c r="CFP41" s="1"/>
      <c r="CFQ41" s="1"/>
      <c r="CFR41" s="1"/>
      <c r="CFS41" s="1"/>
      <c r="CFT41" s="1"/>
      <c r="CFU41" s="1"/>
      <c r="CFV41" s="1"/>
      <c r="CFW41" s="1"/>
      <c r="CFX41" s="1"/>
      <c r="CFY41" s="1"/>
      <c r="CFZ41" s="1"/>
      <c r="CGA41" s="1"/>
      <c r="CGB41" s="1"/>
      <c r="CGC41" s="1"/>
      <c r="CGD41" s="1"/>
      <c r="CGE41" s="1"/>
      <c r="CGF41" s="1"/>
      <c r="CGG41" s="1"/>
      <c r="CGH41" s="1"/>
      <c r="CGI41" s="1"/>
      <c r="CGJ41" s="1"/>
      <c r="CGK41" s="1"/>
      <c r="CGL41" s="1"/>
      <c r="CGM41" s="1"/>
      <c r="CGN41" s="1"/>
      <c r="CGO41" s="1"/>
      <c r="CGP41" s="1"/>
      <c r="CGQ41" s="1"/>
      <c r="CGR41" s="1"/>
      <c r="CGS41" s="1"/>
      <c r="CGT41" s="1"/>
      <c r="CGU41" s="1"/>
      <c r="CGV41" s="1"/>
      <c r="CGW41" s="1"/>
      <c r="CGX41" s="1"/>
      <c r="CGY41" s="1"/>
      <c r="CGZ41" s="1"/>
      <c r="CHA41" s="1"/>
      <c r="CHB41" s="1"/>
      <c r="CHC41" s="1"/>
      <c r="CHD41" s="1"/>
      <c r="CHE41" s="1"/>
      <c r="CHF41" s="1"/>
      <c r="CHG41" s="1"/>
      <c r="CHH41" s="1"/>
      <c r="CHI41" s="1"/>
      <c r="CHJ41" s="1"/>
      <c r="CHK41" s="1"/>
      <c r="CHL41" s="1"/>
      <c r="CHM41" s="1"/>
      <c r="CHN41" s="1"/>
      <c r="CHO41" s="1"/>
      <c r="CHP41" s="1"/>
      <c r="CHQ41" s="1"/>
      <c r="CHR41" s="1"/>
      <c r="CHS41" s="1"/>
      <c r="CHT41" s="1"/>
      <c r="CHU41" s="1"/>
      <c r="CHV41" s="1"/>
      <c r="CHW41" s="1"/>
      <c r="CHX41" s="1"/>
      <c r="CHY41" s="1"/>
      <c r="CHZ41" s="1"/>
      <c r="CIA41" s="1"/>
      <c r="CIB41" s="1"/>
      <c r="CIC41" s="1"/>
      <c r="CID41" s="1"/>
      <c r="CIE41" s="1"/>
      <c r="CIF41" s="1"/>
      <c r="CIG41" s="1"/>
      <c r="CIH41" s="1"/>
      <c r="CII41" s="1"/>
      <c r="CIJ41" s="1"/>
      <c r="CIK41" s="1"/>
      <c r="CIL41" s="1"/>
      <c r="CIM41" s="1"/>
      <c r="CIN41" s="1"/>
      <c r="CIO41" s="1"/>
      <c r="CIP41" s="1"/>
      <c r="CIQ41" s="1"/>
      <c r="CIR41" s="1"/>
      <c r="CIS41" s="1"/>
      <c r="CIT41" s="1"/>
      <c r="CIU41" s="1"/>
      <c r="CIV41" s="1"/>
      <c r="CIW41" s="1"/>
      <c r="CIX41" s="1"/>
      <c r="CIY41" s="1"/>
      <c r="CIZ41" s="1"/>
      <c r="CJA41" s="1"/>
      <c r="CJB41" s="1"/>
      <c r="CJC41" s="1"/>
      <c r="CJD41" s="1"/>
      <c r="CJE41" s="1"/>
      <c r="CJF41" s="1"/>
      <c r="CJG41" s="1"/>
      <c r="CJH41" s="1"/>
      <c r="CJI41" s="1"/>
      <c r="CJJ41" s="1"/>
      <c r="CJK41" s="1"/>
      <c r="CJL41" s="1"/>
      <c r="CJM41" s="1"/>
      <c r="CJN41" s="1"/>
      <c r="CJO41" s="1"/>
      <c r="CJP41" s="1"/>
      <c r="CJQ41" s="1"/>
      <c r="CJR41" s="1"/>
      <c r="CJS41" s="1"/>
      <c r="CJT41" s="1"/>
      <c r="CJU41" s="1"/>
      <c r="CJV41" s="1"/>
      <c r="CJW41" s="1"/>
      <c r="CJX41" s="1"/>
      <c r="CJY41" s="1"/>
      <c r="CJZ41" s="1"/>
      <c r="CKA41" s="1"/>
      <c r="CKB41" s="1"/>
      <c r="CKC41" s="1"/>
      <c r="CKD41" s="1"/>
      <c r="CKE41" s="1"/>
      <c r="CKF41" s="1"/>
      <c r="CKG41" s="1"/>
      <c r="CKH41" s="1"/>
      <c r="CKI41" s="1"/>
      <c r="CKJ41" s="1"/>
      <c r="CKK41" s="1"/>
      <c r="CKL41" s="1"/>
      <c r="CKM41" s="1"/>
      <c r="CKN41" s="1"/>
      <c r="CKO41" s="1"/>
      <c r="CKP41" s="1"/>
      <c r="CKQ41" s="1"/>
      <c r="CKR41" s="1"/>
      <c r="CKS41" s="1"/>
      <c r="CKT41" s="1"/>
      <c r="CKU41" s="1"/>
      <c r="CKV41" s="1"/>
      <c r="CKW41" s="1"/>
      <c r="CKX41" s="1"/>
      <c r="CKY41" s="1"/>
      <c r="CKZ41" s="1"/>
      <c r="CLA41" s="1"/>
      <c r="CLB41" s="1"/>
      <c r="CLC41" s="1"/>
      <c r="CLD41" s="1"/>
      <c r="CLE41" s="1"/>
      <c r="CLF41" s="1"/>
      <c r="CLG41" s="1"/>
      <c r="CLH41" s="1"/>
      <c r="CLI41" s="1"/>
      <c r="CLJ41" s="1"/>
      <c r="CLK41" s="1"/>
      <c r="CLL41" s="1"/>
      <c r="CLM41" s="1"/>
      <c r="CLN41" s="1"/>
      <c r="CLO41" s="1"/>
      <c r="CLP41" s="1"/>
      <c r="CLQ41" s="1"/>
      <c r="CLR41" s="1"/>
      <c r="CLS41" s="1"/>
      <c r="CLT41" s="1"/>
      <c r="CLU41" s="1"/>
      <c r="CLV41" s="1"/>
      <c r="CLW41" s="1"/>
      <c r="CLX41" s="1"/>
      <c r="CLY41" s="1"/>
      <c r="CLZ41" s="1"/>
      <c r="CMA41" s="1"/>
      <c r="CMB41" s="1"/>
      <c r="CMC41" s="1"/>
      <c r="CMD41" s="1"/>
      <c r="CME41" s="1"/>
      <c r="CMF41" s="1"/>
      <c r="CMG41" s="1"/>
      <c r="CMH41" s="1"/>
      <c r="CMI41" s="1"/>
      <c r="CMJ41" s="1"/>
      <c r="CMK41" s="1"/>
      <c r="CML41" s="1"/>
      <c r="CMM41" s="1"/>
      <c r="CMN41" s="1"/>
      <c r="CMO41" s="1"/>
      <c r="CMP41" s="1"/>
      <c r="CMQ41" s="1"/>
      <c r="CMR41" s="1"/>
      <c r="CMS41" s="1"/>
      <c r="CMT41" s="1"/>
      <c r="CMU41" s="1"/>
      <c r="CMV41" s="1"/>
      <c r="CMW41" s="1"/>
      <c r="CMX41" s="1"/>
      <c r="CMY41" s="1"/>
      <c r="CMZ41" s="1"/>
      <c r="CNA41" s="1"/>
      <c r="CNB41" s="1"/>
      <c r="CNC41" s="1"/>
      <c r="CND41" s="1"/>
      <c r="CNE41" s="1"/>
      <c r="CNF41" s="1"/>
      <c r="CNG41" s="1"/>
      <c r="CNH41" s="1"/>
      <c r="CNI41" s="1"/>
      <c r="CNJ41" s="1"/>
      <c r="CNK41" s="1"/>
      <c r="CNL41" s="1"/>
      <c r="CNM41" s="1"/>
      <c r="CNN41" s="1"/>
      <c r="CNO41" s="1"/>
      <c r="CNP41" s="1"/>
      <c r="CNQ41" s="1"/>
      <c r="CNR41" s="1"/>
      <c r="CNS41" s="1"/>
      <c r="CNT41" s="1"/>
      <c r="CNU41" s="1"/>
      <c r="CNV41" s="1"/>
      <c r="CNW41" s="1"/>
      <c r="CNX41" s="1"/>
      <c r="CNY41" s="1"/>
      <c r="CNZ41" s="1"/>
      <c r="COA41" s="1"/>
      <c r="COB41" s="1"/>
      <c r="COC41" s="1"/>
      <c r="COD41" s="1"/>
      <c r="COE41" s="1"/>
      <c r="COF41" s="1"/>
      <c r="COG41" s="1"/>
      <c r="COH41" s="1"/>
      <c r="COI41" s="1"/>
      <c r="COJ41" s="1"/>
      <c r="COK41" s="1"/>
      <c r="COL41" s="1"/>
      <c r="COM41" s="1"/>
      <c r="CON41" s="1"/>
      <c r="COO41" s="1"/>
      <c r="COP41" s="1"/>
      <c r="COQ41" s="1"/>
      <c r="COR41" s="1"/>
      <c r="COS41" s="1"/>
      <c r="COT41" s="1"/>
      <c r="COU41" s="1"/>
      <c r="COV41" s="1"/>
      <c r="COW41" s="1"/>
      <c r="COX41" s="1"/>
      <c r="COY41" s="1"/>
      <c r="COZ41" s="1"/>
      <c r="CPA41" s="1"/>
      <c r="CPB41" s="1"/>
      <c r="CPC41" s="1"/>
      <c r="CPD41" s="1"/>
      <c r="CPE41" s="1"/>
      <c r="CPF41" s="1"/>
      <c r="CPG41" s="1"/>
      <c r="CPH41" s="1"/>
      <c r="CPI41" s="1"/>
      <c r="CPJ41" s="1"/>
      <c r="CPK41" s="1"/>
      <c r="CPL41" s="1"/>
      <c r="CPM41" s="1"/>
      <c r="CPN41" s="1"/>
      <c r="CPO41" s="1"/>
      <c r="CPP41" s="1"/>
      <c r="CPQ41" s="1"/>
      <c r="CPR41" s="1"/>
      <c r="CPS41" s="1"/>
      <c r="CPT41" s="1"/>
      <c r="CPU41" s="1"/>
      <c r="CPV41" s="1"/>
      <c r="CPW41" s="1"/>
      <c r="CPX41" s="1"/>
      <c r="CPY41" s="1"/>
      <c r="CPZ41" s="1"/>
      <c r="CQA41" s="1"/>
      <c r="CQB41" s="1"/>
      <c r="CQC41" s="1"/>
      <c r="CQD41" s="1"/>
      <c r="CQE41" s="1"/>
      <c r="CQF41" s="1"/>
      <c r="CQG41" s="1"/>
      <c r="CQH41" s="1"/>
      <c r="CQI41" s="1"/>
      <c r="CQJ41" s="1"/>
      <c r="CQK41" s="1"/>
      <c r="CQL41" s="1"/>
      <c r="CQM41" s="1"/>
      <c r="CQN41" s="1"/>
      <c r="CQO41" s="1"/>
      <c r="CQP41" s="1"/>
      <c r="CQQ41" s="1"/>
      <c r="CQR41" s="1"/>
      <c r="CQS41" s="1"/>
      <c r="CQT41" s="1"/>
      <c r="CQU41" s="1"/>
      <c r="CQV41" s="1"/>
      <c r="CQW41" s="1"/>
      <c r="CQX41" s="1"/>
      <c r="CQY41" s="1"/>
      <c r="CQZ41" s="1"/>
      <c r="CRA41" s="1"/>
      <c r="CRB41" s="1"/>
      <c r="CRC41" s="1"/>
      <c r="CRD41" s="1"/>
      <c r="CRE41" s="1"/>
      <c r="CRF41" s="1"/>
      <c r="CRG41" s="1"/>
      <c r="CRH41" s="1"/>
      <c r="CRI41" s="1"/>
      <c r="CRJ41" s="1"/>
      <c r="CRK41" s="1"/>
      <c r="CRL41" s="1"/>
      <c r="CRM41" s="1"/>
      <c r="CRN41" s="1"/>
      <c r="CRO41" s="1"/>
      <c r="CRP41" s="1"/>
      <c r="CRQ41" s="1"/>
      <c r="CRR41" s="1"/>
      <c r="CRS41" s="1"/>
      <c r="CRT41" s="1"/>
      <c r="CRU41" s="1"/>
      <c r="CRV41" s="1"/>
      <c r="CRW41" s="1"/>
      <c r="CRX41" s="1"/>
      <c r="CRY41" s="1"/>
      <c r="CRZ41" s="1"/>
      <c r="CSA41" s="1"/>
      <c r="CSB41" s="1"/>
      <c r="CSC41" s="1"/>
      <c r="CSD41" s="1"/>
      <c r="CSE41" s="1"/>
      <c r="CSF41" s="1"/>
      <c r="CSG41" s="1"/>
      <c r="CSH41" s="1"/>
      <c r="CSI41" s="1"/>
      <c r="CSJ41" s="1"/>
      <c r="CSK41" s="1"/>
      <c r="CSL41" s="1"/>
      <c r="CSM41" s="1"/>
      <c r="CSN41" s="1"/>
      <c r="CSO41" s="1"/>
      <c r="CSP41" s="1"/>
      <c r="CSQ41" s="1"/>
      <c r="CSR41" s="1"/>
      <c r="CSS41" s="1"/>
      <c r="CST41" s="1"/>
      <c r="CSU41" s="1"/>
      <c r="CSV41" s="1"/>
      <c r="CSW41" s="1"/>
      <c r="CSX41" s="1"/>
      <c r="CSY41" s="1"/>
      <c r="CSZ41" s="1"/>
      <c r="CTA41" s="1"/>
      <c r="CTB41" s="1"/>
      <c r="CTC41" s="1"/>
      <c r="CTD41" s="1"/>
      <c r="CTE41" s="1"/>
      <c r="CTF41" s="1"/>
      <c r="CTG41" s="1"/>
      <c r="CTH41" s="1"/>
      <c r="CTI41" s="1"/>
      <c r="CTJ41" s="1"/>
      <c r="CTK41" s="1"/>
      <c r="CTL41" s="1"/>
      <c r="CTM41" s="1"/>
      <c r="CTN41" s="1"/>
      <c r="CTO41" s="1"/>
      <c r="CTP41" s="1"/>
      <c r="CTQ41" s="1"/>
      <c r="CTR41" s="1"/>
      <c r="CTS41" s="1"/>
      <c r="CTT41" s="1"/>
      <c r="CTU41" s="1"/>
      <c r="CTV41" s="1"/>
      <c r="CTW41" s="1"/>
      <c r="CTX41" s="1"/>
      <c r="CTY41" s="1"/>
      <c r="CTZ41" s="1"/>
      <c r="CUA41" s="1"/>
      <c r="CUB41" s="1"/>
      <c r="CUC41" s="1"/>
      <c r="CUD41" s="1"/>
      <c r="CUE41" s="1"/>
      <c r="CUF41" s="1"/>
      <c r="CUG41" s="1"/>
      <c r="CUH41" s="1"/>
      <c r="CUI41" s="1"/>
      <c r="CUJ41" s="1"/>
      <c r="CUK41" s="1"/>
      <c r="CUL41" s="1"/>
      <c r="CUM41" s="1"/>
      <c r="CUN41" s="1"/>
      <c r="CUO41" s="1"/>
      <c r="CUP41" s="1"/>
      <c r="CUQ41" s="1"/>
      <c r="CUR41" s="1"/>
      <c r="CUS41" s="1"/>
      <c r="CUT41" s="1"/>
      <c r="CUU41" s="1"/>
      <c r="CUV41" s="1"/>
      <c r="CUW41" s="1"/>
      <c r="CUX41" s="1"/>
      <c r="CUY41" s="1"/>
      <c r="CUZ41" s="1"/>
      <c r="CVA41" s="1"/>
      <c r="CVB41" s="1"/>
      <c r="CVC41" s="1"/>
      <c r="CVD41" s="1"/>
      <c r="CVE41" s="1"/>
      <c r="CVF41" s="1"/>
      <c r="CVG41" s="1"/>
      <c r="CVH41" s="1"/>
      <c r="CVI41" s="1"/>
      <c r="CVJ41" s="1"/>
      <c r="CVK41" s="1"/>
      <c r="CVL41" s="1"/>
      <c r="CVM41" s="1"/>
      <c r="CVN41" s="1"/>
      <c r="CVO41" s="1"/>
      <c r="CVP41" s="1"/>
      <c r="CVQ41" s="1"/>
      <c r="CVR41" s="1"/>
      <c r="CVS41" s="1"/>
      <c r="CVT41" s="1"/>
      <c r="CVU41" s="1"/>
      <c r="CVV41" s="1"/>
      <c r="CVW41" s="1"/>
      <c r="CVX41" s="1"/>
      <c r="CVY41" s="1"/>
      <c r="CVZ41" s="1"/>
      <c r="CWA41" s="1"/>
      <c r="CWB41" s="1"/>
      <c r="CWC41" s="1"/>
      <c r="CWD41" s="1"/>
      <c r="CWE41" s="1"/>
      <c r="CWF41" s="1"/>
      <c r="CWG41" s="1"/>
      <c r="CWH41" s="1"/>
      <c r="CWI41" s="1"/>
      <c r="CWJ41" s="1"/>
      <c r="CWK41" s="1"/>
      <c r="CWL41" s="1"/>
      <c r="CWM41" s="1"/>
      <c r="CWN41" s="1"/>
      <c r="CWO41" s="1"/>
      <c r="CWP41" s="1"/>
      <c r="CWQ41" s="1"/>
      <c r="CWR41" s="1"/>
      <c r="CWS41" s="1"/>
      <c r="CWT41" s="1"/>
      <c r="CWU41" s="1"/>
      <c r="CWV41" s="1"/>
      <c r="CWW41" s="1"/>
      <c r="CWX41" s="1"/>
      <c r="CWY41" s="1"/>
      <c r="CWZ41" s="1"/>
      <c r="CXA41" s="1"/>
      <c r="CXB41" s="1"/>
      <c r="CXC41" s="1"/>
      <c r="CXD41" s="1"/>
      <c r="CXE41" s="1"/>
      <c r="CXF41" s="1"/>
      <c r="CXG41" s="1"/>
      <c r="CXH41" s="1"/>
      <c r="CXI41" s="1"/>
      <c r="CXJ41" s="1"/>
      <c r="CXK41" s="1"/>
      <c r="CXL41" s="1"/>
      <c r="CXM41" s="1"/>
      <c r="CXN41" s="1"/>
      <c r="CXO41" s="1"/>
      <c r="CXP41" s="1"/>
      <c r="CXQ41" s="1"/>
      <c r="CXR41" s="1"/>
      <c r="CXS41" s="1"/>
      <c r="CXT41" s="1"/>
      <c r="CXU41" s="1"/>
      <c r="CXV41" s="1"/>
      <c r="CXW41" s="1"/>
      <c r="CXX41" s="1"/>
      <c r="CXY41" s="1"/>
      <c r="CXZ41" s="1"/>
      <c r="CYA41" s="1"/>
      <c r="CYB41" s="1"/>
      <c r="CYC41" s="1"/>
      <c r="CYD41" s="1"/>
      <c r="CYE41" s="1"/>
      <c r="CYF41" s="1"/>
      <c r="CYG41" s="1"/>
      <c r="CYH41" s="1"/>
      <c r="CYI41" s="1"/>
      <c r="CYJ41" s="1"/>
      <c r="CYK41" s="1"/>
      <c r="CYL41" s="1"/>
      <c r="CYM41" s="1"/>
      <c r="CYN41" s="1"/>
      <c r="CYO41" s="1"/>
      <c r="CYP41" s="1"/>
      <c r="CYQ41" s="1"/>
      <c r="CYR41" s="1"/>
      <c r="CYS41" s="1"/>
      <c r="CYT41" s="1"/>
      <c r="CYU41" s="1"/>
      <c r="CYV41" s="1"/>
      <c r="CYW41" s="1"/>
      <c r="CYX41" s="1"/>
      <c r="CYY41" s="1"/>
      <c r="CYZ41" s="1"/>
      <c r="CZA41" s="1"/>
      <c r="CZB41" s="1"/>
      <c r="CZC41" s="1"/>
      <c r="CZD41" s="1"/>
      <c r="CZE41" s="1"/>
      <c r="CZF41" s="1"/>
      <c r="CZG41" s="1"/>
      <c r="CZH41" s="1"/>
      <c r="CZI41" s="1"/>
      <c r="CZJ41" s="1"/>
      <c r="CZK41" s="1"/>
      <c r="CZL41" s="1"/>
      <c r="CZM41" s="1"/>
      <c r="CZN41" s="1"/>
      <c r="CZO41" s="1"/>
      <c r="CZP41" s="1"/>
      <c r="CZQ41" s="1"/>
      <c r="CZR41" s="1"/>
      <c r="CZS41" s="1"/>
      <c r="CZT41" s="1"/>
      <c r="CZU41" s="1"/>
      <c r="CZV41" s="1"/>
      <c r="CZW41" s="1"/>
      <c r="CZX41" s="1"/>
      <c r="CZY41" s="1"/>
      <c r="CZZ41" s="1"/>
      <c r="DAA41" s="1"/>
      <c r="DAB41" s="1"/>
      <c r="DAC41" s="1"/>
      <c r="DAD41" s="1"/>
      <c r="DAE41" s="1"/>
      <c r="DAF41" s="1"/>
      <c r="DAG41" s="1"/>
      <c r="DAH41" s="1"/>
      <c r="DAI41" s="1"/>
      <c r="DAJ41" s="1"/>
      <c r="DAK41" s="1"/>
      <c r="DAL41" s="1"/>
      <c r="DAM41" s="1"/>
      <c r="DAN41" s="1"/>
      <c r="DAO41" s="1"/>
      <c r="DAP41" s="1"/>
      <c r="DAQ41" s="1"/>
      <c r="DAR41" s="1"/>
      <c r="DAS41" s="1"/>
      <c r="DAT41" s="1"/>
      <c r="DAU41" s="1"/>
      <c r="DAV41" s="1"/>
      <c r="DAW41" s="1"/>
      <c r="DAX41" s="1"/>
      <c r="DAY41" s="1"/>
      <c r="DAZ41" s="1"/>
      <c r="DBA41" s="1"/>
      <c r="DBB41" s="1"/>
      <c r="DBC41" s="1"/>
      <c r="DBD41" s="1"/>
      <c r="DBE41" s="1"/>
      <c r="DBF41" s="1"/>
      <c r="DBG41" s="1"/>
      <c r="DBH41" s="1"/>
      <c r="DBI41" s="1"/>
      <c r="DBJ41" s="1"/>
      <c r="DBK41" s="1"/>
      <c r="DBL41" s="1"/>
      <c r="DBM41" s="1"/>
      <c r="DBN41" s="1"/>
      <c r="DBO41" s="1"/>
      <c r="DBP41" s="1"/>
      <c r="DBQ41" s="1"/>
      <c r="DBR41" s="1"/>
      <c r="DBS41" s="1"/>
      <c r="DBT41" s="1"/>
      <c r="DBU41" s="1"/>
      <c r="DBV41" s="1"/>
      <c r="DBW41" s="1"/>
      <c r="DBX41" s="1"/>
      <c r="DBY41" s="1"/>
      <c r="DBZ41" s="1"/>
      <c r="DCA41" s="1"/>
      <c r="DCB41" s="1"/>
      <c r="DCC41" s="1"/>
      <c r="DCD41" s="1"/>
      <c r="DCE41" s="1"/>
      <c r="DCF41" s="1"/>
      <c r="DCG41" s="1"/>
      <c r="DCH41" s="1"/>
      <c r="DCI41" s="1"/>
      <c r="DCJ41" s="1"/>
      <c r="DCK41" s="1"/>
      <c r="DCL41" s="1"/>
      <c r="DCM41" s="1"/>
      <c r="DCN41" s="1"/>
      <c r="DCO41" s="1"/>
      <c r="DCP41" s="1"/>
      <c r="DCQ41" s="1"/>
      <c r="DCR41" s="1"/>
      <c r="DCS41" s="1"/>
      <c r="DCT41" s="1"/>
      <c r="DCU41" s="1"/>
      <c r="DCV41" s="1"/>
      <c r="DCW41" s="1"/>
      <c r="DCX41" s="1"/>
      <c r="DCY41" s="1"/>
      <c r="DCZ41" s="1"/>
      <c r="DDA41" s="1"/>
      <c r="DDB41" s="1"/>
      <c r="DDC41" s="1"/>
      <c r="DDD41" s="1"/>
      <c r="DDE41" s="1"/>
      <c r="DDF41" s="1"/>
      <c r="DDG41" s="1"/>
      <c r="DDH41" s="1"/>
      <c r="DDI41" s="1"/>
      <c r="DDJ41" s="1"/>
      <c r="DDK41" s="1"/>
      <c r="DDL41" s="1"/>
      <c r="DDM41" s="1"/>
      <c r="DDN41" s="1"/>
      <c r="DDO41" s="1"/>
      <c r="DDP41" s="1"/>
      <c r="DDQ41" s="1"/>
      <c r="DDR41" s="1"/>
      <c r="DDS41" s="1"/>
      <c r="DDT41" s="1"/>
      <c r="DDU41" s="1"/>
      <c r="DDV41" s="1"/>
      <c r="DDW41" s="1"/>
      <c r="DDX41" s="1"/>
      <c r="DDY41" s="1"/>
      <c r="DDZ41" s="1"/>
      <c r="DEA41" s="1"/>
      <c r="DEB41" s="1"/>
      <c r="DEC41" s="1"/>
      <c r="DED41" s="1"/>
      <c r="DEE41" s="1"/>
      <c r="DEF41" s="1"/>
      <c r="DEG41" s="1"/>
      <c r="DEH41" s="1"/>
      <c r="DEI41" s="1"/>
      <c r="DEJ41" s="1"/>
      <c r="DEK41" s="1"/>
      <c r="DEL41" s="1"/>
      <c r="DEM41" s="1"/>
      <c r="DEN41" s="1"/>
      <c r="DEO41" s="1"/>
      <c r="DEP41" s="1"/>
      <c r="DEQ41" s="1"/>
      <c r="DER41" s="1"/>
      <c r="DES41" s="1"/>
      <c r="DET41" s="1"/>
      <c r="DEU41" s="1"/>
      <c r="DEV41" s="1"/>
      <c r="DEW41" s="1"/>
      <c r="DEX41" s="1"/>
      <c r="DEY41" s="1"/>
      <c r="DEZ41" s="1"/>
      <c r="DFA41" s="1"/>
      <c r="DFB41" s="1"/>
      <c r="DFC41" s="1"/>
      <c r="DFD41" s="1"/>
      <c r="DFE41" s="1"/>
      <c r="DFF41" s="1"/>
      <c r="DFG41" s="1"/>
      <c r="DFH41" s="1"/>
      <c r="DFI41" s="1"/>
      <c r="DFJ41" s="1"/>
      <c r="DFK41" s="1"/>
      <c r="DFL41" s="1"/>
      <c r="DFM41" s="1"/>
      <c r="DFN41" s="1"/>
      <c r="DFO41" s="1"/>
      <c r="DFP41" s="1"/>
      <c r="DFQ41" s="1"/>
      <c r="DFR41" s="1"/>
      <c r="DFS41" s="1"/>
      <c r="DFT41" s="1"/>
      <c r="DFU41" s="1"/>
      <c r="DFV41" s="1"/>
      <c r="DFW41" s="1"/>
      <c r="DFX41" s="1"/>
      <c r="DFY41" s="1"/>
      <c r="DFZ41" s="1"/>
      <c r="DGA41" s="1"/>
      <c r="DGB41" s="1"/>
      <c r="DGC41" s="1"/>
      <c r="DGD41" s="1"/>
      <c r="DGE41" s="1"/>
      <c r="DGF41" s="1"/>
      <c r="DGG41" s="1"/>
      <c r="DGH41" s="1"/>
      <c r="DGI41" s="1"/>
      <c r="DGJ41" s="1"/>
      <c r="DGK41" s="1"/>
      <c r="DGL41" s="1"/>
      <c r="DGM41" s="1"/>
      <c r="DGN41" s="1"/>
      <c r="DGO41" s="1"/>
      <c r="DGP41" s="1"/>
      <c r="DGQ41" s="1"/>
      <c r="DGR41" s="1"/>
      <c r="DGS41" s="1"/>
      <c r="DGT41" s="1"/>
      <c r="DGU41" s="1"/>
      <c r="DGV41" s="1"/>
      <c r="DGW41" s="1"/>
      <c r="DGX41" s="1"/>
      <c r="DGY41" s="1"/>
      <c r="DGZ41" s="1"/>
      <c r="DHA41" s="1"/>
      <c r="DHB41" s="1"/>
      <c r="DHC41" s="1"/>
      <c r="DHD41" s="1"/>
      <c r="DHE41" s="1"/>
      <c r="DHF41" s="1"/>
      <c r="DHG41" s="1"/>
      <c r="DHH41" s="1"/>
      <c r="DHI41" s="1"/>
      <c r="DHJ41" s="1"/>
      <c r="DHK41" s="1"/>
      <c r="DHL41" s="1"/>
      <c r="DHM41" s="1"/>
      <c r="DHN41" s="1"/>
      <c r="DHO41" s="1"/>
      <c r="DHP41" s="1"/>
      <c r="DHQ41" s="1"/>
      <c r="DHR41" s="1"/>
      <c r="DHS41" s="1"/>
      <c r="DHT41" s="1"/>
      <c r="DHU41" s="1"/>
      <c r="DHV41" s="1"/>
      <c r="DHW41" s="1"/>
      <c r="DHX41" s="1"/>
      <c r="DHY41" s="1"/>
      <c r="DHZ41" s="1"/>
      <c r="DIA41" s="1"/>
      <c r="DIB41" s="1"/>
      <c r="DIC41" s="1"/>
      <c r="DID41" s="1"/>
      <c r="DIE41" s="1"/>
      <c r="DIF41" s="1"/>
      <c r="DIG41" s="1"/>
      <c r="DIH41" s="1"/>
      <c r="DII41" s="1"/>
      <c r="DIJ41" s="1"/>
      <c r="DIK41" s="1"/>
      <c r="DIL41" s="1"/>
      <c r="DIM41" s="1"/>
      <c r="DIN41" s="1"/>
      <c r="DIO41" s="1"/>
      <c r="DIP41" s="1"/>
      <c r="DIQ41" s="1"/>
      <c r="DIR41" s="1"/>
      <c r="DIS41" s="1"/>
      <c r="DIT41" s="1"/>
      <c r="DIU41" s="1"/>
      <c r="DIV41" s="1"/>
      <c r="DIW41" s="1"/>
      <c r="DIX41" s="1"/>
      <c r="DIY41" s="1"/>
      <c r="DIZ41" s="1"/>
      <c r="DJA41" s="1"/>
      <c r="DJB41" s="1"/>
      <c r="DJC41" s="1"/>
      <c r="DJD41" s="1"/>
      <c r="DJE41" s="1"/>
      <c r="DJF41" s="1"/>
      <c r="DJG41" s="1"/>
      <c r="DJH41" s="1"/>
      <c r="DJI41" s="1"/>
      <c r="DJJ41" s="1"/>
      <c r="DJK41" s="1"/>
      <c r="DJL41" s="1"/>
      <c r="DJM41" s="1"/>
      <c r="DJN41" s="1"/>
      <c r="DJO41" s="1"/>
      <c r="DJP41" s="1"/>
      <c r="DJQ41" s="1"/>
      <c r="DJR41" s="1"/>
      <c r="DJS41" s="1"/>
      <c r="DJT41" s="1"/>
      <c r="DJU41" s="1"/>
      <c r="DJV41" s="1"/>
      <c r="DJW41" s="1"/>
      <c r="DJX41" s="1"/>
      <c r="DJY41" s="1"/>
      <c r="DJZ41" s="1"/>
      <c r="DKA41" s="1"/>
      <c r="DKB41" s="1"/>
      <c r="DKC41" s="1"/>
      <c r="DKD41" s="1"/>
      <c r="DKE41" s="1"/>
      <c r="DKF41" s="1"/>
      <c r="DKG41" s="1"/>
      <c r="DKH41" s="1"/>
      <c r="DKI41" s="1"/>
      <c r="DKJ41" s="1"/>
      <c r="DKK41" s="1"/>
      <c r="DKL41" s="1"/>
      <c r="DKM41" s="1"/>
      <c r="DKN41" s="1"/>
      <c r="DKO41" s="1"/>
      <c r="DKP41" s="1"/>
      <c r="DKQ41" s="1"/>
      <c r="DKR41" s="1"/>
      <c r="DKS41" s="1"/>
      <c r="DKT41" s="1"/>
      <c r="DKU41" s="1"/>
      <c r="DKV41" s="1"/>
      <c r="DKW41" s="1"/>
      <c r="DKX41" s="1"/>
      <c r="DKY41" s="1"/>
      <c r="DKZ41" s="1"/>
      <c r="DLA41" s="1"/>
      <c r="DLB41" s="1"/>
      <c r="DLC41" s="1"/>
      <c r="DLD41" s="1"/>
      <c r="DLE41" s="1"/>
      <c r="DLF41" s="1"/>
      <c r="DLG41" s="1"/>
      <c r="DLH41" s="1"/>
      <c r="DLI41" s="1"/>
      <c r="DLJ41" s="1"/>
      <c r="DLK41" s="1"/>
      <c r="DLL41" s="1"/>
      <c r="DLM41" s="1"/>
      <c r="DLN41" s="1"/>
      <c r="DLO41" s="1"/>
      <c r="DLP41" s="1"/>
      <c r="DLQ41" s="1"/>
      <c r="DLR41" s="1"/>
      <c r="DLS41" s="1"/>
      <c r="DLT41" s="1"/>
      <c r="DLU41" s="1"/>
      <c r="DLV41" s="1"/>
      <c r="DLW41" s="1"/>
      <c r="DLX41" s="1"/>
      <c r="DLY41" s="1"/>
      <c r="DLZ41" s="1"/>
      <c r="DMA41" s="1"/>
      <c r="DMB41" s="1"/>
      <c r="DMC41" s="1"/>
      <c r="DMD41" s="1"/>
      <c r="DME41" s="1"/>
      <c r="DMF41" s="1"/>
      <c r="DMG41" s="1"/>
      <c r="DMH41" s="1"/>
      <c r="DMI41" s="1"/>
      <c r="DMJ41" s="1"/>
      <c r="DMK41" s="1"/>
      <c r="DML41" s="1"/>
      <c r="DMM41" s="1"/>
      <c r="DMN41" s="1"/>
      <c r="DMO41" s="1"/>
      <c r="DMP41" s="1"/>
      <c r="DMQ41" s="1"/>
      <c r="DMR41" s="1"/>
      <c r="DMS41" s="1"/>
      <c r="DMT41" s="1"/>
      <c r="DMU41" s="1"/>
      <c r="DMV41" s="1"/>
      <c r="DMW41" s="1"/>
      <c r="DMX41" s="1"/>
      <c r="DMY41" s="1"/>
      <c r="DMZ41" s="1"/>
      <c r="DNA41" s="1"/>
      <c r="DNB41" s="1"/>
      <c r="DNC41" s="1"/>
      <c r="DND41" s="1"/>
      <c r="DNE41" s="1"/>
      <c r="DNF41" s="1"/>
      <c r="DNG41" s="1"/>
      <c r="DNH41" s="1"/>
      <c r="DNI41" s="1"/>
      <c r="DNJ41" s="1"/>
      <c r="DNK41" s="1"/>
      <c r="DNL41" s="1"/>
      <c r="DNM41" s="1"/>
      <c r="DNN41" s="1"/>
      <c r="DNO41" s="1"/>
      <c r="DNP41" s="1"/>
      <c r="DNQ41" s="1"/>
      <c r="DNR41" s="1"/>
      <c r="DNS41" s="1"/>
      <c r="DNT41" s="1"/>
      <c r="DNU41" s="1"/>
      <c r="DNV41" s="1"/>
      <c r="DNW41" s="1"/>
      <c r="DNX41" s="1"/>
      <c r="DNY41" s="1"/>
      <c r="DNZ41" s="1"/>
      <c r="DOA41" s="1"/>
      <c r="DOB41" s="1"/>
      <c r="DOC41" s="1"/>
      <c r="DOD41" s="1"/>
      <c r="DOE41" s="1"/>
      <c r="DOF41" s="1"/>
      <c r="DOG41" s="1"/>
      <c r="DOH41" s="1"/>
      <c r="DOI41" s="1"/>
      <c r="DOJ41" s="1"/>
      <c r="DOK41" s="1"/>
      <c r="DOL41" s="1"/>
      <c r="DOM41" s="1"/>
      <c r="DON41" s="1"/>
      <c r="DOO41" s="1"/>
      <c r="DOP41" s="1"/>
      <c r="DOQ41" s="1"/>
      <c r="DOR41" s="1"/>
      <c r="DOS41" s="1"/>
      <c r="DOT41" s="1"/>
      <c r="DOU41" s="1"/>
      <c r="DOV41" s="1"/>
      <c r="DOW41" s="1"/>
      <c r="DOX41" s="1"/>
      <c r="DOY41" s="1"/>
      <c r="DOZ41" s="1"/>
      <c r="DPA41" s="1"/>
      <c r="DPB41" s="1"/>
      <c r="DPC41" s="1"/>
      <c r="DPD41" s="1"/>
      <c r="DPE41" s="1"/>
      <c r="DPF41" s="1"/>
      <c r="DPG41" s="1"/>
      <c r="DPH41" s="1"/>
      <c r="DPI41" s="1"/>
      <c r="DPJ41" s="1"/>
      <c r="DPK41" s="1"/>
      <c r="DPL41" s="1"/>
      <c r="DPM41" s="1"/>
      <c r="DPN41" s="1"/>
      <c r="DPO41" s="1"/>
      <c r="DPP41" s="1"/>
      <c r="DPQ41" s="1"/>
      <c r="DPR41" s="1"/>
      <c r="DPS41" s="1"/>
      <c r="DPT41" s="1"/>
      <c r="DPU41" s="1"/>
      <c r="DPV41" s="1"/>
      <c r="DPW41" s="1"/>
      <c r="DPX41" s="1"/>
      <c r="DPY41" s="1"/>
      <c r="DPZ41" s="1"/>
      <c r="DQA41" s="1"/>
      <c r="DQB41" s="1"/>
      <c r="DQC41" s="1"/>
      <c r="DQD41" s="1"/>
      <c r="DQE41" s="1"/>
      <c r="DQF41" s="1"/>
      <c r="DQG41" s="1"/>
      <c r="DQH41" s="1"/>
      <c r="DQI41" s="1"/>
      <c r="DQJ41" s="1"/>
      <c r="DQK41" s="1"/>
      <c r="DQL41" s="1"/>
      <c r="DQM41" s="1"/>
      <c r="DQN41" s="1"/>
      <c r="DQO41" s="1"/>
      <c r="DQP41" s="1"/>
      <c r="DQQ41" s="1"/>
      <c r="DQR41" s="1"/>
      <c r="DQS41" s="1"/>
      <c r="DQT41" s="1"/>
      <c r="DQU41" s="1"/>
      <c r="DQV41" s="1"/>
      <c r="DQW41" s="1"/>
      <c r="DQX41" s="1"/>
      <c r="DQY41" s="1"/>
      <c r="DQZ41" s="1"/>
      <c r="DRA41" s="1"/>
      <c r="DRB41" s="1"/>
      <c r="DRC41" s="1"/>
      <c r="DRD41" s="1"/>
      <c r="DRE41" s="1"/>
      <c r="DRF41" s="1"/>
      <c r="DRG41" s="1"/>
      <c r="DRH41" s="1"/>
      <c r="DRI41" s="1"/>
      <c r="DRJ41" s="1"/>
      <c r="DRK41" s="1"/>
      <c r="DRL41" s="1"/>
      <c r="DRM41" s="1"/>
      <c r="DRN41" s="1"/>
      <c r="DRO41" s="1"/>
      <c r="DRP41" s="1"/>
      <c r="DRQ41" s="1"/>
      <c r="DRR41" s="1"/>
      <c r="DRS41" s="1"/>
      <c r="DRT41" s="1"/>
      <c r="DRU41" s="1"/>
      <c r="DRV41" s="1"/>
      <c r="DRW41" s="1"/>
      <c r="DRX41" s="1"/>
      <c r="DRY41" s="1"/>
      <c r="DRZ41" s="1"/>
      <c r="DSA41" s="1"/>
      <c r="DSB41" s="1"/>
      <c r="DSC41" s="1"/>
      <c r="DSD41" s="1"/>
      <c r="DSE41" s="1"/>
      <c r="DSF41" s="1"/>
      <c r="DSG41" s="1"/>
      <c r="DSH41" s="1"/>
      <c r="DSI41" s="1"/>
      <c r="DSJ41" s="1"/>
      <c r="DSK41" s="1"/>
      <c r="DSL41" s="1"/>
      <c r="DSM41" s="1"/>
      <c r="DSN41" s="1"/>
      <c r="DSO41" s="1"/>
      <c r="DSP41" s="1"/>
      <c r="DSQ41" s="1"/>
      <c r="DSR41" s="1"/>
      <c r="DSS41" s="1"/>
      <c r="DST41" s="1"/>
      <c r="DSU41" s="1"/>
      <c r="DSV41" s="1"/>
      <c r="DSW41" s="1"/>
      <c r="DSX41" s="1"/>
      <c r="DSY41" s="1"/>
      <c r="DSZ41" s="1"/>
      <c r="DTA41" s="1"/>
      <c r="DTB41" s="1"/>
      <c r="DTC41" s="1"/>
      <c r="DTD41" s="1"/>
      <c r="DTE41" s="1"/>
      <c r="DTF41" s="1"/>
      <c r="DTG41" s="1"/>
      <c r="DTH41" s="1"/>
      <c r="DTI41" s="1"/>
      <c r="DTJ41" s="1"/>
      <c r="DTK41" s="1"/>
      <c r="DTL41" s="1"/>
      <c r="DTM41" s="1"/>
      <c r="DTN41" s="1"/>
      <c r="DTO41" s="1"/>
      <c r="DTP41" s="1"/>
      <c r="DTQ41" s="1"/>
      <c r="DTR41" s="1"/>
      <c r="DTS41" s="1"/>
      <c r="DTT41" s="1"/>
      <c r="DTU41" s="1"/>
      <c r="DTV41" s="1"/>
      <c r="DTW41" s="1"/>
      <c r="DTX41" s="1"/>
      <c r="DTY41" s="1"/>
      <c r="DTZ41" s="1"/>
      <c r="DUA41" s="1"/>
      <c r="DUB41" s="1"/>
      <c r="DUC41" s="1"/>
      <c r="DUD41" s="1"/>
      <c r="DUE41" s="1"/>
      <c r="DUF41" s="1"/>
      <c r="DUG41" s="1"/>
      <c r="DUH41" s="1"/>
      <c r="DUI41" s="1"/>
      <c r="DUJ41" s="1"/>
      <c r="DUK41" s="1"/>
      <c r="DUL41" s="1"/>
      <c r="DUM41" s="1"/>
      <c r="DUN41" s="1"/>
      <c r="DUO41" s="1"/>
      <c r="DUP41" s="1"/>
      <c r="DUQ41" s="1"/>
      <c r="DUR41" s="1"/>
      <c r="DUS41" s="1"/>
      <c r="DUT41" s="1"/>
      <c r="DUU41" s="1"/>
      <c r="DUV41" s="1"/>
      <c r="DUW41" s="1"/>
      <c r="DUX41" s="1"/>
      <c r="DUY41" s="1"/>
      <c r="DUZ41" s="1"/>
      <c r="DVA41" s="1"/>
      <c r="DVB41" s="1"/>
      <c r="DVC41" s="1"/>
      <c r="DVD41" s="1"/>
      <c r="DVE41" s="1"/>
      <c r="DVF41" s="1"/>
      <c r="DVG41" s="1"/>
      <c r="DVH41" s="1"/>
      <c r="DVI41" s="1"/>
      <c r="DVJ41" s="1"/>
      <c r="DVK41" s="1"/>
      <c r="DVL41" s="1"/>
      <c r="DVM41" s="1"/>
      <c r="DVN41" s="1"/>
      <c r="DVO41" s="1"/>
      <c r="DVP41" s="1"/>
      <c r="DVQ41" s="1"/>
      <c r="DVR41" s="1"/>
      <c r="DVS41" s="1"/>
      <c r="DVT41" s="1"/>
      <c r="DVU41" s="1"/>
      <c r="DVV41" s="1"/>
      <c r="DVW41" s="1"/>
      <c r="DVX41" s="1"/>
      <c r="DVY41" s="1"/>
      <c r="DVZ41" s="1"/>
      <c r="DWA41" s="1"/>
      <c r="DWB41" s="1"/>
      <c r="DWC41" s="1"/>
      <c r="DWD41" s="1"/>
      <c r="DWE41" s="1"/>
      <c r="DWF41" s="1"/>
      <c r="DWG41" s="1"/>
      <c r="DWH41" s="1"/>
      <c r="DWI41" s="1"/>
      <c r="DWJ41" s="1"/>
      <c r="DWK41" s="1"/>
      <c r="DWL41" s="1"/>
      <c r="DWM41" s="1"/>
      <c r="DWN41" s="1"/>
      <c r="DWO41" s="1"/>
      <c r="DWP41" s="1"/>
      <c r="DWQ41" s="1"/>
      <c r="DWR41" s="1"/>
      <c r="DWS41" s="1"/>
      <c r="DWT41" s="1"/>
      <c r="DWU41" s="1"/>
      <c r="DWV41" s="1"/>
      <c r="DWW41" s="1"/>
      <c r="DWX41" s="1"/>
      <c r="DWY41" s="1"/>
      <c r="DWZ41" s="1"/>
      <c r="DXA41" s="1"/>
      <c r="DXB41" s="1"/>
      <c r="DXC41" s="1"/>
      <c r="DXD41" s="1"/>
      <c r="DXE41" s="1"/>
      <c r="DXF41" s="1"/>
      <c r="DXG41" s="1"/>
      <c r="DXH41" s="1"/>
      <c r="DXI41" s="1"/>
      <c r="DXJ41" s="1"/>
      <c r="DXK41" s="1"/>
      <c r="DXL41" s="1"/>
      <c r="DXM41" s="1"/>
      <c r="DXN41" s="1"/>
      <c r="DXO41" s="1"/>
      <c r="DXP41" s="1"/>
      <c r="DXQ41" s="1"/>
      <c r="DXR41" s="1"/>
      <c r="DXS41" s="1"/>
      <c r="DXT41" s="1"/>
      <c r="DXU41" s="1"/>
      <c r="DXV41" s="1"/>
      <c r="DXW41" s="1"/>
      <c r="DXX41" s="1"/>
      <c r="DXY41" s="1"/>
      <c r="DXZ41" s="1"/>
      <c r="DYA41" s="1"/>
      <c r="DYB41" s="1"/>
      <c r="DYC41" s="1"/>
      <c r="DYD41" s="1"/>
      <c r="DYE41" s="1"/>
      <c r="DYF41" s="1"/>
      <c r="DYG41" s="1"/>
      <c r="DYH41" s="1"/>
      <c r="DYI41" s="1"/>
      <c r="DYJ41" s="1"/>
      <c r="DYK41" s="1"/>
      <c r="DYL41" s="1"/>
      <c r="DYM41" s="1"/>
      <c r="DYN41" s="1"/>
      <c r="DYO41" s="1"/>
      <c r="DYP41" s="1"/>
      <c r="DYQ41" s="1"/>
      <c r="DYR41" s="1"/>
      <c r="DYS41" s="1"/>
      <c r="DYT41" s="1"/>
      <c r="DYU41" s="1"/>
      <c r="DYV41" s="1"/>
      <c r="DYW41" s="1"/>
      <c r="DYX41" s="1"/>
      <c r="DYY41" s="1"/>
      <c r="DYZ41" s="1"/>
      <c r="DZA41" s="1"/>
      <c r="DZB41" s="1"/>
      <c r="DZC41" s="1"/>
      <c r="DZD41" s="1"/>
      <c r="DZE41" s="1"/>
      <c r="DZF41" s="1"/>
      <c r="DZG41" s="1"/>
      <c r="DZH41" s="1"/>
      <c r="DZI41" s="1"/>
      <c r="DZJ41" s="1"/>
      <c r="DZK41" s="1"/>
      <c r="DZL41" s="1"/>
      <c r="DZM41" s="1"/>
      <c r="DZN41" s="1"/>
      <c r="DZO41" s="1"/>
      <c r="DZP41" s="1"/>
      <c r="DZQ41" s="1"/>
      <c r="DZR41" s="1"/>
      <c r="DZS41" s="1"/>
      <c r="DZT41" s="1"/>
      <c r="DZU41" s="1"/>
      <c r="DZV41" s="1"/>
      <c r="DZW41" s="1"/>
      <c r="DZX41" s="1"/>
      <c r="DZY41" s="1"/>
      <c r="DZZ41" s="1"/>
      <c r="EAA41" s="1"/>
      <c r="EAB41" s="1"/>
      <c r="EAC41" s="1"/>
      <c r="EAD41" s="1"/>
      <c r="EAE41" s="1"/>
      <c r="EAF41" s="1"/>
      <c r="EAG41" s="1"/>
      <c r="EAH41" s="1"/>
      <c r="EAI41" s="1"/>
      <c r="EAJ41" s="1"/>
      <c r="EAK41" s="1"/>
      <c r="EAL41" s="1"/>
      <c r="EAM41" s="1"/>
      <c r="EAN41" s="1"/>
      <c r="EAO41" s="1"/>
      <c r="EAP41" s="1"/>
      <c r="EAQ41" s="1"/>
      <c r="EAR41" s="1"/>
      <c r="EAS41" s="1"/>
      <c r="EAT41" s="1"/>
      <c r="EAU41" s="1"/>
      <c r="EAV41" s="1"/>
      <c r="EAW41" s="1"/>
      <c r="EAX41" s="1"/>
      <c r="EAY41" s="1"/>
      <c r="EAZ41" s="1"/>
      <c r="EBA41" s="1"/>
      <c r="EBB41" s="1"/>
      <c r="EBC41" s="1"/>
      <c r="EBD41" s="1"/>
      <c r="EBE41" s="1"/>
      <c r="EBF41" s="1"/>
      <c r="EBG41" s="1"/>
      <c r="EBH41" s="1"/>
      <c r="EBI41" s="1"/>
      <c r="EBJ41" s="1"/>
      <c r="EBK41" s="1"/>
      <c r="EBL41" s="1"/>
      <c r="EBM41" s="1"/>
      <c r="EBN41" s="1"/>
      <c r="EBO41" s="1"/>
      <c r="EBP41" s="1"/>
      <c r="EBQ41" s="1"/>
      <c r="EBR41" s="1"/>
      <c r="EBS41" s="1"/>
      <c r="EBT41" s="1"/>
      <c r="EBU41" s="1"/>
      <c r="EBV41" s="1"/>
      <c r="EBW41" s="1"/>
      <c r="EBX41" s="1"/>
      <c r="EBY41" s="1"/>
      <c r="EBZ41" s="1"/>
      <c r="ECA41" s="1"/>
      <c r="ECB41" s="1"/>
      <c r="ECC41" s="1"/>
      <c r="ECD41" s="1"/>
      <c r="ECE41" s="1"/>
      <c r="ECF41" s="1"/>
      <c r="ECG41" s="1"/>
      <c r="ECH41" s="1"/>
      <c r="ECI41" s="1"/>
      <c r="ECJ41" s="1"/>
      <c r="ECK41" s="1"/>
      <c r="ECL41" s="1"/>
      <c r="ECM41" s="1"/>
      <c r="ECN41" s="1"/>
      <c r="ECO41" s="1"/>
      <c r="ECP41" s="1"/>
      <c r="ECQ41" s="1"/>
      <c r="ECR41" s="1"/>
      <c r="ECS41" s="1"/>
      <c r="ECT41" s="1"/>
      <c r="ECU41" s="1"/>
      <c r="ECV41" s="1"/>
      <c r="ECW41" s="1"/>
      <c r="ECX41" s="1"/>
      <c r="ECY41" s="1"/>
      <c r="ECZ41" s="1"/>
      <c r="EDA41" s="1"/>
      <c r="EDB41" s="1"/>
      <c r="EDC41" s="1"/>
      <c r="EDD41" s="1"/>
      <c r="EDE41" s="1"/>
      <c r="EDF41" s="1"/>
      <c r="EDG41" s="1"/>
      <c r="EDH41" s="1"/>
      <c r="EDI41" s="1"/>
      <c r="EDJ41" s="1"/>
      <c r="EDK41" s="1"/>
      <c r="EDL41" s="1"/>
      <c r="EDM41" s="1"/>
      <c r="EDN41" s="1"/>
      <c r="EDO41" s="1"/>
      <c r="EDP41" s="1"/>
      <c r="EDQ41" s="1"/>
      <c r="EDR41" s="1"/>
      <c r="EDS41" s="1"/>
      <c r="EDT41" s="1"/>
      <c r="EDU41" s="1"/>
      <c r="EDV41" s="1"/>
      <c r="EDW41" s="1"/>
      <c r="EDX41" s="1"/>
      <c r="EDY41" s="1"/>
      <c r="EDZ41" s="1"/>
      <c r="EEA41" s="1"/>
      <c r="EEB41" s="1"/>
      <c r="EEC41" s="1"/>
      <c r="EED41" s="1"/>
      <c r="EEE41" s="1"/>
      <c r="EEF41" s="1"/>
      <c r="EEG41" s="1"/>
      <c r="EEH41" s="1"/>
      <c r="EEI41" s="1"/>
      <c r="EEJ41" s="1"/>
      <c r="EEK41" s="1"/>
      <c r="EEL41" s="1"/>
      <c r="EEM41" s="1"/>
      <c r="EEN41" s="1"/>
      <c r="EEO41" s="1"/>
      <c r="EEP41" s="1"/>
      <c r="EEQ41" s="1"/>
      <c r="EER41" s="1"/>
      <c r="EES41" s="1"/>
      <c r="EET41" s="1"/>
      <c r="EEU41" s="1"/>
      <c r="EEV41" s="1"/>
      <c r="EEW41" s="1"/>
      <c r="EEX41" s="1"/>
      <c r="EEY41" s="1"/>
      <c r="EEZ41" s="1"/>
      <c r="EFA41" s="1"/>
      <c r="EFB41" s="1"/>
      <c r="EFC41" s="1"/>
      <c r="EFD41" s="1"/>
      <c r="EFE41" s="1"/>
      <c r="EFF41" s="1"/>
      <c r="EFG41" s="1"/>
      <c r="EFH41" s="1"/>
      <c r="EFI41" s="1"/>
      <c r="EFJ41" s="1"/>
      <c r="EFK41" s="1"/>
      <c r="EFL41" s="1"/>
      <c r="EFM41" s="1"/>
      <c r="EFN41" s="1"/>
      <c r="EFO41" s="1"/>
      <c r="EFP41" s="1"/>
      <c r="EFQ41" s="1"/>
      <c r="EFR41" s="1"/>
      <c r="EFS41" s="1"/>
      <c r="EFT41" s="1"/>
      <c r="EFU41" s="1"/>
      <c r="EFV41" s="1"/>
      <c r="EFW41" s="1"/>
      <c r="EFX41" s="1"/>
      <c r="EFY41" s="1"/>
      <c r="EFZ41" s="1"/>
      <c r="EGA41" s="1"/>
      <c r="EGB41" s="1"/>
      <c r="EGC41" s="1"/>
      <c r="EGD41" s="1"/>
      <c r="EGE41" s="1"/>
      <c r="EGF41" s="1"/>
      <c r="EGG41" s="1"/>
      <c r="EGH41" s="1"/>
      <c r="EGI41" s="1"/>
      <c r="EGJ41" s="1"/>
      <c r="EGK41" s="1"/>
      <c r="EGL41" s="1"/>
      <c r="EGM41" s="1"/>
      <c r="EGN41" s="1"/>
      <c r="EGO41" s="1"/>
      <c r="EGP41" s="1"/>
      <c r="EGQ41" s="1"/>
      <c r="EGR41" s="1"/>
      <c r="EGS41" s="1"/>
      <c r="EGT41" s="1"/>
      <c r="EGU41" s="1"/>
      <c r="EGV41" s="1"/>
      <c r="EGW41" s="1"/>
      <c r="EGX41" s="1"/>
      <c r="EGY41" s="1"/>
      <c r="EGZ41" s="1"/>
      <c r="EHA41" s="1"/>
      <c r="EHB41" s="1"/>
      <c r="EHC41" s="1"/>
      <c r="EHD41" s="1"/>
      <c r="EHE41" s="1"/>
      <c r="EHF41" s="1"/>
      <c r="EHG41" s="1"/>
      <c r="EHH41" s="1"/>
      <c r="EHI41" s="1"/>
      <c r="EHJ41" s="1"/>
      <c r="EHK41" s="1"/>
      <c r="EHL41" s="1"/>
      <c r="EHM41" s="1"/>
      <c r="EHN41" s="1"/>
      <c r="EHO41" s="1"/>
      <c r="EHP41" s="1"/>
      <c r="EHQ41" s="1"/>
      <c r="EHR41" s="1"/>
      <c r="EHS41" s="1"/>
      <c r="EHT41" s="1"/>
      <c r="EHU41" s="1"/>
      <c r="EHV41" s="1"/>
      <c r="EHW41" s="1"/>
      <c r="EHX41" s="1"/>
      <c r="EHY41" s="1"/>
      <c r="EHZ41" s="1"/>
      <c r="EIA41" s="1"/>
      <c r="EIB41" s="1"/>
      <c r="EIC41" s="1"/>
      <c r="EID41" s="1"/>
      <c r="EIE41" s="1"/>
      <c r="EIF41" s="1"/>
      <c r="EIG41" s="1"/>
      <c r="EIH41" s="1"/>
      <c r="EII41" s="1"/>
      <c r="EIJ41" s="1"/>
      <c r="EIK41" s="1"/>
      <c r="EIL41" s="1"/>
      <c r="EIM41" s="1"/>
      <c r="EIN41" s="1"/>
      <c r="EIO41" s="1"/>
      <c r="EIP41" s="1"/>
      <c r="EIQ41" s="1"/>
      <c r="EIR41" s="1"/>
      <c r="EIS41" s="1"/>
      <c r="EIT41" s="1"/>
      <c r="EIU41" s="1"/>
      <c r="EIV41" s="1"/>
      <c r="EIW41" s="1"/>
      <c r="EIX41" s="1"/>
      <c r="EIY41" s="1"/>
      <c r="EIZ41" s="1"/>
      <c r="EJA41" s="1"/>
      <c r="EJB41" s="1"/>
      <c r="EJC41" s="1"/>
      <c r="EJD41" s="1"/>
      <c r="EJE41" s="1"/>
      <c r="EJF41" s="1"/>
      <c r="EJG41" s="1"/>
      <c r="EJH41" s="1"/>
      <c r="EJI41" s="1"/>
      <c r="EJJ41" s="1"/>
      <c r="EJK41" s="1"/>
      <c r="EJL41" s="1"/>
      <c r="EJM41" s="1"/>
      <c r="EJN41" s="1"/>
      <c r="EJO41" s="1"/>
      <c r="EJP41" s="1"/>
      <c r="EJQ41" s="1"/>
      <c r="EJR41" s="1"/>
      <c r="EJS41" s="1"/>
      <c r="EJT41" s="1"/>
      <c r="EJU41" s="1"/>
      <c r="EJV41" s="1"/>
      <c r="EJW41" s="1"/>
      <c r="EJX41" s="1"/>
      <c r="EJY41" s="1"/>
      <c r="EJZ41" s="1"/>
      <c r="EKA41" s="1"/>
      <c r="EKB41" s="1"/>
      <c r="EKC41" s="1"/>
      <c r="EKD41" s="1"/>
      <c r="EKE41" s="1"/>
      <c r="EKF41" s="1"/>
      <c r="EKG41" s="1"/>
    </row>
    <row r="42" spans="1:3673" x14ac:dyDescent="0.2">
      <c r="A42" s="179" t="s">
        <v>7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</row>
    <row r="43" spans="1:3673" s="160" customFormat="1" x14ac:dyDescent="0.2">
      <c r="A43" s="138" t="s">
        <v>8</v>
      </c>
      <c r="B43" s="147"/>
      <c r="C43" s="165">
        <v>4727.8251099999998</v>
      </c>
      <c r="D43" s="165">
        <v>4341.5224799999996</v>
      </c>
      <c r="E43" s="165">
        <v>3978.9540299999999</v>
      </c>
      <c r="F43" s="165">
        <v>3691.3659299999999</v>
      </c>
      <c r="G43" s="147"/>
      <c r="H43" s="140">
        <v>4.9077939099999996</v>
      </c>
      <c r="I43" s="164">
        <v>4.5036073099999996</v>
      </c>
      <c r="J43" s="164">
        <v>4.1268179199999997</v>
      </c>
      <c r="K43" s="164">
        <v>3.8326767199999998</v>
      </c>
      <c r="L43" s="147"/>
      <c r="M43" s="165">
        <v>4491.7850699999999</v>
      </c>
      <c r="N43" s="165">
        <f>F43</f>
        <v>3691.3659299999999</v>
      </c>
      <c r="O43" s="147"/>
      <c r="P43" s="164">
        <v>4.8831181600000004</v>
      </c>
      <c r="Q43" s="164">
        <f>K43</f>
        <v>3.8326767199999998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</row>
    <row r="44" spans="1:3673" s="163" customFormat="1" x14ac:dyDescent="0.2">
      <c r="A44" s="145" t="s">
        <v>204</v>
      </c>
      <c r="B44" s="147"/>
      <c r="C44" s="142">
        <v>1440.0648699999999</v>
      </c>
      <c r="D44" s="142">
        <v>1342.30213</v>
      </c>
      <c r="E44" s="142">
        <v>1183.3393599999999</v>
      </c>
      <c r="F44" s="142">
        <v>1037.9704400000001</v>
      </c>
      <c r="G44" s="149"/>
      <c r="H44" s="143">
        <v>23.9292932</v>
      </c>
      <c r="I44" s="143">
        <v>21.840255899999999</v>
      </c>
      <c r="J44" s="143">
        <v>19.294625199999999</v>
      </c>
      <c r="K44" s="143">
        <v>17.308161299999998</v>
      </c>
      <c r="L44" s="147"/>
      <c r="M44" s="142">
        <v>1279.6949999999999</v>
      </c>
      <c r="N44" s="161">
        <f t="shared" ref="N44:N53" si="10">F44</f>
        <v>1037.9704400000001</v>
      </c>
      <c r="O44" s="147"/>
      <c r="P44" s="143">
        <v>23.237606799999998</v>
      </c>
      <c r="Q44" s="162">
        <f t="shared" ref="Q44:Q53" si="11">K44</f>
        <v>17.308161299999998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  <c r="CHK44" s="1"/>
      <c r="CHL44" s="1"/>
      <c r="CHM44" s="1"/>
      <c r="CHN44" s="1"/>
      <c r="CHO44" s="1"/>
      <c r="CHP44" s="1"/>
      <c r="CHQ44" s="1"/>
      <c r="CHR44" s="1"/>
      <c r="CHS44" s="1"/>
      <c r="CHT44" s="1"/>
      <c r="CHU44" s="1"/>
      <c r="CHV44" s="1"/>
      <c r="CHW44" s="1"/>
      <c r="CHX44" s="1"/>
      <c r="CHY44" s="1"/>
      <c r="CHZ44" s="1"/>
      <c r="CIA44" s="1"/>
      <c r="CIB44" s="1"/>
      <c r="CIC44" s="1"/>
      <c r="CID44" s="1"/>
      <c r="CIE44" s="1"/>
      <c r="CIF44" s="1"/>
      <c r="CIG44" s="1"/>
      <c r="CIH44" s="1"/>
      <c r="CII44" s="1"/>
      <c r="CIJ44" s="1"/>
      <c r="CIK44" s="1"/>
      <c r="CIL44" s="1"/>
      <c r="CIM44" s="1"/>
      <c r="CIN44" s="1"/>
      <c r="CIO44" s="1"/>
      <c r="CIP44" s="1"/>
      <c r="CIQ44" s="1"/>
      <c r="CIR44" s="1"/>
      <c r="CIS44" s="1"/>
      <c r="CIT44" s="1"/>
      <c r="CIU44" s="1"/>
      <c r="CIV44" s="1"/>
      <c r="CIW44" s="1"/>
      <c r="CIX44" s="1"/>
      <c r="CIY44" s="1"/>
      <c r="CIZ44" s="1"/>
      <c r="CJA44" s="1"/>
      <c r="CJB44" s="1"/>
      <c r="CJC44" s="1"/>
      <c r="CJD44" s="1"/>
      <c r="CJE44" s="1"/>
      <c r="CJF44" s="1"/>
      <c r="CJG44" s="1"/>
      <c r="CJH44" s="1"/>
      <c r="CJI44" s="1"/>
      <c r="CJJ44" s="1"/>
      <c r="CJK44" s="1"/>
      <c r="CJL44" s="1"/>
      <c r="CJM44" s="1"/>
      <c r="CJN44" s="1"/>
      <c r="CJO44" s="1"/>
      <c r="CJP44" s="1"/>
      <c r="CJQ44" s="1"/>
      <c r="CJR44" s="1"/>
      <c r="CJS44" s="1"/>
      <c r="CJT44" s="1"/>
      <c r="CJU44" s="1"/>
      <c r="CJV44" s="1"/>
      <c r="CJW44" s="1"/>
      <c r="CJX44" s="1"/>
      <c r="CJY44" s="1"/>
      <c r="CJZ44" s="1"/>
      <c r="CKA44" s="1"/>
      <c r="CKB44" s="1"/>
      <c r="CKC44" s="1"/>
      <c r="CKD44" s="1"/>
      <c r="CKE44" s="1"/>
      <c r="CKF44" s="1"/>
      <c r="CKG44" s="1"/>
      <c r="CKH44" s="1"/>
      <c r="CKI44" s="1"/>
      <c r="CKJ44" s="1"/>
      <c r="CKK44" s="1"/>
      <c r="CKL44" s="1"/>
      <c r="CKM44" s="1"/>
      <c r="CKN44" s="1"/>
      <c r="CKO44" s="1"/>
      <c r="CKP44" s="1"/>
      <c r="CKQ44" s="1"/>
      <c r="CKR44" s="1"/>
      <c r="CKS44" s="1"/>
      <c r="CKT44" s="1"/>
      <c r="CKU44" s="1"/>
      <c r="CKV44" s="1"/>
      <c r="CKW44" s="1"/>
      <c r="CKX44" s="1"/>
      <c r="CKY44" s="1"/>
      <c r="CKZ44" s="1"/>
      <c r="CLA44" s="1"/>
      <c r="CLB44" s="1"/>
      <c r="CLC44" s="1"/>
      <c r="CLD44" s="1"/>
      <c r="CLE44" s="1"/>
      <c r="CLF44" s="1"/>
      <c r="CLG44" s="1"/>
      <c r="CLH44" s="1"/>
      <c r="CLI44" s="1"/>
      <c r="CLJ44" s="1"/>
      <c r="CLK44" s="1"/>
      <c r="CLL44" s="1"/>
      <c r="CLM44" s="1"/>
      <c r="CLN44" s="1"/>
      <c r="CLO44" s="1"/>
      <c r="CLP44" s="1"/>
      <c r="CLQ44" s="1"/>
      <c r="CLR44" s="1"/>
      <c r="CLS44" s="1"/>
      <c r="CLT44" s="1"/>
      <c r="CLU44" s="1"/>
      <c r="CLV44" s="1"/>
      <c r="CLW44" s="1"/>
      <c r="CLX44" s="1"/>
      <c r="CLY44" s="1"/>
      <c r="CLZ44" s="1"/>
      <c r="CMA44" s="1"/>
      <c r="CMB44" s="1"/>
      <c r="CMC44" s="1"/>
      <c r="CMD44" s="1"/>
      <c r="CME44" s="1"/>
      <c r="CMF44" s="1"/>
      <c r="CMG44" s="1"/>
      <c r="CMH44" s="1"/>
      <c r="CMI44" s="1"/>
      <c r="CMJ44" s="1"/>
      <c r="CMK44" s="1"/>
      <c r="CML44" s="1"/>
      <c r="CMM44" s="1"/>
      <c r="CMN44" s="1"/>
      <c r="CMO44" s="1"/>
      <c r="CMP44" s="1"/>
      <c r="CMQ44" s="1"/>
      <c r="CMR44" s="1"/>
      <c r="CMS44" s="1"/>
      <c r="CMT44" s="1"/>
      <c r="CMU44" s="1"/>
      <c r="CMV44" s="1"/>
      <c r="CMW44" s="1"/>
      <c r="CMX44" s="1"/>
      <c r="CMY44" s="1"/>
      <c r="CMZ44" s="1"/>
      <c r="CNA44" s="1"/>
      <c r="CNB44" s="1"/>
      <c r="CNC44" s="1"/>
      <c r="CND44" s="1"/>
      <c r="CNE44" s="1"/>
      <c r="CNF44" s="1"/>
      <c r="CNG44" s="1"/>
      <c r="CNH44" s="1"/>
      <c r="CNI44" s="1"/>
      <c r="CNJ44" s="1"/>
      <c r="CNK44" s="1"/>
      <c r="CNL44" s="1"/>
      <c r="CNM44" s="1"/>
      <c r="CNN44" s="1"/>
      <c r="CNO44" s="1"/>
      <c r="CNP44" s="1"/>
      <c r="CNQ44" s="1"/>
      <c r="CNR44" s="1"/>
      <c r="CNS44" s="1"/>
      <c r="CNT44" s="1"/>
      <c r="CNU44" s="1"/>
      <c r="CNV44" s="1"/>
      <c r="CNW44" s="1"/>
      <c r="CNX44" s="1"/>
      <c r="CNY44" s="1"/>
      <c r="CNZ44" s="1"/>
      <c r="COA44" s="1"/>
      <c r="COB44" s="1"/>
      <c r="COC44" s="1"/>
      <c r="COD44" s="1"/>
      <c r="COE44" s="1"/>
      <c r="COF44" s="1"/>
      <c r="COG44" s="1"/>
      <c r="COH44" s="1"/>
      <c r="COI44" s="1"/>
      <c r="COJ44" s="1"/>
      <c r="COK44" s="1"/>
      <c r="COL44" s="1"/>
      <c r="COM44" s="1"/>
      <c r="CON44" s="1"/>
      <c r="COO44" s="1"/>
      <c r="COP44" s="1"/>
      <c r="COQ44" s="1"/>
      <c r="COR44" s="1"/>
      <c r="COS44" s="1"/>
      <c r="COT44" s="1"/>
      <c r="COU44" s="1"/>
      <c r="COV44" s="1"/>
      <c r="COW44" s="1"/>
      <c r="COX44" s="1"/>
      <c r="COY44" s="1"/>
      <c r="COZ44" s="1"/>
      <c r="CPA44" s="1"/>
      <c r="CPB44" s="1"/>
      <c r="CPC44" s="1"/>
      <c r="CPD44" s="1"/>
      <c r="CPE44" s="1"/>
      <c r="CPF44" s="1"/>
      <c r="CPG44" s="1"/>
      <c r="CPH44" s="1"/>
      <c r="CPI44" s="1"/>
      <c r="CPJ44" s="1"/>
      <c r="CPK44" s="1"/>
      <c r="CPL44" s="1"/>
      <c r="CPM44" s="1"/>
      <c r="CPN44" s="1"/>
      <c r="CPO44" s="1"/>
      <c r="CPP44" s="1"/>
      <c r="CPQ44" s="1"/>
      <c r="CPR44" s="1"/>
      <c r="CPS44" s="1"/>
      <c r="CPT44" s="1"/>
      <c r="CPU44" s="1"/>
      <c r="CPV44" s="1"/>
      <c r="CPW44" s="1"/>
      <c r="CPX44" s="1"/>
      <c r="CPY44" s="1"/>
      <c r="CPZ44" s="1"/>
      <c r="CQA44" s="1"/>
      <c r="CQB44" s="1"/>
      <c r="CQC44" s="1"/>
      <c r="CQD44" s="1"/>
      <c r="CQE44" s="1"/>
      <c r="CQF44" s="1"/>
      <c r="CQG44" s="1"/>
      <c r="CQH44" s="1"/>
      <c r="CQI44" s="1"/>
      <c r="CQJ44" s="1"/>
      <c r="CQK44" s="1"/>
      <c r="CQL44" s="1"/>
      <c r="CQM44" s="1"/>
      <c r="CQN44" s="1"/>
      <c r="CQO44" s="1"/>
      <c r="CQP44" s="1"/>
      <c r="CQQ44" s="1"/>
      <c r="CQR44" s="1"/>
      <c r="CQS44" s="1"/>
      <c r="CQT44" s="1"/>
      <c r="CQU44" s="1"/>
      <c r="CQV44" s="1"/>
      <c r="CQW44" s="1"/>
      <c r="CQX44" s="1"/>
      <c r="CQY44" s="1"/>
      <c r="CQZ44" s="1"/>
      <c r="CRA44" s="1"/>
      <c r="CRB44" s="1"/>
      <c r="CRC44" s="1"/>
      <c r="CRD44" s="1"/>
      <c r="CRE44" s="1"/>
      <c r="CRF44" s="1"/>
      <c r="CRG44" s="1"/>
      <c r="CRH44" s="1"/>
      <c r="CRI44" s="1"/>
      <c r="CRJ44" s="1"/>
      <c r="CRK44" s="1"/>
      <c r="CRL44" s="1"/>
      <c r="CRM44" s="1"/>
      <c r="CRN44" s="1"/>
      <c r="CRO44" s="1"/>
      <c r="CRP44" s="1"/>
      <c r="CRQ44" s="1"/>
      <c r="CRR44" s="1"/>
      <c r="CRS44" s="1"/>
      <c r="CRT44" s="1"/>
      <c r="CRU44" s="1"/>
      <c r="CRV44" s="1"/>
      <c r="CRW44" s="1"/>
      <c r="CRX44" s="1"/>
      <c r="CRY44" s="1"/>
      <c r="CRZ44" s="1"/>
      <c r="CSA44" s="1"/>
      <c r="CSB44" s="1"/>
      <c r="CSC44" s="1"/>
      <c r="CSD44" s="1"/>
      <c r="CSE44" s="1"/>
      <c r="CSF44" s="1"/>
      <c r="CSG44" s="1"/>
      <c r="CSH44" s="1"/>
      <c r="CSI44" s="1"/>
      <c r="CSJ44" s="1"/>
      <c r="CSK44" s="1"/>
      <c r="CSL44" s="1"/>
      <c r="CSM44" s="1"/>
      <c r="CSN44" s="1"/>
      <c r="CSO44" s="1"/>
      <c r="CSP44" s="1"/>
      <c r="CSQ44" s="1"/>
      <c r="CSR44" s="1"/>
      <c r="CSS44" s="1"/>
      <c r="CST44" s="1"/>
      <c r="CSU44" s="1"/>
      <c r="CSV44" s="1"/>
      <c r="CSW44" s="1"/>
      <c r="CSX44" s="1"/>
      <c r="CSY44" s="1"/>
      <c r="CSZ44" s="1"/>
      <c r="CTA44" s="1"/>
      <c r="CTB44" s="1"/>
      <c r="CTC44" s="1"/>
      <c r="CTD44" s="1"/>
      <c r="CTE44" s="1"/>
      <c r="CTF44" s="1"/>
      <c r="CTG44" s="1"/>
      <c r="CTH44" s="1"/>
      <c r="CTI44" s="1"/>
      <c r="CTJ44" s="1"/>
      <c r="CTK44" s="1"/>
      <c r="CTL44" s="1"/>
      <c r="CTM44" s="1"/>
      <c r="CTN44" s="1"/>
      <c r="CTO44" s="1"/>
      <c r="CTP44" s="1"/>
      <c r="CTQ44" s="1"/>
      <c r="CTR44" s="1"/>
      <c r="CTS44" s="1"/>
      <c r="CTT44" s="1"/>
      <c r="CTU44" s="1"/>
      <c r="CTV44" s="1"/>
      <c r="CTW44" s="1"/>
      <c r="CTX44" s="1"/>
      <c r="CTY44" s="1"/>
      <c r="CTZ44" s="1"/>
      <c r="CUA44" s="1"/>
      <c r="CUB44" s="1"/>
      <c r="CUC44" s="1"/>
      <c r="CUD44" s="1"/>
      <c r="CUE44" s="1"/>
      <c r="CUF44" s="1"/>
      <c r="CUG44" s="1"/>
      <c r="CUH44" s="1"/>
      <c r="CUI44" s="1"/>
      <c r="CUJ44" s="1"/>
      <c r="CUK44" s="1"/>
      <c r="CUL44" s="1"/>
      <c r="CUM44" s="1"/>
      <c r="CUN44" s="1"/>
      <c r="CUO44" s="1"/>
      <c r="CUP44" s="1"/>
      <c r="CUQ44" s="1"/>
      <c r="CUR44" s="1"/>
      <c r="CUS44" s="1"/>
      <c r="CUT44" s="1"/>
      <c r="CUU44" s="1"/>
      <c r="CUV44" s="1"/>
      <c r="CUW44" s="1"/>
      <c r="CUX44" s="1"/>
      <c r="CUY44" s="1"/>
      <c r="CUZ44" s="1"/>
      <c r="CVA44" s="1"/>
      <c r="CVB44" s="1"/>
      <c r="CVC44" s="1"/>
      <c r="CVD44" s="1"/>
      <c r="CVE44" s="1"/>
      <c r="CVF44" s="1"/>
      <c r="CVG44" s="1"/>
      <c r="CVH44" s="1"/>
      <c r="CVI44" s="1"/>
      <c r="CVJ44" s="1"/>
      <c r="CVK44" s="1"/>
      <c r="CVL44" s="1"/>
      <c r="CVM44" s="1"/>
      <c r="CVN44" s="1"/>
      <c r="CVO44" s="1"/>
      <c r="CVP44" s="1"/>
      <c r="CVQ44" s="1"/>
      <c r="CVR44" s="1"/>
      <c r="CVS44" s="1"/>
      <c r="CVT44" s="1"/>
      <c r="CVU44" s="1"/>
      <c r="CVV44" s="1"/>
      <c r="CVW44" s="1"/>
      <c r="CVX44" s="1"/>
      <c r="CVY44" s="1"/>
      <c r="CVZ44" s="1"/>
      <c r="CWA44" s="1"/>
      <c r="CWB44" s="1"/>
      <c r="CWC44" s="1"/>
      <c r="CWD44" s="1"/>
      <c r="CWE44" s="1"/>
      <c r="CWF44" s="1"/>
      <c r="CWG44" s="1"/>
      <c r="CWH44" s="1"/>
      <c r="CWI44" s="1"/>
      <c r="CWJ44" s="1"/>
      <c r="CWK44" s="1"/>
      <c r="CWL44" s="1"/>
      <c r="CWM44" s="1"/>
      <c r="CWN44" s="1"/>
      <c r="CWO44" s="1"/>
      <c r="CWP44" s="1"/>
      <c r="CWQ44" s="1"/>
      <c r="CWR44" s="1"/>
      <c r="CWS44" s="1"/>
      <c r="CWT44" s="1"/>
      <c r="CWU44" s="1"/>
      <c r="CWV44" s="1"/>
      <c r="CWW44" s="1"/>
      <c r="CWX44" s="1"/>
      <c r="CWY44" s="1"/>
      <c r="CWZ44" s="1"/>
      <c r="CXA44" s="1"/>
      <c r="CXB44" s="1"/>
      <c r="CXC44" s="1"/>
      <c r="CXD44" s="1"/>
      <c r="CXE44" s="1"/>
      <c r="CXF44" s="1"/>
      <c r="CXG44" s="1"/>
      <c r="CXH44" s="1"/>
      <c r="CXI44" s="1"/>
      <c r="CXJ44" s="1"/>
      <c r="CXK44" s="1"/>
      <c r="CXL44" s="1"/>
      <c r="CXM44" s="1"/>
      <c r="CXN44" s="1"/>
      <c r="CXO44" s="1"/>
      <c r="CXP44" s="1"/>
      <c r="CXQ44" s="1"/>
      <c r="CXR44" s="1"/>
      <c r="CXS44" s="1"/>
      <c r="CXT44" s="1"/>
      <c r="CXU44" s="1"/>
      <c r="CXV44" s="1"/>
      <c r="CXW44" s="1"/>
      <c r="CXX44" s="1"/>
      <c r="CXY44" s="1"/>
      <c r="CXZ44" s="1"/>
      <c r="CYA44" s="1"/>
      <c r="CYB44" s="1"/>
      <c r="CYC44" s="1"/>
      <c r="CYD44" s="1"/>
      <c r="CYE44" s="1"/>
      <c r="CYF44" s="1"/>
      <c r="CYG44" s="1"/>
      <c r="CYH44" s="1"/>
      <c r="CYI44" s="1"/>
      <c r="CYJ44" s="1"/>
      <c r="CYK44" s="1"/>
      <c r="CYL44" s="1"/>
      <c r="CYM44" s="1"/>
      <c r="CYN44" s="1"/>
      <c r="CYO44" s="1"/>
      <c r="CYP44" s="1"/>
      <c r="CYQ44" s="1"/>
      <c r="CYR44" s="1"/>
      <c r="CYS44" s="1"/>
      <c r="CYT44" s="1"/>
      <c r="CYU44" s="1"/>
      <c r="CYV44" s="1"/>
      <c r="CYW44" s="1"/>
      <c r="CYX44" s="1"/>
      <c r="CYY44" s="1"/>
      <c r="CYZ44" s="1"/>
      <c r="CZA44" s="1"/>
      <c r="CZB44" s="1"/>
      <c r="CZC44" s="1"/>
      <c r="CZD44" s="1"/>
      <c r="CZE44" s="1"/>
      <c r="CZF44" s="1"/>
      <c r="CZG44" s="1"/>
      <c r="CZH44" s="1"/>
      <c r="CZI44" s="1"/>
      <c r="CZJ44" s="1"/>
      <c r="CZK44" s="1"/>
      <c r="CZL44" s="1"/>
      <c r="CZM44" s="1"/>
      <c r="CZN44" s="1"/>
      <c r="CZO44" s="1"/>
      <c r="CZP44" s="1"/>
      <c r="CZQ44" s="1"/>
      <c r="CZR44" s="1"/>
      <c r="CZS44" s="1"/>
      <c r="CZT44" s="1"/>
      <c r="CZU44" s="1"/>
      <c r="CZV44" s="1"/>
      <c r="CZW44" s="1"/>
      <c r="CZX44" s="1"/>
      <c r="CZY44" s="1"/>
      <c r="CZZ44" s="1"/>
      <c r="DAA44" s="1"/>
      <c r="DAB44" s="1"/>
      <c r="DAC44" s="1"/>
      <c r="DAD44" s="1"/>
      <c r="DAE44" s="1"/>
      <c r="DAF44" s="1"/>
      <c r="DAG44" s="1"/>
      <c r="DAH44" s="1"/>
      <c r="DAI44" s="1"/>
      <c r="DAJ44" s="1"/>
      <c r="DAK44" s="1"/>
      <c r="DAL44" s="1"/>
      <c r="DAM44" s="1"/>
      <c r="DAN44" s="1"/>
      <c r="DAO44" s="1"/>
      <c r="DAP44" s="1"/>
      <c r="DAQ44" s="1"/>
      <c r="DAR44" s="1"/>
      <c r="DAS44" s="1"/>
      <c r="DAT44" s="1"/>
      <c r="DAU44" s="1"/>
      <c r="DAV44" s="1"/>
      <c r="DAW44" s="1"/>
      <c r="DAX44" s="1"/>
      <c r="DAY44" s="1"/>
      <c r="DAZ44" s="1"/>
      <c r="DBA44" s="1"/>
      <c r="DBB44" s="1"/>
      <c r="DBC44" s="1"/>
      <c r="DBD44" s="1"/>
      <c r="DBE44" s="1"/>
      <c r="DBF44" s="1"/>
      <c r="DBG44" s="1"/>
      <c r="DBH44" s="1"/>
      <c r="DBI44" s="1"/>
      <c r="DBJ44" s="1"/>
      <c r="DBK44" s="1"/>
      <c r="DBL44" s="1"/>
      <c r="DBM44" s="1"/>
      <c r="DBN44" s="1"/>
      <c r="DBO44" s="1"/>
      <c r="DBP44" s="1"/>
      <c r="DBQ44" s="1"/>
      <c r="DBR44" s="1"/>
      <c r="DBS44" s="1"/>
      <c r="DBT44" s="1"/>
      <c r="DBU44" s="1"/>
      <c r="DBV44" s="1"/>
      <c r="DBW44" s="1"/>
      <c r="DBX44" s="1"/>
      <c r="DBY44" s="1"/>
      <c r="DBZ44" s="1"/>
      <c r="DCA44" s="1"/>
      <c r="DCB44" s="1"/>
      <c r="DCC44" s="1"/>
      <c r="DCD44" s="1"/>
      <c r="DCE44" s="1"/>
      <c r="DCF44" s="1"/>
      <c r="DCG44" s="1"/>
      <c r="DCH44" s="1"/>
      <c r="DCI44" s="1"/>
      <c r="DCJ44" s="1"/>
      <c r="DCK44" s="1"/>
      <c r="DCL44" s="1"/>
      <c r="DCM44" s="1"/>
      <c r="DCN44" s="1"/>
      <c r="DCO44" s="1"/>
      <c r="DCP44" s="1"/>
      <c r="DCQ44" s="1"/>
      <c r="DCR44" s="1"/>
      <c r="DCS44" s="1"/>
      <c r="DCT44" s="1"/>
      <c r="DCU44" s="1"/>
      <c r="DCV44" s="1"/>
      <c r="DCW44" s="1"/>
      <c r="DCX44" s="1"/>
      <c r="DCY44" s="1"/>
      <c r="DCZ44" s="1"/>
      <c r="DDA44" s="1"/>
      <c r="DDB44" s="1"/>
      <c r="DDC44" s="1"/>
      <c r="DDD44" s="1"/>
      <c r="DDE44" s="1"/>
      <c r="DDF44" s="1"/>
      <c r="DDG44" s="1"/>
      <c r="DDH44" s="1"/>
      <c r="DDI44" s="1"/>
      <c r="DDJ44" s="1"/>
      <c r="DDK44" s="1"/>
      <c r="DDL44" s="1"/>
      <c r="DDM44" s="1"/>
      <c r="DDN44" s="1"/>
      <c r="DDO44" s="1"/>
      <c r="DDP44" s="1"/>
      <c r="DDQ44" s="1"/>
      <c r="DDR44" s="1"/>
      <c r="DDS44" s="1"/>
      <c r="DDT44" s="1"/>
      <c r="DDU44" s="1"/>
      <c r="DDV44" s="1"/>
      <c r="DDW44" s="1"/>
      <c r="DDX44" s="1"/>
      <c r="DDY44" s="1"/>
      <c r="DDZ44" s="1"/>
      <c r="DEA44" s="1"/>
      <c r="DEB44" s="1"/>
      <c r="DEC44" s="1"/>
      <c r="DED44" s="1"/>
      <c r="DEE44" s="1"/>
      <c r="DEF44" s="1"/>
      <c r="DEG44" s="1"/>
      <c r="DEH44" s="1"/>
      <c r="DEI44" s="1"/>
      <c r="DEJ44" s="1"/>
      <c r="DEK44" s="1"/>
      <c r="DEL44" s="1"/>
      <c r="DEM44" s="1"/>
      <c r="DEN44" s="1"/>
      <c r="DEO44" s="1"/>
      <c r="DEP44" s="1"/>
      <c r="DEQ44" s="1"/>
      <c r="DER44" s="1"/>
      <c r="DES44" s="1"/>
      <c r="DET44" s="1"/>
      <c r="DEU44" s="1"/>
      <c r="DEV44" s="1"/>
      <c r="DEW44" s="1"/>
      <c r="DEX44" s="1"/>
      <c r="DEY44" s="1"/>
      <c r="DEZ44" s="1"/>
      <c r="DFA44" s="1"/>
      <c r="DFB44" s="1"/>
      <c r="DFC44" s="1"/>
      <c r="DFD44" s="1"/>
      <c r="DFE44" s="1"/>
      <c r="DFF44" s="1"/>
      <c r="DFG44" s="1"/>
      <c r="DFH44" s="1"/>
      <c r="DFI44" s="1"/>
      <c r="DFJ44" s="1"/>
      <c r="DFK44" s="1"/>
      <c r="DFL44" s="1"/>
      <c r="DFM44" s="1"/>
      <c r="DFN44" s="1"/>
      <c r="DFO44" s="1"/>
      <c r="DFP44" s="1"/>
      <c r="DFQ44" s="1"/>
      <c r="DFR44" s="1"/>
      <c r="DFS44" s="1"/>
      <c r="DFT44" s="1"/>
      <c r="DFU44" s="1"/>
      <c r="DFV44" s="1"/>
      <c r="DFW44" s="1"/>
      <c r="DFX44" s="1"/>
      <c r="DFY44" s="1"/>
      <c r="DFZ44" s="1"/>
      <c r="DGA44" s="1"/>
      <c r="DGB44" s="1"/>
      <c r="DGC44" s="1"/>
      <c r="DGD44" s="1"/>
      <c r="DGE44" s="1"/>
      <c r="DGF44" s="1"/>
      <c r="DGG44" s="1"/>
      <c r="DGH44" s="1"/>
      <c r="DGI44" s="1"/>
      <c r="DGJ44" s="1"/>
      <c r="DGK44" s="1"/>
      <c r="DGL44" s="1"/>
      <c r="DGM44" s="1"/>
      <c r="DGN44" s="1"/>
      <c r="DGO44" s="1"/>
      <c r="DGP44" s="1"/>
      <c r="DGQ44" s="1"/>
      <c r="DGR44" s="1"/>
      <c r="DGS44" s="1"/>
      <c r="DGT44" s="1"/>
      <c r="DGU44" s="1"/>
      <c r="DGV44" s="1"/>
      <c r="DGW44" s="1"/>
      <c r="DGX44" s="1"/>
      <c r="DGY44" s="1"/>
      <c r="DGZ44" s="1"/>
      <c r="DHA44" s="1"/>
      <c r="DHB44" s="1"/>
      <c r="DHC44" s="1"/>
      <c r="DHD44" s="1"/>
      <c r="DHE44" s="1"/>
      <c r="DHF44" s="1"/>
      <c r="DHG44" s="1"/>
      <c r="DHH44" s="1"/>
      <c r="DHI44" s="1"/>
      <c r="DHJ44" s="1"/>
      <c r="DHK44" s="1"/>
      <c r="DHL44" s="1"/>
      <c r="DHM44" s="1"/>
      <c r="DHN44" s="1"/>
      <c r="DHO44" s="1"/>
      <c r="DHP44" s="1"/>
      <c r="DHQ44" s="1"/>
      <c r="DHR44" s="1"/>
      <c r="DHS44" s="1"/>
      <c r="DHT44" s="1"/>
      <c r="DHU44" s="1"/>
      <c r="DHV44" s="1"/>
      <c r="DHW44" s="1"/>
      <c r="DHX44" s="1"/>
      <c r="DHY44" s="1"/>
      <c r="DHZ44" s="1"/>
      <c r="DIA44" s="1"/>
      <c r="DIB44" s="1"/>
      <c r="DIC44" s="1"/>
      <c r="DID44" s="1"/>
      <c r="DIE44" s="1"/>
      <c r="DIF44" s="1"/>
      <c r="DIG44" s="1"/>
      <c r="DIH44" s="1"/>
      <c r="DII44" s="1"/>
      <c r="DIJ44" s="1"/>
      <c r="DIK44" s="1"/>
      <c r="DIL44" s="1"/>
      <c r="DIM44" s="1"/>
      <c r="DIN44" s="1"/>
      <c r="DIO44" s="1"/>
      <c r="DIP44" s="1"/>
      <c r="DIQ44" s="1"/>
      <c r="DIR44" s="1"/>
      <c r="DIS44" s="1"/>
      <c r="DIT44" s="1"/>
      <c r="DIU44" s="1"/>
      <c r="DIV44" s="1"/>
      <c r="DIW44" s="1"/>
      <c r="DIX44" s="1"/>
      <c r="DIY44" s="1"/>
      <c r="DIZ44" s="1"/>
      <c r="DJA44" s="1"/>
      <c r="DJB44" s="1"/>
      <c r="DJC44" s="1"/>
      <c r="DJD44" s="1"/>
      <c r="DJE44" s="1"/>
      <c r="DJF44" s="1"/>
      <c r="DJG44" s="1"/>
      <c r="DJH44" s="1"/>
      <c r="DJI44" s="1"/>
      <c r="DJJ44" s="1"/>
      <c r="DJK44" s="1"/>
      <c r="DJL44" s="1"/>
      <c r="DJM44" s="1"/>
      <c r="DJN44" s="1"/>
      <c r="DJO44" s="1"/>
      <c r="DJP44" s="1"/>
      <c r="DJQ44" s="1"/>
      <c r="DJR44" s="1"/>
      <c r="DJS44" s="1"/>
      <c r="DJT44" s="1"/>
      <c r="DJU44" s="1"/>
      <c r="DJV44" s="1"/>
      <c r="DJW44" s="1"/>
      <c r="DJX44" s="1"/>
      <c r="DJY44" s="1"/>
      <c r="DJZ44" s="1"/>
      <c r="DKA44" s="1"/>
      <c r="DKB44" s="1"/>
      <c r="DKC44" s="1"/>
      <c r="DKD44" s="1"/>
      <c r="DKE44" s="1"/>
      <c r="DKF44" s="1"/>
      <c r="DKG44" s="1"/>
      <c r="DKH44" s="1"/>
      <c r="DKI44" s="1"/>
      <c r="DKJ44" s="1"/>
      <c r="DKK44" s="1"/>
      <c r="DKL44" s="1"/>
      <c r="DKM44" s="1"/>
      <c r="DKN44" s="1"/>
      <c r="DKO44" s="1"/>
      <c r="DKP44" s="1"/>
      <c r="DKQ44" s="1"/>
      <c r="DKR44" s="1"/>
      <c r="DKS44" s="1"/>
      <c r="DKT44" s="1"/>
      <c r="DKU44" s="1"/>
      <c r="DKV44" s="1"/>
      <c r="DKW44" s="1"/>
      <c r="DKX44" s="1"/>
      <c r="DKY44" s="1"/>
      <c r="DKZ44" s="1"/>
      <c r="DLA44" s="1"/>
      <c r="DLB44" s="1"/>
      <c r="DLC44" s="1"/>
      <c r="DLD44" s="1"/>
      <c r="DLE44" s="1"/>
      <c r="DLF44" s="1"/>
      <c r="DLG44" s="1"/>
      <c r="DLH44" s="1"/>
      <c r="DLI44" s="1"/>
      <c r="DLJ44" s="1"/>
      <c r="DLK44" s="1"/>
      <c r="DLL44" s="1"/>
      <c r="DLM44" s="1"/>
      <c r="DLN44" s="1"/>
      <c r="DLO44" s="1"/>
      <c r="DLP44" s="1"/>
      <c r="DLQ44" s="1"/>
      <c r="DLR44" s="1"/>
      <c r="DLS44" s="1"/>
      <c r="DLT44" s="1"/>
      <c r="DLU44" s="1"/>
      <c r="DLV44" s="1"/>
      <c r="DLW44" s="1"/>
      <c r="DLX44" s="1"/>
      <c r="DLY44" s="1"/>
      <c r="DLZ44" s="1"/>
      <c r="DMA44" s="1"/>
      <c r="DMB44" s="1"/>
      <c r="DMC44" s="1"/>
      <c r="DMD44" s="1"/>
      <c r="DME44" s="1"/>
      <c r="DMF44" s="1"/>
      <c r="DMG44" s="1"/>
      <c r="DMH44" s="1"/>
      <c r="DMI44" s="1"/>
      <c r="DMJ44" s="1"/>
      <c r="DMK44" s="1"/>
      <c r="DML44" s="1"/>
      <c r="DMM44" s="1"/>
      <c r="DMN44" s="1"/>
      <c r="DMO44" s="1"/>
      <c r="DMP44" s="1"/>
      <c r="DMQ44" s="1"/>
      <c r="DMR44" s="1"/>
      <c r="DMS44" s="1"/>
      <c r="DMT44" s="1"/>
      <c r="DMU44" s="1"/>
      <c r="DMV44" s="1"/>
      <c r="DMW44" s="1"/>
      <c r="DMX44" s="1"/>
      <c r="DMY44" s="1"/>
      <c r="DMZ44" s="1"/>
      <c r="DNA44" s="1"/>
      <c r="DNB44" s="1"/>
      <c r="DNC44" s="1"/>
      <c r="DND44" s="1"/>
      <c r="DNE44" s="1"/>
      <c r="DNF44" s="1"/>
      <c r="DNG44" s="1"/>
      <c r="DNH44" s="1"/>
      <c r="DNI44" s="1"/>
      <c r="DNJ44" s="1"/>
      <c r="DNK44" s="1"/>
      <c r="DNL44" s="1"/>
      <c r="DNM44" s="1"/>
      <c r="DNN44" s="1"/>
      <c r="DNO44" s="1"/>
      <c r="DNP44" s="1"/>
      <c r="DNQ44" s="1"/>
      <c r="DNR44" s="1"/>
      <c r="DNS44" s="1"/>
      <c r="DNT44" s="1"/>
      <c r="DNU44" s="1"/>
      <c r="DNV44" s="1"/>
      <c r="DNW44" s="1"/>
      <c r="DNX44" s="1"/>
      <c r="DNY44" s="1"/>
      <c r="DNZ44" s="1"/>
      <c r="DOA44" s="1"/>
      <c r="DOB44" s="1"/>
      <c r="DOC44" s="1"/>
      <c r="DOD44" s="1"/>
      <c r="DOE44" s="1"/>
      <c r="DOF44" s="1"/>
      <c r="DOG44" s="1"/>
      <c r="DOH44" s="1"/>
      <c r="DOI44" s="1"/>
      <c r="DOJ44" s="1"/>
      <c r="DOK44" s="1"/>
      <c r="DOL44" s="1"/>
      <c r="DOM44" s="1"/>
      <c r="DON44" s="1"/>
      <c r="DOO44" s="1"/>
      <c r="DOP44" s="1"/>
      <c r="DOQ44" s="1"/>
      <c r="DOR44" s="1"/>
      <c r="DOS44" s="1"/>
      <c r="DOT44" s="1"/>
      <c r="DOU44" s="1"/>
      <c r="DOV44" s="1"/>
      <c r="DOW44" s="1"/>
      <c r="DOX44" s="1"/>
      <c r="DOY44" s="1"/>
      <c r="DOZ44" s="1"/>
      <c r="DPA44" s="1"/>
      <c r="DPB44" s="1"/>
      <c r="DPC44" s="1"/>
      <c r="DPD44" s="1"/>
      <c r="DPE44" s="1"/>
      <c r="DPF44" s="1"/>
      <c r="DPG44" s="1"/>
      <c r="DPH44" s="1"/>
      <c r="DPI44" s="1"/>
      <c r="DPJ44" s="1"/>
      <c r="DPK44" s="1"/>
      <c r="DPL44" s="1"/>
      <c r="DPM44" s="1"/>
      <c r="DPN44" s="1"/>
      <c r="DPO44" s="1"/>
      <c r="DPP44" s="1"/>
      <c r="DPQ44" s="1"/>
      <c r="DPR44" s="1"/>
      <c r="DPS44" s="1"/>
      <c r="DPT44" s="1"/>
      <c r="DPU44" s="1"/>
      <c r="DPV44" s="1"/>
      <c r="DPW44" s="1"/>
      <c r="DPX44" s="1"/>
      <c r="DPY44" s="1"/>
      <c r="DPZ44" s="1"/>
      <c r="DQA44" s="1"/>
      <c r="DQB44" s="1"/>
      <c r="DQC44" s="1"/>
      <c r="DQD44" s="1"/>
      <c r="DQE44" s="1"/>
      <c r="DQF44" s="1"/>
      <c r="DQG44" s="1"/>
      <c r="DQH44" s="1"/>
      <c r="DQI44" s="1"/>
      <c r="DQJ44" s="1"/>
      <c r="DQK44" s="1"/>
      <c r="DQL44" s="1"/>
      <c r="DQM44" s="1"/>
      <c r="DQN44" s="1"/>
      <c r="DQO44" s="1"/>
      <c r="DQP44" s="1"/>
      <c r="DQQ44" s="1"/>
      <c r="DQR44" s="1"/>
      <c r="DQS44" s="1"/>
      <c r="DQT44" s="1"/>
      <c r="DQU44" s="1"/>
      <c r="DQV44" s="1"/>
      <c r="DQW44" s="1"/>
      <c r="DQX44" s="1"/>
      <c r="DQY44" s="1"/>
      <c r="DQZ44" s="1"/>
      <c r="DRA44" s="1"/>
      <c r="DRB44" s="1"/>
      <c r="DRC44" s="1"/>
      <c r="DRD44" s="1"/>
      <c r="DRE44" s="1"/>
      <c r="DRF44" s="1"/>
      <c r="DRG44" s="1"/>
      <c r="DRH44" s="1"/>
      <c r="DRI44" s="1"/>
      <c r="DRJ44" s="1"/>
      <c r="DRK44" s="1"/>
      <c r="DRL44" s="1"/>
      <c r="DRM44" s="1"/>
      <c r="DRN44" s="1"/>
      <c r="DRO44" s="1"/>
      <c r="DRP44" s="1"/>
      <c r="DRQ44" s="1"/>
      <c r="DRR44" s="1"/>
      <c r="DRS44" s="1"/>
      <c r="DRT44" s="1"/>
      <c r="DRU44" s="1"/>
      <c r="DRV44" s="1"/>
      <c r="DRW44" s="1"/>
      <c r="DRX44" s="1"/>
      <c r="DRY44" s="1"/>
      <c r="DRZ44" s="1"/>
      <c r="DSA44" s="1"/>
      <c r="DSB44" s="1"/>
      <c r="DSC44" s="1"/>
      <c r="DSD44" s="1"/>
      <c r="DSE44" s="1"/>
      <c r="DSF44" s="1"/>
      <c r="DSG44" s="1"/>
      <c r="DSH44" s="1"/>
      <c r="DSI44" s="1"/>
      <c r="DSJ44" s="1"/>
      <c r="DSK44" s="1"/>
      <c r="DSL44" s="1"/>
      <c r="DSM44" s="1"/>
      <c r="DSN44" s="1"/>
      <c r="DSO44" s="1"/>
      <c r="DSP44" s="1"/>
      <c r="DSQ44" s="1"/>
      <c r="DSR44" s="1"/>
      <c r="DSS44" s="1"/>
      <c r="DST44" s="1"/>
      <c r="DSU44" s="1"/>
      <c r="DSV44" s="1"/>
      <c r="DSW44" s="1"/>
      <c r="DSX44" s="1"/>
      <c r="DSY44" s="1"/>
      <c r="DSZ44" s="1"/>
      <c r="DTA44" s="1"/>
      <c r="DTB44" s="1"/>
      <c r="DTC44" s="1"/>
      <c r="DTD44" s="1"/>
      <c r="DTE44" s="1"/>
      <c r="DTF44" s="1"/>
      <c r="DTG44" s="1"/>
      <c r="DTH44" s="1"/>
      <c r="DTI44" s="1"/>
      <c r="DTJ44" s="1"/>
      <c r="DTK44" s="1"/>
      <c r="DTL44" s="1"/>
      <c r="DTM44" s="1"/>
      <c r="DTN44" s="1"/>
      <c r="DTO44" s="1"/>
      <c r="DTP44" s="1"/>
      <c r="DTQ44" s="1"/>
      <c r="DTR44" s="1"/>
      <c r="DTS44" s="1"/>
      <c r="DTT44" s="1"/>
      <c r="DTU44" s="1"/>
      <c r="DTV44" s="1"/>
      <c r="DTW44" s="1"/>
      <c r="DTX44" s="1"/>
      <c r="DTY44" s="1"/>
      <c r="DTZ44" s="1"/>
      <c r="DUA44" s="1"/>
      <c r="DUB44" s="1"/>
      <c r="DUC44" s="1"/>
      <c r="DUD44" s="1"/>
      <c r="DUE44" s="1"/>
      <c r="DUF44" s="1"/>
      <c r="DUG44" s="1"/>
      <c r="DUH44" s="1"/>
      <c r="DUI44" s="1"/>
      <c r="DUJ44" s="1"/>
      <c r="DUK44" s="1"/>
      <c r="DUL44" s="1"/>
      <c r="DUM44" s="1"/>
      <c r="DUN44" s="1"/>
      <c r="DUO44" s="1"/>
      <c r="DUP44" s="1"/>
      <c r="DUQ44" s="1"/>
      <c r="DUR44" s="1"/>
      <c r="DUS44" s="1"/>
      <c r="DUT44" s="1"/>
      <c r="DUU44" s="1"/>
      <c r="DUV44" s="1"/>
      <c r="DUW44" s="1"/>
      <c r="DUX44" s="1"/>
      <c r="DUY44" s="1"/>
      <c r="DUZ44" s="1"/>
      <c r="DVA44" s="1"/>
      <c r="DVB44" s="1"/>
      <c r="DVC44" s="1"/>
      <c r="DVD44" s="1"/>
      <c r="DVE44" s="1"/>
      <c r="DVF44" s="1"/>
      <c r="DVG44" s="1"/>
      <c r="DVH44" s="1"/>
      <c r="DVI44" s="1"/>
      <c r="DVJ44" s="1"/>
      <c r="DVK44" s="1"/>
      <c r="DVL44" s="1"/>
      <c r="DVM44" s="1"/>
      <c r="DVN44" s="1"/>
      <c r="DVO44" s="1"/>
      <c r="DVP44" s="1"/>
      <c r="DVQ44" s="1"/>
      <c r="DVR44" s="1"/>
      <c r="DVS44" s="1"/>
      <c r="DVT44" s="1"/>
      <c r="DVU44" s="1"/>
      <c r="DVV44" s="1"/>
      <c r="DVW44" s="1"/>
      <c r="DVX44" s="1"/>
      <c r="DVY44" s="1"/>
      <c r="DVZ44" s="1"/>
      <c r="DWA44" s="1"/>
      <c r="DWB44" s="1"/>
      <c r="DWC44" s="1"/>
      <c r="DWD44" s="1"/>
      <c r="DWE44" s="1"/>
      <c r="DWF44" s="1"/>
      <c r="DWG44" s="1"/>
      <c r="DWH44" s="1"/>
      <c r="DWI44" s="1"/>
      <c r="DWJ44" s="1"/>
      <c r="DWK44" s="1"/>
      <c r="DWL44" s="1"/>
      <c r="DWM44" s="1"/>
      <c r="DWN44" s="1"/>
      <c r="DWO44" s="1"/>
      <c r="DWP44" s="1"/>
      <c r="DWQ44" s="1"/>
      <c r="DWR44" s="1"/>
      <c r="DWS44" s="1"/>
      <c r="DWT44" s="1"/>
      <c r="DWU44" s="1"/>
      <c r="DWV44" s="1"/>
      <c r="DWW44" s="1"/>
      <c r="DWX44" s="1"/>
      <c r="DWY44" s="1"/>
      <c r="DWZ44" s="1"/>
      <c r="DXA44" s="1"/>
      <c r="DXB44" s="1"/>
      <c r="DXC44" s="1"/>
      <c r="DXD44" s="1"/>
      <c r="DXE44" s="1"/>
      <c r="DXF44" s="1"/>
      <c r="DXG44" s="1"/>
      <c r="DXH44" s="1"/>
      <c r="DXI44" s="1"/>
      <c r="DXJ44" s="1"/>
      <c r="DXK44" s="1"/>
      <c r="DXL44" s="1"/>
      <c r="DXM44" s="1"/>
      <c r="DXN44" s="1"/>
      <c r="DXO44" s="1"/>
      <c r="DXP44" s="1"/>
      <c r="DXQ44" s="1"/>
      <c r="DXR44" s="1"/>
      <c r="DXS44" s="1"/>
      <c r="DXT44" s="1"/>
      <c r="DXU44" s="1"/>
      <c r="DXV44" s="1"/>
      <c r="DXW44" s="1"/>
      <c r="DXX44" s="1"/>
      <c r="DXY44" s="1"/>
      <c r="DXZ44" s="1"/>
      <c r="DYA44" s="1"/>
      <c r="DYB44" s="1"/>
      <c r="DYC44" s="1"/>
      <c r="DYD44" s="1"/>
      <c r="DYE44" s="1"/>
      <c r="DYF44" s="1"/>
      <c r="DYG44" s="1"/>
      <c r="DYH44" s="1"/>
      <c r="DYI44" s="1"/>
      <c r="DYJ44" s="1"/>
      <c r="DYK44" s="1"/>
      <c r="DYL44" s="1"/>
      <c r="DYM44" s="1"/>
      <c r="DYN44" s="1"/>
      <c r="DYO44" s="1"/>
      <c r="DYP44" s="1"/>
      <c r="DYQ44" s="1"/>
      <c r="DYR44" s="1"/>
      <c r="DYS44" s="1"/>
      <c r="DYT44" s="1"/>
      <c r="DYU44" s="1"/>
      <c r="DYV44" s="1"/>
      <c r="DYW44" s="1"/>
      <c r="DYX44" s="1"/>
      <c r="DYY44" s="1"/>
      <c r="DYZ44" s="1"/>
      <c r="DZA44" s="1"/>
      <c r="DZB44" s="1"/>
      <c r="DZC44" s="1"/>
      <c r="DZD44" s="1"/>
      <c r="DZE44" s="1"/>
      <c r="DZF44" s="1"/>
      <c r="DZG44" s="1"/>
      <c r="DZH44" s="1"/>
      <c r="DZI44" s="1"/>
      <c r="DZJ44" s="1"/>
      <c r="DZK44" s="1"/>
      <c r="DZL44" s="1"/>
      <c r="DZM44" s="1"/>
      <c r="DZN44" s="1"/>
      <c r="DZO44" s="1"/>
      <c r="DZP44" s="1"/>
      <c r="DZQ44" s="1"/>
      <c r="DZR44" s="1"/>
      <c r="DZS44" s="1"/>
      <c r="DZT44" s="1"/>
      <c r="DZU44" s="1"/>
      <c r="DZV44" s="1"/>
      <c r="DZW44" s="1"/>
      <c r="DZX44" s="1"/>
      <c r="DZY44" s="1"/>
      <c r="DZZ44" s="1"/>
      <c r="EAA44" s="1"/>
      <c r="EAB44" s="1"/>
      <c r="EAC44" s="1"/>
      <c r="EAD44" s="1"/>
      <c r="EAE44" s="1"/>
      <c r="EAF44" s="1"/>
      <c r="EAG44" s="1"/>
      <c r="EAH44" s="1"/>
      <c r="EAI44" s="1"/>
      <c r="EAJ44" s="1"/>
      <c r="EAK44" s="1"/>
      <c r="EAL44" s="1"/>
      <c r="EAM44" s="1"/>
      <c r="EAN44" s="1"/>
      <c r="EAO44" s="1"/>
      <c r="EAP44" s="1"/>
      <c r="EAQ44" s="1"/>
      <c r="EAR44" s="1"/>
      <c r="EAS44" s="1"/>
      <c r="EAT44" s="1"/>
      <c r="EAU44" s="1"/>
      <c r="EAV44" s="1"/>
      <c r="EAW44" s="1"/>
      <c r="EAX44" s="1"/>
      <c r="EAY44" s="1"/>
      <c r="EAZ44" s="1"/>
      <c r="EBA44" s="1"/>
      <c r="EBB44" s="1"/>
      <c r="EBC44" s="1"/>
      <c r="EBD44" s="1"/>
      <c r="EBE44" s="1"/>
      <c r="EBF44" s="1"/>
      <c r="EBG44" s="1"/>
      <c r="EBH44" s="1"/>
      <c r="EBI44" s="1"/>
      <c r="EBJ44" s="1"/>
      <c r="EBK44" s="1"/>
      <c r="EBL44" s="1"/>
      <c r="EBM44" s="1"/>
      <c r="EBN44" s="1"/>
      <c r="EBO44" s="1"/>
      <c r="EBP44" s="1"/>
      <c r="EBQ44" s="1"/>
      <c r="EBR44" s="1"/>
      <c r="EBS44" s="1"/>
      <c r="EBT44" s="1"/>
      <c r="EBU44" s="1"/>
      <c r="EBV44" s="1"/>
      <c r="EBW44" s="1"/>
      <c r="EBX44" s="1"/>
      <c r="EBY44" s="1"/>
      <c r="EBZ44" s="1"/>
      <c r="ECA44" s="1"/>
      <c r="ECB44" s="1"/>
      <c r="ECC44" s="1"/>
      <c r="ECD44" s="1"/>
      <c r="ECE44" s="1"/>
      <c r="ECF44" s="1"/>
      <c r="ECG44" s="1"/>
      <c r="ECH44" s="1"/>
      <c r="ECI44" s="1"/>
      <c r="ECJ44" s="1"/>
      <c r="ECK44" s="1"/>
      <c r="ECL44" s="1"/>
      <c r="ECM44" s="1"/>
      <c r="ECN44" s="1"/>
      <c r="ECO44" s="1"/>
      <c r="ECP44" s="1"/>
      <c r="ECQ44" s="1"/>
      <c r="ECR44" s="1"/>
      <c r="ECS44" s="1"/>
      <c r="ECT44" s="1"/>
      <c r="ECU44" s="1"/>
      <c r="ECV44" s="1"/>
      <c r="ECW44" s="1"/>
      <c r="ECX44" s="1"/>
      <c r="ECY44" s="1"/>
      <c r="ECZ44" s="1"/>
      <c r="EDA44" s="1"/>
      <c r="EDB44" s="1"/>
      <c r="EDC44" s="1"/>
      <c r="EDD44" s="1"/>
      <c r="EDE44" s="1"/>
      <c r="EDF44" s="1"/>
      <c r="EDG44" s="1"/>
      <c r="EDH44" s="1"/>
      <c r="EDI44" s="1"/>
      <c r="EDJ44" s="1"/>
      <c r="EDK44" s="1"/>
      <c r="EDL44" s="1"/>
      <c r="EDM44" s="1"/>
      <c r="EDN44" s="1"/>
      <c r="EDO44" s="1"/>
      <c r="EDP44" s="1"/>
      <c r="EDQ44" s="1"/>
      <c r="EDR44" s="1"/>
      <c r="EDS44" s="1"/>
      <c r="EDT44" s="1"/>
      <c r="EDU44" s="1"/>
      <c r="EDV44" s="1"/>
      <c r="EDW44" s="1"/>
      <c r="EDX44" s="1"/>
      <c r="EDY44" s="1"/>
      <c r="EDZ44" s="1"/>
      <c r="EEA44" s="1"/>
      <c r="EEB44" s="1"/>
      <c r="EEC44" s="1"/>
      <c r="EED44" s="1"/>
      <c r="EEE44" s="1"/>
      <c r="EEF44" s="1"/>
      <c r="EEG44" s="1"/>
      <c r="EEH44" s="1"/>
      <c r="EEI44" s="1"/>
      <c r="EEJ44" s="1"/>
      <c r="EEK44" s="1"/>
      <c r="EEL44" s="1"/>
      <c r="EEM44" s="1"/>
      <c r="EEN44" s="1"/>
      <c r="EEO44" s="1"/>
      <c r="EEP44" s="1"/>
      <c r="EEQ44" s="1"/>
      <c r="EER44" s="1"/>
      <c r="EES44" s="1"/>
      <c r="EET44" s="1"/>
      <c r="EEU44" s="1"/>
      <c r="EEV44" s="1"/>
      <c r="EEW44" s="1"/>
      <c r="EEX44" s="1"/>
      <c r="EEY44" s="1"/>
      <c r="EEZ44" s="1"/>
      <c r="EFA44" s="1"/>
      <c r="EFB44" s="1"/>
      <c r="EFC44" s="1"/>
      <c r="EFD44" s="1"/>
      <c r="EFE44" s="1"/>
      <c r="EFF44" s="1"/>
      <c r="EFG44" s="1"/>
      <c r="EFH44" s="1"/>
      <c r="EFI44" s="1"/>
      <c r="EFJ44" s="1"/>
      <c r="EFK44" s="1"/>
      <c r="EFL44" s="1"/>
      <c r="EFM44" s="1"/>
      <c r="EFN44" s="1"/>
      <c r="EFO44" s="1"/>
      <c r="EFP44" s="1"/>
      <c r="EFQ44" s="1"/>
      <c r="EFR44" s="1"/>
      <c r="EFS44" s="1"/>
      <c r="EFT44" s="1"/>
      <c r="EFU44" s="1"/>
      <c r="EFV44" s="1"/>
      <c r="EFW44" s="1"/>
      <c r="EFX44" s="1"/>
      <c r="EFY44" s="1"/>
      <c r="EFZ44" s="1"/>
      <c r="EGA44" s="1"/>
      <c r="EGB44" s="1"/>
      <c r="EGC44" s="1"/>
      <c r="EGD44" s="1"/>
      <c r="EGE44" s="1"/>
      <c r="EGF44" s="1"/>
      <c r="EGG44" s="1"/>
      <c r="EGH44" s="1"/>
      <c r="EGI44" s="1"/>
      <c r="EGJ44" s="1"/>
      <c r="EGK44" s="1"/>
      <c r="EGL44" s="1"/>
      <c r="EGM44" s="1"/>
      <c r="EGN44" s="1"/>
      <c r="EGO44" s="1"/>
      <c r="EGP44" s="1"/>
      <c r="EGQ44" s="1"/>
      <c r="EGR44" s="1"/>
      <c r="EGS44" s="1"/>
      <c r="EGT44" s="1"/>
      <c r="EGU44" s="1"/>
      <c r="EGV44" s="1"/>
      <c r="EGW44" s="1"/>
      <c r="EGX44" s="1"/>
      <c r="EGY44" s="1"/>
      <c r="EGZ44" s="1"/>
      <c r="EHA44" s="1"/>
      <c r="EHB44" s="1"/>
      <c r="EHC44" s="1"/>
      <c r="EHD44" s="1"/>
      <c r="EHE44" s="1"/>
      <c r="EHF44" s="1"/>
      <c r="EHG44" s="1"/>
      <c r="EHH44" s="1"/>
      <c r="EHI44" s="1"/>
      <c r="EHJ44" s="1"/>
      <c r="EHK44" s="1"/>
      <c r="EHL44" s="1"/>
      <c r="EHM44" s="1"/>
      <c r="EHN44" s="1"/>
      <c r="EHO44" s="1"/>
      <c r="EHP44" s="1"/>
      <c r="EHQ44" s="1"/>
      <c r="EHR44" s="1"/>
      <c r="EHS44" s="1"/>
      <c r="EHT44" s="1"/>
      <c r="EHU44" s="1"/>
      <c r="EHV44" s="1"/>
      <c r="EHW44" s="1"/>
      <c r="EHX44" s="1"/>
      <c r="EHY44" s="1"/>
      <c r="EHZ44" s="1"/>
      <c r="EIA44" s="1"/>
      <c r="EIB44" s="1"/>
      <c r="EIC44" s="1"/>
      <c r="EID44" s="1"/>
      <c r="EIE44" s="1"/>
      <c r="EIF44" s="1"/>
      <c r="EIG44" s="1"/>
      <c r="EIH44" s="1"/>
      <c r="EII44" s="1"/>
      <c r="EIJ44" s="1"/>
      <c r="EIK44" s="1"/>
      <c r="EIL44" s="1"/>
      <c r="EIM44" s="1"/>
      <c r="EIN44" s="1"/>
      <c r="EIO44" s="1"/>
      <c r="EIP44" s="1"/>
      <c r="EIQ44" s="1"/>
      <c r="EIR44" s="1"/>
      <c r="EIS44" s="1"/>
      <c r="EIT44" s="1"/>
      <c r="EIU44" s="1"/>
      <c r="EIV44" s="1"/>
      <c r="EIW44" s="1"/>
      <c r="EIX44" s="1"/>
      <c r="EIY44" s="1"/>
      <c r="EIZ44" s="1"/>
      <c r="EJA44" s="1"/>
      <c r="EJB44" s="1"/>
      <c r="EJC44" s="1"/>
      <c r="EJD44" s="1"/>
      <c r="EJE44" s="1"/>
      <c r="EJF44" s="1"/>
      <c r="EJG44" s="1"/>
      <c r="EJH44" s="1"/>
      <c r="EJI44" s="1"/>
      <c r="EJJ44" s="1"/>
      <c r="EJK44" s="1"/>
      <c r="EJL44" s="1"/>
      <c r="EJM44" s="1"/>
      <c r="EJN44" s="1"/>
      <c r="EJO44" s="1"/>
      <c r="EJP44" s="1"/>
      <c r="EJQ44" s="1"/>
      <c r="EJR44" s="1"/>
      <c r="EJS44" s="1"/>
      <c r="EJT44" s="1"/>
      <c r="EJU44" s="1"/>
      <c r="EJV44" s="1"/>
      <c r="EJW44" s="1"/>
      <c r="EJX44" s="1"/>
      <c r="EJY44" s="1"/>
      <c r="EJZ44" s="1"/>
      <c r="EKA44" s="1"/>
      <c r="EKB44" s="1"/>
      <c r="EKC44" s="1"/>
      <c r="EKD44" s="1"/>
      <c r="EKE44" s="1"/>
      <c r="EKF44" s="1"/>
      <c r="EKG44" s="1"/>
    </row>
    <row r="45" spans="1:3673" s="85" customFormat="1" x14ac:dyDescent="0.2">
      <c r="A45" s="166" t="s">
        <v>6</v>
      </c>
      <c r="B45" s="147"/>
      <c r="C45" s="148">
        <v>2936.6874600000001</v>
      </c>
      <c r="D45" s="148">
        <v>2659.8297299999999</v>
      </c>
      <c r="E45" s="148">
        <v>2473.2114999999999</v>
      </c>
      <c r="F45" s="148">
        <v>2348.7363599999999</v>
      </c>
      <c r="G45" s="149"/>
      <c r="H45" s="150">
        <v>3.76880104</v>
      </c>
      <c r="I45" s="150">
        <v>3.41889216</v>
      </c>
      <c r="J45" s="150">
        <v>3.1804476400000001</v>
      </c>
      <c r="K45" s="150">
        <v>3.01901894</v>
      </c>
      <c r="L45" s="147"/>
      <c r="M45" s="148">
        <v>2839.4754600000001</v>
      </c>
      <c r="N45" s="146">
        <f t="shared" si="10"/>
        <v>2348.7363599999999</v>
      </c>
      <c r="O45" s="147"/>
      <c r="P45" s="150">
        <v>3.8134239299999999</v>
      </c>
      <c r="Q45" s="159">
        <f t="shared" si="11"/>
        <v>3.01901894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  <c r="AMO45" s="1"/>
      <c r="AMP45" s="1"/>
      <c r="AMQ45" s="1"/>
      <c r="AMR45" s="1"/>
      <c r="AMS45" s="1"/>
      <c r="AMT45" s="1"/>
      <c r="AMU45" s="1"/>
      <c r="AMV45" s="1"/>
      <c r="AMW45" s="1"/>
      <c r="AMX45" s="1"/>
      <c r="AMY45" s="1"/>
      <c r="AMZ45" s="1"/>
      <c r="ANA45" s="1"/>
      <c r="ANB45" s="1"/>
      <c r="ANC45" s="1"/>
      <c r="AND45" s="1"/>
      <c r="ANE45" s="1"/>
      <c r="ANF45" s="1"/>
      <c r="ANG45" s="1"/>
      <c r="ANH45" s="1"/>
      <c r="ANI45" s="1"/>
      <c r="ANJ45" s="1"/>
      <c r="ANK45" s="1"/>
      <c r="ANL45" s="1"/>
      <c r="ANM45" s="1"/>
      <c r="ANN45" s="1"/>
      <c r="ANO45" s="1"/>
      <c r="ANP45" s="1"/>
      <c r="ANQ45" s="1"/>
      <c r="ANR45" s="1"/>
      <c r="ANS45" s="1"/>
      <c r="ANT45" s="1"/>
      <c r="ANU45" s="1"/>
      <c r="ANV45" s="1"/>
      <c r="ANW45" s="1"/>
      <c r="ANX45" s="1"/>
      <c r="ANY45" s="1"/>
      <c r="ANZ45" s="1"/>
      <c r="AOA45" s="1"/>
      <c r="AOB45" s="1"/>
      <c r="AOC45" s="1"/>
      <c r="AOD45" s="1"/>
      <c r="AOE45" s="1"/>
      <c r="AOF45" s="1"/>
      <c r="AOG45" s="1"/>
      <c r="AOH45" s="1"/>
      <c r="AOI45" s="1"/>
      <c r="AOJ45" s="1"/>
      <c r="AOK45" s="1"/>
      <c r="AOL45" s="1"/>
      <c r="AOM45" s="1"/>
      <c r="AON45" s="1"/>
      <c r="AOO45" s="1"/>
      <c r="AOP45" s="1"/>
      <c r="AOQ45" s="1"/>
      <c r="AOR45" s="1"/>
      <c r="AOS45" s="1"/>
      <c r="AOT45" s="1"/>
      <c r="AOU45" s="1"/>
      <c r="AOV45" s="1"/>
      <c r="AOW45" s="1"/>
      <c r="AOX45" s="1"/>
      <c r="AOY45" s="1"/>
      <c r="AOZ45" s="1"/>
      <c r="APA45" s="1"/>
      <c r="APB45" s="1"/>
      <c r="APC45" s="1"/>
      <c r="APD45" s="1"/>
      <c r="APE45" s="1"/>
      <c r="APF45" s="1"/>
      <c r="APG45" s="1"/>
      <c r="APH45" s="1"/>
      <c r="API45" s="1"/>
      <c r="APJ45" s="1"/>
      <c r="APK45" s="1"/>
      <c r="APL45" s="1"/>
      <c r="APM45" s="1"/>
      <c r="APN45" s="1"/>
      <c r="APO45" s="1"/>
      <c r="APP45" s="1"/>
      <c r="APQ45" s="1"/>
      <c r="APR45" s="1"/>
      <c r="APS45" s="1"/>
      <c r="APT45" s="1"/>
      <c r="APU45" s="1"/>
      <c r="APV45" s="1"/>
      <c r="APW45" s="1"/>
      <c r="APX45" s="1"/>
      <c r="APY45" s="1"/>
      <c r="APZ45" s="1"/>
      <c r="AQA45" s="1"/>
      <c r="AQB45" s="1"/>
      <c r="AQC45" s="1"/>
      <c r="AQD45" s="1"/>
      <c r="AQE45" s="1"/>
      <c r="AQF45" s="1"/>
      <c r="AQG45" s="1"/>
      <c r="AQH45" s="1"/>
      <c r="AQI45" s="1"/>
      <c r="AQJ45" s="1"/>
      <c r="AQK45" s="1"/>
      <c r="AQL45" s="1"/>
      <c r="AQM45" s="1"/>
      <c r="AQN45" s="1"/>
      <c r="AQO45" s="1"/>
      <c r="AQP45" s="1"/>
      <c r="AQQ45" s="1"/>
      <c r="AQR45" s="1"/>
      <c r="AQS45" s="1"/>
      <c r="AQT45" s="1"/>
      <c r="AQU45" s="1"/>
      <c r="AQV45" s="1"/>
      <c r="AQW45" s="1"/>
      <c r="AQX45" s="1"/>
      <c r="AQY45" s="1"/>
      <c r="AQZ45" s="1"/>
      <c r="ARA45" s="1"/>
      <c r="ARB45" s="1"/>
      <c r="ARC45" s="1"/>
      <c r="ARD45" s="1"/>
      <c r="ARE45" s="1"/>
      <c r="ARF45" s="1"/>
      <c r="ARG45" s="1"/>
      <c r="ARH45" s="1"/>
      <c r="ARI45" s="1"/>
      <c r="ARJ45" s="1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U45" s="1"/>
      <c r="ARV45" s="1"/>
      <c r="ARW45" s="1"/>
      <c r="ARX45" s="1"/>
      <c r="ARY45" s="1"/>
      <c r="ARZ45" s="1"/>
      <c r="ASA45" s="1"/>
      <c r="ASB45" s="1"/>
      <c r="ASC45" s="1"/>
      <c r="ASD45" s="1"/>
      <c r="ASE45" s="1"/>
      <c r="ASF45" s="1"/>
      <c r="ASG45" s="1"/>
      <c r="ASH45" s="1"/>
      <c r="ASI45" s="1"/>
      <c r="ASJ45" s="1"/>
      <c r="ASK45" s="1"/>
      <c r="ASL45" s="1"/>
      <c r="ASM45" s="1"/>
      <c r="ASN45" s="1"/>
      <c r="ASO45" s="1"/>
      <c r="ASP45" s="1"/>
      <c r="ASQ45" s="1"/>
      <c r="ASR45" s="1"/>
      <c r="ASS45" s="1"/>
      <c r="AST45" s="1"/>
      <c r="ASU45" s="1"/>
      <c r="ASV45" s="1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G45" s="1"/>
      <c r="ATH45" s="1"/>
      <c r="ATI45" s="1"/>
      <c r="ATJ45" s="1"/>
      <c r="ATK45" s="1"/>
      <c r="ATL45" s="1"/>
      <c r="ATM45" s="1"/>
      <c r="ATN45" s="1"/>
      <c r="ATO45" s="1"/>
      <c r="ATP45" s="1"/>
      <c r="ATQ45" s="1"/>
      <c r="ATR45" s="1"/>
      <c r="ATS45" s="1"/>
      <c r="ATT45" s="1"/>
      <c r="ATU45" s="1"/>
      <c r="ATV45" s="1"/>
      <c r="ATW45" s="1"/>
      <c r="ATX45" s="1"/>
      <c r="ATY45" s="1"/>
      <c r="ATZ45" s="1"/>
      <c r="AUA45" s="1"/>
      <c r="AUB45" s="1"/>
      <c r="AUC45" s="1"/>
      <c r="AUD45" s="1"/>
      <c r="AUE45" s="1"/>
      <c r="AUF45" s="1"/>
      <c r="AUG45" s="1"/>
      <c r="AUH45" s="1"/>
      <c r="AUI45" s="1"/>
      <c r="AUJ45" s="1"/>
      <c r="AUK45" s="1"/>
      <c r="AUL45" s="1"/>
      <c r="AUM45" s="1"/>
      <c r="AUN45" s="1"/>
      <c r="AUO45" s="1"/>
      <c r="AUP45" s="1"/>
      <c r="AUQ45" s="1"/>
      <c r="AUR45" s="1"/>
      <c r="AUS45" s="1"/>
      <c r="AUT45" s="1"/>
      <c r="AUU45" s="1"/>
      <c r="AUV45" s="1"/>
      <c r="AUW45" s="1"/>
      <c r="AUX45" s="1"/>
      <c r="AUY45" s="1"/>
      <c r="AUZ45" s="1"/>
      <c r="AVA45" s="1"/>
      <c r="AVB45" s="1"/>
      <c r="AVC45" s="1"/>
      <c r="AVD45" s="1"/>
      <c r="AVE45" s="1"/>
      <c r="AVF45" s="1"/>
      <c r="AVG45" s="1"/>
      <c r="AVH45" s="1"/>
      <c r="AVI45" s="1"/>
      <c r="AVJ45" s="1"/>
      <c r="AVK45" s="1"/>
      <c r="AVL45" s="1"/>
      <c r="AVM45" s="1"/>
      <c r="AVN45" s="1"/>
      <c r="AVO45" s="1"/>
      <c r="AVP45" s="1"/>
      <c r="AVQ45" s="1"/>
      <c r="AVR45" s="1"/>
      <c r="AVS45" s="1"/>
      <c r="AVT45" s="1"/>
      <c r="AVU45" s="1"/>
      <c r="AVV45" s="1"/>
      <c r="AVW45" s="1"/>
      <c r="AVX45" s="1"/>
      <c r="AVY45" s="1"/>
      <c r="AVZ45" s="1"/>
      <c r="AWA45" s="1"/>
      <c r="AWB45" s="1"/>
      <c r="AWC45" s="1"/>
      <c r="AWD45" s="1"/>
      <c r="AWE45" s="1"/>
      <c r="AWF45" s="1"/>
      <c r="AWG45" s="1"/>
      <c r="AWH45" s="1"/>
      <c r="AWI45" s="1"/>
      <c r="AWJ45" s="1"/>
      <c r="AWK45" s="1"/>
      <c r="AWL45" s="1"/>
      <c r="AWM45" s="1"/>
      <c r="AWN45" s="1"/>
      <c r="AWO45" s="1"/>
      <c r="AWP45" s="1"/>
      <c r="AWQ45" s="1"/>
      <c r="AWR45" s="1"/>
      <c r="AWS45" s="1"/>
      <c r="AWT45" s="1"/>
      <c r="AWU45" s="1"/>
      <c r="AWV45" s="1"/>
      <c r="AWW45" s="1"/>
      <c r="AWX45" s="1"/>
      <c r="AWY45" s="1"/>
      <c r="AWZ45" s="1"/>
      <c r="AXA45" s="1"/>
      <c r="AXB45" s="1"/>
      <c r="AXC45" s="1"/>
      <c r="AXD45" s="1"/>
      <c r="AXE45" s="1"/>
      <c r="AXF45" s="1"/>
      <c r="AXG45" s="1"/>
      <c r="AXH45" s="1"/>
      <c r="AXI45" s="1"/>
      <c r="AXJ45" s="1"/>
      <c r="AXK45" s="1"/>
      <c r="AXL45" s="1"/>
      <c r="AXM45" s="1"/>
      <c r="AXN45" s="1"/>
      <c r="AXO45" s="1"/>
      <c r="AXP45" s="1"/>
      <c r="AXQ45" s="1"/>
      <c r="AXR45" s="1"/>
      <c r="AXS45" s="1"/>
      <c r="AXT45" s="1"/>
      <c r="AXU45" s="1"/>
      <c r="AXV45" s="1"/>
      <c r="AXW45" s="1"/>
      <c r="AXX45" s="1"/>
      <c r="AXY45" s="1"/>
      <c r="AXZ45" s="1"/>
      <c r="AYA45" s="1"/>
      <c r="AYB45" s="1"/>
      <c r="AYC45" s="1"/>
      <c r="AYD45" s="1"/>
      <c r="AYE45" s="1"/>
      <c r="AYF45" s="1"/>
      <c r="AYG45" s="1"/>
      <c r="AYH45" s="1"/>
      <c r="AYI45" s="1"/>
      <c r="AYJ45" s="1"/>
      <c r="AYK45" s="1"/>
      <c r="AYL45" s="1"/>
      <c r="AYM45" s="1"/>
      <c r="AYN45" s="1"/>
      <c r="AYO45" s="1"/>
      <c r="AYP45" s="1"/>
      <c r="AYQ45" s="1"/>
      <c r="AYR45" s="1"/>
      <c r="AYS45" s="1"/>
      <c r="AYT45" s="1"/>
      <c r="AYU45" s="1"/>
      <c r="AYV45" s="1"/>
      <c r="AYW45" s="1"/>
      <c r="AYX45" s="1"/>
      <c r="AYY45" s="1"/>
      <c r="AYZ45" s="1"/>
      <c r="AZA45" s="1"/>
      <c r="AZB45" s="1"/>
      <c r="AZC45" s="1"/>
      <c r="AZD45" s="1"/>
      <c r="AZE45" s="1"/>
      <c r="AZF45" s="1"/>
      <c r="AZG45" s="1"/>
      <c r="AZH45" s="1"/>
      <c r="AZI45" s="1"/>
      <c r="AZJ45" s="1"/>
      <c r="AZK45" s="1"/>
      <c r="AZL45" s="1"/>
      <c r="AZM45" s="1"/>
      <c r="AZN45" s="1"/>
      <c r="AZO45" s="1"/>
      <c r="AZP45" s="1"/>
      <c r="AZQ45" s="1"/>
      <c r="AZR45" s="1"/>
      <c r="AZS45" s="1"/>
      <c r="AZT45" s="1"/>
      <c r="AZU45" s="1"/>
      <c r="AZV45" s="1"/>
      <c r="AZW45" s="1"/>
      <c r="AZX45" s="1"/>
      <c r="AZY45" s="1"/>
      <c r="AZZ45" s="1"/>
      <c r="BAA45" s="1"/>
      <c r="BAB45" s="1"/>
      <c r="BAC45" s="1"/>
      <c r="BAD45" s="1"/>
      <c r="BAE45" s="1"/>
      <c r="BAF45" s="1"/>
      <c r="BAG45" s="1"/>
      <c r="BAH45" s="1"/>
      <c r="BAI45" s="1"/>
      <c r="BAJ45" s="1"/>
      <c r="BAK45" s="1"/>
      <c r="BAL45" s="1"/>
      <c r="BAM45" s="1"/>
      <c r="BAN45" s="1"/>
      <c r="BAO45" s="1"/>
      <c r="BAP45" s="1"/>
      <c r="BAQ45" s="1"/>
      <c r="BAR45" s="1"/>
      <c r="BAS45" s="1"/>
      <c r="BAT45" s="1"/>
      <c r="BAU45" s="1"/>
      <c r="BAV45" s="1"/>
      <c r="BAW45" s="1"/>
      <c r="BAX45" s="1"/>
      <c r="BAY45" s="1"/>
      <c r="BAZ45" s="1"/>
      <c r="BBA45" s="1"/>
      <c r="BBB45" s="1"/>
      <c r="BBC45" s="1"/>
      <c r="BBD45" s="1"/>
      <c r="BBE45" s="1"/>
      <c r="BBF45" s="1"/>
      <c r="BBG45" s="1"/>
      <c r="BBH45" s="1"/>
      <c r="BBI45" s="1"/>
      <c r="BBJ45" s="1"/>
      <c r="BBK45" s="1"/>
      <c r="BBL45" s="1"/>
      <c r="BBM45" s="1"/>
      <c r="BBN45" s="1"/>
      <c r="BBO45" s="1"/>
      <c r="BBP45" s="1"/>
      <c r="BBQ45" s="1"/>
      <c r="BBR45" s="1"/>
      <c r="BBS45" s="1"/>
      <c r="BBT45" s="1"/>
      <c r="BBU45" s="1"/>
      <c r="BBV45" s="1"/>
      <c r="BBW45" s="1"/>
      <c r="BBX45" s="1"/>
      <c r="BBY45" s="1"/>
      <c r="BBZ45" s="1"/>
      <c r="BCA45" s="1"/>
      <c r="BCB45" s="1"/>
      <c r="BCC45" s="1"/>
      <c r="BCD45" s="1"/>
      <c r="BCE45" s="1"/>
      <c r="BCF45" s="1"/>
      <c r="BCG45" s="1"/>
      <c r="BCH45" s="1"/>
      <c r="BCI45" s="1"/>
      <c r="BCJ45" s="1"/>
      <c r="BCK45" s="1"/>
      <c r="BCL45" s="1"/>
      <c r="BCM45" s="1"/>
      <c r="BCN45" s="1"/>
      <c r="BCO45" s="1"/>
      <c r="BCP45" s="1"/>
      <c r="BCQ45" s="1"/>
      <c r="BCR45" s="1"/>
      <c r="BCS45" s="1"/>
      <c r="BCT45" s="1"/>
      <c r="BCU45" s="1"/>
      <c r="BCV45" s="1"/>
      <c r="BCW45" s="1"/>
      <c r="BCX45" s="1"/>
      <c r="BCY45" s="1"/>
      <c r="BCZ45" s="1"/>
      <c r="BDA45" s="1"/>
      <c r="BDB45" s="1"/>
      <c r="BDC45" s="1"/>
      <c r="BDD45" s="1"/>
      <c r="BDE45" s="1"/>
      <c r="BDF45" s="1"/>
      <c r="BDG45" s="1"/>
      <c r="BDH45" s="1"/>
      <c r="BDI45" s="1"/>
      <c r="BDJ45" s="1"/>
      <c r="BDK45" s="1"/>
      <c r="BDL45" s="1"/>
      <c r="BDM45" s="1"/>
      <c r="BDN45" s="1"/>
      <c r="BDO45" s="1"/>
      <c r="BDP45" s="1"/>
      <c r="BDQ45" s="1"/>
      <c r="BDR45" s="1"/>
      <c r="BDS45" s="1"/>
      <c r="BDT45" s="1"/>
      <c r="BDU45" s="1"/>
      <c r="BDV45" s="1"/>
      <c r="BDW45" s="1"/>
      <c r="BDX45" s="1"/>
      <c r="BDY45" s="1"/>
      <c r="BDZ45" s="1"/>
      <c r="BEA45" s="1"/>
      <c r="BEB45" s="1"/>
      <c r="BEC45" s="1"/>
      <c r="BED45" s="1"/>
      <c r="BEE45" s="1"/>
      <c r="BEF45" s="1"/>
      <c r="BEG45" s="1"/>
      <c r="BEH45" s="1"/>
      <c r="BEI45" s="1"/>
      <c r="BEJ45" s="1"/>
      <c r="BEK45" s="1"/>
      <c r="BEL45" s="1"/>
      <c r="BEM45" s="1"/>
      <c r="BEN45" s="1"/>
      <c r="BEO45" s="1"/>
      <c r="BEP45" s="1"/>
      <c r="BEQ45" s="1"/>
      <c r="BER45" s="1"/>
      <c r="BES45" s="1"/>
      <c r="BET45" s="1"/>
      <c r="BEU45" s="1"/>
      <c r="BEV45" s="1"/>
      <c r="BEW45" s="1"/>
      <c r="BEX45" s="1"/>
      <c r="BEY45" s="1"/>
      <c r="BEZ45" s="1"/>
      <c r="BFA45" s="1"/>
      <c r="BFB45" s="1"/>
      <c r="BFC45" s="1"/>
      <c r="BFD45" s="1"/>
      <c r="BFE45" s="1"/>
      <c r="BFF45" s="1"/>
      <c r="BFG45" s="1"/>
      <c r="BFH45" s="1"/>
      <c r="BFI45" s="1"/>
      <c r="BFJ45" s="1"/>
      <c r="BFK45" s="1"/>
      <c r="BFL45" s="1"/>
      <c r="BFM45" s="1"/>
      <c r="BFN45" s="1"/>
      <c r="BFO45" s="1"/>
      <c r="BFP45" s="1"/>
      <c r="BFQ45" s="1"/>
      <c r="BFR45" s="1"/>
      <c r="BFS45" s="1"/>
      <c r="BFT45" s="1"/>
      <c r="BFU45" s="1"/>
      <c r="BFV45" s="1"/>
      <c r="BFW45" s="1"/>
      <c r="BFX45" s="1"/>
      <c r="BFY45" s="1"/>
      <c r="BFZ45" s="1"/>
      <c r="BGA45" s="1"/>
      <c r="BGB45" s="1"/>
      <c r="BGC45" s="1"/>
      <c r="BGD45" s="1"/>
      <c r="BGE45" s="1"/>
      <c r="BGF45" s="1"/>
      <c r="BGG45" s="1"/>
      <c r="BGH45" s="1"/>
      <c r="BGI45" s="1"/>
      <c r="BGJ45" s="1"/>
      <c r="BGK45" s="1"/>
      <c r="BGL45" s="1"/>
      <c r="BGM45" s="1"/>
      <c r="BGN45" s="1"/>
      <c r="BGO45" s="1"/>
      <c r="BGP45" s="1"/>
      <c r="BGQ45" s="1"/>
      <c r="BGR45" s="1"/>
      <c r="BGS45" s="1"/>
      <c r="BGT45" s="1"/>
      <c r="BGU45" s="1"/>
      <c r="BGV45" s="1"/>
      <c r="BGW45" s="1"/>
      <c r="BGX45" s="1"/>
      <c r="BGY45" s="1"/>
      <c r="BGZ45" s="1"/>
      <c r="BHA45" s="1"/>
      <c r="BHB45" s="1"/>
      <c r="BHC45" s="1"/>
      <c r="BHD45" s="1"/>
      <c r="BHE45" s="1"/>
      <c r="BHF45" s="1"/>
      <c r="BHG45" s="1"/>
      <c r="BHH45" s="1"/>
      <c r="BHI45" s="1"/>
      <c r="BHJ45" s="1"/>
      <c r="BHK45" s="1"/>
      <c r="BHL45" s="1"/>
      <c r="BHM45" s="1"/>
      <c r="BHN45" s="1"/>
      <c r="BHO45" s="1"/>
      <c r="BHP45" s="1"/>
      <c r="BHQ45" s="1"/>
      <c r="BHR45" s="1"/>
      <c r="BHS45" s="1"/>
      <c r="BHT45" s="1"/>
      <c r="BHU45" s="1"/>
      <c r="BHV45" s="1"/>
      <c r="BHW45" s="1"/>
      <c r="BHX45" s="1"/>
      <c r="BHY45" s="1"/>
      <c r="BHZ45" s="1"/>
      <c r="BIA45" s="1"/>
      <c r="BIB45" s="1"/>
      <c r="BIC45" s="1"/>
      <c r="BID45" s="1"/>
      <c r="BIE45" s="1"/>
      <c r="BIF45" s="1"/>
      <c r="BIG45" s="1"/>
      <c r="BIH45" s="1"/>
      <c r="BII45" s="1"/>
      <c r="BIJ45" s="1"/>
      <c r="BIK45" s="1"/>
      <c r="BIL45" s="1"/>
      <c r="BIM45" s="1"/>
      <c r="BIN45" s="1"/>
      <c r="BIO45" s="1"/>
      <c r="BIP45" s="1"/>
      <c r="BIQ45" s="1"/>
      <c r="BIR45" s="1"/>
      <c r="BIS45" s="1"/>
      <c r="BIT45" s="1"/>
      <c r="BIU45" s="1"/>
      <c r="BIV45" s="1"/>
      <c r="BIW45" s="1"/>
      <c r="BIX45" s="1"/>
      <c r="BIY45" s="1"/>
      <c r="BIZ45" s="1"/>
      <c r="BJA45" s="1"/>
      <c r="BJB45" s="1"/>
      <c r="BJC45" s="1"/>
      <c r="BJD45" s="1"/>
      <c r="BJE45" s="1"/>
      <c r="BJF45" s="1"/>
      <c r="BJG45" s="1"/>
      <c r="BJH45" s="1"/>
      <c r="BJI45" s="1"/>
      <c r="BJJ45" s="1"/>
      <c r="BJK45" s="1"/>
      <c r="BJL45" s="1"/>
      <c r="BJM45" s="1"/>
      <c r="BJN45" s="1"/>
      <c r="BJO45" s="1"/>
      <c r="BJP45" s="1"/>
      <c r="BJQ45" s="1"/>
      <c r="BJR45" s="1"/>
      <c r="BJS45" s="1"/>
      <c r="BJT45" s="1"/>
      <c r="BJU45" s="1"/>
      <c r="BJV45" s="1"/>
      <c r="BJW45" s="1"/>
      <c r="BJX45" s="1"/>
      <c r="BJY45" s="1"/>
      <c r="BJZ45" s="1"/>
      <c r="BKA45" s="1"/>
      <c r="BKB45" s="1"/>
      <c r="BKC45" s="1"/>
      <c r="BKD45" s="1"/>
      <c r="BKE45" s="1"/>
      <c r="BKF45" s="1"/>
      <c r="BKG45" s="1"/>
      <c r="BKH45" s="1"/>
      <c r="BKI45" s="1"/>
      <c r="BKJ45" s="1"/>
      <c r="BKK45" s="1"/>
      <c r="BKL45" s="1"/>
      <c r="BKM45" s="1"/>
      <c r="BKN45" s="1"/>
      <c r="BKO45" s="1"/>
      <c r="BKP45" s="1"/>
      <c r="BKQ45" s="1"/>
      <c r="BKR45" s="1"/>
      <c r="BKS45" s="1"/>
      <c r="BKT45" s="1"/>
      <c r="BKU45" s="1"/>
      <c r="BKV45" s="1"/>
      <c r="BKW45" s="1"/>
      <c r="BKX45" s="1"/>
      <c r="BKY45" s="1"/>
      <c r="BKZ45" s="1"/>
      <c r="BLA45" s="1"/>
      <c r="BLB45" s="1"/>
      <c r="BLC45" s="1"/>
      <c r="BLD45" s="1"/>
      <c r="BLE45" s="1"/>
      <c r="BLF45" s="1"/>
      <c r="BLG45" s="1"/>
      <c r="BLH45" s="1"/>
      <c r="BLI45" s="1"/>
      <c r="BLJ45" s="1"/>
      <c r="BLK45" s="1"/>
      <c r="BLL45" s="1"/>
      <c r="BLM45" s="1"/>
      <c r="BLN45" s="1"/>
      <c r="BLO45" s="1"/>
      <c r="BLP45" s="1"/>
      <c r="BLQ45" s="1"/>
      <c r="BLR45" s="1"/>
      <c r="BLS45" s="1"/>
      <c r="BLT45" s="1"/>
      <c r="BLU45" s="1"/>
      <c r="BLV45" s="1"/>
      <c r="BLW45" s="1"/>
      <c r="BLX45" s="1"/>
      <c r="BLY45" s="1"/>
      <c r="BLZ45" s="1"/>
      <c r="BMA45" s="1"/>
      <c r="BMB45" s="1"/>
      <c r="BMC45" s="1"/>
      <c r="BMD45" s="1"/>
      <c r="BME45" s="1"/>
      <c r="BMF45" s="1"/>
      <c r="BMG45" s="1"/>
      <c r="BMH45" s="1"/>
      <c r="BMI45" s="1"/>
      <c r="BMJ45" s="1"/>
      <c r="BMK45" s="1"/>
      <c r="BML45" s="1"/>
      <c r="BMM45" s="1"/>
      <c r="BMN45" s="1"/>
      <c r="BMO45" s="1"/>
      <c r="BMP45" s="1"/>
      <c r="BMQ45" s="1"/>
      <c r="BMR45" s="1"/>
      <c r="BMS45" s="1"/>
      <c r="BMT45" s="1"/>
      <c r="BMU45" s="1"/>
      <c r="BMV45" s="1"/>
      <c r="BMW45" s="1"/>
      <c r="BMX45" s="1"/>
      <c r="BMY45" s="1"/>
      <c r="BMZ45" s="1"/>
      <c r="BNA45" s="1"/>
      <c r="BNB45" s="1"/>
      <c r="BNC45" s="1"/>
      <c r="BND45" s="1"/>
      <c r="BNE45" s="1"/>
      <c r="BNF45" s="1"/>
      <c r="BNG45" s="1"/>
      <c r="BNH45" s="1"/>
      <c r="BNI45" s="1"/>
      <c r="BNJ45" s="1"/>
      <c r="BNK45" s="1"/>
      <c r="BNL45" s="1"/>
      <c r="BNM45" s="1"/>
      <c r="BNN45" s="1"/>
      <c r="BNO45" s="1"/>
      <c r="BNP45" s="1"/>
      <c r="BNQ45" s="1"/>
      <c r="BNR45" s="1"/>
      <c r="BNS45" s="1"/>
      <c r="BNT45" s="1"/>
      <c r="BNU45" s="1"/>
      <c r="BNV45" s="1"/>
      <c r="BNW45" s="1"/>
      <c r="BNX45" s="1"/>
      <c r="BNY45" s="1"/>
      <c r="BNZ45" s="1"/>
      <c r="BOA45" s="1"/>
      <c r="BOB45" s="1"/>
      <c r="BOC45" s="1"/>
      <c r="BOD45" s="1"/>
      <c r="BOE45" s="1"/>
      <c r="BOF45" s="1"/>
      <c r="BOG45" s="1"/>
      <c r="BOH45" s="1"/>
      <c r="BOI45" s="1"/>
      <c r="BOJ45" s="1"/>
      <c r="BOK45" s="1"/>
      <c r="BOL45" s="1"/>
      <c r="BOM45" s="1"/>
      <c r="BON45" s="1"/>
      <c r="BOO45" s="1"/>
      <c r="BOP45" s="1"/>
      <c r="BOQ45" s="1"/>
      <c r="BOR45" s="1"/>
      <c r="BOS45" s="1"/>
      <c r="BOT45" s="1"/>
      <c r="BOU45" s="1"/>
      <c r="BOV45" s="1"/>
      <c r="BOW45" s="1"/>
      <c r="BOX45" s="1"/>
      <c r="BOY45" s="1"/>
      <c r="BOZ45" s="1"/>
      <c r="BPA45" s="1"/>
      <c r="BPB45" s="1"/>
      <c r="BPC45" s="1"/>
      <c r="BPD45" s="1"/>
      <c r="BPE45" s="1"/>
      <c r="BPF45" s="1"/>
      <c r="BPG45" s="1"/>
      <c r="BPH45" s="1"/>
      <c r="BPI45" s="1"/>
      <c r="BPJ45" s="1"/>
      <c r="BPK45" s="1"/>
      <c r="BPL45" s="1"/>
      <c r="BPM45" s="1"/>
      <c r="BPN45" s="1"/>
      <c r="BPO45" s="1"/>
      <c r="BPP45" s="1"/>
      <c r="BPQ45" s="1"/>
      <c r="BPR45" s="1"/>
      <c r="BPS45" s="1"/>
      <c r="BPT45" s="1"/>
      <c r="BPU45" s="1"/>
      <c r="BPV45" s="1"/>
      <c r="BPW45" s="1"/>
      <c r="BPX45" s="1"/>
      <c r="BPY45" s="1"/>
      <c r="BPZ45" s="1"/>
      <c r="BQA45" s="1"/>
      <c r="BQB45" s="1"/>
      <c r="BQC45" s="1"/>
      <c r="BQD45" s="1"/>
      <c r="BQE45" s="1"/>
      <c r="BQF45" s="1"/>
      <c r="BQG45" s="1"/>
      <c r="BQH45" s="1"/>
      <c r="BQI45" s="1"/>
      <c r="BQJ45" s="1"/>
      <c r="BQK45" s="1"/>
      <c r="BQL45" s="1"/>
      <c r="BQM45" s="1"/>
      <c r="BQN45" s="1"/>
      <c r="BQO45" s="1"/>
      <c r="BQP45" s="1"/>
      <c r="BQQ45" s="1"/>
      <c r="BQR45" s="1"/>
      <c r="BQS45" s="1"/>
      <c r="BQT45" s="1"/>
      <c r="BQU45" s="1"/>
      <c r="BQV45" s="1"/>
      <c r="BQW45" s="1"/>
      <c r="BQX45" s="1"/>
      <c r="BQY45" s="1"/>
      <c r="BQZ45" s="1"/>
      <c r="BRA45" s="1"/>
      <c r="BRB45" s="1"/>
      <c r="BRC45" s="1"/>
      <c r="BRD45" s="1"/>
      <c r="BRE45" s="1"/>
      <c r="BRF45" s="1"/>
      <c r="BRG45" s="1"/>
      <c r="BRH45" s="1"/>
      <c r="BRI45" s="1"/>
      <c r="BRJ45" s="1"/>
      <c r="BRK45" s="1"/>
      <c r="BRL45" s="1"/>
      <c r="BRM45" s="1"/>
      <c r="BRN45" s="1"/>
      <c r="BRO45" s="1"/>
      <c r="BRP45" s="1"/>
      <c r="BRQ45" s="1"/>
      <c r="BRR45" s="1"/>
      <c r="BRS45" s="1"/>
      <c r="BRT45" s="1"/>
      <c r="BRU45" s="1"/>
      <c r="BRV45" s="1"/>
      <c r="BRW45" s="1"/>
      <c r="BRX45" s="1"/>
      <c r="BRY45" s="1"/>
      <c r="BRZ45" s="1"/>
      <c r="BSA45" s="1"/>
      <c r="BSB45" s="1"/>
      <c r="BSC45" s="1"/>
      <c r="BSD45" s="1"/>
      <c r="BSE45" s="1"/>
      <c r="BSF45" s="1"/>
      <c r="BSG45" s="1"/>
      <c r="BSH45" s="1"/>
      <c r="BSI45" s="1"/>
      <c r="BSJ45" s="1"/>
      <c r="BSK45" s="1"/>
      <c r="BSL45" s="1"/>
      <c r="BSM45" s="1"/>
      <c r="BSN45" s="1"/>
      <c r="BSO45" s="1"/>
      <c r="BSP45" s="1"/>
      <c r="BSQ45" s="1"/>
      <c r="BSR45" s="1"/>
      <c r="BSS45" s="1"/>
      <c r="BST45" s="1"/>
      <c r="BSU45" s="1"/>
      <c r="BSV45" s="1"/>
      <c r="BSW45" s="1"/>
      <c r="BSX45" s="1"/>
      <c r="BSY45" s="1"/>
      <c r="BSZ45" s="1"/>
      <c r="BTA45" s="1"/>
      <c r="BTB45" s="1"/>
      <c r="BTC45" s="1"/>
      <c r="BTD45" s="1"/>
      <c r="BTE45" s="1"/>
      <c r="BTF45" s="1"/>
      <c r="BTG45" s="1"/>
      <c r="BTH45" s="1"/>
      <c r="BTI45" s="1"/>
      <c r="BTJ45" s="1"/>
      <c r="BTK45" s="1"/>
      <c r="BTL45" s="1"/>
      <c r="BTM45" s="1"/>
      <c r="BTN45" s="1"/>
      <c r="BTO45" s="1"/>
      <c r="BTP45" s="1"/>
      <c r="BTQ45" s="1"/>
      <c r="BTR45" s="1"/>
      <c r="BTS45" s="1"/>
      <c r="BTT45" s="1"/>
      <c r="BTU45" s="1"/>
      <c r="BTV45" s="1"/>
      <c r="BTW45" s="1"/>
      <c r="BTX45" s="1"/>
      <c r="BTY45" s="1"/>
      <c r="BTZ45" s="1"/>
      <c r="BUA45" s="1"/>
      <c r="BUB45" s="1"/>
      <c r="BUC45" s="1"/>
      <c r="BUD45" s="1"/>
      <c r="BUE45" s="1"/>
      <c r="BUF45" s="1"/>
      <c r="BUG45" s="1"/>
      <c r="BUH45" s="1"/>
      <c r="BUI45" s="1"/>
      <c r="BUJ45" s="1"/>
      <c r="BUK45" s="1"/>
      <c r="BUL45" s="1"/>
      <c r="BUM45" s="1"/>
      <c r="BUN45" s="1"/>
      <c r="BUO45" s="1"/>
      <c r="BUP45" s="1"/>
      <c r="BUQ45" s="1"/>
      <c r="BUR45" s="1"/>
      <c r="BUS45" s="1"/>
      <c r="BUT45" s="1"/>
      <c r="BUU45" s="1"/>
      <c r="BUV45" s="1"/>
      <c r="BUW45" s="1"/>
      <c r="BUX45" s="1"/>
      <c r="BUY45" s="1"/>
      <c r="BUZ45" s="1"/>
      <c r="BVA45" s="1"/>
      <c r="BVB45" s="1"/>
      <c r="BVC45" s="1"/>
      <c r="BVD45" s="1"/>
      <c r="BVE45" s="1"/>
      <c r="BVF45" s="1"/>
      <c r="BVG45" s="1"/>
      <c r="BVH45" s="1"/>
      <c r="BVI45" s="1"/>
      <c r="BVJ45" s="1"/>
      <c r="BVK45" s="1"/>
      <c r="BVL45" s="1"/>
      <c r="BVM45" s="1"/>
      <c r="BVN45" s="1"/>
      <c r="BVO45" s="1"/>
      <c r="BVP45" s="1"/>
      <c r="BVQ45" s="1"/>
      <c r="BVR45" s="1"/>
      <c r="BVS45" s="1"/>
      <c r="BVT45" s="1"/>
      <c r="BVU45" s="1"/>
      <c r="BVV45" s="1"/>
      <c r="BVW45" s="1"/>
      <c r="BVX45" s="1"/>
      <c r="BVY45" s="1"/>
      <c r="BVZ45" s="1"/>
      <c r="BWA45" s="1"/>
      <c r="BWB45" s="1"/>
      <c r="BWC45" s="1"/>
      <c r="BWD45" s="1"/>
      <c r="BWE45" s="1"/>
      <c r="BWF45" s="1"/>
      <c r="BWG45" s="1"/>
      <c r="BWH45" s="1"/>
      <c r="BWI45" s="1"/>
      <c r="BWJ45" s="1"/>
      <c r="BWK45" s="1"/>
      <c r="BWL45" s="1"/>
      <c r="BWM45" s="1"/>
      <c r="BWN45" s="1"/>
      <c r="BWO45" s="1"/>
      <c r="BWP45" s="1"/>
      <c r="BWQ45" s="1"/>
      <c r="BWR45" s="1"/>
      <c r="BWS45" s="1"/>
      <c r="BWT45" s="1"/>
      <c r="BWU45" s="1"/>
      <c r="BWV45" s="1"/>
      <c r="BWW45" s="1"/>
      <c r="BWX45" s="1"/>
      <c r="BWY45" s="1"/>
      <c r="BWZ45" s="1"/>
      <c r="BXA45" s="1"/>
      <c r="BXB45" s="1"/>
      <c r="BXC45" s="1"/>
      <c r="BXD45" s="1"/>
      <c r="BXE45" s="1"/>
      <c r="BXF45" s="1"/>
      <c r="BXG45" s="1"/>
      <c r="BXH45" s="1"/>
      <c r="BXI45" s="1"/>
      <c r="BXJ45" s="1"/>
      <c r="BXK45" s="1"/>
      <c r="BXL45" s="1"/>
      <c r="BXM45" s="1"/>
      <c r="BXN45" s="1"/>
      <c r="BXO45" s="1"/>
      <c r="BXP45" s="1"/>
      <c r="BXQ45" s="1"/>
      <c r="BXR45" s="1"/>
      <c r="BXS45" s="1"/>
      <c r="BXT45" s="1"/>
      <c r="BXU45" s="1"/>
      <c r="BXV45" s="1"/>
      <c r="BXW45" s="1"/>
      <c r="BXX45" s="1"/>
      <c r="BXY45" s="1"/>
      <c r="BXZ45" s="1"/>
      <c r="BYA45" s="1"/>
      <c r="BYB45" s="1"/>
      <c r="BYC45" s="1"/>
      <c r="BYD45" s="1"/>
      <c r="BYE45" s="1"/>
      <c r="BYF45" s="1"/>
      <c r="BYG45" s="1"/>
      <c r="BYH45" s="1"/>
      <c r="BYI45" s="1"/>
      <c r="BYJ45" s="1"/>
      <c r="BYK45" s="1"/>
      <c r="BYL45" s="1"/>
      <c r="BYM45" s="1"/>
      <c r="BYN45" s="1"/>
      <c r="BYO45" s="1"/>
      <c r="BYP45" s="1"/>
      <c r="BYQ45" s="1"/>
      <c r="BYR45" s="1"/>
      <c r="BYS45" s="1"/>
      <c r="BYT45" s="1"/>
      <c r="BYU45" s="1"/>
      <c r="BYV45" s="1"/>
      <c r="BYW45" s="1"/>
      <c r="BYX45" s="1"/>
      <c r="BYY45" s="1"/>
      <c r="BYZ45" s="1"/>
      <c r="BZA45" s="1"/>
      <c r="BZB45" s="1"/>
      <c r="BZC45" s="1"/>
      <c r="BZD45" s="1"/>
      <c r="BZE45" s="1"/>
      <c r="BZF45" s="1"/>
      <c r="BZG45" s="1"/>
      <c r="BZH45" s="1"/>
      <c r="BZI45" s="1"/>
      <c r="BZJ45" s="1"/>
      <c r="BZK45" s="1"/>
      <c r="BZL45" s="1"/>
      <c r="BZM45" s="1"/>
      <c r="BZN45" s="1"/>
      <c r="BZO45" s="1"/>
      <c r="BZP45" s="1"/>
      <c r="BZQ45" s="1"/>
      <c r="BZR45" s="1"/>
      <c r="BZS45" s="1"/>
      <c r="BZT45" s="1"/>
      <c r="BZU45" s="1"/>
      <c r="BZV45" s="1"/>
      <c r="BZW45" s="1"/>
      <c r="BZX45" s="1"/>
      <c r="BZY45" s="1"/>
      <c r="BZZ45" s="1"/>
      <c r="CAA45" s="1"/>
      <c r="CAB45" s="1"/>
      <c r="CAC45" s="1"/>
      <c r="CAD45" s="1"/>
      <c r="CAE45" s="1"/>
      <c r="CAF45" s="1"/>
      <c r="CAG45" s="1"/>
      <c r="CAH45" s="1"/>
      <c r="CAI45" s="1"/>
      <c r="CAJ45" s="1"/>
      <c r="CAK45" s="1"/>
      <c r="CAL45" s="1"/>
      <c r="CAM45" s="1"/>
      <c r="CAN45" s="1"/>
      <c r="CAO45" s="1"/>
      <c r="CAP45" s="1"/>
      <c r="CAQ45" s="1"/>
      <c r="CAR45" s="1"/>
      <c r="CAS45" s="1"/>
      <c r="CAT45" s="1"/>
      <c r="CAU45" s="1"/>
      <c r="CAV45" s="1"/>
      <c r="CAW45" s="1"/>
      <c r="CAX45" s="1"/>
      <c r="CAY45" s="1"/>
      <c r="CAZ45" s="1"/>
      <c r="CBA45" s="1"/>
      <c r="CBB45" s="1"/>
      <c r="CBC45" s="1"/>
      <c r="CBD45" s="1"/>
      <c r="CBE45" s="1"/>
      <c r="CBF45" s="1"/>
      <c r="CBG45" s="1"/>
      <c r="CBH45" s="1"/>
      <c r="CBI45" s="1"/>
      <c r="CBJ45" s="1"/>
      <c r="CBK45" s="1"/>
      <c r="CBL45" s="1"/>
      <c r="CBM45" s="1"/>
      <c r="CBN45" s="1"/>
      <c r="CBO45" s="1"/>
      <c r="CBP45" s="1"/>
      <c r="CBQ45" s="1"/>
      <c r="CBR45" s="1"/>
      <c r="CBS45" s="1"/>
      <c r="CBT45" s="1"/>
      <c r="CBU45" s="1"/>
      <c r="CBV45" s="1"/>
      <c r="CBW45" s="1"/>
      <c r="CBX45" s="1"/>
      <c r="CBY45" s="1"/>
      <c r="CBZ45" s="1"/>
      <c r="CCA45" s="1"/>
      <c r="CCB45" s="1"/>
      <c r="CCC45" s="1"/>
      <c r="CCD45" s="1"/>
      <c r="CCE45" s="1"/>
      <c r="CCF45" s="1"/>
      <c r="CCG45" s="1"/>
      <c r="CCH45" s="1"/>
      <c r="CCI45" s="1"/>
      <c r="CCJ45" s="1"/>
      <c r="CCK45" s="1"/>
      <c r="CCL45" s="1"/>
      <c r="CCM45" s="1"/>
      <c r="CCN45" s="1"/>
      <c r="CCO45" s="1"/>
      <c r="CCP45" s="1"/>
      <c r="CCQ45" s="1"/>
      <c r="CCR45" s="1"/>
      <c r="CCS45" s="1"/>
      <c r="CCT45" s="1"/>
      <c r="CCU45" s="1"/>
      <c r="CCV45" s="1"/>
      <c r="CCW45" s="1"/>
      <c r="CCX45" s="1"/>
      <c r="CCY45" s="1"/>
      <c r="CCZ45" s="1"/>
      <c r="CDA45" s="1"/>
      <c r="CDB45" s="1"/>
      <c r="CDC45" s="1"/>
      <c r="CDD45" s="1"/>
      <c r="CDE45" s="1"/>
      <c r="CDF45" s="1"/>
      <c r="CDG45" s="1"/>
      <c r="CDH45" s="1"/>
      <c r="CDI45" s="1"/>
      <c r="CDJ45" s="1"/>
      <c r="CDK45" s="1"/>
      <c r="CDL45" s="1"/>
      <c r="CDM45" s="1"/>
      <c r="CDN45" s="1"/>
      <c r="CDO45" s="1"/>
      <c r="CDP45" s="1"/>
      <c r="CDQ45" s="1"/>
      <c r="CDR45" s="1"/>
      <c r="CDS45" s="1"/>
      <c r="CDT45" s="1"/>
      <c r="CDU45" s="1"/>
      <c r="CDV45" s="1"/>
      <c r="CDW45" s="1"/>
      <c r="CDX45" s="1"/>
      <c r="CDY45" s="1"/>
      <c r="CDZ45" s="1"/>
      <c r="CEA45" s="1"/>
      <c r="CEB45" s="1"/>
      <c r="CEC45" s="1"/>
      <c r="CED45" s="1"/>
      <c r="CEE45" s="1"/>
      <c r="CEF45" s="1"/>
      <c r="CEG45" s="1"/>
      <c r="CEH45" s="1"/>
      <c r="CEI45" s="1"/>
      <c r="CEJ45" s="1"/>
      <c r="CEK45" s="1"/>
      <c r="CEL45" s="1"/>
      <c r="CEM45" s="1"/>
      <c r="CEN45" s="1"/>
      <c r="CEO45" s="1"/>
      <c r="CEP45" s="1"/>
      <c r="CEQ45" s="1"/>
      <c r="CER45" s="1"/>
      <c r="CES45" s="1"/>
      <c r="CET45" s="1"/>
      <c r="CEU45" s="1"/>
      <c r="CEV45" s="1"/>
      <c r="CEW45" s="1"/>
      <c r="CEX45" s="1"/>
      <c r="CEY45" s="1"/>
      <c r="CEZ45" s="1"/>
      <c r="CFA45" s="1"/>
      <c r="CFB45" s="1"/>
      <c r="CFC45" s="1"/>
      <c r="CFD45" s="1"/>
      <c r="CFE45" s="1"/>
      <c r="CFF45" s="1"/>
      <c r="CFG45" s="1"/>
      <c r="CFH45" s="1"/>
      <c r="CFI45" s="1"/>
      <c r="CFJ45" s="1"/>
      <c r="CFK45" s="1"/>
      <c r="CFL45" s="1"/>
      <c r="CFM45" s="1"/>
      <c r="CFN45" s="1"/>
      <c r="CFO45" s="1"/>
      <c r="CFP45" s="1"/>
      <c r="CFQ45" s="1"/>
      <c r="CFR45" s="1"/>
      <c r="CFS45" s="1"/>
      <c r="CFT45" s="1"/>
      <c r="CFU45" s="1"/>
      <c r="CFV45" s="1"/>
      <c r="CFW45" s="1"/>
      <c r="CFX45" s="1"/>
      <c r="CFY45" s="1"/>
      <c r="CFZ45" s="1"/>
      <c r="CGA45" s="1"/>
      <c r="CGB45" s="1"/>
      <c r="CGC45" s="1"/>
      <c r="CGD45" s="1"/>
      <c r="CGE45" s="1"/>
      <c r="CGF45" s="1"/>
      <c r="CGG45" s="1"/>
      <c r="CGH45" s="1"/>
      <c r="CGI45" s="1"/>
      <c r="CGJ45" s="1"/>
      <c r="CGK45" s="1"/>
      <c r="CGL45" s="1"/>
      <c r="CGM45" s="1"/>
      <c r="CGN45" s="1"/>
      <c r="CGO45" s="1"/>
      <c r="CGP45" s="1"/>
      <c r="CGQ45" s="1"/>
      <c r="CGR45" s="1"/>
      <c r="CGS45" s="1"/>
      <c r="CGT45" s="1"/>
      <c r="CGU45" s="1"/>
      <c r="CGV45" s="1"/>
      <c r="CGW45" s="1"/>
      <c r="CGX45" s="1"/>
      <c r="CGY45" s="1"/>
      <c r="CGZ45" s="1"/>
      <c r="CHA45" s="1"/>
      <c r="CHB45" s="1"/>
      <c r="CHC45" s="1"/>
      <c r="CHD45" s="1"/>
      <c r="CHE45" s="1"/>
      <c r="CHF45" s="1"/>
      <c r="CHG45" s="1"/>
      <c r="CHH45" s="1"/>
      <c r="CHI45" s="1"/>
      <c r="CHJ45" s="1"/>
      <c r="CHK45" s="1"/>
      <c r="CHL45" s="1"/>
      <c r="CHM45" s="1"/>
      <c r="CHN45" s="1"/>
      <c r="CHO45" s="1"/>
      <c r="CHP45" s="1"/>
      <c r="CHQ45" s="1"/>
      <c r="CHR45" s="1"/>
      <c r="CHS45" s="1"/>
      <c r="CHT45" s="1"/>
      <c r="CHU45" s="1"/>
      <c r="CHV45" s="1"/>
      <c r="CHW45" s="1"/>
      <c r="CHX45" s="1"/>
      <c r="CHY45" s="1"/>
      <c r="CHZ45" s="1"/>
      <c r="CIA45" s="1"/>
      <c r="CIB45" s="1"/>
      <c r="CIC45" s="1"/>
      <c r="CID45" s="1"/>
      <c r="CIE45" s="1"/>
      <c r="CIF45" s="1"/>
      <c r="CIG45" s="1"/>
      <c r="CIH45" s="1"/>
      <c r="CII45" s="1"/>
      <c r="CIJ45" s="1"/>
      <c r="CIK45" s="1"/>
      <c r="CIL45" s="1"/>
      <c r="CIM45" s="1"/>
      <c r="CIN45" s="1"/>
      <c r="CIO45" s="1"/>
      <c r="CIP45" s="1"/>
      <c r="CIQ45" s="1"/>
      <c r="CIR45" s="1"/>
      <c r="CIS45" s="1"/>
      <c r="CIT45" s="1"/>
      <c r="CIU45" s="1"/>
      <c r="CIV45" s="1"/>
      <c r="CIW45" s="1"/>
      <c r="CIX45" s="1"/>
      <c r="CIY45" s="1"/>
      <c r="CIZ45" s="1"/>
      <c r="CJA45" s="1"/>
      <c r="CJB45" s="1"/>
      <c r="CJC45" s="1"/>
      <c r="CJD45" s="1"/>
      <c r="CJE45" s="1"/>
      <c r="CJF45" s="1"/>
      <c r="CJG45" s="1"/>
      <c r="CJH45" s="1"/>
      <c r="CJI45" s="1"/>
      <c r="CJJ45" s="1"/>
      <c r="CJK45" s="1"/>
      <c r="CJL45" s="1"/>
      <c r="CJM45" s="1"/>
      <c r="CJN45" s="1"/>
      <c r="CJO45" s="1"/>
      <c r="CJP45" s="1"/>
      <c r="CJQ45" s="1"/>
      <c r="CJR45" s="1"/>
      <c r="CJS45" s="1"/>
      <c r="CJT45" s="1"/>
      <c r="CJU45" s="1"/>
      <c r="CJV45" s="1"/>
      <c r="CJW45" s="1"/>
      <c r="CJX45" s="1"/>
      <c r="CJY45" s="1"/>
      <c r="CJZ45" s="1"/>
      <c r="CKA45" s="1"/>
      <c r="CKB45" s="1"/>
      <c r="CKC45" s="1"/>
      <c r="CKD45" s="1"/>
      <c r="CKE45" s="1"/>
      <c r="CKF45" s="1"/>
      <c r="CKG45" s="1"/>
      <c r="CKH45" s="1"/>
      <c r="CKI45" s="1"/>
      <c r="CKJ45" s="1"/>
      <c r="CKK45" s="1"/>
      <c r="CKL45" s="1"/>
      <c r="CKM45" s="1"/>
      <c r="CKN45" s="1"/>
      <c r="CKO45" s="1"/>
      <c r="CKP45" s="1"/>
      <c r="CKQ45" s="1"/>
      <c r="CKR45" s="1"/>
      <c r="CKS45" s="1"/>
      <c r="CKT45" s="1"/>
      <c r="CKU45" s="1"/>
      <c r="CKV45" s="1"/>
      <c r="CKW45" s="1"/>
      <c r="CKX45" s="1"/>
      <c r="CKY45" s="1"/>
      <c r="CKZ45" s="1"/>
      <c r="CLA45" s="1"/>
      <c r="CLB45" s="1"/>
      <c r="CLC45" s="1"/>
      <c r="CLD45" s="1"/>
      <c r="CLE45" s="1"/>
      <c r="CLF45" s="1"/>
      <c r="CLG45" s="1"/>
      <c r="CLH45" s="1"/>
      <c r="CLI45" s="1"/>
      <c r="CLJ45" s="1"/>
      <c r="CLK45" s="1"/>
      <c r="CLL45" s="1"/>
      <c r="CLM45" s="1"/>
      <c r="CLN45" s="1"/>
      <c r="CLO45" s="1"/>
      <c r="CLP45" s="1"/>
      <c r="CLQ45" s="1"/>
      <c r="CLR45" s="1"/>
      <c r="CLS45" s="1"/>
      <c r="CLT45" s="1"/>
      <c r="CLU45" s="1"/>
      <c r="CLV45" s="1"/>
      <c r="CLW45" s="1"/>
      <c r="CLX45" s="1"/>
      <c r="CLY45" s="1"/>
      <c r="CLZ45" s="1"/>
      <c r="CMA45" s="1"/>
      <c r="CMB45" s="1"/>
      <c r="CMC45" s="1"/>
      <c r="CMD45" s="1"/>
      <c r="CME45" s="1"/>
      <c r="CMF45" s="1"/>
      <c r="CMG45" s="1"/>
      <c r="CMH45" s="1"/>
      <c r="CMI45" s="1"/>
      <c r="CMJ45" s="1"/>
      <c r="CMK45" s="1"/>
      <c r="CML45" s="1"/>
      <c r="CMM45" s="1"/>
      <c r="CMN45" s="1"/>
      <c r="CMO45" s="1"/>
      <c r="CMP45" s="1"/>
      <c r="CMQ45" s="1"/>
      <c r="CMR45" s="1"/>
      <c r="CMS45" s="1"/>
      <c r="CMT45" s="1"/>
      <c r="CMU45" s="1"/>
      <c r="CMV45" s="1"/>
      <c r="CMW45" s="1"/>
      <c r="CMX45" s="1"/>
      <c r="CMY45" s="1"/>
      <c r="CMZ45" s="1"/>
      <c r="CNA45" s="1"/>
      <c r="CNB45" s="1"/>
      <c r="CNC45" s="1"/>
      <c r="CND45" s="1"/>
      <c r="CNE45" s="1"/>
      <c r="CNF45" s="1"/>
      <c r="CNG45" s="1"/>
      <c r="CNH45" s="1"/>
      <c r="CNI45" s="1"/>
      <c r="CNJ45" s="1"/>
      <c r="CNK45" s="1"/>
      <c r="CNL45" s="1"/>
      <c r="CNM45" s="1"/>
      <c r="CNN45" s="1"/>
      <c r="CNO45" s="1"/>
      <c r="CNP45" s="1"/>
      <c r="CNQ45" s="1"/>
      <c r="CNR45" s="1"/>
      <c r="CNS45" s="1"/>
      <c r="CNT45" s="1"/>
      <c r="CNU45" s="1"/>
      <c r="CNV45" s="1"/>
      <c r="CNW45" s="1"/>
      <c r="CNX45" s="1"/>
      <c r="CNY45" s="1"/>
      <c r="CNZ45" s="1"/>
      <c r="COA45" s="1"/>
      <c r="COB45" s="1"/>
      <c r="COC45" s="1"/>
      <c r="COD45" s="1"/>
      <c r="COE45" s="1"/>
      <c r="COF45" s="1"/>
      <c r="COG45" s="1"/>
      <c r="COH45" s="1"/>
      <c r="COI45" s="1"/>
      <c r="COJ45" s="1"/>
      <c r="COK45" s="1"/>
      <c r="COL45" s="1"/>
      <c r="COM45" s="1"/>
      <c r="CON45" s="1"/>
      <c r="COO45" s="1"/>
      <c r="COP45" s="1"/>
      <c r="COQ45" s="1"/>
      <c r="COR45" s="1"/>
      <c r="COS45" s="1"/>
      <c r="COT45" s="1"/>
      <c r="COU45" s="1"/>
      <c r="COV45" s="1"/>
      <c r="COW45" s="1"/>
      <c r="COX45" s="1"/>
      <c r="COY45" s="1"/>
      <c r="COZ45" s="1"/>
      <c r="CPA45" s="1"/>
      <c r="CPB45" s="1"/>
      <c r="CPC45" s="1"/>
      <c r="CPD45" s="1"/>
      <c r="CPE45" s="1"/>
      <c r="CPF45" s="1"/>
      <c r="CPG45" s="1"/>
      <c r="CPH45" s="1"/>
      <c r="CPI45" s="1"/>
      <c r="CPJ45" s="1"/>
      <c r="CPK45" s="1"/>
      <c r="CPL45" s="1"/>
      <c r="CPM45" s="1"/>
      <c r="CPN45" s="1"/>
      <c r="CPO45" s="1"/>
      <c r="CPP45" s="1"/>
      <c r="CPQ45" s="1"/>
      <c r="CPR45" s="1"/>
      <c r="CPS45" s="1"/>
      <c r="CPT45" s="1"/>
      <c r="CPU45" s="1"/>
      <c r="CPV45" s="1"/>
      <c r="CPW45" s="1"/>
      <c r="CPX45" s="1"/>
      <c r="CPY45" s="1"/>
      <c r="CPZ45" s="1"/>
      <c r="CQA45" s="1"/>
      <c r="CQB45" s="1"/>
      <c r="CQC45" s="1"/>
      <c r="CQD45" s="1"/>
      <c r="CQE45" s="1"/>
      <c r="CQF45" s="1"/>
      <c r="CQG45" s="1"/>
      <c r="CQH45" s="1"/>
      <c r="CQI45" s="1"/>
      <c r="CQJ45" s="1"/>
      <c r="CQK45" s="1"/>
      <c r="CQL45" s="1"/>
      <c r="CQM45" s="1"/>
      <c r="CQN45" s="1"/>
      <c r="CQO45" s="1"/>
      <c r="CQP45" s="1"/>
      <c r="CQQ45" s="1"/>
      <c r="CQR45" s="1"/>
      <c r="CQS45" s="1"/>
      <c r="CQT45" s="1"/>
      <c r="CQU45" s="1"/>
      <c r="CQV45" s="1"/>
      <c r="CQW45" s="1"/>
      <c r="CQX45" s="1"/>
      <c r="CQY45" s="1"/>
      <c r="CQZ45" s="1"/>
      <c r="CRA45" s="1"/>
      <c r="CRB45" s="1"/>
      <c r="CRC45" s="1"/>
      <c r="CRD45" s="1"/>
      <c r="CRE45" s="1"/>
      <c r="CRF45" s="1"/>
      <c r="CRG45" s="1"/>
      <c r="CRH45" s="1"/>
      <c r="CRI45" s="1"/>
      <c r="CRJ45" s="1"/>
      <c r="CRK45" s="1"/>
      <c r="CRL45" s="1"/>
      <c r="CRM45" s="1"/>
      <c r="CRN45" s="1"/>
      <c r="CRO45" s="1"/>
      <c r="CRP45" s="1"/>
      <c r="CRQ45" s="1"/>
      <c r="CRR45" s="1"/>
      <c r="CRS45" s="1"/>
      <c r="CRT45" s="1"/>
      <c r="CRU45" s="1"/>
      <c r="CRV45" s="1"/>
      <c r="CRW45" s="1"/>
      <c r="CRX45" s="1"/>
      <c r="CRY45" s="1"/>
      <c r="CRZ45" s="1"/>
      <c r="CSA45" s="1"/>
      <c r="CSB45" s="1"/>
      <c r="CSC45" s="1"/>
      <c r="CSD45" s="1"/>
      <c r="CSE45" s="1"/>
      <c r="CSF45" s="1"/>
      <c r="CSG45" s="1"/>
      <c r="CSH45" s="1"/>
      <c r="CSI45" s="1"/>
      <c r="CSJ45" s="1"/>
      <c r="CSK45" s="1"/>
      <c r="CSL45" s="1"/>
      <c r="CSM45" s="1"/>
      <c r="CSN45" s="1"/>
      <c r="CSO45" s="1"/>
      <c r="CSP45" s="1"/>
      <c r="CSQ45" s="1"/>
      <c r="CSR45" s="1"/>
      <c r="CSS45" s="1"/>
      <c r="CST45" s="1"/>
      <c r="CSU45" s="1"/>
      <c r="CSV45" s="1"/>
      <c r="CSW45" s="1"/>
      <c r="CSX45" s="1"/>
      <c r="CSY45" s="1"/>
      <c r="CSZ45" s="1"/>
      <c r="CTA45" s="1"/>
      <c r="CTB45" s="1"/>
      <c r="CTC45" s="1"/>
      <c r="CTD45" s="1"/>
      <c r="CTE45" s="1"/>
      <c r="CTF45" s="1"/>
      <c r="CTG45" s="1"/>
      <c r="CTH45" s="1"/>
      <c r="CTI45" s="1"/>
      <c r="CTJ45" s="1"/>
      <c r="CTK45" s="1"/>
      <c r="CTL45" s="1"/>
      <c r="CTM45" s="1"/>
      <c r="CTN45" s="1"/>
      <c r="CTO45" s="1"/>
      <c r="CTP45" s="1"/>
      <c r="CTQ45" s="1"/>
      <c r="CTR45" s="1"/>
      <c r="CTS45" s="1"/>
      <c r="CTT45" s="1"/>
      <c r="CTU45" s="1"/>
      <c r="CTV45" s="1"/>
      <c r="CTW45" s="1"/>
      <c r="CTX45" s="1"/>
      <c r="CTY45" s="1"/>
      <c r="CTZ45" s="1"/>
      <c r="CUA45" s="1"/>
      <c r="CUB45" s="1"/>
      <c r="CUC45" s="1"/>
      <c r="CUD45" s="1"/>
      <c r="CUE45" s="1"/>
      <c r="CUF45" s="1"/>
      <c r="CUG45" s="1"/>
      <c r="CUH45" s="1"/>
      <c r="CUI45" s="1"/>
      <c r="CUJ45" s="1"/>
      <c r="CUK45" s="1"/>
      <c r="CUL45" s="1"/>
      <c r="CUM45" s="1"/>
      <c r="CUN45" s="1"/>
      <c r="CUO45" s="1"/>
      <c r="CUP45" s="1"/>
      <c r="CUQ45" s="1"/>
      <c r="CUR45" s="1"/>
      <c r="CUS45" s="1"/>
      <c r="CUT45" s="1"/>
      <c r="CUU45" s="1"/>
      <c r="CUV45" s="1"/>
      <c r="CUW45" s="1"/>
      <c r="CUX45" s="1"/>
      <c r="CUY45" s="1"/>
      <c r="CUZ45" s="1"/>
      <c r="CVA45" s="1"/>
      <c r="CVB45" s="1"/>
      <c r="CVC45" s="1"/>
      <c r="CVD45" s="1"/>
      <c r="CVE45" s="1"/>
      <c r="CVF45" s="1"/>
      <c r="CVG45" s="1"/>
      <c r="CVH45" s="1"/>
      <c r="CVI45" s="1"/>
      <c r="CVJ45" s="1"/>
      <c r="CVK45" s="1"/>
      <c r="CVL45" s="1"/>
      <c r="CVM45" s="1"/>
      <c r="CVN45" s="1"/>
      <c r="CVO45" s="1"/>
      <c r="CVP45" s="1"/>
      <c r="CVQ45" s="1"/>
      <c r="CVR45" s="1"/>
      <c r="CVS45" s="1"/>
      <c r="CVT45" s="1"/>
      <c r="CVU45" s="1"/>
      <c r="CVV45" s="1"/>
      <c r="CVW45" s="1"/>
      <c r="CVX45" s="1"/>
      <c r="CVY45" s="1"/>
      <c r="CVZ45" s="1"/>
      <c r="CWA45" s="1"/>
      <c r="CWB45" s="1"/>
      <c r="CWC45" s="1"/>
      <c r="CWD45" s="1"/>
      <c r="CWE45" s="1"/>
      <c r="CWF45" s="1"/>
      <c r="CWG45" s="1"/>
      <c r="CWH45" s="1"/>
      <c r="CWI45" s="1"/>
      <c r="CWJ45" s="1"/>
      <c r="CWK45" s="1"/>
      <c r="CWL45" s="1"/>
      <c r="CWM45" s="1"/>
      <c r="CWN45" s="1"/>
      <c r="CWO45" s="1"/>
      <c r="CWP45" s="1"/>
      <c r="CWQ45" s="1"/>
      <c r="CWR45" s="1"/>
      <c r="CWS45" s="1"/>
      <c r="CWT45" s="1"/>
      <c r="CWU45" s="1"/>
      <c r="CWV45" s="1"/>
      <c r="CWW45" s="1"/>
      <c r="CWX45" s="1"/>
      <c r="CWY45" s="1"/>
      <c r="CWZ45" s="1"/>
      <c r="CXA45" s="1"/>
      <c r="CXB45" s="1"/>
      <c r="CXC45" s="1"/>
      <c r="CXD45" s="1"/>
      <c r="CXE45" s="1"/>
      <c r="CXF45" s="1"/>
      <c r="CXG45" s="1"/>
      <c r="CXH45" s="1"/>
      <c r="CXI45" s="1"/>
      <c r="CXJ45" s="1"/>
      <c r="CXK45" s="1"/>
      <c r="CXL45" s="1"/>
      <c r="CXM45" s="1"/>
      <c r="CXN45" s="1"/>
      <c r="CXO45" s="1"/>
      <c r="CXP45" s="1"/>
      <c r="CXQ45" s="1"/>
      <c r="CXR45" s="1"/>
      <c r="CXS45" s="1"/>
      <c r="CXT45" s="1"/>
      <c r="CXU45" s="1"/>
      <c r="CXV45" s="1"/>
      <c r="CXW45" s="1"/>
      <c r="CXX45" s="1"/>
      <c r="CXY45" s="1"/>
      <c r="CXZ45" s="1"/>
      <c r="CYA45" s="1"/>
      <c r="CYB45" s="1"/>
      <c r="CYC45" s="1"/>
      <c r="CYD45" s="1"/>
      <c r="CYE45" s="1"/>
      <c r="CYF45" s="1"/>
      <c r="CYG45" s="1"/>
      <c r="CYH45" s="1"/>
      <c r="CYI45" s="1"/>
      <c r="CYJ45" s="1"/>
      <c r="CYK45" s="1"/>
      <c r="CYL45" s="1"/>
      <c r="CYM45" s="1"/>
      <c r="CYN45" s="1"/>
      <c r="CYO45" s="1"/>
      <c r="CYP45" s="1"/>
      <c r="CYQ45" s="1"/>
      <c r="CYR45" s="1"/>
      <c r="CYS45" s="1"/>
      <c r="CYT45" s="1"/>
      <c r="CYU45" s="1"/>
      <c r="CYV45" s="1"/>
      <c r="CYW45" s="1"/>
      <c r="CYX45" s="1"/>
      <c r="CYY45" s="1"/>
      <c r="CYZ45" s="1"/>
      <c r="CZA45" s="1"/>
      <c r="CZB45" s="1"/>
      <c r="CZC45" s="1"/>
      <c r="CZD45" s="1"/>
      <c r="CZE45" s="1"/>
      <c r="CZF45" s="1"/>
      <c r="CZG45" s="1"/>
      <c r="CZH45" s="1"/>
      <c r="CZI45" s="1"/>
      <c r="CZJ45" s="1"/>
      <c r="CZK45" s="1"/>
      <c r="CZL45" s="1"/>
      <c r="CZM45" s="1"/>
      <c r="CZN45" s="1"/>
      <c r="CZO45" s="1"/>
      <c r="CZP45" s="1"/>
      <c r="CZQ45" s="1"/>
      <c r="CZR45" s="1"/>
      <c r="CZS45" s="1"/>
      <c r="CZT45" s="1"/>
      <c r="CZU45" s="1"/>
      <c r="CZV45" s="1"/>
      <c r="CZW45" s="1"/>
      <c r="CZX45" s="1"/>
      <c r="CZY45" s="1"/>
      <c r="CZZ45" s="1"/>
      <c r="DAA45" s="1"/>
      <c r="DAB45" s="1"/>
      <c r="DAC45" s="1"/>
      <c r="DAD45" s="1"/>
      <c r="DAE45" s="1"/>
      <c r="DAF45" s="1"/>
      <c r="DAG45" s="1"/>
      <c r="DAH45" s="1"/>
      <c r="DAI45" s="1"/>
      <c r="DAJ45" s="1"/>
      <c r="DAK45" s="1"/>
      <c r="DAL45" s="1"/>
      <c r="DAM45" s="1"/>
      <c r="DAN45" s="1"/>
      <c r="DAO45" s="1"/>
      <c r="DAP45" s="1"/>
      <c r="DAQ45" s="1"/>
      <c r="DAR45" s="1"/>
      <c r="DAS45" s="1"/>
      <c r="DAT45" s="1"/>
      <c r="DAU45" s="1"/>
      <c r="DAV45" s="1"/>
      <c r="DAW45" s="1"/>
      <c r="DAX45" s="1"/>
      <c r="DAY45" s="1"/>
      <c r="DAZ45" s="1"/>
      <c r="DBA45" s="1"/>
      <c r="DBB45" s="1"/>
      <c r="DBC45" s="1"/>
      <c r="DBD45" s="1"/>
      <c r="DBE45" s="1"/>
      <c r="DBF45" s="1"/>
      <c r="DBG45" s="1"/>
      <c r="DBH45" s="1"/>
      <c r="DBI45" s="1"/>
      <c r="DBJ45" s="1"/>
      <c r="DBK45" s="1"/>
      <c r="DBL45" s="1"/>
      <c r="DBM45" s="1"/>
      <c r="DBN45" s="1"/>
      <c r="DBO45" s="1"/>
      <c r="DBP45" s="1"/>
      <c r="DBQ45" s="1"/>
      <c r="DBR45" s="1"/>
      <c r="DBS45" s="1"/>
      <c r="DBT45" s="1"/>
      <c r="DBU45" s="1"/>
      <c r="DBV45" s="1"/>
      <c r="DBW45" s="1"/>
      <c r="DBX45" s="1"/>
      <c r="DBY45" s="1"/>
      <c r="DBZ45" s="1"/>
      <c r="DCA45" s="1"/>
      <c r="DCB45" s="1"/>
      <c r="DCC45" s="1"/>
      <c r="DCD45" s="1"/>
      <c r="DCE45" s="1"/>
      <c r="DCF45" s="1"/>
      <c r="DCG45" s="1"/>
      <c r="DCH45" s="1"/>
      <c r="DCI45" s="1"/>
      <c r="DCJ45" s="1"/>
      <c r="DCK45" s="1"/>
      <c r="DCL45" s="1"/>
      <c r="DCM45" s="1"/>
      <c r="DCN45" s="1"/>
      <c r="DCO45" s="1"/>
      <c r="DCP45" s="1"/>
      <c r="DCQ45" s="1"/>
      <c r="DCR45" s="1"/>
      <c r="DCS45" s="1"/>
      <c r="DCT45" s="1"/>
      <c r="DCU45" s="1"/>
      <c r="DCV45" s="1"/>
      <c r="DCW45" s="1"/>
      <c r="DCX45" s="1"/>
      <c r="DCY45" s="1"/>
      <c r="DCZ45" s="1"/>
      <c r="DDA45" s="1"/>
      <c r="DDB45" s="1"/>
      <c r="DDC45" s="1"/>
      <c r="DDD45" s="1"/>
      <c r="DDE45" s="1"/>
      <c r="DDF45" s="1"/>
      <c r="DDG45" s="1"/>
      <c r="DDH45" s="1"/>
      <c r="DDI45" s="1"/>
      <c r="DDJ45" s="1"/>
      <c r="DDK45" s="1"/>
      <c r="DDL45" s="1"/>
      <c r="DDM45" s="1"/>
      <c r="DDN45" s="1"/>
      <c r="DDO45" s="1"/>
      <c r="DDP45" s="1"/>
      <c r="DDQ45" s="1"/>
      <c r="DDR45" s="1"/>
      <c r="DDS45" s="1"/>
      <c r="DDT45" s="1"/>
      <c r="DDU45" s="1"/>
      <c r="DDV45" s="1"/>
      <c r="DDW45" s="1"/>
      <c r="DDX45" s="1"/>
      <c r="DDY45" s="1"/>
      <c r="DDZ45" s="1"/>
      <c r="DEA45" s="1"/>
      <c r="DEB45" s="1"/>
      <c r="DEC45" s="1"/>
      <c r="DED45" s="1"/>
      <c r="DEE45" s="1"/>
      <c r="DEF45" s="1"/>
      <c r="DEG45" s="1"/>
      <c r="DEH45" s="1"/>
      <c r="DEI45" s="1"/>
      <c r="DEJ45" s="1"/>
      <c r="DEK45" s="1"/>
      <c r="DEL45" s="1"/>
      <c r="DEM45" s="1"/>
      <c r="DEN45" s="1"/>
      <c r="DEO45" s="1"/>
      <c r="DEP45" s="1"/>
      <c r="DEQ45" s="1"/>
      <c r="DER45" s="1"/>
      <c r="DES45" s="1"/>
      <c r="DET45" s="1"/>
      <c r="DEU45" s="1"/>
      <c r="DEV45" s="1"/>
      <c r="DEW45" s="1"/>
      <c r="DEX45" s="1"/>
      <c r="DEY45" s="1"/>
      <c r="DEZ45" s="1"/>
      <c r="DFA45" s="1"/>
      <c r="DFB45" s="1"/>
      <c r="DFC45" s="1"/>
      <c r="DFD45" s="1"/>
      <c r="DFE45" s="1"/>
      <c r="DFF45" s="1"/>
      <c r="DFG45" s="1"/>
      <c r="DFH45" s="1"/>
      <c r="DFI45" s="1"/>
      <c r="DFJ45" s="1"/>
      <c r="DFK45" s="1"/>
      <c r="DFL45" s="1"/>
      <c r="DFM45" s="1"/>
      <c r="DFN45" s="1"/>
      <c r="DFO45" s="1"/>
      <c r="DFP45" s="1"/>
      <c r="DFQ45" s="1"/>
      <c r="DFR45" s="1"/>
      <c r="DFS45" s="1"/>
      <c r="DFT45" s="1"/>
      <c r="DFU45" s="1"/>
      <c r="DFV45" s="1"/>
      <c r="DFW45" s="1"/>
      <c r="DFX45" s="1"/>
      <c r="DFY45" s="1"/>
      <c r="DFZ45" s="1"/>
      <c r="DGA45" s="1"/>
      <c r="DGB45" s="1"/>
      <c r="DGC45" s="1"/>
      <c r="DGD45" s="1"/>
      <c r="DGE45" s="1"/>
      <c r="DGF45" s="1"/>
      <c r="DGG45" s="1"/>
      <c r="DGH45" s="1"/>
      <c r="DGI45" s="1"/>
      <c r="DGJ45" s="1"/>
      <c r="DGK45" s="1"/>
      <c r="DGL45" s="1"/>
      <c r="DGM45" s="1"/>
      <c r="DGN45" s="1"/>
      <c r="DGO45" s="1"/>
      <c r="DGP45" s="1"/>
      <c r="DGQ45" s="1"/>
      <c r="DGR45" s="1"/>
      <c r="DGS45" s="1"/>
      <c r="DGT45" s="1"/>
      <c r="DGU45" s="1"/>
      <c r="DGV45" s="1"/>
      <c r="DGW45" s="1"/>
      <c r="DGX45" s="1"/>
      <c r="DGY45" s="1"/>
      <c r="DGZ45" s="1"/>
      <c r="DHA45" s="1"/>
      <c r="DHB45" s="1"/>
      <c r="DHC45" s="1"/>
      <c r="DHD45" s="1"/>
      <c r="DHE45" s="1"/>
      <c r="DHF45" s="1"/>
      <c r="DHG45" s="1"/>
      <c r="DHH45" s="1"/>
      <c r="DHI45" s="1"/>
      <c r="DHJ45" s="1"/>
      <c r="DHK45" s="1"/>
      <c r="DHL45" s="1"/>
      <c r="DHM45" s="1"/>
      <c r="DHN45" s="1"/>
      <c r="DHO45" s="1"/>
      <c r="DHP45" s="1"/>
      <c r="DHQ45" s="1"/>
      <c r="DHR45" s="1"/>
      <c r="DHS45" s="1"/>
      <c r="DHT45" s="1"/>
      <c r="DHU45" s="1"/>
      <c r="DHV45" s="1"/>
      <c r="DHW45" s="1"/>
      <c r="DHX45" s="1"/>
      <c r="DHY45" s="1"/>
      <c r="DHZ45" s="1"/>
      <c r="DIA45" s="1"/>
      <c r="DIB45" s="1"/>
      <c r="DIC45" s="1"/>
      <c r="DID45" s="1"/>
      <c r="DIE45" s="1"/>
      <c r="DIF45" s="1"/>
      <c r="DIG45" s="1"/>
      <c r="DIH45" s="1"/>
      <c r="DII45" s="1"/>
      <c r="DIJ45" s="1"/>
      <c r="DIK45" s="1"/>
      <c r="DIL45" s="1"/>
      <c r="DIM45" s="1"/>
      <c r="DIN45" s="1"/>
      <c r="DIO45" s="1"/>
      <c r="DIP45" s="1"/>
      <c r="DIQ45" s="1"/>
      <c r="DIR45" s="1"/>
      <c r="DIS45" s="1"/>
      <c r="DIT45" s="1"/>
      <c r="DIU45" s="1"/>
      <c r="DIV45" s="1"/>
      <c r="DIW45" s="1"/>
      <c r="DIX45" s="1"/>
      <c r="DIY45" s="1"/>
      <c r="DIZ45" s="1"/>
      <c r="DJA45" s="1"/>
      <c r="DJB45" s="1"/>
      <c r="DJC45" s="1"/>
      <c r="DJD45" s="1"/>
      <c r="DJE45" s="1"/>
      <c r="DJF45" s="1"/>
      <c r="DJG45" s="1"/>
      <c r="DJH45" s="1"/>
      <c r="DJI45" s="1"/>
      <c r="DJJ45" s="1"/>
      <c r="DJK45" s="1"/>
      <c r="DJL45" s="1"/>
      <c r="DJM45" s="1"/>
      <c r="DJN45" s="1"/>
      <c r="DJO45" s="1"/>
      <c r="DJP45" s="1"/>
      <c r="DJQ45" s="1"/>
      <c r="DJR45" s="1"/>
      <c r="DJS45" s="1"/>
      <c r="DJT45" s="1"/>
      <c r="DJU45" s="1"/>
      <c r="DJV45" s="1"/>
      <c r="DJW45" s="1"/>
      <c r="DJX45" s="1"/>
      <c r="DJY45" s="1"/>
      <c r="DJZ45" s="1"/>
      <c r="DKA45" s="1"/>
      <c r="DKB45" s="1"/>
      <c r="DKC45" s="1"/>
      <c r="DKD45" s="1"/>
      <c r="DKE45" s="1"/>
      <c r="DKF45" s="1"/>
      <c r="DKG45" s="1"/>
      <c r="DKH45" s="1"/>
      <c r="DKI45" s="1"/>
      <c r="DKJ45" s="1"/>
      <c r="DKK45" s="1"/>
      <c r="DKL45" s="1"/>
      <c r="DKM45" s="1"/>
      <c r="DKN45" s="1"/>
      <c r="DKO45" s="1"/>
      <c r="DKP45" s="1"/>
      <c r="DKQ45" s="1"/>
      <c r="DKR45" s="1"/>
      <c r="DKS45" s="1"/>
      <c r="DKT45" s="1"/>
      <c r="DKU45" s="1"/>
      <c r="DKV45" s="1"/>
      <c r="DKW45" s="1"/>
      <c r="DKX45" s="1"/>
      <c r="DKY45" s="1"/>
      <c r="DKZ45" s="1"/>
      <c r="DLA45" s="1"/>
      <c r="DLB45" s="1"/>
      <c r="DLC45" s="1"/>
      <c r="DLD45" s="1"/>
      <c r="DLE45" s="1"/>
      <c r="DLF45" s="1"/>
      <c r="DLG45" s="1"/>
      <c r="DLH45" s="1"/>
      <c r="DLI45" s="1"/>
      <c r="DLJ45" s="1"/>
      <c r="DLK45" s="1"/>
      <c r="DLL45" s="1"/>
      <c r="DLM45" s="1"/>
      <c r="DLN45" s="1"/>
      <c r="DLO45" s="1"/>
      <c r="DLP45" s="1"/>
      <c r="DLQ45" s="1"/>
      <c r="DLR45" s="1"/>
      <c r="DLS45" s="1"/>
      <c r="DLT45" s="1"/>
      <c r="DLU45" s="1"/>
      <c r="DLV45" s="1"/>
      <c r="DLW45" s="1"/>
      <c r="DLX45" s="1"/>
      <c r="DLY45" s="1"/>
      <c r="DLZ45" s="1"/>
      <c r="DMA45" s="1"/>
      <c r="DMB45" s="1"/>
      <c r="DMC45" s="1"/>
      <c r="DMD45" s="1"/>
      <c r="DME45" s="1"/>
      <c r="DMF45" s="1"/>
      <c r="DMG45" s="1"/>
      <c r="DMH45" s="1"/>
      <c r="DMI45" s="1"/>
      <c r="DMJ45" s="1"/>
      <c r="DMK45" s="1"/>
      <c r="DML45" s="1"/>
      <c r="DMM45" s="1"/>
      <c r="DMN45" s="1"/>
      <c r="DMO45" s="1"/>
      <c r="DMP45" s="1"/>
      <c r="DMQ45" s="1"/>
      <c r="DMR45" s="1"/>
      <c r="DMS45" s="1"/>
      <c r="DMT45" s="1"/>
      <c r="DMU45" s="1"/>
      <c r="DMV45" s="1"/>
      <c r="DMW45" s="1"/>
      <c r="DMX45" s="1"/>
      <c r="DMY45" s="1"/>
      <c r="DMZ45" s="1"/>
      <c r="DNA45" s="1"/>
      <c r="DNB45" s="1"/>
      <c r="DNC45" s="1"/>
      <c r="DND45" s="1"/>
      <c r="DNE45" s="1"/>
      <c r="DNF45" s="1"/>
      <c r="DNG45" s="1"/>
      <c r="DNH45" s="1"/>
      <c r="DNI45" s="1"/>
      <c r="DNJ45" s="1"/>
      <c r="DNK45" s="1"/>
      <c r="DNL45" s="1"/>
      <c r="DNM45" s="1"/>
      <c r="DNN45" s="1"/>
      <c r="DNO45" s="1"/>
      <c r="DNP45" s="1"/>
      <c r="DNQ45" s="1"/>
      <c r="DNR45" s="1"/>
      <c r="DNS45" s="1"/>
      <c r="DNT45" s="1"/>
      <c r="DNU45" s="1"/>
      <c r="DNV45" s="1"/>
      <c r="DNW45" s="1"/>
      <c r="DNX45" s="1"/>
      <c r="DNY45" s="1"/>
      <c r="DNZ45" s="1"/>
      <c r="DOA45" s="1"/>
      <c r="DOB45" s="1"/>
      <c r="DOC45" s="1"/>
      <c r="DOD45" s="1"/>
      <c r="DOE45" s="1"/>
      <c r="DOF45" s="1"/>
      <c r="DOG45" s="1"/>
      <c r="DOH45" s="1"/>
      <c r="DOI45" s="1"/>
      <c r="DOJ45" s="1"/>
      <c r="DOK45" s="1"/>
      <c r="DOL45" s="1"/>
      <c r="DOM45" s="1"/>
      <c r="DON45" s="1"/>
      <c r="DOO45" s="1"/>
      <c r="DOP45" s="1"/>
      <c r="DOQ45" s="1"/>
      <c r="DOR45" s="1"/>
      <c r="DOS45" s="1"/>
      <c r="DOT45" s="1"/>
      <c r="DOU45" s="1"/>
      <c r="DOV45" s="1"/>
      <c r="DOW45" s="1"/>
      <c r="DOX45" s="1"/>
      <c r="DOY45" s="1"/>
      <c r="DOZ45" s="1"/>
      <c r="DPA45" s="1"/>
      <c r="DPB45" s="1"/>
      <c r="DPC45" s="1"/>
      <c r="DPD45" s="1"/>
      <c r="DPE45" s="1"/>
      <c r="DPF45" s="1"/>
      <c r="DPG45" s="1"/>
      <c r="DPH45" s="1"/>
      <c r="DPI45" s="1"/>
      <c r="DPJ45" s="1"/>
      <c r="DPK45" s="1"/>
      <c r="DPL45" s="1"/>
      <c r="DPM45" s="1"/>
      <c r="DPN45" s="1"/>
      <c r="DPO45" s="1"/>
      <c r="DPP45" s="1"/>
      <c r="DPQ45" s="1"/>
      <c r="DPR45" s="1"/>
      <c r="DPS45" s="1"/>
      <c r="DPT45" s="1"/>
      <c r="DPU45" s="1"/>
      <c r="DPV45" s="1"/>
      <c r="DPW45" s="1"/>
      <c r="DPX45" s="1"/>
      <c r="DPY45" s="1"/>
      <c r="DPZ45" s="1"/>
      <c r="DQA45" s="1"/>
      <c r="DQB45" s="1"/>
      <c r="DQC45" s="1"/>
      <c r="DQD45" s="1"/>
      <c r="DQE45" s="1"/>
      <c r="DQF45" s="1"/>
      <c r="DQG45" s="1"/>
      <c r="DQH45" s="1"/>
      <c r="DQI45" s="1"/>
      <c r="DQJ45" s="1"/>
      <c r="DQK45" s="1"/>
      <c r="DQL45" s="1"/>
      <c r="DQM45" s="1"/>
      <c r="DQN45" s="1"/>
      <c r="DQO45" s="1"/>
      <c r="DQP45" s="1"/>
      <c r="DQQ45" s="1"/>
      <c r="DQR45" s="1"/>
      <c r="DQS45" s="1"/>
      <c r="DQT45" s="1"/>
      <c r="DQU45" s="1"/>
      <c r="DQV45" s="1"/>
      <c r="DQW45" s="1"/>
      <c r="DQX45" s="1"/>
      <c r="DQY45" s="1"/>
      <c r="DQZ45" s="1"/>
      <c r="DRA45" s="1"/>
      <c r="DRB45" s="1"/>
      <c r="DRC45" s="1"/>
      <c r="DRD45" s="1"/>
      <c r="DRE45" s="1"/>
      <c r="DRF45" s="1"/>
      <c r="DRG45" s="1"/>
      <c r="DRH45" s="1"/>
      <c r="DRI45" s="1"/>
      <c r="DRJ45" s="1"/>
      <c r="DRK45" s="1"/>
      <c r="DRL45" s="1"/>
      <c r="DRM45" s="1"/>
      <c r="DRN45" s="1"/>
      <c r="DRO45" s="1"/>
      <c r="DRP45" s="1"/>
      <c r="DRQ45" s="1"/>
      <c r="DRR45" s="1"/>
      <c r="DRS45" s="1"/>
      <c r="DRT45" s="1"/>
      <c r="DRU45" s="1"/>
      <c r="DRV45" s="1"/>
      <c r="DRW45" s="1"/>
      <c r="DRX45" s="1"/>
      <c r="DRY45" s="1"/>
      <c r="DRZ45" s="1"/>
      <c r="DSA45" s="1"/>
      <c r="DSB45" s="1"/>
      <c r="DSC45" s="1"/>
      <c r="DSD45" s="1"/>
      <c r="DSE45" s="1"/>
      <c r="DSF45" s="1"/>
      <c r="DSG45" s="1"/>
      <c r="DSH45" s="1"/>
      <c r="DSI45" s="1"/>
      <c r="DSJ45" s="1"/>
      <c r="DSK45" s="1"/>
      <c r="DSL45" s="1"/>
      <c r="DSM45" s="1"/>
      <c r="DSN45" s="1"/>
      <c r="DSO45" s="1"/>
      <c r="DSP45" s="1"/>
      <c r="DSQ45" s="1"/>
      <c r="DSR45" s="1"/>
      <c r="DSS45" s="1"/>
      <c r="DST45" s="1"/>
      <c r="DSU45" s="1"/>
      <c r="DSV45" s="1"/>
      <c r="DSW45" s="1"/>
      <c r="DSX45" s="1"/>
      <c r="DSY45" s="1"/>
      <c r="DSZ45" s="1"/>
      <c r="DTA45" s="1"/>
      <c r="DTB45" s="1"/>
      <c r="DTC45" s="1"/>
      <c r="DTD45" s="1"/>
      <c r="DTE45" s="1"/>
      <c r="DTF45" s="1"/>
      <c r="DTG45" s="1"/>
      <c r="DTH45" s="1"/>
      <c r="DTI45" s="1"/>
      <c r="DTJ45" s="1"/>
      <c r="DTK45" s="1"/>
      <c r="DTL45" s="1"/>
      <c r="DTM45" s="1"/>
      <c r="DTN45" s="1"/>
      <c r="DTO45" s="1"/>
      <c r="DTP45" s="1"/>
      <c r="DTQ45" s="1"/>
      <c r="DTR45" s="1"/>
      <c r="DTS45" s="1"/>
      <c r="DTT45" s="1"/>
      <c r="DTU45" s="1"/>
      <c r="DTV45" s="1"/>
      <c r="DTW45" s="1"/>
      <c r="DTX45" s="1"/>
      <c r="DTY45" s="1"/>
      <c r="DTZ45" s="1"/>
      <c r="DUA45" s="1"/>
      <c r="DUB45" s="1"/>
      <c r="DUC45" s="1"/>
      <c r="DUD45" s="1"/>
      <c r="DUE45" s="1"/>
      <c r="DUF45" s="1"/>
      <c r="DUG45" s="1"/>
      <c r="DUH45" s="1"/>
      <c r="DUI45" s="1"/>
      <c r="DUJ45" s="1"/>
      <c r="DUK45" s="1"/>
      <c r="DUL45" s="1"/>
      <c r="DUM45" s="1"/>
      <c r="DUN45" s="1"/>
      <c r="DUO45" s="1"/>
      <c r="DUP45" s="1"/>
      <c r="DUQ45" s="1"/>
      <c r="DUR45" s="1"/>
      <c r="DUS45" s="1"/>
      <c r="DUT45" s="1"/>
      <c r="DUU45" s="1"/>
      <c r="DUV45" s="1"/>
      <c r="DUW45" s="1"/>
      <c r="DUX45" s="1"/>
      <c r="DUY45" s="1"/>
      <c r="DUZ45" s="1"/>
      <c r="DVA45" s="1"/>
      <c r="DVB45" s="1"/>
      <c r="DVC45" s="1"/>
      <c r="DVD45" s="1"/>
      <c r="DVE45" s="1"/>
      <c r="DVF45" s="1"/>
      <c r="DVG45" s="1"/>
      <c r="DVH45" s="1"/>
      <c r="DVI45" s="1"/>
      <c r="DVJ45" s="1"/>
      <c r="DVK45" s="1"/>
      <c r="DVL45" s="1"/>
      <c r="DVM45" s="1"/>
      <c r="DVN45" s="1"/>
      <c r="DVO45" s="1"/>
      <c r="DVP45" s="1"/>
      <c r="DVQ45" s="1"/>
      <c r="DVR45" s="1"/>
      <c r="DVS45" s="1"/>
      <c r="DVT45" s="1"/>
      <c r="DVU45" s="1"/>
      <c r="DVV45" s="1"/>
      <c r="DVW45" s="1"/>
      <c r="DVX45" s="1"/>
      <c r="DVY45" s="1"/>
      <c r="DVZ45" s="1"/>
      <c r="DWA45" s="1"/>
      <c r="DWB45" s="1"/>
      <c r="DWC45" s="1"/>
      <c r="DWD45" s="1"/>
      <c r="DWE45" s="1"/>
      <c r="DWF45" s="1"/>
      <c r="DWG45" s="1"/>
      <c r="DWH45" s="1"/>
      <c r="DWI45" s="1"/>
      <c r="DWJ45" s="1"/>
      <c r="DWK45" s="1"/>
      <c r="DWL45" s="1"/>
      <c r="DWM45" s="1"/>
      <c r="DWN45" s="1"/>
      <c r="DWO45" s="1"/>
      <c r="DWP45" s="1"/>
      <c r="DWQ45" s="1"/>
      <c r="DWR45" s="1"/>
      <c r="DWS45" s="1"/>
      <c r="DWT45" s="1"/>
      <c r="DWU45" s="1"/>
      <c r="DWV45" s="1"/>
      <c r="DWW45" s="1"/>
      <c r="DWX45" s="1"/>
      <c r="DWY45" s="1"/>
      <c r="DWZ45" s="1"/>
      <c r="DXA45" s="1"/>
      <c r="DXB45" s="1"/>
      <c r="DXC45" s="1"/>
      <c r="DXD45" s="1"/>
      <c r="DXE45" s="1"/>
      <c r="DXF45" s="1"/>
      <c r="DXG45" s="1"/>
      <c r="DXH45" s="1"/>
      <c r="DXI45" s="1"/>
      <c r="DXJ45" s="1"/>
      <c r="DXK45" s="1"/>
      <c r="DXL45" s="1"/>
      <c r="DXM45" s="1"/>
      <c r="DXN45" s="1"/>
      <c r="DXO45" s="1"/>
      <c r="DXP45" s="1"/>
      <c r="DXQ45" s="1"/>
      <c r="DXR45" s="1"/>
      <c r="DXS45" s="1"/>
      <c r="DXT45" s="1"/>
      <c r="DXU45" s="1"/>
      <c r="DXV45" s="1"/>
      <c r="DXW45" s="1"/>
      <c r="DXX45" s="1"/>
      <c r="DXY45" s="1"/>
      <c r="DXZ45" s="1"/>
      <c r="DYA45" s="1"/>
      <c r="DYB45" s="1"/>
      <c r="DYC45" s="1"/>
      <c r="DYD45" s="1"/>
      <c r="DYE45" s="1"/>
      <c r="DYF45" s="1"/>
      <c r="DYG45" s="1"/>
      <c r="DYH45" s="1"/>
      <c r="DYI45" s="1"/>
      <c r="DYJ45" s="1"/>
      <c r="DYK45" s="1"/>
      <c r="DYL45" s="1"/>
      <c r="DYM45" s="1"/>
      <c r="DYN45" s="1"/>
      <c r="DYO45" s="1"/>
      <c r="DYP45" s="1"/>
      <c r="DYQ45" s="1"/>
      <c r="DYR45" s="1"/>
      <c r="DYS45" s="1"/>
      <c r="DYT45" s="1"/>
      <c r="DYU45" s="1"/>
      <c r="DYV45" s="1"/>
      <c r="DYW45" s="1"/>
      <c r="DYX45" s="1"/>
      <c r="DYY45" s="1"/>
      <c r="DYZ45" s="1"/>
      <c r="DZA45" s="1"/>
      <c r="DZB45" s="1"/>
      <c r="DZC45" s="1"/>
      <c r="DZD45" s="1"/>
      <c r="DZE45" s="1"/>
      <c r="DZF45" s="1"/>
      <c r="DZG45" s="1"/>
      <c r="DZH45" s="1"/>
      <c r="DZI45" s="1"/>
      <c r="DZJ45" s="1"/>
      <c r="DZK45" s="1"/>
      <c r="DZL45" s="1"/>
      <c r="DZM45" s="1"/>
      <c r="DZN45" s="1"/>
      <c r="DZO45" s="1"/>
      <c r="DZP45" s="1"/>
      <c r="DZQ45" s="1"/>
      <c r="DZR45" s="1"/>
      <c r="DZS45" s="1"/>
      <c r="DZT45" s="1"/>
      <c r="DZU45" s="1"/>
      <c r="DZV45" s="1"/>
      <c r="DZW45" s="1"/>
      <c r="DZX45" s="1"/>
      <c r="DZY45" s="1"/>
      <c r="DZZ45" s="1"/>
      <c r="EAA45" s="1"/>
      <c r="EAB45" s="1"/>
      <c r="EAC45" s="1"/>
      <c r="EAD45" s="1"/>
      <c r="EAE45" s="1"/>
      <c r="EAF45" s="1"/>
      <c r="EAG45" s="1"/>
      <c r="EAH45" s="1"/>
      <c r="EAI45" s="1"/>
      <c r="EAJ45" s="1"/>
      <c r="EAK45" s="1"/>
      <c r="EAL45" s="1"/>
      <c r="EAM45" s="1"/>
      <c r="EAN45" s="1"/>
      <c r="EAO45" s="1"/>
      <c r="EAP45" s="1"/>
      <c r="EAQ45" s="1"/>
      <c r="EAR45" s="1"/>
      <c r="EAS45" s="1"/>
      <c r="EAT45" s="1"/>
      <c r="EAU45" s="1"/>
      <c r="EAV45" s="1"/>
      <c r="EAW45" s="1"/>
      <c r="EAX45" s="1"/>
      <c r="EAY45" s="1"/>
      <c r="EAZ45" s="1"/>
      <c r="EBA45" s="1"/>
      <c r="EBB45" s="1"/>
      <c r="EBC45" s="1"/>
      <c r="EBD45" s="1"/>
      <c r="EBE45" s="1"/>
      <c r="EBF45" s="1"/>
      <c r="EBG45" s="1"/>
      <c r="EBH45" s="1"/>
      <c r="EBI45" s="1"/>
      <c r="EBJ45" s="1"/>
      <c r="EBK45" s="1"/>
      <c r="EBL45" s="1"/>
      <c r="EBM45" s="1"/>
      <c r="EBN45" s="1"/>
      <c r="EBO45" s="1"/>
      <c r="EBP45" s="1"/>
      <c r="EBQ45" s="1"/>
      <c r="EBR45" s="1"/>
      <c r="EBS45" s="1"/>
      <c r="EBT45" s="1"/>
      <c r="EBU45" s="1"/>
      <c r="EBV45" s="1"/>
      <c r="EBW45" s="1"/>
      <c r="EBX45" s="1"/>
      <c r="EBY45" s="1"/>
      <c r="EBZ45" s="1"/>
      <c r="ECA45" s="1"/>
      <c r="ECB45" s="1"/>
      <c r="ECC45" s="1"/>
      <c r="ECD45" s="1"/>
      <c r="ECE45" s="1"/>
      <c r="ECF45" s="1"/>
      <c r="ECG45" s="1"/>
      <c r="ECH45" s="1"/>
      <c r="ECI45" s="1"/>
      <c r="ECJ45" s="1"/>
      <c r="ECK45" s="1"/>
      <c r="ECL45" s="1"/>
      <c r="ECM45" s="1"/>
      <c r="ECN45" s="1"/>
      <c r="ECO45" s="1"/>
      <c r="ECP45" s="1"/>
      <c r="ECQ45" s="1"/>
      <c r="ECR45" s="1"/>
      <c r="ECS45" s="1"/>
      <c r="ECT45" s="1"/>
      <c r="ECU45" s="1"/>
      <c r="ECV45" s="1"/>
      <c r="ECW45" s="1"/>
      <c r="ECX45" s="1"/>
      <c r="ECY45" s="1"/>
      <c r="ECZ45" s="1"/>
      <c r="EDA45" s="1"/>
      <c r="EDB45" s="1"/>
      <c r="EDC45" s="1"/>
      <c r="EDD45" s="1"/>
      <c r="EDE45" s="1"/>
      <c r="EDF45" s="1"/>
      <c r="EDG45" s="1"/>
      <c r="EDH45" s="1"/>
      <c r="EDI45" s="1"/>
      <c r="EDJ45" s="1"/>
      <c r="EDK45" s="1"/>
      <c r="EDL45" s="1"/>
      <c r="EDM45" s="1"/>
      <c r="EDN45" s="1"/>
      <c r="EDO45" s="1"/>
      <c r="EDP45" s="1"/>
      <c r="EDQ45" s="1"/>
      <c r="EDR45" s="1"/>
      <c r="EDS45" s="1"/>
      <c r="EDT45" s="1"/>
      <c r="EDU45" s="1"/>
      <c r="EDV45" s="1"/>
      <c r="EDW45" s="1"/>
      <c r="EDX45" s="1"/>
      <c r="EDY45" s="1"/>
      <c r="EDZ45" s="1"/>
      <c r="EEA45" s="1"/>
      <c r="EEB45" s="1"/>
      <c r="EEC45" s="1"/>
      <c r="EED45" s="1"/>
      <c r="EEE45" s="1"/>
      <c r="EEF45" s="1"/>
      <c r="EEG45" s="1"/>
      <c r="EEH45" s="1"/>
      <c r="EEI45" s="1"/>
      <c r="EEJ45" s="1"/>
      <c r="EEK45" s="1"/>
      <c r="EEL45" s="1"/>
      <c r="EEM45" s="1"/>
      <c r="EEN45" s="1"/>
      <c r="EEO45" s="1"/>
      <c r="EEP45" s="1"/>
      <c r="EEQ45" s="1"/>
      <c r="EER45" s="1"/>
      <c r="EES45" s="1"/>
      <c r="EET45" s="1"/>
      <c r="EEU45" s="1"/>
      <c r="EEV45" s="1"/>
      <c r="EEW45" s="1"/>
      <c r="EEX45" s="1"/>
      <c r="EEY45" s="1"/>
      <c r="EEZ45" s="1"/>
      <c r="EFA45" s="1"/>
      <c r="EFB45" s="1"/>
      <c r="EFC45" s="1"/>
      <c r="EFD45" s="1"/>
      <c r="EFE45" s="1"/>
      <c r="EFF45" s="1"/>
      <c r="EFG45" s="1"/>
      <c r="EFH45" s="1"/>
      <c r="EFI45" s="1"/>
      <c r="EFJ45" s="1"/>
      <c r="EFK45" s="1"/>
      <c r="EFL45" s="1"/>
      <c r="EFM45" s="1"/>
      <c r="EFN45" s="1"/>
      <c r="EFO45" s="1"/>
      <c r="EFP45" s="1"/>
      <c r="EFQ45" s="1"/>
      <c r="EFR45" s="1"/>
      <c r="EFS45" s="1"/>
      <c r="EFT45" s="1"/>
      <c r="EFU45" s="1"/>
      <c r="EFV45" s="1"/>
      <c r="EFW45" s="1"/>
      <c r="EFX45" s="1"/>
      <c r="EFY45" s="1"/>
      <c r="EFZ45" s="1"/>
      <c r="EGA45" s="1"/>
      <c r="EGB45" s="1"/>
      <c r="EGC45" s="1"/>
      <c r="EGD45" s="1"/>
      <c r="EGE45" s="1"/>
      <c r="EGF45" s="1"/>
      <c r="EGG45" s="1"/>
      <c r="EGH45" s="1"/>
      <c r="EGI45" s="1"/>
      <c r="EGJ45" s="1"/>
      <c r="EGK45" s="1"/>
      <c r="EGL45" s="1"/>
      <c r="EGM45" s="1"/>
      <c r="EGN45" s="1"/>
      <c r="EGO45" s="1"/>
      <c r="EGP45" s="1"/>
      <c r="EGQ45" s="1"/>
      <c r="EGR45" s="1"/>
      <c r="EGS45" s="1"/>
      <c r="EGT45" s="1"/>
      <c r="EGU45" s="1"/>
      <c r="EGV45" s="1"/>
      <c r="EGW45" s="1"/>
      <c r="EGX45" s="1"/>
      <c r="EGY45" s="1"/>
      <c r="EGZ45" s="1"/>
      <c r="EHA45" s="1"/>
      <c r="EHB45" s="1"/>
      <c r="EHC45" s="1"/>
      <c r="EHD45" s="1"/>
      <c r="EHE45" s="1"/>
      <c r="EHF45" s="1"/>
      <c r="EHG45" s="1"/>
      <c r="EHH45" s="1"/>
      <c r="EHI45" s="1"/>
      <c r="EHJ45" s="1"/>
      <c r="EHK45" s="1"/>
      <c r="EHL45" s="1"/>
      <c r="EHM45" s="1"/>
      <c r="EHN45" s="1"/>
      <c r="EHO45" s="1"/>
      <c r="EHP45" s="1"/>
      <c r="EHQ45" s="1"/>
      <c r="EHR45" s="1"/>
      <c r="EHS45" s="1"/>
      <c r="EHT45" s="1"/>
      <c r="EHU45" s="1"/>
      <c r="EHV45" s="1"/>
      <c r="EHW45" s="1"/>
      <c r="EHX45" s="1"/>
      <c r="EHY45" s="1"/>
      <c r="EHZ45" s="1"/>
      <c r="EIA45" s="1"/>
      <c r="EIB45" s="1"/>
      <c r="EIC45" s="1"/>
      <c r="EID45" s="1"/>
      <c r="EIE45" s="1"/>
      <c r="EIF45" s="1"/>
      <c r="EIG45" s="1"/>
      <c r="EIH45" s="1"/>
      <c r="EII45" s="1"/>
      <c r="EIJ45" s="1"/>
      <c r="EIK45" s="1"/>
      <c r="EIL45" s="1"/>
      <c r="EIM45" s="1"/>
      <c r="EIN45" s="1"/>
      <c r="EIO45" s="1"/>
      <c r="EIP45" s="1"/>
      <c r="EIQ45" s="1"/>
      <c r="EIR45" s="1"/>
      <c r="EIS45" s="1"/>
      <c r="EIT45" s="1"/>
      <c r="EIU45" s="1"/>
      <c r="EIV45" s="1"/>
      <c r="EIW45" s="1"/>
      <c r="EIX45" s="1"/>
      <c r="EIY45" s="1"/>
      <c r="EIZ45" s="1"/>
      <c r="EJA45" s="1"/>
      <c r="EJB45" s="1"/>
      <c r="EJC45" s="1"/>
      <c r="EJD45" s="1"/>
      <c r="EJE45" s="1"/>
      <c r="EJF45" s="1"/>
      <c r="EJG45" s="1"/>
      <c r="EJH45" s="1"/>
      <c r="EJI45" s="1"/>
      <c r="EJJ45" s="1"/>
      <c r="EJK45" s="1"/>
      <c r="EJL45" s="1"/>
      <c r="EJM45" s="1"/>
      <c r="EJN45" s="1"/>
      <c r="EJO45" s="1"/>
      <c r="EJP45" s="1"/>
      <c r="EJQ45" s="1"/>
      <c r="EJR45" s="1"/>
      <c r="EJS45" s="1"/>
      <c r="EJT45" s="1"/>
      <c r="EJU45" s="1"/>
      <c r="EJV45" s="1"/>
      <c r="EJW45" s="1"/>
      <c r="EJX45" s="1"/>
      <c r="EJY45" s="1"/>
      <c r="EJZ45" s="1"/>
      <c r="EKA45" s="1"/>
      <c r="EKB45" s="1"/>
      <c r="EKC45" s="1"/>
      <c r="EKD45" s="1"/>
      <c r="EKE45" s="1"/>
      <c r="EKF45" s="1"/>
      <c r="EKG45" s="1"/>
    </row>
    <row r="46" spans="1:3673" x14ac:dyDescent="0.2">
      <c r="A46" s="11"/>
      <c r="B46" s="147"/>
      <c r="C46" s="8"/>
      <c r="D46" s="8"/>
      <c r="E46" s="8"/>
      <c r="F46" s="8"/>
      <c r="G46" s="147"/>
      <c r="H46" s="12"/>
      <c r="I46" s="12"/>
      <c r="J46" s="12"/>
      <c r="K46" s="12"/>
      <c r="L46" s="147"/>
      <c r="M46" s="8"/>
      <c r="N46" s="13"/>
      <c r="O46" s="147"/>
      <c r="P46" s="13"/>
      <c r="Q46" s="63"/>
    </row>
    <row r="47" spans="1:3673" s="160" customFormat="1" x14ac:dyDescent="0.2">
      <c r="A47" s="138" t="s">
        <v>9</v>
      </c>
      <c r="B47" s="147">
        <f>SUM(B9:B45)-SUM(B17:B20)</f>
        <v>21390</v>
      </c>
      <c r="C47" s="165">
        <v>6302.6264600000004</v>
      </c>
      <c r="D47" s="165">
        <v>5925.5697600000003</v>
      </c>
      <c r="E47" s="165">
        <v>5608.53989</v>
      </c>
      <c r="F47" s="165">
        <v>5255.6215300000003</v>
      </c>
      <c r="G47" s="146">
        <v>0</v>
      </c>
      <c r="H47" s="164">
        <v>9.2623026500000005</v>
      </c>
      <c r="I47" s="164">
        <v>8.7033220199999999</v>
      </c>
      <c r="J47" s="164">
        <v>8.2304236399999997</v>
      </c>
      <c r="K47" s="164">
        <v>7.68950303</v>
      </c>
      <c r="L47" s="147"/>
      <c r="M47" s="165">
        <v>6079.92515</v>
      </c>
      <c r="N47" s="165">
        <f t="shared" si="10"/>
        <v>5255.6215300000003</v>
      </c>
      <c r="O47" s="147"/>
      <c r="P47" s="164">
        <v>9.1883408699999993</v>
      </c>
      <c r="Q47" s="164">
        <f t="shared" si="11"/>
        <v>7.68950303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  <c r="ASM47" s="1"/>
      <c r="ASN47" s="1"/>
      <c r="ASO47" s="1"/>
      <c r="ASP47" s="1"/>
      <c r="ASQ47" s="1"/>
      <c r="ASR47" s="1"/>
      <c r="ASS47" s="1"/>
      <c r="AST47" s="1"/>
      <c r="ASU47" s="1"/>
      <c r="ASV47" s="1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G47" s="1"/>
      <c r="ATH47" s="1"/>
      <c r="ATI47" s="1"/>
      <c r="ATJ47" s="1"/>
      <c r="ATK47" s="1"/>
      <c r="ATL47" s="1"/>
      <c r="ATM47" s="1"/>
      <c r="ATN47" s="1"/>
      <c r="ATO47" s="1"/>
      <c r="ATP47" s="1"/>
      <c r="ATQ47" s="1"/>
      <c r="ATR47" s="1"/>
      <c r="ATS47" s="1"/>
      <c r="ATT47" s="1"/>
      <c r="ATU47" s="1"/>
      <c r="ATV47" s="1"/>
      <c r="ATW47" s="1"/>
      <c r="ATX47" s="1"/>
      <c r="ATY47" s="1"/>
      <c r="ATZ47" s="1"/>
      <c r="AUA47" s="1"/>
      <c r="AUB47" s="1"/>
      <c r="AUC47" s="1"/>
      <c r="AUD47" s="1"/>
      <c r="AUE47" s="1"/>
      <c r="AUF47" s="1"/>
      <c r="AUG47" s="1"/>
      <c r="AUH47" s="1"/>
      <c r="AUI47" s="1"/>
      <c r="AUJ47" s="1"/>
      <c r="AUK47" s="1"/>
      <c r="AUL47" s="1"/>
      <c r="AUM47" s="1"/>
      <c r="AUN47" s="1"/>
      <c r="AUO47" s="1"/>
      <c r="AUP47" s="1"/>
      <c r="AUQ47" s="1"/>
      <c r="AUR47" s="1"/>
      <c r="AUS47" s="1"/>
      <c r="AUT47" s="1"/>
      <c r="AUU47" s="1"/>
      <c r="AUV47" s="1"/>
      <c r="AUW47" s="1"/>
      <c r="AUX47" s="1"/>
      <c r="AUY47" s="1"/>
      <c r="AUZ47" s="1"/>
      <c r="AVA47" s="1"/>
      <c r="AVB47" s="1"/>
      <c r="AVC47" s="1"/>
      <c r="AVD47" s="1"/>
      <c r="AVE47" s="1"/>
      <c r="AVF47" s="1"/>
      <c r="AVG47" s="1"/>
      <c r="AVH47" s="1"/>
      <c r="AVI47" s="1"/>
      <c r="AVJ47" s="1"/>
      <c r="AVK47" s="1"/>
      <c r="AVL47" s="1"/>
      <c r="AVM47" s="1"/>
      <c r="AVN47" s="1"/>
      <c r="AVO47" s="1"/>
      <c r="AVP47" s="1"/>
      <c r="AVQ47" s="1"/>
      <c r="AVR47" s="1"/>
      <c r="AVS47" s="1"/>
      <c r="AVT47" s="1"/>
      <c r="AVU47" s="1"/>
      <c r="AVV47" s="1"/>
      <c r="AVW47" s="1"/>
      <c r="AVX47" s="1"/>
      <c r="AVY47" s="1"/>
      <c r="AVZ47" s="1"/>
      <c r="AWA47" s="1"/>
      <c r="AWB47" s="1"/>
      <c r="AWC47" s="1"/>
      <c r="AWD47" s="1"/>
      <c r="AWE47" s="1"/>
      <c r="AWF47" s="1"/>
      <c r="AWG47" s="1"/>
      <c r="AWH47" s="1"/>
      <c r="AWI47" s="1"/>
      <c r="AWJ47" s="1"/>
      <c r="AWK47" s="1"/>
      <c r="AWL47" s="1"/>
      <c r="AWM47" s="1"/>
      <c r="AWN47" s="1"/>
      <c r="AWO47" s="1"/>
      <c r="AWP47" s="1"/>
      <c r="AWQ47" s="1"/>
      <c r="AWR47" s="1"/>
      <c r="AWS47" s="1"/>
      <c r="AWT47" s="1"/>
      <c r="AWU47" s="1"/>
      <c r="AWV47" s="1"/>
      <c r="AWW47" s="1"/>
      <c r="AWX47" s="1"/>
      <c r="AWY47" s="1"/>
      <c r="AWZ47" s="1"/>
      <c r="AXA47" s="1"/>
      <c r="AXB47" s="1"/>
      <c r="AXC47" s="1"/>
      <c r="AXD47" s="1"/>
      <c r="AXE47" s="1"/>
      <c r="AXF47" s="1"/>
      <c r="AXG47" s="1"/>
      <c r="AXH47" s="1"/>
      <c r="AXI47" s="1"/>
      <c r="AXJ47" s="1"/>
      <c r="AXK47" s="1"/>
      <c r="AXL47" s="1"/>
      <c r="AXM47" s="1"/>
      <c r="AXN47" s="1"/>
      <c r="AXO47" s="1"/>
      <c r="AXP47" s="1"/>
      <c r="AXQ47" s="1"/>
      <c r="AXR47" s="1"/>
      <c r="AXS47" s="1"/>
      <c r="AXT47" s="1"/>
      <c r="AXU47" s="1"/>
      <c r="AXV47" s="1"/>
      <c r="AXW47" s="1"/>
      <c r="AXX47" s="1"/>
      <c r="AXY47" s="1"/>
      <c r="AXZ47" s="1"/>
      <c r="AYA47" s="1"/>
      <c r="AYB47" s="1"/>
      <c r="AYC47" s="1"/>
      <c r="AYD47" s="1"/>
      <c r="AYE47" s="1"/>
      <c r="AYF47" s="1"/>
      <c r="AYG47" s="1"/>
      <c r="AYH47" s="1"/>
      <c r="AYI47" s="1"/>
      <c r="AYJ47" s="1"/>
      <c r="AYK47" s="1"/>
      <c r="AYL47" s="1"/>
      <c r="AYM47" s="1"/>
      <c r="AYN47" s="1"/>
      <c r="AYO47" s="1"/>
      <c r="AYP47" s="1"/>
      <c r="AYQ47" s="1"/>
      <c r="AYR47" s="1"/>
      <c r="AYS47" s="1"/>
      <c r="AYT47" s="1"/>
      <c r="AYU47" s="1"/>
      <c r="AYV47" s="1"/>
      <c r="AYW47" s="1"/>
      <c r="AYX47" s="1"/>
      <c r="AYY47" s="1"/>
      <c r="AYZ47" s="1"/>
      <c r="AZA47" s="1"/>
      <c r="AZB47" s="1"/>
      <c r="AZC47" s="1"/>
      <c r="AZD47" s="1"/>
      <c r="AZE47" s="1"/>
      <c r="AZF47" s="1"/>
      <c r="AZG47" s="1"/>
      <c r="AZH47" s="1"/>
      <c r="AZI47" s="1"/>
      <c r="AZJ47" s="1"/>
      <c r="AZK47" s="1"/>
      <c r="AZL47" s="1"/>
      <c r="AZM47" s="1"/>
      <c r="AZN47" s="1"/>
      <c r="AZO47" s="1"/>
      <c r="AZP47" s="1"/>
      <c r="AZQ47" s="1"/>
      <c r="AZR47" s="1"/>
      <c r="AZS47" s="1"/>
      <c r="AZT47" s="1"/>
      <c r="AZU47" s="1"/>
      <c r="AZV47" s="1"/>
      <c r="AZW47" s="1"/>
      <c r="AZX47" s="1"/>
      <c r="AZY47" s="1"/>
      <c r="AZZ47" s="1"/>
      <c r="BAA47" s="1"/>
      <c r="BAB47" s="1"/>
      <c r="BAC47" s="1"/>
      <c r="BAD47" s="1"/>
      <c r="BAE47" s="1"/>
      <c r="BAF47" s="1"/>
      <c r="BAG47" s="1"/>
      <c r="BAH47" s="1"/>
      <c r="BAI47" s="1"/>
      <c r="BAJ47" s="1"/>
      <c r="BAK47" s="1"/>
      <c r="BAL47" s="1"/>
      <c r="BAM47" s="1"/>
      <c r="BAN47" s="1"/>
      <c r="BAO47" s="1"/>
      <c r="BAP47" s="1"/>
      <c r="BAQ47" s="1"/>
      <c r="BAR47" s="1"/>
      <c r="BAS47" s="1"/>
      <c r="BAT47" s="1"/>
      <c r="BAU47" s="1"/>
      <c r="BAV47" s="1"/>
      <c r="BAW47" s="1"/>
      <c r="BAX47" s="1"/>
      <c r="BAY47" s="1"/>
      <c r="BAZ47" s="1"/>
      <c r="BBA47" s="1"/>
      <c r="BBB47" s="1"/>
      <c r="BBC47" s="1"/>
      <c r="BBD47" s="1"/>
      <c r="BBE47" s="1"/>
      <c r="BBF47" s="1"/>
      <c r="BBG47" s="1"/>
      <c r="BBH47" s="1"/>
      <c r="BBI47" s="1"/>
      <c r="BBJ47" s="1"/>
      <c r="BBK47" s="1"/>
      <c r="BBL47" s="1"/>
      <c r="BBM47" s="1"/>
      <c r="BBN47" s="1"/>
      <c r="BBO47" s="1"/>
      <c r="BBP47" s="1"/>
      <c r="BBQ47" s="1"/>
      <c r="BBR47" s="1"/>
      <c r="BBS47" s="1"/>
      <c r="BBT47" s="1"/>
      <c r="BBU47" s="1"/>
      <c r="BBV47" s="1"/>
      <c r="BBW47" s="1"/>
      <c r="BBX47" s="1"/>
      <c r="BBY47" s="1"/>
      <c r="BBZ47" s="1"/>
      <c r="BCA47" s="1"/>
      <c r="BCB47" s="1"/>
      <c r="BCC47" s="1"/>
      <c r="BCD47" s="1"/>
      <c r="BCE47" s="1"/>
      <c r="BCF47" s="1"/>
      <c r="BCG47" s="1"/>
      <c r="BCH47" s="1"/>
      <c r="BCI47" s="1"/>
      <c r="BCJ47" s="1"/>
      <c r="BCK47" s="1"/>
      <c r="BCL47" s="1"/>
      <c r="BCM47" s="1"/>
      <c r="BCN47" s="1"/>
      <c r="BCO47" s="1"/>
      <c r="BCP47" s="1"/>
      <c r="BCQ47" s="1"/>
      <c r="BCR47" s="1"/>
      <c r="BCS47" s="1"/>
      <c r="BCT47" s="1"/>
      <c r="BCU47" s="1"/>
      <c r="BCV47" s="1"/>
      <c r="BCW47" s="1"/>
      <c r="BCX47" s="1"/>
      <c r="BCY47" s="1"/>
      <c r="BCZ47" s="1"/>
      <c r="BDA47" s="1"/>
      <c r="BDB47" s="1"/>
      <c r="BDC47" s="1"/>
      <c r="BDD47" s="1"/>
      <c r="BDE47" s="1"/>
      <c r="BDF47" s="1"/>
      <c r="BDG47" s="1"/>
      <c r="BDH47" s="1"/>
      <c r="BDI47" s="1"/>
      <c r="BDJ47" s="1"/>
      <c r="BDK47" s="1"/>
      <c r="BDL47" s="1"/>
      <c r="BDM47" s="1"/>
      <c r="BDN47" s="1"/>
      <c r="BDO47" s="1"/>
      <c r="BDP47" s="1"/>
      <c r="BDQ47" s="1"/>
      <c r="BDR47" s="1"/>
      <c r="BDS47" s="1"/>
      <c r="BDT47" s="1"/>
      <c r="BDU47" s="1"/>
      <c r="BDV47" s="1"/>
      <c r="BDW47" s="1"/>
      <c r="BDX47" s="1"/>
      <c r="BDY47" s="1"/>
      <c r="BDZ47" s="1"/>
      <c r="BEA47" s="1"/>
      <c r="BEB47" s="1"/>
      <c r="BEC47" s="1"/>
      <c r="BED47" s="1"/>
      <c r="BEE47" s="1"/>
      <c r="BEF47" s="1"/>
      <c r="BEG47" s="1"/>
      <c r="BEH47" s="1"/>
      <c r="BEI47" s="1"/>
      <c r="BEJ47" s="1"/>
      <c r="BEK47" s="1"/>
      <c r="BEL47" s="1"/>
      <c r="BEM47" s="1"/>
      <c r="BEN47" s="1"/>
      <c r="BEO47" s="1"/>
      <c r="BEP47" s="1"/>
      <c r="BEQ47" s="1"/>
      <c r="BER47" s="1"/>
      <c r="BES47" s="1"/>
      <c r="BET47" s="1"/>
      <c r="BEU47" s="1"/>
      <c r="BEV47" s="1"/>
      <c r="BEW47" s="1"/>
      <c r="BEX47" s="1"/>
      <c r="BEY47" s="1"/>
      <c r="BEZ47" s="1"/>
      <c r="BFA47" s="1"/>
      <c r="BFB47" s="1"/>
      <c r="BFC47" s="1"/>
      <c r="BFD47" s="1"/>
      <c r="BFE47" s="1"/>
      <c r="BFF47" s="1"/>
      <c r="BFG47" s="1"/>
      <c r="BFH47" s="1"/>
      <c r="BFI47" s="1"/>
      <c r="BFJ47" s="1"/>
      <c r="BFK47" s="1"/>
      <c r="BFL47" s="1"/>
      <c r="BFM47" s="1"/>
      <c r="BFN47" s="1"/>
      <c r="BFO47" s="1"/>
      <c r="BFP47" s="1"/>
      <c r="BFQ47" s="1"/>
      <c r="BFR47" s="1"/>
      <c r="BFS47" s="1"/>
      <c r="BFT47" s="1"/>
      <c r="BFU47" s="1"/>
      <c r="BFV47" s="1"/>
      <c r="BFW47" s="1"/>
      <c r="BFX47" s="1"/>
      <c r="BFY47" s="1"/>
      <c r="BFZ47" s="1"/>
      <c r="BGA47" s="1"/>
      <c r="BGB47" s="1"/>
      <c r="BGC47" s="1"/>
      <c r="BGD47" s="1"/>
      <c r="BGE47" s="1"/>
      <c r="BGF47" s="1"/>
      <c r="BGG47" s="1"/>
      <c r="BGH47" s="1"/>
      <c r="BGI47" s="1"/>
      <c r="BGJ47" s="1"/>
      <c r="BGK47" s="1"/>
      <c r="BGL47" s="1"/>
      <c r="BGM47" s="1"/>
      <c r="BGN47" s="1"/>
      <c r="BGO47" s="1"/>
      <c r="BGP47" s="1"/>
      <c r="BGQ47" s="1"/>
      <c r="BGR47" s="1"/>
      <c r="BGS47" s="1"/>
      <c r="BGT47" s="1"/>
      <c r="BGU47" s="1"/>
      <c r="BGV47" s="1"/>
      <c r="BGW47" s="1"/>
      <c r="BGX47" s="1"/>
      <c r="BGY47" s="1"/>
      <c r="BGZ47" s="1"/>
      <c r="BHA47" s="1"/>
      <c r="BHB47" s="1"/>
      <c r="BHC47" s="1"/>
      <c r="BHD47" s="1"/>
      <c r="BHE47" s="1"/>
      <c r="BHF47" s="1"/>
      <c r="BHG47" s="1"/>
      <c r="BHH47" s="1"/>
      <c r="BHI47" s="1"/>
      <c r="BHJ47" s="1"/>
      <c r="BHK47" s="1"/>
      <c r="BHL47" s="1"/>
      <c r="BHM47" s="1"/>
      <c r="BHN47" s="1"/>
      <c r="BHO47" s="1"/>
      <c r="BHP47" s="1"/>
      <c r="BHQ47" s="1"/>
      <c r="BHR47" s="1"/>
      <c r="BHS47" s="1"/>
      <c r="BHT47" s="1"/>
      <c r="BHU47" s="1"/>
      <c r="BHV47" s="1"/>
      <c r="BHW47" s="1"/>
      <c r="BHX47" s="1"/>
      <c r="BHY47" s="1"/>
      <c r="BHZ47" s="1"/>
      <c r="BIA47" s="1"/>
      <c r="BIB47" s="1"/>
      <c r="BIC47" s="1"/>
      <c r="BID47" s="1"/>
      <c r="BIE47" s="1"/>
      <c r="BIF47" s="1"/>
      <c r="BIG47" s="1"/>
      <c r="BIH47" s="1"/>
      <c r="BII47" s="1"/>
      <c r="BIJ47" s="1"/>
      <c r="BIK47" s="1"/>
      <c r="BIL47" s="1"/>
      <c r="BIM47" s="1"/>
      <c r="BIN47" s="1"/>
      <c r="BIO47" s="1"/>
      <c r="BIP47" s="1"/>
      <c r="BIQ47" s="1"/>
      <c r="BIR47" s="1"/>
      <c r="BIS47" s="1"/>
      <c r="BIT47" s="1"/>
      <c r="BIU47" s="1"/>
      <c r="BIV47" s="1"/>
      <c r="BIW47" s="1"/>
      <c r="BIX47" s="1"/>
      <c r="BIY47" s="1"/>
      <c r="BIZ47" s="1"/>
      <c r="BJA47" s="1"/>
      <c r="BJB47" s="1"/>
      <c r="BJC47" s="1"/>
      <c r="BJD47" s="1"/>
      <c r="BJE47" s="1"/>
      <c r="BJF47" s="1"/>
      <c r="BJG47" s="1"/>
      <c r="BJH47" s="1"/>
      <c r="BJI47" s="1"/>
      <c r="BJJ47" s="1"/>
      <c r="BJK47" s="1"/>
      <c r="BJL47" s="1"/>
      <c r="BJM47" s="1"/>
      <c r="BJN47" s="1"/>
      <c r="BJO47" s="1"/>
      <c r="BJP47" s="1"/>
      <c r="BJQ47" s="1"/>
      <c r="BJR47" s="1"/>
      <c r="BJS47" s="1"/>
      <c r="BJT47" s="1"/>
      <c r="BJU47" s="1"/>
      <c r="BJV47" s="1"/>
      <c r="BJW47" s="1"/>
      <c r="BJX47" s="1"/>
      <c r="BJY47" s="1"/>
      <c r="BJZ47" s="1"/>
      <c r="BKA47" s="1"/>
      <c r="BKB47" s="1"/>
      <c r="BKC47" s="1"/>
      <c r="BKD47" s="1"/>
      <c r="BKE47" s="1"/>
      <c r="BKF47" s="1"/>
      <c r="BKG47" s="1"/>
      <c r="BKH47" s="1"/>
      <c r="BKI47" s="1"/>
      <c r="BKJ47" s="1"/>
      <c r="BKK47" s="1"/>
      <c r="BKL47" s="1"/>
      <c r="BKM47" s="1"/>
      <c r="BKN47" s="1"/>
      <c r="BKO47" s="1"/>
      <c r="BKP47" s="1"/>
      <c r="BKQ47" s="1"/>
      <c r="BKR47" s="1"/>
      <c r="BKS47" s="1"/>
      <c r="BKT47" s="1"/>
      <c r="BKU47" s="1"/>
      <c r="BKV47" s="1"/>
      <c r="BKW47" s="1"/>
      <c r="BKX47" s="1"/>
      <c r="BKY47" s="1"/>
      <c r="BKZ47" s="1"/>
      <c r="BLA47" s="1"/>
      <c r="BLB47" s="1"/>
      <c r="BLC47" s="1"/>
      <c r="BLD47" s="1"/>
      <c r="BLE47" s="1"/>
      <c r="BLF47" s="1"/>
      <c r="BLG47" s="1"/>
      <c r="BLH47" s="1"/>
      <c r="BLI47" s="1"/>
      <c r="BLJ47" s="1"/>
      <c r="BLK47" s="1"/>
      <c r="BLL47" s="1"/>
      <c r="BLM47" s="1"/>
      <c r="BLN47" s="1"/>
      <c r="BLO47" s="1"/>
      <c r="BLP47" s="1"/>
      <c r="BLQ47" s="1"/>
      <c r="BLR47" s="1"/>
      <c r="BLS47" s="1"/>
      <c r="BLT47" s="1"/>
      <c r="BLU47" s="1"/>
      <c r="BLV47" s="1"/>
      <c r="BLW47" s="1"/>
      <c r="BLX47" s="1"/>
      <c r="BLY47" s="1"/>
      <c r="BLZ47" s="1"/>
      <c r="BMA47" s="1"/>
      <c r="BMB47" s="1"/>
      <c r="BMC47" s="1"/>
      <c r="BMD47" s="1"/>
      <c r="BME47" s="1"/>
      <c r="BMF47" s="1"/>
      <c r="BMG47" s="1"/>
      <c r="BMH47" s="1"/>
      <c r="BMI47" s="1"/>
      <c r="BMJ47" s="1"/>
      <c r="BMK47" s="1"/>
      <c r="BML47" s="1"/>
      <c r="BMM47" s="1"/>
      <c r="BMN47" s="1"/>
      <c r="BMO47" s="1"/>
      <c r="BMP47" s="1"/>
      <c r="BMQ47" s="1"/>
      <c r="BMR47" s="1"/>
      <c r="BMS47" s="1"/>
      <c r="BMT47" s="1"/>
      <c r="BMU47" s="1"/>
      <c r="BMV47" s="1"/>
      <c r="BMW47" s="1"/>
      <c r="BMX47" s="1"/>
      <c r="BMY47" s="1"/>
      <c r="BMZ47" s="1"/>
      <c r="BNA47" s="1"/>
      <c r="BNB47" s="1"/>
      <c r="BNC47" s="1"/>
      <c r="BND47" s="1"/>
      <c r="BNE47" s="1"/>
      <c r="BNF47" s="1"/>
      <c r="BNG47" s="1"/>
      <c r="BNH47" s="1"/>
      <c r="BNI47" s="1"/>
      <c r="BNJ47" s="1"/>
      <c r="BNK47" s="1"/>
      <c r="BNL47" s="1"/>
      <c r="BNM47" s="1"/>
      <c r="BNN47" s="1"/>
      <c r="BNO47" s="1"/>
      <c r="BNP47" s="1"/>
      <c r="BNQ47" s="1"/>
      <c r="BNR47" s="1"/>
      <c r="BNS47" s="1"/>
      <c r="BNT47" s="1"/>
      <c r="BNU47" s="1"/>
      <c r="BNV47" s="1"/>
      <c r="BNW47" s="1"/>
      <c r="BNX47" s="1"/>
      <c r="BNY47" s="1"/>
      <c r="BNZ47" s="1"/>
      <c r="BOA47" s="1"/>
      <c r="BOB47" s="1"/>
      <c r="BOC47" s="1"/>
      <c r="BOD47" s="1"/>
      <c r="BOE47" s="1"/>
      <c r="BOF47" s="1"/>
      <c r="BOG47" s="1"/>
      <c r="BOH47" s="1"/>
      <c r="BOI47" s="1"/>
      <c r="BOJ47" s="1"/>
      <c r="BOK47" s="1"/>
      <c r="BOL47" s="1"/>
      <c r="BOM47" s="1"/>
      <c r="BON47" s="1"/>
      <c r="BOO47" s="1"/>
      <c r="BOP47" s="1"/>
      <c r="BOQ47" s="1"/>
      <c r="BOR47" s="1"/>
      <c r="BOS47" s="1"/>
      <c r="BOT47" s="1"/>
      <c r="BOU47" s="1"/>
      <c r="BOV47" s="1"/>
      <c r="BOW47" s="1"/>
      <c r="BOX47" s="1"/>
      <c r="BOY47" s="1"/>
      <c r="BOZ47" s="1"/>
      <c r="BPA47" s="1"/>
      <c r="BPB47" s="1"/>
      <c r="BPC47" s="1"/>
      <c r="BPD47" s="1"/>
      <c r="BPE47" s="1"/>
      <c r="BPF47" s="1"/>
      <c r="BPG47" s="1"/>
      <c r="BPH47" s="1"/>
      <c r="BPI47" s="1"/>
      <c r="BPJ47" s="1"/>
      <c r="BPK47" s="1"/>
      <c r="BPL47" s="1"/>
      <c r="BPM47" s="1"/>
      <c r="BPN47" s="1"/>
      <c r="BPO47" s="1"/>
      <c r="BPP47" s="1"/>
      <c r="BPQ47" s="1"/>
      <c r="BPR47" s="1"/>
      <c r="BPS47" s="1"/>
      <c r="BPT47" s="1"/>
      <c r="BPU47" s="1"/>
      <c r="BPV47" s="1"/>
      <c r="BPW47" s="1"/>
      <c r="BPX47" s="1"/>
      <c r="BPY47" s="1"/>
      <c r="BPZ47" s="1"/>
      <c r="BQA47" s="1"/>
      <c r="BQB47" s="1"/>
      <c r="BQC47" s="1"/>
      <c r="BQD47" s="1"/>
      <c r="BQE47" s="1"/>
      <c r="BQF47" s="1"/>
      <c r="BQG47" s="1"/>
      <c r="BQH47" s="1"/>
      <c r="BQI47" s="1"/>
      <c r="BQJ47" s="1"/>
      <c r="BQK47" s="1"/>
      <c r="BQL47" s="1"/>
      <c r="BQM47" s="1"/>
      <c r="BQN47" s="1"/>
      <c r="BQO47" s="1"/>
      <c r="BQP47" s="1"/>
      <c r="BQQ47" s="1"/>
      <c r="BQR47" s="1"/>
      <c r="BQS47" s="1"/>
      <c r="BQT47" s="1"/>
      <c r="BQU47" s="1"/>
      <c r="BQV47" s="1"/>
      <c r="BQW47" s="1"/>
      <c r="BQX47" s="1"/>
      <c r="BQY47" s="1"/>
      <c r="BQZ47" s="1"/>
      <c r="BRA47" s="1"/>
      <c r="BRB47" s="1"/>
      <c r="BRC47" s="1"/>
      <c r="BRD47" s="1"/>
      <c r="BRE47" s="1"/>
      <c r="BRF47" s="1"/>
      <c r="BRG47" s="1"/>
      <c r="BRH47" s="1"/>
      <c r="BRI47" s="1"/>
      <c r="BRJ47" s="1"/>
      <c r="BRK47" s="1"/>
      <c r="BRL47" s="1"/>
      <c r="BRM47" s="1"/>
      <c r="BRN47" s="1"/>
      <c r="BRO47" s="1"/>
      <c r="BRP47" s="1"/>
      <c r="BRQ47" s="1"/>
      <c r="BRR47" s="1"/>
      <c r="BRS47" s="1"/>
      <c r="BRT47" s="1"/>
      <c r="BRU47" s="1"/>
      <c r="BRV47" s="1"/>
      <c r="BRW47" s="1"/>
      <c r="BRX47" s="1"/>
      <c r="BRY47" s="1"/>
      <c r="BRZ47" s="1"/>
      <c r="BSA47" s="1"/>
      <c r="BSB47" s="1"/>
      <c r="BSC47" s="1"/>
      <c r="BSD47" s="1"/>
      <c r="BSE47" s="1"/>
      <c r="BSF47" s="1"/>
      <c r="BSG47" s="1"/>
      <c r="BSH47" s="1"/>
      <c r="BSI47" s="1"/>
      <c r="BSJ47" s="1"/>
      <c r="BSK47" s="1"/>
      <c r="BSL47" s="1"/>
      <c r="BSM47" s="1"/>
      <c r="BSN47" s="1"/>
      <c r="BSO47" s="1"/>
      <c r="BSP47" s="1"/>
      <c r="BSQ47" s="1"/>
      <c r="BSR47" s="1"/>
      <c r="BSS47" s="1"/>
      <c r="BST47" s="1"/>
      <c r="BSU47" s="1"/>
      <c r="BSV47" s="1"/>
      <c r="BSW47" s="1"/>
      <c r="BSX47" s="1"/>
      <c r="BSY47" s="1"/>
      <c r="BSZ47" s="1"/>
      <c r="BTA47" s="1"/>
      <c r="BTB47" s="1"/>
      <c r="BTC47" s="1"/>
      <c r="BTD47" s="1"/>
      <c r="BTE47" s="1"/>
      <c r="BTF47" s="1"/>
      <c r="BTG47" s="1"/>
      <c r="BTH47" s="1"/>
      <c r="BTI47" s="1"/>
      <c r="BTJ47" s="1"/>
      <c r="BTK47" s="1"/>
      <c r="BTL47" s="1"/>
      <c r="BTM47" s="1"/>
      <c r="BTN47" s="1"/>
      <c r="BTO47" s="1"/>
      <c r="BTP47" s="1"/>
      <c r="BTQ47" s="1"/>
      <c r="BTR47" s="1"/>
      <c r="BTS47" s="1"/>
      <c r="BTT47" s="1"/>
      <c r="BTU47" s="1"/>
      <c r="BTV47" s="1"/>
      <c r="BTW47" s="1"/>
      <c r="BTX47" s="1"/>
      <c r="BTY47" s="1"/>
      <c r="BTZ47" s="1"/>
      <c r="BUA47" s="1"/>
      <c r="BUB47" s="1"/>
      <c r="BUC47" s="1"/>
      <c r="BUD47" s="1"/>
      <c r="BUE47" s="1"/>
      <c r="BUF47" s="1"/>
      <c r="BUG47" s="1"/>
      <c r="BUH47" s="1"/>
      <c r="BUI47" s="1"/>
      <c r="BUJ47" s="1"/>
      <c r="BUK47" s="1"/>
      <c r="BUL47" s="1"/>
      <c r="BUM47" s="1"/>
      <c r="BUN47" s="1"/>
      <c r="BUO47" s="1"/>
      <c r="BUP47" s="1"/>
      <c r="BUQ47" s="1"/>
      <c r="BUR47" s="1"/>
      <c r="BUS47" s="1"/>
      <c r="BUT47" s="1"/>
      <c r="BUU47" s="1"/>
      <c r="BUV47" s="1"/>
      <c r="BUW47" s="1"/>
      <c r="BUX47" s="1"/>
      <c r="BUY47" s="1"/>
      <c r="BUZ47" s="1"/>
      <c r="BVA47" s="1"/>
      <c r="BVB47" s="1"/>
      <c r="BVC47" s="1"/>
      <c r="BVD47" s="1"/>
      <c r="BVE47" s="1"/>
      <c r="BVF47" s="1"/>
      <c r="BVG47" s="1"/>
      <c r="BVH47" s="1"/>
      <c r="BVI47" s="1"/>
      <c r="BVJ47" s="1"/>
      <c r="BVK47" s="1"/>
      <c r="BVL47" s="1"/>
      <c r="BVM47" s="1"/>
      <c r="BVN47" s="1"/>
      <c r="BVO47" s="1"/>
      <c r="BVP47" s="1"/>
      <c r="BVQ47" s="1"/>
      <c r="BVR47" s="1"/>
      <c r="BVS47" s="1"/>
      <c r="BVT47" s="1"/>
      <c r="BVU47" s="1"/>
      <c r="BVV47" s="1"/>
      <c r="BVW47" s="1"/>
      <c r="BVX47" s="1"/>
      <c r="BVY47" s="1"/>
      <c r="BVZ47" s="1"/>
      <c r="BWA47" s="1"/>
      <c r="BWB47" s="1"/>
      <c r="BWC47" s="1"/>
      <c r="BWD47" s="1"/>
      <c r="BWE47" s="1"/>
      <c r="BWF47" s="1"/>
      <c r="BWG47" s="1"/>
      <c r="BWH47" s="1"/>
      <c r="BWI47" s="1"/>
      <c r="BWJ47" s="1"/>
      <c r="BWK47" s="1"/>
      <c r="BWL47" s="1"/>
      <c r="BWM47" s="1"/>
      <c r="BWN47" s="1"/>
      <c r="BWO47" s="1"/>
      <c r="BWP47" s="1"/>
      <c r="BWQ47" s="1"/>
      <c r="BWR47" s="1"/>
      <c r="BWS47" s="1"/>
      <c r="BWT47" s="1"/>
      <c r="BWU47" s="1"/>
      <c r="BWV47" s="1"/>
      <c r="BWW47" s="1"/>
      <c r="BWX47" s="1"/>
      <c r="BWY47" s="1"/>
      <c r="BWZ47" s="1"/>
      <c r="BXA47" s="1"/>
      <c r="BXB47" s="1"/>
      <c r="BXC47" s="1"/>
      <c r="BXD47" s="1"/>
      <c r="BXE47" s="1"/>
      <c r="BXF47" s="1"/>
      <c r="BXG47" s="1"/>
      <c r="BXH47" s="1"/>
      <c r="BXI47" s="1"/>
      <c r="BXJ47" s="1"/>
      <c r="BXK47" s="1"/>
      <c r="BXL47" s="1"/>
      <c r="BXM47" s="1"/>
      <c r="BXN47" s="1"/>
      <c r="BXO47" s="1"/>
      <c r="BXP47" s="1"/>
      <c r="BXQ47" s="1"/>
      <c r="BXR47" s="1"/>
      <c r="BXS47" s="1"/>
      <c r="BXT47" s="1"/>
      <c r="BXU47" s="1"/>
      <c r="BXV47" s="1"/>
      <c r="BXW47" s="1"/>
      <c r="BXX47" s="1"/>
      <c r="BXY47" s="1"/>
      <c r="BXZ47" s="1"/>
      <c r="BYA47" s="1"/>
      <c r="BYB47" s="1"/>
      <c r="BYC47" s="1"/>
      <c r="BYD47" s="1"/>
      <c r="BYE47" s="1"/>
      <c r="BYF47" s="1"/>
      <c r="BYG47" s="1"/>
      <c r="BYH47" s="1"/>
      <c r="BYI47" s="1"/>
      <c r="BYJ47" s="1"/>
      <c r="BYK47" s="1"/>
      <c r="BYL47" s="1"/>
      <c r="BYM47" s="1"/>
      <c r="BYN47" s="1"/>
      <c r="BYO47" s="1"/>
      <c r="BYP47" s="1"/>
      <c r="BYQ47" s="1"/>
      <c r="BYR47" s="1"/>
      <c r="BYS47" s="1"/>
      <c r="BYT47" s="1"/>
      <c r="BYU47" s="1"/>
      <c r="BYV47" s="1"/>
      <c r="BYW47" s="1"/>
      <c r="BYX47" s="1"/>
      <c r="BYY47" s="1"/>
      <c r="BYZ47" s="1"/>
      <c r="BZA47" s="1"/>
      <c r="BZB47" s="1"/>
      <c r="BZC47" s="1"/>
      <c r="BZD47" s="1"/>
      <c r="BZE47" s="1"/>
      <c r="BZF47" s="1"/>
      <c r="BZG47" s="1"/>
      <c r="BZH47" s="1"/>
      <c r="BZI47" s="1"/>
      <c r="BZJ47" s="1"/>
      <c r="BZK47" s="1"/>
      <c r="BZL47" s="1"/>
      <c r="BZM47" s="1"/>
      <c r="BZN47" s="1"/>
      <c r="BZO47" s="1"/>
      <c r="BZP47" s="1"/>
      <c r="BZQ47" s="1"/>
      <c r="BZR47" s="1"/>
      <c r="BZS47" s="1"/>
      <c r="BZT47" s="1"/>
      <c r="BZU47" s="1"/>
      <c r="BZV47" s="1"/>
      <c r="BZW47" s="1"/>
      <c r="BZX47" s="1"/>
      <c r="BZY47" s="1"/>
      <c r="BZZ47" s="1"/>
      <c r="CAA47" s="1"/>
      <c r="CAB47" s="1"/>
      <c r="CAC47" s="1"/>
      <c r="CAD47" s="1"/>
      <c r="CAE47" s="1"/>
      <c r="CAF47" s="1"/>
      <c r="CAG47" s="1"/>
      <c r="CAH47" s="1"/>
      <c r="CAI47" s="1"/>
      <c r="CAJ47" s="1"/>
      <c r="CAK47" s="1"/>
      <c r="CAL47" s="1"/>
      <c r="CAM47" s="1"/>
      <c r="CAN47" s="1"/>
      <c r="CAO47" s="1"/>
      <c r="CAP47" s="1"/>
      <c r="CAQ47" s="1"/>
      <c r="CAR47" s="1"/>
      <c r="CAS47" s="1"/>
      <c r="CAT47" s="1"/>
      <c r="CAU47" s="1"/>
      <c r="CAV47" s="1"/>
      <c r="CAW47" s="1"/>
      <c r="CAX47" s="1"/>
      <c r="CAY47" s="1"/>
      <c r="CAZ47" s="1"/>
      <c r="CBA47" s="1"/>
      <c r="CBB47" s="1"/>
      <c r="CBC47" s="1"/>
      <c r="CBD47" s="1"/>
      <c r="CBE47" s="1"/>
      <c r="CBF47" s="1"/>
      <c r="CBG47" s="1"/>
      <c r="CBH47" s="1"/>
      <c r="CBI47" s="1"/>
      <c r="CBJ47" s="1"/>
      <c r="CBK47" s="1"/>
      <c r="CBL47" s="1"/>
      <c r="CBM47" s="1"/>
      <c r="CBN47" s="1"/>
      <c r="CBO47" s="1"/>
      <c r="CBP47" s="1"/>
      <c r="CBQ47" s="1"/>
      <c r="CBR47" s="1"/>
      <c r="CBS47" s="1"/>
      <c r="CBT47" s="1"/>
      <c r="CBU47" s="1"/>
      <c r="CBV47" s="1"/>
      <c r="CBW47" s="1"/>
      <c r="CBX47" s="1"/>
      <c r="CBY47" s="1"/>
      <c r="CBZ47" s="1"/>
      <c r="CCA47" s="1"/>
      <c r="CCB47" s="1"/>
      <c r="CCC47" s="1"/>
      <c r="CCD47" s="1"/>
      <c r="CCE47" s="1"/>
      <c r="CCF47" s="1"/>
      <c r="CCG47" s="1"/>
      <c r="CCH47" s="1"/>
      <c r="CCI47" s="1"/>
      <c r="CCJ47" s="1"/>
      <c r="CCK47" s="1"/>
      <c r="CCL47" s="1"/>
      <c r="CCM47" s="1"/>
      <c r="CCN47" s="1"/>
      <c r="CCO47" s="1"/>
      <c r="CCP47" s="1"/>
      <c r="CCQ47" s="1"/>
      <c r="CCR47" s="1"/>
      <c r="CCS47" s="1"/>
      <c r="CCT47" s="1"/>
      <c r="CCU47" s="1"/>
      <c r="CCV47" s="1"/>
      <c r="CCW47" s="1"/>
      <c r="CCX47" s="1"/>
      <c r="CCY47" s="1"/>
      <c r="CCZ47" s="1"/>
      <c r="CDA47" s="1"/>
      <c r="CDB47" s="1"/>
      <c r="CDC47" s="1"/>
      <c r="CDD47" s="1"/>
      <c r="CDE47" s="1"/>
      <c r="CDF47" s="1"/>
      <c r="CDG47" s="1"/>
      <c r="CDH47" s="1"/>
      <c r="CDI47" s="1"/>
      <c r="CDJ47" s="1"/>
      <c r="CDK47" s="1"/>
      <c r="CDL47" s="1"/>
      <c r="CDM47" s="1"/>
      <c r="CDN47" s="1"/>
      <c r="CDO47" s="1"/>
      <c r="CDP47" s="1"/>
      <c r="CDQ47" s="1"/>
      <c r="CDR47" s="1"/>
      <c r="CDS47" s="1"/>
      <c r="CDT47" s="1"/>
      <c r="CDU47" s="1"/>
      <c r="CDV47" s="1"/>
      <c r="CDW47" s="1"/>
      <c r="CDX47" s="1"/>
      <c r="CDY47" s="1"/>
      <c r="CDZ47" s="1"/>
      <c r="CEA47" s="1"/>
      <c r="CEB47" s="1"/>
      <c r="CEC47" s="1"/>
      <c r="CED47" s="1"/>
      <c r="CEE47" s="1"/>
      <c r="CEF47" s="1"/>
      <c r="CEG47" s="1"/>
      <c r="CEH47" s="1"/>
      <c r="CEI47" s="1"/>
      <c r="CEJ47" s="1"/>
      <c r="CEK47" s="1"/>
      <c r="CEL47" s="1"/>
      <c r="CEM47" s="1"/>
      <c r="CEN47" s="1"/>
      <c r="CEO47" s="1"/>
      <c r="CEP47" s="1"/>
      <c r="CEQ47" s="1"/>
      <c r="CER47" s="1"/>
      <c r="CES47" s="1"/>
      <c r="CET47" s="1"/>
      <c r="CEU47" s="1"/>
      <c r="CEV47" s="1"/>
      <c r="CEW47" s="1"/>
      <c r="CEX47" s="1"/>
      <c r="CEY47" s="1"/>
      <c r="CEZ47" s="1"/>
      <c r="CFA47" s="1"/>
      <c r="CFB47" s="1"/>
      <c r="CFC47" s="1"/>
      <c r="CFD47" s="1"/>
      <c r="CFE47" s="1"/>
      <c r="CFF47" s="1"/>
      <c r="CFG47" s="1"/>
      <c r="CFH47" s="1"/>
      <c r="CFI47" s="1"/>
      <c r="CFJ47" s="1"/>
      <c r="CFK47" s="1"/>
      <c r="CFL47" s="1"/>
      <c r="CFM47" s="1"/>
      <c r="CFN47" s="1"/>
      <c r="CFO47" s="1"/>
      <c r="CFP47" s="1"/>
      <c r="CFQ47" s="1"/>
      <c r="CFR47" s="1"/>
      <c r="CFS47" s="1"/>
      <c r="CFT47" s="1"/>
      <c r="CFU47" s="1"/>
      <c r="CFV47" s="1"/>
      <c r="CFW47" s="1"/>
      <c r="CFX47" s="1"/>
      <c r="CFY47" s="1"/>
      <c r="CFZ47" s="1"/>
      <c r="CGA47" s="1"/>
      <c r="CGB47" s="1"/>
      <c r="CGC47" s="1"/>
      <c r="CGD47" s="1"/>
      <c r="CGE47" s="1"/>
      <c r="CGF47" s="1"/>
      <c r="CGG47" s="1"/>
      <c r="CGH47" s="1"/>
      <c r="CGI47" s="1"/>
      <c r="CGJ47" s="1"/>
      <c r="CGK47" s="1"/>
      <c r="CGL47" s="1"/>
      <c r="CGM47" s="1"/>
      <c r="CGN47" s="1"/>
      <c r="CGO47" s="1"/>
      <c r="CGP47" s="1"/>
      <c r="CGQ47" s="1"/>
      <c r="CGR47" s="1"/>
      <c r="CGS47" s="1"/>
      <c r="CGT47" s="1"/>
      <c r="CGU47" s="1"/>
      <c r="CGV47" s="1"/>
      <c r="CGW47" s="1"/>
      <c r="CGX47" s="1"/>
      <c r="CGY47" s="1"/>
      <c r="CGZ47" s="1"/>
      <c r="CHA47" s="1"/>
      <c r="CHB47" s="1"/>
      <c r="CHC47" s="1"/>
      <c r="CHD47" s="1"/>
      <c r="CHE47" s="1"/>
      <c r="CHF47" s="1"/>
      <c r="CHG47" s="1"/>
      <c r="CHH47" s="1"/>
      <c r="CHI47" s="1"/>
      <c r="CHJ47" s="1"/>
      <c r="CHK47" s="1"/>
      <c r="CHL47" s="1"/>
      <c r="CHM47" s="1"/>
      <c r="CHN47" s="1"/>
      <c r="CHO47" s="1"/>
      <c r="CHP47" s="1"/>
      <c r="CHQ47" s="1"/>
      <c r="CHR47" s="1"/>
      <c r="CHS47" s="1"/>
      <c r="CHT47" s="1"/>
      <c r="CHU47" s="1"/>
      <c r="CHV47" s="1"/>
      <c r="CHW47" s="1"/>
      <c r="CHX47" s="1"/>
      <c r="CHY47" s="1"/>
      <c r="CHZ47" s="1"/>
      <c r="CIA47" s="1"/>
      <c r="CIB47" s="1"/>
      <c r="CIC47" s="1"/>
      <c r="CID47" s="1"/>
      <c r="CIE47" s="1"/>
      <c r="CIF47" s="1"/>
      <c r="CIG47" s="1"/>
      <c r="CIH47" s="1"/>
      <c r="CII47" s="1"/>
      <c r="CIJ47" s="1"/>
      <c r="CIK47" s="1"/>
      <c r="CIL47" s="1"/>
      <c r="CIM47" s="1"/>
      <c r="CIN47" s="1"/>
      <c r="CIO47" s="1"/>
      <c r="CIP47" s="1"/>
      <c r="CIQ47" s="1"/>
      <c r="CIR47" s="1"/>
      <c r="CIS47" s="1"/>
      <c r="CIT47" s="1"/>
      <c r="CIU47" s="1"/>
      <c r="CIV47" s="1"/>
      <c r="CIW47" s="1"/>
      <c r="CIX47" s="1"/>
      <c r="CIY47" s="1"/>
      <c r="CIZ47" s="1"/>
      <c r="CJA47" s="1"/>
      <c r="CJB47" s="1"/>
      <c r="CJC47" s="1"/>
      <c r="CJD47" s="1"/>
      <c r="CJE47" s="1"/>
      <c r="CJF47" s="1"/>
      <c r="CJG47" s="1"/>
      <c r="CJH47" s="1"/>
      <c r="CJI47" s="1"/>
      <c r="CJJ47" s="1"/>
      <c r="CJK47" s="1"/>
      <c r="CJL47" s="1"/>
      <c r="CJM47" s="1"/>
      <c r="CJN47" s="1"/>
      <c r="CJO47" s="1"/>
      <c r="CJP47" s="1"/>
      <c r="CJQ47" s="1"/>
      <c r="CJR47" s="1"/>
      <c r="CJS47" s="1"/>
      <c r="CJT47" s="1"/>
      <c r="CJU47" s="1"/>
      <c r="CJV47" s="1"/>
      <c r="CJW47" s="1"/>
      <c r="CJX47" s="1"/>
      <c r="CJY47" s="1"/>
      <c r="CJZ47" s="1"/>
      <c r="CKA47" s="1"/>
      <c r="CKB47" s="1"/>
      <c r="CKC47" s="1"/>
      <c r="CKD47" s="1"/>
      <c r="CKE47" s="1"/>
      <c r="CKF47" s="1"/>
      <c r="CKG47" s="1"/>
      <c r="CKH47" s="1"/>
      <c r="CKI47" s="1"/>
      <c r="CKJ47" s="1"/>
      <c r="CKK47" s="1"/>
      <c r="CKL47" s="1"/>
      <c r="CKM47" s="1"/>
      <c r="CKN47" s="1"/>
      <c r="CKO47" s="1"/>
      <c r="CKP47" s="1"/>
      <c r="CKQ47" s="1"/>
      <c r="CKR47" s="1"/>
      <c r="CKS47" s="1"/>
      <c r="CKT47" s="1"/>
      <c r="CKU47" s="1"/>
      <c r="CKV47" s="1"/>
      <c r="CKW47" s="1"/>
      <c r="CKX47" s="1"/>
      <c r="CKY47" s="1"/>
      <c r="CKZ47" s="1"/>
      <c r="CLA47" s="1"/>
      <c r="CLB47" s="1"/>
      <c r="CLC47" s="1"/>
      <c r="CLD47" s="1"/>
      <c r="CLE47" s="1"/>
      <c r="CLF47" s="1"/>
      <c r="CLG47" s="1"/>
      <c r="CLH47" s="1"/>
      <c r="CLI47" s="1"/>
      <c r="CLJ47" s="1"/>
      <c r="CLK47" s="1"/>
      <c r="CLL47" s="1"/>
      <c r="CLM47" s="1"/>
      <c r="CLN47" s="1"/>
      <c r="CLO47" s="1"/>
      <c r="CLP47" s="1"/>
      <c r="CLQ47" s="1"/>
      <c r="CLR47" s="1"/>
      <c r="CLS47" s="1"/>
      <c r="CLT47" s="1"/>
      <c r="CLU47" s="1"/>
      <c r="CLV47" s="1"/>
      <c r="CLW47" s="1"/>
      <c r="CLX47" s="1"/>
      <c r="CLY47" s="1"/>
      <c r="CLZ47" s="1"/>
      <c r="CMA47" s="1"/>
      <c r="CMB47" s="1"/>
      <c r="CMC47" s="1"/>
      <c r="CMD47" s="1"/>
      <c r="CME47" s="1"/>
      <c r="CMF47" s="1"/>
      <c r="CMG47" s="1"/>
      <c r="CMH47" s="1"/>
      <c r="CMI47" s="1"/>
      <c r="CMJ47" s="1"/>
      <c r="CMK47" s="1"/>
      <c r="CML47" s="1"/>
      <c r="CMM47" s="1"/>
      <c r="CMN47" s="1"/>
      <c r="CMO47" s="1"/>
      <c r="CMP47" s="1"/>
      <c r="CMQ47" s="1"/>
      <c r="CMR47" s="1"/>
      <c r="CMS47" s="1"/>
      <c r="CMT47" s="1"/>
      <c r="CMU47" s="1"/>
      <c r="CMV47" s="1"/>
      <c r="CMW47" s="1"/>
      <c r="CMX47" s="1"/>
      <c r="CMY47" s="1"/>
      <c r="CMZ47" s="1"/>
      <c r="CNA47" s="1"/>
      <c r="CNB47" s="1"/>
      <c r="CNC47" s="1"/>
      <c r="CND47" s="1"/>
      <c r="CNE47" s="1"/>
      <c r="CNF47" s="1"/>
      <c r="CNG47" s="1"/>
      <c r="CNH47" s="1"/>
      <c r="CNI47" s="1"/>
      <c r="CNJ47" s="1"/>
      <c r="CNK47" s="1"/>
      <c r="CNL47" s="1"/>
      <c r="CNM47" s="1"/>
      <c r="CNN47" s="1"/>
      <c r="CNO47" s="1"/>
      <c r="CNP47" s="1"/>
      <c r="CNQ47" s="1"/>
      <c r="CNR47" s="1"/>
      <c r="CNS47" s="1"/>
      <c r="CNT47" s="1"/>
      <c r="CNU47" s="1"/>
      <c r="CNV47" s="1"/>
      <c r="CNW47" s="1"/>
      <c r="CNX47" s="1"/>
      <c r="CNY47" s="1"/>
      <c r="CNZ47" s="1"/>
      <c r="COA47" s="1"/>
      <c r="COB47" s="1"/>
      <c r="COC47" s="1"/>
      <c r="COD47" s="1"/>
      <c r="COE47" s="1"/>
      <c r="COF47" s="1"/>
      <c r="COG47" s="1"/>
      <c r="COH47" s="1"/>
      <c r="COI47" s="1"/>
      <c r="COJ47" s="1"/>
      <c r="COK47" s="1"/>
      <c r="COL47" s="1"/>
      <c r="COM47" s="1"/>
      <c r="CON47" s="1"/>
      <c r="COO47" s="1"/>
      <c r="COP47" s="1"/>
      <c r="COQ47" s="1"/>
      <c r="COR47" s="1"/>
      <c r="COS47" s="1"/>
      <c r="COT47" s="1"/>
      <c r="COU47" s="1"/>
      <c r="COV47" s="1"/>
      <c r="COW47" s="1"/>
      <c r="COX47" s="1"/>
      <c r="COY47" s="1"/>
      <c r="COZ47" s="1"/>
      <c r="CPA47" s="1"/>
      <c r="CPB47" s="1"/>
      <c r="CPC47" s="1"/>
      <c r="CPD47" s="1"/>
      <c r="CPE47" s="1"/>
      <c r="CPF47" s="1"/>
      <c r="CPG47" s="1"/>
      <c r="CPH47" s="1"/>
      <c r="CPI47" s="1"/>
      <c r="CPJ47" s="1"/>
      <c r="CPK47" s="1"/>
      <c r="CPL47" s="1"/>
      <c r="CPM47" s="1"/>
      <c r="CPN47" s="1"/>
      <c r="CPO47" s="1"/>
      <c r="CPP47" s="1"/>
      <c r="CPQ47" s="1"/>
      <c r="CPR47" s="1"/>
      <c r="CPS47" s="1"/>
      <c r="CPT47" s="1"/>
      <c r="CPU47" s="1"/>
      <c r="CPV47" s="1"/>
      <c r="CPW47" s="1"/>
      <c r="CPX47" s="1"/>
      <c r="CPY47" s="1"/>
      <c r="CPZ47" s="1"/>
      <c r="CQA47" s="1"/>
      <c r="CQB47" s="1"/>
      <c r="CQC47" s="1"/>
      <c r="CQD47" s="1"/>
      <c r="CQE47" s="1"/>
      <c r="CQF47" s="1"/>
      <c r="CQG47" s="1"/>
      <c r="CQH47" s="1"/>
      <c r="CQI47" s="1"/>
      <c r="CQJ47" s="1"/>
      <c r="CQK47" s="1"/>
      <c r="CQL47" s="1"/>
      <c r="CQM47" s="1"/>
      <c r="CQN47" s="1"/>
      <c r="CQO47" s="1"/>
      <c r="CQP47" s="1"/>
      <c r="CQQ47" s="1"/>
      <c r="CQR47" s="1"/>
      <c r="CQS47" s="1"/>
      <c r="CQT47" s="1"/>
      <c r="CQU47" s="1"/>
      <c r="CQV47" s="1"/>
      <c r="CQW47" s="1"/>
      <c r="CQX47" s="1"/>
      <c r="CQY47" s="1"/>
      <c r="CQZ47" s="1"/>
      <c r="CRA47" s="1"/>
      <c r="CRB47" s="1"/>
      <c r="CRC47" s="1"/>
      <c r="CRD47" s="1"/>
      <c r="CRE47" s="1"/>
      <c r="CRF47" s="1"/>
      <c r="CRG47" s="1"/>
      <c r="CRH47" s="1"/>
      <c r="CRI47" s="1"/>
      <c r="CRJ47" s="1"/>
      <c r="CRK47" s="1"/>
      <c r="CRL47" s="1"/>
      <c r="CRM47" s="1"/>
      <c r="CRN47" s="1"/>
      <c r="CRO47" s="1"/>
      <c r="CRP47" s="1"/>
      <c r="CRQ47" s="1"/>
      <c r="CRR47" s="1"/>
      <c r="CRS47" s="1"/>
      <c r="CRT47" s="1"/>
      <c r="CRU47" s="1"/>
      <c r="CRV47" s="1"/>
      <c r="CRW47" s="1"/>
      <c r="CRX47" s="1"/>
      <c r="CRY47" s="1"/>
      <c r="CRZ47" s="1"/>
      <c r="CSA47" s="1"/>
      <c r="CSB47" s="1"/>
      <c r="CSC47" s="1"/>
      <c r="CSD47" s="1"/>
      <c r="CSE47" s="1"/>
      <c r="CSF47" s="1"/>
      <c r="CSG47" s="1"/>
      <c r="CSH47" s="1"/>
      <c r="CSI47" s="1"/>
      <c r="CSJ47" s="1"/>
      <c r="CSK47" s="1"/>
      <c r="CSL47" s="1"/>
      <c r="CSM47" s="1"/>
      <c r="CSN47" s="1"/>
      <c r="CSO47" s="1"/>
      <c r="CSP47" s="1"/>
      <c r="CSQ47" s="1"/>
      <c r="CSR47" s="1"/>
      <c r="CSS47" s="1"/>
      <c r="CST47" s="1"/>
      <c r="CSU47" s="1"/>
      <c r="CSV47" s="1"/>
      <c r="CSW47" s="1"/>
      <c r="CSX47" s="1"/>
      <c r="CSY47" s="1"/>
      <c r="CSZ47" s="1"/>
      <c r="CTA47" s="1"/>
      <c r="CTB47" s="1"/>
      <c r="CTC47" s="1"/>
      <c r="CTD47" s="1"/>
      <c r="CTE47" s="1"/>
      <c r="CTF47" s="1"/>
      <c r="CTG47" s="1"/>
      <c r="CTH47" s="1"/>
      <c r="CTI47" s="1"/>
      <c r="CTJ47" s="1"/>
      <c r="CTK47" s="1"/>
      <c r="CTL47" s="1"/>
      <c r="CTM47" s="1"/>
      <c r="CTN47" s="1"/>
      <c r="CTO47" s="1"/>
      <c r="CTP47" s="1"/>
      <c r="CTQ47" s="1"/>
      <c r="CTR47" s="1"/>
      <c r="CTS47" s="1"/>
      <c r="CTT47" s="1"/>
      <c r="CTU47" s="1"/>
      <c r="CTV47" s="1"/>
      <c r="CTW47" s="1"/>
      <c r="CTX47" s="1"/>
      <c r="CTY47" s="1"/>
      <c r="CTZ47" s="1"/>
      <c r="CUA47" s="1"/>
      <c r="CUB47" s="1"/>
      <c r="CUC47" s="1"/>
      <c r="CUD47" s="1"/>
      <c r="CUE47" s="1"/>
      <c r="CUF47" s="1"/>
      <c r="CUG47" s="1"/>
      <c r="CUH47" s="1"/>
      <c r="CUI47" s="1"/>
      <c r="CUJ47" s="1"/>
      <c r="CUK47" s="1"/>
      <c r="CUL47" s="1"/>
      <c r="CUM47" s="1"/>
      <c r="CUN47" s="1"/>
      <c r="CUO47" s="1"/>
      <c r="CUP47" s="1"/>
      <c r="CUQ47" s="1"/>
      <c r="CUR47" s="1"/>
      <c r="CUS47" s="1"/>
      <c r="CUT47" s="1"/>
      <c r="CUU47" s="1"/>
      <c r="CUV47" s="1"/>
      <c r="CUW47" s="1"/>
      <c r="CUX47" s="1"/>
      <c r="CUY47" s="1"/>
      <c r="CUZ47" s="1"/>
      <c r="CVA47" s="1"/>
      <c r="CVB47" s="1"/>
      <c r="CVC47" s="1"/>
      <c r="CVD47" s="1"/>
      <c r="CVE47" s="1"/>
      <c r="CVF47" s="1"/>
      <c r="CVG47" s="1"/>
      <c r="CVH47" s="1"/>
      <c r="CVI47" s="1"/>
      <c r="CVJ47" s="1"/>
      <c r="CVK47" s="1"/>
      <c r="CVL47" s="1"/>
      <c r="CVM47" s="1"/>
      <c r="CVN47" s="1"/>
      <c r="CVO47" s="1"/>
      <c r="CVP47" s="1"/>
      <c r="CVQ47" s="1"/>
      <c r="CVR47" s="1"/>
      <c r="CVS47" s="1"/>
      <c r="CVT47" s="1"/>
      <c r="CVU47" s="1"/>
      <c r="CVV47" s="1"/>
      <c r="CVW47" s="1"/>
      <c r="CVX47" s="1"/>
      <c r="CVY47" s="1"/>
      <c r="CVZ47" s="1"/>
      <c r="CWA47" s="1"/>
      <c r="CWB47" s="1"/>
      <c r="CWC47" s="1"/>
      <c r="CWD47" s="1"/>
      <c r="CWE47" s="1"/>
      <c r="CWF47" s="1"/>
      <c r="CWG47" s="1"/>
      <c r="CWH47" s="1"/>
      <c r="CWI47" s="1"/>
      <c r="CWJ47" s="1"/>
      <c r="CWK47" s="1"/>
      <c r="CWL47" s="1"/>
      <c r="CWM47" s="1"/>
      <c r="CWN47" s="1"/>
      <c r="CWO47" s="1"/>
      <c r="CWP47" s="1"/>
      <c r="CWQ47" s="1"/>
      <c r="CWR47" s="1"/>
      <c r="CWS47" s="1"/>
      <c r="CWT47" s="1"/>
      <c r="CWU47" s="1"/>
      <c r="CWV47" s="1"/>
      <c r="CWW47" s="1"/>
      <c r="CWX47" s="1"/>
      <c r="CWY47" s="1"/>
      <c r="CWZ47" s="1"/>
      <c r="CXA47" s="1"/>
      <c r="CXB47" s="1"/>
      <c r="CXC47" s="1"/>
      <c r="CXD47" s="1"/>
      <c r="CXE47" s="1"/>
      <c r="CXF47" s="1"/>
      <c r="CXG47" s="1"/>
      <c r="CXH47" s="1"/>
      <c r="CXI47" s="1"/>
      <c r="CXJ47" s="1"/>
      <c r="CXK47" s="1"/>
      <c r="CXL47" s="1"/>
      <c r="CXM47" s="1"/>
      <c r="CXN47" s="1"/>
      <c r="CXO47" s="1"/>
      <c r="CXP47" s="1"/>
      <c r="CXQ47" s="1"/>
      <c r="CXR47" s="1"/>
      <c r="CXS47" s="1"/>
      <c r="CXT47" s="1"/>
      <c r="CXU47" s="1"/>
      <c r="CXV47" s="1"/>
      <c r="CXW47" s="1"/>
      <c r="CXX47" s="1"/>
      <c r="CXY47" s="1"/>
      <c r="CXZ47" s="1"/>
      <c r="CYA47" s="1"/>
      <c r="CYB47" s="1"/>
      <c r="CYC47" s="1"/>
      <c r="CYD47" s="1"/>
      <c r="CYE47" s="1"/>
      <c r="CYF47" s="1"/>
      <c r="CYG47" s="1"/>
      <c r="CYH47" s="1"/>
      <c r="CYI47" s="1"/>
      <c r="CYJ47" s="1"/>
      <c r="CYK47" s="1"/>
      <c r="CYL47" s="1"/>
      <c r="CYM47" s="1"/>
      <c r="CYN47" s="1"/>
      <c r="CYO47" s="1"/>
      <c r="CYP47" s="1"/>
      <c r="CYQ47" s="1"/>
      <c r="CYR47" s="1"/>
      <c r="CYS47" s="1"/>
      <c r="CYT47" s="1"/>
      <c r="CYU47" s="1"/>
      <c r="CYV47" s="1"/>
      <c r="CYW47" s="1"/>
      <c r="CYX47" s="1"/>
      <c r="CYY47" s="1"/>
      <c r="CYZ47" s="1"/>
      <c r="CZA47" s="1"/>
      <c r="CZB47" s="1"/>
      <c r="CZC47" s="1"/>
      <c r="CZD47" s="1"/>
      <c r="CZE47" s="1"/>
      <c r="CZF47" s="1"/>
      <c r="CZG47" s="1"/>
      <c r="CZH47" s="1"/>
      <c r="CZI47" s="1"/>
      <c r="CZJ47" s="1"/>
      <c r="CZK47" s="1"/>
      <c r="CZL47" s="1"/>
      <c r="CZM47" s="1"/>
      <c r="CZN47" s="1"/>
      <c r="CZO47" s="1"/>
      <c r="CZP47" s="1"/>
      <c r="CZQ47" s="1"/>
      <c r="CZR47" s="1"/>
      <c r="CZS47" s="1"/>
      <c r="CZT47" s="1"/>
      <c r="CZU47" s="1"/>
      <c r="CZV47" s="1"/>
      <c r="CZW47" s="1"/>
      <c r="CZX47" s="1"/>
      <c r="CZY47" s="1"/>
      <c r="CZZ47" s="1"/>
      <c r="DAA47" s="1"/>
      <c r="DAB47" s="1"/>
      <c r="DAC47" s="1"/>
      <c r="DAD47" s="1"/>
      <c r="DAE47" s="1"/>
      <c r="DAF47" s="1"/>
      <c r="DAG47" s="1"/>
      <c r="DAH47" s="1"/>
      <c r="DAI47" s="1"/>
      <c r="DAJ47" s="1"/>
      <c r="DAK47" s="1"/>
      <c r="DAL47" s="1"/>
      <c r="DAM47" s="1"/>
      <c r="DAN47" s="1"/>
      <c r="DAO47" s="1"/>
      <c r="DAP47" s="1"/>
      <c r="DAQ47" s="1"/>
      <c r="DAR47" s="1"/>
      <c r="DAS47" s="1"/>
      <c r="DAT47" s="1"/>
      <c r="DAU47" s="1"/>
      <c r="DAV47" s="1"/>
      <c r="DAW47" s="1"/>
      <c r="DAX47" s="1"/>
      <c r="DAY47" s="1"/>
      <c r="DAZ47" s="1"/>
      <c r="DBA47" s="1"/>
      <c r="DBB47" s="1"/>
      <c r="DBC47" s="1"/>
      <c r="DBD47" s="1"/>
      <c r="DBE47" s="1"/>
      <c r="DBF47" s="1"/>
      <c r="DBG47" s="1"/>
      <c r="DBH47" s="1"/>
      <c r="DBI47" s="1"/>
      <c r="DBJ47" s="1"/>
      <c r="DBK47" s="1"/>
      <c r="DBL47" s="1"/>
      <c r="DBM47" s="1"/>
      <c r="DBN47" s="1"/>
      <c r="DBO47" s="1"/>
      <c r="DBP47" s="1"/>
      <c r="DBQ47" s="1"/>
      <c r="DBR47" s="1"/>
      <c r="DBS47" s="1"/>
      <c r="DBT47" s="1"/>
      <c r="DBU47" s="1"/>
      <c r="DBV47" s="1"/>
      <c r="DBW47" s="1"/>
      <c r="DBX47" s="1"/>
      <c r="DBY47" s="1"/>
      <c r="DBZ47" s="1"/>
      <c r="DCA47" s="1"/>
      <c r="DCB47" s="1"/>
      <c r="DCC47" s="1"/>
      <c r="DCD47" s="1"/>
      <c r="DCE47" s="1"/>
      <c r="DCF47" s="1"/>
      <c r="DCG47" s="1"/>
      <c r="DCH47" s="1"/>
      <c r="DCI47" s="1"/>
      <c r="DCJ47" s="1"/>
      <c r="DCK47" s="1"/>
      <c r="DCL47" s="1"/>
      <c r="DCM47" s="1"/>
      <c r="DCN47" s="1"/>
      <c r="DCO47" s="1"/>
      <c r="DCP47" s="1"/>
      <c r="DCQ47" s="1"/>
      <c r="DCR47" s="1"/>
      <c r="DCS47" s="1"/>
      <c r="DCT47" s="1"/>
      <c r="DCU47" s="1"/>
      <c r="DCV47" s="1"/>
      <c r="DCW47" s="1"/>
      <c r="DCX47" s="1"/>
      <c r="DCY47" s="1"/>
      <c r="DCZ47" s="1"/>
      <c r="DDA47" s="1"/>
      <c r="DDB47" s="1"/>
      <c r="DDC47" s="1"/>
      <c r="DDD47" s="1"/>
      <c r="DDE47" s="1"/>
      <c r="DDF47" s="1"/>
      <c r="DDG47" s="1"/>
      <c r="DDH47" s="1"/>
      <c r="DDI47" s="1"/>
      <c r="DDJ47" s="1"/>
      <c r="DDK47" s="1"/>
      <c r="DDL47" s="1"/>
      <c r="DDM47" s="1"/>
      <c r="DDN47" s="1"/>
      <c r="DDO47" s="1"/>
      <c r="DDP47" s="1"/>
      <c r="DDQ47" s="1"/>
      <c r="DDR47" s="1"/>
      <c r="DDS47" s="1"/>
      <c r="DDT47" s="1"/>
      <c r="DDU47" s="1"/>
      <c r="DDV47" s="1"/>
      <c r="DDW47" s="1"/>
      <c r="DDX47" s="1"/>
      <c r="DDY47" s="1"/>
      <c r="DDZ47" s="1"/>
      <c r="DEA47" s="1"/>
      <c r="DEB47" s="1"/>
      <c r="DEC47" s="1"/>
      <c r="DED47" s="1"/>
      <c r="DEE47" s="1"/>
      <c r="DEF47" s="1"/>
      <c r="DEG47" s="1"/>
      <c r="DEH47" s="1"/>
      <c r="DEI47" s="1"/>
      <c r="DEJ47" s="1"/>
      <c r="DEK47" s="1"/>
      <c r="DEL47" s="1"/>
      <c r="DEM47" s="1"/>
      <c r="DEN47" s="1"/>
      <c r="DEO47" s="1"/>
      <c r="DEP47" s="1"/>
      <c r="DEQ47" s="1"/>
      <c r="DER47" s="1"/>
      <c r="DES47" s="1"/>
      <c r="DET47" s="1"/>
      <c r="DEU47" s="1"/>
      <c r="DEV47" s="1"/>
      <c r="DEW47" s="1"/>
      <c r="DEX47" s="1"/>
      <c r="DEY47" s="1"/>
      <c r="DEZ47" s="1"/>
      <c r="DFA47" s="1"/>
      <c r="DFB47" s="1"/>
      <c r="DFC47" s="1"/>
      <c r="DFD47" s="1"/>
      <c r="DFE47" s="1"/>
      <c r="DFF47" s="1"/>
      <c r="DFG47" s="1"/>
      <c r="DFH47" s="1"/>
      <c r="DFI47" s="1"/>
      <c r="DFJ47" s="1"/>
      <c r="DFK47" s="1"/>
      <c r="DFL47" s="1"/>
      <c r="DFM47" s="1"/>
      <c r="DFN47" s="1"/>
      <c r="DFO47" s="1"/>
      <c r="DFP47" s="1"/>
      <c r="DFQ47" s="1"/>
      <c r="DFR47" s="1"/>
      <c r="DFS47" s="1"/>
      <c r="DFT47" s="1"/>
      <c r="DFU47" s="1"/>
      <c r="DFV47" s="1"/>
      <c r="DFW47" s="1"/>
      <c r="DFX47" s="1"/>
      <c r="DFY47" s="1"/>
      <c r="DFZ47" s="1"/>
      <c r="DGA47" s="1"/>
      <c r="DGB47" s="1"/>
      <c r="DGC47" s="1"/>
      <c r="DGD47" s="1"/>
      <c r="DGE47" s="1"/>
      <c r="DGF47" s="1"/>
      <c r="DGG47" s="1"/>
      <c r="DGH47" s="1"/>
      <c r="DGI47" s="1"/>
      <c r="DGJ47" s="1"/>
      <c r="DGK47" s="1"/>
      <c r="DGL47" s="1"/>
      <c r="DGM47" s="1"/>
      <c r="DGN47" s="1"/>
      <c r="DGO47" s="1"/>
      <c r="DGP47" s="1"/>
      <c r="DGQ47" s="1"/>
      <c r="DGR47" s="1"/>
      <c r="DGS47" s="1"/>
      <c r="DGT47" s="1"/>
      <c r="DGU47" s="1"/>
      <c r="DGV47" s="1"/>
      <c r="DGW47" s="1"/>
      <c r="DGX47" s="1"/>
      <c r="DGY47" s="1"/>
      <c r="DGZ47" s="1"/>
      <c r="DHA47" s="1"/>
      <c r="DHB47" s="1"/>
      <c r="DHC47" s="1"/>
      <c r="DHD47" s="1"/>
      <c r="DHE47" s="1"/>
      <c r="DHF47" s="1"/>
      <c r="DHG47" s="1"/>
      <c r="DHH47" s="1"/>
      <c r="DHI47" s="1"/>
      <c r="DHJ47" s="1"/>
      <c r="DHK47" s="1"/>
      <c r="DHL47" s="1"/>
      <c r="DHM47" s="1"/>
      <c r="DHN47" s="1"/>
      <c r="DHO47" s="1"/>
      <c r="DHP47" s="1"/>
      <c r="DHQ47" s="1"/>
      <c r="DHR47" s="1"/>
      <c r="DHS47" s="1"/>
      <c r="DHT47" s="1"/>
      <c r="DHU47" s="1"/>
      <c r="DHV47" s="1"/>
      <c r="DHW47" s="1"/>
      <c r="DHX47" s="1"/>
      <c r="DHY47" s="1"/>
      <c r="DHZ47" s="1"/>
      <c r="DIA47" s="1"/>
      <c r="DIB47" s="1"/>
      <c r="DIC47" s="1"/>
      <c r="DID47" s="1"/>
      <c r="DIE47" s="1"/>
      <c r="DIF47" s="1"/>
      <c r="DIG47" s="1"/>
      <c r="DIH47" s="1"/>
      <c r="DII47" s="1"/>
      <c r="DIJ47" s="1"/>
      <c r="DIK47" s="1"/>
      <c r="DIL47" s="1"/>
      <c r="DIM47" s="1"/>
      <c r="DIN47" s="1"/>
      <c r="DIO47" s="1"/>
      <c r="DIP47" s="1"/>
      <c r="DIQ47" s="1"/>
      <c r="DIR47" s="1"/>
      <c r="DIS47" s="1"/>
      <c r="DIT47" s="1"/>
      <c r="DIU47" s="1"/>
      <c r="DIV47" s="1"/>
      <c r="DIW47" s="1"/>
      <c r="DIX47" s="1"/>
      <c r="DIY47" s="1"/>
      <c r="DIZ47" s="1"/>
      <c r="DJA47" s="1"/>
      <c r="DJB47" s="1"/>
      <c r="DJC47" s="1"/>
      <c r="DJD47" s="1"/>
      <c r="DJE47" s="1"/>
      <c r="DJF47" s="1"/>
      <c r="DJG47" s="1"/>
      <c r="DJH47" s="1"/>
      <c r="DJI47" s="1"/>
      <c r="DJJ47" s="1"/>
      <c r="DJK47" s="1"/>
      <c r="DJL47" s="1"/>
      <c r="DJM47" s="1"/>
      <c r="DJN47" s="1"/>
      <c r="DJO47" s="1"/>
      <c r="DJP47" s="1"/>
      <c r="DJQ47" s="1"/>
      <c r="DJR47" s="1"/>
      <c r="DJS47" s="1"/>
      <c r="DJT47" s="1"/>
      <c r="DJU47" s="1"/>
      <c r="DJV47" s="1"/>
      <c r="DJW47" s="1"/>
      <c r="DJX47" s="1"/>
      <c r="DJY47" s="1"/>
      <c r="DJZ47" s="1"/>
      <c r="DKA47" s="1"/>
      <c r="DKB47" s="1"/>
      <c r="DKC47" s="1"/>
      <c r="DKD47" s="1"/>
      <c r="DKE47" s="1"/>
      <c r="DKF47" s="1"/>
      <c r="DKG47" s="1"/>
      <c r="DKH47" s="1"/>
      <c r="DKI47" s="1"/>
      <c r="DKJ47" s="1"/>
      <c r="DKK47" s="1"/>
      <c r="DKL47" s="1"/>
      <c r="DKM47" s="1"/>
      <c r="DKN47" s="1"/>
      <c r="DKO47" s="1"/>
      <c r="DKP47" s="1"/>
      <c r="DKQ47" s="1"/>
      <c r="DKR47" s="1"/>
      <c r="DKS47" s="1"/>
      <c r="DKT47" s="1"/>
      <c r="DKU47" s="1"/>
      <c r="DKV47" s="1"/>
      <c r="DKW47" s="1"/>
      <c r="DKX47" s="1"/>
      <c r="DKY47" s="1"/>
      <c r="DKZ47" s="1"/>
      <c r="DLA47" s="1"/>
      <c r="DLB47" s="1"/>
      <c r="DLC47" s="1"/>
      <c r="DLD47" s="1"/>
      <c r="DLE47" s="1"/>
      <c r="DLF47" s="1"/>
      <c r="DLG47" s="1"/>
      <c r="DLH47" s="1"/>
      <c r="DLI47" s="1"/>
      <c r="DLJ47" s="1"/>
      <c r="DLK47" s="1"/>
      <c r="DLL47" s="1"/>
      <c r="DLM47" s="1"/>
      <c r="DLN47" s="1"/>
      <c r="DLO47" s="1"/>
      <c r="DLP47" s="1"/>
      <c r="DLQ47" s="1"/>
      <c r="DLR47" s="1"/>
      <c r="DLS47" s="1"/>
      <c r="DLT47" s="1"/>
      <c r="DLU47" s="1"/>
      <c r="DLV47" s="1"/>
      <c r="DLW47" s="1"/>
      <c r="DLX47" s="1"/>
      <c r="DLY47" s="1"/>
      <c r="DLZ47" s="1"/>
      <c r="DMA47" s="1"/>
      <c r="DMB47" s="1"/>
      <c r="DMC47" s="1"/>
      <c r="DMD47" s="1"/>
      <c r="DME47" s="1"/>
      <c r="DMF47" s="1"/>
      <c r="DMG47" s="1"/>
      <c r="DMH47" s="1"/>
      <c r="DMI47" s="1"/>
      <c r="DMJ47" s="1"/>
      <c r="DMK47" s="1"/>
      <c r="DML47" s="1"/>
      <c r="DMM47" s="1"/>
      <c r="DMN47" s="1"/>
      <c r="DMO47" s="1"/>
      <c r="DMP47" s="1"/>
      <c r="DMQ47" s="1"/>
      <c r="DMR47" s="1"/>
      <c r="DMS47" s="1"/>
      <c r="DMT47" s="1"/>
      <c r="DMU47" s="1"/>
      <c r="DMV47" s="1"/>
      <c r="DMW47" s="1"/>
      <c r="DMX47" s="1"/>
      <c r="DMY47" s="1"/>
      <c r="DMZ47" s="1"/>
      <c r="DNA47" s="1"/>
      <c r="DNB47" s="1"/>
      <c r="DNC47" s="1"/>
      <c r="DND47" s="1"/>
      <c r="DNE47" s="1"/>
      <c r="DNF47" s="1"/>
      <c r="DNG47" s="1"/>
      <c r="DNH47" s="1"/>
      <c r="DNI47" s="1"/>
      <c r="DNJ47" s="1"/>
      <c r="DNK47" s="1"/>
      <c r="DNL47" s="1"/>
      <c r="DNM47" s="1"/>
      <c r="DNN47" s="1"/>
      <c r="DNO47" s="1"/>
      <c r="DNP47" s="1"/>
      <c r="DNQ47" s="1"/>
      <c r="DNR47" s="1"/>
      <c r="DNS47" s="1"/>
      <c r="DNT47" s="1"/>
      <c r="DNU47" s="1"/>
      <c r="DNV47" s="1"/>
      <c r="DNW47" s="1"/>
      <c r="DNX47" s="1"/>
      <c r="DNY47" s="1"/>
      <c r="DNZ47" s="1"/>
      <c r="DOA47" s="1"/>
      <c r="DOB47" s="1"/>
      <c r="DOC47" s="1"/>
      <c r="DOD47" s="1"/>
      <c r="DOE47" s="1"/>
      <c r="DOF47" s="1"/>
      <c r="DOG47" s="1"/>
      <c r="DOH47" s="1"/>
      <c r="DOI47" s="1"/>
      <c r="DOJ47" s="1"/>
      <c r="DOK47" s="1"/>
      <c r="DOL47" s="1"/>
      <c r="DOM47" s="1"/>
      <c r="DON47" s="1"/>
      <c r="DOO47" s="1"/>
      <c r="DOP47" s="1"/>
      <c r="DOQ47" s="1"/>
      <c r="DOR47" s="1"/>
      <c r="DOS47" s="1"/>
      <c r="DOT47" s="1"/>
      <c r="DOU47" s="1"/>
      <c r="DOV47" s="1"/>
      <c r="DOW47" s="1"/>
      <c r="DOX47" s="1"/>
      <c r="DOY47" s="1"/>
      <c r="DOZ47" s="1"/>
      <c r="DPA47" s="1"/>
      <c r="DPB47" s="1"/>
      <c r="DPC47" s="1"/>
      <c r="DPD47" s="1"/>
      <c r="DPE47" s="1"/>
      <c r="DPF47" s="1"/>
      <c r="DPG47" s="1"/>
      <c r="DPH47" s="1"/>
      <c r="DPI47" s="1"/>
      <c r="DPJ47" s="1"/>
      <c r="DPK47" s="1"/>
      <c r="DPL47" s="1"/>
      <c r="DPM47" s="1"/>
      <c r="DPN47" s="1"/>
      <c r="DPO47" s="1"/>
      <c r="DPP47" s="1"/>
      <c r="DPQ47" s="1"/>
      <c r="DPR47" s="1"/>
      <c r="DPS47" s="1"/>
      <c r="DPT47" s="1"/>
      <c r="DPU47" s="1"/>
      <c r="DPV47" s="1"/>
      <c r="DPW47" s="1"/>
      <c r="DPX47" s="1"/>
      <c r="DPY47" s="1"/>
      <c r="DPZ47" s="1"/>
      <c r="DQA47" s="1"/>
      <c r="DQB47" s="1"/>
      <c r="DQC47" s="1"/>
      <c r="DQD47" s="1"/>
      <c r="DQE47" s="1"/>
      <c r="DQF47" s="1"/>
      <c r="DQG47" s="1"/>
      <c r="DQH47" s="1"/>
      <c r="DQI47" s="1"/>
      <c r="DQJ47" s="1"/>
      <c r="DQK47" s="1"/>
      <c r="DQL47" s="1"/>
      <c r="DQM47" s="1"/>
      <c r="DQN47" s="1"/>
      <c r="DQO47" s="1"/>
      <c r="DQP47" s="1"/>
      <c r="DQQ47" s="1"/>
      <c r="DQR47" s="1"/>
      <c r="DQS47" s="1"/>
      <c r="DQT47" s="1"/>
      <c r="DQU47" s="1"/>
      <c r="DQV47" s="1"/>
      <c r="DQW47" s="1"/>
      <c r="DQX47" s="1"/>
      <c r="DQY47" s="1"/>
      <c r="DQZ47" s="1"/>
      <c r="DRA47" s="1"/>
      <c r="DRB47" s="1"/>
      <c r="DRC47" s="1"/>
      <c r="DRD47" s="1"/>
      <c r="DRE47" s="1"/>
      <c r="DRF47" s="1"/>
      <c r="DRG47" s="1"/>
      <c r="DRH47" s="1"/>
      <c r="DRI47" s="1"/>
      <c r="DRJ47" s="1"/>
      <c r="DRK47" s="1"/>
      <c r="DRL47" s="1"/>
      <c r="DRM47" s="1"/>
      <c r="DRN47" s="1"/>
      <c r="DRO47" s="1"/>
      <c r="DRP47" s="1"/>
      <c r="DRQ47" s="1"/>
      <c r="DRR47" s="1"/>
      <c r="DRS47" s="1"/>
      <c r="DRT47" s="1"/>
      <c r="DRU47" s="1"/>
      <c r="DRV47" s="1"/>
      <c r="DRW47" s="1"/>
      <c r="DRX47" s="1"/>
      <c r="DRY47" s="1"/>
      <c r="DRZ47" s="1"/>
      <c r="DSA47" s="1"/>
      <c r="DSB47" s="1"/>
      <c r="DSC47" s="1"/>
      <c r="DSD47" s="1"/>
      <c r="DSE47" s="1"/>
      <c r="DSF47" s="1"/>
      <c r="DSG47" s="1"/>
      <c r="DSH47" s="1"/>
      <c r="DSI47" s="1"/>
      <c r="DSJ47" s="1"/>
      <c r="DSK47" s="1"/>
      <c r="DSL47" s="1"/>
      <c r="DSM47" s="1"/>
      <c r="DSN47" s="1"/>
      <c r="DSO47" s="1"/>
      <c r="DSP47" s="1"/>
      <c r="DSQ47" s="1"/>
      <c r="DSR47" s="1"/>
      <c r="DSS47" s="1"/>
      <c r="DST47" s="1"/>
      <c r="DSU47" s="1"/>
      <c r="DSV47" s="1"/>
      <c r="DSW47" s="1"/>
      <c r="DSX47" s="1"/>
      <c r="DSY47" s="1"/>
      <c r="DSZ47" s="1"/>
      <c r="DTA47" s="1"/>
      <c r="DTB47" s="1"/>
      <c r="DTC47" s="1"/>
      <c r="DTD47" s="1"/>
      <c r="DTE47" s="1"/>
      <c r="DTF47" s="1"/>
      <c r="DTG47" s="1"/>
      <c r="DTH47" s="1"/>
      <c r="DTI47" s="1"/>
      <c r="DTJ47" s="1"/>
      <c r="DTK47" s="1"/>
      <c r="DTL47" s="1"/>
      <c r="DTM47" s="1"/>
      <c r="DTN47" s="1"/>
      <c r="DTO47" s="1"/>
      <c r="DTP47" s="1"/>
      <c r="DTQ47" s="1"/>
      <c r="DTR47" s="1"/>
      <c r="DTS47" s="1"/>
      <c r="DTT47" s="1"/>
      <c r="DTU47" s="1"/>
      <c r="DTV47" s="1"/>
      <c r="DTW47" s="1"/>
      <c r="DTX47" s="1"/>
      <c r="DTY47" s="1"/>
      <c r="DTZ47" s="1"/>
      <c r="DUA47" s="1"/>
      <c r="DUB47" s="1"/>
      <c r="DUC47" s="1"/>
      <c r="DUD47" s="1"/>
      <c r="DUE47" s="1"/>
      <c r="DUF47" s="1"/>
      <c r="DUG47" s="1"/>
      <c r="DUH47" s="1"/>
      <c r="DUI47" s="1"/>
      <c r="DUJ47" s="1"/>
      <c r="DUK47" s="1"/>
      <c r="DUL47" s="1"/>
      <c r="DUM47" s="1"/>
      <c r="DUN47" s="1"/>
      <c r="DUO47" s="1"/>
      <c r="DUP47" s="1"/>
      <c r="DUQ47" s="1"/>
      <c r="DUR47" s="1"/>
      <c r="DUS47" s="1"/>
      <c r="DUT47" s="1"/>
      <c r="DUU47" s="1"/>
      <c r="DUV47" s="1"/>
      <c r="DUW47" s="1"/>
      <c r="DUX47" s="1"/>
      <c r="DUY47" s="1"/>
      <c r="DUZ47" s="1"/>
      <c r="DVA47" s="1"/>
      <c r="DVB47" s="1"/>
      <c r="DVC47" s="1"/>
      <c r="DVD47" s="1"/>
      <c r="DVE47" s="1"/>
      <c r="DVF47" s="1"/>
      <c r="DVG47" s="1"/>
      <c r="DVH47" s="1"/>
      <c r="DVI47" s="1"/>
      <c r="DVJ47" s="1"/>
      <c r="DVK47" s="1"/>
      <c r="DVL47" s="1"/>
      <c r="DVM47" s="1"/>
      <c r="DVN47" s="1"/>
      <c r="DVO47" s="1"/>
      <c r="DVP47" s="1"/>
      <c r="DVQ47" s="1"/>
      <c r="DVR47" s="1"/>
      <c r="DVS47" s="1"/>
      <c r="DVT47" s="1"/>
      <c r="DVU47" s="1"/>
      <c r="DVV47" s="1"/>
      <c r="DVW47" s="1"/>
      <c r="DVX47" s="1"/>
      <c r="DVY47" s="1"/>
      <c r="DVZ47" s="1"/>
      <c r="DWA47" s="1"/>
      <c r="DWB47" s="1"/>
      <c r="DWC47" s="1"/>
      <c r="DWD47" s="1"/>
      <c r="DWE47" s="1"/>
      <c r="DWF47" s="1"/>
      <c r="DWG47" s="1"/>
      <c r="DWH47" s="1"/>
      <c r="DWI47" s="1"/>
      <c r="DWJ47" s="1"/>
      <c r="DWK47" s="1"/>
      <c r="DWL47" s="1"/>
      <c r="DWM47" s="1"/>
      <c r="DWN47" s="1"/>
      <c r="DWO47" s="1"/>
      <c r="DWP47" s="1"/>
      <c r="DWQ47" s="1"/>
      <c r="DWR47" s="1"/>
      <c r="DWS47" s="1"/>
      <c r="DWT47" s="1"/>
      <c r="DWU47" s="1"/>
      <c r="DWV47" s="1"/>
      <c r="DWW47" s="1"/>
      <c r="DWX47" s="1"/>
      <c r="DWY47" s="1"/>
      <c r="DWZ47" s="1"/>
      <c r="DXA47" s="1"/>
      <c r="DXB47" s="1"/>
      <c r="DXC47" s="1"/>
      <c r="DXD47" s="1"/>
      <c r="DXE47" s="1"/>
      <c r="DXF47" s="1"/>
      <c r="DXG47" s="1"/>
      <c r="DXH47" s="1"/>
      <c r="DXI47" s="1"/>
      <c r="DXJ47" s="1"/>
      <c r="DXK47" s="1"/>
      <c r="DXL47" s="1"/>
      <c r="DXM47" s="1"/>
      <c r="DXN47" s="1"/>
      <c r="DXO47" s="1"/>
      <c r="DXP47" s="1"/>
      <c r="DXQ47" s="1"/>
      <c r="DXR47" s="1"/>
      <c r="DXS47" s="1"/>
      <c r="DXT47" s="1"/>
      <c r="DXU47" s="1"/>
      <c r="DXV47" s="1"/>
      <c r="DXW47" s="1"/>
      <c r="DXX47" s="1"/>
      <c r="DXY47" s="1"/>
      <c r="DXZ47" s="1"/>
      <c r="DYA47" s="1"/>
      <c r="DYB47" s="1"/>
      <c r="DYC47" s="1"/>
      <c r="DYD47" s="1"/>
      <c r="DYE47" s="1"/>
      <c r="DYF47" s="1"/>
      <c r="DYG47" s="1"/>
      <c r="DYH47" s="1"/>
      <c r="DYI47" s="1"/>
      <c r="DYJ47" s="1"/>
      <c r="DYK47" s="1"/>
      <c r="DYL47" s="1"/>
      <c r="DYM47" s="1"/>
      <c r="DYN47" s="1"/>
      <c r="DYO47" s="1"/>
      <c r="DYP47" s="1"/>
      <c r="DYQ47" s="1"/>
      <c r="DYR47" s="1"/>
      <c r="DYS47" s="1"/>
      <c r="DYT47" s="1"/>
      <c r="DYU47" s="1"/>
      <c r="DYV47" s="1"/>
      <c r="DYW47" s="1"/>
      <c r="DYX47" s="1"/>
      <c r="DYY47" s="1"/>
      <c r="DYZ47" s="1"/>
      <c r="DZA47" s="1"/>
      <c r="DZB47" s="1"/>
      <c r="DZC47" s="1"/>
      <c r="DZD47" s="1"/>
      <c r="DZE47" s="1"/>
      <c r="DZF47" s="1"/>
      <c r="DZG47" s="1"/>
      <c r="DZH47" s="1"/>
      <c r="DZI47" s="1"/>
      <c r="DZJ47" s="1"/>
      <c r="DZK47" s="1"/>
      <c r="DZL47" s="1"/>
      <c r="DZM47" s="1"/>
      <c r="DZN47" s="1"/>
      <c r="DZO47" s="1"/>
      <c r="DZP47" s="1"/>
      <c r="DZQ47" s="1"/>
      <c r="DZR47" s="1"/>
      <c r="DZS47" s="1"/>
      <c r="DZT47" s="1"/>
      <c r="DZU47" s="1"/>
      <c r="DZV47" s="1"/>
      <c r="DZW47" s="1"/>
      <c r="DZX47" s="1"/>
      <c r="DZY47" s="1"/>
      <c r="DZZ47" s="1"/>
      <c r="EAA47" s="1"/>
      <c r="EAB47" s="1"/>
      <c r="EAC47" s="1"/>
      <c r="EAD47" s="1"/>
      <c r="EAE47" s="1"/>
      <c r="EAF47" s="1"/>
      <c r="EAG47" s="1"/>
      <c r="EAH47" s="1"/>
      <c r="EAI47" s="1"/>
      <c r="EAJ47" s="1"/>
      <c r="EAK47" s="1"/>
      <c r="EAL47" s="1"/>
      <c r="EAM47" s="1"/>
      <c r="EAN47" s="1"/>
      <c r="EAO47" s="1"/>
      <c r="EAP47" s="1"/>
      <c r="EAQ47" s="1"/>
      <c r="EAR47" s="1"/>
      <c r="EAS47" s="1"/>
      <c r="EAT47" s="1"/>
      <c r="EAU47" s="1"/>
      <c r="EAV47" s="1"/>
      <c r="EAW47" s="1"/>
      <c r="EAX47" s="1"/>
      <c r="EAY47" s="1"/>
      <c r="EAZ47" s="1"/>
      <c r="EBA47" s="1"/>
      <c r="EBB47" s="1"/>
      <c r="EBC47" s="1"/>
      <c r="EBD47" s="1"/>
      <c r="EBE47" s="1"/>
      <c r="EBF47" s="1"/>
      <c r="EBG47" s="1"/>
      <c r="EBH47" s="1"/>
      <c r="EBI47" s="1"/>
      <c r="EBJ47" s="1"/>
      <c r="EBK47" s="1"/>
      <c r="EBL47" s="1"/>
      <c r="EBM47" s="1"/>
      <c r="EBN47" s="1"/>
      <c r="EBO47" s="1"/>
      <c r="EBP47" s="1"/>
      <c r="EBQ47" s="1"/>
      <c r="EBR47" s="1"/>
      <c r="EBS47" s="1"/>
      <c r="EBT47" s="1"/>
      <c r="EBU47" s="1"/>
      <c r="EBV47" s="1"/>
      <c r="EBW47" s="1"/>
      <c r="EBX47" s="1"/>
      <c r="EBY47" s="1"/>
      <c r="EBZ47" s="1"/>
      <c r="ECA47" s="1"/>
      <c r="ECB47" s="1"/>
      <c r="ECC47" s="1"/>
      <c r="ECD47" s="1"/>
      <c r="ECE47" s="1"/>
      <c r="ECF47" s="1"/>
      <c r="ECG47" s="1"/>
      <c r="ECH47" s="1"/>
      <c r="ECI47" s="1"/>
      <c r="ECJ47" s="1"/>
      <c r="ECK47" s="1"/>
      <c r="ECL47" s="1"/>
      <c r="ECM47" s="1"/>
      <c r="ECN47" s="1"/>
      <c r="ECO47" s="1"/>
      <c r="ECP47" s="1"/>
      <c r="ECQ47" s="1"/>
      <c r="ECR47" s="1"/>
      <c r="ECS47" s="1"/>
      <c r="ECT47" s="1"/>
      <c r="ECU47" s="1"/>
      <c r="ECV47" s="1"/>
      <c r="ECW47" s="1"/>
      <c r="ECX47" s="1"/>
      <c r="ECY47" s="1"/>
      <c r="ECZ47" s="1"/>
      <c r="EDA47" s="1"/>
      <c r="EDB47" s="1"/>
      <c r="EDC47" s="1"/>
      <c r="EDD47" s="1"/>
      <c r="EDE47" s="1"/>
      <c r="EDF47" s="1"/>
      <c r="EDG47" s="1"/>
      <c r="EDH47" s="1"/>
      <c r="EDI47" s="1"/>
      <c r="EDJ47" s="1"/>
      <c r="EDK47" s="1"/>
      <c r="EDL47" s="1"/>
      <c r="EDM47" s="1"/>
      <c r="EDN47" s="1"/>
      <c r="EDO47" s="1"/>
      <c r="EDP47" s="1"/>
      <c r="EDQ47" s="1"/>
      <c r="EDR47" s="1"/>
      <c r="EDS47" s="1"/>
      <c r="EDT47" s="1"/>
      <c r="EDU47" s="1"/>
      <c r="EDV47" s="1"/>
      <c r="EDW47" s="1"/>
      <c r="EDX47" s="1"/>
      <c r="EDY47" s="1"/>
      <c r="EDZ47" s="1"/>
      <c r="EEA47" s="1"/>
      <c r="EEB47" s="1"/>
      <c r="EEC47" s="1"/>
      <c r="EED47" s="1"/>
      <c r="EEE47" s="1"/>
      <c r="EEF47" s="1"/>
      <c r="EEG47" s="1"/>
      <c r="EEH47" s="1"/>
      <c r="EEI47" s="1"/>
      <c r="EEJ47" s="1"/>
      <c r="EEK47" s="1"/>
      <c r="EEL47" s="1"/>
      <c r="EEM47" s="1"/>
      <c r="EEN47" s="1"/>
      <c r="EEO47" s="1"/>
      <c r="EEP47" s="1"/>
      <c r="EEQ47" s="1"/>
      <c r="EER47" s="1"/>
      <c r="EES47" s="1"/>
      <c r="EET47" s="1"/>
      <c r="EEU47" s="1"/>
      <c r="EEV47" s="1"/>
      <c r="EEW47" s="1"/>
      <c r="EEX47" s="1"/>
      <c r="EEY47" s="1"/>
      <c r="EEZ47" s="1"/>
      <c r="EFA47" s="1"/>
      <c r="EFB47" s="1"/>
      <c r="EFC47" s="1"/>
      <c r="EFD47" s="1"/>
      <c r="EFE47" s="1"/>
      <c r="EFF47" s="1"/>
      <c r="EFG47" s="1"/>
      <c r="EFH47" s="1"/>
      <c r="EFI47" s="1"/>
      <c r="EFJ47" s="1"/>
      <c r="EFK47" s="1"/>
      <c r="EFL47" s="1"/>
      <c r="EFM47" s="1"/>
      <c r="EFN47" s="1"/>
      <c r="EFO47" s="1"/>
      <c r="EFP47" s="1"/>
      <c r="EFQ47" s="1"/>
      <c r="EFR47" s="1"/>
      <c r="EFS47" s="1"/>
      <c r="EFT47" s="1"/>
      <c r="EFU47" s="1"/>
      <c r="EFV47" s="1"/>
      <c r="EFW47" s="1"/>
      <c r="EFX47" s="1"/>
      <c r="EFY47" s="1"/>
      <c r="EFZ47" s="1"/>
      <c r="EGA47" s="1"/>
      <c r="EGB47" s="1"/>
      <c r="EGC47" s="1"/>
      <c r="EGD47" s="1"/>
      <c r="EGE47" s="1"/>
      <c r="EGF47" s="1"/>
      <c r="EGG47" s="1"/>
      <c r="EGH47" s="1"/>
      <c r="EGI47" s="1"/>
      <c r="EGJ47" s="1"/>
      <c r="EGK47" s="1"/>
      <c r="EGL47" s="1"/>
      <c r="EGM47" s="1"/>
      <c r="EGN47" s="1"/>
      <c r="EGO47" s="1"/>
      <c r="EGP47" s="1"/>
      <c r="EGQ47" s="1"/>
      <c r="EGR47" s="1"/>
      <c r="EGS47" s="1"/>
      <c r="EGT47" s="1"/>
      <c r="EGU47" s="1"/>
      <c r="EGV47" s="1"/>
      <c r="EGW47" s="1"/>
      <c r="EGX47" s="1"/>
      <c r="EGY47" s="1"/>
      <c r="EGZ47" s="1"/>
      <c r="EHA47" s="1"/>
      <c r="EHB47" s="1"/>
      <c r="EHC47" s="1"/>
      <c r="EHD47" s="1"/>
      <c r="EHE47" s="1"/>
      <c r="EHF47" s="1"/>
      <c r="EHG47" s="1"/>
      <c r="EHH47" s="1"/>
      <c r="EHI47" s="1"/>
      <c r="EHJ47" s="1"/>
      <c r="EHK47" s="1"/>
      <c r="EHL47" s="1"/>
      <c r="EHM47" s="1"/>
      <c r="EHN47" s="1"/>
      <c r="EHO47" s="1"/>
      <c r="EHP47" s="1"/>
      <c r="EHQ47" s="1"/>
      <c r="EHR47" s="1"/>
      <c r="EHS47" s="1"/>
      <c r="EHT47" s="1"/>
      <c r="EHU47" s="1"/>
      <c r="EHV47" s="1"/>
      <c r="EHW47" s="1"/>
      <c r="EHX47" s="1"/>
      <c r="EHY47" s="1"/>
      <c r="EHZ47" s="1"/>
      <c r="EIA47" s="1"/>
      <c r="EIB47" s="1"/>
      <c r="EIC47" s="1"/>
      <c r="EID47" s="1"/>
      <c r="EIE47" s="1"/>
      <c r="EIF47" s="1"/>
      <c r="EIG47" s="1"/>
      <c r="EIH47" s="1"/>
      <c r="EII47" s="1"/>
      <c r="EIJ47" s="1"/>
      <c r="EIK47" s="1"/>
      <c r="EIL47" s="1"/>
      <c r="EIM47" s="1"/>
      <c r="EIN47" s="1"/>
      <c r="EIO47" s="1"/>
      <c r="EIP47" s="1"/>
      <c r="EIQ47" s="1"/>
      <c r="EIR47" s="1"/>
      <c r="EIS47" s="1"/>
      <c r="EIT47" s="1"/>
      <c r="EIU47" s="1"/>
      <c r="EIV47" s="1"/>
      <c r="EIW47" s="1"/>
      <c r="EIX47" s="1"/>
      <c r="EIY47" s="1"/>
      <c r="EIZ47" s="1"/>
      <c r="EJA47" s="1"/>
      <c r="EJB47" s="1"/>
      <c r="EJC47" s="1"/>
      <c r="EJD47" s="1"/>
      <c r="EJE47" s="1"/>
      <c r="EJF47" s="1"/>
      <c r="EJG47" s="1"/>
      <c r="EJH47" s="1"/>
      <c r="EJI47" s="1"/>
      <c r="EJJ47" s="1"/>
      <c r="EJK47" s="1"/>
      <c r="EJL47" s="1"/>
      <c r="EJM47" s="1"/>
      <c r="EJN47" s="1"/>
      <c r="EJO47" s="1"/>
      <c r="EJP47" s="1"/>
      <c r="EJQ47" s="1"/>
      <c r="EJR47" s="1"/>
      <c r="EJS47" s="1"/>
      <c r="EJT47" s="1"/>
      <c r="EJU47" s="1"/>
      <c r="EJV47" s="1"/>
      <c r="EJW47" s="1"/>
      <c r="EJX47" s="1"/>
      <c r="EJY47" s="1"/>
      <c r="EJZ47" s="1"/>
      <c r="EKA47" s="1"/>
      <c r="EKB47" s="1"/>
      <c r="EKC47" s="1"/>
      <c r="EKD47" s="1"/>
      <c r="EKE47" s="1"/>
      <c r="EKF47" s="1"/>
      <c r="EKG47" s="1"/>
    </row>
    <row r="48" spans="1:3673" s="163" customFormat="1" x14ac:dyDescent="0.2">
      <c r="A48" s="145" t="s">
        <v>204</v>
      </c>
      <c r="B48" s="147"/>
      <c r="C48" s="142">
        <v>1748.9322</v>
      </c>
      <c r="D48" s="142">
        <v>1625.3184100000001</v>
      </c>
      <c r="E48" s="142">
        <v>1478.8723299999999</v>
      </c>
      <c r="F48" s="142">
        <v>1376.0749699999999</v>
      </c>
      <c r="G48" s="149"/>
      <c r="H48" s="143">
        <v>46.750393000000003</v>
      </c>
      <c r="I48" s="143">
        <v>43.169147600000002</v>
      </c>
      <c r="J48" s="143">
        <v>39.563197600000002</v>
      </c>
      <c r="K48" s="143">
        <v>36.490983</v>
      </c>
      <c r="L48" s="147"/>
      <c r="M48" s="142">
        <v>1652.0008700000001</v>
      </c>
      <c r="N48" s="161">
        <f t="shared" si="10"/>
        <v>1376.0749699999999</v>
      </c>
      <c r="O48" s="147"/>
      <c r="P48" s="143">
        <v>45.1860195</v>
      </c>
      <c r="Q48" s="162">
        <f t="shared" si="11"/>
        <v>36.490983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</row>
    <row r="49" spans="1:3673" s="85" customFormat="1" x14ac:dyDescent="0.2">
      <c r="A49" s="166" t="s">
        <v>6</v>
      </c>
      <c r="B49" s="148">
        <v>4142.8272900000002</v>
      </c>
      <c r="C49" s="148">
        <v>4312.8204299999998</v>
      </c>
      <c r="D49" s="148">
        <v>4065.3832699999998</v>
      </c>
      <c r="E49" s="148">
        <v>3904.3136</v>
      </c>
      <c r="F49" s="148">
        <v>3666.75731</v>
      </c>
      <c r="G49" s="149"/>
      <c r="H49" s="150">
        <v>7.1911502199999999</v>
      </c>
      <c r="I49" s="150">
        <v>6.7781241000000003</v>
      </c>
      <c r="J49" s="150">
        <v>6.5043707800000004</v>
      </c>
      <c r="K49" s="150">
        <v>6.1128922899999996</v>
      </c>
      <c r="L49" s="147"/>
      <c r="M49" s="148">
        <v>4142.8272900000002</v>
      </c>
      <c r="N49" s="146">
        <f t="shared" si="10"/>
        <v>3666.75731</v>
      </c>
      <c r="O49" s="147"/>
      <c r="P49" s="150">
        <v>7.1410819700000001</v>
      </c>
      <c r="Q49" s="159">
        <f t="shared" si="11"/>
        <v>6.1128922899999996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</row>
    <row r="50" spans="1:3673" x14ac:dyDescent="0.2">
      <c r="A50" s="11"/>
      <c r="B50" s="147"/>
      <c r="C50" s="14"/>
      <c r="D50" s="14"/>
      <c r="E50" s="14"/>
      <c r="F50" s="14"/>
      <c r="G50" s="147"/>
      <c r="H50" s="15"/>
      <c r="I50" s="15"/>
      <c r="J50" s="15"/>
      <c r="K50" s="15"/>
      <c r="L50" s="147"/>
      <c r="M50" s="14"/>
      <c r="N50" s="62"/>
      <c r="O50" s="147"/>
      <c r="P50" s="13"/>
      <c r="Q50" s="63"/>
    </row>
    <row r="51" spans="1:3673" s="160" customFormat="1" x14ac:dyDescent="0.2">
      <c r="A51" s="138" t="s">
        <v>10</v>
      </c>
      <c r="B51" s="147"/>
      <c r="C51" s="165">
        <v>2384.0005000000001</v>
      </c>
      <c r="D51" s="165">
        <v>2376.5302799999999</v>
      </c>
      <c r="E51" s="165">
        <v>2093.5626499999998</v>
      </c>
      <c r="F51" s="165">
        <v>1938.5841700000001</v>
      </c>
      <c r="G51" s="147"/>
      <c r="H51" s="140">
        <v>3.53468034</v>
      </c>
      <c r="I51" s="164">
        <v>3.5179712200000002</v>
      </c>
      <c r="J51" s="164">
        <v>3.10001281</v>
      </c>
      <c r="K51" s="164">
        <v>2.8738072699999999</v>
      </c>
      <c r="L51" s="147"/>
      <c r="M51" s="165">
        <v>2315.3708000000001</v>
      </c>
      <c r="N51" s="165">
        <f>F51</f>
        <v>1938.5841700000001</v>
      </c>
      <c r="O51" s="147"/>
      <c r="P51" s="164">
        <v>3.5324903499999998</v>
      </c>
      <c r="Q51" s="164">
        <f t="shared" si="11"/>
        <v>2.8738072699999999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  <c r="ASM51" s="1"/>
      <c r="ASN51" s="1"/>
      <c r="ASO51" s="1"/>
      <c r="ASP51" s="1"/>
      <c r="ASQ51" s="1"/>
      <c r="ASR51" s="1"/>
      <c r="ASS51" s="1"/>
      <c r="AST51" s="1"/>
      <c r="ASU51" s="1"/>
      <c r="ASV51" s="1"/>
      <c r="ASW51" s="1"/>
      <c r="ASX51" s="1"/>
      <c r="ASY51" s="1"/>
      <c r="ASZ51" s="1"/>
      <c r="ATA51" s="1"/>
      <c r="ATB51" s="1"/>
      <c r="ATC51" s="1"/>
      <c r="ATD51" s="1"/>
      <c r="ATE51" s="1"/>
      <c r="ATF51" s="1"/>
      <c r="ATG51" s="1"/>
      <c r="ATH51" s="1"/>
      <c r="ATI51" s="1"/>
      <c r="ATJ51" s="1"/>
      <c r="ATK51" s="1"/>
      <c r="ATL51" s="1"/>
      <c r="ATM51" s="1"/>
      <c r="ATN51" s="1"/>
      <c r="ATO51" s="1"/>
      <c r="ATP51" s="1"/>
      <c r="ATQ51" s="1"/>
      <c r="ATR51" s="1"/>
      <c r="ATS51" s="1"/>
      <c r="ATT51" s="1"/>
      <c r="ATU51" s="1"/>
      <c r="ATV51" s="1"/>
      <c r="ATW51" s="1"/>
      <c r="ATX51" s="1"/>
      <c r="ATY51" s="1"/>
      <c r="ATZ51" s="1"/>
      <c r="AUA51" s="1"/>
      <c r="AUB51" s="1"/>
      <c r="AUC51" s="1"/>
      <c r="AUD51" s="1"/>
      <c r="AUE51" s="1"/>
      <c r="AUF51" s="1"/>
      <c r="AUG51" s="1"/>
      <c r="AUH51" s="1"/>
      <c r="AUI51" s="1"/>
      <c r="AUJ51" s="1"/>
      <c r="AUK51" s="1"/>
      <c r="AUL51" s="1"/>
      <c r="AUM51" s="1"/>
      <c r="AUN51" s="1"/>
      <c r="AUO51" s="1"/>
      <c r="AUP51" s="1"/>
      <c r="AUQ51" s="1"/>
      <c r="AUR51" s="1"/>
      <c r="AUS51" s="1"/>
      <c r="AUT51" s="1"/>
      <c r="AUU51" s="1"/>
      <c r="AUV51" s="1"/>
      <c r="AUW51" s="1"/>
      <c r="AUX51" s="1"/>
      <c r="AUY51" s="1"/>
      <c r="AUZ51" s="1"/>
      <c r="AVA51" s="1"/>
      <c r="AVB51" s="1"/>
      <c r="AVC51" s="1"/>
      <c r="AVD51" s="1"/>
      <c r="AVE51" s="1"/>
      <c r="AVF51" s="1"/>
      <c r="AVG51" s="1"/>
      <c r="AVH51" s="1"/>
      <c r="AVI51" s="1"/>
      <c r="AVJ51" s="1"/>
      <c r="AVK51" s="1"/>
      <c r="AVL51" s="1"/>
      <c r="AVM51" s="1"/>
      <c r="AVN51" s="1"/>
      <c r="AVO51" s="1"/>
      <c r="AVP51" s="1"/>
      <c r="AVQ51" s="1"/>
      <c r="AVR51" s="1"/>
      <c r="AVS51" s="1"/>
      <c r="AVT51" s="1"/>
      <c r="AVU51" s="1"/>
      <c r="AVV51" s="1"/>
      <c r="AVW51" s="1"/>
      <c r="AVX51" s="1"/>
      <c r="AVY51" s="1"/>
      <c r="AVZ51" s="1"/>
      <c r="AWA51" s="1"/>
      <c r="AWB51" s="1"/>
      <c r="AWC51" s="1"/>
      <c r="AWD51" s="1"/>
      <c r="AWE51" s="1"/>
      <c r="AWF51" s="1"/>
      <c r="AWG51" s="1"/>
      <c r="AWH51" s="1"/>
      <c r="AWI51" s="1"/>
      <c r="AWJ51" s="1"/>
      <c r="AWK51" s="1"/>
      <c r="AWL51" s="1"/>
      <c r="AWM51" s="1"/>
      <c r="AWN51" s="1"/>
      <c r="AWO51" s="1"/>
      <c r="AWP51" s="1"/>
      <c r="AWQ51" s="1"/>
      <c r="AWR51" s="1"/>
      <c r="AWS51" s="1"/>
      <c r="AWT51" s="1"/>
      <c r="AWU51" s="1"/>
      <c r="AWV51" s="1"/>
      <c r="AWW51" s="1"/>
      <c r="AWX51" s="1"/>
      <c r="AWY51" s="1"/>
      <c r="AWZ51" s="1"/>
      <c r="AXA51" s="1"/>
      <c r="AXB51" s="1"/>
      <c r="AXC51" s="1"/>
      <c r="AXD51" s="1"/>
      <c r="AXE51" s="1"/>
      <c r="AXF51" s="1"/>
      <c r="AXG51" s="1"/>
      <c r="AXH51" s="1"/>
      <c r="AXI51" s="1"/>
      <c r="AXJ51" s="1"/>
      <c r="AXK51" s="1"/>
      <c r="AXL51" s="1"/>
      <c r="AXM51" s="1"/>
      <c r="AXN51" s="1"/>
      <c r="AXO51" s="1"/>
      <c r="AXP51" s="1"/>
      <c r="AXQ51" s="1"/>
      <c r="AXR51" s="1"/>
      <c r="AXS51" s="1"/>
      <c r="AXT51" s="1"/>
      <c r="AXU51" s="1"/>
      <c r="AXV51" s="1"/>
      <c r="AXW51" s="1"/>
      <c r="AXX51" s="1"/>
      <c r="AXY51" s="1"/>
      <c r="AXZ51" s="1"/>
      <c r="AYA51" s="1"/>
      <c r="AYB51" s="1"/>
      <c r="AYC51" s="1"/>
      <c r="AYD51" s="1"/>
      <c r="AYE51" s="1"/>
      <c r="AYF51" s="1"/>
      <c r="AYG51" s="1"/>
      <c r="AYH51" s="1"/>
      <c r="AYI51" s="1"/>
      <c r="AYJ51" s="1"/>
      <c r="AYK51" s="1"/>
      <c r="AYL51" s="1"/>
      <c r="AYM51" s="1"/>
      <c r="AYN51" s="1"/>
      <c r="AYO51" s="1"/>
      <c r="AYP51" s="1"/>
      <c r="AYQ51" s="1"/>
      <c r="AYR51" s="1"/>
      <c r="AYS51" s="1"/>
      <c r="AYT51" s="1"/>
      <c r="AYU51" s="1"/>
      <c r="AYV51" s="1"/>
      <c r="AYW51" s="1"/>
      <c r="AYX51" s="1"/>
      <c r="AYY51" s="1"/>
      <c r="AYZ51" s="1"/>
      <c r="AZA51" s="1"/>
      <c r="AZB51" s="1"/>
      <c r="AZC51" s="1"/>
      <c r="AZD51" s="1"/>
      <c r="AZE51" s="1"/>
      <c r="AZF51" s="1"/>
      <c r="AZG51" s="1"/>
      <c r="AZH51" s="1"/>
      <c r="AZI51" s="1"/>
      <c r="AZJ51" s="1"/>
      <c r="AZK51" s="1"/>
      <c r="AZL51" s="1"/>
      <c r="AZM51" s="1"/>
      <c r="AZN51" s="1"/>
      <c r="AZO51" s="1"/>
      <c r="AZP51" s="1"/>
      <c r="AZQ51" s="1"/>
      <c r="AZR51" s="1"/>
      <c r="AZS51" s="1"/>
      <c r="AZT51" s="1"/>
      <c r="AZU51" s="1"/>
      <c r="AZV51" s="1"/>
      <c r="AZW51" s="1"/>
      <c r="AZX51" s="1"/>
      <c r="AZY51" s="1"/>
      <c r="AZZ51" s="1"/>
      <c r="BAA51" s="1"/>
      <c r="BAB51" s="1"/>
      <c r="BAC51" s="1"/>
      <c r="BAD51" s="1"/>
      <c r="BAE51" s="1"/>
      <c r="BAF51" s="1"/>
      <c r="BAG51" s="1"/>
      <c r="BAH51" s="1"/>
      <c r="BAI51" s="1"/>
      <c r="BAJ51" s="1"/>
      <c r="BAK51" s="1"/>
      <c r="BAL51" s="1"/>
      <c r="BAM51" s="1"/>
      <c r="BAN51" s="1"/>
      <c r="BAO51" s="1"/>
      <c r="BAP51" s="1"/>
      <c r="BAQ51" s="1"/>
      <c r="BAR51" s="1"/>
      <c r="BAS51" s="1"/>
      <c r="BAT51" s="1"/>
      <c r="BAU51" s="1"/>
      <c r="BAV51" s="1"/>
      <c r="BAW51" s="1"/>
      <c r="BAX51" s="1"/>
      <c r="BAY51" s="1"/>
      <c r="BAZ51" s="1"/>
      <c r="BBA51" s="1"/>
      <c r="BBB51" s="1"/>
      <c r="BBC51" s="1"/>
      <c r="BBD51" s="1"/>
      <c r="BBE51" s="1"/>
      <c r="BBF51" s="1"/>
      <c r="BBG51" s="1"/>
      <c r="BBH51" s="1"/>
      <c r="BBI51" s="1"/>
      <c r="BBJ51" s="1"/>
      <c r="BBK51" s="1"/>
      <c r="BBL51" s="1"/>
      <c r="BBM51" s="1"/>
      <c r="BBN51" s="1"/>
      <c r="BBO51" s="1"/>
      <c r="BBP51" s="1"/>
      <c r="BBQ51" s="1"/>
      <c r="BBR51" s="1"/>
      <c r="BBS51" s="1"/>
      <c r="BBT51" s="1"/>
      <c r="BBU51" s="1"/>
      <c r="BBV51" s="1"/>
      <c r="BBW51" s="1"/>
      <c r="BBX51" s="1"/>
      <c r="BBY51" s="1"/>
      <c r="BBZ51" s="1"/>
      <c r="BCA51" s="1"/>
      <c r="BCB51" s="1"/>
      <c r="BCC51" s="1"/>
      <c r="BCD51" s="1"/>
      <c r="BCE51" s="1"/>
      <c r="BCF51" s="1"/>
      <c r="BCG51" s="1"/>
      <c r="BCH51" s="1"/>
      <c r="BCI51" s="1"/>
      <c r="BCJ51" s="1"/>
      <c r="BCK51" s="1"/>
      <c r="BCL51" s="1"/>
      <c r="BCM51" s="1"/>
      <c r="BCN51" s="1"/>
      <c r="BCO51" s="1"/>
      <c r="BCP51" s="1"/>
      <c r="BCQ51" s="1"/>
      <c r="BCR51" s="1"/>
      <c r="BCS51" s="1"/>
      <c r="BCT51" s="1"/>
      <c r="BCU51" s="1"/>
      <c r="BCV51" s="1"/>
      <c r="BCW51" s="1"/>
      <c r="BCX51" s="1"/>
      <c r="BCY51" s="1"/>
      <c r="BCZ51" s="1"/>
      <c r="BDA51" s="1"/>
      <c r="BDB51" s="1"/>
      <c r="BDC51" s="1"/>
      <c r="BDD51" s="1"/>
      <c r="BDE51" s="1"/>
      <c r="BDF51" s="1"/>
      <c r="BDG51" s="1"/>
      <c r="BDH51" s="1"/>
      <c r="BDI51" s="1"/>
      <c r="BDJ51" s="1"/>
      <c r="BDK51" s="1"/>
      <c r="BDL51" s="1"/>
      <c r="BDM51" s="1"/>
      <c r="BDN51" s="1"/>
      <c r="BDO51" s="1"/>
      <c r="BDP51" s="1"/>
      <c r="BDQ51" s="1"/>
      <c r="BDR51" s="1"/>
      <c r="BDS51" s="1"/>
      <c r="BDT51" s="1"/>
      <c r="BDU51" s="1"/>
      <c r="BDV51" s="1"/>
      <c r="BDW51" s="1"/>
      <c r="BDX51" s="1"/>
      <c r="BDY51" s="1"/>
      <c r="BDZ51" s="1"/>
      <c r="BEA51" s="1"/>
      <c r="BEB51" s="1"/>
      <c r="BEC51" s="1"/>
      <c r="BED51" s="1"/>
      <c r="BEE51" s="1"/>
      <c r="BEF51" s="1"/>
      <c r="BEG51" s="1"/>
      <c r="BEH51" s="1"/>
      <c r="BEI51" s="1"/>
      <c r="BEJ51" s="1"/>
      <c r="BEK51" s="1"/>
      <c r="BEL51" s="1"/>
      <c r="BEM51" s="1"/>
      <c r="BEN51" s="1"/>
      <c r="BEO51" s="1"/>
      <c r="BEP51" s="1"/>
      <c r="BEQ51" s="1"/>
      <c r="BER51" s="1"/>
      <c r="BES51" s="1"/>
      <c r="BET51" s="1"/>
      <c r="BEU51" s="1"/>
      <c r="BEV51" s="1"/>
      <c r="BEW51" s="1"/>
      <c r="BEX51" s="1"/>
      <c r="BEY51" s="1"/>
      <c r="BEZ51" s="1"/>
      <c r="BFA51" s="1"/>
      <c r="BFB51" s="1"/>
      <c r="BFC51" s="1"/>
      <c r="BFD51" s="1"/>
      <c r="BFE51" s="1"/>
      <c r="BFF51" s="1"/>
      <c r="BFG51" s="1"/>
      <c r="BFH51" s="1"/>
      <c r="BFI51" s="1"/>
      <c r="BFJ51" s="1"/>
      <c r="BFK51" s="1"/>
      <c r="BFL51" s="1"/>
      <c r="BFM51" s="1"/>
      <c r="BFN51" s="1"/>
      <c r="BFO51" s="1"/>
      <c r="BFP51" s="1"/>
      <c r="BFQ51" s="1"/>
      <c r="BFR51" s="1"/>
      <c r="BFS51" s="1"/>
      <c r="BFT51" s="1"/>
      <c r="BFU51" s="1"/>
      <c r="BFV51" s="1"/>
      <c r="BFW51" s="1"/>
      <c r="BFX51" s="1"/>
      <c r="BFY51" s="1"/>
      <c r="BFZ51" s="1"/>
      <c r="BGA51" s="1"/>
      <c r="BGB51" s="1"/>
      <c r="BGC51" s="1"/>
      <c r="BGD51" s="1"/>
      <c r="BGE51" s="1"/>
      <c r="BGF51" s="1"/>
      <c r="BGG51" s="1"/>
      <c r="BGH51" s="1"/>
      <c r="BGI51" s="1"/>
      <c r="BGJ51" s="1"/>
      <c r="BGK51" s="1"/>
      <c r="BGL51" s="1"/>
      <c r="BGM51" s="1"/>
      <c r="BGN51" s="1"/>
      <c r="BGO51" s="1"/>
      <c r="BGP51" s="1"/>
      <c r="BGQ51" s="1"/>
      <c r="BGR51" s="1"/>
      <c r="BGS51" s="1"/>
      <c r="BGT51" s="1"/>
      <c r="BGU51" s="1"/>
      <c r="BGV51" s="1"/>
      <c r="BGW51" s="1"/>
      <c r="BGX51" s="1"/>
      <c r="BGY51" s="1"/>
      <c r="BGZ51" s="1"/>
      <c r="BHA51" s="1"/>
      <c r="BHB51" s="1"/>
      <c r="BHC51" s="1"/>
      <c r="BHD51" s="1"/>
      <c r="BHE51" s="1"/>
      <c r="BHF51" s="1"/>
      <c r="BHG51" s="1"/>
      <c r="BHH51" s="1"/>
      <c r="BHI51" s="1"/>
      <c r="BHJ51" s="1"/>
      <c r="BHK51" s="1"/>
      <c r="BHL51" s="1"/>
      <c r="BHM51" s="1"/>
      <c r="BHN51" s="1"/>
      <c r="BHO51" s="1"/>
      <c r="BHP51" s="1"/>
      <c r="BHQ51" s="1"/>
      <c r="BHR51" s="1"/>
      <c r="BHS51" s="1"/>
      <c r="BHT51" s="1"/>
      <c r="BHU51" s="1"/>
      <c r="BHV51" s="1"/>
      <c r="BHW51" s="1"/>
      <c r="BHX51" s="1"/>
      <c r="BHY51" s="1"/>
      <c r="BHZ51" s="1"/>
      <c r="BIA51" s="1"/>
      <c r="BIB51" s="1"/>
      <c r="BIC51" s="1"/>
      <c r="BID51" s="1"/>
      <c r="BIE51" s="1"/>
      <c r="BIF51" s="1"/>
      <c r="BIG51" s="1"/>
      <c r="BIH51" s="1"/>
      <c r="BII51" s="1"/>
      <c r="BIJ51" s="1"/>
      <c r="BIK51" s="1"/>
      <c r="BIL51" s="1"/>
      <c r="BIM51" s="1"/>
      <c r="BIN51" s="1"/>
      <c r="BIO51" s="1"/>
      <c r="BIP51" s="1"/>
      <c r="BIQ51" s="1"/>
      <c r="BIR51" s="1"/>
      <c r="BIS51" s="1"/>
      <c r="BIT51" s="1"/>
      <c r="BIU51" s="1"/>
      <c r="BIV51" s="1"/>
      <c r="BIW51" s="1"/>
      <c r="BIX51" s="1"/>
      <c r="BIY51" s="1"/>
      <c r="BIZ51" s="1"/>
      <c r="BJA51" s="1"/>
      <c r="BJB51" s="1"/>
      <c r="BJC51" s="1"/>
      <c r="BJD51" s="1"/>
      <c r="BJE51" s="1"/>
      <c r="BJF51" s="1"/>
      <c r="BJG51" s="1"/>
      <c r="BJH51" s="1"/>
      <c r="BJI51" s="1"/>
      <c r="BJJ51" s="1"/>
      <c r="BJK51" s="1"/>
      <c r="BJL51" s="1"/>
      <c r="BJM51" s="1"/>
      <c r="BJN51" s="1"/>
      <c r="BJO51" s="1"/>
      <c r="BJP51" s="1"/>
      <c r="BJQ51" s="1"/>
      <c r="BJR51" s="1"/>
      <c r="BJS51" s="1"/>
      <c r="BJT51" s="1"/>
      <c r="BJU51" s="1"/>
      <c r="BJV51" s="1"/>
      <c r="BJW51" s="1"/>
      <c r="BJX51" s="1"/>
      <c r="BJY51" s="1"/>
      <c r="BJZ51" s="1"/>
      <c r="BKA51" s="1"/>
      <c r="BKB51" s="1"/>
      <c r="BKC51" s="1"/>
      <c r="BKD51" s="1"/>
      <c r="BKE51" s="1"/>
      <c r="BKF51" s="1"/>
      <c r="BKG51" s="1"/>
      <c r="BKH51" s="1"/>
      <c r="BKI51" s="1"/>
      <c r="BKJ51" s="1"/>
      <c r="BKK51" s="1"/>
      <c r="BKL51" s="1"/>
      <c r="BKM51" s="1"/>
      <c r="BKN51" s="1"/>
      <c r="BKO51" s="1"/>
      <c r="BKP51" s="1"/>
      <c r="BKQ51" s="1"/>
      <c r="BKR51" s="1"/>
      <c r="BKS51" s="1"/>
      <c r="BKT51" s="1"/>
      <c r="BKU51" s="1"/>
      <c r="BKV51" s="1"/>
      <c r="BKW51" s="1"/>
      <c r="BKX51" s="1"/>
      <c r="BKY51" s="1"/>
      <c r="BKZ51" s="1"/>
      <c r="BLA51" s="1"/>
      <c r="BLB51" s="1"/>
      <c r="BLC51" s="1"/>
      <c r="BLD51" s="1"/>
      <c r="BLE51" s="1"/>
      <c r="BLF51" s="1"/>
      <c r="BLG51" s="1"/>
      <c r="BLH51" s="1"/>
      <c r="BLI51" s="1"/>
      <c r="BLJ51" s="1"/>
      <c r="BLK51" s="1"/>
      <c r="BLL51" s="1"/>
      <c r="BLM51" s="1"/>
      <c r="BLN51" s="1"/>
      <c r="BLO51" s="1"/>
      <c r="BLP51" s="1"/>
      <c r="BLQ51" s="1"/>
      <c r="BLR51" s="1"/>
      <c r="BLS51" s="1"/>
      <c r="BLT51" s="1"/>
      <c r="BLU51" s="1"/>
      <c r="BLV51" s="1"/>
      <c r="BLW51" s="1"/>
      <c r="BLX51" s="1"/>
      <c r="BLY51" s="1"/>
      <c r="BLZ51" s="1"/>
      <c r="BMA51" s="1"/>
      <c r="BMB51" s="1"/>
      <c r="BMC51" s="1"/>
      <c r="BMD51" s="1"/>
      <c r="BME51" s="1"/>
      <c r="BMF51" s="1"/>
      <c r="BMG51" s="1"/>
      <c r="BMH51" s="1"/>
      <c r="BMI51" s="1"/>
      <c r="BMJ51" s="1"/>
      <c r="BMK51" s="1"/>
      <c r="BML51" s="1"/>
      <c r="BMM51" s="1"/>
      <c r="BMN51" s="1"/>
      <c r="BMO51" s="1"/>
      <c r="BMP51" s="1"/>
      <c r="BMQ51" s="1"/>
      <c r="BMR51" s="1"/>
      <c r="BMS51" s="1"/>
      <c r="BMT51" s="1"/>
      <c r="BMU51" s="1"/>
      <c r="BMV51" s="1"/>
      <c r="BMW51" s="1"/>
      <c r="BMX51" s="1"/>
      <c r="BMY51" s="1"/>
      <c r="BMZ51" s="1"/>
      <c r="BNA51" s="1"/>
      <c r="BNB51" s="1"/>
      <c r="BNC51" s="1"/>
      <c r="BND51" s="1"/>
      <c r="BNE51" s="1"/>
      <c r="BNF51" s="1"/>
      <c r="BNG51" s="1"/>
      <c r="BNH51" s="1"/>
      <c r="BNI51" s="1"/>
      <c r="BNJ51" s="1"/>
      <c r="BNK51" s="1"/>
      <c r="BNL51" s="1"/>
      <c r="BNM51" s="1"/>
      <c r="BNN51" s="1"/>
      <c r="BNO51" s="1"/>
      <c r="BNP51" s="1"/>
      <c r="BNQ51" s="1"/>
      <c r="BNR51" s="1"/>
      <c r="BNS51" s="1"/>
      <c r="BNT51" s="1"/>
      <c r="BNU51" s="1"/>
      <c r="BNV51" s="1"/>
      <c r="BNW51" s="1"/>
      <c r="BNX51" s="1"/>
      <c r="BNY51" s="1"/>
      <c r="BNZ51" s="1"/>
      <c r="BOA51" s="1"/>
      <c r="BOB51" s="1"/>
      <c r="BOC51" s="1"/>
      <c r="BOD51" s="1"/>
      <c r="BOE51" s="1"/>
      <c r="BOF51" s="1"/>
      <c r="BOG51" s="1"/>
      <c r="BOH51" s="1"/>
      <c r="BOI51" s="1"/>
      <c r="BOJ51" s="1"/>
      <c r="BOK51" s="1"/>
      <c r="BOL51" s="1"/>
      <c r="BOM51" s="1"/>
      <c r="BON51" s="1"/>
      <c r="BOO51" s="1"/>
      <c r="BOP51" s="1"/>
      <c r="BOQ51" s="1"/>
      <c r="BOR51" s="1"/>
      <c r="BOS51" s="1"/>
      <c r="BOT51" s="1"/>
      <c r="BOU51" s="1"/>
      <c r="BOV51" s="1"/>
      <c r="BOW51" s="1"/>
      <c r="BOX51" s="1"/>
      <c r="BOY51" s="1"/>
      <c r="BOZ51" s="1"/>
      <c r="BPA51" s="1"/>
      <c r="BPB51" s="1"/>
      <c r="BPC51" s="1"/>
      <c r="BPD51" s="1"/>
      <c r="BPE51" s="1"/>
      <c r="BPF51" s="1"/>
      <c r="BPG51" s="1"/>
      <c r="BPH51" s="1"/>
      <c r="BPI51" s="1"/>
      <c r="BPJ51" s="1"/>
      <c r="BPK51" s="1"/>
      <c r="BPL51" s="1"/>
      <c r="BPM51" s="1"/>
      <c r="BPN51" s="1"/>
      <c r="BPO51" s="1"/>
      <c r="BPP51" s="1"/>
      <c r="BPQ51" s="1"/>
      <c r="BPR51" s="1"/>
      <c r="BPS51" s="1"/>
      <c r="BPT51" s="1"/>
      <c r="BPU51" s="1"/>
      <c r="BPV51" s="1"/>
      <c r="BPW51" s="1"/>
      <c r="BPX51" s="1"/>
      <c r="BPY51" s="1"/>
      <c r="BPZ51" s="1"/>
      <c r="BQA51" s="1"/>
      <c r="BQB51" s="1"/>
      <c r="BQC51" s="1"/>
      <c r="BQD51" s="1"/>
      <c r="BQE51" s="1"/>
      <c r="BQF51" s="1"/>
      <c r="BQG51" s="1"/>
      <c r="BQH51" s="1"/>
      <c r="BQI51" s="1"/>
      <c r="BQJ51" s="1"/>
      <c r="BQK51" s="1"/>
      <c r="BQL51" s="1"/>
      <c r="BQM51" s="1"/>
      <c r="BQN51" s="1"/>
      <c r="BQO51" s="1"/>
      <c r="BQP51" s="1"/>
      <c r="BQQ51" s="1"/>
      <c r="BQR51" s="1"/>
      <c r="BQS51" s="1"/>
      <c r="BQT51" s="1"/>
      <c r="BQU51" s="1"/>
      <c r="BQV51" s="1"/>
      <c r="BQW51" s="1"/>
      <c r="BQX51" s="1"/>
      <c r="BQY51" s="1"/>
      <c r="BQZ51" s="1"/>
      <c r="BRA51" s="1"/>
      <c r="BRB51" s="1"/>
      <c r="BRC51" s="1"/>
      <c r="BRD51" s="1"/>
      <c r="BRE51" s="1"/>
      <c r="BRF51" s="1"/>
      <c r="BRG51" s="1"/>
      <c r="BRH51" s="1"/>
      <c r="BRI51" s="1"/>
      <c r="BRJ51" s="1"/>
      <c r="BRK51" s="1"/>
      <c r="BRL51" s="1"/>
      <c r="BRM51" s="1"/>
      <c r="BRN51" s="1"/>
      <c r="BRO51" s="1"/>
      <c r="BRP51" s="1"/>
      <c r="BRQ51" s="1"/>
      <c r="BRR51" s="1"/>
      <c r="BRS51" s="1"/>
      <c r="BRT51" s="1"/>
      <c r="BRU51" s="1"/>
      <c r="BRV51" s="1"/>
      <c r="BRW51" s="1"/>
      <c r="BRX51" s="1"/>
      <c r="BRY51" s="1"/>
      <c r="BRZ51" s="1"/>
      <c r="BSA51" s="1"/>
      <c r="BSB51" s="1"/>
      <c r="BSC51" s="1"/>
      <c r="BSD51" s="1"/>
      <c r="BSE51" s="1"/>
      <c r="BSF51" s="1"/>
      <c r="BSG51" s="1"/>
      <c r="BSH51" s="1"/>
      <c r="BSI51" s="1"/>
      <c r="BSJ51" s="1"/>
      <c r="BSK51" s="1"/>
      <c r="BSL51" s="1"/>
      <c r="BSM51" s="1"/>
      <c r="BSN51" s="1"/>
      <c r="BSO51" s="1"/>
      <c r="BSP51" s="1"/>
      <c r="BSQ51" s="1"/>
      <c r="BSR51" s="1"/>
      <c r="BSS51" s="1"/>
      <c r="BST51" s="1"/>
      <c r="BSU51" s="1"/>
      <c r="BSV51" s="1"/>
      <c r="BSW51" s="1"/>
      <c r="BSX51" s="1"/>
      <c r="BSY51" s="1"/>
      <c r="BSZ51" s="1"/>
      <c r="BTA51" s="1"/>
      <c r="BTB51" s="1"/>
      <c r="BTC51" s="1"/>
      <c r="BTD51" s="1"/>
      <c r="BTE51" s="1"/>
      <c r="BTF51" s="1"/>
      <c r="BTG51" s="1"/>
      <c r="BTH51" s="1"/>
      <c r="BTI51" s="1"/>
      <c r="BTJ51" s="1"/>
      <c r="BTK51" s="1"/>
      <c r="BTL51" s="1"/>
      <c r="BTM51" s="1"/>
      <c r="BTN51" s="1"/>
      <c r="BTO51" s="1"/>
      <c r="BTP51" s="1"/>
      <c r="BTQ51" s="1"/>
      <c r="BTR51" s="1"/>
      <c r="BTS51" s="1"/>
      <c r="BTT51" s="1"/>
      <c r="BTU51" s="1"/>
      <c r="BTV51" s="1"/>
      <c r="BTW51" s="1"/>
      <c r="BTX51" s="1"/>
      <c r="BTY51" s="1"/>
      <c r="BTZ51" s="1"/>
      <c r="BUA51" s="1"/>
      <c r="BUB51" s="1"/>
      <c r="BUC51" s="1"/>
      <c r="BUD51" s="1"/>
      <c r="BUE51" s="1"/>
      <c r="BUF51" s="1"/>
      <c r="BUG51" s="1"/>
      <c r="BUH51" s="1"/>
      <c r="BUI51" s="1"/>
      <c r="BUJ51" s="1"/>
      <c r="BUK51" s="1"/>
      <c r="BUL51" s="1"/>
      <c r="BUM51" s="1"/>
      <c r="BUN51" s="1"/>
      <c r="BUO51" s="1"/>
      <c r="BUP51" s="1"/>
      <c r="BUQ51" s="1"/>
      <c r="BUR51" s="1"/>
      <c r="BUS51" s="1"/>
      <c r="BUT51" s="1"/>
      <c r="BUU51" s="1"/>
      <c r="BUV51" s="1"/>
      <c r="BUW51" s="1"/>
      <c r="BUX51" s="1"/>
      <c r="BUY51" s="1"/>
      <c r="BUZ51" s="1"/>
      <c r="BVA51" s="1"/>
      <c r="BVB51" s="1"/>
      <c r="BVC51" s="1"/>
      <c r="BVD51" s="1"/>
      <c r="BVE51" s="1"/>
      <c r="BVF51" s="1"/>
      <c r="BVG51" s="1"/>
      <c r="BVH51" s="1"/>
      <c r="BVI51" s="1"/>
      <c r="BVJ51" s="1"/>
      <c r="BVK51" s="1"/>
      <c r="BVL51" s="1"/>
      <c r="BVM51" s="1"/>
      <c r="BVN51" s="1"/>
      <c r="BVO51" s="1"/>
      <c r="BVP51" s="1"/>
      <c r="BVQ51" s="1"/>
      <c r="BVR51" s="1"/>
      <c r="BVS51" s="1"/>
      <c r="BVT51" s="1"/>
      <c r="BVU51" s="1"/>
      <c r="BVV51" s="1"/>
      <c r="BVW51" s="1"/>
      <c r="BVX51" s="1"/>
      <c r="BVY51" s="1"/>
      <c r="BVZ51" s="1"/>
      <c r="BWA51" s="1"/>
      <c r="BWB51" s="1"/>
      <c r="BWC51" s="1"/>
      <c r="BWD51" s="1"/>
      <c r="BWE51" s="1"/>
      <c r="BWF51" s="1"/>
      <c r="BWG51" s="1"/>
      <c r="BWH51" s="1"/>
      <c r="BWI51" s="1"/>
      <c r="BWJ51" s="1"/>
      <c r="BWK51" s="1"/>
      <c r="BWL51" s="1"/>
      <c r="BWM51" s="1"/>
      <c r="BWN51" s="1"/>
      <c r="BWO51" s="1"/>
      <c r="BWP51" s="1"/>
      <c r="BWQ51" s="1"/>
      <c r="BWR51" s="1"/>
      <c r="BWS51" s="1"/>
      <c r="BWT51" s="1"/>
      <c r="BWU51" s="1"/>
      <c r="BWV51" s="1"/>
      <c r="BWW51" s="1"/>
      <c r="BWX51" s="1"/>
      <c r="BWY51" s="1"/>
      <c r="BWZ51" s="1"/>
      <c r="BXA51" s="1"/>
      <c r="BXB51" s="1"/>
      <c r="BXC51" s="1"/>
      <c r="BXD51" s="1"/>
      <c r="BXE51" s="1"/>
      <c r="BXF51" s="1"/>
      <c r="BXG51" s="1"/>
      <c r="BXH51" s="1"/>
      <c r="BXI51" s="1"/>
      <c r="BXJ51" s="1"/>
      <c r="BXK51" s="1"/>
      <c r="BXL51" s="1"/>
      <c r="BXM51" s="1"/>
      <c r="BXN51" s="1"/>
      <c r="BXO51" s="1"/>
      <c r="BXP51" s="1"/>
      <c r="BXQ51" s="1"/>
      <c r="BXR51" s="1"/>
      <c r="BXS51" s="1"/>
      <c r="BXT51" s="1"/>
      <c r="BXU51" s="1"/>
      <c r="BXV51" s="1"/>
      <c r="BXW51" s="1"/>
      <c r="BXX51" s="1"/>
      <c r="BXY51" s="1"/>
      <c r="BXZ51" s="1"/>
      <c r="BYA51" s="1"/>
      <c r="BYB51" s="1"/>
      <c r="BYC51" s="1"/>
      <c r="BYD51" s="1"/>
      <c r="BYE51" s="1"/>
      <c r="BYF51" s="1"/>
      <c r="BYG51" s="1"/>
      <c r="BYH51" s="1"/>
      <c r="BYI51" s="1"/>
      <c r="BYJ51" s="1"/>
      <c r="BYK51" s="1"/>
      <c r="BYL51" s="1"/>
      <c r="BYM51" s="1"/>
      <c r="BYN51" s="1"/>
      <c r="BYO51" s="1"/>
      <c r="BYP51" s="1"/>
      <c r="BYQ51" s="1"/>
      <c r="BYR51" s="1"/>
      <c r="BYS51" s="1"/>
      <c r="BYT51" s="1"/>
      <c r="BYU51" s="1"/>
      <c r="BYV51" s="1"/>
      <c r="BYW51" s="1"/>
      <c r="BYX51" s="1"/>
      <c r="BYY51" s="1"/>
      <c r="BYZ51" s="1"/>
      <c r="BZA51" s="1"/>
      <c r="BZB51" s="1"/>
      <c r="BZC51" s="1"/>
      <c r="BZD51" s="1"/>
      <c r="BZE51" s="1"/>
      <c r="BZF51" s="1"/>
      <c r="BZG51" s="1"/>
      <c r="BZH51" s="1"/>
      <c r="BZI51" s="1"/>
      <c r="BZJ51" s="1"/>
      <c r="BZK51" s="1"/>
      <c r="BZL51" s="1"/>
      <c r="BZM51" s="1"/>
      <c r="BZN51" s="1"/>
      <c r="BZO51" s="1"/>
      <c r="BZP51" s="1"/>
      <c r="BZQ51" s="1"/>
      <c r="BZR51" s="1"/>
      <c r="BZS51" s="1"/>
      <c r="BZT51" s="1"/>
      <c r="BZU51" s="1"/>
      <c r="BZV51" s="1"/>
      <c r="BZW51" s="1"/>
      <c r="BZX51" s="1"/>
      <c r="BZY51" s="1"/>
      <c r="BZZ51" s="1"/>
      <c r="CAA51" s="1"/>
      <c r="CAB51" s="1"/>
      <c r="CAC51" s="1"/>
      <c r="CAD51" s="1"/>
      <c r="CAE51" s="1"/>
      <c r="CAF51" s="1"/>
      <c r="CAG51" s="1"/>
      <c r="CAH51" s="1"/>
      <c r="CAI51" s="1"/>
      <c r="CAJ51" s="1"/>
      <c r="CAK51" s="1"/>
      <c r="CAL51" s="1"/>
      <c r="CAM51" s="1"/>
      <c r="CAN51" s="1"/>
      <c r="CAO51" s="1"/>
      <c r="CAP51" s="1"/>
      <c r="CAQ51" s="1"/>
      <c r="CAR51" s="1"/>
      <c r="CAS51" s="1"/>
      <c r="CAT51" s="1"/>
      <c r="CAU51" s="1"/>
      <c r="CAV51" s="1"/>
      <c r="CAW51" s="1"/>
      <c r="CAX51" s="1"/>
      <c r="CAY51" s="1"/>
      <c r="CAZ51" s="1"/>
      <c r="CBA51" s="1"/>
      <c r="CBB51" s="1"/>
      <c r="CBC51" s="1"/>
      <c r="CBD51" s="1"/>
      <c r="CBE51" s="1"/>
      <c r="CBF51" s="1"/>
      <c r="CBG51" s="1"/>
      <c r="CBH51" s="1"/>
      <c r="CBI51" s="1"/>
      <c r="CBJ51" s="1"/>
      <c r="CBK51" s="1"/>
      <c r="CBL51" s="1"/>
      <c r="CBM51" s="1"/>
      <c r="CBN51" s="1"/>
      <c r="CBO51" s="1"/>
      <c r="CBP51" s="1"/>
      <c r="CBQ51" s="1"/>
      <c r="CBR51" s="1"/>
      <c r="CBS51" s="1"/>
      <c r="CBT51" s="1"/>
      <c r="CBU51" s="1"/>
      <c r="CBV51" s="1"/>
      <c r="CBW51" s="1"/>
      <c r="CBX51" s="1"/>
      <c r="CBY51" s="1"/>
      <c r="CBZ51" s="1"/>
      <c r="CCA51" s="1"/>
      <c r="CCB51" s="1"/>
      <c r="CCC51" s="1"/>
      <c r="CCD51" s="1"/>
      <c r="CCE51" s="1"/>
      <c r="CCF51" s="1"/>
      <c r="CCG51" s="1"/>
      <c r="CCH51" s="1"/>
      <c r="CCI51" s="1"/>
      <c r="CCJ51" s="1"/>
      <c r="CCK51" s="1"/>
      <c r="CCL51" s="1"/>
      <c r="CCM51" s="1"/>
      <c r="CCN51" s="1"/>
      <c r="CCO51" s="1"/>
      <c r="CCP51" s="1"/>
      <c r="CCQ51" s="1"/>
      <c r="CCR51" s="1"/>
      <c r="CCS51" s="1"/>
      <c r="CCT51" s="1"/>
      <c r="CCU51" s="1"/>
      <c r="CCV51" s="1"/>
      <c r="CCW51" s="1"/>
      <c r="CCX51" s="1"/>
      <c r="CCY51" s="1"/>
      <c r="CCZ51" s="1"/>
      <c r="CDA51" s="1"/>
      <c r="CDB51" s="1"/>
      <c r="CDC51" s="1"/>
      <c r="CDD51" s="1"/>
      <c r="CDE51" s="1"/>
      <c r="CDF51" s="1"/>
      <c r="CDG51" s="1"/>
      <c r="CDH51" s="1"/>
      <c r="CDI51" s="1"/>
      <c r="CDJ51" s="1"/>
      <c r="CDK51" s="1"/>
      <c r="CDL51" s="1"/>
      <c r="CDM51" s="1"/>
      <c r="CDN51" s="1"/>
      <c r="CDO51" s="1"/>
      <c r="CDP51" s="1"/>
      <c r="CDQ51" s="1"/>
      <c r="CDR51" s="1"/>
      <c r="CDS51" s="1"/>
      <c r="CDT51" s="1"/>
      <c r="CDU51" s="1"/>
      <c r="CDV51" s="1"/>
      <c r="CDW51" s="1"/>
      <c r="CDX51" s="1"/>
      <c r="CDY51" s="1"/>
      <c r="CDZ51" s="1"/>
      <c r="CEA51" s="1"/>
      <c r="CEB51" s="1"/>
      <c r="CEC51" s="1"/>
      <c r="CED51" s="1"/>
      <c r="CEE51" s="1"/>
      <c r="CEF51" s="1"/>
      <c r="CEG51" s="1"/>
      <c r="CEH51" s="1"/>
      <c r="CEI51" s="1"/>
      <c r="CEJ51" s="1"/>
      <c r="CEK51" s="1"/>
      <c r="CEL51" s="1"/>
      <c r="CEM51" s="1"/>
      <c r="CEN51" s="1"/>
      <c r="CEO51" s="1"/>
      <c r="CEP51" s="1"/>
      <c r="CEQ51" s="1"/>
      <c r="CER51" s="1"/>
      <c r="CES51" s="1"/>
      <c r="CET51" s="1"/>
      <c r="CEU51" s="1"/>
      <c r="CEV51" s="1"/>
      <c r="CEW51" s="1"/>
      <c r="CEX51" s="1"/>
      <c r="CEY51" s="1"/>
      <c r="CEZ51" s="1"/>
      <c r="CFA51" s="1"/>
      <c r="CFB51" s="1"/>
      <c r="CFC51" s="1"/>
      <c r="CFD51" s="1"/>
      <c r="CFE51" s="1"/>
      <c r="CFF51" s="1"/>
      <c r="CFG51" s="1"/>
      <c r="CFH51" s="1"/>
      <c r="CFI51" s="1"/>
      <c r="CFJ51" s="1"/>
      <c r="CFK51" s="1"/>
      <c r="CFL51" s="1"/>
      <c r="CFM51" s="1"/>
      <c r="CFN51" s="1"/>
      <c r="CFO51" s="1"/>
      <c r="CFP51" s="1"/>
      <c r="CFQ51" s="1"/>
      <c r="CFR51" s="1"/>
      <c r="CFS51" s="1"/>
      <c r="CFT51" s="1"/>
      <c r="CFU51" s="1"/>
      <c r="CFV51" s="1"/>
      <c r="CFW51" s="1"/>
      <c r="CFX51" s="1"/>
      <c r="CFY51" s="1"/>
      <c r="CFZ51" s="1"/>
      <c r="CGA51" s="1"/>
      <c r="CGB51" s="1"/>
      <c r="CGC51" s="1"/>
      <c r="CGD51" s="1"/>
      <c r="CGE51" s="1"/>
      <c r="CGF51" s="1"/>
      <c r="CGG51" s="1"/>
      <c r="CGH51" s="1"/>
      <c r="CGI51" s="1"/>
      <c r="CGJ51" s="1"/>
      <c r="CGK51" s="1"/>
      <c r="CGL51" s="1"/>
      <c r="CGM51" s="1"/>
      <c r="CGN51" s="1"/>
      <c r="CGO51" s="1"/>
      <c r="CGP51" s="1"/>
      <c r="CGQ51" s="1"/>
      <c r="CGR51" s="1"/>
      <c r="CGS51" s="1"/>
      <c r="CGT51" s="1"/>
      <c r="CGU51" s="1"/>
      <c r="CGV51" s="1"/>
      <c r="CGW51" s="1"/>
      <c r="CGX51" s="1"/>
      <c r="CGY51" s="1"/>
      <c r="CGZ51" s="1"/>
      <c r="CHA51" s="1"/>
      <c r="CHB51" s="1"/>
      <c r="CHC51" s="1"/>
      <c r="CHD51" s="1"/>
      <c r="CHE51" s="1"/>
      <c r="CHF51" s="1"/>
      <c r="CHG51" s="1"/>
      <c r="CHH51" s="1"/>
      <c r="CHI51" s="1"/>
      <c r="CHJ51" s="1"/>
      <c r="CHK51" s="1"/>
      <c r="CHL51" s="1"/>
      <c r="CHM51" s="1"/>
      <c r="CHN51" s="1"/>
      <c r="CHO51" s="1"/>
      <c r="CHP51" s="1"/>
      <c r="CHQ51" s="1"/>
      <c r="CHR51" s="1"/>
      <c r="CHS51" s="1"/>
      <c r="CHT51" s="1"/>
      <c r="CHU51" s="1"/>
      <c r="CHV51" s="1"/>
      <c r="CHW51" s="1"/>
      <c r="CHX51" s="1"/>
      <c r="CHY51" s="1"/>
      <c r="CHZ51" s="1"/>
      <c r="CIA51" s="1"/>
      <c r="CIB51" s="1"/>
      <c r="CIC51" s="1"/>
      <c r="CID51" s="1"/>
      <c r="CIE51" s="1"/>
      <c r="CIF51" s="1"/>
      <c r="CIG51" s="1"/>
      <c r="CIH51" s="1"/>
      <c r="CII51" s="1"/>
      <c r="CIJ51" s="1"/>
      <c r="CIK51" s="1"/>
      <c r="CIL51" s="1"/>
      <c r="CIM51" s="1"/>
      <c r="CIN51" s="1"/>
      <c r="CIO51" s="1"/>
      <c r="CIP51" s="1"/>
      <c r="CIQ51" s="1"/>
      <c r="CIR51" s="1"/>
      <c r="CIS51" s="1"/>
      <c r="CIT51" s="1"/>
      <c r="CIU51" s="1"/>
      <c r="CIV51" s="1"/>
      <c r="CIW51" s="1"/>
      <c r="CIX51" s="1"/>
      <c r="CIY51" s="1"/>
      <c r="CIZ51" s="1"/>
      <c r="CJA51" s="1"/>
      <c r="CJB51" s="1"/>
      <c r="CJC51" s="1"/>
      <c r="CJD51" s="1"/>
      <c r="CJE51" s="1"/>
      <c r="CJF51" s="1"/>
      <c r="CJG51" s="1"/>
      <c r="CJH51" s="1"/>
      <c r="CJI51" s="1"/>
      <c r="CJJ51" s="1"/>
      <c r="CJK51" s="1"/>
      <c r="CJL51" s="1"/>
      <c r="CJM51" s="1"/>
      <c r="CJN51" s="1"/>
      <c r="CJO51" s="1"/>
      <c r="CJP51" s="1"/>
      <c r="CJQ51" s="1"/>
      <c r="CJR51" s="1"/>
      <c r="CJS51" s="1"/>
      <c r="CJT51" s="1"/>
      <c r="CJU51" s="1"/>
      <c r="CJV51" s="1"/>
      <c r="CJW51" s="1"/>
      <c r="CJX51" s="1"/>
      <c r="CJY51" s="1"/>
      <c r="CJZ51" s="1"/>
      <c r="CKA51" s="1"/>
      <c r="CKB51" s="1"/>
      <c r="CKC51" s="1"/>
      <c r="CKD51" s="1"/>
      <c r="CKE51" s="1"/>
      <c r="CKF51" s="1"/>
      <c r="CKG51" s="1"/>
      <c r="CKH51" s="1"/>
      <c r="CKI51" s="1"/>
      <c r="CKJ51" s="1"/>
      <c r="CKK51" s="1"/>
      <c r="CKL51" s="1"/>
      <c r="CKM51" s="1"/>
      <c r="CKN51" s="1"/>
      <c r="CKO51" s="1"/>
      <c r="CKP51" s="1"/>
      <c r="CKQ51" s="1"/>
      <c r="CKR51" s="1"/>
      <c r="CKS51" s="1"/>
      <c r="CKT51" s="1"/>
      <c r="CKU51" s="1"/>
      <c r="CKV51" s="1"/>
      <c r="CKW51" s="1"/>
      <c r="CKX51" s="1"/>
      <c r="CKY51" s="1"/>
      <c r="CKZ51" s="1"/>
      <c r="CLA51" s="1"/>
      <c r="CLB51" s="1"/>
      <c r="CLC51" s="1"/>
      <c r="CLD51" s="1"/>
      <c r="CLE51" s="1"/>
      <c r="CLF51" s="1"/>
      <c r="CLG51" s="1"/>
      <c r="CLH51" s="1"/>
      <c r="CLI51" s="1"/>
      <c r="CLJ51" s="1"/>
      <c r="CLK51" s="1"/>
      <c r="CLL51" s="1"/>
      <c r="CLM51" s="1"/>
      <c r="CLN51" s="1"/>
      <c r="CLO51" s="1"/>
      <c r="CLP51" s="1"/>
      <c r="CLQ51" s="1"/>
      <c r="CLR51" s="1"/>
      <c r="CLS51" s="1"/>
      <c r="CLT51" s="1"/>
      <c r="CLU51" s="1"/>
      <c r="CLV51" s="1"/>
      <c r="CLW51" s="1"/>
      <c r="CLX51" s="1"/>
      <c r="CLY51" s="1"/>
      <c r="CLZ51" s="1"/>
      <c r="CMA51" s="1"/>
      <c r="CMB51" s="1"/>
      <c r="CMC51" s="1"/>
      <c r="CMD51" s="1"/>
      <c r="CME51" s="1"/>
      <c r="CMF51" s="1"/>
      <c r="CMG51" s="1"/>
      <c r="CMH51" s="1"/>
      <c r="CMI51" s="1"/>
      <c r="CMJ51" s="1"/>
      <c r="CMK51" s="1"/>
      <c r="CML51" s="1"/>
      <c r="CMM51" s="1"/>
      <c r="CMN51" s="1"/>
      <c r="CMO51" s="1"/>
      <c r="CMP51" s="1"/>
      <c r="CMQ51" s="1"/>
      <c r="CMR51" s="1"/>
      <c r="CMS51" s="1"/>
      <c r="CMT51" s="1"/>
      <c r="CMU51" s="1"/>
      <c r="CMV51" s="1"/>
      <c r="CMW51" s="1"/>
      <c r="CMX51" s="1"/>
      <c r="CMY51" s="1"/>
      <c r="CMZ51" s="1"/>
      <c r="CNA51" s="1"/>
      <c r="CNB51" s="1"/>
      <c r="CNC51" s="1"/>
      <c r="CND51" s="1"/>
      <c r="CNE51" s="1"/>
      <c r="CNF51" s="1"/>
      <c r="CNG51" s="1"/>
      <c r="CNH51" s="1"/>
      <c r="CNI51" s="1"/>
      <c r="CNJ51" s="1"/>
      <c r="CNK51" s="1"/>
      <c r="CNL51" s="1"/>
      <c r="CNM51" s="1"/>
      <c r="CNN51" s="1"/>
      <c r="CNO51" s="1"/>
      <c r="CNP51" s="1"/>
      <c r="CNQ51" s="1"/>
      <c r="CNR51" s="1"/>
      <c r="CNS51" s="1"/>
      <c r="CNT51" s="1"/>
      <c r="CNU51" s="1"/>
      <c r="CNV51" s="1"/>
      <c r="CNW51" s="1"/>
      <c r="CNX51" s="1"/>
      <c r="CNY51" s="1"/>
      <c r="CNZ51" s="1"/>
      <c r="COA51" s="1"/>
      <c r="COB51" s="1"/>
      <c r="COC51" s="1"/>
      <c r="COD51" s="1"/>
      <c r="COE51" s="1"/>
      <c r="COF51" s="1"/>
      <c r="COG51" s="1"/>
      <c r="COH51" s="1"/>
      <c r="COI51" s="1"/>
      <c r="COJ51" s="1"/>
      <c r="COK51" s="1"/>
      <c r="COL51" s="1"/>
      <c r="COM51" s="1"/>
      <c r="CON51" s="1"/>
      <c r="COO51" s="1"/>
      <c r="COP51" s="1"/>
      <c r="COQ51" s="1"/>
      <c r="COR51" s="1"/>
      <c r="COS51" s="1"/>
      <c r="COT51" s="1"/>
      <c r="COU51" s="1"/>
      <c r="COV51" s="1"/>
      <c r="COW51" s="1"/>
      <c r="COX51" s="1"/>
      <c r="COY51" s="1"/>
      <c r="COZ51" s="1"/>
      <c r="CPA51" s="1"/>
      <c r="CPB51" s="1"/>
      <c r="CPC51" s="1"/>
      <c r="CPD51" s="1"/>
      <c r="CPE51" s="1"/>
      <c r="CPF51" s="1"/>
      <c r="CPG51" s="1"/>
      <c r="CPH51" s="1"/>
      <c r="CPI51" s="1"/>
      <c r="CPJ51" s="1"/>
      <c r="CPK51" s="1"/>
      <c r="CPL51" s="1"/>
      <c r="CPM51" s="1"/>
      <c r="CPN51" s="1"/>
      <c r="CPO51" s="1"/>
      <c r="CPP51" s="1"/>
      <c r="CPQ51" s="1"/>
      <c r="CPR51" s="1"/>
      <c r="CPS51" s="1"/>
      <c r="CPT51" s="1"/>
      <c r="CPU51" s="1"/>
      <c r="CPV51" s="1"/>
      <c r="CPW51" s="1"/>
      <c r="CPX51" s="1"/>
      <c r="CPY51" s="1"/>
      <c r="CPZ51" s="1"/>
      <c r="CQA51" s="1"/>
      <c r="CQB51" s="1"/>
      <c r="CQC51" s="1"/>
      <c r="CQD51" s="1"/>
      <c r="CQE51" s="1"/>
      <c r="CQF51" s="1"/>
      <c r="CQG51" s="1"/>
      <c r="CQH51" s="1"/>
      <c r="CQI51" s="1"/>
      <c r="CQJ51" s="1"/>
      <c r="CQK51" s="1"/>
      <c r="CQL51" s="1"/>
      <c r="CQM51" s="1"/>
      <c r="CQN51" s="1"/>
      <c r="CQO51" s="1"/>
      <c r="CQP51" s="1"/>
      <c r="CQQ51" s="1"/>
      <c r="CQR51" s="1"/>
      <c r="CQS51" s="1"/>
      <c r="CQT51" s="1"/>
      <c r="CQU51" s="1"/>
      <c r="CQV51" s="1"/>
      <c r="CQW51" s="1"/>
      <c r="CQX51" s="1"/>
      <c r="CQY51" s="1"/>
      <c r="CQZ51" s="1"/>
      <c r="CRA51" s="1"/>
      <c r="CRB51" s="1"/>
      <c r="CRC51" s="1"/>
      <c r="CRD51" s="1"/>
      <c r="CRE51" s="1"/>
      <c r="CRF51" s="1"/>
      <c r="CRG51" s="1"/>
      <c r="CRH51" s="1"/>
      <c r="CRI51" s="1"/>
      <c r="CRJ51" s="1"/>
      <c r="CRK51" s="1"/>
      <c r="CRL51" s="1"/>
      <c r="CRM51" s="1"/>
      <c r="CRN51" s="1"/>
      <c r="CRO51" s="1"/>
      <c r="CRP51" s="1"/>
      <c r="CRQ51" s="1"/>
      <c r="CRR51" s="1"/>
      <c r="CRS51" s="1"/>
      <c r="CRT51" s="1"/>
      <c r="CRU51" s="1"/>
      <c r="CRV51" s="1"/>
      <c r="CRW51" s="1"/>
      <c r="CRX51" s="1"/>
      <c r="CRY51" s="1"/>
      <c r="CRZ51" s="1"/>
      <c r="CSA51" s="1"/>
      <c r="CSB51" s="1"/>
      <c r="CSC51" s="1"/>
      <c r="CSD51" s="1"/>
      <c r="CSE51" s="1"/>
      <c r="CSF51" s="1"/>
      <c r="CSG51" s="1"/>
      <c r="CSH51" s="1"/>
      <c r="CSI51" s="1"/>
      <c r="CSJ51" s="1"/>
      <c r="CSK51" s="1"/>
      <c r="CSL51" s="1"/>
      <c r="CSM51" s="1"/>
      <c r="CSN51" s="1"/>
      <c r="CSO51" s="1"/>
      <c r="CSP51" s="1"/>
      <c r="CSQ51" s="1"/>
      <c r="CSR51" s="1"/>
      <c r="CSS51" s="1"/>
      <c r="CST51" s="1"/>
      <c r="CSU51" s="1"/>
      <c r="CSV51" s="1"/>
      <c r="CSW51" s="1"/>
      <c r="CSX51" s="1"/>
      <c r="CSY51" s="1"/>
      <c r="CSZ51" s="1"/>
      <c r="CTA51" s="1"/>
      <c r="CTB51" s="1"/>
      <c r="CTC51" s="1"/>
      <c r="CTD51" s="1"/>
      <c r="CTE51" s="1"/>
      <c r="CTF51" s="1"/>
      <c r="CTG51" s="1"/>
      <c r="CTH51" s="1"/>
      <c r="CTI51" s="1"/>
      <c r="CTJ51" s="1"/>
      <c r="CTK51" s="1"/>
      <c r="CTL51" s="1"/>
      <c r="CTM51" s="1"/>
      <c r="CTN51" s="1"/>
      <c r="CTO51" s="1"/>
      <c r="CTP51" s="1"/>
      <c r="CTQ51" s="1"/>
      <c r="CTR51" s="1"/>
      <c r="CTS51" s="1"/>
      <c r="CTT51" s="1"/>
      <c r="CTU51" s="1"/>
      <c r="CTV51" s="1"/>
      <c r="CTW51" s="1"/>
      <c r="CTX51" s="1"/>
      <c r="CTY51" s="1"/>
      <c r="CTZ51" s="1"/>
      <c r="CUA51" s="1"/>
      <c r="CUB51" s="1"/>
      <c r="CUC51" s="1"/>
      <c r="CUD51" s="1"/>
      <c r="CUE51" s="1"/>
      <c r="CUF51" s="1"/>
      <c r="CUG51" s="1"/>
      <c r="CUH51" s="1"/>
      <c r="CUI51" s="1"/>
      <c r="CUJ51" s="1"/>
      <c r="CUK51" s="1"/>
      <c r="CUL51" s="1"/>
      <c r="CUM51" s="1"/>
      <c r="CUN51" s="1"/>
      <c r="CUO51" s="1"/>
      <c r="CUP51" s="1"/>
      <c r="CUQ51" s="1"/>
      <c r="CUR51" s="1"/>
      <c r="CUS51" s="1"/>
      <c r="CUT51" s="1"/>
      <c r="CUU51" s="1"/>
      <c r="CUV51" s="1"/>
      <c r="CUW51" s="1"/>
      <c r="CUX51" s="1"/>
      <c r="CUY51" s="1"/>
      <c r="CUZ51" s="1"/>
      <c r="CVA51" s="1"/>
      <c r="CVB51" s="1"/>
      <c r="CVC51" s="1"/>
      <c r="CVD51" s="1"/>
      <c r="CVE51" s="1"/>
      <c r="CVF51" s="1"/>
      <c r="CVG51" s="1"/>
      <c r="CVH51" s="1"/>
      <c r="CVI51" s="1"/>
      <c r="CVJ51" s="1"/>
      <c r="CVK51" s="1"/>
      <c r="CVL51" s="1"/>
      <c r="CVM51" s="1"/>
      <c r="CVN51" s="1"/>
      <c r="CVO51" s="1"/>
      <c r="CVP51" s="1"/>
      <c r="CVQ51" s="1"/>
      <c r="CVR51" s="1"/>
      <c r="CVS51" s="1"/>
      <c r="CVT51" s="1"/>
      <c r="CVU51" s="1"/>
      <c r="CVV51" s="1"/>
      <c r="CVW51" s="1"/>
      <c r="CVX51" s="1"/>
      <c r="CVY51" s="1"/>
      <c r="CVZ51" s="1"/>
      <c r="CWA51" s="1"/>
      <c r="CWB51" s="1"/>
      <c r="CWC51" s="1"/>
      <c r="CWD51" s="1"/>
      <c r="CWE51" s="1"/>
      <c r="CWF51" s="1"/>
      <c r="CWG51" s="1"/>
      <c r="CWH51" s="1"/>
      <c r="CWI51" s="1"/>
      <c r="CWJ51" s="1"/>
      <c r="CWK51" s="1"/>
      <c r="CWL51" s="1"/>
      <c r="CWM51" s="1"/>
      <c r="CWN51" s="1"/>
      <c r="CWO51" s="1"/>
      <c r="CWP51" s="1"/>
      <c r="CWQ51" s="1"/>
      <c r="CWR51" s="1"/>
      <c r="CWS51" s="1"/>
      <c r="CWT51" s="1"/>
      <c r="CWU51" s="1"/>
      <c r="CWV51" s="1"/>
      <c r="CWW51" s="1"/>
      <c r="CWX51" s="1"/>
      <c r="CWY51" s="1"/>
      <c r="CWZ51" s="1"/>
      <c r="CXA51" s="1"/>
      <c r="CXB51" s="1"/>
      <c r="CXC51" s="1"/>
      <c r="CXD51" s="1"/>
      <c r="CXE51" s="1"/>
      <c r="CXF51" s="1"/>
      <c r="CXG51" s="1"/>
      <c r="CXH51" s="1"/>
      <c r="CXI51" s="1"/>
      <c r="CXJ51" s="1"/>
      <c r="CXK51" s="1"/>
      <c r="CXL51" s="1"/>
      <c r="CXM51" s="1"/>
      <c r="CXN51" s="1"/>
      <c r="CXO51" s="1"/>
      <c r="CXP51" s="1"/>
      <c r="CXQ51" s="1"/>
      <c r="CXR51" s="1"/>
      <c r="CXS51" s="1"/>
      <c r="CXT51" s="1"/>
      <c r="CXU51" s="1"/>
      <c r="CXV51" s="1"/>
      <c r="CXW51" s="1"/>
      <c r="CXX51" s="1"/>
      <c r="CXY51" s="1"/>
      <c r="CXZ51" s="1"/>
      <c r="CYA51" s="1"/>
      <c r="CYB51" s="1"/>
      <c r="CYC51" s="1"/>
      <c r="CYD51" s="1"/>
      <c r="CYE51" s="1"/>
      <c r="CYF51" s="1"/>
      <c r="CYG51" s="1"/>
      <c r="CYH51" s="1"/>
      <c r="CYI51" s="1"/>
      <c r="CYJ51" s="1"/>
      <c r="CYK51" s="1"/>
      <c r="CYL51" s="1"/>
      <c r="CYM51" s="1"/>
      <c r="CYN51" s="1"/>
      <c r="CYO51" s="1"/>
      <c r="CYP51" s="1"/>
      <c r="CYQ51" s="1"/>
      <c r="CYR51" s="1"/>
      <c r="CYS51" s="1"/>
      <c r="CYT51" s="1"/>
      <c r="CYU51" s="1"/>
      <c r="CYV51" s="1"/>
      <c r="CYW51" s="1"/>
      <c r="CYX51" s="1"/>
      <c r="CYY51" s="1"/>
      <c r="CYZ51" s="1"/>
      <c r="CZA51" s="1"/>
      <c r="CZB51" s="1"/>
      <c r="CZC51" s="1"/>
      <c r="CZD51" s="1"/>
      <c r="CZE51" s="1"/>
      <c r="CZF51" s="1"/>
      <c r="CZG51" s="1"/>
      <c r="CZH51" s="1"/>
      <c r="CZI51" s="1"/>
      <c r="CZJ51" s="1"/>
      <c r="CZK51" s="1"/>
      <c r="CZL51" s="1"/>
      <c r="CZM51" s="1"/>
      <c r="CZN51" s="1"/>
      <c r="CZO51" s="1"/>
      <c r="CZP51" s="1"/>
      <c r="CZQ51" s="1"/>
      <c r="CZR51" s="1"/>
      <c r="CZS51" s="1"/>
      <c r="CZT51" s="1"/>
      <c r="CZU51" s="1"/>
      <c r="CZV51" s="1"/>
      <c r="CZW51" s="1"/>
      <c r="CZX51" s="1"/>
      <c r="CZY51" s="1"/>
      <c r="CZZ51" s="1"/>
      <c r="DAA51" s="1"/>
      <c r="DAB51" s="1"/>
      <c r="DAC51" s="1"/>
      <c r="DAD51" s="1"/>
      <c r="DAE51" s="1"/>
      <c r="DAF51" s="1"/>
      <c r="DAG51" s="1"/>
      <c r="DAH51" s="1"/>
      <c r="DAI51" s="1"/>
      <c r="DAJ51" s="1"/>
      <c r="DAK51" s="1"/>
      <c r="DAL51" s="1"/>
      <c r="DAM51" s="1"/>
      <c r="DAN51" s="1"/>
      <c r="DAO51" s="1"/>
      <c r="DAP51" s="1"/>
      <c r="DAQ51" s="1"/>
      <c r="DAR51" s="1"/>
      <c r="DAS51" s="1"/>
      <c r="DAT51" s="1"/>
      <c r="DAU51" s="1"/>
      <c r="DAV51" s="1"/>
      <c r="DAW51" s="1"/>
      <c r="DAX51" s="1"/>
      <c r="DAY51" s="1"/>
      <c r="DAZ51" s="1"/>
      <c r="DBA51" s="1"/>
      <c r="DBB51" s="1"/>
      <c r="DBC51" s="1"/>
      <c r="DBD51" s="1"/>
      <c r="DBE51" s="1"/>
      <c r="DBF51" s="1"/>
      <c r="DBG51" s="1"/>
      <c r="DBH51" s="1"/>
      <c r="DBI51" s="1"/>
      <c r="DBJ51" s="1"/>
      <c r="DBK51" s="1"/>
      <c r="DBL51" s="1"/>
      <c r="DBM51" s="1"/>
      <c r="DBN51" s="1"/>
      <c r="DBO51" s="1"/>
      <c r="DBP51" s="1"/>
      <c r="DBQ51" s="1"/>
      <c r="DBR51" s="1"/>
      <c r="DBS51" s="1"/>
      <c r="DBT51" s="1"/>
      <c r="DBU51" s="1"/>
      <c r="DBV51" s="1"/>
      <c r="DBW51" s="1"/>
      <c r="DBX51" s="1"/>
      <c r="DBY51" s="1"/>
      <c r="DBZ51" s="1"/>
      <c r="DCA51" s="1"/>
      <c r="DCB51" s="1"/>
      <c r="DCC51" s="1"/>
      <c r="DCD51" s="1"/>
      <c r="DCE51" s="1"/>
      <c r="DCF51" s="1"/>
      <c r="DCG51" s="1"/>
      <c r="DCH51" s="1"/>
      <c r="DCI51" s="1"/>
      <c r="DCJ51" s="1"/>
      <c r="DCK51" s="1"/>
      <c r="DCL51" s="1"/>
      <c r="DCM51" s="1"/>
      <c r="DCN51" s="1"/>
      <c r="DCO51" s="1"/>
      <c r="DCP51" s="1"/>
      <c r="DCQ51" s="1"/>
      <c r="DCR51" s="1"/>
      <c r="DCS51" s="1"/>
      <c r="DCT51" s="1"/>
      <c r="DCU51" s="1"/>
      <c r="DCV51" s="1"/>
      <c r="DCW51" s="1"/>
      <c r="DCX51" s="1"/>
      <c r="DCY51" s="1"/>
      <c r="DCZ51" s="1"/>
      <c r="DDA51" s="1"/>
      <c r="DDB51" s="1"/>
      <c r="DDC51" s="1"/>
      <c r="DDD51" s="1"/>
      <c r="DDE51" s="1"/>
      <c r="DDF51" s="1"/>
      <c r="DDG51" s="1"/>
      <c r="DDH51" s="1"/>
      <c r="DDI51" s="1"/>
      <c r="DDJ51" s="1"/>
      <c r="DDK51" s="1"/>
      <c r="DDL51" s="1"/>
      <c r="DDM51" s="1"/>
      <c r="DDN51" s="1"/>
      <c r="DDO51" s="1"/>
      <c r="DDP51" s="1"/>
      <c r="DDQ51" s="1"/>
      <c r="DDR51" s="1"/>
      <c r="DDS51" s="1"/>
      <c r="DDT51" s="1"/>
      <c r="DDU51" s="1"/>
      <c r="DDV51" s="1"/>
      <c r="DDW51" s="1"/>
      <c r="DDX51" s="1"/>
      <c r="DDY51" s="1"/>
      <c r="DDZ51" s="1"/>
      <c r="DEA51" s="1"/>
      <c r="DEB51" s="1"/>
      <c r="DEC51" s="1"/>
      <c r="DED51" s="1"/>
      <c r="DEE51" s="1"/>
      <c r="DEF51" s="1"/>
      <c r="DEG51" s="1"/>
      <c r="DEH51" s="1"/>
      <c r="DEI51" s="1"/>
      <c r="DEJ51" s="1"/>
      <c r="DEK51" s="1"/>
      <c r="DEL51" s="1"/>
      <c r="DEM51" s="1"/>
      <c r="DEN51" s="1"/>
      <c r="DEO51" s="1"/>
      <c r="DEP51" s="1"/>
      <c r="DEQ51" s="1"/>
      <c r="DER51" s="1"/>
      <c r="DES51" s="1"/>
      <c r="DET51" s="1"/>
      <c r="DEU51" s="1"/>
      <c r="DEV51" s="1"/>
      <c r="DEW51" s="1"/>
      <c r="DEX51" s="1"/>
      <c r="DEY51" s="1"/>
      <c r="DEZ51" s="1"/>
      <c r="DFA51" s="1"/>
      <c r="DFB51" s="1"/>
      <c r="DFC51" s="1"/>
      <c r="DFD51" s="1"/>
      <c r="DFE51" s="1"/>
      <c r="DFF51" s="1"/>
      <c r="DFG51" s="1"/>
      <c r="DFH51" s="1"/>
      <c r="DFI51" s="1"/>
      <c r="DFJ51" s="1"/>
      <c r="DFK51" s="1"/>
      <c r="DFL51" s="1"/>
      <c r="DFM51" s="1"/>
      <c r="DFN51" s="1"/>
      <c r="DFO51" s="1"/>
      <c r="DFP51" s="1"/>
      <c r="DFQ51" s="1"/>
      <c r="DFR51" s="1"/>
      <c r="DFS51" s="1"/>
      <c r="DFT51" s="1"/>
      <c r="DFU51" s="1"/>
      <c r="DFV51" s="1"/>
      <c r="DFW51" s="1"/>
      <c r="DFX51" s="1"/>
      <c r="DFY51" s="1"/>
      <c r="DFZ51" s="1"/>
      <c r="DGA51" s="1"/>
      <c r="DGB51" s="1"/>
      <c r="DGC51" s="1"/>
      <c r="DGD51" s="1"/>
      <c r="DGE51" s="1"/>
      <c r="DGF51" s="1"/>
      <c r="DGG51" s="1"/>
      <c r="DGH51" s="1"/>
      <c r="DGI51" s="1"/>
      <c r="DGJ51" s="1"/>
      <c r="DGK51" s="1"/>
      <c r="DGL51" s="1"/>
      <c r="DGM51" s="1"/>
      <c r="DGN51" s="1"/>
      <c r="DGO51" s="1"/>
      <c r="DGP51" s="1"/>
      <c r="DGQ51" s="1"/>
      <c r="DGR51" s="1"/>
      <c r="DGS51" s="1"/>
      <c r="DGT51" s="1"/>
      <c r="DGU51" s="1"/>
      <c r="DGV51" s="1"/>
      <c r="DGW51" s="1"/>
      <c r="DGX51" s="1"/>
      <c r="DGY51" s="1"/>
      <c r="DGZ51" s="1"/>
      <c r="DHA51" s="1"/>
      <c r="DHB51" s="1"/>
      <c r="DHC51" s="1"/>
      <c r="DHD51" s="1"/>
      <c r="DHE51" s="1"/>
      <c r="DHF51" s="1"/>
      <c r="DHG51" s="1"/>
      <c r="DHH51" s="1"/>
      <c r="DHI51" s="1"/>
      <c r="DHJ51" s="1"/>
      <c r="DHK51" s="1"/>
      <c r="DHL51" s="1"/>
      <c r="DHM51" s="1"/>
      <c r="DHN51" s="1"/>
      <c r="DHO51" s="1"/>
      <c r="DHP51" s="1"/>
      <c r="DHQ51" s="1"/>
      <c r="DHR51" s="1"/>
      <c r="DHS51" s="1"/>
      <c r="DHT51" s="1"/>
      <c r="DHU51" s="1"/>
      <c r="DHV51" s="1"/>
      <c r="DHW51" s="1"/>
      <c r="DHX51" s="1"/>
      <c r="DHY51" s="1"/>
      <c r="DHZ51" s="1"/>
      <c r="DIA51" s="1"/>
      <c r="DIB51" s="1"/>
      <c r="DIC51" s="1"/>
      <c r="DID51" s="1"/>
      <c r="DIE51" s="1"/>
      <c r="DIF51" s="1"/>
      <c r="DIG51" s="1"/>
      <c r="DIH51" s="1"/>
      <c r="DII51" s="1"/>
      <c r="DIJ51" s="1"/>
      <c r="DIK51" s="1"/>
      <c r="DIL51" s="1"/>
      <c r="DIM51" s="1"/>
      <c r="DIN51" s="1"/>
      <c r="DIO51" s="1"/>
      <c r="DIP51" s="1"/>
      <c r="DIQ51" s="1"/>
      <c r="DIR51" s="1"/>
      <c r="DIS51" s="1"/>
      <c r="DIT51" s="1"/>
      <c r="DIU51" s="1"/>
      <c r="DIV51" s="1"/>
      <c r="DIW51" s="1"/>
      <c r="DIX51" s="1"/>
      <c r="DIY51" s="1"/>
      <c r="DIZ51" s="1"/>
      <c r="DJA51" s="1"/>
      <c r="DJB51" s="1"/>
      <c r="DJC51" s="1"/>
      <c r="DJD51" s="1"/>
      <c r="DJE51" s="1"/>
      <c r="DJF51" s="1"/>
      <c r="DJG51" s="1"/>
      <c r="DJH51" s="1"/>
      <c r="DJI51" s="1"/>
      <c r="DJJ51" s="1"/>
      <c r="DJK51" s="1"/>
      <c r="DJL51" s="1"/>
      <c r="DJM51" s="1"/>
      <c r="DJN51" s="1"/>
      <c r="DJO51" s="1"/>
      <c r="DJP51" s="1"/>
      <c r="DJQ51" s="1"/>
      <c r="DJR51" s="1"/>
      <c r="DJS51" s="1"/>
      <c r="DJT51" s="1"/>
      <c r="DJU51" s="1"/>
      <c r="DJV51" s="1"/>
      <c r="DJW51" s="1"/>
      <c r="DJX51" s="1"/>
      <c r="DJY51" s="1"/>
      <c r="DJZ51" s="1"/>
      <c r="DKA51" s="1"/>
      <c r="DKB51" s="1"/>
      <c r="DKC51" s="1"/>
      <c r="DKD51" s="1"/>
      <c r="DKE51" s="1"/>
      <c r="DKF51" s="1"/>
      <c r="DKG51" s="1"/>
      <c r="DKH51" s="1"/>
      <c r="DKI51" s="1"/>
      <c r="DKJ51" s="1"/>
      <c r="DKK51" s="1"/>
      <c r="DKL51" s="1"/>
      <c r="DKM51" s="1"/>
      <c r="DKN51" s="1"/>
      <c r="DKO51" s="1"/>
      <c r="DKP51" s="1"/>
      <c r="DKQ51" s="1"/>
      <c r="DKR51" s="1"/>
      <c r="DKS51" s="1"/>
      <c r="DKT51" s="1"/>
      <c r="DKU51" s="1"/>
      <c r="DKV51" s="1"/>
      <c r="DKW51" s="1"/>
      <c r="DKX51" s="1"/>
      <c r="DKY51" s="1"/>
      <c r="DKZ51" s="1"/>
      <c r="DLA51" s="1"/>
      <c r="DLB51" s="1"/>
      <c r="DLC51" s="1"/>
      <c r="DLD51" s="1"/>
      <c r="DLE51" s="1"/>
      <c r="DLF51" s="1"/>
      <c r="DLG51" s="1"/>
      <c r="DLH51" s="1"/>
      <c r="DLI51" s="1"/>
      <c r="DLJ51" s="1"/>
      <c r="DLK51" s="1"/>
      <c r="DLL51" s="1"/>
      <c r="DLM51" s="1"/>
      <c r="DLN51" s="1"/>
      <c r="DLO51" s="1"/>
      <c r="DLP51" s="1"/>
      <c r="DLQ51" s="1"/>
      <c r="DLR51" s="1"/>
      <c r="DLS51" s="1"/>
      <c r="DLT51" s="1"/>
      <c r="DLU51" s="1"/>
      <c r="DLV51" s="1"/>
      <c r="DLW51" s="1"/>
      <c r="DLX51" s="1"/>
      <c r="DLY51" s="1"/>
      <c r="DLZ51" s="1"/>
      <c r="DMA51" s="1"/>
      <c r="DMB51" s="1"/>
      <c r="DMC51" s="1"/>
      <c r="DMD51" s="1"/>
      <c r="DME51" s="1"/>
      <c r="DMF51" s="1"/>
      <c r="DMG51" s="1"/>
      <c r="DMH51" s="1"/>
      <c r="DMI51" s="1"/>
      <c r="DMJ51" s="1"/>
      <c r="DMK51" s="1"/>
      <c r="DML51" s="1"/>
      <c r="DMM51" s="1"/>
      <c r="DMN51" s="1"/>
      <c r="DMO51" s="1"/>
      <c r="DMP51" s="1"/>
      <c r="DMQ51" s="1"/>
      <c r="DMR51" s="1"/>
      <c r="DMS51" s="1"/>
      <c r="DMT51" s="1"/>
      <c r="DMU51" s="1"/>
      <c r="DMV51" s="1"/>
      <c r="DMW51" s="1"/>
      <c r="DMX51" s="1"/>
      <c r="DMY51" s="1"/>
      <c r="DMZ51" s="1"/>
      <c r="DNA51" s="1"/>
      <c r="DNB51" s="1"/>
      <c r="DNC51" s="1"/>
      <c r="DND51" s="1"/>
      <c r="DNE51" s="1"/>
      <c r="DNF51" s="1"/>
      <c r="DNG51" s="1"/>
      <c r="DNH51" s="1"/>
      <c r="DNI51" s="1"/>
      <c r="DNJ51" s="1"/>
      <c r="DNK51" s="1"/>
      <c r="DNL51" s="1"/>
      <c r="DNM51" s="1"/>
      <c r="DNN51" s="1"/>
      <c r="DNO51" s="1"/>
      <c r="DNP51" s="1"/>
      <c r="DNQ51" s="1"/>
      <c r="DNR51" s="1"/>
      <c r="DNS51" s="1"/>
      <c r="DNT51" s="1"/>
      <c r="DNU51" s="1"/>
      <c r="DNV51" s="1"/>
      <c r="DNW51" s="1"/>
      <c r="DNX51" s="1"/>
      <c r="DNY51" s="1"/>
      <c r="DNZ51" s="1"/>
      <c r="DOA51" s="1"/>
      <c r="DOB51" s="1"/>
      <c r="DOC51" s="1"/>
      <c r="DOD51" s="1"/>
      <c r="DOE51" s="1"/>
      <c r="DOF51" s="1"/>
      <c r="DOG51" s="1"/>
      <c r="DOH51" s="1"/>
      <c r="DOI51" s="1"/>
      <c r="DOJ51" s="1"/>
      <c r="DOK51" s="1"/>
      <c r="DOL51" s="1"/>
      <c r="DOM51" s="1"/>
      <c r="DON51" s="1"/>
      <c r="DOO51" s="1"/>
      <c r="DOP51" s="1"/>
      <c r="DOQ51" s="1"/>
      <c r="DOR51" s="1"/>
      <c r="DOS51" s="1"/>
      <c r="DOT51" s="1"/>
      <c r="DOU51" s="1"/>
      <c r="DOV51" s="1"/>
      <c r="DOW51" s="1"/>
      <c r="DOX51" s="1"/>
      <c r="DOY51" s="1"/>
      <c r="DOZ51" s="1"/>
      <c r="DPA51" s="1"/>
      <c r="DPB51" s="1"/>
      <c r="DPC51" s="1"/>
      <c r="DPD51" s="1"/>
      <c r="DPE51" s="1"/>
      <c r="DPF51" s="1"/>
      <c r="DPG51" s="1"/>
      <c r="DPH51" s="1"/>
      <c r="DPI51" s="1"/>
      <c r="DPJ51" s="1"/>
      <c r="DPK51" s="1"/>
      <c r="DPL51" s="1"/>
      <c r="DPM51" s="1"/>
      <c r="DPN51" s="1"/>
      <c r="DPO51" s="1"/>
      <c r="DPP51" s="1"/>
      <c r="DPQ51" s="1"/>
      <c r="DPR51" s="1"/>
      <c r="DPS51" s="1"/>
      <c r="DPT51" s="1"/>
      <c r="DPU51" s="1"/>
      <c r="DPV51" s="1"/>
      <c r="DPW51" s="1"/>
      <c r="DPX51" s="1"/>
      <c r="DPY51" s="1"/>
      <c r="DPZ51" s="1"/>
      <c r="DQA51" s="1"/>
      <c r="DQB51" s="1"/>
      <c r="DQC51" s="1"/>
      <c r="DQD51" s="1"/>
      <c r="DQE51" s="1"/>
      <c r="DQF51" s="1"/>
      <c r="DQG51" s="1"/>
      <c r="DQH51" s="1"/>
      <c r="DQI51" s="1"/>
      <c r="DQJ51" s="1"/>
      <c r="DQK51" s="1"/>
      <c r="DQL51" s="1"/>
      <c r="DQM51" s="1"/>
      <c r="DQN51" s="1"/>
      <c r="DQO51" s="1"/>
      <c r="DQP51" s="1"/>
      <c r="DQQ51" s="1"/>
      <c r="DQR51" s="1"/>
      <c r="DQS51" s="1"/>
      <c r="DQT51" s="1"/>
      <c r="DQU51" s="1"/>
      <c r="DQV51" s="1"/>
      <c r="DQW51" s="1"/>
      <c r="DQX51" s="1"/>
      <c r="DQY51" s="1"/>
      <c r="DQZ51" s="1"/>
      <c r="DRA51" s="1"/>
      <c r="DRB51" s="1"/>
      <c r="DRC51" s="1"/>
      <c r="DRD51" s="1"/>
      <c r="DRE51" s="1"/>
      <c r="DRF51" s="1"/>
      <c r="DRG51" s="1"/>
      <c r="DRH51" s="1"/>
      <c r="DRI51" s="1"/>
      <c r="DRJ51" s="1"/>
      <c r="DRK51" s="1"/>
      <c r="DRL51" s="1"/>
      <c r="DRM51" s="1"/>
      <c r="DRN51" s="1"/>
      <c r="DRO51" s="1"/>
      <c r="DRP51" s="1"/>
      <c r="DRQ51" s="1"/>
      <c r="DRR51" s="1"/>
      <c r="DRS51" s="1"/>
      <c r="DRT51" s="1"/>
      <c r="DRU51" s="1"/>
      <c r="DRV51" s="1"/>
      <c r="DRW51" s="1"/>
      <c r="DRX51" s="1"/>
      <c r="DRY51" s="1"/>
      <c r="DRZ51" s="1"/>
      <c r="DSA51" s="1"/>
      <c r="DSB51" s="1"/>
      <c r="DSC51" s="1"/>
      <c r="DSD51" s="1"/>
      <c r="DSE51" s="1"/>
      <c r="DSF51" s="1"/>
      <c r="DSG51" s="1"/>
      <c r="DSH51" s="1"/>
      <c r="DSI51" s="1"/>
      <c r="DSJ51" s="1"/>
      <c r="DSK51" s="1"/>
      <c r="DSL51" s="1"/>
      <c r="DSM51" s="1"/>
      <c r="DSN51" s="1"/>
      <c r="DSO51" s="1"/>
      <c r="DSP51" s="1"/>
      <c r="DSQ51" s="1"/>
      <c r="DSR51" s="1"/>
      <c r="DSS51" s="1"/>
      <c r="DST51" s="1"/>
      <c r="DSU51" s="1"/>
      <c r="DSV51" s="1"/>
      <c r="DSW51" s="1"/>
      <c r="DSX51" s="1"/>
      <c r="DSY51" s="1"/>
      <c r="DSZ51" s="1"/>
      <c r="DTA51" s="1"/>
      <c r="DTB51" s="1"/>
      <c r="DTC51" s="1"/>
      <c r="DTD51" s="1"/>
      <c r="DTE51" s="1"/>
      <c r="DTF51" s="1"/>
      <c r="DTG51" s="1"/>
      <c r="DTH51" s="1"/>
      <c r="DTI51" s="1"/>
      <c r="DTJ51" s="1"/>
      <c r="DTK51" s="1"/>
      <c r="DTL51" s="1"/>
      <c r="DTM51" s="1"/>
      <c r="DTN51" s="1"/>
      <c r="DTO51" s="1"/>
      <c r="DTP51" s="1"/>
      <c r="DTQ51" s="1"/>
      <c r="DTR51" s="1"/>
      <c r="DTS51" s="1"/>
      <c r="DTT51" s="1"/>
      <c r="DTU51" s="1"/>
      <c r="DTV51" s="1"/>
      <c r="DTW51" s="1"/>
      <c r="DTX51" s="1"/>
      <c r="DTY51" s="1"/>
      <c r="DTZ51" s="1"/>
      <c r="DUA51" s="1"/>
      <c r="DUB51" s="1"/>
      <c r="DUC51" s="1"/>
      <c r="DUD51" s="1"/>
      <c r="DUE51" s="1"/>
      <c r="DUF51" s="1"/>
      <c r="DUG51" s="1"/>
      <c r="DUH51" s="1"/>
      <c r="DUI51" s="1"/>
      <c r="DUJ51" s="1"/>
      <c r="DUK51" s="1"/>
      <c r="DUL51" s="1"/>
      <c r="DUM51" s="1"/>
      <c r="DUN51" s="1"/>
      <c r="DUO51" s="1"/>
      <c r="DUP51" s="1"/>
      <c r="DUQ51" s="1"/>
      <c r="DUR51" s="1"/>
      <c r="DUS51" s="1"/>
      <c r="DUT51" s="1"/>
      <c r="DUU51" s="1"/>
      <c r="DUV51" s="1"/>
      <c r="DUW51" s="1"/>
      <c r="DUX51" s="1"/>
      <c r="DUY51" s="1"/>
      <c r="DUZ51" s="1"/>
      <c r="DVA51" s="1"/>
      <c r="DVB51" s="1"/>
      <c r="DVC51" s="1"/>
      <c r="DVD51" s="1"/>
      <c r="DVE51" s="1"/>
      <c r="DVF51" s="1"/>
      <c r="DVG51" s="1"/>
      <c r="DVH51" s="1"/>
      <c r="DVI51" s="1"/>
      <c r="DVJ51" s="1"/>
      <c r="DVK51" s="1"/>
      <c r="DVL51" s="1"/>
      <c r="DVM51" s="1"/>
      <c r="DVN51" s="1"/>
      <c r="DVO51" s="1"/>
      <c r="DVP51" s="1"/>
      <c r="DVQ51" s="1"/>
      <c r="DVR51" s="1"/>
      <c r="DVS51" s="1"/>
      <c r="DVT51" s="1"/>
      <c r="DVU51" s="1"/>
      <c r="DVV51" s="1"/>
      <c r="DVW51" s="1"/>
      <c r="DVX51" s="1"/>
      <c r="DVY51" s="1"/>
      <c r="DVZ51" s="1"/>
      <c r="DWA51" s="1"/>
      <c r="DWB51" s="1"/>
      <c r="DWC51" s="1"/>
      <c r="DWD51" s="1"/>
      <c r="DWE51" s="1"/>
      <c r="DWF51" s="1"/>
      <c r="DWG51" s="1"/>
      <c r="DWH51" s="1"/>
      <c r="DWI51" s="1"/>
      <c r="DWJ51" s="1"/>
      <c r="DWK51" s="1"/>
      <c r="DWL51" s="1"/>
      <c r="DWM51" s="1"/>
      <c r="DWN51" s="1"/>
      <c r="DWO51" s="1"/>
      <c r="DWP51" s="1"/>
      <c r="DWQ51" s="1"/>
      <c r="DWR51" s="1"/>
      <c r="DWS51" s="1"/>
      <c r="DWT51" s="1"/>
      <c r="DWU51" s="1"/>
      <c r="DWV51" s="1"/>
      <c r="DWW51" s="1"/>
      <c r="DWX51" s="1"/>
      <c r="DWY51" s="1"/>
      <c r="DWZ51" s="1"/>
      <c r="DXA51" s="1"/>
      <c r="DXB51" s="1"/>
      <c r="DXC51" s="1"/>
      <c r="DXD51" s="1"/>
      <c r="DXE51" s="1"/>
      <c r="DXF51" s="1"/>
      <c r="DXG51" s="1"/>
      <c r="DXH51" s="1"/>
      <c r="DXI51" s="1"/>
      <c r="DXJ51" s="1"/>
      <c r="DXK51" s="1"/>
      <c r="DXL51" s="1"/>
      <c r="DXM51" s="1"/>
      <c r="DXN51" s="1"/>
      <c r="DXO51" s="1"/>
      <c r="DXP51" s="1"/>
      <c r="DXQ51" s="1"/>
      <c r="DXR51" s="1"/>
      <c r="DXS51" s="1"/>
      <c r="DXT51" s="1"/>
      <c r="DXU51" s="1"/>
      <c r="DXV51" s="1"/>
      <c r="DXW51" s="1"/>
      <c r="DXX51" s="1"/>
      <c r="DXY51" s="1"/>
      <c r="DXZ51" s="1"/>
      <c r="DYA51" s="1"/>
      <c r="DYB51" s="1"/>
      <c r="DYC51" s="1"/>
      <c r="DYD51" s="1"/>
      <c r="DYE51" s="1"/>
      <c r="DYF51" s="1"/>
      <c r="DYG51" s="1"/>
      <c r="DYH51" s="1"/>
      <c r="DYI51" s="1"/>
      <c r="DYJ51" s="1"/>
      <c r="DYK51" s="1"/>
      <c r="DYL51" s="1"/>
      <c r="DYM51" s="1"/>
      <c r="DYN51" s="1"/>
      <c r="DYO51" s="1"/>
      <c r="DYP51" s="1"/>
      <c r="DYQ51" s="1"/>
      <c r="DYR51" s="1"/>
      <c r="DYS51" s="1"/>
      <c r="DYT51" s="1"/>
      <c r="DYU51" s="1"/>
      <c r="DYV51" s="1"/>
      <c r="DYW51" s="1"/>
      <c r="DYX51" s="1"/>
      <c r="DYY51" s="1"/>
      <c r="DYZ51" s="1"/>
      <c r="DZA51" s="1"/>
      <c r="DZB51" s="1"/>
      <c r="DZC51" s="1"/>
      <c r="DZD51" s="1"/>
      <c r="DZE51" s="1"/>
      <c r="DZF51" s="1"/>
      <c r="DZG51" s="1"/>
      <c r="DZH51" s="1"/>
      <c r="DZI51" s="1"/>
      <c r="DZJ51" s="1"/>
      <c r="DZK51" s="1"/>
      <c r="DZL51" s="1"/>
      <c r="DZM51" s="1"/>
      <c r="DZN51" s="1"/>
      <c r="DZO51" s="1"/>
      <c r="DZP51" s="1"/>
      <c r="DZQ51" s="1"/>
      <c r="DZR51" s="1"/>
      <c r="DZS51" s="1"/>
      <c r="DZT51" s="1"/>
      <c r="DZU51" s="1"/>
      <c r="DZV51" s="1"/>
      <c r="DZW51" s="1"/>
      <c r="DZX51" s="1"/>
      <c r="DZY51" s="1"/>
      <c r="DZZ51" s="1"/>
      <c r="EAA51" s="1"/>
      <c r="EAB51" s="1"/>
      <c r="EAC51" s="1"/>
      <c r="EAD51" s="1"/>
      <c r="EAE51" s="1"/>
      <c r="EAF51" s="1"/>
      <c r="EAG51" s="1"/>
      <c r="EAH51" s="1"/>
      <c r="EAI51" s="1"/>
      <c r="EAJ51" s="1"/>
      <c r="EAK51" s="1"/>
      <c r="EAL51" s="1"/>
      <c r="EAM51" s="1"/>
      <c r="EAN51" s="1"/>
      <c r="EAO51" s="1"/>
      <c r="EAP51" s="1"/>
      <c r="EAQ51" s="1"/>
      <c r="EAR51" s="1"/>
      <c r="EAS51" s="1"/>
      <c r="EAT51" s="1"/>
      <c r="EAU51" s="1"/>
      <c r="EAV51" s="1"/>
      <c r="EAW51" s="1"/>
      <c r="EAX51" s="1"/>
      <c r="EAY51" s="1"/>
      <c r="EAZ51" s="1"/>
      <c r="EBA51" s="1"/>
      <c r="EBB51" s="1"/>
      <c r="EBC51" s="1"/>
      <c r="EBD51" s="1"/>
      <c r="EBE51" s="1"/>
      <c r="EBF51" s="1"/>
      <c r="EBG51" s="1"/>
      <c r="EBH51" s="1"/>
      <c r="EBI51" s="1"/>
      <c r="EBJ51" s="1"/>
      <c r="EBK51" s="1"/>
      <c r="EBL51" s="1"/>
      <c r="EBM51" s="1"/>
      <c r="EBN51" s="1"/>
      <c r="EBO51" s="1"/>
      <c r="EBP51" s="1"/>
      <c r="EBQ51" s="1"/>
      <c r="EBR51" s="1"/>
      <c r="EBS51" s="1"/>
      <c r="EBT51" s="1"/>
      <c r="EBU51" s="1"/>
      <c r="EBV51" s="1"/>
      <c r="EBW51" s="1"/>
      <c r="EBX51" s="1"/>
      <c r="EBY51" s="1"/>
      <c r="EBZ51" s="1"/>
      <c r="ECA51" s="1"/>
      <c r="ECB51" s="1"/>
      <c r="ECC51" s="1"/>
      <c r="ECD51" s="1"/>
      <c r="ECE51" s="1"/>
      <c r="ECF51" s="1"/>
      <c r="ECG51" s="1"/>
      <c r="ECH51" s="1"/>
      <c r="ECI51" s="1"/>
      <c r="ECJ51" s="1"/>
      <c r="ECK51" s="1"/>
      <c r="ECL51" s="1"/>
      <c r="ECM51" s="1"/>
      <c r="ECN51" s="1"/>
      <c r="ECO51" s="1"/>
      <c r="ECP51" s="1"/>
      <c r="ECQ51" s="1"/>
      <c r="ECR51" s="1"/>
      <c r="ECS51" s="1"/>
      <c r="ECT51" s="1"/>
      <c r="ECU51" s="1"/>
      <c r="ECV51" s="1"/>
      <c r="ECW51" s="1"/>
      <c r="ECX51" s="1"/>
      <c r="ECY51" s="1"/>
      <c r="ECZ51" s="1"/>
      <c r="EDA51" s="1"/>
      <c r="EDB51" s="1"/>
      <c r="EDC51" s="1"/>
      <c r="EDD51" s="1"/>
      <c r="EDE51" s="1"/>
      <c r="EDF51" s="1"/>
      <c r="EDG51" s="1"/>
      <c r="EDH51" s="1"/>
      <c r="EDI51" s="1"/>
      <c r="EDJ51" s="1"/>
      <c r="EDK51" s="1"/>
      <c r="EDL51" s="1"/>
      <c r="EDM51" s="1"/>
      <c r="EDN51" s="1"/>
      <c r="EDO51" s="1"/>
      <c r="EDP51" s="1"/>
      <c r="EDQ51" s="1"/>
      <c r="EDR51" s="1"/>
      <c r="EDS51" s="1"/>
      <c r="EDT51" s="1"/>
      <c r="EDU51" s="1"/>
      <c r="EDV51" s="1"/>
      <c r="EDW51" s="1"/>
      <c r="EDX51" s="1"/>
      <c r="EDY51" s="1"/>
      <c r="EDZ51" s="1"/>
      <c r="EEA51" s="1"/>
      <c r="EEB51" s="1"/>
      <c r="EEC51" s="1"/>
      <c r="EED51" s="1"/>
      <c r="EEE51" s="1"/>
      <c r="EEF51" s="1"/>
      <c r="EEG51" s="1"/>
      <c r="EEH51" s="1"/>
      <c r="EEI51" s="1"/>
      <c r="EEJ51" s="1"/>
      <c r="EEK51" s="1"/>
      <c r="EEL51" s="1"/>
      <c r="EEM51" s="1"/>
      <c r="EEN51" s="1"/>
      <c r="EEO51" s="1"/>
      <c r="EEP51" s="1"/>
      <c r="EEQ51" s="1"/>
      <c r="EER51" s="1"/>
      <c r="EES51" s="1"/>
      <c r="EET51" s="1"/>
      <c r="EEU51" s="1"/>
      <c r="EEV51" s="1"/>
      <c r="EEW51" s="1"/>
      <c r="EEX51" s="1"/>
      <c r="EEY51" s="1"/>
      <c r="EEZ51" s="1"/>
      <c r="EFA51" s="1"/>
      <c r="EFB51" s="1"/>
      <c r="EFC51" s="1"/>
      <c r="EFD51" s="1"/>
      <c r="EFE51" s="1"/>
      <c r="EFF51" s="1"/>
      <c r="EFG51" s="1"/>
      <c r="EFH51" s="1"/>
      <c r="EFI51" s="1"/>
      <c r="EFJ51" s="1"/>
      <c r="EFK51" s="1"/>
      <c r="EFL51" s="1"/>
      <c r="EFM51" s="1"/>
      <c r="EFN51" s="1"/>
      <c r="EFO51" s="1"/>
      <c r="EFP51" s="1"/>
      <c r="EFQ51" s="1"/>
      <c r="EFR51" s="1"/>
      <c r="EFS51" s="1"/>
      <c r="EFT51" s="1"/>
      <c r="EFU51" s="1"/>
      <c r="EFV51" s="1"/>
      <c r="EFW51" s="1"/>
      <c r="EFX51" s="1"/>
      <c r="EFY51" s="1"/>
      <c r="EFZ51" s="1"/>
      <c r="EGA51" s="1"/>
      <c r="EGB51" s="1"/>
      <c r="EGC51" s="1"/>
      <c r="EGD51" s="1"/>
      <c r="EGE51" s="1"/>
      <c r="EGF51" s="1"/>
      <c r="EGG51" s="1"/>
      <c r="EGH51" s="1"/>
      <c r="EGI51" s="1"/>
      <c r="EGJ51" s="1"/>
      <c r="EGK51" s="1"/>
      <c r="EGL51" s="1"/>
      <c r="EGM51" s="1"/>
      <c r="EGN51" s="1"/>
      <c r="EGO51" s="1"/>
      <c r="EGP51" s="1"/>
      <c r="EGQ51" s="1"/>
      <c r="EGR51" s="1"/>
      <c r="EGS51" s="1"/>
      <c r="EGT51" s="1"/>
      <c r="EGU51" s="1"/>
      <c r="EGV51" s="1"/>
      <c r="EGW51" s="1"/>
      <c r="EGX51" s="1"/>
      <c r="EGY51" s="1"/>
      <c r="EGZ51" s="1"/>
      <c r="EHA51" s="1"/>
      <c r="EHB51" s="1"/>
      <c r="EHC51" s="1"/>
      <c r="EHD51" s="1"/>
      <c r="EHE51" s="1"/>
      <c r="EHF51" s="1"/>
      <c r="EHG51" s="1"/>
      <c r="EHH51" s="1"/>
      <c r="EHI51" s="1"/>
      <c r="EHJ51" s="1"/>
      <c r="EHK51" s="1"/>
      <c r="EHL51" s="1"/>
      <c r="EHM51" s="1"/>
      <c r="EHN51" s="1"/>
      <c r="EHO51" s="1"/>
      <c r="EHP51" s="1"/>
      <c r="EHQ51" s="1"/>
      <c r="EHR51" s="1"/>
      <c r="EHS51" s="1"/>
      <c r="EHT51" s="1"/>
      <c r="EHU51" s="1"/>
      <c r="EHV51" s="1"/>
      <c r="EHW51" s="1"/>
      <c r="EHX51" s="1"/>
      <c r="EHY51" s="1"/>
      <c r="EHZ51" s="1"/>
      <c r="EIA51" s="1"/>
      <c r="EIB51" s="1"/>
      <c r="EIC51" s="1"/>
      <c r="EID51" s="1"/>
      <c r="EIE51" s="1"/>
      <c r="EIF51" s="1"/>
      <c r="EIG51" s="1"/>
      <c r="EIH51" s="1"/>
      <c r="EII51" s="1"/>
      <c r="EIJ51" s="1"/>
      <c r="EIK51" s="1"/>
      <c r="EIL51" s="1"/>
      <c r="EIM51" s="1"/>
      <c r="EIN51" s="1"/>
      <c r="EIO51" s="1"/>
      <c r="EIP51" s="1"/>
      <c r="EIQ51" s="1"/>
      <c r="EIR51" s="1"/>
      <c r="EIS51" s="1"/>
      <c r="EIT51" s="1"/>
      <c r="EIU51" s="1"/>
      <c r="EIV51" s="1"/>
      <c r="EIW51" s="1"/>
      <c r="EIX51" s="1"/>
      <c r="EIY51" s="1"/>
      <c r="EIZ51" s="1"/>
      <c r="EJA51" s="1"/>
      <c r="EJB51" s="1"/>
      <c r="EJC51" s="1"/>
      <c r="EJD51" s="1"/>
      <c r="EJE51" s="1"/>
      <c r="EJF51" s="1"/>
      <c r="EJG51" s="1"/>
      <c r="EJH51" s="1"/>
      <c r="EJI51" s="1"/>
      <c r="EJJ51" s="1"/>
      <c r="EJK51" s="1"/>
      <c r="EJL51" s="1"/>
      <c r="EJM51" s="1"/>
      <c r="EJN51" s="1"/>
      <c r="EJO51" s="1"/>
      <c r="EJP51" s="1"/>
      <c r="EJQ51" s="1"/>
      <c r="EJR51" s="1"/>
      <c r="EJS51" s="1"/>
      <c r="EJT51" s="1"/>
      <c r="EJU51" s="1"/>
      <c r="EJV51" s="1"/>
      <c r="EJW51" s="1"/>
      <c r="EJX51" s="1"/>
      <c r="EJY51" s="1"/>
      <c r="EJZ51" s="1"/>
      <c r="EKA51" s="1"/>
      <c r="EKB51" s="1"/>
      <c r="EKC51" s="1"/>
      <c r="EKD51" s="1"/>
      <c r="EKE51" s="1"/>
      <c r="EKF51" s="1"/>
      <c r="EKG51" s="1"/>
    </row>
    <row r="52" spans="1:3673" s="163" customFormat="1" x14ac:dyDescent="0.2">
      <c r="A52" s="145" t="s">
        <v>204</v>
      </c>
      <c r="B52" s="147"/>
      <c r="C52" s="142">
        <v>845.91904199999999</v>
      </c>
      <c r="D52" s="142">
        <v>886.60762199999999</v>
      </c>
      <c r="E52" s="142">
        <v>749.16734199999996</v>
      </c>
      <c r="F52" s="142">
        <v>633.25204299999996</v>
      </c>
      <c r="G52" s="149"/>
      <c r="H52" s="143">
        <v>28.950001400000001</v>
      </c>
      <c r="I52" s="143">
        <v>29.872224500000002</v>
      </c>
      <c r="J52" s="143">
        <v>25.455907</v>
      </c>
      <c r="K52" s="143">
        <v>21.7537631</v>
      </c>
      <c r="L52" s="147"/>
      <c r="M52" s="142">
        <v>806.83278199999995</v>
      </c>
      <c r="N52" s="161">
        <f>F52</f>
        <v>633.25204299999996</v>
      </c>
      <c r="O52" s="147"/>
      <c r="P52" s="143">
        <v>31.187969899999999</v>
      </c>
      <c r="Q52" s="162">
        <f t="shared" si="11"/>
        <v>21.7537631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  <c r="AMK52" s="1"/>
      <c r="AML52" s="1"/>
      <c r="AMM52" s="1"/>
      <c r="AMN52" s="1"/>
      <c r="AMO52" s="1"/>
      <c r="AMP52" s="1"/>
      <c r="AMQ52" s="1"/>
      <c r="AMR52" s="1"/>
      <c r="AMS52" s="1"/>
      <c r="AMT52" s="1"/>
      <c r="AMU52" s="1"/>
      <c r="AMV52" s="1"/>
      <c r="AMW52" s="1"/>
      <c r="AMX52" s="1"/>
      <c r="AMY52" s="1"/>
      <c r="AMZ52" s="1"/>
      <c r="ANA52" s="1"/>
      <c r="ANB52" s="1"/>
      <c r="ANC52" s="1"/>
      <c r="AND52" s="1"/>
      <c r="ANE52" s="1"/>
      <c r="ANF52" s="1"/>
      <c r="ANG52" s="1"/>
      <c r="ANH52" s="1"/>
      <c r="ANI52" s="1"/>
      <c r="ANJ52" s="1"/>
      <c r="ANK52" s="1"/>
      <c r="ANL52" s="1"/>
      <c r="ANM52" s="1"/>
      <c r="ANN52" s="1"/>
      <c r="ANO52" s="1"/>
      <c r="ANP52" s="1"/>
      <c r="ANQ52" s="1"/>
      <c r="ANR52" s="1"/>
      <c r="ANS52" s="1"/>
      <c r="ANT52" s="1"/>
      <c r="ANU52" s="1"/>
      <c r="ANV52" s="1"/>
      <c r="ANW52" s="1"/>
      <c r="ANX52" s="1"/>
      <c r="ANY52" s="1"/>
      <c r="ANZ52" s="1"/>
      <c r="AOA52" s="1"/>
      <c r="AOB52" s="1"/>
      <c r="AOC52" s="1"/>
      <c r="AOD52" s="1"/>
      <c r="AOE52" s="1"/>
      <c r="AOF52" s="1"/>
      <c r="AOG52" s="1"/>
      <c r="AOH52" s="1"/>
      <c r="AOI52" s="1"/>
      <c r="AOJ52" s="1"/>
      <c r="AOK52" s="1"/>
      <c r="AOL52" s="1"/>
      <c r="AOM52" s="1"/>
      <c r="AON52" s="1"/>
      <c r="AOO52" s="1"/>
      <c r="AOP52" s="1"/>
      <c r="AOQ52" s="1"/>
      <c r="AOR52" s="1"/>
      <c r="AOS52" s="1"/>
      <c r="AOT52" s="1"/>
      <c r="AOU52" s="1"/>
      <c r="AOV52" s="1"/>
      <c r="AOW52" s="1"/>
      <c r="AOX52" s="1"/>
      <c r="AOY52" s="1"/>
      <c r="AOZ52" s="1"/>
      <c r="APA52" s="1"/>
      <c r="APB52" s="1"/>
      <c r="APC52" s="1"/>
      <c r="APD52" s="1"/>
      <c r="APE52" s="1"/>
      <c r="APF52" s="1"/>
      <c r="APG52" s="1"/>
      <c r="APH52" s="1"/>
      <c r="API52" s="1"/>
      <c r="APJ52" s="1"/>
      <c r="APK52" s="1"/>
      <c r="APL52" s="1"/>
      <c r="APM52" s="1"/>
      <c r="APN52" s="1"/>
      <c r="APO52" s="1"/>
      <c r="APP52" s="1"/>
      <c r="APQ52" s="1"/>
      <c r="APR52" s="1"/>
      <c r="APS52" s="1"/>
      <c r="APT52" s="1"/>
      <c r="APU52" s="1"/>
      <c r="APV52" s="1"/>
      <c r="APW52" s="1"/>
      <c r="APX52" s="1"/>
      <c r="APY52" s="1"/>
      <c r="APZ52" s="1"/>
      <c r="AQA52" s="1"/>
      <c r="AQB52" s="1"/>
      <c r="AQC52" s="1"/>
      <c r="AQD52" s="1"/>
      <c r="AQE52" s="1"/>
      <c r="AQF52" s="1"/>
      <c r="AQG52" s="1"/>
      <c r="AQH52" s="1"/>
      <c r="AQI52" s="1"/>
      <c r="AQJ52" s="1"/>
      <c r="AQK52" s="1"/>
      <c r="AQL52" s="1"/>
      <c r="AQM52" s="1"/>
      <c r="AQN52" s="1"/>
      <c r="AQO52" s="1"/>
      <c r="AQP52" s="1"/>
      <c r="AQQ52" s="1"/>
      <c r="AQR52" s="1"/>
      <c r="AQS52" s="1"/>
      <c r="AQT52" s="1"/>
      <c r="AQU52" s="1"/>
      <c r="AQV52" s="1"/>
      <c r="AQW52" s="1"/>
      <c r="AQX52" s="1"/>
      <c r="AQY52" s="1"/>
      <c r="AQZ52" s="1"/>
      <c r="ARA52" s="1"/>
      <c r="ARB52" s="1"/>
      <c r="ARC52" s="1"/>
      <c r="ARD52" s="1"/>
      <c r="ARE52" s="1"/>
      <c r="ARF52" s="1"/>
      <c r="ARG52" s="1"/>
      <c r="ARH52" s="1"/>
      <c r="ARI52" s="1"/>
      <c r="ARJ52" s="1"/>
      <c r="ARK52" s="1"/>
      <c r="ARL52" s="1"/>
      <c r="ARM52" s="1"/>
      <c r="ARN52" s="1"/>
      <c r="ARO52" s="1"/>
      <c r="ARP52" s="1"/>
      <c r="ARQ52" s="1"/>
      <c r="ARR52" s="1"/>
      <c r="ARS52" s="1"/>
      <c r="ART52" s="1"/>
      <c r="ARU52" s="1"/>
      <c r="ARV52" s="1"/>
      <c r="ARW52" s="1"/>
      <c r="ARX52" s="1"/>
      <c r="ARY52" s="1"/>
      <c r="ARZ52" s="1"/>
      <c r="ASA52" s="1"/>
      <c r="ASB52" s="1"/>
      <c r="ASC52" s="1"/>
      <c r="ASD52" s="1"/>
      <c r="ASE52" s="1"/>
      <c r="ASF52" s="1"/>
      <c r="ASG52" s="1"/>
      <c r="ASH52" s="1"/>
      <c r="ASI52" s="1"/>
      <c r="ASJ52" s="1"/>
      <c r="ASK52" s="1"/>
      <c r="ASL52" s="1"/>
      <c r="ASM52" s="1"/>
      <c r="ASN52" s="1"/>
      <c r="ASO52" s="1"/>
      <c r="ASP52" s="1"/>
      <c r="ASQ52" s="1"/>
      <c r="ASR52" s="1"/>
      <c r="ASS52" s="1"/>
      <c r="AST52" s="1"/>
      <c r="ASU52" s="1"/>
      <c r="ASV52" s="1"/>
      <c r="ASW52" s="1"/>
      <c r="ASX52" s="1"/>
      <c r="ASY52" s="1"/>
      <c r="ASZ52" s="1"/>
      <c r="ATA52" s="1"/>
      <c r="ATB52" s="1"/>
      <c r="ATC52" s="1"/>
      <c r="ATD52" s="1"/>
      <c r="ATE52" s="1"/>
      <c r="ATF52" s="1"/>
      <c r="ATG52" s="1"/>
      <c r="ATH52" s="1"/>
      <c r="ATI52" s="1"/>
      <c r="ATJ52" s="1"/>
      <c r="ATK52" s="1"/>
      <c r="ATL52" s="1"/>
      <c r="ATM52" s="1"/>
      <c r="ATN52" s="1"/>
      <c r="ATO52" s="1"/>
      <c r="ATP52" s="1"/>
      <c r="ATQ52" s="1"/>
      <c r="ATR52" s="1"/>
      <c r="ATS52" s="1"/>
      <c r="ATT52" s="1"/>
      <c r="ATU52" s="1"/>
      <c r="ATV52" s="1"/>
      <c r="ATW52" s="1"/>
      <c r="ATX52" s="1"/>
      <c r="ATY52" s="1"/>
      <c r="ATZ52" s="1"/>
      <c r="AUA52" s="1"/>
      <c r="AUB52" s="1"/>
      <c r="AUC52" s="1"/>
      <c r="AUD52" s="1"/>
      <c r="AUE52" s="1"/>
      <c r="AUF52" s="1"/>
      <c r="AUG52" s="1"/>
      <c r="AUH52" s="1"/>
      <c r="AUI52" s="1"/>
      <c r="AUJ52" s="1"/>
      <c r="AUK52" s="1"/>
      <c r="AUL52" s="1"/>
      <c r="AUM52" s="1"/>
      <c r="AUN52" s="1"/>
      <c r="AUO52" s="1"/>
      <c r="AUP52" s="1"/>
      <c r="AUQ52" s="1"/>
      <c r="AUR52" s="1"/>
      <c r="AUS52" s="1"/>
      <c r="AUT52" s="1"/>
      <c r="AUU52" s="1"/>
      <c r="AUV52" s="1"/>
      <c r="AUW52" s="1"/>
      <c r="AUX52" s="1"/>
      <c r="AUY52" s="1"/>
      <c r="AUZ52" s="1"/>
      <c r="AVA52" s="1"/>
      <c r="AVB52" s="1"/>
      <c r="AVC52" s="1"/>
      <c r="AVD52" s="1"/>
      <c r="AVE52" s="1"/>
      <c r="AVF52" s="1"/>
      <c r="AVG52" s="1"/>
      <c r="AVH52" s="1"/>
      <c r="AVI52" s="1"/>
      <c r="AVJ52" s="1"/>
      <c r="AVK52" s="1"/>
      <c r="AVL52" s="1"/>
      <c r="AVM52" s="1"/>
      <c r="AVN52" s="1"/>
      <c r="AVO52" s="1"/>
      <c r="AVP52" s="1"/>
      <c r="AVQ52" s="1"/>
      <c r="AVR52" s="1"/>
      <c r="AVS52" s="1"/>
      <c r="AVT52" s="1"/>
      <c r="AVU52" s="1"/>
      <c r="AVV52" s="1"/>
      <c r="AVW52" s="1"/>
      <c r="AVX52" s="1"/>
      <c r="AVY52" s="1"/>
      <c r="AVZ52" s="1"/>
      <c r="AWA52" s="1"/>
      <c r="AWB52" s="1"/>
      <c r="AWC52" s="1"/>
      <c r="AWD52" s="1"/>
      <c r="AWE52" s="1"/>
      <c r="AWF52" s="1"/>
      <c r="AWG52" s="1"/>
      <c r="AWH52" s="1"/>
      <c r="AWI52" s="1"/>
      <c r="AWJ52" s="1"/>
      <c r="AWK52" s="1"/>
      <c r="AWL52" s="1"/>
      <c r="AWM52" s="1"/>
      <c r="AWN52" s="1"/>
      <c r="AWO52" s="1"/>
      <c r="AWP52" s="1"/>
      <c r="AWQ52" s="1"/>
      <c r="AWR52" s="1"/>
      <c r="AWS52" s="1"/>
      <c r="AWT52" s="1"/>
      <c r="AWU52" s="1"/>
      <c r="AWV52" s="1"/>
      <c r="AWW52" s="1"/>
      <c r="AWX52" s="1"/>
      <c r="AWY52" s="1"/>
      <c r="AWZ52" s="1"/>
      <c r="AXA52" s="1"/>
      <c r="AXB52" s="1"/>
      <c r="AXC52" s="1"/>
      <c r="AXD52" s="1"/>
      <c r="AXE52" s="1"/>
      <c r="AXF52" s="1"/>
      <c r="AXG52" s="1"/>
      <c r="AXH52" s="1"/>
      <c r="AXI52" s="1"/>
      <c r="AXJ52" s="1"/>
      <c r="AXK52" s="1"/>
      <c r="AXL52" s="1"/>
      <c r="AXM52" s="1"/>
      <c r="AXN52" s="1"/>
      <c r="AXO52" s="1"/>
      <c r="AXP52" s="1"/>
      <c r="AXQ52" s="1"/>
      <c r="AXR52" s="1"/>
      <c r="AXS52" s="1"/>
      <c r="AXT52" s="1"/>
      <c r="AXU52" s="1"/>
      <c r="AXV52" s="1"/>
      <c r="AXW52" s="1"/>
      <c r="AXX52" s="1"/>
      <c r="AXY52" s="1"/>
      <c r="AXZ52" s="1"/>
      <c r="AYA52" s="1"/>
      <c r="AYB52" s="1"/>
      <c r="AYC52" s="1"/>
      <c r="AYD52" s="1"/>
      <c r="AYE52" s="1"/>
      <c r="AYF52" s="1"/>
      <c r="AYG52" s="1"/>
      <c r="AYH52" s="1"/>
      <c r="AYI52" s="1"/>
      <c r="AYJ52" s="1"/>
      <c r="AYK52" s="1"/>
      <c r="AYL52" s="1"/>
      <c r="AYM52" s="1"/>
      <c r="AYN52" s="1"/>
      <c r="AYO52" s="1"/>
      <c r="AYP52" s="1"/>
      <c r="AYQ52" s="1"/>
      <c r="AYR52" s="1"/>
      <c r="AYS52" s="1"/>
      <c r="AYT52" s="1"/>
      <c r="AYU52" s="1"/>
      <c r="AYV52" s="1"/>
      <c r="AYW52" s="1"/>
      <c r="AYX52" s="1"/>
      <c r="AYY52" s="1"/>
      <c r="AYZ52" s="1"/>
      <c r="AZA52" s="1"/>
      <c r="AZB52" s="1"/>
      <c r="AZC52" s="1"/>
      <c r="AZD52" s="1"/>
      <c r="AZE52" s="1"/>
      <c r="AZF52" s="1"/>
      <c r="AZG52" s="1"/>
      <c r="AZH52" s="1"/>
      <c r="AZI52" s="1"/>
      <c r="AZJ52" s="1"/>
      <c r="AZK52" s="1"/>
      <c r="AZL52" s="1"/>
      <c r="AZM52" s="1"/>
      <c r="AZN52" s="1"/>
      <c r="AZO52" s="1"/>
      <c r="AZP52" s="1"/>
      <c r="AZQ52" s="1"/>
      <c r="AZR52" s="1"/>
      <c r="AZS52" s="1"/>
      <c r="AZT52" s="1"/>
      <c r="AZU52" s="1"/>
      <c r="AZV52" s="1"/>
      <c r="AZW52" s="1"/>
      <c r="AZX52" s="1"/>
      <c r="AZY52" s="1"/>
      <c r="AZZ52" s="1"/>
      <c r="BAA52" s="1"/>
      <c r="BAB52" s="1"/>
      <c r="BAC52" s="1"/>
      <c r="BAD52" s="1"/>
      <c r="BAE52" s="1"/>
      <c r="BAF52" s="1"/>
      <c r="BAG52" s="1"/>
      <c r="BAH52" s="1"/>
      <c r="BAI52" s="1"/>
      <c r="BAJ52" s="1"/>
      <c r="BAK52" s="1"/>
      <c r="BAL52" s="1"/>
      <c r="BAM52" s="1"/>
      <c r="BAN52" s="1"/>
      <c r="BAO52" s="1"/>
      <c r="BAP52" s="1"/>
      <c r="BAQ52" s="1"/>
      <c r="BAR52" s="1"/>
      <c r="BAS52" s="1"/>
      <c r="BAT52" s="1"/>
      <c r="BAU52" s="1"/>
      <c r="BAV52" s="1"/>
      <c r="BAW52" s="1"/>
      <c r="BAX52" s="1"/>
      <c r="BAY52" s="1"/>
      <c r="BAZ52" s="1"/>
      <c r="BBA52" s="1"/>
      <c r="BBB52" s="1"/>
      <c r="BBC52" s="1"/>
      <c r="BBD52" s="1"/>
      <c r="BBE52" s="1"/>
      <c r="BBF52" s="1"/>
      <c r="BBG52" s="1"/>
      <c r="BBH52" s="1"/>
      <c r="BBI52" s="1"/>
      <c r="BBJ52" s="1"/>
      <c r="BBK52" s="1"/>
      <c r="BBL52" s="1"/>
      <c r="BBM52" s="1"/>
      <c r="BBN52" s="1"/>
      <c r="BBO52" s="1"/>
      <c r="BBP52" s="1"/>
      <c r="BBQ52" s="1"/>
      <c r="BBR52" s="1"/>
      <c r="BBS52" s="1"/>
      <c r="BBT52" s="1"/>
      <c r="BBU52" s="1"/>
      <c r="BBV52" s="1"/>
      <c r="BBW52" s="1"/>
      <c r="BBX52" s="1"/>
      <c r="BBY52" s="1"/>
      <c r="BBZ52" s="1"/>
      <c r="BCA52" s="1"/>
      <c r="BCB52" s="1"/>
      <c r="BCC52" s="1"/>
      <c r="BCD52" s="1"/>
      <c r="BCE52" s="1"/>
      <c r="BCF52" s="1"/>
      <c r="BCG52" s="1"/>
      <c r="BCH52" s="1"/>
      <c r="BCI52" s="1"/>
      <c r="BCJ52" s="1"/>
      <c r="BCK52" s="1"/>
      <c r="BCL52" s="1"/>
      <c r="BCM52" s="1"/>
      <c r="BCN52" s="1"/>
      <c r="BCO52" s="1"/>
      <c r="BCP52" s="1"/>
      <c r="BCQ52" s="1"/>
      <c r="BCR52" s="1"/>
      <c r="BCS52" s="1"/>
      <c r="BCT52" s="1"/>
      <c r="BCU52" s="1"/>
      <c r="BCV52" s="1"/>
      <c r="BCW52" s="1"/>
      <c r="BCX52" s="1"/>
      <c r="BCY52" s="1"/>
      <c r="BCZ52" s="1"/>
      <c r="BDA52" s="1"/>
      <c r="BDB52" s="1"/>
      <c r="BDC52" s="1"/>
      <c r="BDD52" s="1"/>
      <c r="BDE52" s="1"/>
      <c r="BDF52" s="1"/>
      <c r="BDG52" s="1"/>
      <c r="BDH52" s="1"/>
      <c r="BDI52" s="1"/>
      <c r="BDJ52" s="1"/>
      <c r="BDK52" s="1"/>
      <c r="BDL52" s="1"/>
      <c r="BDM52" s="1"/>
      <c r="BDN52" s="1"/>
      <c r="BDO52" s="1"/>
      <c r="BDP52" s="1"/>
      <c r="BDQ52" s="1"/>
      <c r="BDR52" s="1"/>
      <c r="BDS52" s="1"/>
      <c r="BDT52" s="1"/>
      <c r="BDU52" s="1"/>
      <c r="BDV52" s="1"/>
      <c r="BDW52" s="1"/>
      <c r="BDX52" s="1"/>
      <c r="BDY52" s="1"/>
      <c r="BDZ52" s="1"/>
      <c r="BEA52" s="1"/>
      <c r="BEB52" s="1"/>
      <c r="BEC52" s="1"/>
      <c r="BED52" s="1"/>
      <c r="BEE52" s="1"/>
      <c r="BEF52" s="1"/>
      <c r="BEG52" s="1"/>
      <c r="BEH52" s="1"/>
      <c r="BEI52" s="1"/>
      <c r="BEJ52" s="1"/>
      <c r="BEK52" s="1"/>
      <c r="BEL52" s="1"/>
      <c r="BEM52" s="1"/>
      <c r="BEN52" s="1"/>
      <c r="BEO52" s="1"/>
      <c r="BEP52" s="1"/>
      <c r="BEQ52" s="1"/>
      <c r="BER52" s="1"/>
      <c r="BES52" s="1"/>
      <c r="BET52" s="1"/>
      <c r="BEU52" s="1"/>
      <c r="BEV52" s="1"/>
      <c r="BEW52" s="1"/>
      <c r="BEX52" s="1"/>
      <c r="BEY52" s="1"/>
      <c r="BEZ52" s="1"/>
      <c r="BFA52" s="1"/>
      <c r="BFB52" s="1"/>
      <c r="BFC52" s="1"/>
      <c r="BFD52" s="1"/>
      <c r="BFE52" s="1"/>
      <c r="BFF52" s="1"/>
      <c r="BFG52" s="1"/>
      <c r="BFH52" s="1"/>
      <c r="BFI52" s="1"/>
      <c r="BFJ52" s="1"/>
      <c r="BFK52" s="1"/>
      <c r="BFL52" s="1"/>
      <c r="BFM52" s="1"/>
      <c r="BFN52" s="1"/>
      <c r="BFO52" s="1"/>
      <c r="BFP52" s="1"/>
      <c r="BFQ52" s="1"/>
      <c r="BFR52" s="1"/>
      <c r="BFS52" s="1"/>
      <c r="BFT52" s="1"/>
      <c r="BFU52" s="1"/>
      <c r="BFV52" s="1"/>
      <c r="BFW52" s="1"/>
      <c r="BFX52" s="1"/>
      <c r="BFY52" s="1"/>
      <c r="BFZ52" s="1"/>
      <c r="BGA52" s="1"/>
      <c r="BGB52" s="1"/>
      <c r="BGC52" s="1"/>
      <c r="BGD52" s="1"/>
      <c r="BGE52" s="1"/>
      <c r="BGF52" s="1"/>
      <c r="BGG52" s="1"/>
      <c r="BGH52" s="1"/>
      <c r="BGI52" s="1"/>
      <c r="BGJ52" s="1"/>
      <c r="BGK52" s="1"/>
      <c r="BGL52" s="1"/>
      <c r="BGM52" s="1"/>
      <c r="BGN52" s="1"/>
      <c r="BGO52" s="1"/>
      <c r="BGP52" s="1"/>
      <c r="BGQ52" s="1"/>
      <c r="BGR52" s="1"/>
      <c r="BGS52" s="1"/>
      <c r="BGT52" s="1"/>
      <c r="BGU52" s="1"/>
      <c r="BGV52" s="1"/>
      <c r="BGW52" s="1"/>
      <c r="BGX52" s="1"/>
      <c r="BGY52" s="1"/>
      <c r="BGZ52" s="1"/>
      <c r="BHA52" s="1"/>
      <c r="BHB52" s="1"/>
      <c r="BHC52" s="1"/>
      <c r="BHD52" s="1"/>
      <c r="BHE52" s="1"/>
      <c r="BHF52" s="1"/>
      <c r="BHG52" s="1"/>
      <c r="BHH52" s="1"/>
      <c r="BHI52" s="1"/>
      <c r="BHJ52" s="1"/>
      <c r="BHK52" s="1"/>
      <c r="BHL52" s="1"/>
      <c r="BHM52" s="1"/>
      <c r="BHN52" s="1"/>
      <c r="BHO52" s="1"/>
      <c r="BHP52" s="1"/>
      <c r="BHQ52" s="1"/>
      <c r="BHR52" s="1"/>
      <c r="BHS52" s="1"/>
      <c r="BHT52" s="1"/>
      <c r="BHU52" s="1"/>
      <c r="BHV52" s="1"/>
      <c r="BHW52" s="1"/>
      <c r="BHX52" s="1"/>
      <c r="BHY52" s="1"/>
      <c r="BHZ52" s="1"/>
      <c r="BIA52" s="1"/>
      <c r="BIB52" s="1"/>
      <c r="BIC52" s="1"/>
      <c r="BID52" s="1"/>
      <c r="BIE52" s="1"/>
      <c r="BIF52" s="1"/>
      <c r="BIG52" s="1"/>
      <c r="BIH52" s="1"/>
      <c r="BII52" s="1"/>
      <c r="BIJ52" s="1"/>
      <c r="BIK52" s="1"/>
      <c r="BIL52" s="1"/>
      <c r="BIM52" s="1"/>
      <c r="BIN52" s="1"/>
      <c r="BIO52" s="1"/>
      <c r="BIP52" s="1"/>
      <c r="BIQ52" s="1"/>
      <c r="BIR52" s="1"/>
      <c r="BIS52" s="1"/>
      <c r="BIT52" s="1"/>
      <c r="BIU52" s="1"/>
      <c r="BIV52" s="1"/>
      <c r="BIW52" s="1"/>
      <c r="BIX52" s="1"/>
      <c r="BIY52" s="1"/>
      <c r="BIZ52" s="1"/>
      <c r="BJA52" s="1"/>
      <c r="BJB52" s="1"/>
      <c r="BJC52" s="1"/>
      <c r="BJD52" s="1"/>
      <c r="BJE52" s="1"/>
      <c r="BJF52" s="1"/>
      <c r="BJG52" s="1"/>
      <c r="BJH52" s="1"/>
      <c r="BJI52" s="1"/>
      <c r="BJJ52" s="1"/>
      <c r="BJK52" s="1"/>
      <c r="BJL52" s="1"/>
      <c r="BJM52" s="1"/>
      <c r="BJN52" s="1"/>
      <c r="BJO52" s="1"/>
      <c r="BJP52" s="1"/>
      <c r="BJQ52" s="1"/>
      <c r="BJR52" s="1"/>
      <c r="BJS52" s="1"/>
      <c r="BJT52" s="1"/>
      <c r="BJU52" s="1"/>
      <c r="BJV52" s="1"/>
      <c r="BJW52" s="1"/>
      <c r="BJX52" s="1"/>
      <c r="BJY52" s="1"/>
      <c r="BJZ52" s="1"/>
      <c r="BKA52" s="1"/>
      <c r="BKB52" s="1"/>
      <c r="BKC52" s="1"/>
      <c r="BKD52" s="1"/>
      <c r="BKE52" s="1"/>
      <c r="BKF52" s="1"/>
      <c r="BKG52" s="1"/>
      <c r="BKH52" s="1"/>
      <c r="BKI52" s="1"/>
      <c r="BKJ52" s="1"/>
      <c r="BKK52" s="1"/>
      <c r="BKL52" s="1"/>
      <c r="BKM52" s="1"/>
      <c r="BKN52" s="1"/>
      <c r="BKO52" s="1"/>
      <c r="BKP52" s="1"/>
      <c r="BKQ52" s="1"/>
      <c r="BKR52" s="1"/>
      <c r="BKS52" s="1"/>
      <c r="BKT52" s="1"/>
      <c r="BKU52" s="1"/>
      <c r="BKV52" s="1"/>
      <c r="BKW52" s="1"/>
      <c r="BKX52" s="1"/>
      <c r="BKY52" s="1"/>
      <c r="BKZ52" s="1"/>
      <c r="BLA52" s="1"/>
      <c r="BLB52" s="1"/>
      <c r="BLC52" s="1"/>
      <c r="BLD52" s="1"/>
      <c r="BLE52" s="1"/>
      <c r="BLF52" s="1"/>
      <c r="BLG52" s="1"/>
      <c r="BLH52" s="1"/>
      <c r="BLI52" s="1"/>
      <c r="BLJ52" s="1"/>
      <c r="BLK52" s="1"/>
      <c r="BLL52" s="1"/>
      <c r="BLM52" s="1"/>
      <c r="BLN52" s="1"/>
      <c r="BLO52" s="1"/>
      <c r="BLP52" s="1"/>
      <c r="BLQ52" s="1"/>
      <c r="BLR52" s="1"/>
      <c r="BLS52" s="1"/>
      <c r="BLT52" s="1"/>
      <c r="BLU52" s="1"/>
      <c r="BLV52" s="1"/>
      <c r="BLW52" s="1"/>
      <c r="BLX52" s="1"/>
      <c r="BLY52" s="1"/>
      <c r="BLZ52" s="1"/>
      <c r="BMA52" s="1"/>
      <c r="BMB52" s="1"/>
      <c r="BMC52" s="1"/>
      <c r="BMD52" s="1"/>
      <c r="BME52" s="1"/>
      <c r="BMF52" s="1"/>
      <c r="BMG52" s="1"/>
      <c r="BMH52" s="1"/>
      <c r="BMI52" s="1"/>
      <c r="BMJ52" s="1"/>
      <c r="BMK52" s="1"/>
      <c r="BML52" s="1"/>
      <c r="BMM52" s="1"/>
      <c r="BMN52" s="1"/>
      <c r="BMO52" s="1"/>
      <c r="BMP52" s="1"/>
      <c r="BMQ52" s="1"/>
      <c r="BMR52" s="1"/>
      <c r="BMS52" s="1"/>
      <c r="BMT52" s="1"/>
      <c r="BMU52" s="1"/>
      <c r="BMV52" s="1"/>
      <c r="BMW52" s="1"/>
      <c r="BMX52" s="1"/>
      <c r="BMY52" s="1"/>
      <c r="BMZ52" s="1"/>
      <c r="BNA52" s="1"/>
      <c r="BNB52" s="1"/>
      <c r="BNC52" s="1"/>
      <c r="BND52" s="1"/>
      <c r="BNE52" s="1"/>
      <c r="BNF52" s="1"/>
      <c r="BNG52" s="1"/>
      <c r="BNH52" s="1"/>
      <c r="BNI52" s="1"/>
      <c r="BNJ52" s="1"/>
      <c r="BNK52" s="1"/>
      <c r="BNL52" s="1"/>
      <c r="BNM52" s="1"/>
      <c r="BNN52" s="1"/>
      <c r="BNO52" s="1"/>
      <c r="BNP52" s="1"/>
      <c r="BNQ52" s="1"/>
      <c r="BNR52" s="1"/>
      <c r="BNS52" s="1"/>
      <c r="BNT52" s="1"/>
      <c r="BNU52" s="1"/>
      <c r="BNV52" s="1"/>
      <c r="BNW52" s="1"/>
      <c r="BNX52" s="1"/>
      <c r="BNY52" s="1"/>
      <c r="BNZ52" s="1"/>
      <c r="BOA52" s="1"/>
      <c r="BOB52" s="1"/>
      <c r="BOC52" s="1"/>
      <c r="BOD52" s="1"/>
      <c r="BOE52" s="1"/>
      <c r="BOF52" s="1"/>
      <c r="BOG52" s="1"/>
      <c r="BOH52" s="1"/>
      <c r="BOI52" s="1"/>
      <c r="BOJ52" s="1"/>
      <c r="BOK52" s="1"/>
      <c r="BOL52" s="1"/>
      <c r="BOM52" s="1"/>
      <c r="BON52" s="1"/>
      <c r="BOO52" s="1"/>
      <c r="BOP52" s="1"/>
      <c r="BOQ52" s="1"/>
      <c r="BOR52" s="1"/>
      <c r="BOS52" s="1"/>
      <c r="BOT52" s="1"/>
      <c r="BOU52" s="1"/>
      <c r="BOV52" s="1"/>
      <c r="BOW52" s="1"/>
      <c r="BOX52" s="1"/>
      <c r="BOY52" s="1"/>
      <c r="BOZ52" s="1"/>
      <c r="BPA52" s="1"/>
      <c r="BPB52" s="1"/>
      <c r="BPC52" s="1"/>
      <c r="BPD52" s="1"/>
      <c r="BPE52" s="1"/>
      <c r="BPF52" s="1"/>
      <c r="BPG52" s="1"/>
      <c r="BPH52" s="1"/>
      <c r="BPI52" s="1"/>
      <c r="BPJ52" s="1"/>
      <c r="BPK52" s="1"/>
      <c r="BPL52" s="1"/>
      <c r="BPM52" s="1"/>
      <c r="BPN52" s="1"/>
      <c r="BPO52" s="1"/>
      <c r="BPP52" s="1"/>
      <c r="BPQ52" s="1"/>
      <c r="BPR52" s="1"/>
      <c r="BPS52" s="1"/>
      <c r="BPT52" s="1"/>
      <c r="BPU52" s="1"/>
      <c r="BPV52" s="1"/>
      <c r="BPW52" s="1"/>
      <c r="BPX52" s="1"/>
      <c r="BPY52" s="1"/>
      <c r="BPZ52" s="1"/>
      <c r="BQA52" s="1"/>
      <c r="BQB52" s="1"/>
      <c r="BQC52" s="1"/>
      <c r="BQD52" s="1"/>
      <c r="BQE52" s="1"/>
      <c r="BQF52" s="1"/>
      <c r="BQG52" s="1"/>
      <c r="BQH52" s="1"/>
      <c r="BQI52" s="1"/>
      <c r="BQJ52" s="1"/>
      <c r="BQK52" s="1"/>
      <c r="BQL52" s="1"/>
      <c r="BQM52" s="1"/>
      <c r="BQN52" s="1"/>
      <c r="BQO52" s="1"/>
      <c r="BQP52" s="1"/>
      <c r="BQQ52" s="1"/>
      <c r="BQR52" s="1"/>
      <c r="BQS52" s="1"/>
      <c r="BQT52" s="1"/>
      <c r="BQU52" s="1"/>
      <c r="BQV52" s="1"/>
      <c r="BQW52" s="1"/>
      <c r="BQX52" s="1"/>
      <c r="BQY52" s="1"/>
      <c r="BQZ52" s="1"/>
      <c r="BRA52" s="1"/>
      <c r="BRB52" s="1"/>
      <c r="BRC52" s="1"/>
      <c r="BRD52" s="1"/>
      <c r="BRE52" s="1"/>
      <c r="BRF52" s="1"/>
      <c r="BRG52" s="1"/>
      <c r="BRH52" s="1"/>
      <c r="BRI52" s="1"/>
      <c r="BRJ52" s="1"/>
      <c r="BRK52" s="1"/>
      <c r="BRL52" s="1"/>
      <c r="BRM52" s="1"/>
      <c r="BRN52" s="1"/>
      <c r="BRO52" s="1"/>
      <c r="BRP52" s="1"/>
      <c r="BRQ52" s="1"/>
      <c r="BRR52" s="1"/>
      <c r="BRS52" s="1"/>
      <c r="BRT52" s="1"/>
      <c r="BRU52" s="1"/>
      <c r="BRV52" s="1"/>
      <c r="BRW52" s="1"/>
      <c r="BRX52" s="1"/>
      <c r="BRY52" s="1"/>
      <c r="BRZ52" s="1"/>
      <c r="BSA52" s="1"/>
      <c r="BSB52" s="1"/>
      <c r="BSC52" s="1"/>
      <c r="BSD52" s="1"/>
      <c r="BSE52" s="1"/>
      <c r="BSF52" s="1"/>
      <c r="BSG52" s="1"/>
      <c r="BSH52" s="1"/>
      <c r="BSI52" s="1"/>
      <c r="BSJ52" s="1"/>
      <c r="BSK52" s="1"/>
      <c r="BSL52" s="1"/>
      <c r="BSM52" s="1"/>
      <c r="BSN52" s="1"/>
      <c r="BSO52" s="1"/>
      <c r="BSP52" s="1"/>
      <c r="BSQ52" s="1"/>
      <c r="BSR52" s="1"/>
      <c r="BSS52" s="1"/>
      <c r="BST52" s="1"/>
      <c r="BSU52" s="1"/>
      <c r="BSV52" s="1"/>
      <c r="BSW52" s="1"/>
      <c r="BSX52" s="1"/>
      <c r="BSY52" s="1"/>
      <c r="BSZ52" s="1"/>
      <c r="BTA52" s="1"/>
      <c r="BTB52" s="1"/>
      <c r="BTC52" s="1"/>
      <c r="BTD52" s="1"/>
      <c r="BTE52" s="1"/>
      <c r="BTF52" s="1"/>
      <c r="BTG52" s="1"/>
      <c r="BTH52" s="1"/>
      <c r="BTI52" s="1"/>
      <c r="BTJ52" s="1"/>
      <c r="BTK52" s="1"/>
      <c r="BTL52" s="1"/>
      <c r="BTM52" s="1"/>
      <c r="BTN52" s="1"/>
      <c r="BTO52" s="1"/>
      <c r="BTP52" s="1"/>
      <c r="BTQ52" s="1"/>
      <c r="BTR52" s="1"/>
      <c r="BTS52" s="1"/>
      <c r="BTT52" s="1"/>
      <c r="BTU52" s="1"/>
      <c r="BTV52" s="1"/>
      <c r="BTW52" s="1"/>
      <c r="BTX52" s="1"/>
      <c r="BTY52" s="1"/>
      <c r="BTZ52" s="1"/>
      <c r="BUA52" s="1"/>
      <c r="BUB52" s="1"/>
      <c r="BUC52" s="1"/>
      <c r="BUD52" s="1"/>
      <c r="BUE52" s="1"/>
      <c r="BUF52" s="1"/>
      <c r="BUG52" s="1"/>
      <c r="BUH52" s="1"/>
      <c r="BUI52" s="1"/>
      <c r="BUJ52" s="1"/>
      <c r="BUK52" s="1"/>
      <c r="BUL52" s="1"/>
      <c r="BUM52" s="1"/>
      <c r="BUN52" s="1"/>
      <c r="BUO52" s="1"/>
      <c r="BUP52" s="1"/>
      <c r="BUQ52" s="1"/>
      <c r="BUR52" s="1"/>
      <c r="BUS52" s="1"/>
      <c r="BUT52" s="1"/>
      <c r="BUU52" s="1"/>
      <c r="BUV52" s="1"/>
      <c r="BUW52" s="1"/>
      <c r="BUX52" s="1"/>
      <c r="BUY52" s="1"/>
      <c r="BUZ52" s="1"/>
      <c r="BVA52" s="1"/>
      <c r="BVB52" s="1"/>
      <c r="BVC52" s="1"/>
      <c r="BVD52" s="1"/>
      <c r="BVE52" s="1"/>
      <c r="BVF52" s="1"/>
      <c r="BVG52" s="1"/>
      <c r="BVH52" s="1"/>
      <c r="BVI52" s="1"/>
      <c r="BVJ52" s="1"/>
      <c r="BVK52" s="1"/>
      <c r="BVL52" s="1"/>
      <c r="BVM52" s="1"/>
      <c r="BVN52" s="1"/>
      <c r="BVO52" s="1"/>
      <c r="BVP52" s="1"/>
      <c r="BVQ52" s="1"/>
      <c r="BVR52" s="1"/>
      <c r="BVS52" s="1"/>
      <c r="BVT52" s="1"/>
      <c r="BVU52" s="1"/>
      <c r="BVV52" s="1"/>
      <c r="BVW52" s="1"/>
      <c r="BVX52" s="1"/>
      <c r="BVY52" s="1"/>
      <c r="BVZ52" s="1"/>
      <c r="BWA52" s="1"/>
      <c r="BWB52" s="1"/>
      <c r="BWC52" s="1"/>
      <c r="BWD52" s="1"/>
      <c r="BWE52" s="1"/>
      <c r="BWF52" s="1"/>
      <c r="BWG52" s="1"/>
      <c r="BWH52" s="1"/>
      <c r="BWI52" s="1"/>
      <c r="BWJ52" s="1"/>
      <c r="BWK52" s="1"/>
      <c r="BWL52" s="1"/>
      <c r="BWM52" s="1"/>
      <c r="BWN52" s="1"/>
      <c r="BWO52" s="1"/>
      <c r="BWP52" s="1"/>
      <c r="BWQ52" s="1"/>
      <c r="BWR52" s="1"/>
      <c r="BWS52" s="1"/>
      <c r="BWT52" s="1"/>
      <c r="BWU52" s="1"/>
      <c r="BWV52" s="1"/>
      <c r="BWW52" s="1"/>
      <c r="BWX52" s="1"/>
      <c r="BWY52" s="1"/>
      <c r="BWZ52" s="1"/>
      <c r="BXA52" s="1"/>
      <c r="BXB52" s="1"/>
      <c r="BXC52" s="1"/>
      <c r="BXD52" s="1"/>
      <c r="BXE52" s="1"/>
      <c r="BXF52" s="1"/>
      <c r="BXG52" s="1"/>
      <c r="BXH52" s="1"/>
      <c r="BXI52" s="1"/>
      <c r="BXJ52" s="1"/>
      <c r="BXK52" s="1"/>
      <c r="BXL52" s="1"/>
      <c r="BXM52" s="1"/>
      <c r="BXN52" s="1"/>
      <c r="BXO52" s="1"/>
      <c r="BXP52" s="1"/>
      <c r="BXQ52" s="1"/>
      <c r="BXR52" s="1"/>
      <c r="BXS52" s="1"/>
      <c r="BXT52" s="1"/>
      <c r="BXU52" s="1"/>
      <c r="BXV52" s="1"/>
      <c r="BXW52" s="1"/>
      <c r="BXX52" s="1"/>
      <c r="BXY52" s="1"/>
      <c r="BXZ52" s="1"/>
      <c r="BYA52" s="1"/>
      <c r="BYB52" s="1"/>
      <c r="BYC52" s="1"/>
      <c r="BYD52" s="1"/>
      <c r="BYE52" s="1"/>
      <c r="BYF52" s="1"/>
      <c r="BYG52" s="1"/>
      <c r="BYH52" s="1"/>
      <c r="BYI52" s="1"/>
      <c r="BYJ52" s="1"/>
      <c r="BYK52" s="1"/>
      <c r="BYL52" s="1"/>
      <c r="BYM52" s="1"/>
      <c r="BYN52" s="1"/>
      <c r="BYO52" s="1"/>
      <c r="BYP52" s="1"/>
      <c r="BYQ52" s="1"/>
      <c r="BYR52" s="1"/>
      <c r="BYS52" s="1"/>
      <c r="BYT52" s="1"/>
      <c r="BYU52" s="1"/>
      <c r="BYV52" s="1"/>
      <c r="BYW52" s="1"/>
      <c r="BYX52" s="1"/>
      <c r="BYY52" s="1"/>
      <c r="BYZ52" s="1"/>
      <c r="BZA52" s="1"/>
      <c r="BZB52" s="1"/>
      <c r="BZC52" s="1"/>
      <c r="BZD52" s="1"/>
      <c r="BZE52" s="1"/>
      <c r="BZF52" s="1"/>
      <c r="BZG52" s="1"/>
      <c r="BZH52" s="1"/>
      <c r="BZI52" s="1"/>
      <c r="BZJ52" s="1"/>
      <c r="BZK52" s="1"/>
      <c r="BZL52" s="1"/>
      <c r="BZM52" s="1"/>
      <c r="BZN52" s="1"/>
      <c r="BZO52" s="1"/>
      <c r="BZP52" s="1"/>
      <c r="BZQ52" s="1"/>
      <c r="BZR52" s="1"/>
      <c r="BZS52" s="1"/>
      <c r="BZT52" s="1"/>
      <c r="BZU52" s="1"/>
      <c r="BZV52" s="1"/>
      <c r="BZW52" s="1"/>
      <c r="BZX52" s="1"/>
      <c r="BZY52" s="1"/>
      <c r="BZZ52" s="1"/>
      <c r="CAA52" s="1"/>
      <c r="CAB52" s="1"/>
      <c r="CAC52" s="1"/>
      <c r="CAD52" s="1"/>
      <c r="CAE52" s="1"/>
      <c r="CAF52" s="1"/>
      <c r="CAG52" s="1"/>
      <c r="CAH52" s="1"/>
      <c r="CAI52" s="1"/>
      <c r="CAJ52" s="1"/>
      <c r="CAK52" s="1"/>
      <c r="CAL52" s="1"/>
      <c r="CAM52" s="1"/>
      <c r="CAN52" s="1"/>
      <c r="CAO52" s="1"/>
      <c r="CAP52" s="1"/>
      <c r="CAQ52" s="1"/>
      <c r="CAR52" s="1"/>
      <c r="CAS52" s="1"/>
      <c r="CAT52" s="1"/>
      <c r="CAU52" s="1"/>
      <c r="CAV52" s="1"/>
      <c r="CAW52" s="1"/>
      <c r="CAX52" s="1"/>
      <c r="CAY52" s="1"/>
      <c r="CAZ52" s="1"/>
      <c r="CBA52" s="1"/>
      <c r="CBB52" s="1"/>
      <c r="CBC52" s="1"/>
      <c r="CBD52" s="1"/>
      <c r="CBE52" s="1"/>
      <c r="CBF52" s="1"/>
      <c r="CBG52" s="1"/>
      <c r="CBH52" s="1"/>
      <c r="CBI52" s="1"/>
      <c r="CBJ52" s="1"/>
      <c r="CBK52" s="1"/>
      <c r="CBL52" s="1"/>
      <c r="CBM52" s="1"/>
      <c r="CBN52" s="1"/>
      <c r="CBO52" s="1"/>
      <c r="CBP52" s="1"/>
      <c r="CBQ52" s="1"/>
      <c r="CBR52" s="1"/>
      <c r="CBS52" s="1"/>
      <c r="CBT52" s="1"/>
      <c r="CBU52" s="1"/>
      <c r="CBV52" s="1"/>
      <c r="CBW52" s="1"/>
      <c r="CBX52" s="1"/>
      <c r="CBY52" s="1"/>
      <c r="CBZ52" s="1"/>
      <c r="CCA52" s="1"/>
      <c r="CCB52" s="1"/>
      <c r="CCC52" s="1"/>
      <c r="CCD52" s="1"/>
      <c r="CCE52" s="1"/>
      <c r="CCF52" s="1"/>
      <c r="CCG52" s="1"/>
      <c r="CCH52" s="1"/>
      <c r="CCI52" s="1"/>
      <c r="CCJ52" s="1"/>
      <c r="CCK52" s="1"/>
      <c r="CCL52" s="1"/>
      <c r="CCM52" s="1"/>
      <c r="CCN52" s="1"/>
      <c r="CCO52" s="1"/>
      <c r="CCP52" s="1"/>
      <c r="CCQ52" s="1"/>
      <c r="CCR52" s="1"/>
      <c r="CCS52" s="1"/>
      <c r="CCT52" s="1"/>
      <c r="CCU52" s="1"/>
      <c r="CCV52" s="1"/>
      <c r="CCW52" s="1"/>
      <c r="CCX52" s="1"/>
      <c r="CCY52" s="1"/>
      <c r="CCZ52" s="1"/>
      <c r="CDA52" s="1"/>
      <c r="CDB52" s="1"/>
      <c r="CDC52" s="1"/>
      <c r="CDD52" s="1"/>
      <c r="CDE52" s="1"/>
      <c r="CDF52" s="1"/>
      <c r="CDG52" s="1"/>
      <c r="CDH52" s="1"/>
      <c r="CDI52" s="1"/>
      <c r="CDJ52" s="1"/>
      <c r="CDK52" s="1"/>
      <c r="CDL52" s="1"/>
      <c r="CDM52" s="1"/>
      <c r="CDN52" s="1"/>
      <c r="CDO52" s="1"/>
      <c r="CDP52" s="1"/>
      <c r="CDQ52" s="1"/>
      <c r="CDR52" s="1"/>
      <c r="CDS52" s="1"/>
      <c r="CDT52" s="1"/>
      <c r="CDU52" s="1"/>
      <c r="CDV52" s="1"/>
      <c r="CDW52" s="1"/>
      <c r="CDX52" s="1"/>
      <c r="CDY52" s="1"/>
      <c r="CDZ52" s="1"/>
      <c r="CEA52" s="1"/>
      <c r="CEB52" s="1"/>
      <c r="CEC52" s="1"/>
      <c r="CED52" s="1"/>
      <c r="CEE52" s="1"/>
      <c r="CEF52" s="1"/>
      <c r="CEG52" s="1"/>
      <c r="CEH52" s="1"/>
      <c r="CEI52" s="1"/>
      <c r="CEJ52" s="1"/>
      <c r="CEK52" s="1"/>
      <c r="CEL52" s="1"/>
      <c r="CEM52" s="1"/>
      <c r="CEN52" s="1"/>
      <c r="CEO52" s="1"/>
      <c r="CEP52" s="1"/>
      <c r="CEQ52" s="1"/>
      <c r="CER52" s="1"/>
      <c r="CES52" s="1"/>
      <c r="CET52" s="1"/>
      <c r="CEU52" s="1"/>
      <c r="CEV52" s="1"/>
      <c r="CEW52" s="1"/>
      <c r="CEX52" s="1"/>
      <c r="CEY52" s="1"/>
      <c r="CEZ52" s="1"/>
      <c r="CFA52" s="1"/>
      <c r="CFB52" s="1"/>
      <c r="CFC52" s="1"/>
      <c r="CFD52" s="1"/>
      <c r="CFE52" s="1"/>
      <c r="CFF52" s="1"/>
      <c r="CFG52" s="1"/>
      <c r="CFH52" s="1"/>
      <c r="CFI52" s="1"/>
      <c r="CFJ52" s="1"/>
      <c r="CFK52" s="1"/>
      <c r="CFL52" s="1"/>
      <c r="CFM52" s="1"/>
      <c r="CFN52" s="1"/>
      <c r="CFO52" s="1"/>
      <c r="CFP52" s="1"/>
      <c r="CFQ52" s="1"/>
      <c r="CFR52" s="1"/>
      <c r="CFS52" s="1"/>
      <c r="CFT52" s="1"/>
      <c r="CFU52" s="1"/>
      <c r="CFV52" s="1"/>
      <c r="CFW52" s="1"/>
      <c r="CFX52" s="1"/>
      <c r="CFY52" s="1"/>
      <c r="CFZ52" s="1"/>
      <c r="CGA52" s="1"/>
      <c r="CGB52" s="1"/>
      <c r="CGC52" s="1"/>
      <c r="CGD52" s="1"/>
      <c r="CGE52" s="1"/>
      <c r="CGF52" s="1"/>
      <c r="CGG52" s="1"/>
      <c r="CGH52" s="1"/>
      <c r="CGI52" s="1"/>
      <c r="CGJ52" s="1"/>
      <c r="CGK52" s="1"/>
      <c r="CGL52" s="1"/>
      <c r="CGM52" s="1"/>
      <c r="CGN52" s="1"/>
      <c r="CGO52" s="1"/>
      <c r="CGP52" s="1"/>
      <c r="CGQ52" s="1"/>
      <c r="CGR52" s="1"/>
      <c r="CGS52" s="1"/>
      <c r="CGT52" s="1"/>
      <c r="CGU52" s="1"/>
      <c r="CGV52" s="1"/>
      <c r="CGW52" s="1"/>
      <c r="CGX52" s="1"/>
      <c r="CGY52" s="1"/>
      <c r="CGZ52" s="1"/>
      <c r="CHA52" s="1"/>
      <c r="CHB52" s="1"/>
      <c r="CHC52" s="1"/>
      <c r="CHD52" s="1"/>
      <c r="CHE52" s="1"/>
      <c r="CHF52" s="1"/>
      <c r="CHG52" s="1"/>
      <c r="CHH52" s="1"/>
      <c r="CHI52" s="1"/>
      <c r="CHJ52" s="1"/>
      <c r="CHK52" s="1"/>
      <c r="CHL52" s="1"/>
      <c r="CHM52" s="1"/>
      <c r="CHN52" s="1"/>
      <c r="CHO52" s="1"/>
      <c r="CHP52" s="1"/>
      <c r="CHQ52" s="1"/>
      <c r="CHR52" s="1"/>
      <c r="CHS52" s="1"/>
      <c r="CHT52" s="1"/>
      <c r="CHU52" s="1"/>
      <c r="CHV52" s="1"/>
      <c r="CHW52" s="1"/>
      <c r="CHX52" s="1"/>
      <c r="CHY52" s="1"/>
      <c r="CHZ52" s="1"/>
      <c r="CIA52" s="1"/>
      <c r="CIB52" s="1"/>
      <c r="CIC52" s="1"/>
      <c r="CID52" s="1"/>
      <c r="CIE52" s="1"/>
      <c r="CIF52" s="1"/>
      <c r="CIG52" s="1"/>
      <c r="CIH52" s="1"/>
      <c r="CII52" s="1"/>
      <c r="CIJ52" s="1"/>
      <c r="CIK52" s="1"/>
      <c r="CIL52" s="1"/>
      <c r="CIM52" s="1"/>
      <c r="CIN52" s="1"/>
      <c r="CIO52" s="1"/>
      <c r="CIP52" s="1"/>
      <c r="CIQ52" s="1"/>
      <c r="CIR52" s="1"/>
      <c r="CIS52" s="1"/>
      <c r="CIT52" s="1"/>
      <c r="CIU52" s="1"/>
      <c r="CIV52" s="1"/>
      <c r="CIW52" s="1"/>
      <c r="CIX52" s="1"/>
      <c r="CIY52" s="1"/>
      <c r="CIZ52" s="1"/>
      <c r="CJA52" s="1"/>
      <c r="CJB52" s="1"/>
      <c r="CJC52" s="1"/>
      <c r="CJD52" s="1"/>
      <c r="CJE52" s="1"/>
      <c r="CJF52" s="1"/>
      <c r="CJG52" s="1"/>
      <c r="CJH52" s="1"/>
      <c r="CJI52" s="1"/>
      <c r="CJJ52" s="1"/>
      <c r="CJK52" s="1"/>
      <c r="CJL52" s="1"/>
      <c r="CJM52" s="1"/>
      <c r="CJN52" s="1"/>
      <c r="CJO52" s="1"/>
      <c r="CJP52" s="1"/>
      <c r="CJQ52" s="1"/>
      <c r="CJR52" s="1"/>
      <c r="CJS52" s="1"/>
      <c r="CJT52" s="1"/>
      <c r="CJU52" s="1"/>
      <c r="CJV52" s="1"/>
      <c r="CJW52" s="1"/>
      <c r="CJX52" s="1"/>
      <c r="CJY52" s="1"/>
      <c r="CJZ52" s="1"/>
      <c r="CKA52" s="1"/>
      <c r="CKB52" s="1"/>
      <c r="CKC52" s="1"/>
      <c r="CKD52" s="1"/>
      <c r="CKE52" s="1"/>
      <c r="CKF52" s="1"/>
      <c r="CKG52" s="1"/>
      <c r="CKH52" s="1"/>
      <c r="CKI52" s="1"/>
      <c r="CKJ52" s="1"/>
      <c r="CKK52" s="1"/>
      <c r="CKL52" s="1"/>
      <c r="CKM52" s="1"/>
      <c r="CKN52" s="1"/>
      <c r="CKO52" s="1"/>
      <c r="CKP52" s="1"/>
      <c r="CKQ52" s="1"/>
      <c r="CKR52" s="1"/>
      <c r="CKS52" s="1"/>
      <c r="CKT52" s="1"/>
      <c r="CKU52" s="1"/>
      <c r="CKV52" s="1"/>
      <c r="CKW52" s="1"/>
      <c r="CKX52" s="1"/>
      <c r="CKY52" s="1"/>
      <c r="CKZ52" s="1"/>
      <c r="CLA52" s="1"/>
      <c r="CLB52" s="1"/>
      <c r="CLC52" s="1"/>
      <c r="CLD52" s="1"/>
      <c r="CLE52" s="1"/>
      <c r="CLF52" s="1"/>
      <c r="CLG52" s="1"/>
      <c r="CLH52" s="1"/>
      <c r="CLI52" s="1"/>
      <c r="CLJ52" s="1"/>
      <c r="CLK52" s="1"/>
      <c r="CLL52" s="1"/>
      <c r="CLM52" s="1"/>
      <c r="CLN52" s="1"/>
      <c r="CLO52" s="1"/>
      <c r="CLP52" s="1"/>
      <c r="CLQ52" s="1"/>
      <c r="CLR52" s="1"/>
      <c r="CLS52" s="1"/>
      <c r="CLT52" s="1"/>
      <c r="CLU52" s="1"/>
      <c r="CLV52" s="1"/>
      <c r="CLW52" s="1"/>
      <c r="CLX52" s="1"/>
      <c r="CLY52" s="1"/>
      <c r="CLZ52" s="1"/>
      <c r="CMA52" s="1"/>
      <c r="CMB52" s="1"/>
      <c r="CMC52" s="1"/>
      <c r="CMD52" s="1"/>
      <c r="CME52" s="1"/>
      <c r="CMF52" s="1"/>
      <c r="CMG52" s="1"/>
      <c r="CMH52" s="1"/>
      <c r="CMI52" s="1"/>
      <c r="CMJ52" s="1"/>
      <c r="CMK52" s="1"/>
      <c r="CML52" s="1"/>
      <c r="CMM52" s="1"/>
      <c r="CMN52" s="1"/>
      <c r="CMO52" s="1"/>
      <c r="CMP52" s="1"/>
      <c r="CMQ52" s="1"/>
      <c r="CMR52" s="1"/>
      <c r="CMS52" s="1"/>
      <c r="CMT52" s="1"/>
      <c r="CMU52" s="1"/>
      <c r="CMV52" s="1"/>
      <c r="CMW52" s="1"/>
      <c r="CMX52" s="1"/>
      <c r="CMY52" s="1"/>
      <c r="CMZ52" s="1"/>
      <c r="CNA52" s="1"/>
      <c r="CNB52" s="1"/>
      <c r="CNC52" s="1"/>
      <c r="CND52" s="1"/>
      <c r="CNE52" s="1"/>
      <c r="CNF52" s="1"/>
      <c r="CNG52" s="1"/>
      <c r="CNH52" s="1"/>
      <c r="CNI52" s="1"/>
      <c r="CNJ52" s="1"/>
      <c r="CNK52" s="1"/>
      <c r="CNL52" s="1"/>
      <c r="CNM52" s="1"/>
      <c r="CNN52" s="1"/>
      <c r="CNO52" s="1"/>
      <c r="CNP52" s="1"/>
      <c r="CNQ52" s="1"/>
      <c r="CNR52" s="1"/>
      <c r="CNS52" s="1"/>
      <c r="CNT52" s="1"/>
      <c r="CNU52" s="1"/>
      <c r="CNV52" s="1"/>
      <c r="CNW52" s="1"/>
      <c r="CNX52" s="1"/>
      <c r="CNY52" s="1"/>
      <c r="CNZ52" s="1"/>
      <c r="COA52" s="1"/>
      <c r="COB52" s="1"/>
      <c r="COC52" s="1"/>
      <c r="COD52" s="1"/>
      <c r="COE52" s="1"/>
      <c r="COF52" s="1"/>
      <c r="COG52" s="1"/>
      <c r="COH52" s="1"/>
      <c r="COI52" s="1"/>
      <c r="COJ52" s="1"/>
      <c r="COK52" s="1"/>
      <c r="COL52" s="1"/>
      <c r="COM52" s="1"/>
      <c r="CON52" s="1"/>
      <c r="COO52" s="1"/>
      <c r="COP52" s="1"/>
      <c r="COQ52" s="1"/>
      <c r="COR52" s="1"/>
      <c r="COS52" s="1"/>
      <c r="COT52" s="1"/>
      <c r="COU52" s="1"/>
      <c r="COV52" s="1"/>
      <c r="COW52" s="1"/>
      <c r="COX52" s="1"/>
      <c r="COY52" s="1"/>
      <c r="COZ52" s="1"/>
      <c r="CPA52" s="1"/>
      <c r="CPB52" s="1"/>
      <c r="CPC52" s="1"/>
      <c r="CPD52" s="1"/>
      <c r="CPE52" s="1"/>
      <c r="CPF52" s="1"/>
      <c r="CPG52" s="1"/>
      <c r="CPH52" s="1"/>
      <c r="CPI52" s="1"/>
      <c r="CPJ52" s="1"/>
      <c r="CPK52" s="1"/>
      <c r="CPL52" s="1"/>
      <c r="CPM52" s="1"/>
      <c r="CPN52" s="1"/>
      <c r="CPO52" s="1"/>
      <c r="CPP52" s="1"/>
      <c r="CPQ52" s="1"/>
      <c r="CPR52" s="1"/>
      <c r="CPS52" s="1"/>
      <c r="CPT52" s="1"/>
      <c r="CPU52" s="1"/>
      <c r="CPV52" s="1"/>
      <c r="CPW52" s="1"/>
      <c r="CPX52" s="1"/>
      <c r="CPY52" s="1"/>
      <c r="CPZ52" s="1"/>
      <c r="CQA52" s="1"/>
      <c r="CQB52" s="1"/>
      <c r="CQC52" s="1"/>
      <c r="CQD52" s="1"/>
      <c r="CQE52" s="1"/>
      <c r="CQF52" s="1"/>
      <c r="CQG52" s="1"/>
      <c r="CQH52" s="1"/>
      <c r="CQI52" s="1"/>
      <c r="CQJ52" s="1"/>
      <c r="CQK52" s="1"/>
      <c r="CQL52" s="1"/>
      <c r="CQM52" s="1"/>
      <c r="CQN52" s="1"/>
      <c r="CQO52" s="1"/>
      <c r="CQP52" s="1"/>
      <c r="CQQ52" s="1"/>
      <c r="CQR52" s="1"/>
      <c r="CQS52" s="1"/>
      <c r="CQT52" s="1"/>
      <c r="CQU52" s="1"/>
      <c r="CQV52" s="1"/>
      <c r="CQW52" s="1"/>
      <c r="CQX52" s="1"/>
      <c r="CQY52" s="1"/>
      <c r="CQZ52" s="1"/>
      <c r="CRA52" s="1"/>
      <c r="CRB52" s="1"/>
      <c r="CRC52" s="1"/>
      <c r="CRD52" s="1"/>
      <c r="CRE52" s="1"/>
      <c r="CRF52" s="1"/>
      <c r="CRG52" s="1"/>
      <c r="CRH52" s="1"/>
      <c r="CRI52" s="1"/>
      <c r="CRJ52" s="1"/>
      <c r="CRK52" s="1"/>
      <c r="CRL52" s="1"/>
      <c r="CRM52" s="1"/>
      <c r="CRN52" s="1"/>
      <c r="CRO52" s="1"/>
      <c r="CRP52" s="1"/>
      <c r="CRQ52" s="1"/>
      <c r="CRR52" s="1"/>
      <c r="CRS52" s="1"/>
      <c r="CRT52" s="1"/>
      <c r="CRU52" s="1"/>
      <c r="CRV52" s="1"/>
      <c r="CRW52" s="1"/>
      <c r="CRX52" s="1"/>
      <c r="CRY52" s="1"/>
      <c r="CRZ52" s="1"/>
      <c r="CSA52" s="1"/>
      <c r="CSB52" s="1"/>
      <c r="CSC52" s="1"/>
      <c r="CSD52" s="1"/>
      <c r="CSE52" s="1"/>
      <c r="CSF52" s="1"/>
      <c r="CSG52" s="1"/>
      <c r="CSH52" s="1"/>
      <c r="CSI52" s="1"/>
      <c r="CSJ52" s="1"/>
      <c r="CSK52" s="1"/>
      <c r="CSL52" s="1"/>
      <c r="CSM52" s="1"/>
      <c r="CSN52" s="1"/>
      <c r="CSO52" s="1"/>
      <c r="CSP52" s="1"/>
      <c r="CSQ52" s="1"/>
      <c r="CSR52" s="1"/>
      <c r="CSS52" s="1"/>
      <c r="CST52" s="1"/>
      <c r="CSU52" s="1"/>
      <c r="CSV52" s="1"/>
      <c r="CSW52" s="1"/>
      <c r="CSX52" s="1"/>
      <c r="CSY52" s="1"/>
      <c r="CSZ52" s="1"/>
      <c r="CTA52" s="1"/>
      <c r="CTB52" s="1"/>
      <c r="CTC52" s="1"/>
      <c r="CTD52" s="1"/>
      <c r="CTE52" s="1"/>
      <c r="CTF52" s="1"/>
      <c r="CTG52" s="1"/>
      <c r="CTH52" s="1"/>
      <c r="CTI52" s="1"/>
      <c r="CTJ52" s="1"/>
      <c r="CTK52" s="1"/>
      <c r="CTL52" s="1"/>
      <c r="CTM52" s="1"/>
      <c r="CTN52" s="1"/>
      <c r="CTO52" s="1"/>
      <c r="CTP52" s="1"/>
      <c r="CTQ52" s="1"/>
      <c r="CTR52" s="1"/>
      <c r="CTS52" s="1"/>
      <c r="CTT52" s="1"/>
      <c r="CTU52" s="1"/>
      <c r="CTV52" s="1"/>
      <c r="CTW52" s="1"/>
      <c r="CTX52" s="1"/>
      <c r="CTY52" s="1"/>
      <c r="CTZ52" s="1"/>
      <c r="CUA52" s="1"/>
      <c r="CUB52" s="1"/>
      <c r="CUC52" s="1"/>
      <c r="CUD52" s="1"/>
      <c r="CUE52" s="1"/>
      <c r="CUF52" s="1"/>
      <c r="CUG52" s="1"/>
      <c r="CUH52" s="1"/>
      <c r="CUI52" s="1"/>
      <c r="CUJ52" s="1"/>
      <c r="CUK52" s="1"/>
      <c r="CUL52" s="1"/>
      <c r="CUM52" s="1"/>
      <c r="CUN52" s="1"/>
      <c r="CUO52" s="1"/>
      <c r="CUP52" s="1"/>
      <c r="CUQ52" s="1"/>
      <c r="CUR52" s="1"/>
      <c r="CUS52" s="1"/>
      <c r="CUT52" s="1"/>
      <c r="CUU52" s="1"/>
      <c r="CUV52" s="1"/>
      <c r="CUW52" s="1"/>
      <c r="CUX52" s="1"/>
      <c r="CUY52" s="1"/>
      <c r="CUZ52" s="1"/>
      <c r="CVA52" s="1"/>
      <c r="CVB52" s="1"/>
      <c r="CVC52" s="1"/>
      <c r="CVD52" s="1"/>
      <c r="CVE52" s="1"/>
      <c r="CVF52" s="1"/>
      <c r="CVG52" s="1"/>
      <c r="CVH52" s="1"/>
      <c r="CVI52" s="1"/>
      <c r="CVJ52" s="1"/>
      <c r="CVK52" s="1"/>
      <c r="CVL52" s="1"/>
      <c r="CVM52" s="1"/>
      <c r="CVN52" s="1"/>
      <c r="CVO52" s="1"/>
      <c r="CVP52" s="1"/>
      <c r="CVQ52" s="1"/>
      <c r="CVR52" s="1"/>
      <c r="CVS52" s="1"/>
      <c r="CVT52" s="1"/>
      <c r="CVU52" s="1"/>
      <c r="CVV52" s="1"/>
      <c r="CVW52" s="1"/>
      <c r="CVX52" s="1"/>
      <c r="CVY52" s="1"/>
      <c r="CVZ52" s="1"/>
      <c r="CWA52" s="1"/>
      <c r="CWB52" s="1"/>
      <c r="CWC52" s="1"/>
      <c r="CWD52" s="1"/>
      <c r="CWE52" s="1"/>
      <c r="CWF52" s="1"/>
      <c r="CWG52" s="1"/>
      <c r="CWH52" s="1"/>
      <c r="CWI52" s="1"/>
      <c r="CWJ52" s="1"/>
      <c r="CWK52" s="1"/>
      <c r="CWL52" s="1"/>
      <c r="CWM52" s="1"/>
      <c r="CWN52" s="1"/>
      <c r="CWO52" s="1"/>
      <c r="CWP52" s="1"/>
      <c r="CWQ52" s="1"/>
      <c r="CWR52" s="1"/>
      <c r="CWS52" s="1"/>
      <c r="CWT52" s="1"/>
      <c r="CWU52" s="1"/>
      <c r="CWV52" s="1"/>
      <c r="CWW52" s="1"/>
      <c r="CWX52" s="1"/>
      <c r="CWY52" s="1"/>
      <c r="CWZ52" s="1"/>
      <c r="CXA52" s="1"/>
      <c r="CXB52" s="1"/>
      <c r="CXC52" s="1"/>
      <c r="CXD52" s="1"/>
      <c r="CXE52" s="1"/>
      <c r="CXF52" s="1"/>
      <c r="CXG52" s="1"/>
      <c r="CXH52" s="1"/>
      <c r="CXI52" s="1"/>
      <c r="CXJ52" s="1"/>
      <c r="CXK52" s="1"/>
      <c r="CXL52" s="1"/>
      <c r="CXM52" s="1"/>
      <c r="CXN52" s="1"/>
      <c r="CXO52" s="1"/>
      <c r="CXP52" s="1"/>
      <c r="CXQ52" s="1"/>
      <c r="CXR52" s="1"/>
      <c r="CXS52" s="1"/>
      <c r="CXT52" s="1"/>
      <c r="CXU52" s="1"/>
      <c r="CXV52" s="1"/>
      <c r="CXW52" s="1"/>
      <c r="CXX52" s="1"/>
      <c r="CXY52" s="1"/>
      <c r="CXZ52" s="1"/>
      <c r="CYA52" s="1"/>
      <c r="CYB52" s="1"/>
      <c r="CYC52" s="1"/>
      <c r="CYD52" s="1"/>
      <c r="CYE52" s="1"/>
      <c r="CYF52" s="1"/>
      <c r="CYG52" s="1"/>
      <c r="CYH52" s="1"/>
      <c r="CYI52" s="1"/>
      <c r="CYJ52" s="1"/>
      <c r="CYK52" s="1"/>
      <c r="CYL52" s="1"/>
      <c r="CYM52" s="1"/>
      <c r="CYN52" s="1"/>
      <c r="CYO52" s="1"/>
      <c r="CYP52" s="1"/>
      <c r="CYQ52" s="1"/>
      <c r="CYR52" s="1"/>
      <c r="CYS52" s="1"/>
      <c r="CYT52" s="1"/>
      <c r="CYU52" s="1"/>
      <c r="CYV52" s="1"/>
      <c r="CYW52" s="1"/>
      <c r="CYX52" s="1"/>
      <c r="CYY52" s="1"/>
      <c r="CYZ52" s="1"/>
      <c r="CZA52" s="1"/>
      <c r="CZB52" s="1"/>
      <c r="CZC52" s="1"/>
      <c r="CZD52" s="1"/>
      <c r="CZE52" s="1"/>
      <c r="CZF52" s="1"/>
      <c r="CZG52" s="1"/>
      <c r="CZH52" s="1"/>
      <c r="CZI52" s="1"/>
      <c r="CZJ52" s="1"/>
      <c r="CZK52" s="1"/>
      <c r="CZL52" s="1"/>
      <c r="CZM52" s="1"/>
      <c r="CZN52" s="1"/>
      <c r="CZO52" s="1"/>
      <c r="CZP52" s="1"/>
      <c r="CZQ52" s="1"/>
      <c r="CZR52" s="1"/>
      <c r="CZS52" s="1"/>
      <c r="CZT52" s="1"/>
      <c r="CZU52" s="1"/>
      <c r="CZV52" s="1"/>
      <c r="CZW52" s="1"/>
      <c r="CZX52" s="1"/>
      <c r="CZY52" s="1"/>
      <c r="CZZ52" s="1"/>
      <c r="DAA52" s="1"/>
      <c r="DAB52" s="1"/>
      <c r="DAC52" s="1"/>
      <c r="DAD52" s="1"/>
      <c r="DAE52" s="1"/>
      <c r="DAF52" s="1"/>
      <c r="DAG52" s="1"/>
      <c r="DAH52" s="1"/>
      <c r="DAI52" s="1"/>
      <c r="DAJ52" s="1"/>
      <c r="DAK52" s="1"/>
      <c r="DAL52" s="1"/>
      <c r="DAM52" s="1"/>
      <c r="DAN52" s="1"/>
      <c r="DAO52" s="1"/>
      <c r="DAP52" s="1"/>
      <c r="DAQ52" s="1"/>
      <c r="DAR52" s="1"/>
      <c r="DAS52" s="1"/>
      <c r="DAT52" s="1"/>
      <c r="DAU52" s="1"/>
      <c r="DAV52" s="1"/>
      <c r="DAW52" s="1"/>
      <c r="DAX52" s="1"/>
      <c r="DAY52" s="1"/>
      <c r="DAZ52" s="1"/>
      <c r="DBA52" s="1"/>
      <c r="DBB52" s="1"/>
      <c r="DBC52" s="1"/>
      <c r="DBD52" s="1"/>
      <c r="DBE52" s="1"/>
      <c r="DBF52" s="1"/>
      <c r="DBG52" s="1"/>
      <c r="DBH52" s="1"/>
      <c r="DBI52" s="1"/>
      <c r="DBJ52" s="1"/>
      <c r="DBK52" s="1"/>
      <c r="DBL52" s="1"/>
      <c r="DBM52" s="1"/>
      <c r="DBN52" s="1"/>
      <c r="DBO52" s="1"/>
      <c r="DBP52" s="1"/>
      <c r="DBQ52" s="1"/>
      <c r="DBR52" s="1"/>
      <c r="DBS52" s="1"/>
      <c r="DBT52" s="1"/>
      <c r="DBU52" s="1"/>
      <c r="DBV52" s="1"/>
      <c r="DBW52" s="1"/>
      <c r="DBX52" s="1"/>
      <c r="DBY52" s="1"/>
      <c r="DBZ52" s="1"/>
      <c r="DCA52" s="1"/>
      <c r="DCB52" s="1"/>
      <c r="DCC52" s="1"/>
      <c r="DCD52" s="1"/>
      <c r="DCE52" s="1"/>
      <c r="DCF52" s="1"/>
      <c r="DCG52" s="1"/>
      <c r="DCH52" s="1"/>
      <c r="DCI52" s="1"/>
      <c r="DCJ52" s="1"/>
      <c r="DCK52" s="1"/>
      <c r="DCL52" s="1"/>
      <c r="DCM52" s="1"/>
      <c r="DCN52" s="1"/>
      <c r="DCO52" s="1"/>
      <c r="DCP52" s="1"/>
      <c r="DCQ52" s="1"/>
      <c r="DCR52" s="1"/>
      <c r="DCS52" s="1"/>
      <c r="DCT52" s="1"/>
      <c r="DCU52" s="1"/>
      <c r="DCV52" s="1"/>
      <c r="DCW52" s="1"/>
      <c r="DCX52" s="1"/>
      <c r="DCY52" s="1"/>
      <c r="DCZ52" s="1"/>
      <c r="DDA52" s="1"/>
      <c r="DDB52" s="1"/>
      <c r="DDC52" s="1"/>
      <c r="DDD52" s="1"/>
      <c r="DDE52" s="1"/>
      <c r="DDF52" s="1"/>
      <c r="DDG52" s="1"/>
      <c r="DDH52" s="1"/>
      <c r="DDI52" s="1"/>
      <c r="DDJ52" s="1"/>
      <c r="DDK52" s="1"/>
      <c r="DDL52" s="1"/>
      <c r="DDM52" s="1"/>
      <c r="DDN52" s="1"/>
      <c r="DDO52" s="1"/>
      <c r="DDP52" s="1"/>
      <c r="DDQ52" s="1"/>
      <c r="DDR52" s="1"/>
      <c r="DDS52" s="1"/>
      <c r="DDT52" s="1"/>
      <c r="DDU52" s="1"/>
      <c r="DDV52" s="1"/>
      <c r="DDW52" s="1"/>
      <c r="DDX52" s="1"/>
      <c r="DDY52" s="1"/>
      <c r="DDZ52" s="1"/>
      <c r="DEA52" s="1"/>
      <c r="DEB52" s="1"/>
      <c r="DEC52" s="1"/>
      <c r="DED52" s="1"/>
      <c r="DEE52" s="1"/>
      <c r="DEF52" s="1"/>
      <c r="DEG52" s="1"/>
      <c r="DEH52" s="1"/>
      <c r="DEI52" s="1"/>
      <c r="DEJ52" s="1"/>
      <c r="DEK52" s="1"/>
      <c r="DEL52" s="1"/>
      <c r="DEM52" s="1"/>
      <c r="DEN52" s="1"/>
      <c r="DEO52" s="1"/>
      <c r="DEP52" s="1"/>
      <c r="DEQ52" s="1"/>
      <c r="DER52" s="1"/>
      <c r="DES52" s="1"/>
      <c r="DET52" s="1"/>
      <c r="DEU52" s="1"/>
      <c r="DEV52" s="1"/>
      <c r="DEW52" s="1"/>
      <c r="DEX52" s="1"/>
      <c r="DEY52" s="1"/>
      <c r="DEZ52" s="1"/>
      <c r="DFA52" s="1"/>
      <c r="DFB52" s="1"/>
      <c r="DFC52" s="1"/>
      <c r="DFD52" s="1"/>
      <c r="DFE52" s="1"/>
      <c r="DFF52" s="1"/>
      <c r="DFG52" s="1"/>
      <c r="DFH52" s="1"/>
      <c r="DFI52" s="1"/>
      <c r="DFJ52" s="1"/>
      <c r="DFK52" s="1"/>
      <c r="DFL52" s="1"/>
      <c r="DFM52" s="1"/>
      <c r="DFN52" s="1"/>
      <c r="DFO52" s="1"/>
      <c r="DFP52" s="1"/>
      <c r="DFQ52" s="1"/>
      <c r="DFR52" s="1"/>
      <c r="DFS52" s="1"/>
      <c r="DFT52" s="1"/>
      <c r="DFU52" s="1"/>
      <c r="DFV52" s="1"/>
      <c r="DFW52" s="1"/>
      <c r="DFX52" s="1"/>
      <c r="DFY52" s="1"/>
      <c r="DFZ52" s="1"/>
      <c r="DGA52" s="1"/>
      <c r="DGB52" s="1"/>
      <c r="DGC52" s="1"/>
      <c r="DGD52" s="1"/>
      <c r="DGE52" s="1"/>
      <c r="DGF52" s="1"/>
      <c r="DGG52" s="1"/>
      <c r="DGH52" s="1"/>
      <c r="DGI52" s="1"/>
      <c r="DGJ52" s="1"/>
      <c r="DGK52" s="1"/>
      <c r="DGL52" s="1"/>
      <c r="DGM52" s="1"/>
      <c r="DGN52" s="1"/>
      <c r="DGO52" s="1"/>
      <c r="DGP52" s="1"/>
      <c r="DGQ52" s="1"/>
      <c r="DGR52" s="1"/>
      <c r="DGS52" s="1"/>
      <c r="DGT52" s="1"/>
      <c r="DGU52" s="1"/>
      <c r="DGV52" s="1"/>
      <c r="DGW52" s="1"/>
      <c r="DGX52" s="1"/>
      <c r="DGY52" s="1"/>
      <c r="DGZ52" s="1"/>
      <c r="DHA52" s="1"/>
      <c r="DHB52" s="1"/>
      <c r="DHC52" s="1"/>
      <c r="DHD52" s="1"/>
      <c r="DHE52" s="1"/>
      <c r="DHF52" s="1"/>
      <c r="DHG52" s="1"/>
      <c r="DHH52" s="1"/>
      <c r="DHI52" s="1"/>
      <c r="DHJ52" s="1"/>
      <c r="DHK52" s="1"/>
      <c r="DHL52" s="1"/>
      <c r="DHM52" s="1"/>
      <c r="DHN52" s="1"/>
      <c r="DHO52" s="1"/>
      <c r="DHP52" s="1"/>
      <c r="DHQ52" s="1"/>
      <c r="DHR52" s="1"/>
      <c r="DHS52" s="1"/>
      <c r="DHT52" s="1"/>
      <c r="DHU52" s="1"/>
      <c r="DHV52" s="1"/>
      <c r="DHW52" s="1"/>
      <c r="DHX52" s="1"/>
      <c r="DHY52" s="1"/>
      <c r="DHZ52" s="1"/>
      <c r="DIA52" s="1"/>
      <c r="DIB52" s="1"/>
      <c r="DIC52" s="1"/>
      <c r="DID52" s="1"/>
      <c r="DIE52" s="1"/>
      <c r="DIF52" s="1"/>
      <c r="DIG52" s="1"/>
      <c r="DIH52" s="1"/>
      <c r="DII52" s="1"/>
      <c r="DIJ52" s="1"/>
      <c r="DIK52" s="1"/>
      <c r="DIL52" s="1"/>
      <c r="DIM52" s="1"/>
      <c r="DIN52" s="1"/>
      <c r="DIO52" s="1"/>
      <c r="DIP52" s="1"/>
      <c r="DIQ52" s="1"/>
      <c r="DIR52" s="1"/>
      <c r="DIS52" s="1"/>
      <c r="DIT52" s="1"/>
      <c r="DIU52" s="1"/>
      <c r="DIV52" s="1"/>
      <c r="DIW52" s="1"/>
      <c r="DIX52" s="1"/>
      <c r="DIY52" s="1"/>
      <c r="DIZ52" s="1"/>
      <c r="DJA52" s="1"/>
      <c r="DJB52" s="1"/>
      <c r="DJC52" s="1"/>
      <c r="DJD52" s="1"/>
      <c r="DJE52" s="1"/>
      <c r="DJF52" s="1"/>
      <c r="DJG52" s="1"/>
      <c r="DJH52" s="1"/>
      <c r="DJI52" s="1"/>
      <c r="DJJ52" s="1"/>
      <c r="DJK52" s="1"/>
      <c r="DJL52" s="1"/>
      <c r="DJM52" s="1"/>
      <c r="DJN52" s="1"/>
      <c r="DJO52" s="1"/>
      <c r="DJP52" s="1"/>
      <c r="DJQ52" s="1"/>
      <c r="DJR52" s="1"/>
      <c r="DJS52" s="1"/>
      <c r="DJT52" s="1"/>
      <c r="DJU52" s="1"/>
      <c r="DJV52" s="1"/>
      <c r="DJW52" s="1"/>
      <c r="DJX52" s="1"/>
      <c r="DJY52" s="1"/>
      <c r="DJZ52" s="1"/>
      <c r="DKA52" s="1"/>
      <c r="DKB52" s="1"/>
      <c r="DKC52" s="1"/>
      <c r="DKD52" s="1"/>
      <c r="DKE52" s="1"/>
      <c r="DKF52" s="1"/>
      <c r="DKG52" s="1"/>
      <c r="DKH52" s="1"/>
      <c r="DKI52" s="1"/>
      <c r="DKJ52" s="1"/>
      <c r="DKK52" s="1"/>
      <c r="DKL52" s="1"/>
      <c r="DKM52" s="1"/>
      <c r="DKN52" s="1"/>
      <c r="DKO52" s="1"/>
      <c r="DKP52" s="1"/>
      <c r="DKQ52" s="1"/>
      <c r="DKR52" s="1"/>
      <c r="DKS52" s="1"/>
      <c r="DKT52" s="1"/>
      <c r="DKU52" s="1"/>
      <c r="DKV52" s="1"/>
      <c r="DKW52" s="1"/>
      <c r="DKX52" s="1"/>
      <c r="DKY52" s="1"/>
      <c r="DKZ52" s="1"/>
      <c r="DLA52" s="1"/>
      <c r="DLB52" s="1"/>
      <c r="DLC52" s="1"/>
      <c r="DLD52" s="1"/>
      <c r="DLE52" s="1"/>
      <c r="DLF52" s="1"/>
      <c r="DLG52" s="1"/>
      <c r="DLH52" s="1"/>
      <c r="DLI52" s="1"/>
      <c r="DLJ52" s="1"/>
      <c r="DLK52" s="1"/>
      <c r="DLL52" s="1"/>
      <c r="DLM52" s="1"/>
      <c r="DLN52" s="1"/>
      <c r="DLO52" s="1"/>
      <c r="DLP52" s="1"/>
      <c r="DLQ52" s="1"/>
      <c r="DLR52" s="1"/>
      <c r="DLS52" s="1"/>
      <c r="DLT52" s="1"/>
      <c r="DLU52" s="1"/>
      <c r="DLV52" s="1"/>
      <c r="DLW52" s="1"/>
      <c r="DLX52" s="1"/>
      <c r="DLY52" s="1"/>
      <c r="DLZ52" s="1"/>
      <c r="DMA52" s="1"/>
      <c r="DMB52" s="1"/>
      <c r="DMC52" s="1"/>
      <c r="DMD52" s="1"/>
      <c r="DME52" s="1"/>
      <c r="DMF52" s="1"/>
      <c r="DMG52" s="1"/>
      <c r="DMH52" s="1"/>
      <c r="DMI52" s="1"/>
      <c r="DMJ52" s="1"/>
      <c r="DMK52" s="1"/>
      <c r="DML52" s="1"/>
      <c r="DMM52" s="1"/>
      <c r="DMN52" s="1"/>
      <c r="DMO52" s="1"/>
      <c r="DMP52" s="1"/>
      <c r="DMQ52" s="1"/>
      <c r="DMR52" s="1"/>
      <c r="DMS52" s="1"/>
      <c r="DMT52" s="1"/>
      <c r="DMU52" s="1"/>
      <c r="DMV52" s="1"/>
      <c r="DMW52" s="1"/>
      <c r="DMX52" s="1"/>
      <c r="DMY52" s="1"/>
      <c r="DMZ52" s="1"/>
      <c r="DNA52" s="1"/>
      <c r="DNB52" s="1"/>
      <c r="DNC52" s="1"/>
      <c r="DND52" s="1"/>
      <c r="DNE52" s="1"/>
      <c r="DNF52" s="1"/>
      <c r="DNG52" s="1"/>
      <c r="DNH52" s="1"/>
      <c r="DNI52" s="1"/>
      <c r="DNJ52" s="1"/>
      <c r="DNK52" s="1"/>
      <c r="DNL52" s="1"/>
      <c r="DNM52" s="1"/>
      <c r="DNN52" s="1"/>
      <c r="DNO52" s="1"/>
      <c r="DNP52" s="1"/>
      <c r="DNQ52" s="1"/>
      <c r="DNR52" s="1"/>
      <c r="DNS52" s="1"/>
      <c r="DNT52" s="1"/>
      <c r="DNU52" s="1"/>
      <c r="DNV52" s="1"/>
      <c r="DNW52" s="1"/>
      <c r="DNX52" s="1"/>
      <c r="DNY52" s="1"/>
      <c r="DNZ52" s="1"/>
      <c r="DOA52" s="1"/>
      <c r="DOB52" s="1"/>
      <c r="DOC52" s="1"/>
      <c r="DOD52" s="1"/>
      <c r="DOE52" s="1"/>
      <c r="DOF52" s="1"/>
      <c r="DOG52" s="1"/>
      <c r="DOH52" s="1"/>
      <c r="DOI52" s="1"/>
      <c r="DOJ52" s="1"/>
      <c r="DOK52" s="1"/>
      <c r="DOL52" s="1"/>
      <c r="DOM52" s="1"/>
      <c r="DON52" s="1"/>
      <c r="DOO52" s="1"/>
      <c r="DOP52" s="1"/>
      <c r="DOQ52" s="1"/>
      <c r="DOR52" s="1"/>
      <c r="DOS52" s="1"/>
      <c r="DOT52" s="1"/>
      <c r="DOU52" s="1"/>
      <c r="DOV52" s="1"/>
      <c r="DOW52" s="1"/>
      <c r="DOX52" s="1"/>
      <c r="DOY52" s="1"/>
      <c r="DOZ52" s="1"/>
      <c r="DPA52" s="1"/>
      <c r="DPB52" s="1"/>
      <c r="DPC52" s="1"/>
      <c r="DPD52" s="1"/>
      <c r="DPE52" s="1"/>
      <c r="DPF52" s="1"/>
      <c r="DPG52" s="1"/>
      <c r="DPH52" s="1"/>
      <c r="DPI52" s="1"/>
      <c r="DPJ52" s="1"/>
      <c r="DPK52" s="1"/>
      <c r="DPL52" s="1"/>
      <c r="DPM52" s="1"/>
      <c r="DPN52" s="1"/>
      <c r="DPO52" s="1"/>
      <c r="DPP52" s="1"/>
      <c r="DPQ52" s="1"/>
      <c r="DPR52" s="1"/>
      <c r="DPS52" s="1"/>
      <c r="DPT52" s="1"/>
      <c r="DPU52" s="1"/>
      <c r="DPV52" s="1"/>
      <c r="DPW52" s="1"/>
      <c r="DPX52" s="1"/>
      <c r="DPY52" s="1"/>
      <c r="DPZ52" s="1"/>
      <c r="DQA52" s="1"/>
      <c r="DQB52" s="1"/>
      <c r="DQC52" s="1"/>
      <c r="DQD52" s="1"/>
      <c r="DQE52" s="1"/>
      <c r="DQF52" s="1"/>
      <c r="DQG52" s="1"/>
      <c r="DQH52" s="1"/>
      <c r="DQI52" s="1"/>
      <c r="DQJ52" s="1"/>
      <c r="DQK52" s="1"/>
      <c r="DQL52" s="1"/>
      <c r="DQM52" s="1"/>
      <c r="DQN52" s="1"/>
      <c r="DQO52" s="1"/>
      <c r="DQP52" s="1"/>
      <c r="DQQ52" s="1"/>
      <c r="DQR52" s="1"/>
      <c r="DQS52" s="1"/>
      <c r="DQT52" s="1"/>
      <c r="DQU52" s="1"/>
      <c r="DQV52" s="1"/>
      <c r="DQW52" s="1"/>
      <c r="DQX52" s="1"/>
      <c r="DQY52" s="1"/>
      <c r="DQZ52" s="1"/>
      <c r="DRA52" s="1"/>
      <c r="DRB52" s="1"/>
      <c r="DRC52" s="1"/>
      <c r="DRD52" s="1"/>
      <c r="DRE52" s="1"/>
      <c r="DRF52" s="1"/>
      <c r="DRG52" s="1"/>
      <c r="DRH52" s="1"/>
      <c r="DRI52" s="1"/>
      <c r="DRJ52" s="1"/>
      <c r="DRK52" s="1"/>
      <c r="DRL52" s="1"/>
      <c r="DRM52" s="1"/>
      <c r="DRN52" s="1"/>
      <c r="DRO52" s="1"/>
      <c r="DRP52" s="1"/>
      <c r="DRQ52" s="1"/>
      <c r="DRR52" s="1"/>
      <c r="DRS52" s="1"/>
      <c r="DRT52" s="1"/>
      <c r="DRU52" s="1"/>
      <c r="DRV52" s="1"/>
      <c r="DRW52" s="1"/>
      <c r="DRX52" s="1"/>
      <c r="DRY52" s="1"/>
      <c r="DRZ52" s="1"/>
      <c r="DSA52" s="1"/>
      <c r="DSB52" s="1"/>
      <c r="DSC52" s="1"/>
      <c r="DSD52" s="1"/>
      <c r="DSE52" s="1"/>
      <c r="DSF52" s="1"/>
      <c r="DSG52" s="1"/>
      <c r="DSH52" s="1"/>
      <c r="DSI52" s="1"/>
      <c r="DSJ52" s="1"/>
      <c r="DSK52" s="1"/>
      <c r="DSL52" s="1"/>
      <c r="DSM52" s="1"/>
      <c r="DSN52" s="1"/>
      <c r="DSO52" s="1"/>
      <c r="DSP52" s="1"/>
      <c r="DSQ52" s="1"/>
      <c r="DSR52" s="1"/>
      <c r="DSS52" s="1"/>
      <c r="DST52" s="1"/>
      <c r="DSU52" s="1"/>
      <c r="DSV52" s="1"/>
      <c r="DSW52" s="1"/>
      <c r="DSX52" s="1"/>
      <c r="DSY52" s="1"/>
      <c r="DSZ52" s="1"/>
      <c r="DTA52" s="1"/>
      <c r="DTB52" s="1"/>
      <c r="DTC52" s="1"/>
      <c r="DTD52" s="1"/>
      <c r="DTE52" s="1"/>
      <c r="DTF52" s="1"/>
      <c r="DTG52" s="1"/>
      <c r="DTH52" s="1"/>
      <c r="DTI52" s="1"/>
      <c r="DTJ52" s="1"/>
      <c r="DTK52" s="1"/>
      <c r="DTL52" s="1"/>
      <c r="DTM52" s="1"/>
      <c r="DTN52" s="1"/>
      <c r="DTO52" s="1"/>
      <c r="DTP52" s="1"/>
      <c r="DTQ52" s="1"/>
      <c r="DTR52" s="1"/>
      <c r="DTS52" s="1"/>
      <c r="DTT52" s="1"/>
      <c r="DTU52" s="1"/>
      <c r="DTV52" s="1"/>
      <c r="DTW52" s="1"/>
      <c r="DTX52" s="1"/>
      <c r="DTY52" s="1"/>
      <c r="DTZ52" s="1"/>
      <c r="DUA52" s="1"/>
      <c r="DUB52" s="1"/>
      <c r="DUC52" s="1"/>
      <c r="DUD52" s="1"/>
      <c r="DUE52" s="1"/>
      <c r="DUF52" s="1"/>
      <c r="DUG52" s="1"/>
      <c r="DUH52" s="1"/>
      <c r="DUI52" s="1"/>
      <c r="DUJ52" s="1"/>
      <c r="DUK52" s="1"/>
      <c r="DUL52" s="1"/>
      <c r="DUM52" s="1"/>
      <c r="DUN52" s="1"/>
      <c r="DUO52" s="1"/>
      <c r="DUP52" s="1"/>
      <c r="DUQ52" s="1"/>
      <c r="DUR52" s="1"/>
      <c r="DUS52" s="1"/>
      <c r="DUT52" s="1"/>
      <c r="DUU52" s="1"/>
      <c r="DUV52" s="1"/>
      <c r="DUW52" s="1"/>
      <c r="DUX52" s="1"/>
      <c r="DUY52" s="1"/>
      <c r="DUZ52" s="1"/>
      <c r="DVA52" s="1"/>
      <c r="DVB52" s="1"/>
      <c r="DVC52" s="1"/>
      <c r="DVD52" s="1"/>
      <c r="DVE52" s="1"/>
      <c r="DVF52" s="1"/>
      <c r="DVG52" s="1"/>
      <c r="DVH52" s="1"/>
      <c r="DVI52" s="1"/>
      <c r="DVJ52" s="1"/>
      <c r="DVK52" s="1"/>
      <c r="DVL52" s="1"/>
      <c r="DVM52" s="1"/>
      <c r="DVN52" s="1"/>
      <c r="DVO52" s="1"/>
      <c r="DVP52" s="1"/>
      <c r="DVQ52" s="1"/>
      <c r="DVR52" s="1"/>
      <c r="DVS52" s="1"/>
      <c r="DVT52" s="1"/>
      <c r="DVU52" s="1"/>
      <c r="DVV52" s="1"/>
      <c r="DVW52" s="1"/>
      <c r="DVX52" s="1"/>
      <c r="DVY52" s="1"/>
      <c r="DVZ52" s="1"/>
      <c r="DWA52" s="1"/>
      <c r="DWB52" s="1"/>
      <c r="DWC52" s="1"/>
      <c r="DWD52" s="1"/>
      <c r="DWE52" s="1"/>
      <c r="DWF52" s="1"/>
      <c r="DWG52" s="1"/>
      <c r="DWH52" s="1"/>
      <c r="DWI52" s="1"/>
      <c r="DWJ52" s="1"/>
      <c r="DWK52" s="1"/>
      <c r="DWL52" s="1"/>
      <c r="DWM52" s="1"/>
      <c r="DWN52" s="1"/>
      <c r="DWO52" s="1"/>
      <c r="DWP52" s="1"/>
      <c r="DWQ52" s="1"/>
      <c r="DWR52" s="1"/>
      <c r="DWS52" s="1"/>
      <c r="DWT52" s="1"/>
      <c r="DWU52" s="1"/>
      <c r="DWV52" s="1"/>
      <c r="DWW52" s="1"/>
      <c r="DWX52" s="1"/>
      <c r="DWY52" s="1"/>
      <c r="DWZ52" s="1"/>
      <c r="DXA52" s="1"/>
      <c r="DXB52" s="1"/>
      <c r="DXC52" s="1"/>
      <c r="DXD52" s="1"/>
      <c r="DXE52" s="1"/>
      <c r="DXF52" s="1"/>
      <c r="DXG52" s="1"/>
      <c r="DXH52" s="1"/>
      <c r="DXI52" s="1"/>
      <c r="DXJ52" s="1"/>
      <c r="DXK52" s="1"/>
      <c r="DXL52" s="1"/>
      <c r="DXM52" s="1"/>
      <c r="DXN52" s="1"/>
      <c r="DXO52" s="1"/>
      <c r="DXP52" s="1"/>
      <c r="DXQ52" s="1"/>
      <c r="DXR52" s="1"/>
      <c r="DXS52" s="1"/>
      <c r="DXT52" s="1"/>
      <c r="DXU52" s="1"/>
      <c r="DXV52" s="1"/>
      <c r="DXW52" s="1"/>
      <c r="DXX52" s="1"/>
      <c r="DXY52" s="1"/>
      <c r="DXZ52" s="1"/>
      <c r="DYA52" s="1"/>
      <c r="DYB52" s="1"/>
      <c r="DYC52" s="1"/>
      <c r="DYD52" s="1"/>
      <c r="DYE52" s="1"/>
      <c r="DYF52" s="1"/>
      <c r="DYG52" s="1"/>
      <c r="DYH52" s="1"/>
      <c r="DYI52" s="1"/>
      <c r="DYJ52" s="1"/>
      <c r="DYK52" s="1"/>
      <c r="DYL52" s="1"/>
      <c r="DYM52" s="1"/>
      <c r="DYN52" s="1"/>
      <c r="DYO52" s="1"/>
      <c r="DYP52" s="1"/>
      <c r="DYQ52" s="1"/>
      <c r="DYR52" s="1"/>
      <c r="DYS52" s="1"/>
      <c r="DYT52" s="1"/>
      <c r="DYU52" s="1"/>
      <c r="DYV52" s="1"/>
      <c r="DYW52" s="1"/>
      <c r="DYX52" s="1"/>
      <c r="DYY52" s="1"/>
      <c r="DYZ52" s="1"/>
      <c r="DZA52" s="1"/>
      <c r="DZB52" s="1"/>
      <c r="DZC52" s="1"/>
      <c r="DZD52" s="1"/>
      <c r="DZE52" s="1"/>
      <c r="DZF52" s="1"/>
      <c r="DZG52" s="1"/>
      <c r="DZH52" s="1"/>
      <c r="DZI52" s="1"/>
      <c r="DZJ52" s="1"/>
      <c r="DZK52" s="1"/>
      <c r="DZL52" s="1"/>
      <c r="DZM52" s="1"/>
      <c r="DZN52" s="1"/>
      <c r="DZO52" s="1"/>
      <c r="DZP52" s="1"/>
      <c r="DZQ52" s="1"/>
      <c r="DZR52" s="1"/>
      <c r="DZS52" s="1"/>
      <c r="DZT52" s="1"/>
      <c r="DZU52" s="1"/>
      <c r="DZV52" s="1"/>
      <c r="DZW52" s="1"/>
      <c r="DZX52" s="1"/>
      <c r="DZY52" s="1"/>
      <c r="DZZ52" s="1"/>
      <c r="EAA52" s="1"/>
      <c r="EAB52" s="1"/>
      <c r="EAC52" s="1"/>
      <c r="EAD52" s="1"/>
      <c r="EAE52" s="1"/>
      <c r="EAF52" s="1"/>
      <c r="EAG52" s="1"/>
      <c r="EAH52" s="1"/>
      <c r="EAI52" s="1"/>
      <c r="EAJ52" s="1"/>
      <c r="EAK52" s="1"/>
      <c r="EAL52" s="1"/>
      <c r="EAM52" s="1"/>
      <c r="EAN52" s="1"/>
      <c r="EAO52" s="1"/>
      <c r="EAP52" s="1"/>
      <c r="EAQ52" s="1"/>
      <c r="EAR52" s="1"/>
      <c r="EAS52" s="1"/>
      <c r="EAT52" s="1"/>
      <c r="EAU52" s="1"/>
      <c r="EAV52" s="1"/>
      <c r="EAW52" s="1"/>
      <c r="EAX52" s="1"/>
      <c r="EAY52" s="1"/>
      <c r="EAZ52" s="1"/>
      <c r="EBA52" s="1"/>
      <c r="EBB52" s="1"/>
      <c r="EBC52" s="1"/>
      <c r="EBD52" s="1"/>
      <c r="EBE52" s="1"/>
      <c r="EBF52" s="1"/>
      <c r="EBG52" s="1"/>
      <c r="EBH52" s="1"/>
      <c r="EBI52" s="1"/>
      <c r="EBJ52" s="1"/>
      <c r="EBK52" s="1"/>
      <c r="EBL52" s="1"/>
      <c r="EBM52" s="1"/>
      <c r="EBN52" s="1"/>
      <c r="EBO52" s="1"/>
      <c r="EBP52" s="1"/>
      <c r="EBQ52" s="1"/>
      <c r="EBR52" s="1"/>
      <c r="EBS52" s="1"/>
      <c r="EBT52" s="1"/>
      <c r="EBU52" s="1"/>
      <c r="EBV52" s="1"/>
      <c r="EBW52" s="1"/>
      <c r="EBX52" s="1"/>
      <c r="EBY52" s="1"/>
      <c r="EBZ52" s="1"/>
      <c r="ECA52" s="1"/>
      <c r="ECB52" s="1"/>
      <c r="ECC52" s="1"/>
      <c r="ECD52" s="1"/>
      <c r="ECE52" s="1"/>
      <c r="ECF52" s="1"/>
      <c r="ECG52" s="1"/>
      <c r="ECH52" s="1"/>
      <c r="ECI52" s="1"/>
      <c r="ECJ52" s="1"/>
      <c r="ECK52" s="1"/>
      <c r="ECL52" s="1"/>
      <c r="ECM52" s="1"/>
      <c r="ECN52" s="1"/>
      <c r="ECO52" s="1"/>
      <c r="ECP52" s="1"/>
      <c r="ECQ52" s="1"/>
      <c r="ECR52" s="1"/>
      <c r="ECS52" s="1"/>
      <c r="ECT52" s="1"/>
      <c r="ECU52" s="1"/>
      <c r="ECV52" s="1"/>
      <c r="ECW52" s="1"/>
      <c r="ECX52" s="1"/>
      <c r="ECY52" s="1"/>
      <c r="ECZ52" s="1"/>
      <c r="EDA52" s="1"/>
      <c r="EDB52" s="1"/>
      <c r="EDC52" s="1"/>
      <c r="EDD52" s="1"/>
      <c r="EDE52" s="1"/>
      <c r="EDF52" s="1"/>
      <c r="EDG52" s="1"/>
      <c r="EDH52" s="1"/>
      <c r="EDI52" s="1"/>
      <c r="EDJ52" s="1"/>
      <c r="EDK52" s="1"/>
      <c r="EDL52" s="1"/>
      <c r="EDM52" s="1"/>
      <c r="EDN52" s="1"/>
      <c r="EDO52" s="1"/>
      <c r="EDP52" s="1"/>
      <c r="EDQ52" s="1"/>
      <c r="EDR52" s="1"/>
      <c r="EDS52" s="1"/>
      <c r="EDT52" s="1"/>
      <c r="EDU52" s="1"/>
      <c r="EDV52" s="1"/>
      <c r="EDW52" s="1"/>
      <c r="EDX52" s="1"/>
      <c r="EDY52" s="1"/>
      <c r="EDZ52" s="1"/>
      <c r="EEA52" s="1"/>
      <c r="EEB52" s="1"/>
      <c r="EEC52" s="1"/>
      <c r="EED52" s="1"/>
      <c r="EEE52" s="1"/>
      <c r="EEF52" s="1"/>
      <c r="EEG52" s="1"/>
      <c r="EEH52" s="1"/>
      <c r="EEI52" s="1"/>
      <c r="EEJ52" s="1"/>
      <c r="EEK52" s="1"/>
      <c r="EEL52" s="1"/>
      <c r="EEM52" s="1"/>
      <c r="EEN52" s="1"/>
      <c r="EEO52" s="1"/>
      <c r="EEP52" s="1"/>
      <c r="EEQ52" s="1"/>
      <c r="EER52" s="1"/>
      <c r="EES52" s="1"/>
      <c r="EET52" s="1"/>
      <c r="EEU52" s="1"/>
      <c r="EEV52" s="1"/>
      <c r="EEW52" s="1"/>
      <c r="EEX52" s="1"/>
      <c r="EEY52" s="1"/>
      <c r="EEZ52" s="1"/>
      <c r="EFA52" s="1"/>
      <c r="EFB52" s="1"/>
      <c r="EFC52" s="1"/>
      <c r="EFD52" s="1"/>
      <c r="EFE52" s="1"/>
      <c r="EFF52" s="1"/>
      <c r="EFG52" s="1"/>
      <c r="EFH52" s="1"/>
      <c r="EFI52" s="1"/>
      <c r="EFJ52" s="1"/>
      <c r="EFK52" s="1"/>
      <c r="EFL52" s="1"/>
      <c r="EFM52" s="1"/>
      <c r="EFN52" s="1"/>
      <c r="EFO52" s="1"/>
      <c r="EFP52" s="1"/>
      <c r="EFQ52" s="1"/>
      <c r="EFR52" s="1"/>
      <c r="EFS52" s="1"/>
      <c r="EFT52" s="1"/>
      <c r="EFU52" s="1"/>
      <c r="EFV52" s="1"/>
      <c r="EFW52" s="1"/>
      <c r="EFX52" s="1"/>
      <c r="EFY52" s="1"/>
      <c r="EFZ52" s="1"/>
      <c r="EGA52" s="1"/>
      <c r="EGB52" s="1"/>
      <c r="EGC52" s="1"/>
      <c r="EGD52" s="1"/>
      <c r="EGE52" s="1"/>
      <c r="EGF52" s="1"/>
      <c r="EGG52" s="1"/>
      <c r="EGH52" s="1"/>
      <c r="EGI52" s="1"/>
      <c r="EGJ52" s="1"/>
      <c r="EGK52" s="1"/>
      <c r="EGL52" s="1"/>
      <c r="EGM52" s="1"/>
      <c r="EGN52" s="1"/>
      <c r="EGO52" s="1"/>
      <c r="EGP52" s="1"/>
      <c r="EGQ52" s="1"/>
      <c r="EGR52" s="1"/>
      <c r="EGS52" s="1"/>
      <c r="EGT52" s="1"/>
      <c r="EGU52" s="1"/>
      <c r="EGV52" s="1"/>
      <c r="EGW52" s="1"/>
      <c r="EGX52" s="1"/>
      <c r="EGY52" s="1"/>
      <c r="EGZ52" s="1"/>
      <c r="EHA52" s="1"/>
      <c r="EHB52" s="1"/>
      <c r="EHC52" s="1"/>
      <c r="EHD52" s="1"/>
      <c r="EHE52" s="1"/>
      <c r="EHF52" s="1"/>
      <c r="EHG52" s="1"/>
      <c r="EHH52" s="1"/>
      <c r="EHI52" s="1"/>
      <c r="EHJ52" s="1"/>
      <c r="EHK52" s="1"/>
      <c r="EHL52" s="1"/>
      <c r="EHM52" s="1"/>
      <c r="EHN52" s="1"/>
      <c r="EHO52" s="1"/>
      <c r="EHP52" s="1"/>
      <c r="EHQ52" s="1"/>
      <c r="EHR52" s="1"/>
      <c r="EHS52" s="1"/>
      <c r="EHT52" s="1"/>
      <c r="EHU52" s="1"/>
      <c r="EHV52" s="1"/>
      <c r="EHW52" s="1"/>
      <c r="EHX52" s="1"/>
      <c r="EHY52" s="1"/>
      <c r="EHZ52" s="1"/>
      <c r="EIA52" s="1"/>
      <c r="EIB52" s="1"/>
      <c r="EIC52" s="1"/>
      <c r="EID52" s="1"/>
      <c r="EIE52" s="1"/>
      <c r="EIF52" s="1"/>
      <c r="EIG52" s="1"/>
      <c r="EIH52" s="1"/>
      <c r="EII52" s="1"/>
      <c r="EIJ52" s="1"/>
      <c r="EIK52" s="1"/>
      <c r="EIL52" s="1"/>
      <c r="EIM52" s="1"/>
      <c r="EIN52" s="1"/>
      <c r="EIO52" s="1"/>
      <c r="EIP52" s="1"/>
      <c r="EIQ52" s="1"/>
      <c r="EIR52" s="1"/>
      <c r="EIS52" s="1"/>
      <c r="EIT52" s="1"/>
      <c r="EIU52" s="1"/>
      <c r="EIV52" s="1"/>
      <c r="EIW52" s="1"/>
      <c r="EIX52" s="1"/>
      <c r="EIY52" s="1"/>
      <c r="EIZ52" s="1"/>
      <c r="EJA52" s="1"/>
      <c r="EJB52" s="1"/>
      <c r="EJC52" s="1"/>
      <c r="EJD52" s="1"/>
      <c r="EJE52" s="1"/>
      <c r="EJF52" s="1"/>
      <c r="EJG52" s="1"/>
      <c r="EJH52" s="1"/>
      <c r="EJI52" s="1"/>
      <c r="EJJ52" s="1"/>
      <c r="EJK52" s="1"/>
      <c r="EJL52" s="1"/>
      <c r="EJM52" s="1"/>
      <c r="EJN52" s="1"/>
      <c r="EJO52" s="1"/>
      <c r="EJP52" s="1"/>
      <c r="EJQ52" s="1"/>
      <c r="EJR52" s="1"/>
      <c r="EJS52" s="1"/>
      <c r="EJT52" s="1"/>
      <c r="EJU52" s="1"/>
      <c r="EJV52" s="1"/>
      <c r="EJW52" s="1"/>
      <c r="EJX52" s="1"/>
      <c r="EJY52" s="1"/>
      <c r="EJZ52" s="1"/>
      <c r="EKA52" s="1"/>
      <c r="EKB52" s="1"/>
      <c r="EKC52" s="1"/>
      <c r="EKD52" s="1"/>
      <c r="EKE52" s="1"/>
      <c r="EKF52" s="1"/>
      <c r="EKG52" s="1"/>
    </row>
    <row r="53" spans="1:3673" s="85" customFormat="1" x14ac:dyDescent="0.2">
      <c r="A53" s="166" t="s">
        <v>6</v>
      </c>
      <c r="B53" s="147"/>
      <c r="C53" s="148">
        <v>1489.6413600000001</v>
      </c>
      <c r="D53" s="148">
        <v>1446.5539799999999</v>
      </c>
      <c r="E53" s="148">
        <v>1300.21892</v>
      </c>
      <c r="F53" s="148">
        <v>1256.02757</v>
      </c>
      <c r="G53" s="149"/>
      <c r="H53" s="150">
        <v>2.3852962600000001</v>
      </c>
      <c r="I53" s="150">
        <v>2.3156349299999999</v>
      </c>
      <c r="J53" s="150">
        <v>2.0818158800000002</v>
      </c>
      <c r="K53" s="150">
        <v>2.0138974599999999</v>
      </c>
      <c r="L53" s="147"/>
      <c r="M53" s="148">
        <v>1434.02919</v>
      </c>
      <c r="N53" s="146">
        <f t="shared" si="10"/>
        <v>1256.02757</v>
      </c>
      <c r="O53" s="147"/>
      <c r="P53" s="150">
        <v>2.3497889299999999</v>
      </c>
      <c r="Q53" s="159">
        <f t="shared" si="11"/>
        <v>2.0138974599999999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  <c r="AMK53" s="1"/>
      <c r="AML53" s="1"/>
      <c r="AMM53" s="1"/>
      <c r="AMN53" s="1"/>
      <c r="AMO53" s="1"/>
      <c r="AMP53" s="1"/>
      <c r="AMQ53" s="1"/>
      <c r="AMR53" s="1"/>
      <c r="AMS53" s="1"/>
      <c r="AMT53" s="1"/>
      <c r="AMU53" s="1"/>
      <c r="AMV53" s="1"/>
      <c r="AMW53" s="1"/>
      <c r="AMX53" s="1"/>
      <c r="AMY53" s="1"/>
      <c r="AMZ53" s="1"/>
      <c r="ANA53" s="1"/>
      <c r="ANB53" s="1"/>
      <c r="ANC53" s="1"/>
      <c r="AND53" s="1"/>
      <c r="ANE53" s="1"/>
      <c r="ANF53" s="1"/>
      <c r="ANG53" s="1"/>
      <c r="ANH53" s="1"/>
      <c r="ANI53" s="1"/>
      <c r="ANJ53" s="1"/>
      <c r="ANK53" s="1"/>
      <c r="ANL53" s="1"/>
      <c r="ANM53" s="1"/>
      <c r="ANN53" s="1"/>
      <c r="ANO53" s="1"/>
      <c r="ANP53" s="1"/>
      <c r="ANQ53" s="1"/>
      <c r="ANR53" s="1"/>
      <c r="ANS53" s="1"/>
      <c r="ANT53" s="1"/>
      <c r="ANU53" s="1"/>
      <c r="ANV53" s="1"/>
      <c r="ANW53" s="1"/>
      <c r="ANX53" s="1"/>
      <c r="ANY53" s="1"/>
      <c r="ANZ53" s="1"/>
      <c r="AOA53" s="1"/>
      <c r="AOB53" s="1"/>
      <c r="AOC53" s="1"/>
      <c r="AOD53" s="1"/>
      <c r="AOE53" s="1"/>
      <c r="AOF53" s="1"/>
      <c r="AOG53" s="1"/>
      <c r="AOH53" s="1"/>
      <c r="AOI53" s="1"/>
      <c r="AOJ53" s="1"/>
      <c r="AOK53" s="1"/>
      <c r="AOL53" s="1"/>
      <c r="AOM53" s="1"/>
      <c r="AON53" s="1"/>
      <c r="AOO53" s="1"/>
      <c r="AOP53" s="1"/>
      <c r="AOQ53" s="1"/>
      <c r="AOR53" s="1"/>
      <c r="AOS53" s="1"/>
      <c r="AOT53" s="1"/>
      <c r="AOU53" s="1"/>
      <c r="AOV53" s="1"/>
      <c r="AOW53" s="1"/>
      <c r="AOX53" s="1"/>
      <c r="AOY53" s="1"/>
      <c r="AOZ53" s="1"/>
      <c r="APA53" s="1"/>
      <c r="APB53" s="1"/>
      <c r="APC53" s="1"/>
      <c r="APD53" s="1"/>
      <c r="APE53" s="1"/>
      <c r="APF53" s="1"/>
      <c r="APG53" s="1"/>
      <c r="APH53" s="1"/>
      <c r="API53" s="1"/>
      <c r="APJ53" s="1"/>
      <c r="APK53" s="1"/>
      <c r="APL53" s="1"/>
      <c r="APM53" s="1"/>
      <c r="APN53" s="1"/>
      <c r="APO53" s="1"/>
      <c r="APP53" s="1"/>
      <c r="APQ53" s="1"/>
      <c r="APR53" s="1"/>
      <c r="APS53" s="1"/>
      <c r="APT53" s="1"/>
      <c r="APU53" s="1"/>
      <c r="APV53" s="1"/>
      <c r="APW53" s="1"/>
      <c r="APX53" s="1"/>
      <c r="APY53" s="1"/>
      <c r="APZ53" s="1"/>
      <c r="AQA53" s="1"/>
      <c r="AQB53" s="1"/>
      <c r="AQC53" s="1"/>
      <c r="AQD53" s="1"/>
      <c r="AQE53" s="1"/>
      <c r="AQF53" s="1"/>
      <c r="AQG53" s="1"/>
      <c r="AQH53" s="1"/>
      <c r="AQI53" s="1"/>
      <c r="AQJ53" s="1"/>
      <c r="AQK53" s="1"/>
      <c r="AQL53" s="1"/>
      <c r="AQM53" s="1"/>
      <c r="AQN53" s="1"/>
      <c r="AQO53" s="1"/>
      <c r="AQP53" s="1"/>
      <c r="AQQ53" s="1"/>
      <c r="AQR53" s="1"/>
      <c r="AQS53" s="1"/>
      <c r="AQT53" s="1"/>
      <c r="AQU53" s="1"/>
      <c r="AQV53" s="1"/>
      <c r="AQW53" s="1"/>
      <c r="AQX53" s="1"/>
      <c r="AQY53" s="1"/>
      <c r="AQZ53" s="1"/>
      <c r="ARA53" s="1"/>
      <c r="ARB53" s="1"/>
      <c r="ARC53" s="1"/>
      <c r="ARD53" s="1"/>
      <c r="ARE53" s="1"/>
      <c r="ARF53" s="1"/>
      <c r="ARG53" s="1"/>
      <c r="ARH53" s="1"/>
      <c r="ARI53" s="1"/>
      <c r="ARJ53" s="1"/>
      <c r="ARK53" s="1"/>
      <c r="ARL53" s="1"/>
      <c r="ARM53" s="1"/>
      <c r="ARN53" s="1"/>
      <c r="ARO53" s="1"/>
      <c r="ARP53" s="1"/>
      <c r="ARQ53" s="1"/>
      <c r="ARR53" s="1"/>
      <c r="ARS53" s="1"/>
      <c r="ART53" s="1"/>
      <c r="ARU53" s="1"/>
      <c r="ARV53" s="1"/>
      <c r="ARW53" s="1"/>
      <c r="ARX53" s="1"/>
      <c r="ARY53" s="1"/>
      <c r="ARZ53" s="1"/>
      <c r="ASA53" s="1"/>
      <c r="ASB53" s="1"/>
      <c r="ASC53" s="1"/>
      <c r="ASD53" s="1"/>
      <c r="ASE53" s="1"/>
      <c r="ASF53" s="1"/>
      <c r="ASG53" s="1"/>
      <c r="ASH53" s="1"/>
      <c r="ASI53" s="1"/>
      <c r="ASJ53" s="1"/>
      <c r="ASK53" s="1"/>
      <c r="ASL53" s="1"/>
      <c r="ASM53" s="1"/>
      <c r="ASN53" s="1"/>
      <c r="ASO53" s="1"/>
      <c r="ASP53" s="1"/>
      <c r="ASQ53" s="1"/>
      <c r="ASR53" s="1"/>
      <c r="ASS53" s="1"/>
      <c r="AST53" s="1"/>
      <c r="ASU53" s="1"/>
      <c r="ASV53" s="1"/>
      <c r="ASW53" s="1"/>
      <c r="ASX53" s="1"/>
      <c r="ASY53" s="1"/>
      <c r="ASZ53" s="1"/>
      <c r="ATA53" s="1"/>
      <c r="ATB53" s="1"/>
      <c r="ATC53" s="1"/>
      <c r="ATD53" s="1"/>
      <c r="ATE53" s="1"/>
      <c r="ATF53" s="1"/>
      <c r="ATG53" s="1"/>
      <c r="ATH53" s="1"/>
      <c r="ATI53" s="1"/>
      <c r="ATJ53" s="1"/>
      <c r="ATK53" s="1"/>
      <c r="ATL53" s="1"/>
      <c r="ATM53" s="1"/>
      <c r="ATN53" s="1"/>
      <c r="ATO53" s="1"/>
      <c r="ATP53" s="1"/>
      <c r="ATQ53" s="1"/>
      <c r="ATR53" s="1"/>
      <c r="ATS53" s="1"/>
      <c r="ATT53" s="1"/>
      <c r="ATU53" s="1"/>
      <c r="ATV53" s="1"/>
      <c r="ATW53" s="1"/>
      <c r="ATX53" s="1"/>
      <c r="ATY53" s="1"/>
      <c r="ATZ53" s="1"/>
      <c r="AUA53" s="1"/>
      <c r="AUB53" s="1"/>
      <c r="AUC53" s="1"/>
      <c r="AUD53" s="1"/>
      <c r="AUE53" s="1"/>
      <c r="AUF53" s="1"/>
      <c r="AUG53" s="1"/>
      <c r="AUH53" s="1"/>
      <c r="AUI53" s="1"/>
      <c r="AUJ53" s="1"/>
      <c r="AUK53" s="1"/>
      <c r="AUL53" s="1"/>
      <c r="AUM53" s="1"/>
      <c r="AUN53" s="1"/>
      <c r="AUO53" s="1"/>
      <c r="AUP53" s="1"/>
      <c r="AUQ53" s="1"/>
      <c r="AUR53" s="1"/>
      <c r="AUS53" s="1"/>
      <c r="AUT53" s="1"/>
      <c r="AUU53" s="1"/>
      <c r="AUV53" s="1"/>
      <c r="AUW53" s="1"/>
      <c r="AUX53" s="1"/>
      <c r="AUY53" s="1"/>
      <c r="AUZ53" s="1"/>
      <c r="AVA53" s="1"/>
      <c r="AVB53" s="1"/>
      <c r="AVC53" s="1"/>
      <c r="AVD53" s="1"/>
      <c r="AVE53" s="1"/>
      <c r="AVF53" s="1"/>
      <c r="AVG53" s="1"/>
      <c r="AVH53" s="1"/>
      <c r="AVI53" s="1"/>
      <c r="AVJ53" s="1"/>
      <c r="AVK53" s="1"/>
      <c r="AVL53" s="1"/>
      <c r="AVM53" s="1"/>
      <c r="AVN53" s="1"/>
      <c r="AVO53" s="1"/>
      <c r="AVP53" s="1"/>
      <c r="AVQ53" s="1"/>
      <c r="AVR53" s="1"/>
      <c r="AVS53" s="1"/>
      <c r="AVT53" s="1"/>
      <c r="AVU53" s="1"/>
      <c r="AVV53" s="1"/>
      <c r="AVW53" s="1"/>
      <c r="AVX53" s="1"/>
      <c r="AVY53" s="1"/>
      <c r="AVZ53" s="1"/>
      <c r="AWA53" s="1"/>
      <c r="AWB53" s="1"/>
      <c r="AWC53" s="1"/>
      <c r="AWD53" s="1"/>
      <c r="AWE53" s="1"/>
      <c r="AWF53" s="1"/>
      <c r="AWG53" s="1"/>
      <c r="AWH53" s="1"/>
      <c r="AWI53" s="1"/>
      <c r="AWJ53" s="1"/>
      <c r="AWK53" s="1"/>
      <c r="AWL53" s="1"/>
      <c r="AWM53" s="1"/>
      <c r="AWN53" s="1"/>
      <c r="AWO53" s="1"/>
      <c r="AWP53" s="1"/>
      <c r="AWQ53" s="1"/>
      <c r="AWR53" s="1"/>
      <c r="AWS53" s="1"/>
      <c r="AWT53" s="1"/>
      <c r="AWU53" s="1"/>
      <c r="AWV53" s="1"/>
      <c r="AWW53" s="1"/>
      <c r="AWX53" s="1"/>
      <c r="AWY53" s="1"/>
      <c r="AWZ53" s="1"/>
      <c r="AXA53" s="1"/>
      <c r="AXB53" s="1"/>
      <c r="AXC53" s="1"/>
      <c r="AXD53" s="1"/>
      <c r="AXE53" s="1"/>
      <c r="AXF53" s="1"/>
      <c r="AXG53" s="1"/>
      <c r="AXH53" s="1"/>
      <c r="AXI53" s="1"/>
      <c r="AXJ53" s="1"/>
      <c r="AXK53" s="1"/>
      <c r="AXL53" s="1"/>
      <c r="AXM53" s="1"/>
      <c r="AXN53" s="1"/>
      <c r="AXO53" s="1"/>
      <c r="AXP53" s="1"/>
      <c r="AXQ53" s="1"/>
      <c r="AXR53" s="1"/>
      <c r="AXS53" s="1"/>
      <c r="AXT53" s="1"/>
      <c r="AXU53" s="1"/>
      <c r="AXV53" s="1"/>
      <c r="AXW53" s="1"/>
      <c r="AXX53" s="1"/>
      <c r="AXY53" s="1"/>
      <c r="AXZ53" s="1"/>
      <c r="AYA53" s="1"/>
      <c r="AYB53" s="1"/>
      <c r="AYC53" s="1"/>
      <c r="AYD53" s="1"/>
      <c r="AYE53" s="1"/>
      <c r="AYF53" s="1"/>
      <c r="AYG53" s="1"/>
      <c r="AYH53" s="1"/>
      <c r="AYI53" s="1"/>
      <c r="AYJ53" s="1"/>
      <c r="AYK53" s="1"/>
      <c r="AYL53" s="1"/>
      <c r="AYM53" s="1"/>
      <c r="AYN53" s="1"/>
      <c r="AYO53" s="1"/>
      <c r="AYP53" s="1"/>
      <c r="AYQ53" s="1"/>
      <c r="AYR53" s="1"/>
      <c r="AYS53" s="1"/>
      <c r="AYT53" s="1"/>
      <c r="AYU53" s="1"/>
      <c r="AYV53" s="1"/>
      <c r="AYW53" s="1"/>
      <c r="AYX53" s="1"/>
      <c r="AYY53" s="1"/>
      <c r="AYZ53" s="1"/>
      <c r="AZA53" s="1"/>
      <c r="AZB53" s="1"/>
      <c r="AZC53" s="1"/>
      <c r="AZD53" s="1"/>
      <c r="AZE53" s="1"/>
      <c r="AZF53" s="1"/>
      <c r="AZG53" s="1"/>
      <c r="AZH53" s="1"/>
      <c r="AZI53" s="1"/>
      <c r="AZJ53" s="1"/>
      <c r="AZK53" s="1"/>
      <c r="AZL53" s="1"/>
      <c r="AZM53" s="1"/>
      <c r="AZN53" s="1"/>
      <c r="AZO53" s="1"/>
      <c r="AZP53" s="1"/>
      <c r="AZQ53" s="1"/>
      <c r="AZR53" s="1"/>
      <c r="AZS53" s="1"/>
      <c r="AZT53" s="1"/>
      <c r="AZU53" s="1"/>
      <c r="AZV53" s="1"/>
      <c r="AZW53" s="1"/>
      <c r="AZX53" s="1"/>
      <c r="AZY53" s="1"/>
      <c r="AZZ53" s="1"/>
      <c r="BAA53" s="1"/>
      <c r="BAB53" s="1"/>
      <c r="BAC53" s="1"/>
      <c r="BAD53" s="1"/>
      <c r="BAE53" s="1"/>
      <c r="BAF53" s="1"/>
      <c r="BAG53" s="1"/>
      <c r="BAH53" s="1"/>
      <c r="BAI53" s="1"/>
      <c r="BAJ53" s="1"/>
      <c r="BAK53" s="1"/>
      <c r="BAL53" s="1"/>
      <c r="BAM53" s="1"/>
      <c r="BAN53" s="1"/>
      <c r="BAO53" s="1"/>
      <c r="BAP53" s="1"/>
      <c r="BAQ53" s="1"/>
      <c r="BAR53" s="1"/>
      <c r="BAS53" s="1"/>
      <c r="BAT53" s="1"/>
      <c r="BAU53" s="1"/>
      <c r="BAV53" s="1"/>
      <c r="BAW53" s="1"/>
      <c r="BAX53" s="1"/>
      <c r="BAY53" s="1"/>
      <c r="BAZ53" s="1"/>
      <c r="BBA53" s="1"/>
      <c r="BBB53" s="1"/>
      <c r="BBC53" s="1"/>
      <c r="BBD53" s="1"/>
      <c r="BBE53" s="1"/>
      <c r="BBF53" s="1"/>
      <c r="BBG53" s="1"/>
      <c r="BBH53" s="1"/>
      <c r="BBI53" s="1"/>
      <c r="BBJ53" s="1"/>
      <c r="BBK53" s="1"/>
      <c r="BBL53" s="1"/>
      <c r="BBM53" s="1"/>
      <c r="BBN53" s="1"/>
      <c r="BBO53" s="1"/>
      <c r="BBP53" s="1"/>
      <c r="BBQ53" s="1"/>
      <c r="BBR53" s="1"/>
      <c r="BBS53" s="1"/>
      <c r="BBT53" s="1"/>
      <c r="BBU53" s="1"/>
      <c r="BBV53" s="1"/>
      <c r="BBW53" s="1"/>
      <c r="BBX53" s="1"/>
      <c r="BBY53" s="1"/>
      <c r="BBZ53" s="1"/>
      <c r="BCA53" s="1"/>
      <c r="BCB53" s="1"/>
      <c r="BCC53" s="1"/>
      <c r="BCD53" s="1"/>
      <c r="BCE53" s="1"/>
      <c r="BCF53" s="1"/>
      <c r="BCG53" s="1"/>
      <c r="BCH53" s="1"/>
      <c r="BCI53" s="1"/>
      <c r="BCJ53" s="1"/>
      <c r="BCK53" s="1"/>
      <c r="BCL53" s="1"/>
      <c r="BCM53" s="1"/>
      <c r="BCN53" s="1"/>
      <c r="BCO53" s="1"/>
      <c r="BCP53" s="1"/>
      <c r="BCQ53" s="1"/>
      <c r="BCR53" s="1"/>
      <c r="BCS53" s="1"/>
      <c r="BCT53" s="1"/>
      <c r="BCU53" s="1"/>
      <c r="BCV53" s="1"/>
      <c r="BCW53" s="1"/>
      <c r="BCX53" s="1"/>
      <c r="BCY53" s="1"/>
      <c r="BCZ53" s="1"/>
      <c r="BDA53" s="1"/>
      <c r="BDB53" s="1"/>
      <c r="BDC53" s="1"/>
      <c r="BDD53" s="1"/>
      <c r="BDE53" s="1"/>
      <c r="BDF53" s="1"/>
      <c r="BDG53" s="1"/>
      <c r="BDH53" s="1"/>
      <c r="BDI53" s="1"/>
      <c r="BDJ53" s="1"/>
      <c r="BDK53" s="1"/>
      <c r="BDL53" s="1"/>
      <c r="BDM53" s="1"/>
      <c r="BDN53" s="1"/>
      <c r="BDO53" s="1"/>
      <c r="BDP53" s="1"/>
      <c r="BDQ53" s="1"/>
      <c r="BDR53" s="1"/>
      <c r="BDS53" s="1"/>
      <c r="BDT53" s="1"/>
      <c r="BDU53" s="1"/>
      <c r="BDV53" s="1"/>
      <c r="BDW53" s="1"/>
      <c r="BDX53" s="1"/>
      <c r="BDY53" s="1"/>
      <c r="BDZ53" s="1"/>
      <c r="BEA53" s="1"/>
      <c r="BEB53" s="1"/>
      <c r="BEC53" s="1"/>
      <c r="BED53" s="1"/>
      <c r="BEE53" s="1"/>
      <c r="BEF53" s="1"/>
      <c r="BEG53" s="1"/>
      <c r="BEH53" s="1"/>
      <c r="BEI53" s="1"/>
      <c r="BEJ53" s="1"/>
      <c r="BEK53" s="1"/>
      <c r="BEL53" s="1"/>
      <c r="BEM53" s="1"/>
      <c r="BEN53" s="1"/>
      <c r="BEO53" s="1"/>
      <c r="BEP53" s="1"/>
      <c r="BEQ53" s="1"/>
      <c r="BER53" s="1"/>
      <c r="BES53" s="1"/>
      <c r="BET53" s="1"/>
      <c r="BEU53" s="1"/>
      <c r="BEV53" s="1"/>
      <c r="BEW53" s="1"/>
      <c r="BEX53" s="1"/>
      <c r="BEY53" s="1"/>
      <c r="BEZ53" s="1"/>
      <c r="BFA53" s="1"/>
      <c r="BFB53" s="1"/>
      <c r="BFC53" s="1"/>
      <c r="BFD53" s="1"/>
      <c r="BFE53" s="1"/>
      <c r="BFF53" s="1"/>
      <c r="BFG53" s="1"/>
      <c r="BFH53" s="1"/>
      <c r="BFI53" s="1"/>
      <c r="BFJ53" s="1"/>
      <c r="BFK53" s="1"/>
      <c r="BFL53" s="1"/>
      <c r="BFM53" s="1"/>
      <c r="BFN53" s="1"/>
      <c r="BFO53" s="1"/>
      <c r="BFP53" s="1"/>
      <c r="BFQ53" s="1"/>
      <c r="BFR53" s="1"/>
      <c r="BFS53" s="1"/>
      <c r="BFT53" s="1"/>
      <c r="BFU53" s="1"/>
      <c r="BFV53" s="1"/>
      <c r="BFW53" s="1"/>
      <c r="BFX53" s="1"/>
      <c r="BFY53" s="1"/>
      <c r="BFZ53" s="1"/>
      <c r="BGA53" s="1"/>
      <c r="BGB53" s="1"/>
      <c r="BGC53" s="1"/>
      <c r="BGD53" s="1"/>
      <c r="BGE53" s="1"/>
      <c r="BGF53" s="1"/>
      <c r="BGG53" s="1"/>
      <c r="BGH53" s="1"/>
      <c r="BGI53" s="1"/>
      <c r="BGJ53" s="1"/>
      <c r="BGK53" s="1"/>
      <c r="BGL53" s="1"/>
      <c r="BGM53" s="1"/>
      <c r="BGN53" s="1"/>
      <c r="BGO53" s="1"/>
      <c r="BGP53" s="1"/>
      <c r="BGQ53" s="1"/>
      <c r="BGR53" s="1"/>
      <c r="BGS53" s="1"/>
      <c r="BGT53" s="1"/>
      <c r="BGU53" s="1"/>
      <c r="BGV53" s="1"/>
      <c r="BGW53" s="1"/>
      <c r="BGX53" s="1"/>
      <c r="BGY53" s="1"/>
      <c r="BGZ53" s="1"/>
      <c r="BHA53" s="1"/>
      <c r="BHB53" s="1"/>
      <c r="BHC53" s="1"/>
      <c r="BHD53" s="1"/>
      <c r="BHE53" s="1"/>
      <c r="BHF53" s="1"/>
      <c r="BHG53" s="1"/>
      <c r="BHH53" s="1"/>
      <c r="BHI53" s="1"/>
      <c r="BHJ53" s="1"/>
      <c r="BHK53" s="1"/>
      <c r="BHL53" s="1"/>
      <c r="BHM53" s="1"/>
      <c r="BHN53" s="1"/>
      <c r="BHO53" s="1"/>
      <c r="BHP53" s="1"/>
      <c r="BHQ53" s="1"/>
      <c r="BHR53" s="1"/>
      <c r="BHS53" s="1"/>
      <c r="BHT53" s="1"/>
      <c r="BHU53" s="1"/>
      <c r="BHV53" s="1"/>
      <c r="BHW53" s="1"/>
      <c r="BHX53" s="1"/>
      <c r="BHY53" s="1"/>
      <c r="BHZ53" s="1"/>
      <c r="BIA53" s="1"/>
      <c r="BIB53" s="1"/>
      <c r="BIC53" s="1"/>
      <c r="BID53" s="1"/>
      <c r="BIE53" s="1"/>
      <c r="BIF53" s="1"/>
      <c r="BIG53" s="1"/>
      <c r="BIH53" s="1"/>
      <c r="BII53" s="1"/>
      <c r="BIJ53" s="1"/>
      <c r="BIK53" s="1"/>
      <c r="BIL53" s="1"/>
      <c r="BIM53" s="1"/>
      <c r="BIN53" s="1"/>
      <c r="BIO53" s="1"/>
      <c r="BIP53" s="1"/>
      <c r="BIQ53" s="1"/>
      <c r="BIR53" s="1"/>
      <c r="BIS53" s="1"/>
      <c r="BIT53" s="1"/>
      <c r="BIU53" s="1"/>
      <c r="BIV53" s="1"/>
      <c r="BIW53" s="1"/>
      <c r="BIX53" s="1"/>
      <c r="BIY53" s="1"/>
      <c r="BIZ53" s="1"/>
      <c r="BJA53" s="1"/>
      <c r="BJB53" s="1"/>
      <c r="BJC53" s="1"/>
      <c r="BJD53" s="1"/>
      <c r="BJE53" s="1"/>
      <c r="BJF53" s="1"/>
      <c r="BJG53" s="1"/>
      <c r="BJH53" s="1"/>
      <c r="BJI53" s="1"/>
      <c r="BJJ53" s="1"/>
      <c r="BJK53" s="1"/>
      <c r="BJL53" s="1"/>
      <c r="BJM53" s="1"/>
      <c r="BJN53" s="1"/>
      <c r="BJO53" s="1"/>
      <c r="BJP53" s="1"/>
      <c r="BJQ53" s="1"/>
      <c r="BJR53" s="1"/>
      <c r="BJS53" s="1"/>
      <c r="BJT53" s="1"/>
      <c r="BJU53" s="1"/>
      <c r="BJV53" s="1"/>
      <c r="BJW53" s="1"/>
      <c r="BJX53" s="1"/>
      <c r="BJY53" s="1"/>
      <c r="BJZ53" s="1"/>
      <c r="BKA53" s="1"/>
      <c r="BKB53" s="1"/>
      <c r="BKC53" s="1"/>
      <c r="BKD53" s="1"/>
      <c r="BKE53" s="1"/>
      <c r="BKF53" s="1"/>
      <c r="BKG53" s="1"/>
      <c r="BKH53" s="1"/>
      <c r="BKI53" s="1"/>
      <c r="BKJ53" s="1"/>
      <c r="BKK53" s="1"/>
      <c r="BKL53" s="1"/>
      <c r="BKM53" s="1"/>
      <c r="BKN53" s="1"/>
      <c r="BKO53" s="1"/>
      <c r="BKP53" s="1"/>
      <c r="BKQ53" s="1"/>
      <c r="BKR53" s="1"/>
      <c r="BKS53" s="1"/>
      <c r="BKT53" s="1"/>
      <c r="BKU53" s="1"/>
      <c r="BKV53" s="1"/>
      <c r="BKW53" s="1"/>
      <c r="BKX53" s="1"/>
      <c r="BKY53" s="1"/>
      <c r="BKZ53" s="1"/>
      <c r="BLA53" s="1"/>
      <c r="BLB53" s="1"/>
      <c r="BLC53" s="1"/>
      <c r="BLD53" s="1"/>
      <c r="BLE53" s="1"/>
      <c r="BLF53" s="1"/>
      <c r="BLG53" s="1"/>
      <c r="BLH53" s="1"/>
      <c r="BLI53" s="1"/>
      <c r="BLJ53" s="1"/>
      <c r="BLK53" s="1"/>
      <c r="BLL53" s="1"/>
      <c r="BLM53" s="1"/>
      <c r="BLN53" s="1"/>
      <c r="BLO53" s="1"/>
      <c r="BLP53" s="1"/>
      <c r="BLQ53" s="1"/>
      <c r="BLR53" s="1"/>
      <c r="BLS53" s="1"/>
      <c r="BLT53" s="1"/>
      <c r="BLU53" s="1"/>
      <c r="BLV53" s="1"/>
      <c r="BLW53" s="1"/>
      <c r="BLX53" s="1"/>
      <c r="BLY53" s="1"/>
      <c r="BLZ53" s="1"/>
      <c r="BMA53" s="1"/>
      <c r="BMB53" s="1"/>
      <c r="BMC53" s="1"/>
      <c r="BMD53" s="1"/>
      <c r="BME53" s="1"/>
      <c r="BMF53" s="1"/>
      <c r="BMG53" s="1"/>
      <c r="BMH53" s="1"/>
      <c r="BMI53" s="1"/>
      <c r="BMJ53" s="1"/>
      <c r="BMK53" s="1"/>
      <c r="BML53" s="1"/>
      <c r="BMM53" s="1"/>
      <c r="BMN53" s="1"/>
      <c r="BMO53" s="1"/>
      <c r="BMP53" s="1"/>
      <c r="BMQ53" s="1"/>
      <c r="BMR53" s="1"/>
      <c r="BMS53" s="1"/>
      <c r="BMT53" s="1"/>
      <c r="BMU53" s="1"/>
      <c r="BMV53" s="1"/>
      <c r="BMW53" s="1"/>
      <c r="BMX53" s="1"/>
      <c r="BMY53" s="1"/>
      <c r="BMZ53" s="1"/>
      <c r="BNA53" s="1"/>
      <c r="BNB53" s="1"/>
      <c r="BNC53" s="1"/>
      <c r="BND53" s="1"/>
      <c r="BNE53" s="1"/>
      <c r="BNF53" s="1"/>
      <c r="BNG53" s="1"/>
      <c r="BNH53" s="1"/>
      <c r="BNI53" s="1"/>
      <c r="BNJ53" s="1"/>
      <c r="BNK53" s="1"/>
      <c r="BNL53" s="1"/>
      <c r="BNM53" s="1"/>
      <c r="BNN53" s="1"/>
      <c r="BNO53" s="1"/>
      <c r="BNP53" s="1"/>
      <c r="BNQ53" s="1"/>
      <c r="BNR53" s="1"/>
      <c r="BNS53" s="1"/>
      <c r="BNT53" s="1"/>
      <c r="BNU53" s="1"/>
      <c r="BNV53" s="1"/>
      <c r="BNW53" s="1"/>
      <c r="BNX53" s="1"/>
      <c r="BNY53" s="1"/>
      <c r="BNZ53" s="1"/>
      <c r="BOA53" s="1"/>
      <c r="BOB53" s="1"/>
      <c r="BOC53" s="1"/>
      <c r="BOD53" s="1"/>
      <c r="BOE53" s="1"/>
      <c r="BOF53" s="1"/>
      <c r="BOG53" s="1"/>
      <c r="BOH53" s="1"/>
      <c r="BOI53" s="1"/>
      <c r="BOJ53" s="1"/>
      <c r="BOK53" s="1"/>
      <c r="BOL53" s="1"/>
      <c r="BOM53" s="1"/>
      <c r="BON53" s="1"/>
      <c r="BOO53" s="1"/>
      <c r="BOP53" s="1"/>
      <c r="BOQ53" s="1"/>
      <c r="BOR53" s="1"/>
      <c r="BOS53" s="1"/>
      <c r="BOT53" s="1"/>
      <c r="BOU53" s="1"/>
      <c r="BOV53" s="1"/>
      <c r="BOW53" s="1"/>
      <c r="BOX53" s="1"/>
      <c r="BOY53" s="1"/>
      <c r="BOZ53" s="1"/>
      <c r="BPA53" s="1"/>
      <c r="BPB53" s="1"/>
      <c r="BPC53" s="1"/>
      <c r="BPD53" s="1"/>
      <c r="BPE53" s="1"/>
      <c r="BPF53" s="1"/>
      <c r="BPG53" s="1"/>
      <c r="BPH53" s="1"/>
      <c r="BPI53" s="1"/>
      <c r="BPJ53" s="1"/>
      <c r="BPK53" s="1"/>
      <c r="BPL53" s="1"/>
      <c r="BPM53" s="1"/>
      <c r="BPN53" s="1"/>
      <c r="BPO53" s="1"/>
      <c r="BPP53" s="1"/>
      <c r="BPQ53" s="1"/>
      <c r="BPR53" s="1"/>
      <c r="BPS53" s="1"/>
      <c r="BPT53" s="1"/>
      <c r="BPU53" s="1"/>
      <c r="BPV53" s="1"/>
      <c r="BPW53" s="1"/>
      <c r="BPX53" s="1"/>
      <c r="BPY53" s="1"/>
      <c r="BPZ53" s="1"/>
      <c r="BQA53" s="1"/>
      <c r="BQB53" s="1"/>
      <c r="BQC53" s="1"/>
      <c r="BQD53" s="1"/>
      <c r="BQE53" s="1"/>
      <c r="BQF53" s="1"/>
      <c r="BQG53" s="1"/>
      <c r="BQH53" s="1"/>
      <c r="BQI53" s="1"/>
      <c r="BQJ53" s="1"/>
      <c r="BQK53" s="1"/>
      <c r="BQL53" s="1"/>
      <c r="BQM53" s="1"/>
      <c r="BQN53" s="1"/>
      <c r="BQO53" s="1"/>
      <c r="BQP53" s="1"/>
      <c r="BQQ53" s="1"/>
      <c r="BQR53" s="1"/>
      <c r="BQS53" s="1"/>
      <c r="BQT53" s="1"/>
      <c r="BQU53" s="1"/>
      <c r="BQV53" s="1"/>
      <c r="BQW53" s="1"/>
      <c r="BQX53" s="1"/>
      <c r="BQY53" s="1"/>
      <c r="BQZ53" s="1"/>
      <c r="BRA53" s="1"/>
      <c r="BRB53" s="1"/>
      <c r="BRC53" s="1"/>
      <c r="BRD53" s="1"/>
      <c r="BRE53" s="1"/>
      <c r="BRF53" s="1"/>
      <c r="BRG53" s="1"/>
      <c r="BRH53" s="1"/>
      <c r="BRI53" s="1"/>
      <c r="BRJ53" s="1"/>
      <c r="BRK53" s="1"/>
      <c r="BRL53" s="1"/>
      <c r="BRM53" s="1"/>
      <c r="BRN53" s="1"/>
      <c r="BRO53" s="1"/>
      <c r="BRP53" s="1"/>
      <c r="BRQ53" s="1"/>
      <c r="BRR53" s="1"/>
      <c r="BRS53" s="1"/>
      <c r="BRT53" s="1"/>
      <c r="BRU53" s="1"/>
      <c r="BRV53" s="1"/>
      <c r="BRW53" s="1"/>
      <c r="BRX53" s="1"/>
      <c r="BRY53" s="1"/>
      <c r="BRZ53" s="1"/>
      <c r="BSA53" s="1"/>
      <c r="BSB53" s="1"/>
      <c r="BSC53" s="1"/>
      <c r="BSD53" s="1"/>
      <c r="BSE53" s="1"/>
      <c r="BSF53" s="1"/>
      <c r="BSG53" s="1"/>
      <c r="BSH53" s="1"/>
      <c r="BSI53" s="1"/>
      <c r="BSJ53" s="1"/>
      <c r="BSK53" s="1"/>
      <c r="BSL53" s="1"/>
      <c r="BSM53" s="1"/>
      <c r="BSN53" s="1"/>
      <c r="BSO53" s="1"/>
      <c r="BSP53" s="1"/>
      <c r="BSQ53" s="1"/>
      <c r="BSR53" s="1"/>
      <c r="BSS53" s="1"/>
      <c r="BST53" s="1"/>
      <c r="BSU53" s="1"/>
      <c r="BSV53" s="1"/>
      <c r="BSW53" s="1"/>
      <c r="BSX53" s="1"/>
      <c r="BSY53" s="1"/>
      <c r="BSZ53" s="1"/>
      <c r="BTA53" s="1"/>
      <c r="BTB53" s="1"/>
      <c r="BTC53" s="1"/>
      <c r="BTD53" s="1"/>
      <c r="BTE53" s="1"/>
      <c r="BTF53" s="1"/>
      <c r="BTG53" s="1"/>
      <c r="BTH53" s="1"/>
      <c r="BTI53" s="1"/>
      <c r="BTJ53" s="1"/>
      <c r="BTK53" s="1"/>
      <c r="BTL53" s="1"/>
      <c r="BTM53" s="1"/>
      <c r="BTN53" s="1"/>
      <c r="BTO53" s="1"/>
      <c r="BTP53" s="1"/>
      <c r="BTQ53" s="1"/>
      <c r="BTR53" s="1"/>
      <c r="BTS53" s="1"/>
      <c r="BTT53" s="1"/>
      <c r="BTU53" s="1"/>
      <c r="BTV53" s="1"/>
      <c r="BTW53" s="1"/>
      <c r="BTX53" s="1"/>
      <c r="BTY53" s="1"/>
      <c r="BTZ53" s="1"/>
      <c r="BUA53" s="1"/>
      <c r="BUB53" s="1"/>
      <c r="BUC53" s="1"/>
      <c r="BUD53" s="1"/>
      <c r="BUE53" s="1"/>
      <c r="BUF53" s="1"/>
      <c r="BUG53" s="1"/>
      <c r="BUH53" s="1"/>
      <c r="BUI53" s="1"/>
      <c r="BUJ53" s="1"/>
      <c r="BUK53" s="1"/>
      <c r="BUL53" s="1"/>
      <c r="BUM53" s="1"/>
      <c r="BUN53" s="1"/>
      <c r="BUO53" s="1"/>
      <c r="BUP53" s="1"/>
      <c r="BUQ53" s="1"/>
      <c r="BUR53" s="1"/>
      <c r="BUS53" s="1"/>
      <c r="BUT53" s="1"/>
      <c r="BUU53" s="1"/>
      <c r="BUV53" s="1"/>
      <c r="BUW53" s="1"/>
      <c r="BUX53" s="1"/>
      <c r="BUY53" s="1"/>
      <c r="BUZ53" s="1"/>
      <c r="BVA53" s="1"/>
      <c r="BVB53" s="1"/>
      <c r="BVC53" s="1"/>
      <c r="BVD53" s="1"/>
      <c r="BVE53" s="1"/>
      <c r="BVF53" s="1"/>
      <c r="BVG53" s="1"/>
      <c r="BVH53" s="1"/>
      <c r="BVI53" s="1"/>
      <c r="BVJ53" s="1"/>
      <c r="BVK53" s="1"/>
      <c r="BVL53" s="1"/>
      <c r="BVM53" s="1"/>
      <c r="BVN53" s="1"/>
      <c r="BVO53" s="1"/>
      <c r="BVP53" s="1"/>
      <c r="BVQ53" s="1"/>
      <c r="BVR53" s="1"/>
      <c r="BVS53" s="1"/>
      <c r="BVT53" s="1"/>
      <c r="BVU53" s="1"/>
      <c r="BVV53" s="1"/>
      <c r="BVW53" s="1"/>
      <c r="BVX53" s="1"/>
      <c r="BVY53" s="1"/>
      <c r="BVZ53" s="1"/>
      <c r="BWA53" s="1"/>
      <c r="BWB53" s="1"/>
      <c r="BWC53" s="1"/>
      <c r="BWD53" s="1"/>
      <c r="BWE53" s="1"/>
      <c r="BWF53" s="1"/>
      <c r="BWG53" s="1"/>
      <c r="BWH53" s="1"/>
      <c r="BWI53" s="1"/>
      <c r="BWJ53" s="1"/>
      <c r="BWK53" s="1"/>
      <c r="BWL53" s="1"/>
      <c r="BWM53" s="1"/>
      <c r="BWN53" s="1"/>
      <c r="BWO53" s="1"/>
      <c r="BWP53" s="1"/>
      <c r="BWQ53" s="1"/>
      <c r="BWR53" s="1"/>
      <c r="BWS53" s="1"/>
      <c r="BWT53" s="1"/>
      <c r="BWU53" s="1"/>
      <c r="BWV53" s="1"/>
      <c r="BWW53" s="1"/>
      <c r="BWX53" s="1"/>
      <c r="BWY53" s="1"/>
      <c r="BWZ53" s="1"/>
      <c r="BXA53" s="1"/>
      <c r="BXB53" s="1"/>
      <c r="BXC53" s="1"/>
      <c r="BXD53" s="1"/>
      <c r="BXE53" s="1"/>
      <c r="BXF53" s="1"/>
      <c r="BXG53" s="1"/>
      <c r="BXH53" s="1"/>
      <c r="BXI53" s="1"/>
      <c r="BXJ53" s="1"/>
      <c r="BXK53" s="1"/>
      <c r="BXL53" s="1"/>
      <c r="BXM53" s="1"/>
      <c r="BXN53" s="1"/>
      <c r="BXO53" s="1"/>
      <c r="BXP53" s="1"/>
      <c r="BXQ53" s="1"/>
      <c r="BXR53" s="1"/>
      <c r="BXS53" s="1"/>
      <c r="BXT53" s="1"/>
      <c r="BXU53" s="1"/>
      <c r="BXV53" s="1"/>
      <c r="BXW53" s="1"/>
      <c r="BXX53" s="1"/>
      <c r="BXY53" s="1"/>
      <c r="BXZ53" s="1"/>
      <c r="BYA53" s="1"/>
      <c r="BYB53" s="1"/>
      <c r="BYC53" s="1"/>
      <c r="BYD53" s="1"/>
      <c r="BYE53" s="1"/>
      <c r="BYF53" s="1"/>
      <c r="BYG53" s="1"/>
      <c r="BYH53" s="1"/>
      <c r="BYI53" s="1"/>
      <c r="BYJ53" s="1"/>
      <c r="BYK53" s="1"/>
      <c r="BYL53" s="1"/>
      <c r="BYM53" s="1"/>
      <c r="BYN53" s="1"/>
      <c r="BYO53" s="1"/>
      <c r="BYP53" s="1"/>
      <c r="BYQ53" s="1"/>
      <c r="BYR53" s="1"/>
      <c r="BYS53" s="1"/>
      <c r="BYT53" s="1"/>
      <c r="BYU53" s="1"/>
      <c r="BYV53" s="1"/>
      <c r="BYW53" s="1"/>
      <c r="BYX53" s="1"/>
      <c r="BYY53" s="1"/>
      <c r="BYZ53" s="1"/>
      <c r="BZA53" s="1"/>
      <c r="BZB53" s="1"/>
      <c r="BZC53" s="1"/>
      <c r="BZD53" s="1"/>
      <c r="BZE53" s="1"/>
      <c r="BZF53" s="1"/>
      <c r="BZG53" s="1"/>
      <c r="BZH53" s="1"/>
      <c r="BZI53" s="1"/>
      <c r="BZJ53" s="1"/>
      <c r="BZK53" s="1"/>
      <c r="BZL53" s="1"/>
      <c r="BZM53" s="1"/>
      <c r="BZN53" s="1"/>
      <c r="BZO53" s="1"/>
      <c r="BZP53" s="1"/>
      <c r="BZQ53" s="1"/>
      <c r="BZR53" s="1"/>
      <c r="BZS53" s="1"/>
      <c r="BZT53" s="1"/>
      <c r="BZU53" s="1"/>
      <c r="BZV53" s="1"/>
      <c r="BZW53" s="1"/>
      <c r="BZX53" s="1"/>
      <c r="BZY53" s="1"/>
      <c r="BZZ53" s="1"/>
      <c r="CAA53" s="1"/>
      <c r="CAB53" s="1"/>
      <c r="CAC53" s="1"/>
      <c r="CAD53" s="1"/>
      <c r="CAE53" s="1"/>
      <c r="CAF53" s="1"/>
      <c r="CAG53" s="1"/>
      <c r="CAH53" s="1"/>
      <c r="CAI53" s="1"/>
      <c r="CAJ53" s="1"/>
      <c r="CAK53" s="1"/>
      <c r="CAL53" s="1"/>
      <c r="CAM53" s="1"/>
      <c r="CAN53" s="1"/>
      <c r="CAO53" s="1"/>
      <c r="CAP53" s="1"/>
      <c r="CAQ53" s="1"/>
      <c r="CAR53" s="1"/>
      <c r="CAS53" s="1"/>
      <c r="CAT53" s="1"/>
      <c r="CAU53" s="1"/>
      <c r="CAV53" s="1"/>
      <c r="CAW53" s="1"/>
      <c r="CAX53" s="1"/>
      <c r="CAY53" s="1"/>
      <c r="CAZ53" s="1"/>
      <c r="CBA53" s="1"/>
      <c r="CBB53" s="1"/>
      <c r="CBC53" s="1"/>
      <c r="CBD53" s="1"/>
      <c r="CBE53" s="1"/>
      <c r="CBF53" s="1"/>
      <c r="CBG53" s="1"/>
      <c r="CBH53" s="1"/>
      <c r="CBI53" s="1"/>
      <c r="CBJ53" s="1"/>
      <c r="CBK53" s="1"/>
      <c r="CBL53" s="1"/>
      <c r="CBM53" s="1"/>
      <c r="CBN53" s="1"/>
      <c r="CBO53" s="1"/>
      <c r="CBP53" s="1"/>
      <c r="CBQ53" s="1"/>
      <c r="CBR53" s="1"/>
      <c r="CBS53" s="1"/>
      <c r="CBT53" s="1"/>
      <c r="CBU53" s="1"/>
      <c r="CBV53" s="1"/>
      <c r="CBW53" s="1"/>
      <c r="CBX53" s="1"/>
      <c r="CBY53" s="1"/>
      <c r="CBZ53" s="1"/>
      <c r="CCA53" s="1"/>
      <c r="CCB53" s="1"/>
      <c r="CCC53" s="1"/>
      <c r="CCD53" s="1"/>
      <c r="CCE53" s="1"/>
      <c r="CCF53" s="1"/>
      <c r="CCG53" s="1"/>
      <c r="CCH53" s="1"/>
      <c r="CCI53" s="1"/>
      <c r="CCJ53" s="1"/>
      <c r="CCK53" s="1"/>
      <c r="CCL53" s="1"/>
      <c r="CCM53" s="1"/>
      <c r="CCN53" s="1"/>
      <c r="CCO53" s="1"/>
      <c r="CCP53" s="1"/>
      <c r="CCQ53" s="1"/>
      <c r="CCR53" s="1"/>
      <c r="CCS53" s="1"/>
      <c r="CCT53" s="1"/>
      <c r="CCU53" s="1"/>
      <c r="CCV53" s="1"/>
      <c r="CCW53" s="1"/>
      <c r="CCX53" s="1"/>
      <c r="CCY53" s="1"/>
      <c r="CCZ53" s="1"/>
      <c r="CDA53" s="1"/>
      <c r="CDB53" s="1"/>
      <c r="CDC53" s="1"/>
      <c r="CDD53" s="1"/>
      <c r="CDE53" s="1"/>
      <c r="CDF53" s="1"/>
      <c r="CDG53" s="1"/>
      <c r="CDH53" s="1"/>
      <c r="CDI53" s="1"/>
      <c r="CDJ53" s="1"/>
      <c r="CDK53" s="1"/>
      <c r="CDL53" s="1"/>
      <c r="CDM53" s="1"/>
      <c r="CDN53" s="1"/>
      <c r="CDO53" s="1"/>
      <c r="CDP53" s="1"/>
      <c r="CDQ53" s="1"/>
      <c r="CDR53" s="1"/>
      <c r="CDS53" s="1"/>
      <c r="CDT53" s="1"/>
      <c r="CDU53" s="1"/>
      <c r="CDV53" s="1"/>
      <c r="CDW53" s="1"/>
      <c r="CDX53" s="1"/>
      <c r="CDY53" s="1"/>
      <c r="CDZ53" s="1"/>
      <c r="CEA53" s="1"/>
      <c r="CEB53" s="1"/>
      <c r="CEC53" s="1"/>
      <c r="CED53" s="1"/>
      <c r="CEE53" s="1"/>
      <c r="CEF53" s="1"/>
      <c r="CEG53" s="1"/>
      <c r="CEH53" s="1"/>
      <c r="CEI53" s="1"/>
      <c r="CEJ53" s="1"/>
      <c r="CEK53" s="1"/>
      <c r="CEL53" s="1"/>
      <c r="CEM53" s="1"/>
      <c r="CEN53" s="1"/>
      <c r="CEO53" s="1"/>
      <c r="CEP53" s="1"/>
      <c r="CEQ53" s="1"/>
      <c r="CER53" s="1"/>
      <c r="CES53" s="1"/>
      <c r="CET53" s="1"/>
      <c r="CEU53" s="1"/>
      <c r="CEV53" s="1"/>
      <c r="CEW53" s="1"/>
      <c r="CEX53" s="1"/>
      <c r="CEY53" s="1"/>
      <c r="CEZ53" s="1"/>
      <c r="CFA53" s="1"/>
      <c r="CFB53" s="1"/>
      <c r="CFC53" s="1"/>
      <c r="CFD53" s="1"/>
      <c r="CFE53" s="1"/>
      <c r="CFF53" s="1"/>
      <c r="CFG53" s="1"/>
      <c r="CFH53" s="1"/>
      <c r="CFI53" s="1"/>
      <c r="CFJ53" s="1"/>
      <c r="CFK53" s="1"/>
      <c r="CFL53" s="1"/>
      <c r="CFM53" s="1"/>
      <c r="CFN53" s="1"/>
      <c r="CFO53" s="1"/>
      <c r="CFP53" s="1"/>
      <c r="CFQ53" s="1"/>
      <c r="CFR53" s="1"/>
      <c r="CFS53" s="1"/>
      <c r="CFT53" s="1"/>
      <c r="CFU53" s="1"/>
      <c r="CFV53" s="1"/>
      <c r="CFW53" s="1"/>
      <c r="CFX53" s="1"/>
      <c r="CFY53" s="1"/>
      <c r="CFZ53" s="1"/>
      <c r="CGA53" s="1"/>
      <c r="CGB53" s="1"/>
      <c r="CGC53" s="1"/>
      <c r="CGD53" s="1"/>
      <c r="CGE53" s="1"/>
      <c r="CGF53" s="1"/>
      <c r="CGG53" s="1"/>
      <c r="CGH53" s="1"/>
      <c r="CGI53" s="1"/>
      <c r="CGJ53" s="1"/>
      <c r="CGK53" s="1"/>
      <c r="CGL53" s="1"/>
      <c r="CGM53" s="1"/>
      <c r="CGN53" s="1"/>
      <c r="CGO53" s="1"/>
      <c r="CGP53" s="1"/>
      <c r="CGQ53" s="1"/>
      <c r="CGR53" s="1"/>
      <c r="CGS53" s="1"/>
      <c r="CGT53" s="1"/>
      <c r="CGU53" s="1"/>
      <c r="CGV53" s="1"/>
      <c r="CGW53" s="1"/>
      <c r="CGX53" s="1"/>
      <c r="CGY53" s="1"/>
      <c r="CGZ53" s="1"/>
      <c r="CHA53" s="1"/>
      <c r="CHB53" s="1"/>
      <c r="CHC53" s="1"/>
      <c r="CHD53" s="1"/>
      <c r="CHE53" s="1"/>
      <c r="CHF53" s="1"/>
      <c r="CHG53" s="1"/>
      <c r="CHH53" s="1"/>
      <c r="CHI53" s="1"/>
      <c r="CHJ53" s="1"/>
      <c r="CHK53" s="1"/>
      <c r="CHL53" s="1"/>
      <c r="CHM53" s="1"/>
      <c r="CHN53" s="1"/>
      <c r="CHO53" s="1"/>
      <c r="CHP53" s="1"/>
      <c r="CHQ53" s="1"/>
      <c r="CHR53" s="1"/>
      <c r="CHS53" s="1"/>
      <c r="CHT53" s="1"/>
      <c r="CHU53" s="1"/>
      <c r="CHV53" s="1"/>
      <c r="CHW53" s="1"/>
      <c r="CHX53" s="1"/>
      <c r="CHY53" s="1"/>
      <c r="CHZ53" s="1"/>
      <c r="CIA53" s="1"/>
      <c r="CIB53" s="1"/>
      <c r="CIC53" s="1"/>
      <c r="CID53" s="1"/>
      <c r="CIE53" s="1"/>
      <c r="CIF53" s="1"/>
      <c r="CIG53" s="1"/>
      <c r="CIH53" s="1"/>
      <c r="CII53" s="1"/>
      <c r="CIJ53" s="1"/>
      <c r="CIK53" s="1"/>
      <c r="CIL53" s="1"/>
      <c r="CIM53" s="1"/>
      <c r="CIN53" s="1"/>
      <c r="CIO53" s="1"/>
      <c r="CIP53" s="1"/>
      <c r="CIQ53" s="1"/>
      <c r="CIR53" s="1"/>
      <c r="CIS53" s="1"/>
      <c r="CIT53" s="1"/>
      <c r="CIU53" s="1"/>
      <c r="CIV53" s="1"/>
      <c r="CIW53" s="1"/>
      <c r="CIX53" s="1"/>
      <c r="CIY53" s="1"/>
      <c r="CIZ53" s="1"/>
      <c r="CJA53" s="1"/>
      <c r="CJB53" s="1"/>
      <c r="CJC53" s="1"/>
      <c r="CJD53" s="1"/>
      <c r="CJE53" s="1"/>
      <c r="CJF53" s="1"/>
      <c r="CJG53" s="1"/>
      <c r="CJH53" s="1"/>
      <c r="CJI53" s="1"/>
      <c r="CJJ53" s="1"/>
      <c r="CJK53" s="1"/>
      <c r="CJL53" s="1"/>
      <c r="CJM53" s="1"/>
      <c r="CJN53" s="1"/>
      <c r="CJO53" s="1"/>
      <c r="CJP53" s="1"/>
      <c r="CJQ53" s="1"/>
      <c r="CJR53" s="1"/>
      <c r="CJS53" s="1"/>
      <c r="CJT53" s="1"/>
      <c r="CJU53" s="1"/>
      <c r="CJV53" s="1"/>
      <c r="CJW53" s="1"/>
      <c r="CJX53" s="1"/>
      <c r="CJY53" s="1"/>
      <c r="CJZ53" s="1"/>
      <c r="CKA53" s="1"/>
      <c r="CKB53" s="1"/>
      <c r="CKC53" s="1"/>
      <c r="CKD53" s="1"/>
      <c r="CKE53" s="1"/>
      <c r="CKF53" s="1"/>
      <c r="CKG53" s="1"/>
      <c r="CKH53" s="1"/>
      <c r="CKI53" s="1"/>
      <c r="CKJ53" s="1"/>
      <c r="CKK53" s="1"/>
      <c r="CKL53" s="1"/>
      <c r="CKM53" s="1"/>
      <c r="CKN53" s="1"/>
      <c r="CKO53" s="1"/>
      <c r="CKP53" s="1"/>
      <c r="CKQ53" s="1"/>
      <c r="CKR53" s="1"/>
      <c r="CKS53" s="1"/>
      <c r="CKT53" s="1"/>
      <c r="CKU53" s="1"/>
      <c r="CKV53" s="1"/>
      <c r="CKW53" s="1"/>
      <c r="CKX53" s="1"/>
      <c r="CKY53" s="1"/>
      <c r="CKZ53" s="1"/>
      <c r="CLA53" s="1"/>
      <c r="CLB53" s="1"/>
      <c r="CLC53" s="1"/>
      <c r="CLD53" s="1"/>
      <c r="CLE53" s="1"/>
      <c r="CLF53" s="1"/>
      <c r="CLG53" s="1"/>
      <c r="CLH53" s="1"/>
      <c r="CLI53" s="1"/>
      <c r="CLJ53" s="1"/>
      <c r="CLK53" s="1"/>
      <c r="CLL53" s="1"/>
      <c r="CLM53" s="1"/>
      <c r="CLN53" s="1"/>
      <c r="CLO53" s="1"/>
      <c r="CLP53" s="1"/>
      <c r="CLQ53" s="1"/>
      <c r="CLR53" s="1"/>
      <c r="CLS53" s="1"/>
      <c r="CLT53" s="1"/>
      <c r="CLU53" s="1"/>
      <c r="CLV53" s="1"/>
      <c r="CLW53" s="1"/>
      <c r="CLX53" s="1"/>
      <c r="CLY53" s="1"/>
      <c r="CLZ53" s="1"/>
      <c r="CMA53" s="1"/>
      <c r="CMB53" s="1"/>
      <c r="CMC53" s="1"/>
      <c r="CMD53" s="1"/>
      <c r="CME53" s="1"/>
      <c r="CMF53" s="1"/>
      <c r="CMG53" s="1"/>
      <c r="CMH53" s="1"/>
      <c r="CMI53" s="1"/>
      <c r="CMJ53" s="1"/>
      <c r="CMK53" s="1"/>
      <c r="CML53" s="1"/>
      <c r="CMM53" s="1"/>
      <c r="CMN53" s="1"/>
      <c r="CMO53" s="1"/>
      <c r="CMP53" s="1"/>
      <c r="CMQ53" s="1"/>
      <c r="CMR53" s="1"/>
      <c r="CMS53" s="1"/>
      <c r="CMT53" s="1"/>
      <c r="CMU53" s="1"/>
      <c r="CMV53" s="1"/>
      <c r="CMW53" s="1"/>
      <c r="CMX53" s="1"/>
      <c r="CMY53" s="1"/>
      <c r="CMZ53" s="1"/>
      <c r="CNA53" s="1"/>
      <c r="CNB53" s="1"/>
      <c r="CNC53" s="1"/>
      <c r="CND53" s="1"/>
      <c r="CNE53" s="1"/>
      <c r="CNF53" s="1"/>
      <c r="CNG53" s="1"/>
      <c r="CNH53" s="1"/>
      <c r="CNI53" s="1"/>
      <c r="CNJ53" s="1"/>
      <c r="CNK53" s="1"/>
      <c r="CNL53" s="1"/>
      <c r="CNM53" s="1"/>
      <c r="CNN53" s="1"/>
      <c r="CNO53" s="1"/>
      <c r="CNP53" s="1"/>
      <c r="CNQ53" s="1"/>
      <c r="CNR53" s="1"/>
      <c r="CNS53" s="1"/>
      <c r="CNT53" s="1"/>
      <c r="CNU53" s="1"/>
      <c r="CNV53" s="1"/>
      <c r="CNW53" s="1"/>
      <c r="CNX53" s="1"/>
      <c r="CNY53" s="1"/>
      <c r="CNZ53" s="1"/>
      <c r="COA53" s="1"/>
      <c r="COB53" s="1"/>
      <c r="COC53" s="1"/>
      <c r="COD53" s="1"/>
      <c r="COE53" s="1"/>
      <c r="COF53" s="1"/>
      <c r="COG53" s="1"/>
      <c r="COH53" s="1"/>
      <c r="COI53" s="1"/>
      <c r="COJ53" s="1"/>
      <c r="COK53" s="1"/>
      <c r="COL53" s="1"/>
      <c r="COM53" s="1"/>
      <c r="CON53" s="1"/>
      <c r="COO53" s="1"/>
      <c r="COP53" s="1"/>
      <c r="COQ53" s="1"/>
      <c r="COR53" s="1"/>
      <c r="COS53" s="1"/>
      <c r="COT53" s="1"/>
      <c r="COU53" s="1"/>
      <c r="COV53" s="1"/>
      <c r="COW53" s="1"/>
      <c r="COX53" s="1"/>
      <c r="COY53" s="1"/>
      <c r="COZ53" s="1"/>
      <c r="CPA53" s="1"/>
      <c r="CPB53" s="1"/>
      <c r="CPC53" s="1"/>
      <c r="CPD53" s="1"/>
      <c r="CPE53" s="1"/>
      <c r="CPF53" s="1"/>
      <c r="CPG53" s="1"/>
      <c r="CPH53" s="1"/>
      <c r="CPI53" s="1"/>
      <c r="CPJ53" s="1"/>
      <c r="CPK53" s="1"/>
      <c r="CPL53" s="1"/>
      <c r="CPM53" s="1"/>
      <c r="CPN53" s="1"/>
      <c r="CPO53" s="1"/>
      <c r="CPP53" s="1"/>
      <c r="CPQ53" s="1"/>
      <c r="CPR53" s="1"/>
      <c r="CPS53" s="1"/>
      <c r="CPT53" s="1"/>
      <c r="CPU53" s="1"/>
      <c r="CPV53" s="1"/>
      <c r="CPW53" s="1"/>
      <c r="CPX53" s="1"/>
      <c r="CPY53" s="1"/>
      <c r="CPZ53" s="1"/>
      <c r="CQA53" s="1"/>
      <c r="CQB53" s="1"/>
      <c r="CQC53" s="1"/>
      <c r="CQD53" s="1"/>
      <c r="CQE53" s="1"/>
      <c r="CQF53" s="1"/>
      <c r="CQG53" s="1"/>
      <c r="CQH53" s="1"/>
      <c r="CQI53" s="1"/>
      <c r="CQJ53" s="1"/>
      <c r="CQK53" s="1"/>
      <c r="CQL53" s="1"/>
      <c r="CQM53" s="1"/>
      <c r="CQN53" s="1"/>
      <c r="CQO53" s="1"/>
      <c r="CQP53" s="1"/>
      <c r="CQQ53" s="1"/>
      <c r="CQR53" s="1"/>
      <c r="CQS53" s="1"/>
      <c r="CQT53" s="1"/>
      <c r="CQU53" s="1"/>
      <c r="CQV53" s="1"/>
      <c r="CQW53" s="1"/>
      <c r="CQX53" s="1"/>
      <c r="CQY53" s="1"/>
      <c r="CQZ53" s="1"/>
      <c r="CRA53" s="1"/>
      <c r="CRB53" s="1"/>
      <c r="CRC53" s="1"/>
      <c r="CRD53" s="1"/>
      <c r="CRE53" s="1"/>
      <c r="CRF53" s="1"/>
      <c r="CRG53" s="1"/>
      <c r="CRH53" s="1"/>
      <c r="CRI53" s="1"/>
      <c r="CRJ53" s="1"/>
      <c r="CRK53" s="1"/>
      <c r="CRL53" s="1"/>
      <c r="CRM53" s="1"/>
      <c r="CRN53" s="1"/>
      <c r="CRO53" s="1"/>
      <c r="CRP53" s="1"/>
      <c r="CRQ53" s="1"/>
      <c r="CRR53" s="1"/>
      <c r="CRS53" s="1"/>
      <c r="CRT53" s="1"/>
      <c r="CRU53" s="1"/>
      <c r="CRV53" s="1"/>
      <c r="CRW53" s="1"/>
      <c r="CRX53" s="1"/>
      <c r="CRY53" s="1"/>
      <c r="CRZ53" s="1"/>
      <c r="CSA53" s="1"/>
      <c r="CSB53" s="1"/>
      <c r="CSC53" s="1"/>
      <c r="CSD53" s="1"/>
      <c r="CSE53" s="1"/>
      <c r="CSF53" s="1"/>
      <c r="CSG53" s="1"/>
      <c r="CSH53" s="1"/>
      <c r="CSI53" s="1"/>
      <c r="CSJ53" s="1"/>
      <c r="CSK53" s="1"/>
      <c r="CSL53" s="1"/>
      <c r="CSM53" s="1"/>
      <c r="CSN53" s="1"/>
      <c r="CSO53" s="1"/>
      <c r="CSP53" s="1"/>
      <c r="CSQ53" s="1"/>
      <c r="CSR53" s="1"/>
      <c r="CSS53" s="1"/>
      <c r="CST53" s="1"/>
      <c r="CSU53" s="1"/>
      <c r="CSV53" s="1"/>
      <c r="CSW53" s="1"/>
      <c r="CSX53" s="1"/>
      <c r="CSY53" s="1"/>
      <c r="CSZ53" s="1"/>
      <c r="CTA53" s="1"/>
      <c r="CTB53" s="1"/>
      <c r="CTC53" s="1"/>
      <c r="CTD53" s="1"/>
      <c r="CTE53" s="1"/>
      <c r="CTF53" s="1"/>
      <c r="CTG53" s="1"/>
      <c r="CTH53" s="1"/>
      <c r="CTI53" s="1"/>
      <c r="CTJ53" s="1"/>
      <c r="CTK53" s="1"/>
      <c r="CTL53" s="1"/>
      <c r="CTM53" s="1"/>
      <c r="CTN53" s="1"/>
      <c r="CTO53" s="1"/>
      <c r="CTP53" s="1"/>
      <c r="CTQ53" s="1"/>
      <c r="CTR53" s="1"/>
      <c r="CTS53" s="1"/>
      <c r="CTT53" s="1"/>
      <c r="CTU53" s="1"/>
      <c r="CTV53" s="1"/>
      <c r="CTW53" s="1"/>
      <c r="CTX53" s="1"/>
      <c r="CTY53" s="1"/>
      <c r="CTZ53" s="1"/>
      <c r="CUA53" s="1"/>
      <c r="CUB53" s="1"/>
      <c r="CUC53" s="1"/>
      <c r="CUD53" s="1"/>
      <c r="CUE53" s="1"/>
      <c r="CUF53" s="1"/>
      <c r="CUG53" s="1"/>
      <c r="CUH53" s="1"/>
      <c r="CUI53" s="1"/>
      <c r="CUJ53" s="1"/>
      <c r="CUK53" s="1"/>
      <c r="CUL53" s="1"/>
      <c r="CUM53" s="1"/>
      <c r="CUN53" s="1"/>
      <c r="CUO53" s="1"/>
      <c r="CUP53" s="1"/>
      <c r="CUQ53" s="1"/>
      <c r="CUR53" s="1"/>
      <c r="CUS53" s="1"/>
      <c r="CUT53" s="1"/>
      <c r="CUU53" s="1"/>
      <c r="CUV53" s="1"/>
      <c r="CUW53" s="1"/>
      <c r="CUX53" s="1"/>
      <c r="CUY53" s="1"/>
      <c r="CUZ53" s="1"/>
      <c r="CVA53" s="1"/>
      <c r="CVB53" s="1"/>
      <c r="CVC53" s="1"/>
      <c r="CVD53" s="1"/>
      <c r="CVE53" s="1"/>
      <c r="CVF53" s="1"/>
      <c r="CVG53" s="1"/>
      <c r="CVH53" s="1"/>
      <c r="CVI53" s="1"/>
      <c r="CVJ53" s="1"/>
      <c r="CVK53" s="1"/>
      <c r="CVL53" s="1"/>
      <c r="CVM53" s="1"/>
      <c r="CVN53" s="1"/>
      <c r="CVO53" s="1"/>
      <c r="CVP53" s="1"/>
      <c r="CVQ53" s="1"/>
      <c r="CVR53" s="1"/>
      <c r="CVS53" s="1"/>
      <c r="CVT53" s="1"/>
      <c r="CVU53" s="1"/>
      <c r="CVV53" s="1"/>
      <c r="CVW53" s="1"/>
      <c r="CVX53" s="1"/>
      <c r="CVY53" s="1"/>
      <c r="CVZ53" s="1"/>
      <c r="CWA53" s="1"/>
      <c r="CWB53" s="1"/>
      <c r="CWC53" s="1"/>
      <c r="CWD53" s="1"/>
      <c r="CWE53" s="1"/>
      <c r="CWF53" s="1"/>
      <c r="CWG53" s="1"/>
      <c r="CWH53" s="1"/>
      <c r="CWI53" s="1"/>
      <c r="CWJ53" s="1"/>
      <c r="CWK53" s="1"/>
      <c r="CWL53" s="1"/>
      <c r="CWM53" s="1"/>
      <c r="CWN53" s="1"/>
      <c r="CWO53" s="1"/>
      <c r="CWP53" s="1"/>
      <c r="CWQ53" s="1"/>
      <c r="CWR53" s="1"/>
      <c r="CWS53" s="1"/>
      <c r="CWT53" s="1"/>
      <c r="CWU53" s="1"/>
      <c r="CWV53" s="1"/>
      <c r="CWW53" s="1"/>
      <c r="CWX53" s="1"/>
      <c r="CWY53" s="1"/>
      <c r="CWZ53" s="1"/>
      <c r="CXA53" s="1"/>
      <c r="CXB53" s="1"/>
      <c r="CXC53" s="1"/>
      <c r="CXD53" s="1"/>
      <c r="CXE53" s="1"/>
      <c r="CXF53" s="1"/>
      <c r="CXG53" s="1"/>
      <c r="CXH53" s="1"/>
      <c r="CXI53" s="1"/>
      <c r="CXJ53" s="1"/>
      <c r="CXK53" s="1"/>
      <c r="CXL53" s="1"/>
      <c r="CXM53" s="1"/>
      <c r="CXN53" s="1"/>
      <c r="CXO53" s="1"/>
      <c r="CXP53" s="1"/>
      <c r="CXQ53" s="1"/>
      <c r="CXR53" s="1"/>
      <c r="CXS53" s="1"/>
      <c r="CXT53" s="1"/>
      <c r="CXU53" s="1"/>
      <c r="CXV53" s="1"/>
      <c r="CXW53" s="1"/>
      <c r="CXX53" s="1"/>
      <c r="CXY53" s="1"/>
      <c r="CXZ53" s="1"/>
      <c r="CYA53" s="1"/>
      <c r="CYB53" s="1"/>
      <c r="CYC53" s="1"/>
      <c r="CYD53" s="1"/>
      <c r="CYE53" s="1"/>
      <c r="CYF53" s="1"/>
      <c r="CYG53" s="1"/>
      <c r="CYH53" s="1"/>
      <c r="CYI53" s="1"/>
      <c r="CYJ53" s="1"/>
      <c r="CYK53" s="1"/>
      <c r="CYL53" s="1"/>
      <c r="CYM53" s="1"/>
      <c r="CYN53" s="1"/>
      <c r="CYO53" s="1"/>
      <c r="CYP53" s="1"/>
      <c r="CYQ53" s="1"/>
      <c r="CYR53" s="1"/>
      <c r="CYS53" s="1"/>
      <c r="CYT53" s="1"/>
      <c r="CYU53" s="1"/>
      <c r="CYV53" s="1"/>
      <c r="CYW53" s="1"/>
      <c r="CYX53" s="1"/>
      <c r="CYY53" s="1"/>
      <c r="CYZ53" s="1"/>
      <c r="CZA53" s="1"/>
      <c r="CZB53" s="1"/>
      <c r="CZC53" s="1"/>
      <c r="CZD53" s="1"/>
      <c r="CZE53" s="1"/>
      <c r="CZF53" s="1"/>
      <c r="CZG53" s="1"/>
      <c r="CZH53" s="1"/>
      <c r="CZI53" s="1"/>
      <c r="CZJ53" s="1"/>
      <c r="CZK53" s="1"/>
      <c r="CZL53" s="1"/>
      <c r="CZM53" s="1"/>
      <c r="CZN53" s="1"/>
      <c r="CZO53" s="1"/>
      <c r="CZP53" s="1"/>
      <c r="CZQ53" s="1"/>
      <c r="CZR53" s="1"/>
      <c r="CZS53" s="1"/>
      <c r="CZT53" s="1"/>
      <c r="CZU53" s="1"/>
      <c r="CZV53" s="1"/>
      <c r="CZW53" s="1"/>
      <c r="CZX53" s="1"/>
      <c r="CZY53" s="1"/>
      <c r="CZZ53" s="1"/>
      <c r="DAA53" s="1"/>
      <c r="DAB53" s="1"/>
      <c r="DAC53" s="1"/>
      <c r="DAD53" s="1"/>
      <c r="DAE53" s="1"/>
      <c r="DAF53" s="1"/>
      <c r="DAG53" s="1"/>
      <c r="DAH53" s="1"/>
      <c r="DAI53" s="1"/>
      <c r="DAJ53" s="1"/>
      <c r="DAK53" s="1"/>
      <c r="DAL53" s="1"/>
      <c r="DAM53" s="1"/>
      <c r="DAN53" s="1"/>
      <c r="DAO53" s="1"/>
      <c r="DAP53" s="1"/>
      <c r="DAQ53" s="1"/>
      <c r="DAR53" s="1"/>
      <c r="DAS53" s="1"/>
      <c r="DAT53" s="1"/>
      <c r="DAU53" s="1"/>
      <c r="DAV53" s="1"/>
      <c r="DAW53" s="1"/>
      <c r="DAX53" s="1"/>
      <c r="DAY53" s="1"/>
      <c r="DAZ53" s="1"/>
      <c r="DBA53" s="1"/>
      <c r="DBB53" s="1"/>
      <c r="DBC53" s="1"/>
      <c r="DBD53" s="1"/>
      <c r="DBE53" s="1"/>
      <c r="DBF53" s="1"/>
      <c r="DBG53" s="1"/>
      <c r="DBH53" s="1"/>
      <c r="DBI53" s="1"/>
      <c r="DBJ53" s="1"/>
      <c r="DBK53" s="1"/>
      <c r="DBL53" s="1"/>
      <c r="DBM53" s="1"/>
      <c r="DBN53" s="1"/>
      <c r="DBO53" s="1"/>
      <c r="DBP53" s="1"/>
      <c r="DBQ53" s="1"/>
      <c r="DBR53" s="1"/>
      <c r="DBS53" s="1"/>
      <c r="DBT53" s="1"/>
      <c r="DBU53" s="1"/>
      <c r="DBV53" s="1"/>
      <c r="DBW53" s="1"/>
      <c r="DBX53" s="1"/>
      <c r="DBY53" s="1"/>
      <c r="DBZ53" s="1"/>
      <c r="DCA53" s="1"/>
      <c r="DCB53" s="1"/>
      <c r="DCC53" s="1"/>
      <c r="DCD53" s="1"/>
      <c r="DCE53" s="1"/>
      <c r="DCF53" s="1"/>
      <c r="DCG53" s="1"/>
      <c r="DCH53" s="1"/>
      <c r="DCI53" s="1"/>
      <c r="DCJ53" s="1"/>
      <c r="DCK53" s="1"/>
      <c r="DCL53" s="1"/>
      <c r="DCM53" s="1"/>
      <c r="DCN53" s="1"/>
      <c r="DCO53" s="1"/>
      <c r="DCP53" s="1"/>
      <c r="DCQ53" s="1"/>
      <c r="DCR53" s="1"/>
      <c r="DCS53" s="1"/>
      <c r="DCT53" s="1"/>
      <c r="DCU53" s="1"/>
      <c r="DCV53" s="1"/>
      <c r="DCW53" s="1"/>
      <c r="DCX53" s="1"/>
      <c r="DCY53" s="1"/>
      <c r="DCZ53" s="1"/>
      <c r="DDA53" s="1"/>
      <c r="DDB53" s="1"/>
      <c r="DDC53" s="1"/>
      <c r="DDD53" s="1"/>
      <c r="DDE53" s="1"/>
      <c r="DDF53" s="1"/>
      <c r="DDG53" s="1"/>
      <c r="DDH53" s="1"/>
      <c r="DDI53" s="1"/>
      <c r="DDJ53" s="1"/>
      <c r="DDK53" s="1"/>
      <c r="DDL53" s="1"/>
      <c r="DDM53" s="1"/>
      <c r="DDN53" s="1"/>
      <c r="DDO53" s="1"/>
      <c r="DDP53" s="1"/>
      <c r="DDQ53" s="1"/>
      <c r="DDR53" s="1"/>
      <c r="DDS53" s="1"/>
      <c r="DDT53" s="1"/>
      <c r="DDU53" s="1"/>
      <c r="DDV53" s="1"/>
      <c r="DDW53" s="1"/>
      <c r="DDX53" s="1"/>
      <c r="DDY53" s="1"/>
      <c r="DDZ53" s="1"/>
      <c r="DEA53" s="1"/>
      <c r="DEB53" s="1"/>
      <c r="DEC53" s="1"/>
      <c r="DED53" s="1"/>
      <c r="DEE53" s="1"/>
      <c r="DEF53" s="1"/>
      <c r="DEG53" s="1"/>
      <c r="DEH53" s="1"/>
      <c r="DEI53" s="1"/>
      <c r="DEJ53" s="1"/>
      <c r="DEK53" s="1"/>
      <c r="DEL53" s="1"/>
      <c r="DEM53" s="1"/>
      <c r="DEN53" s="1"/>
      <c r="DEO53" s="1"/>
      <c r="DEP53" s="1"/>
      <c r="DEQ53" s="1"/>
      <c r="DER53" s="1"/>
      <c r="DES53" s="1"/>
      <c r="DET53" s="1"/>
      <c r="DEU53" s="1"/>
      <c r="DEV53" s="1"/>
      <c r="DEW53" s="1"/>
      <c r="DEX53" s="1"/>
      <c r="DEY53" s="1"/>
      <c r="DEZ53" s="1"/>
      <c r="DFA53" s="1"/>
      <c r="DFB53" s="1"/>
      <c r="DFC53" s="1"/>
      <c r="DFD53" s="1"/>
      <c r="DFE53" s="1"/>
      <c r="DFF53" s="1"/>
      <c r="DFG53" s="1"/>
      <c r="DFH53" s="1"/>
      <c r="DFI53" s="1"/>
      <c r="DFJ53" s="1"/>
      <c r="DFK53" s="1"/>
      <c r="DFL53" s="1"/>
      <c r="DFM53" s="1"/>
      <c r="DFN53" s="1"/>
      <c r="DFO53" s="1"/>
      <c r="DFP53" s="1"/>
      <c r="DFQ53" s="1"/>
      <c r="DFR53" s="1"/>
      <c r="DFS53" s="1"/>
      <c r="DFT53" s="1"/>
      <c r="DFU53" s="1"/>
      <c r="DFV53" s="1"/>
      <c r="DFW53" s="1"/>
      <c r="DFX53" s="1"/>
      <c r="DFY53" s="1"/>
      <c r="DFZ53" s="1"/>
      <c r="DGA53" s="1"/>
      <c r="DGB53" s="1"/>
      <c r="DGC53" s="1"/>
      <c r="DGD53" s="1"/>
      <c r="DGE53" s="1"/>
      <c r="DGF53" s="1"/>
      <c r="DGG53" s="1"/>
      <c r="DGH53" s="1"/>
      <c r="DGI53" s="1"/>
      <c r="DGJ53" s="1"/>
      <c r="DGK53" s="1"/>
      <c r="DGL53" s="1"/>
      <c r="DGM53" s="1"/>
      <c r="DGN53" s="1"/>
      <c r="DGO53" s="1"/>
      <c r="DGP53" s="1"/>
      <c r="DGQ53" s="1"/>
      <c r="DGR53" s="1"/>
      <c r="DGS53" s="1"/>
      <c r="DGT53" s="1"/>
      <c r="DGU53" s="1"/>
      <c r="DGV53" s="1"/>
      <c r="DGW53" s="1"/>
      <c r="DGX53" s="1"/>
      <c r="DGY53" s="1"/>
      <c r="DGZ53" s="1"/>
      <c r="DHA53" s="1"/>
      <c r="DHB53" s="1"/>
      <c r="DHC53" s="1"/>
      <c r="DHD53" s="1"/>
      <c r="DHE53" s="1"/>
      <c r="DHF53" s="1"/>
      <c r="DHG53" s="1"/>
      <c r="DHH53" s="1"/>
      <c r="DHI53" s="1"/>
      <c r="DHJ53" s="1"/>
      <c r="DHK53" s="1"/>
      <c r="DHL53" s="1"/>
      <c r="DHM53" s="1"/>
      <c r="DHN53" s="1"/>
      <c r="DHO53" s="1"/>
      <c r="DHP53" s="1"/>
      <c r="DHQ53" s="1"/>
      <c r="DHR53" s="1"/>
      <c r="DHS53" s="1"/>
      <c r="DHT53" s="1"/>
      <c r="DHU53" s="1"/>
      <c r="DHV53" s="1"/>
      <c r="DHW53" s="1"/>
      <c r="DHX53" s="1"/>
      <c r="DHY53" s="1"/>
      <c r="DHZ53" s="1"/>
      <c r="DIA53" s="1"/>
      <c r="DIB53" s="1"/>
      <c r="DIC53" s="1"/>
      <c r="DID53" s="1"/>
      <c r="DIE53" s="1"/>
      <c r="DIF53" s="1"/>
      <c r="DIG53" s="1"/>
      <c r="DIH53" s="1"/>
      <c r="DII53" s="1"/>
      <c r="DIJ53" s="1"/>
      <c r="DIK53" s="1"/>
      <c r="DIL53" s="1"/>
      <c r="DIM53" s="1"/>
      <c r="DIN53" s="1"/>
      <c r="DIO53" s="1"/>
      <c r="DIP53" s="1"/>
      <c r="DIQ53" s="1"/>
      <c r="DIR53" s="1"/>
      <c r="DIS53" s="1"/>
      <c r="DIT53" s="1"/>
      <c r="DIU53" s="1"/>
      <c r="DIV53" s="1"/>
      <c r="DIW53" s="1"/>
      <c r="DIX53" s="1"/>
      <c r="DIY53" s="1"/>
      <c r="DIZ53" s="1"/>
      <c r="DJA53" s="1"/>
      <c r="DJB53" s="1"/>
      <c r="DJC53" s="1"/>
      <c r="DJD53" s="1"/>
      <c r="DJE53" s="1"/>
      <c r="DJF53" s="1"/>
      <c r="DJG53" s="1"/>
      <c r="DJH53" s="1"/>
      <c r="DJI53" s="1"/>
      <c r="DJJ53" s="1"/>
      <c r="DJK53" s="1"/>
      <c r="DJL53" s="1"/>
      <c r="DJM53" s="1"/>
      <c r="DJN53" s="1"/>
      <c r="DJO53" s="1"/>
      <c r="DJP53" s="1"/>
      <c r="DJQ53" s="1"/>
      <c r="DJR53" s="1"/>
      <c r="DJS53" s="1"/>
      <c r="DJT53" s="1"/>
      <c r="DJU53" s="1"/>
      <c r="DJV53" s="1"/>
      <c r="DJW53" s="1"/>
      <c r="DJX53" s="1"/>
      <c r="DJY53" s="1"/>
      <c r="DJZ53" s="1"/>
      <c r="DKA53" s="1"/>
      <c r="DKB53" s="1"/>
      <c r="DKC53" s="1"/>
      <c r="DKD53" s="1"/>
      <c r="DKE53" s="1"/>
      <c r="DKF53" s="1"/>
      <c r="DKG53" s="1"/>
      <c r="DKH53" s="1"/>
      <c r="DKI53" s="1"/>
      <c r="DKJ53" s="1"/>
      <c r="DKK53" s="1"/>
      <c r="DKL53" s="1"/>
      <c r="DKM53" s="1"/>
      <c r="DKN53" s="1"/>
      <c r="DKO53" s="1"/>
      <c r="DKP53" s="1"/>
      <c r="DKQ53" s="1"/>
      <c r="DKR53" s="1"/>
      <c r="DKS53" s="1"/>
      <c r="DKT53" s="1"/>
      <c r="DKU53" s="1"/>
      <c r="DKV53" s="1"/>
      <c r="DKW53" s="1"/>
      <c r="DKX53" s="1"/>
      <c r="DKY53" s="1"/>
      <c r="DKZ53" s="1"/>
      <c r="DLA53" s="1"/>
      <c r="DLB53" s="1"/>
      <c r="DLC53" s="1"/>
      <c r="DLD53" s="1"/>
      <c r="DLE53" s="1"/>
      <c r="DLF53" s="1"/>
      <c r="DLG53" s="1"/>
      <c r="DLH53" s="1"/>
      <c r="DLI53" s="1"/>
      <c r="DLJ53" s="1"/>
      <c r="DLK53" s="1"/>
      <c r="DLL53" s="1"/>
      <c r="DLM53" s="1"/>
      <c r="DLN53" s="1"/>
      <c r="DLO53" s="1"/>
      <c r="DLP53" s="1"/>
      <c r="DLQ53" s="1"/>
      <c r="DLR53" s="1"/>
      <c r="DLS53" s="1"/>
      <c r="DLT53" s="1"/>
      <c r="DLU53" s="1"/>
      <c r="DLV53" s="1"/>
      <c r="DLW53" s="1"/>
      <c r="DLX53" s="1"/>
      <c r="DLY53" s="1"/>
      <c r="DLZ53" s="1"/>
      <c r="DMA53" s="1"/>
      <c r="DMB53" s="1"/>
      <c r="DMC53" s="1"/>
      <c r="DMD53" s="1"/>
      <c r="DME53" s="1"/>
      <c r="DMF53" s="1"/>
      <c r="DMG53" s="1"/>
      <c r="DMH53" s="1"/>
      <c r="DMI53" s="1"/>
      <c r="DMJ53" s="1"/>
      <c r="DMK53" s="1"/>
      <c r="DML53" s="1"/>
      <c r="DMM53" s="1"/>
      <c r="DMN53" s="1"/>
      <c r="DMO53" s="1"/>
      <c r="DMP53" s="1"/>
      <c r="DMQ53" s="1"/>
      <c r="DMR53" s="1"/>
      <c r="DMS53" s="1"/>
      <c r="DMT53" s="1"/>
      <c r="DMU53" s="1"/>
      <c r="DMV53" s="1"/>
      <c r="DMW53" s="1"/>
      <c r="DMX53" s="1"/>
      <c r="DMY53" s="1"/>
      <c r="DMZ53" s="1"/>
      <c r="DNA53" s="1"/>
      <c r="DNB53" s="1"/>
      <c r="DNC53" s="1"/>
      <c r="DND53" s="1"/>
      <c r="DNE53" s="1"/>
      <c r="DNF53" s="1"/>
      <c r="DNG53" s="1"/>
      <c r="DNH53" s="1"/>
      <c r="DNI53" s="1"/>
      <c r="DNJ53" s="1"/>
      <c r="DNK53" s="1"/>
      <c r="DNL53" s="1"/>
      <c r="DNM53" s="1"/>
      <c r="DNN53" s="1"/>
      <c r="DNO53" s="1"/>
      <c r="DNP53" s="1"/>
      <c r="DNQ53" s="1"/>
      <c r="DNR53" s="1"/>
      <c r="DNS53" s="1"/>
      <c r="DNT53" s="1"/>
      <c r="DNU53" s="1"/>
      <c r="DNV53" s="1"/>
      <c r="DNW53" s="1"/>
      <c r="DNX53" s="1"/>
      <c r="DNY53" s="1"/>
      <c r="DNZ53" s="1"/>
      <c r="DOA53" s="1"/>
      <c r="DOB53" s="1"/>
      <c r="DOC53" s="1"/>
      <c r="DOD53" s="1"/>
      <c r="DOE53" s="1"/>
      <c r="DOF53" s="1"/>
      <c r="DOG53" s="1"/>
      <c r="DOH53" s="1"/>
      <c r="DOI53" s="1"/>
      <c r="DOJ53" s="1"/>
      <c r="DOK53" s="1"/>
      <c r="DOL53" s="1"/>
      <c r="DOM53" s="1"/>
      <c r="DON53" s="1"/>
      <c r="DOO53" s="1"/>
      <c r="DOP53" s="1"/>
      <c r="DOQ53" s="1"/>
      <c r="DOR53" s="1"/>
      <c r="DOS53" s="1"/>
      <c r="DOT53" s="1"/>
      <c r="DOU53" s="1"/>
      <c r="DOV53" s="1"/>
      <c r="DOW53" s="1"/>
      <c r="DOX53" s="1"/>
      <c r="DOY53" s="1"/>
      <c r="DOZ53" s="1"/>
      <c r="DPA53" s="1"/>
      <c r="DPB53" s="1"/>
      <c r="DPC53" s="1"/>
      <c r="DPD53" s="1"/>
      <c r="DPE53" s="1"/>
      <c r="DPF53" s="1"/>
      <c r="DPG53" s="1"/>
      <c r="DPH53" s="1"/>
      <c r="DPI53" s="1"/>
      <c r="DPJ53" s="1"/>
      <c r="DPK53" s="1"/>
      <c r="DPL53" s="1"/>
      <c r="DPM53" s="1"/>
      <c r="DPN53" s="1"/>
      <c r="DPO53" s="1"/>
      <c r="DPP53" s="1"/>
      <c r="DPQ53" s="1"/>
      <c r="DPR53" s="1"/>
      <c r="DPS53" s="1"/>
      <c r="DPT53" s="1"/>
      <c r="DPU53" s="1"/>
      <c r="DPV53" s="1"/>
      <c r="DPW53" s="1"/>
      <c r="DPX53" s="1"/>
      <c r="DPY53" s="1"/>
      <c r="DPZ53" s="1"/>
      <c r="DQA53" s="1"/>
      <c r="DQB53" s="1"/>
      <c r="DQC53" s="1"/>
      <c r="DQD53" s="1"/>
      <c r="DQE53" s="1"/>
      <c r="DQF53" s="1"/>
      <c r="DQG53" s="1"/>
      <c r="DQH53" s="1"/>
      <c r="DQI53" s="1"/>
      <c r="DQJ53" s="1"/>
      <c r="DQK53" s="1"/>
      <c r="DQL53" s="1"/>
      <c r="DQM53" s="1"/>
      <c r="DQN53" s="1"/>
      <c r="DQO53" s="1"/>
      <c r="DQP53" s="1"/>
      <c r="DQQ53" s="1"/>
      <c r="DQR53" s="1"/>
      <c r="DQS53" s="1"/>
      <c r="DQT53" s="1"/>
      <c r="DQU53" s="1"/>
      <c r="DQV53" s="1"/>
      <c r="DQW53" s="1"/>
      <c r="DQX53" s="1"/>
      <c r="DQY53" s="1"/>
      <c r="DQZ53" s="1"/>
      <c r="DRA53" s="1"/>
      <c r="DRB53" s="1"/>
      <c r="DRC53" s="1"/>
      <c r="DRD53" s="1"/>
      <c r="DRE53" s="1"/>
      <c r="DRF53" s="1"/>
      <c r="DRG53" s="1"/>
      <c r="DRH53" s="1"/>
      <c r="DRI53" s="1"/>
      <c r="DRJ53" s="1"/>
      <c r="DRK53" s="1"/>
      <c r="DRL53" s="1"/>
      <c r="DRM53" s="1"/>
      <c r="DRN53" s="1"/>
      <c r="DRO53" s="1"/>
      <c r="DRP53" s="1"/>
      <c r="DRQ53" s="1"/>
      <c r="DRR53" s="1"/>
      <c r="DRS53" s="1"/>
      <c r="DRT53" s="1"/>
      <c r="DRU53" s="1"/>
      <c r="DRV53" s="1"/>
      <c r="DRW53" s="1"/>
      <c r="DRX53" s="1"/>
      <c r="DRY53" s="1"/>
      <c r="DRZ53" s="1"/>
      <c r="DSA53" s="1"/>
      <c r="DSB53" s="1"/>
      <c r="DSC53" s="1"/>
      <c r="DSD53" s="1"/>
      <c r="DSE53" s="1"/>
      <c r="DSF53" s="1"/>
      <c r="DSG53" s="1"/>
      <c r="DSH53" s="1"/>
      <c r="DSI53" s="1"/>
      <c r="DSJ53" s="1"/>
      <c r="DSK53" s="1"/>
      <c r="DSL53" s="1"/>
      <c r="DSM53" s="1"/>
      <c r="DSN53" s="1"/>
      <c r="DSO53" s="1"/>
      <c r="DSP53" s="1"/>
      <c r="DSQ53" s="1"/>
      <c r="DSR53" s="1"/>
      <c r="DSS53" s="1"/>
      <c r="DST53" s="1"/>
      <c r="DSU53" s="1"/>
      <c r="DSV53" s="1"/>
      <c r="DSW53" s="1"/>
      <c r="DSX53" s="1"/>
      <c r="DSY53" s="1"/>
      <c r="DSZ53" s="1"/>
      <c r="DTA53" s="1"/>
      <c r="DTB53" s="1"/>
      <c r="DTC53" s="1"/>
      <c r="DTD53" s="1"/>
      <c r="DTE53" s="1"/>
      <c r="DTF53" s="1"/>
      <c r="DTG53" s="1"/>
      <c r="DTH53" s="1"/>
      <c r="DTI53" s="1"/>
      <c r="DTJ53" s="1"/>
      <c r="DTK53" s="1"/>
      <c r="DTL53" s="1"/>
      <c r="DTM53" s="1"/>
      <c r="DTN53" s="1"/>
      <c r="DTO53" s="1"/>
      <c r="DTP53" s="1"/>
      <c r="DTQ53" s="1"/>
      <c r="DTR53" s="1"/>
      <c r="DTS53" s="1"/>
      <c r="DTT53" s="1"/>
      <c r="DTU53" s="1"/>
      <c r="DTV53" s="1"/>
      <c r="DTW53" s="1"/>
      <c r="DTX53" s="1"/>
      <c r="DTY53" s="1"/>
      <c r="DTZ53" s="1"/>
      <c r="DUA53" s="1"/>
      <c r="DUB53" s="1"/>
      <c r="DUC53" s="1"/>
      <c r="DUD53" s="1"/>
      <c r="DUE53" s="1"/>
      <c r="DUF53" s="1"/>
      <c r="DUG53" s="1"/>
      <c r="DUH53" s="1"/>
      <c r="DUI53" s="1"/>
      <c r="DUJ53" s="1"/>
      <c r="DUK53" s="1"/>
      <c r="DUL53" s="1"/>
      <c r="DUM53" s="1"/>
      <c r="DUN53" s="1"/>
      <c r="DUO53" s="1"/>
      <c r="DUP53" s="1"/>
      <c r="DUQ53" s="1"/>
      <c r="DUR53" s="1"/>
      <c r="DUS53" s="1"/>
      <c r="DUT53" s="1"/>
      <c r="DUU53" s="1"/>
      <c r="DUV53" s="1"/>
      <c r="DUW53" s="1"/>
      <c r="DUX53" s="1"/>
      <c r="DUY53" s="1"/>
      <c r="DUZ53" s="1"/>
      <c r="DVA53" s="1"/>
      <c r="DVB53" s="1"/>
      <c r="DVC53" s="1"/>
      <c r="DVD53" s="1"/>
      <c r="DVE53" s="1"/>
      <c r="DVF53" s="1"/>
      <c r="DVG53" s="1"/>
      <c r="DVH53" s="1"/>
      <c r="DVI53" s="1"/>
      <c r="DVJ53" s="1"/>
      <c r="DVK53" s="1"/>
      <c r="DVL53" s="1"/>
      <c r="DVM53" s="1"/>
      <c r="DVN53" s="1"/>
      <c r="DVO53" s="1"/>
      <c r="DVP53" s="1"/>
      <c r="DVQ53" s="1"/>
      <c r="DVR53" s="1"/>
      <c r="DVS53" s="1"/>
      <c r="DVT53" s="1"/>
      <c r="DVU53" s="1"/>
      <c r="DVV53" s="1"/>
      <c r="DVW53" s="1"/>
      <c r="DVX53" s="1"/>
      <c r="DVY53" s="1"/>
      <c r="DVZ53" s="1"/>
      <c r="DWA53" s="1"/>
      <c r="DWB53" s="1"/>
      <c r="DWC53" s="1"/>
      <c r="DWD53" s="1"/>
      <c r="DWE53" s="1"/>
      <c r="DWF53" s="1"/>
      <c r="DWG53" s="1"/>
      <c r="DWH53" s="1"/>
      <c r="DWI53" s="1"/>
      <c r="DWJ53" s="1"/>
      <c r="DWK53" s="1"/>
      <c r="DWL53" s="1"/>
      <c r="DWM53" s="1"/>
      <c r="DWN53" s="1"/>
      <c r="DWO53" s="1"/>
      <c r="DWP53" s="1"/>
      <c r="DWQ53" s="1"/>
      <c r="DWR53" s="1"/>
      <c r="DWS53" s="1"/>
      <c r="DWT53" s="1"/>
      <c r="DWU53" s="1"/>
      <c r="DWV53" s="1"/>
      <c r="DWW53" s="1"/>
      <c r="DWX53" s="1"/>
      <c r="DWY53" s="1"/>
      <c r="DWZ53" s="1"/>
      <c r="DXA53" s="1"/>
      <c r="DXB53" s="1"/>
      <c r="DXC53" s="1"/>
      <c r="DXD53" s="1"/>
      <c r="DXE53" s="1"/>
      <c r="DXF53" s="1"/>
      <c r="DXG53" s="1"/>
      <c r="DXH53" s="1"/>
      <c r="DXI53" s="1"/>
      <c r="DXJ53" s="1"/>
      <c r="DXK53" s="1"/>
      <c r="DXL53" s="1"/>
      <c r="DXM53" s="1"/>
      <c r="DXN53" s="1"/>
      <c r="DXO53" s="1"/>
      <c r="DXP53" s="1"/>
      <c r="DXQ53" s="1"/>
      <c r="DXR53" s="1"/>
      <c r="DXS53" s="1"/>
      <c r="DXT53" s="1"/>
      <c r="DXU53" s="1"/>
      <c r="DXV53" s="1"/>
      <c r="DXW53" s="1"/>
      <c r="DXX53" s="1"/>
      <c r="DXY53" s="1"/>
      <c r="DXZ53" s="1"/>
      <c r="DYA53" s="1"/>
      <c r="DYB53" s="1"/>
      <c r="DYC53" s="1"/>
      <c r="DYD53" s="1"/>
      <c r="DYE53" s="1"/>
      <c r="DYF53" s="1"/>
      <c r="DYG53" s="1"/>
      <c r="DYH53" s="1"/>
      <c r="DYI53" s="1"/>
      <c r="DYJ53" s="1"/>
      <c r="DYK53" s="1"/>
      <c r="DYL53" s="1"/>
      <c r="DYM53" s="1"/>
      <c r="DYN53" s="1"/>
      <c r="DYO53" s="1"/>
      <c r="DYP53" s="1"/>
      <c r="DYQ53" s="1"/>
      <c r="DYR53" s="1"/>
      <c r="DYS53" s="1"/>
      <c r="DYT53" s="1"/>
      <c r="DYU53" s="1"/>
      <c r="DYV53" s="1"/>
      <c r="DYW53" s="1"/>
      <c r="DYX53" s="1"/>
      <c r="DYY53" s="1"/>
      <c r="DYZ53" s="1"/>
      <c r="DZA53" s="1"/>
      <c r="DZB53" s="1"/>
      <c r="DZC53" s="1"/>
      <c r="DZD53" s="1"/>
      <c r="DZE53" s="1"/>
      <c r="DZF53" s="1"/>
      <c r="DZG53" s="1"/>
      <c r="DZH53" s="1"/>
      <c r="DZI53" s="1"/>
      <c r="DZJ53" s="1"/>
      <c r="DZK53" s="1"/>
      <c r="DZL53" s="1"/>
      <c r="DZM53" s="1"/>
      <c r="DZN53" s="1"/>
      <c r="DZO53" s="1"/>
      <c r="DZP53" s="1"/>
      <c r="DZQ53" s="1"/>
      <c r="DZR53" s="1"/>
      <c r="DZS53" s="1"/>
      <c r="DZT53" s="1"/>
      <c r="DZU53" s="1"/>
      <c r="DZV53" s="1"/>
      <c r="DZW53" s="1"/>
      <c r="DZX53" s="1"/>
      <c r="DZY53" s="1"/>
      <c r="DZZ53" s="1"/>
      <c r="EAA53" s="1"/>
      <c r="EAB53" s="1"/>
      <c r="EAC53" s="1"/>
      <c r="EAD53" s="1"/>
      <c r="EAE53" s="1"/>
      <c r="EAF53" s="1"/>
      <c r="EAG53" s="1"/>
      <c r="EAH53" s="1"/>
      <c r="EAI53" s="1"/>
      <c r="EAJ53" s="1"/>
      <c r="EAK53" s="1"/>
      <c r="EAL53" s="1"/>
      <c r="EAM53" s="1"/>
      <c r="EAN53" s="1"/>
      <c r="EAO53" s="1"/>
      <c r="EAP53" s="1"/>
      <c r="EAQ53" s="1"/>
      <c r="EAR53" s="1"/>
      <c r="EAS53" s="1"/>
      <c r="EAT53" s="1"/>
      <c r="EAU53" s="1"/>
      <c r="EAV53" s="1"/>
      <c r="EAW53" s="1"/>
      <c r="EAX53" s="1"/>
      <c r="EAY53" s="1"/>
      <c r="EAZ53" s="1"/>
      <c r="EBA53" s="1"/>
      <c r="EBB53" s="1"/>
      <c r="EBC53" s="1"/>
      <c r="EBD53" s="1"/>
      <c r="EBE53" s="1"/>
      <c r="EBF53" s="1"/>
      <c r="EBG53" s="1"/>
      <c r="EBH53" s="1"/>
      <c r="EBI53" s="1"/>
      <c r="EBJ53" s="1"/>
      <c r="EBK53" s="1"/>
      <c r="EBL53" s="1"/>
      <c r="EBM53" s="1"/>
      <c r="EBN53" s="1"/>
      <c r="EBO53" s="1"/>
      <c r="EBP53" s="1"/>
      <c r="EBQ53" s="1"/>
      <c r="EBR53" s="1"/>
      <c r="EBS53" s="1"/>
      <c r="EBT53" s="1"/>
      <c r="EBU53" s="1"/>
      <c r="EBV53" s="1"/>
      <c r="EBW53" s="1"/>
      <c r="EBX53" s="1"/>
      <c r="EBY53" s="1"/>
      <c r="EBZ53" s="1"/>
      <c r="ECA53" s="1"/>
      <c r="ECB53" s="1"/>
      <c r="ECC53" s="1"/>
      <c r="ECD53" s="1"/>
      <c r="ECE53" s="1"/>
      <c r="ECF53" s="1"/>
      <c r="ECG53" s="1"/>
      <c r="ECH53" s="1"/>
      <c r="ECI53" s="1"/>
      <c r="ECJ53" s="1"/>
      <c r="ECK53" s="1"/>
      <c r="ECL53" s="1"/>
      <c r="ECM53" s="1"/>
      <c r="ECN53" s="1"/>
      <c r="ECO53" s="1"/>
      <c r="ECP53" s="1"/>
      <c r="ECQ53" s="1"/>
      <c r="ECR53" s="1"/>
      <c r="ECS53" s="1"/>
      <c r="ECT53" s="1"/>
      <c r="ECU53" s="1"/>
      <c r="ECV53" s="1"/>
      <c r="ECW53" s="1"/>
      <c r="ECX53" s="1"/>
      <c r="ECY53" s="1"/>
      <c r="ECZ53" s="1"/>
      <c r="EDA53" s="1"/>
      <c r="EDB53" s="1"/>
      <c r="EDC53" s="1"/>
      <c r="EDD53" s="1"/>
      <c r="EDE53" s="1"/>
      <c r="EDF53" s="1"/>
      <c r="EDG53" s="1"/>
      <c r="EDH53" s="1"/>
      <c r="EDI53" s="1"/>
      <c r="EDJ53" s="1"/>
      <c r="EDK53" s="1"/>
      <c r="EDL53" s="1"/>
      <c r="EDM53" s="1"/>
      <c r="EDN53" s="1"/>
      <c r="EDO53" s="1"/>
      <c r="EDP53" s="1"/>
      <c r="EDQ53" s="1"/>
      <c r="EDR53" s="1"/>
      <c r="EDS53" s="1"/>
      <c r="EDT53" s="1"/>
      <c r="EDU53" s="1"/>
      <c r="EDV53" s="1"/>
      <c r="EDW53" s="1"/>
      <c r="EDX53" s="1"/>
      <c r="EDY53" s="1"/>
      <c r="EDZ53" s="1"/>
      <c r="EEA53" s="1"/>
      <c r="EEB53" s="1"/>
      <c r="EEC53" s="1"/>
      <c r="EED53" s="1"/>
      <c r="EEE53" s="1"/>
      <c r="EEF53" s="1"/>
      <c r="EEG53" s="1"/>
      <c r="EEH53" s="1"/>
      <c r="EEI53" s="1"/>
      <c r="EEJ53" s="1"/>
      <c r="EEK53" s="1"/>
      <c r="EEL53" s="1"/>
      <c r="EEM53" s="1"/>
      <c r="EEN53" s="1"/>
      <c r="EEO53" s="1"/>
      <c r="EEP53" s="1"/>
      <c r="EEQ53" s="1"/>
      <c r="EER53" s="1"/>
      <c r="EES53" s="1"/>
      <c r="EET53" s="1"/>
      <c r="EEU53" s="1"/>
      <c r="EEV53" s="1"/>
      <c r="EEW53" s="1"/>
      <c r="EEX53" s="1"/>
      <c r="EEY53" s="1"/>
      <c r="EEZ53" s="1"/>
      <c r="EFA53" s="1"/>
      <c r="EFB53" s="1"/>
      <c r="EFC53" s="1"/>
      <c r="EFD53" s="1"/>
      <c r="EFE53" s="1"/>
      <c r="EFF53" s="1"/>
      <c r="EFG53" s="1"/>
      <c r="EFH53" s="1"/>
      <c r="EFI53" s="1"/>
      <c r="EFJ53" s="1"/>
      <c r="EFK53" s="1"/>
      <c r="EFL53" s="1"/>
      <c r="EFM53" s="1"/>
      <c r="EFN53" s="1"/>
      <c r="EFO53" s="1"/>
      <c r="EFP53" s="1"/>
      <c r="EFQ53" s="1"/>
      <c r="EFR53" s="1"/>
      <c r="EFS53" s="1"/>
      <c r="EFT53" s="1"/>
      <c r="EFU53" s="1"/>
      <c r="EFV53" s="1"/>
      <c r="EFW53" s="1"/>
      <c r="EFX53" s="1"/>
      <c r="EFY53" s="1"/>
      <c r="EFZ53" s="1"/>
      <c r="EGA53" s="1"/>
      <c r="EGB53" s="1"/>
      <c r="EGC53" s="1"/>
      <c r="EGD53" s="1"/>
      <c r="EGE53" s="1"/>
      <c r="EGF53" s="1"/>
      <c r="EGG53" s="1"/>
      <c r="EGH53" s="1"/>
      <c r="EGI53" s="1"/>
      <c r="EGJ53" s="1"/>
      <c r="EGK53" s="1"/>
      <c r="EGL53" s="1"/>
      <c r="EGM53" s="1"/>
      <c r="EGN53" s="1"/>
      <c r="EGO53" s="1"/>
      <c r="EGP53" s="1"/>
      <c r="EGQ53" s="1"/>
      <c r="EGR53" s="1"/>
      <c r="EGS53" s="1"/>
      <c r="EGT53" s="1"/>
      <c r="EGU53" s="1"/>
      <c r="EGV53" s="1"/>
      <c r="EGW53" s="1"/>
      <c r="EGX53" s="1"/>
      <c r="EGY53" s="1"/>
      <c r="EGZ53" s="1"/>
      <c r="EHA53" s="1"/>
      <c r="EHB53" s="1"/>
      <c r="EHC53" s="1"/>
      <c r="EHD53" s="1"/>
      <c r="EHE53" s="1"/>
      <c r="EHF53" s="1"/>
      <c r="EHG53" s="1"/>
      <c r="EHH53" s="1"/>
      <c r="EHI53" s="1"/>
      <c r="EHJ53" s="1"/>
      <c r="EHK53" s="1"/>
      <c r="EHL53" s="1"/>
      <c r="EHM53" s="1"/>
      <c r="EHN53" s="1"/>
      <c r="EHO53" s="1"/>
      <c r="EHP53" s="1"/>
      <c r="EHQ53" s="1"/>
      <c r="EHR53" s="1"/>
      <c r="EHS53" s="1"/>
      <c r="EHT53" s="1"/>
      <c r="EHU53" s="1"/>
      <c r="EHV53" s="1"/>
      <c r="EHW53" s="1"/>
      <c r="EHX53" s="1"/>
      <c r="EHY53" s="1"/>
      <c r="EHZ53" s="1"/>
      <c r="EIA53" s="1"/>
      <c r="EIB53" s="1"/>
      <c r="EIC53" s="1"/>
      <c r="EID53" s="1"/>
      <c r="EIE53" s="1"/>
      <c r="EIF53" s="1"/>
      <c r="EIG53" s="1"/>
      <c r="EIH53" s="1"/>
      <c r="EII53" s="1"/>
      <c r="EIJ53" s="1"/>
      <c r="EIK53" s="1"/>
      <c r="EIL53" s="1"/>
      <c r="EIM53" s="1"/>
      <c r="EIN53" s="1"/>
      <c r="EIO53" s="1"/>
      <c r="EIP53" s="1"/>
      <c r="EIQ53" s="1"/>
      <c r="EIR53" s="1"/>
      <c r="EIS53" s="1"/>
      <c r="EIT53" s="1"/>
      <c r="EIU53" s="1"/>
      <c r="EIV53" s="1"/>
      <c r="EIW53" s="1"/>
      <c r="EIX53" s="1"/>
      <c r="EIY53" s="1"/>
      <c r="EIZ53" s="1"/>
      <c r="EJA53" s="1"/>
      <c r="EJB53" s="1"/>
      <c r="EJC53" s="1"/>
      <c r="EJD53" s="1"/>
      <c r="EJE53" s="1"/>
      <c r="EJF53" s="1"/>
      <c r="EJG53" s="1"/>
      <c r="EJH53" s="1"/>
      <c r="EJI53" s="1"/>
      <c r="EJJ53" s="1"/>
      <c r="EJK53" s="1"/>
      <c r="EJL53" s="1"/>
      <c r="EJM53" s="1"/>
      <c r="EJN53" s="1"/>
      <c r="EJO53" s="1"/>
      <c r="EJP53" s="1"/>
      <c r="EJQ53" s="1"/>
      <c r="EJR53" s="1"/>
      <c r="EJS53" s="1"/>
      <c r="EJT53" s="1"/>
      <c r="EJU53" s="1"/>
      <c r="EJV53" s="1"/>
      <c r="EJW53" s="1"/>
      <c r="EJX53" s="1"/>
      <c r="EJY53" s="1"/>
      <c r="EJZ53" s="1"/>
      <c r="EKA53" s="1"/>
      <c r="EKB53" s="1"/>
      <c r="EKC53" s="1"/>
      <c r="EKD53" s="1"/>
      <c r="EKE53" s="1"/>
      <c r="EKF53" s="1"/>
      <c r="EKG53" s="1"/>
    </row>
    <row r="54" spans="1:3673" x14ac:dyDescent="0.2">
      <c r="A54" s="27"/>
    </row>
  </sheetData>
  <mergeCells count="18">
    <mergeCell ref="A1:Q1"/>
    <mergeCell ref="C3:K3"/>
    <mergeCell ref="M3:Q3"/>
    <mergeCell ref="C4:F4"/>
    <mergeCell ref="H4:K4"/>
    <mergeCell ref="M4:N4"/>
    <mergeCell ref="P4:Q4"/>
    <mergeCell ref="A36:Q36"/>
    <mergeCell ref="A42:Q42"/>
    <mergeCell ref="A9:Q9"/>
    <mergeCell ref="A15:Q15"/>
    <mergeCell ref="A28:Q28"/>
    <mergeCell ref="C30:K30"/>
    <mergeCell ref="M30:Q30"/>
    <mergeCell ref="C31:F31"/>
    <mergeCell ref="H31:K31"/>
    <mergeCell ref="M31:N31"/>
    <mergeCell ref="P31:Q31"/>
  </mergeCell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U54"/>
  <sheetViews>
    <sheetView showGridLines="0" zoomScaleNormal="100" zoomScaleSheetLayoutView="50" workbookViewId="0">
      <selection activeCell="C24" sqref="C24"/>
    </sheetView>
  </sheetViews>
  <sheetFormatPr defaultRowHeight="12.75" x14ac:dyDescent="0.2"/>
  <cols>
    <col min="1" max="1" width="17.140625" style="27" customWidth="1"/>
    <col min="2" max="6" width="9.7109375" customWidth="1"/>
    <col min="7" max="7" width="1.140625" customWidth="1"/>
    <col min="8" max="8" width="9.7109375" customWidth="1"/>
    <col min="10" max="13" width="1" customWidth="1"/>
  </cols>
  <sheetData>
    <row r="1" spans="1:8" s="24" customFormat="1" ht="15.75" customHeight="1" x14ac:dyDescent="0.25">
      <c r="A1" s="16" t="s">
        <v>21</v>
      </c>
    </row>
    <row r="2" spans="1:8" ht="15.75" customHeight="1" x14ac:dyDescent="0.2"/>
    <row r="3" spans="1:8" ht="15.75" customHeight="1" x14ac:dyDescent="0.25">
      <c r="A3" s="16" t="s">
        <v>184</v>
      </c>
    </row>
    <row r="4" spans="1:8" ht="15.75" customHeight="1" x14ac:dyDescent="0.25">
      <c r="A4" s="16"/>
    </row>
    <row r="5" spans="1:8" ht="15.75" customHeight="1" x14ac:dyDescent="0.2"/>
    <row r="6" spans="1:8" s="27" customFormat="1" ht="15.75" customHeight="1" x14ac:dyDescent="0.2">
      <c r="B6" s="44"/>
      <c r="C6" s="44"/>
      <c r="D6" s="44"/>
      <c r="E6" s="44"/>
      <c r="F6" s="44"/>
      <c r="G6" s="44"/>
      <c r="H6" s="45"/>
    </row>
    <row r="7" spans="1:8" s="27" customFormat="1" ht="15.75" customHeight="1" x14ac:dyDescent="0.2">
      <c r="B7" s="45" t="s">
        <v>64</v>
      </c>
      <c r="C7" s="45" t="s">
        <v>65</v>
      </c>
      <c r="D7" s="45" t="s">
        <v>66</v>
      </c>
      <c r="E7" s="45" t="s">
        <v>67</v>
      </c>
      <c r="F7" s="45" t="s">
        <v>68</v>
      </c>
      <c r="G7" s="45"/>
      <c r="H7" s="45" t="s">
        <v>13</v>
      </c>
    </row>
    <row r="8" spans="1:8" s="27" customFormat="1" ht="15.75" customHeight="1" x14ac:dyDescent="0.2">
      <c r="B8" s="45"/>
      <c r="C8" s="45"/>
      <c r="D8" s="45"/>
      <c r="E8" s="45"/>
      <c r="F8" s="45"/>
      <c r="G8" s="45"/>
      <c r="H8" s="45"/>
    </row>
    <row r="9" spans="1:8" ht="15.75" customHeight="1" x14ac:dyDescent="0.2">
      <c r="A9" s="79" t="s">
        <v>207</v>
      </c>
      <c r="B9" s="93">
        <f>IF(OR('Tabel 4 F'!B9&lt;5,'Tabel 4 Br'!B9&lt;0.5),"-",IFERROR('Tabel 4 Br'!B9/'Tabel 4 F'!B9*100,"-"))</f>
        <v>8.3544578809434675</v>
      </c>
      <c r="C9" s="93">
        <f>IF(OR('Tabel 4 F'!C9&lt;5,'Tabel 4 Br'!C9&lt;0.5),"-",IFERROR('Tabel 4 Br'!C9/'Tabel 4 F'!C9*100,"-"))</f>
        <v>2.2849629054362723</v>
      </c>
      <c r="D9" s="93">
        <f>IF(OR('Tabel 4 F'!D9&lt;5,'Tabel 4 Br'!D9&lt;0.5),"-",IFERROR('Tabel 4 Br'!D9/'Tabel 4 F'!D9*100,"-"))</f>
        <v>1.1022921278447955</v>
      </c>
      <c r="E9" s="93">
        <f>IF(OR('Tabel 4 F'!E9&lt;5,'Tabel 4 Br'!E9&lt;0.5),"-",IFERROR('Tabel 4 Br'!E9/'Tabel 4 F'!E9*100,"-"))</f>
        <v>1.7277135610920484</v>
      </c>
      <c r="F9" s="93">
        <f>IF(OR('Tabel 4 F'!F9&lt;5,'Tabel 4 Br'!F9&lt;0.5),"-",IFERROR('Tabel 4 Br'!F9/'Tabel 4 F'!F9*100,"-"))</f>
        <v>2.9537231503579955</v>
      </c>
      <c r="G9" s="117"/>
      <c r="H9" s="93">
        <f>IF(OR('Tabel 4 F'!H9&lt;5,'Tabel 4 Br'!H9&lt;0.5),"-",IFERROR('Tabel 4 Br'!H9/'Tabel 4 F'!H9*100,"-"))</f>
        <v>2.9062029221759338</v>
      </c>
    </row>
    <row r="10" spans="1:8" ht="15.75" customHeight="1" x14ac:dyDescent="0.2">
      <c r="A10" s="90" t="s">
        <v>208</v>
      </c>
      <c r="B10" s="94">
        <f>IF(OR('Tabel 4 F'!B10&lt;5,'Tabel 4 Br'!B10&lt;0.5),"-",IFERROR('Tabel 4 Br'!B10/'Tabel 4 F'!B10*100,"-"))</f>
        <v>8.9323280905945275</v>
      </c>
      <c r="C10" s="94">
        <f>IF(OR('Tabel 4 F'!C10&lt;5,'Tabel 4 Br'!C10&lt;0.5),"-",IFERROR('Tabel 4 Br'!C10/'Tabel 4 F'!C10*100,"-"))</f>
        <v>2.8483300664451825</v>
      </c>
      <c r="D10" s="94">
        <f>IF(OR('Tabel 4 F'!D10&lt;5,'Tabel 4 Br'!D10&lt;0.5),"-",IFERROR('Tabel 4 Br'!D10/'Tabel 4 F'!D10*100,"-"))</f>
        <v>1.3891955169581036</v>
      </c>
      <c r="E10" s="94">
        <f>IF(OR('Tabel 4 F'!E10&lt;5,'Tabel 4 Br'!E10&lt;0.5),"-",IFERROR('Tabel 4 Br'!E10/'Tabel 4 F'!E10*100,"-"))</f>
        <v>1.8887853721893011</v>
      </c>
      <c r="F10" s="94">
        <f>IF(OR('Tabel 4 F'!F10&lt;5,'Tabel 4 Br'!F10&lt;0.5),"-",IFERROR('Tabel 4 Br'!F10/'Tabel 4 F'!F10*100,"-"))</f>
        <v>3.9467467381174277</v>
      </c>
      <c r="G10" s="117"/>
      <c r="H10" s="94">
        <f>IF(OR('Tabel 4 F'!H10&lt;5,'Tabel 4 Br'!H10&lt;0.5),"-",IFERROR('Tabel 4 Br'!H10/'Tabel 4 F'!H10*100,"-"))</f>
        <v>2.8425486295185109</v>
      </c>
    </row>
    <row r="11" spans="1:8" ht="15.75" customHeight="1" x14ac:dyDescent="0.2">
      <c r="A11" s="83" t="s">
        <v>209</v>
      </c>
      <c r="B11" s="95">
        <f>IF(OR('Tabel 4 F'!B11&lt;5,'Tabel 4 Br'!B11&lt;0.5),"-",IFERROR('Tabel 4 Br'!B11/'Tabel 4 F'!B11*100,"-"))</f>
        <v>11.304234845667533</v>
      </c>
      <c r="C11" s="95">
        <f>IF(OR('Tabel 4 F'!C11&lt;5,'Tabel 4 Br'!C11&lt;0.5),"-",IFERROR('Tabel 4 Br'!C11/'Tabel 4 F'!C11*100,"-"))</f>
        <v>4.8845195939086299</v>
      </c>
      <c r="D11" s="95">
        <f>IF(OR('Tabel 4 F'!D11&lt;5,'Tabel 4 Br'!D11&lt;0.5),"-",IFERROR('Tabel 4 Br'!D11/'Tabel 4 F'!D11*100,"-"))</f>
        <v>2.8339063816002592</v>
      </c>
      <c r="E11" s="95">
        <f>IF(OR('Tabel 4 F'!E11&lt;5,'Tabel 4 Br'!E11&lt;0.5),"-",IFERROR('Tabel 4 Br'!E11/'Tabel 4 F'!E11*100,"-"))</f>
        <v>2.9500228310502288</v>
      </c>
      <c r="F11" s="95">
        <f>IF(OR('Tabel 4 F'!F11&lt;5,'Tabel 4 Br'!F11&lt;0.5),"-",IFERROR('Tabel 4 Br'!F11/'Tabel 4 F'!F11*100,"-"))</f>
        <v>7.1520969162995591</v>
      </c>
      <c r="G11" s="117"/>
      <c r="H11" s="95">
        <f>IF(OR('Tabel 4 F'!H11&lt;5,'Tabel 4 Br'!H11&lt;0.5),"-",IFERROR('Tabel 4 Br'!H11/'Tabel 4 F'!H11*100,"-"))</f>
        <v>6.238670010694098</v>
      </c>
    </row>
    <row r="12" spans="1:8" ht="15.75" customHeight="1" x14ac:dyDescent="0.2">
      <c r="A12" s="79" t="s">
        <v>26</v>
      </c>
      <c r="B12" s="93">
        <f>IF(OR('Tabel 4 F'!B12&lt;5,'Tabel 4 Br'!B12&lt;0.5),"-",IFERROR('Tabel 4 Br'!B12/'Tabel 4 F'!B12*100,"-"))</f>
        <v>22.864375893020696</v>
      </c>
      <c r="C12" s="93">
        <f>IF(OR('Tabel 4 F'!C12&lt;5,'Tabel 4 Br'!C12&lt;0.5),"-",IFERROR('Tabel 4 Br'!C12/'Tabel 4 F'!C12*100,"-"))</f>
        <v>9.9329757904121792</v>
      </c>
      <c r="D12" s="93">
        <f>IF(OR('Tabel 4 F'!D12&lt;5,'Tabel 4 Br'!D12&lt;0.5),"-",IFERROR('Tabel 4 Br'!D12/'Tabel 4 F'!D12*100,"-"))</f>
        <v>4.5319779745353426</v>
      </c>
      <c r="E12" s="93">
        <f>IF(OR('Tabel 4 F'!E12&lt;5,'Tabel 4 Br'!E12&lt;0.5),"-",IFERROR('Tabel 4 Br'!E12/'Tabel 4 F'!E12*100,"-"))</f>
        <v>5.0210800000000004</v>
      </c>
      <c r="F12" s="93">
        <f>IF(OR('Tabel 4 F'!F12&lt;5,'Tabel 4 Br'!F12&lt;0.5),"-",IFERROR('Tabel 4 Br'!F12/'Tabel 4 F'!F12*100,"-"))</f>
        <v>7.3905260091552227</v>
      </c>
      <c r="G12" s="117"/>
      <c r="H12" s="93">
        <f>IF(OR('Tabel 4 F'!H12&lt;5,'Tabel 4 Br'!H12&lt;0.5),"-",IFERROR('Tabel 4 Br'!H12/'Tabel 4 F'!H12*100,"-"))</f>
        <v>9.0068627576555436</v>
      </c>
    </row>
    <row r="13" spans="1:8" ht="15.75" customHeight="1" x14ac:dyDescent="0.2">
      <c r="A13" s="90" t="s">
        <v>27</v>
      </c>
      <c r="B13" s="94">
        <f>IF(OR('Tabel 4 F'!B13&lt;5,'Tabel 4 Br'!B13&lt;0.5),"-",IFERROR('Tabel 4 Br'!B13/'Tabel 4 F'!B13*100,"-"))</f>
        <v>13.249855947955391</v>
      </c>
      <c r="C13" s="94">
        <f>IF(OR('Tabel 4 F'!C13&lt;5,'Tabel 4 Br'!C13&lt;0.5),"-",IFERROR('Tabel 4 Br'!C13/'Tabel 4 F'!C13*100,"-"))</f>
        <v>4.7502583539603958</v>
      </c>
      <c r="D13" s="94">
        <f>IF(OR('Tabel 4 F'!D13&lt;5,'Tabel 4 Br'!D13&lt;0.5),"-",IFERROR('Tabel 4 Br'!D13/'Tabel 4 F'!D13*100,"-"))</f>
        <v>1.5678723578904166</v>
      </c>
      <c r="E13" s="94">
        <f>IF(OR('Tabel 4 F'!E13&lt;5,'Tabel 4 Br'!E13&lt;0.5),"-",IFERROR('Tabel 4 Br'!E13/'Tabel 4 F'!E13*100,"-"))</f>
        <v>1.724168207948013</v>
      </c>
      <c r="F13" s="94">
        <f>IF(OR('Tabel 4 F'!F13&lt;5,'Tabel 4 Br'!F13&lt;0.5),"-",IFERROR('Tabel 4 Br'!F13/'Tabel 4 F'!F13*100,"-"))</f>
        <v>3.1103808049535604</v>
      </c>
      <c r="G13" s="117"/>
      <c r="H13" s="94">
        <f>IF(OR('Tabel 4 F'!H13&lt;5,'Tabel 4 Br'!H13&lt;0.5),"-",IFERROR('Tabel 4 Br'!H13/'Tabel 4 F'!H13*100,"-"))</f>
        <v>3.3230779212002433</v>
      </c>
    </row>
    <row r="14" spans="1:8" ht="15.75" customHeight="1" x14ac:dyDescent="0.2">
      <c r="A14" s="83" t="s">
        <v>28</v>
      </c>
      <c r="B14" s="95">
        <f>IF(OR('Tabel 4 F'!B14&lt;5,'Tabel 4 Br'!B14&lt;0.5),"-",IFERROR('Tabel 4 Br'!B14/'Tabel 4 F'!B14*100,"-"))</f>
        <v>16.109868421052632</v>
      </c>
      <c r="C14" s="95">
        <f>IF(OR('Tabel 4 F'!C14&lt;5,'Tabel 4 Br'!C14&lt;0.5),"-",IFERROR('Tabel 4 Br'!C14/'Tabel 4 F'!C14*100,"-"))</f>
        <v>4.3280608203677513</v>
      </c>
      <c r="D14" s="95">
        <f>IF(OR('Tabel 4 F'!D14&lt;5,'Tabel 4 Br'!D14&lt;0.5),"-",IFERROR('Tabel 4 Br'!D14/'Tabel 4 F'!D14*100,"-"))</f>
        <v>4.1110292887029294</v>
      </c>
      <c r="E14" s="95">
        <f>IF(OR('Tabel 4 F'!E14&lt;5,'Tabel 4 Br'!E14&lt;0.5),"-",IFERROR('Tabel 4 Br'!E14/'Tabel 4 F'!E14*100,"-"))</f>
        <v>2.9381393568147018</v>
      </c>
      <c r="F14" s="95">
        <f>IF(OR('Tabel 4 F'!F14&lt;5,'Tabel 4 Br'!F14&lt;0.5),"-",IFERROR('Tabel 4 Br'!F14/'Tabel 4 F'!F14*100,"-"))</f>
        <v>4.9347619047619053</v>
      </c>
      <c r="G14" s="117"/>
      <c r="H14" s="95">
        <f>IF(OR('Tabel 4 F'!H14&lt;5,'Tabel 4 Br'!H14&lt;0.5),"-",IFERROR('Tabel 4 Br'!H14/'Tabel 4 F'!H14*100,"-"))</f>
        <v>4.1038473433782716</v>
      </c>
    </row>
    <row r="15" spans="1:8" ht="15.75" customHeight="1" x14ac:dyDescent="0.2">
      <c r="A15" s="79" t="s">
        <v>29</v>
      </c>
      <c r="B15" s="93">
        <f>IF(OR('Tabel 4 F'!B15&lt;5,'Tabel 4 Br'!B15&lt;0.5),"-",IFERROR('Tabel 4 Br'!B15/'Tabel 4 F'!B15*100,"-"))</f>
        <v>17.893630007283321</v>
      </c>
      <c r="C15" s="93">
        <f>IF(OR('Tabel 4 F'!C15&lt;5,'Tabel 4 Br'!C15&lt;0.5),"-",IFERROR('Tabel 4 Br'!C15/'Tabel 4 F'!C15*100,"-"))</f>
        <v>9.6975015895443306</v>
      </c>
      <c r="D15" s="93">
        <f>IF(OR('Tabel 4 F'!D15&lt;5,'Tabel 4 Br'!D15&lt;0.5),"-",IFERROR('Tabel 4 Br'!D15/'Tabel 4 F'!D15*100,"-"))</f>
        <v>5.5418809801633611</v>
      </c>
      <c r="E15" s="93">
        <f>IF(OR('Tabel 4 F'!E15&lt;5,'Tabel 4 Br'!E15&lt;0.5),"-",IFERROR('Tabel 4 Br'!E15/'Tabel 4 F'!E15*100,"-"))</f>
        <v>6.1382123655913983</v>
      </c>
      <c r="F15" s="93">
        <f>IF(OR('Tabel 4 F'!F15&lt;5,'Tabel 4 Br'!F15&lt;0.5),"-",IFERROR('Tabel 4 Br'!F15/'Tabel 4 F'!F15*100,"-"))</f>
        <v>6.6306172839506168</v>
      </c>
      <c r="G15" s="117"/>
      <c r="H15" s="93">
        <f>IF(OR('Tabel 4 F'!H15&lt;5,'Tabel 4 Br'!H15&lt;0.5),"-",IFERROR('Tabel 4 Br'!H15/'Tabel 4 F'!H15*100,"-"))</f>
        <v>10.807302865433444</v>
      </c>
    </row>
    <row r="16" spans="1:8" ht="15.75" customHeight="1" x14ac:dyDescent="0.2">
      <c r="A16" s="90" t="s">
        <v>30</v>
      </c>
      <c r="B16" s="94">
        <f>IF(OR('Tabel 4 F'!B16&lt;5,'Tabel 4 Br'!B16&lt;0.5),"-",IFERROR('Tabel 4 Br'!B16/'Tabel 4 F'!B16*100,"-"))</f>
        <v>20.714311518324607</v>
      </c>
      <c r="C16" s="94">
        <f>IF(OR('Tabel 4 F'!C16&lt;5,'Tabel 4 Br'!C16&lt;0.5),"-",IFERROR('Tabel 4 Br'!C16/'Tabel 4 F'!C16*100,"-"))</f>
        <v>10.664489851150204</v>
      </c>
      <c r="D16" s="94">
        <f>IF(OR('Tabel 4 F'!D16&lt;5,'Tabel 4 Br'!D16&lt;0.5),"-",IFERROR('Tabel 4 Br'!D16/'Tabel 4 F'!D16*100,"-"))</f>
        <v>5.701552008238929</v>
      </c>
      <c r="E16" s="94">
        <f>IF(OR('Tabel 4 F'!E16&lt;5,'Tabel 4 Br'!E16&lt;0.5),"-",IFERROR('Tabel 4 Br'!E16/'Tabel 4 F'!E16*100,"-"))</f>
        <v>3.6158622620380743</v>
      </c>
      <c r="F16" s="94">
        <f>IF(OR('Tabel 4 F'!F16&lt;5,'Tabel 4 Br'!F16&lt;0.5),"-",IFERROR('Tabel 4 Br'!F16/'Tabel 4 F'!F16*100,"-"))</f>
        <v>5.8484501347708893</v>
      </c>
      <c r="G16" s="117"/>
      <c r="H16" s="94">
        <f>IF(OR('Tabel 4 F'!H16&lt;5,'Tabel 4 Br'!H16&lt;0.5),"-",IFERROR('Tabel 4 Br'!H16/'Tabel 4 F'!H16*100,"-"))</f>
        <v>7.9645029797377838</v>
      </c>
    </row>
    <row r="17" spans="1:8" ht="15.75" hidden="1" customHeight="1" x14ac:dyDescent="0.2">
      <c r="A17" s="31" t="s">
        <v>31</v>
      </c>
      <c r="B17" s="40">
        <f>IF(OR('Tabel 4 F'!B17&lt;5,'Tabel 4 Br'!B17&lt;0.5),"-",IFERROR('Tabel 4 Br'!B17/'Tabel 4 F'!B17*100,"-"))</f>
        <v>13.060849710982659</v>
      </c>
      <c r="C17" s="40">
        <f>IF(OR('Tabel 4 F'!C17&lt;5,'Tabel 4 Br'!C17&lt;0.5),"-",IFERROR('Tabel 4 Br'!C17/'Tabel 4 F'!C17*100,"-"))</f>
        <v>4.2436369426751597</v>
      </c>
      <c r="D17" s="40">
        <f>IF(OR('Tabel 4 F'!D17&lt;5,'Tabel 4 Br'!D17&lt;0.5),"-",IFERROR('Tabel 4 Br'!D17/'Tabel 4 F'!D17*100,"-"))</f>
        <v>1.1167197986577182</v>
      </c>
      <c r="E17" s="40">
        <f>IF(OR('Tabel 4 F'!E17&lt;5,'Tabel 4 Br'!E17&lt;0.5),"-",IFERROR('Tabel 4 Br'!E17/'Tabel 4 F'!E17*100,"-"))</f>
        <v>1.2959609810479376</v>
      </c>
      <c r="F17" s="40">
        <f>IF(OR('Tabel 4 F'!F17&lt;5,'Tabel 4 Br'!F17&lt;0.5),"-",IFERROR('Tabel 4 Br'!F17/'Tabel 4 F'!F17*100,"-"))</f>
        <v>4.4495725000000004</v>
      </c>
      <c r="G17" s="117"/>
      <c r="H17" s="40">
        <f>IF(OR('Tabel 4 F'!H17&lt;5,'Tabel 4 Br'!H17&lt;0.5),"-",IFERROR('Tabel 4 Br'!H17/'Tabel 4 F'!H17*100,"-"))</f>
        <v>3.0251680672268906</v>
      </c>
    </row>
    <row r="18" spans="1:8" ht="15.75" hidden="1" customHeight="1" x14ac:dyDescent="0.2">
      <c r="A18" s="33" t="s">
        <v>32</v>
      </c>
      <c r="B18" s="41">
        <f>IF(OR('Tabel 4 F'!B18&lt;5,'Tabel 4 Br'!B18&lt;0.5),"-",IFERROR('Tabel 4 Br'!B18/'Tabel 4 F'!B18*100,"-"))</f>
        <v>17.631053571428573</v>
      </c>
      <c r="C18" s="41">
        <f>IF(OR('Tabel 4 F'!C18&lt;5,'Tabel 4 Br'!C18&lt;0.5),"-",IFERROR('Tabel 4 Br'!C18/'Tabel 4 F'!C18*100,"-"))</f>
        <v>6.0690602409638554</v>
      </c>
      <c r="D18" s="41">
        <f>IF(OR('Tabel 4 F'!D18&lt;5,'Tabel 4 Br'!D18&lt;0.5),"-",IFERROR('Tabel 4 Br'!D18/'Tabel 4 F'!D18*100,"-"))</f>
        <v>2.2985535714285716</v>
      </c>
      <c r="E18" s="41">
        <f>IF(OR('Tabel 4 F'!E18&lt;5,'Tabel 4 Br'!E18&lt;0.5),"-",IFERROR('Tabel 4 Br'!E18/'Tabel 4 F'!E18*100,"-"))</f>
        <v>0.71928776978417264</v>
      </c>
      <c r="F18" s="41">
        <f>IF(OR('Tabel 4 F'!F18&lt;5,'Tabel 4 Br'!F18&lt;0.5),"-",IFERROR('Tabel 4 Br'!F18/'Tabel 4 F'!F18*100,"-"))</f>
        <v>4.2969787234042549</v>
      </c>
      <c r="G18" s="117"/>
      <c r="H18" s="41">
        <f>IF(OR('Tabel 4 F'!H18&lt;5,'Tabel 4 Br'!H18&lt;0.5),"-",IFERROR('Tabel 4 Br'!H18/'Tabel 4 F'!H18*100,"-"))</f>
        <v>4.6368531468531469</v>
      </c>
    </row>
    <row r="19" spans="1:8" ht="15.75" hidden="1" customHeight="1" x14ac:dyDescent="0.2">
      <c r="A19" s="31" t="s">
        <v>33</v>
      </c>
      <c r="B19" s="40" t="str">
        <f>IF(OR('Tabel 4 F'!B19&lt;5,'Tabel 4 Br'!B19&lt;0.5),"-",IFERROR('Tabel 4 Br'!B19/'Tabel 4 F'!B19*100,"-"))</f>
        <v>-</v>
      </c>
      <c r="C19" s="40">
        <f>IF(OR('Tabel 4 F'!C19&lt;5,'Tabel 4 Br'!C19&lt;0.5),"-",IFERROR('Tabel 4 Br'!C19/'Tabel 4 F'!C19*100,"-"))</f>
        <v>4.5445909090909096</v>
      </c>
      <c r="D19" s="40">
        <f>IF(OR('Tabel 4 F'!D19&lt;5,'Tabel 4 Br'!D19&lt;0.5),"-",IFERROR('Tabel 4 Br'!D19/'Tabel 4 F'!D19*100,"-"))</f>
        <v>4.2136285714285711</v>
      </c>
      <c r="E19" s="40">
        <f>IF(OR('Tabel 4 F'!E19&lt;5,'Tabel 4 Br'!E19&lt;0.5),"-",IFERROR('Tabel 4 Br'!E19/'Tabel 4 F'!E19*100,"-"))</f>
        <v>1.4283071428571428</v>
      </c>
      <c r="F19" s="40">
        <f>IF(OR('Tabel 4 F'!F19&lt;5,'Tabel 4 Br'!F19&lt;0.5),"-",IFERROR('Tabel 4 Br'!F19/'Tabel 4 F'!F19*100,"-"))</f>
        <v>1.8798055555555557</v>
      </c>
      <c r="G19" s="117"/>
      <c r="H19" s="40">
        <f>IF(OR('Tabel 4 F'!H19&lt;5,'Tabel 4 Br'!H19&lt;0.5),"-",IFERROR('Tabel 4 Br'!H19/'Tabel 4 F'!H19*100,"-"))</f>
        <v>2.3942426229508196</v>
      </c>
    </row>
    <row r="20" spans="1:8" ht="15.75" hidden="1" customHeight="1" x14ac:dyDescent="0.2">
      <c r="A20" s="33" t="s">
        <v>34</v>
      </c>
      <c r="B20" s="41">
        <f>IF(OR('Tabel 4 F'!B20&lt;5,'Tabel 4 Br'!B20&lt;0.5),"-",IFERROR('Tabel 4 Br'!B20/'Tabel 4 F'!B20*100,"-"))</f>
        <v>20.049387096774193</v>
      </c>
      <c r="C20" s="41">
        <f>IF(OR('Tabel 4 F'!C20&lt;5,'Tabel 4 Br'!C20&lt;0.5),"-",IFERROR('Tabel 4 Br'!C20/'Tabel 4 F'!C20*100,"-"))</f>
        <v>4.8771341463414632</v>
      </c>
      <c r="D20" s="41">
        <f>IF(OR('Tabel 4 F'!D20&lt;5,'Tabel 4 Br'!D20&lt;0.5),"-",IFERROR('Tabel 4 Br'!D20/'Tabel 4 F'!D20*100,"-"))</f>
        <v>2.31311004784689</v>
      </c>
      <c r="E20" s="41">
        <f>IF(OR('Tabel 4 F'!E20&lt;5,'Tabel 4 Br'!E20&lt;0.5),"-",IFERROR('Tabel 4 Br'!E20/'Tabel 4 F'!E20*100,"-"))</f>
        <v>2.0094677419354841</v>
      </c>
      <c r="F20" s="41">
        <f>IF(OR('Tabel 4 F'!F20&lt;5,'Tabel 4 Br'!F20&lt;0.5),"-",IFERROR('Tabel 4 Br'!F20/'Tabel 4 F'!F20*100,"-"))</f>
        <v>4.4109411764705886</v>
      </c>
      <c r="G20" s="117"/>
      <c r="H20" s="41">
        <f>IF(OR('Tabel 4 F'!H20&lt;5,'Tabel 4 Br'!H20&lt;0.5),"-",IFERROR('Tabel 4 Br'!H20/'Tabel 4 F'!H20*100,"-"))</f>
        <v>3.9961361867704279</v>
      </c>
    </row>
    <row r="21" spans="1:8" ht="15.75" customHeight="1" x14ac:dyDescent="0.2">
      <c r="A21" s="83" t="s">
        <v>35</v>
      </c>
      <c r="B21" s="95">
        <f>IF(OR('Tabel 4 F'!B21&lt;5,'Tabel 4 Br'!B21&lt;0.5),"-",IFERROR('Tabel 4 Br'!B21/'Tabel 4 F'!B21*100,"-"))</f>
        <v>14.821440613026821</v>
      </c>
      <c r="C21" s="95">
        <f>IF(OR('Tabel 4 F'!C21&lt;5,'Tabel 4 Br'!C21&lt;0.5),"-",IFERROR('Tabel 4 Br'!C21/'Tabel 4 F'!C21*100,"-"))</f>
        <v>5.012899550224887</v>
      </c>
      <c r="D21" s="95">
        <f>IF(OR('Tabel 4 F'!D21&lt;5,'Tabel 4 Br'!D21&lt;0.5),"-",IFERROR('Tabel 4 Br'!D21/'Tabel 4 F'!D21*100,"-"))</f>
        <v>1.7823794358507734</v>
      </c>
      <c r="E21" s="95">
        <f>IF(OR('Tabel 4 F'!E21&lt;5,'Tabel 4 Br'!E21&lt;0.5),"-",IFERROR('Tabel 4 Br'!E21/'Tabel 4 F'!E21*100,"-"))</f>
        <v>1.3166115384615384</v>
      </c>
      <c r="F21" s="95">
        <f>IF(OR('Tabel 4 F'!F21&lt;5,'Tabel 4 Br'!F21&lt;0.5),"-",IFERROR('Tabel 4 Br'!F21/'Tabel 4 F'!F21*100,"-"))</f>
        <v>4.1176780238500852</v>
      </c>
      <c r="G21" s="117"/>
      <c r="H21" s="95">
        <f>IF(OR('Tabel 4 F'!H21&lt;5,'Tabel 4 Br'!H21&lt;0.5),"-",IFERROR('Tabel 4 Br'!H21/'Tabel 4 F'!H21*100,"-"))</f>
        <v>3.397932294328053</v>
      </c>
    </row>
    <row r="22" spans="1:8" ht="15.75" customHeight="1" x14ac:dyDescent="0.2">
      <c r="A22" s="79" t="s">
        <v>36</v>
      </c>
      <c r="B22" s="93">
        <f>IF(OR('Tabel 4 F'!B22&lt;5,'Tabel 4 Br'!B22&lt;0.5),"-",IFERROR('Tabel 4 Br'!B22/'Tabel 4 F'!B22*100,"-"))</f>
        <v>15.881300000000001</v>
      </c>
      <c r="C22" s="93">
        <f>IF(OR('Tabel 4 F'!C22&lt;5,'Tabel 4 Br'!C22&lt;0.5),"-",IFERROR('Tabel 4 Br'!C22/'Tabel 4 F'!C22*100,"-"))</f>
        <v>9.9088421052631581</v>
      </c>
      <c r="D22" s="93" t="str">
        <f>IF(OR('Tabel 4 F'!D22&lt;5,'Tabel 4 Br'!D22&lt;0.5),"-",IFERROR('Tabel 4 Br'!D22/'Tabel 4 F'!D22*100,"-"))</f>
        <v>-</v>
      </c>
      <c r="E22" s="93">
        <f>IF(OR('Tabel 4 F'!E22&lt;5,'Tabel 4 Br'!E22&lt;0.5),"-",IFERROR('Tabel 4 Br'!E22/'Tabel 4 F'!E22*100,"-"))</f>
        <v>0.91352631578947363</v>
      </c>
      <c r="F22" s="93">
        <f>IF(OR('Tabel 4 F'!F22&lt;5,'Tabel 4 Br'!F22&lt;0.5),"-",IFERROR('Tabel 4 Br'!F22/'Tabel 4 F'!F22*100,"-"))</f>
        <v>6.8005499999999994</v>
      </c>
      <c r="G22" s="117"/>
      <c r="H22" s="93">
        <f>IF(OR('Tabel 4 F'!H22&lt;5,'Tabel 4 Br'!H22&lt;0.5),"-",IFERROR('Tabel 4 Br'!H22/'Tabel 4 F'!H22*100,"-"))</f>
        <v>5.1555268817204309</v>
      </c>
    </row>
    <row r="23" spans="1:8" ht="15.75" customHeight="1" x14ac:dyDescent="0.2">
      <c r="A23" s="90" t="s">
        <v>37</v>
      </c>
      <c r="B23" s="94">
        <f>IF(OR('Tabel 4 F'!B23&lt;5,'Tabel 4 Br'!B23&lt;0.5),"-",IFERROR('Tabel 4 Br'!B23/'Tabel 4 F'!B23*100,"-"))</f>
        <v>13.525870967741934</v>
      </c>
      <c r="C23" s="94">
        <f>IF(OR('Tabel 4 F'!C23&lt;5,'Tabel 4 Br'!C23&lt;0.5),"-",IFERROR('Tabel 4 Br'!C23/'Tabel 4 F'!C23*100,"-"))</f>
        <v>4.318269565217391</v>
      </c>
      <c r="D23" s="94">
        <f>IF(OR('Tabel 4 F'!D23&lt;5,'Tabel 4 Br'!D23&lt;0.5),"-",IFERROR('Tabel 4 Br'!D23/'Tabel 4 F'!D23*100,"-"))</f>
        <v>1.9444814814814815</v>
      </c>
      <c r="E23" s="94">
        <f>IF(OR('Tabel 4 F'!E23&lt;5,'Tabel 4 Br'!E23&lt;0.5),"-",IFERROR('Tabel 4 Br'!E23/'Tabel 4 F'!E23*100,"-"))</f>
        <v>6.6654000000000009</v>
      </c>
      <c r="F23" s="94" t="str">
        <f>IF(OR('Tabel 4 F'!F23&lt;5,'Tabel 4 Br'!F23&lt;0.5),"-",IFERROR('Tabel 4 Br'!F23/'Tabel 4 F'!F23*100,"-"))</f>
        <v>-</v>
      </c>
      <c r="G23" s="117"/>
      <c r="H23" s="94">
        <f>IF(OR('Tabel 4 F'!H23&lt;5,'Tabel 4 Br'!H23&lt;0.5),"-",IFERROR('Tabel 4 Br'!H23/'Tabel 4 F'!H23*100,"-"))</f>
        <v>5.6913177777777779</v>
      </c>
    </row>
    <row r="24" spans="1:8" ht="15.75" customHeight="1" x14ac:dyDescent="0.2">
      <c r="A24" s="83" t="s">
        <v>38</v>
      </c>
      <c r="B24" s="95">
        <f>IF(OR('Tabel 4 F'!B24&lt;5,'Tabel 4 Br'!B24&lt;0.5),"-",IFERROR('Tabel 4 Br'!B24/'Tabel 4 F'!B24*100,"-"))</f>
        <v>2.571198051948052</v>
      </c>
      <c r="C24" s="95">
        <f>IF(OR('Tabel 4 F'!C24&lt;5,'Tabel 4 Br'!C24&lt;0.5),"-",IFERROR('Tabel 4 Br'!C24/'Tabel 4 F'!C24*100,"-"))</f>
        <v>1.7127853773584907</v>
      </c>
      <c r="D24" s="95">
        <f>IF(OR('Tabel 4 F'!D24&lt;5,'Tabel 4 Br'!D24&lt;0.5),"-",IFERROR('Tabel 4 Br'!D24/'Tabel 4 F'!D24*100,"-"))</f>
        <v>0.85773107890499189</v>
      </c>
      <c r="E24" s="95">
        <f>IF(OR('Tabel 4 F'!E24&lt;5,'Tabel 4 Br'!E24&lt;0.5),"-",IFERROR('Tabel 4 Br'!E24/'Tabel 4 F'!E24*100,"-"))</f>
        <v>0.72072131147540985</v>
      </c>
      <c r="F24" s="95">
        <f>IF(OR('Tabel 4 F'!F24&lt;5,'Tabel 4 Br'!F24&lt;0.5),"-",IFERROR('Tabel 4 Br'!F24/'Tabel 4 F'!F24*100,"-"))</f>
        <v>0.5680738636363637</v>
      </c>
      <c r="G24" s="117"/>
      <c r="H24" s="95">
        <f>IF(OR('Tabel 4 F'!H24&lt;5,'Tabel 4 Br'!H24&lt;0.5),"-",IFERROR('Tabel 4 Br'!H24/'Tabel 4 F'!H24*100,"-"))</f>
        <v>1.3227017615731256</v>
      </c>
    </row>
    <row r="25" spans="1:8" ht="15.75" customHeight="1" x14ac:dyDescent="0.2">
      <c r="A25" s="79" t="s">
        <v>39</v>
      </c>
      <c r="B25" s="93">
        <f>IF(OR('Tabel 4 F'!B25&lt;5,'Tabel 4 Br'!B25&lt;0.5),"-",IFERROR('Tabel 4 Br'!B25/'Tabel 4 F'!B25*100,"-"))</f>
        <v>7.8989110867178924</v>
      </c>
      <c r="C25" s="93">
        <f>IF(OR('Tabel 4 F'!C25&lt;5,'Tabel 4 Br'!C25&lt;0.5),"-",IFERROR('Tabel 4 Br'!C25/'Tabel 4 F'!C25*100,"-"))</f>
        <v>2.0669430894308944</v>
      </c>
      <c r="D25" s="93">
        <f>IF(OR('Tabel 4 F'!D25&lt;5,'Tabel 4 Br'!D25&lt;0.5),"-",IFERROR('Tabel 4 Br'!D25/'Tabel 4 F'!D25*100,"-"))</f>
        <v>0.86943619972260733</v>
      </c>
      <c r="E25" s="93">
        <f>IF(OR('Tabel 4 F'!E25&lt;5,'Tabel 4 Br'!E25&lt;0.5),"-",IFERROR('Tabel 4 Br'!E25/'Tabel 4 F'!E25*100,"-"))</f>
        <v>1.4342736051502147</v>
      </c>
      <c r="F25" s="93">
        <f>IF(OR('Tabel 4 F'!F25&lt;5,'Tabel 4 Br'!F25&lt;0.5),"-",IFERROR('Tabel 4 Br'!F25/'Tabel 4 F'!F25*100,"-"))</f>
        <v>2.0913414634146341</v>
      </c>
      <c r="G25" s="117"/>
      <c r="H25" s="93">
        <f>IF(OR('Tabel 4 F'!H25&lt;5,'Tabel 4 Br'!H25&lt;0.5),"-",IFERROR('Tabel 4 Br'!H25/'Tabel 4 F'!H25*100,"-"))</f>
        <v>2.6174144375229025</v>
      </c>
    </row>
    <row r="26" spans="1:8" ht="15.75" customHeight="1" x14ac:dyDescent="0.2">
      <c r="A26" s="90" t="s">
        <v>40</v>
      </c>
      <c r="B26" s="94">
        <f>IF(OR('Tabel 4 F'!B26&lt;5,'Tabel 4 Br'!B26&lt;0.5),"-",IFERROR('Tabel 4 Br'!B26/'Tabel 4 F'!B26*100,"-"))</f>
        <v>1.0401943720687858</v>
      </c>
      <c r="C26" s="94">
        <f>IF(OR('Tabel 4 F'!C26&lt;5,'Tabel 4 Br'!C26&lt;0.5),"-",IFERROR('Tabel 4 Br'!C26/'Tabel 4 F'!C26*100,"-"))</f>
        <v>1.1402110408280621</v>
      </c>
      <c r="D26" s="94">
        <f>IF(OR('Tabel 4 F'!D26&lt;5,'Tabel 4 Br'!D26&lt;0.5),"-",IFERROR('Tabel 4 Br'!D26/'Tabel 4 F'!D26*100,"-"))</f>
        <v>0.55396322941646681</v>
      </c>
      <c r="E26" s="94">
        <f>IF(OR('Tabel 4 F'!E26&lt;5,'Tabel 4 Br'!E26&lt;0.5),"-",IFERROR('Tabel 4 Br'!E26/'Tabel 4 F'!E26*100,"-"))</f>
        <v>0.46114221938775507</v>
      </c>
      <c r="F26" s="94">
        <f>IF(OR('Tabel 4 F'!F26&lt;5,'Tabel 4 Br'!F26&lt;0.5),"-",IFERROR('Tabel 4 Br'!F26/'Tabel 4 F'!F26*100,"-"))</f>
        <v>7.3477741585233444E-2</v>
      </c>
      <c r="G26" s="117"/>
      <c r="H26" s="94">
        <f>IF(OR('Tabel 4 F'!H26&lt;5,'Tabel 4 Br'!H26&lt;0.5),"-",IFERROR('Tabel 4 Br'!H26/'Tabel 4 F'!H26*100,"-"))</f>
        <v>0.8346148264203842</v>
      </c>
    </row>
    <row r="27" spans="1:8" ht="15.75" customHeight="1" x14ac:dyDescent="0.2">
      <c r="A27" s="83" t="s">
        <v>41</v>
      </c>
      <c r="B27" s="95">
        <f>IF(OR('Tabel 4 F'!B27&lt;5,'Tabel 4 Br'!B27&lt;0.5),"-",IFERROR('Tabel 4 Br'!B27/'Tabel 4 F'!B27*100,"-"))</f>
        <v>0.95519626168224303</v>
      </c>
      <c r="C27" s="95">
        <f>IF(OR('Tabel 4 F'!C27&lt;5,'Tabel 4 Br'!C27&lt;0.5),"-",IFERROR('Tabel 4 Br'!C27/'Tabel 4 F'!C27*100,"-"))</f>
        <v>0.87627994011976051</v>
      </c>
      <c r="D27" s="95">
        <f>IF(OR('Tabel 4 F'!D27&lt;5,'Tabel 4 Br'!D27&lt;0.5),"-",IFERROR('Tabel 4 Br'!D27/'Tabel 4 F'!D27*100,"-"))</f>
        <v>0.9407571115973743</v>
      </c>
      <c r="E27" s="95">
        <f>IF(OR('Tabel 4 F'!E27&lt;5,'Tabel 4 Br'!E27&lt;0.5),"-",IFERROR('Tabel 4 Br'!E27/'Tabel 4 F'!E27*100,"-"))</f>
        <v>0.61504999999999999</v>
      </c>
      <c r="F27" s="95">
        <f>IF(OR('Tabel 4 F'!F27&lt;5,'Tabel 4 Br'!F27&lt;0.5),"-",IFERROR('Tabel 4 Br'!F27/'Tabel 4 F'!F27*100,"-"))</f>
        <v>1.4453511111111113</v>
      </c>
      <c r="G27" s="117"/>
      <c r="H27" s="95">
        <f>IF(OR('Tabel 4 F'!H27&lt;5,'Tabel 4 Br'!H27&lt;0.5),"-",IFERROR('Tabel 4 Br'!H27/'Tabel 4 F'!H27*100,"-"))</f>
        <v>0.92000049236829162</v>
      </c>
    </row>
    <row r="28" spans="1:8" ht="15.75" customHeight="1" x14ac:dyDescent="0.2">
      <c r="A28" s="79" t="s">
        <v>42</v>
      </c>
      <c r="B28" s="93">
        <f>IF(OR('Tabel 4 F'!B28&lt;5,'Tabel 4 Br'!B28&lt;0.5),"-",IFERROR('Tabel 4 Br'!B28/'Tabel 4 F'!B28*100,"-"))</f>
        <v>17.324198581560285</v>
      </c>
      <c r="C28" s="93">
        <f>IF(OR('Tabel 4 F'!C28&lt;5,'Tabel 4 Br'!C28&lt;0.5),"-",IFERROR('Tabel 4 Br'!C28/'Tabel 4 F'!C28*100,"-"))</f>
        <v>6.6397620111731852</v>
      </c>
      <c r="D28" s="93">
        <f>IF(OR('Tabel 4 F'!D28&lt;5,'Tabel 4 Br'!D28&lt;0.5),"-",IFERROR('Tabel 4 Br'!D28/'Tabel 4 F'!D28*100,"-"))</f>
        <v>3.4748084135833754</v>
      </c>
      <c r="E28" s="93">
        <f>IF(OR('Tabel 4 F'!E28&lt;5,'Tabel 4 Br'!E28&lt;0.5),"-",IFERROR('Tabel 4 Br'!E28/'Tabel 4 F'!E28*100,"-"))</f>
        <v>3.4773569078947375</v>
      </c>
      <c r="F28" s="93">
        <f>IF(OR('Tabel 4 F'!F28&lt;5,'Tabel 4 Br'!F28&lt;0.5),"-",IFERROR('Tabel 4 Br'!F28/'Tabel 4 F'!F28*100,"-"))</f>
        <v>6.289385964912281</v>
      </c>
      <c r="G28" s="117"/>
      <c r="H28" s="93">
        <f>IF(OR('Tabel 4 F'!H28&lt;5,'Tabel 4 Br'!H28&lt;0.5),"-",IFERROR('Tabel 4 Br'!H28/'Tabel 4 F'!H28*100,"-"))</f>
        <v>5.685099079855406</v>
      </c>
    </row>
    <row r="29" spans="1:8" ht="15.75" customHeight="1" x14ac:dyDescent="0.2">
      <c r="A29" s="90" t="s">
        <v>43</v>
      </c>
      <c r="B29" s="94">
        <f>IF(OR('Tabel 4 F'!B29&lt;5,'Tabel 4 Br'!B29&lt;0.5),"-",IFERROR('Tabel 4 Br'!B29/'Tabel 4 F'!B29*100,"-"))</f>
        <v>1.587</v>
      </c>
      <c r="C29" s="94">
        <f>IF(OR('Tabel 4 F'!C29&lt;5,'Tabel 4 Br'!C29&lt;0.5),"-",IFERROR('Tabel 4 Br'!C29/'Tabel 4 F'!C29*100,"-"))</f>
        <v>0.88971078431372552</v>
      </c>
      <c r="D29" s="94">
        <f>IF(OR('Tabel 4 F'!D29&lt;5,'Tabel 4 Br'!D29&lt;0.5),"-",IFERROR('Tabel 4 Br'!D29/'Tabel 4 F'!D29*100,"-"))</f>
        <v>0.85090638297872345</v>
      </c>
      <c r="E29" s="94">
        <f>IF(OR('Tabel 4 F'!E29&lt;5,'Tabel 4 Br'!E29&lt;0.5),"-",IFERROR('Tabel 4 Br'!E29/'Tabel 4 F'!E29*100,"-"))</f>
        <v>1.2045943775100401</v>
      </c>
      <c r="F29" s="94">
        <f>IF(OR('Tabel 4 F'!F29&lt;5,'Tabel 4 Br'!F29&lt;0.5),"-",IFERROR('Tabel 4 Br'!F29/'Tabel 4 F'!F29*100,"-"))</f>
        <v>2.1272659574468089</v>
      </c>
      <c r="G29" s="117"/>
      <c r="H29" s="94">
        <f>IF(OR('Tabel 4 F'!H29&lt;5,'Tabel 4 Br'!H29&lt;0.5),"-",IFERROR('Tabel 4 Br'!H29/'Tabel 4 F'!H29*100,"-"))</f>
        <v>1.1613633136094674</v>
      </c>
    </row>
    <row r="30" spans="1:8" ht="15.75" customHeight="1" x14ac:dyDescent="0.2">
      <c r="A30" s="83" t="s">
        <v>44</v>
      </c>
      <c r="B30" s="95">
        <f>IF(OR('Tabel 4 F'!B30&lt;5,'Tabel 4 Br'!B30&lt;0.5),"-",IFERROR('Tabel 4 Br'!B30/'Tabel 4 F'!B30*100,"-"))</f>
        <v>20.047073170731707</v>
      </c>
      <c r="C30" s="95">
        <f>IF(OR('Tabel 4 F'!C30&lt;5,'Tabel 4 Br'!C30&lt;0.5),"-",IFERROR('Tabel 4 Br'!C30/'Tabel 4 F'!C30*100,"-"))</f>
        <v>6.929598496240601</v>
      </c>
      <c r="D30" s="95">
        <f>IF(OR('Tabel 4 F'!D30&lt;5,'Tabel 4 Br'!D30&lt;0.5),"-",IFERROR('Tabel 4 Br'!D30/'Tabel 4 F'!D30*100,"-"))</f>
        <v>4.164640707964602</v>
      </c>
      <c r="E30" s="95">
        <f>IF(OR('Tabel 4 F'!E30&lt;5,'Tabel 4 Br'!E30&lt;0.5),"-",IFERROR('Tabel 4 Br'!E30/'Tabel 4 F'!E30*100,"-"))</f>
        <v>3.4726352413019077</v>
      </c>
      <c r="F30" s="95">
        <f>IF(OR('Tabel 4 F'!F30&lt;5,'Tabel 4 Br'!F30&lt;0.5),"-",IFERROR('Tabel 4 Br'!F30/'Tabel 4 F'!F30*100,"-"))</f>
        <v>2.6009075342465753</v>
      </c>
      <c r="G30" s="117"/>
      <c r="H30" s="95">
        <f>IF(OR('Tabel 4 F'!H30&lt;5,'Tabel 4 Br'!H30&lt;0.5),"-",IFERROR('Tabel 4 Br'!H30/'Tabel 4 F'!H30*100,"-"))</f>
        <v>4.6453266706443914</v>
      </c>
    </row>
    <row r="31" spans="1:8" ht="15.75" customHeight="1" x14ac:dyDescent="0.2">
      <c r="A31" s="79" t="s">
        <v>45</v>
      </c>
      <c r="B31" s="93">
        <f>IF(OR('Tabel 4 F'!B31&lt;5,'Tabel 4 Br'!B31&lt;0.5),"-",IFERROR('Tabel 4 Br'!B31/'Tabel 4 F'!B31*100,"-"))</f>
        <v>33.001764705882351</v>
      </c>
      <c r="C31" s="93">
        <f>IF(OR('Tabel 4 F'!C31&lt;5,'Tabel 4 Br'!C31&lt;0.5),"-",IFERROR('Tabel 4 Br'!C31/'Tabel 4 F'!C31*100,"-"))</f>
        <v>6.7106416666666666</v>
      </c>
      <c r="D31" s="93">
        <f>IF(OR('Tabel 4 F'!D31&lt;5,'Tabel 4 Br'!D31&lt;0.5),"-",IFERROR('Tabel 4 Br'!D31/'Tabel 4 F'!D31*100,"-"))</f>
        <v>3.0932810810810811</v>
      </c>
      <c r="E31" s="93">
        <f>IF(OR('Tabel 4 F'!E31&lt;5,'Tabel 4 Br'!E31&lt;0.5),"-",IFERROR('Tabel 4 Br'!E31/'Tabel 4 F'!E31*100,"-"))</f>
        <v>3.5015285714285715</v>
      </c>
      <c r="F31" s="93">
        <f>IF(OR('Tabel 4 F'!F31&lt;5,'Tabel 4 Br'!F31&lt;0.5),"-",IFERROR('Tabel 4 Br'!F31/'Tabel 4 F'!F31*100,"-"))</f>
        <v>4.2471153846153848</v>
      </c>
      <c r="G31" s="117"/>
      <c r="H31" s="93">
        <f>IF(OR('Tabel 4 F'!H31&lt;5,'Tabel 4 Br'!H31&lt;0.5),"-",IFERROR('Tabel 4 Br'!H31/'Tabel 4 F'!H31*100,"-"))</f>
        <v>4.5893200883002212</v>
      </c>
    </row>
    <row r="32" spans="1:8" ht="15.75" customHeight="1" x14ac:dyDescent="0.2">
      <c r="A32" s="90" t="s">
        <v>46</v>
      </c>
      <c r="B32" s="94">
        <f>IF(OR('Tabel 4 F'!B32&lt;5,'Tabel 4 Br'!B32&lt;0.5),"-",IFERROR('Tabel 4 Br'!B32/'Tabel 4 F'!B32*100,"-"))</f>
        <v>31.701541666666667</v>
      </c>
      <c r="C32" s="94">
        <f>IF(OR('Tabel 4 F'!C32&lt;5,'Tabel 4 Br'!C32&lt;0.5),"-",IFERROR('Tabel 4 Br'!C32/'Tabel 4 F'!C32*100,"-"))</f>
        <v>5.6674620938628157</v>
      </c>
      <c r="D32" s="94">
        <f>IF(OR('Tabel 4 F'!D32&lt;5,'Tabel 4 Br'!D32&lt;0.5),"-",IFERROR('Tabel 4 Br'!D32/'Tabel 4 F'!D32*100,"-"))</f>
        <v>2.1961648148148147</v>
      </c>
      <c r="E32" s="94">
        <f>IF(OR('Tabel 4 F'!E32&lt;5,'Tabel 4 Br'!E32&lt;0.5),"-",IFERROR('Tabel 4 Br'!E32/'Tabel 4 F'!E32*100,"-"))</f>
        <v>1.6210284757118929</v>
      </c>
      <c r="F32" s="94">
        <f>IF(OR('Tabel 4 F'!F32&lt;5,'Tabel 4 Br'!F32&lt;0.5),"-",IFERROR('Tabel 4 Br'!F32/'Tabel 4 F'!F32*100,"-"))</f>
        <v>1.3005241635687732</v>
      </c>
      <c r="G32" s="117"/>
      <c r="H32" s="94">
        <f>IF(OR('Tabel 4 F'!H32&lt;5,'Tabel 4 Br'!H32&lt;0.5),"-",IFERROR('Tabel 4 Br'!H32/'Tabel 4 F'!H32*100,"-"))</f>
        <v>3.2322848064702487</v>
      </c>
    </row>
    <row r="33" spans="1:15" ht="15.75" customHeight="1" x14ac:dyDescent="0.2">
      <c r="A33" s="83" t="s">
        <v>47</v>
      </c>
      <c r="B33" s="95">
        <f>IF(OR('Tabel 4 F'!B33&lt;5,'Tabel 4 Br'!B33&lt;0.5),"-",IFERROR('Tabel 4 Br'!B33/'Tabel 4 F'!B33*100,"-"))</f>
        <v>7.8596906993511171</v>
      </c>
      <c r="C33" s="95">
        <f>IF(OR('Tabel 4 F'!C33&lt;5,'Tabel 4 Br'!C33&lt;0.5),"-",IFERROR('Tabel 4 Br'!C33/'Tabel 4 F'!C33*100,"-"))</f>
        <v>3.9170911969601012</v>
      </c>
      <c r="D33" s="95">
        <f>IF(OR('Tabel 4 F'!D33&lt;5,'Tabel 4 Br'!D33&lt;0.5),"-",IFERROR('Tabel 4 Br'!D33/'Tabel 4 F'!D33*100,"-"))</f>
        <v>2.2934413352970053</v>
      </c>
      <c r="E33" s="95">
        <f>IF(OR('Tabel 4 F'!E33&lt;5,'Tabel 4 Br'!E33&lt;0.5),"-",IFERROR('Tabel 4 Br'!E33/'Tabel 4 F'!E33*100,"-"))</f>
        <v>1.8101971830985915</v>
      </c>
      <c r="F33" s="95">
        <f>IF(OR('Tabel 4 F'!F33&lt;5,'Tabel 4 Br'!F33&lt;0.5),"-",IFERROR('Tabel 4 Br'!F33/'Tabel 4 F'!F33*100,"-"))</f>
        <v>2.8099640287769785</v>
      </c>
      <c r="G33" s="117"/>
      <c r="H33" s="95">
        <f>IF(OR('Tabel 4 F'!H33&lt;5,'Tabel 4 Br'!H33&lt;0.5),"-",IFERROR('Tabel 4 Br'!H33/'Tabel 4 F'!H33*100,"-"))</f>
        <v>3.8146034566110707</v>
      </c>
    </row>
    <row r="34" spans="1:15" ht="15.75" customHeight="1" x14ac:dyDescent="0.2">
      <c r="A34" s="79" t="s">
        <v>48</v>
      </c>
      <c r="B34" s="93">
        <f>IF(OR('Tabel 4 F'!B34&lt;5,'Tabel 4 Br'!B34&lt;0.5),"-",IFERROR('Tabel 4 Br'!B34/'Tabel 4 F'!B34*100,"-"))</f>
        <v>2.5004231049562682</v>
      </c>
      <c r="C34" s="93">
        <f>IF(OR('Tabel 4 F'!C34&lt;5,'Tabel 4 Br'!C34&lt;0.5),"-",IFERROR('Tabel 4 Br'!C34/'Tabel 4 F'!C34*100,"-"))</f>
        <v>1.5533039309683605</v>
      </c>
      <c r="D34" s="93">
        <f>IF(OR('Tabel 4 F'!D34&lt;5,'Tabel 4 Br'!D34&lt;0.5),"-",IFERROR('Tabel 4 Br'!D34/'Tabel 4 F'!D34*100,"-"))</f>
        <v>1.108114500121036</v>
      </c>
      <c r="E34" s="93">
        <f>IF(OR('Tabel 4 F'!E34&lt;5,'Tabel 4 Br'!E34&lt;0.5),"-",IFERROR('Tabel 4 Br'!E34/'Tabel 4 F'!E34*100,"-"))</f>
        <v>1.0319472268907564</v>
      </c>
      <c r="F34" s="93">
        <f>IF(OR('Tabel 4 F'!F34&lt;5,'Tabel 4 Br'!F34&lt;0.5),"-",IFERROR('Tabel 4 Br'!F34/'Tabel 4 F'!F34*100,"-"))</f>
        <v>2.6048878612716764</v>
      </c>
      <c r="G34" s="117"/>
      <c r="H34" s="93">
        <f>IF(OR('Tabel 4 F'!H34&lt;5,'Tabel 4 Br'!H34&lt;0.5),"-",IFERROR('Tabel 4 Br'!H34/'Tabel 4 F'!H34*100,"-"))</f>
        <v>1.5607365348399249</v>
      </c>
    </row>
    <row r="35" spans="1:15" ht="15.75" customHeight="1" x14ac:dyDescent="0.2">
      <c r="A35" s="90" t="s">
        <v>49</v>
      </c>
      <c r="B35" s="94">
        <f>IF(OR('Tabel 4 F'!B35&lt;5,'Tabel 4 Br'!B35&lt;0.5),"-",IFERROR('Tabel 4 Br'!B35/'Tabel 4 F'!B35*100,"-"))</f>
        <v>4.4326864564007424</v>
      </c>
      <c r="C35" s="94">
        <f>IF(OR('Tabel 4 F'!C35&lt;5,'Tabel 4 Br'!C35&lt;0.5),"-",IFERROR('Tabel 4 Br'!C35/'Tabel 4 F'!C35*100,"-"))</f>
        <v>1.6754781060875756</v>
      </c>
      <c r="D35" s="94">
        <f>IF(OR('Tabel 4 F'!D35&lt;5,'Tabel 4 Br'!D35&lt;0.5),"-",IFERROR('Tabel 4 Br'!D35/'Tabel 4 F'!D35*100,"-"))</f>
        <v>1.1200752113929684</v>
      </c>
      <c r="E35" s="94">
        <f>IF(OR('Tabel 4 F'!E35&lt;5,'Tabel 4 Br'!E35&lt;0.5),"-",IFERROR('Tabel 4 Br'!E35/'Tabel 4 F'!E35*100,"-"))</f>
        <v>2.1111191546762593</v>
      </c>
      <c r="F35" s="94">
        <f>IF(OR('Tabel 4 F'!F35&lt;5,'Tabel 4 Br'!F35&lt;0.5),"-",IFERROR('Tabel 4 Br'!F35/'Tabel 4 F'!F35*100,"-"))</f>
        <v>4.9499212007504694</v>
      </c>
      <c r="G35" s="117"/>
      <c r="H35" s="94">
        <f>IF(OR('Tabel 4 F'!H35&lt;5,'Tabel 4 Br'!H35&lt;0.5),"-",IFERROR('Tabel 4 Br'!H35/'Tabel 4 F'!H35*100,"-"))</f>
        <v>2.3037452810180277</v>
      </c>
    </row>
    <row r="36" spans="1:15" ht="15.75" customHeight="1" x14ac:dyDescent="0.2">
      <c r="A36" s="83" t="s">
        <v>50</v>
      </c>
      <c r="B36" s="95">
        <f>IF(OR('Tabel 4 F'!B36&lt;5,'Tabel 4 Br'!B36&lt;0.5),"-",IFERROR('Tabel 4 Br'!B36/'Tabel 4 F'!B36*100,"-"))</f>
        <v>12.636539163863528</v>
      </c>
      <c r="C36" s="95">
        <f>IF(OR('Tabel 4 F'!C36&lt;5,'Tabel 4 Br'!C36&lt;0.5),"-",IFERROR('Tabel 4 Br'!C36/'Tabel 4 F'!C36*100,"-"))</f>
        <v>4.7817593092282786</v>
      </c>
      <c r="D36" s="95">
        <f>IF(OR('Tabel 4 F'!D36&lt;5,'Tabel 4 Br'!D36&lt;0.5),"-",IFERROR('Tabel 4 Br'!D36/'Tabel 4 F'!D36*100,"-"))</f>
        <v>2.9477492142482973</v>
      </c>
      <c r="E36" s="95">
        <f>IF(OR('Tabel 4 F'!E36&lt;5,'Tabel 4 Br'!E36&lt;0.5),"-",IFERROR('Tabel 4 Br'!E36/'Tabel 4 F'!E36*100,"-"))</f>
        <v>2.7289931227712687</v>
      </c>
      <c r="F36" s="95">
        <f>IF(OR('Tabel 4 F'!F36&lt;5,'Tabel 4 Br'!F36&lt;0.5),"-",IFERROR('Tabel 4 Br'!F36/'Tabel 4 F'!F36*100,"-"))</f>
        <v>4.7466233624454155</v>
      </c>
      <c r="G36" s="117"/>
      <c r="H36" s="95">
        <f>IF(OR('Tabel 4 F'!H36&lt;5,'Tabel 4 Br'!H36&lt;0.5),"-",IFERROR('Tabel 4 Br'!H36/'Tabel 4 F'!H36*100,"-"))</f>
        <v>5.1634780243533402</v>
      </c>
    </row>
    <row r="37" spans="1:15" ht="15.75" customHeight="1" x14ac:dyDescent="0.2">
      <c r="A37" s="79" t="s">
        <v>51</v>
      </c>
      <c r="B37" s="93">
        <f>IF(OR('Tabel 4 F'!B37&lt;5,'Tabel 4 Br'!B37&lt;0.5),"-",IFERROR('Tabel 4 Br'!B37/'Tabel 4 F'!B37*100,"-"))</f>
        <v>6.6541672579827669</v>
      </c>
      <c r="C37" s="93">
        <f>IF(OR('Tabel 4 F'!C37&lt;5,'Tabel 4 Br'!C37&lt;0.5),"-",IFERROR('Tabel 4 Br'!C37/'Tabel 4 F'!C37*100,"-"))</f>
        <v>3.1759130757299885</v>
      </c>
      <c r="D37" s="93">
        <f>IF(OR('Tabel 4 F'!D37&lt;5,'Tabel 4 Br'!D37&lt;0.5),"-",IFERROR('Tabel 4 Br'!D37/'Tabel 4 F'!D37*100,"-"))</f>
        <v>2.5307898793982346</v>
      </c>
      <c r="E37" s="93">
        <f>IF(OR('Tabel 4 F'!E37&lt;5,'Tabel 4 Br'!E37&lt;0.5),"-",IFERROR('Tabel 4 Br'!E37/'Tabel 4 F'!E37*100,"-"))</f>
        <v>3.1813274666666667</v>
      </c>
      <c r="F37" s="93">
        <f>IF(OR('Tabel 4 F'!F37&lt;5,'Tabel 4 Br'!F37&lt;0.5),"-",IFERROR('Tabel 4 Br'!F37/'Tabel 4 F'!F37*100,"-"))</f>
        <v>5.8041147540983609</v>
      </c>
      <c r="G37" s="117"/>
      <c r="H37" s="93">
        <f>IF(OR('Tabel 4 F'!H37&lt;5,'Tabel 4 Br'!H37&lt;0.5),"-",IFERROR('Tabel 4 Br'!H37/'Tabel 4 F'!H37*100,"-"))</f>
        <v>3.8347374540182049</v>
      </c>
    </row>
    <row r="38" spans="1:15" ht="15.75" customHeight="1" x14ac:dyDescent="0.2">
      <c r="A38" s="90" t="s">
        <v>52</v>
      </c>
      <c r="B38" s="94">
        <f>IF(OR('Tabel 4 F'!B38&lt;5,'Tabel 4 Br'!B38&lt;0.5),"-",IFERROR('Tabel 4 Br'!B38/'Tabel 4 F'!B38*100,"-"))</f>
        <v>13.834670751633988</v>
      </c>
      <c r="C38" s="94">
        <f>IF(OR('Tabel 4 F'!C38&lt;5,'Tabel 4 Br'!C38&lt;0.5),"-",IFERROR('Tabel 4 Br'!C38/'Tabel 4 F'!C38*100,"-"))</f>
        <v>5.5220376301040828</v>
      </c>
      <c r="D38" s="94">
        <f>IF(OR('Tabel 4 F'!D38&lt;5,'Tabel 4 Br'!D38&lt;0.5),"-",IFERROR('Tabel 4 Br'!D38/'Tabel 4 F'!D38*100,"-"))</f>
        <v>2.5074774609015642</v>
      </c>
      <c r="E38" s="94">
        <f>IF(OR('Tabel 4 F'!E38&lt;5,'Tabel 4 Br'!E38&lt;0.5),"-",IFERROR('Tabel 4 Br'!E38/'Tabel 4 F'!E38*100,"-"))</f>
        <v>3.2483649364406779</v>
      </c>
      <c r="F38" s="94">
        <f>IF(OR('Tabel 4 F'!F38&lt;5,'Tabel 4 Br'!F38&lt;0.5),"-",IFERROR('Tabel 4 Br'!F38/'Tabel 4 F'!F38*100,"-"))</f>
        <v>7.3721964285714288</v>
      </c>
      <c r="G38" s="117"/>
      <c r="H38" s="94">
        <f>IF(OR('Tabel 4 F'!H38&lt;5,'Tabel 4 Br'!H38&lt;0.5),"-",IFERROR('Tabel 4 Br'!H38/'Tabel 4 F'!H38*100,"-"))</f>
        <v>6.1163961693548385</v>
      </c>
    </row>
    <row r="39" spans="1:15" ht="15.75" customHeight="1" x14ac:dyDescent="0.2">
      <c r="A39" s="83" t="s">
        <v>53</v>
      </c>
      <c r="B39" s="95">
        <f>IF(OR('Tabel 4 F'!B39&lt;5,'Tabel 4 Br'!B39&lt;0.5),"-",IFERROR('Tabel 4 Br'!B39/'Tabel 4 F'!B39*100,"-"))</f>
        <v>12.725421113689094</v>
      </c>
      <c r="C39" s="95">
        <f>IF(OR('Tabel 4 F'!C39&lt;5,'Tabel 4 Br'!C39&lt;0.5),"-",IFERROR('Tabel 4 Br'!C39/'Tabel 4 F'!C39*100,"-"))</f>
        <v>7.6251050308914383</v>
      </c>
      <c r="D39" s="95">
        <f>IF(OR('Tabel 4 F'!D39&lt;5,'Tabel 4 Br'!D39&lt;0.5),"-",IFERROR('Tabel 4 Br'!D39/'Tabel 4 F'!D39*100,"-"))</f>
        <v>1.9895851581508515</v>
      </c>
      <c r="E39" s="95">
        <f>IF(OR('Tabel 4 F'!E39&lt;5,'Tabel 4 Br'!E39&lt;0.5),"-",IFERROR('Tabel 4 Br'!E39/'Tabel 4 F'!E39*100,"-"))</f>
        <v>2.104364779874214</v>
      </c>
      <c r="F39" s="95">
        <f>IF(OR('Tabel 4 F'!F39&lt;5,'Tabel 4 Br'!F39&lt;0.5),"-",IFERROR('Tabel 4 Br'!F39/'Tabel 4 F'!F39*100,"-"))</f>
        <v>5.9054900849858356</v>
      </c>
      <c r="G39" s="117"/>
      <c r="H39" s="95">
        <f>IF(OR('Tabel 4 F'!H39&lt;5,'Tabel 4 Br'!H39&lt;0.5),"-",IFERROR('Tabel 4 Br'!H39/'Tabel 4 F'!H39*100,"-"))</f>
        <v>5.5185519726858878</v>
      </c>
    </row>
    <row r="40" spans="1:15" ht="15.75" customHeight="1" x14ac:dyDescent="0.2">
      <c r="A40" s="79" t="s">
        <v>54</v>
      </c>
      <c r="B40" s="93">
        <f>IF(OR('Tabel 4 F'!B40&lt;5,'Tabel 4 Br'!B40&lt;0.5),"-",IFERROR('Tabel 4 Br'!B40/'Tabel 4 F'!B40*100,"-"))</f>
        <v>16.237661569826709</v>
      </c>
      <c r="C40" s="93">
        <f>IF(OR('Tabel 4 F'!C40&lt;5,'Tabel 4 Br'!C40&lt;0.5),"-",IFERROR('Tabel 4 Br'!C40/'Tabel 4 F'!C40*100,"-"))</f>
        <v>6.7057072386058989</v>
      </c>
      <c r="D40" s="93">
        <f>IF(OR('Tabel 4 F'!D40&lt;5,'Tabel 4 Br'!D40&lt;0.5),"-",IFERROR('Tabel 4 Br'!D40/'Tabel 4 F'!D40*100,"-"))</f>
        <v>4.9281815212319176</v>
      </c>
      <c r="E40" s="93">
        <f>IF(OR('Tabel 4 F'!E40&lt;5,'Tabel 4 Br'!E40&lt;0.5),"-",IFERROR('Tabel 4 Br'!E40/'Tabel 4 F'!E40*100,"-"))</f>
        <v>4.5940145095763203</v>
      </c>
      <c r="F40" s="93">
        <f>IF(OR('Tabel 4 F'!F40&lt;5,'Tabel 4 Br'!F40&lt;0.5),"-",IFERROR('Tabel 4 Br'!F40/'Tabel 4 F'!F40*100,"-"))</f>
        <v>8.641946428571428</v>
      </c>
      <c r="G40" s="117"/>
      <c r="H40" s="93">
        <f>IF(OR('Tabel 4 F'!H40&lt;5,'Tabel 4 Br'!H40&lt;0.5),"-",IFERROR('Tabel 4 Br'!H40/'Tabel 4 F'!H40*100,"-"))</f>
        <v>7.150968682795698</v>
      </c>
    </row>
    <row r="41" spans="1:15" ht="15.75" customHeight="1" x14ac:dyDescent="0.2">
      <c r="A41" s="90" t="s">
        <v>214</v>
      </c>
      <c r="B41" s="94">
        <f>IF(OR('Tabel 4 F'!B41&lt;5,'Tabel 4 Br'!B41&lt;0.5),"-",IFERROR('Tabel 4 Br'!B41/'Tabel 4 F'!B41*100,"-"))</f>
        <v>10.868952948557089</v>
      </c>
      <c r="C41" s="94">
        <f>IF(OR('Tabel 4 F'!C41&lt;5,'Tabel 4 Br'!C41&lt;0.5),"-",IFERROR('Tabel 4 Br'!C41/'Tabel 4 F'!C41*100,"-"))</f>
        <v>2.411017198335645</v>
      </c>
      <c r="D41" s="94">
        <f>IF(OR('Tabel 4 F'!D41&lt;5,'Tabel 4 Br'!D41&lt;0.5),"-",IFERROR('Tabel 4 Br'!D41/'Tabel 4 F'!D41*100,"-"))</f>
        <v>1.5105590034965037</v>
      </c>
      <c r="E41" s="94">
        <f>IF(OR('Tabel 4 F'!E41&lt;5,'Tabel 4 Br'!E41&lt;0.5),"-",IFERROR('Tabel 4 Br'!E41/'Tabel 4 F'!E41*100,"-"))</f>
        <v>2.0187641427328109</v>
      </c>
      <c r="F41" s="94">
        <f>IF(OR('Tabel 4 F'!F41&lt;5,'Tabel 4 Br'!F41&lt;0.5),"-",IFERROR('Tabel 4 Br'!F41/'Tabel 4 F'!F41*100,"-"))</f>
        <v>3.3144512987012984</v>
      </c>
      <c r="G41" s="117"/>
      <c r="H41" s="94">
        <f>IF(OR('Tabel 4 F'!H41&lt;5,'Tabel 4 Br'!H41&lt;0.5),"-",IFERROR('Tabel 4 Br'!H41/'Tabel 4 F'!H41*100,"-"))</f>
        <v>3.6687609570661897</v>
      </c>
    </row>
    <row r="42" spans="1:15" ht="15.75" customHeight="1" x14ac:dyDescent="0.2">
      <c r="A42" s="83" t="s">
        <v>55</v>
      </c>
      <c r="B42" s="95">
        <f>IF(OR('Tabel 4 F'!B42&lt;5,'Tabel 4 Br'!B42&lt;0.5),"-",IFERROR('Tabel 4 Br'!B42/'Tabel 4 F'!B42*100,"-"))</f>
        <v>8.740609715242881</v>
      </c>
      <c r="C42" s="95">
        <f>IF(OR('Tabel 4 F'!C42&lt;5,'Tabel 4 Br'!C42&lt;0.5),"-",IFERROR('Tabel 4 Br'!C42/'Tabel 4 F'!C42*100,"-"))</f>
        <v>5.6677563227619432</v>
      </c>
      <c r="D42" s="95">
        <f>IF(OR('Tabel 4 F'!D42&lt;5,'Tabel 4 Br'!D42&lt;0.5),"-",IFERROR('Tabel 4 Br'!D42/'Tabel 4 F'!D42*100,"-"))</f>
        <v>3.3582541924095324</v>
      </c>
      <c r="E42" s="95">
        <f>IF(OR('Tabel 4 F'!E42&lt;5,'Tabel 4 Br'!E42&lt;0.5),"-",IFERROR('Tabel 4 Br'!E42/'Tabel 4 F'!E42*100,"-"))</f>
        <v>4.9738943661971833</v>
      </c>
      <c r="F42" s="95">
        <f>IF(OR('Tabel 4 F'!F42&lt;5,'Tabel 4 Br'!F42&lt;0.5),"-",IFERROR('Tabel 4 Br'!F42/'Tabel 4 F'!F42*100,"-"))</f>
        <v>14.283071428571429</v>
      </c>
      <c r="G42" s="117"/>
      <c r="H42" s="95">
        <f>IF(OR('Tabel 4 F'!H42&lt;5,'Tabel 4 Br'!H42&lt;0.5),"-",IFERROR('Tabel 4 Br'!H42/'Tabel 4 F'!H42*100,"-"))</f>
        <v>5.8837609569762774</v>
      </c>
    </row>
    <row r="43" spans="1:15" ht="15.75" customHeight="1" x14ac:dyDescent="0.2">
      <c r="A43" s="79" t="s">
        <v>56</v>
      </c>
      <c r="B43" s="93">
        <f>IF(OR('Tabel 4 F'!B43&lt;5,'Tabel 4 Br'!B43&lt;0.5),"-",IFERROR('Tabel 4 Br'!B43/'Tabel 4 F'!B43*100,"-"))</f>
        <v>18.745903536977494</v>
      </c>
      <c r="C43" s="93">
        <f>IF(OR('Tabel 4 F'!C43&lt;5,'Tabel 4 Br'!C43&lt;0.5),"-",IFERROR('Tabel 4 Br'!C43/'Tabel 4 F'!C43*100,"-"))</f>
        <v>4.7508886010362694</v>
      </c>
      <c r="D43" s="93">
        <f>IF(OR('Tabel 4 F'!D43&lt;5,'Tabel 4 Br'!D43&lt;0.5),"-",IFERROR('Tabel 4 Br'!D43/'Tabel 4 F'!D43*100,"-"))</f>
        <v>4.4210000000000003</v>
      </c>
      <c r="E43" s="93">
        <f>IF(OR('Tabel 4 F'!E43&lt;5,'Tabel 4 Br'!E43&lt;0.5),"-",IFERROR('Tabel 4 Br'!E43/'Tabel 4 F'!E43*100,"-"))</f>
        <v>5.026149812734082</v>
      </c>
      <c r="F43" s="93">
        <f>IF(OR('Tabel 4 F'!F43&lt;5,'Tabel 4 Br'!F43&lt;0.5),"-",IFERROR('Tabel 4 Br'!F43/'Tabel 4 F'!F43*100,"-"))</f>
        <v>6.5205217391304346</v>
      </c>
      <c r="G43" s="117"/>
      <c r="H43" s="93">
        <f>IF(OR('Tabel 4 F'!H43&lt;5,'Tabel 4 Br'!H43&lt;0.5),"-",IFERROR('Tabel 4 Br'!H43/'Tabel 4 F'!H43*100,"-"))</f>
        <v>7.8588799715909099</v>
      </c>
    </row>
    <row r="44" spans="1:15" ht="15.75" customHeight="1" x14ac:dyDescent="0.2">
      <c r="A44" s="90" t="s">
        <v>57</v>
      </c>
      <c r="B44" s="94">
        <f>IF(OR('Tabel 4 F'!B44&lt;5,'Tabel 4 Br'!B44&lt;0.5),"-",IFERROR('Tabel 4 Br'!B44/'Tabel 4 F'!B44*100,"-"))</f>
        <v>21.493213580963438</v>
      </c>
      <c r="C44" s="94">
        <f>IF(OR('Tabel 4 F'!C44&lt;5,'Tabel 4 Br'!C44&lt;0.5),"-",IFERROR('Tabel 4 Br'!C44/'Tabel 4 F'!C44*100,"-"))</f>
        <v>12.69966849015317</v>
      </c>
      <c r="D44" s="94">
        <f>IF(OR('Tabel 4 F'!D44&lt;5,'Tabel 4 Br'!D44&lt;0.5),"-",IFERROR('Tabel 4 Br'!D44/'Tabel 4 F'!D44*100,"-"))</f>
        <v>5.4346198044009784</v>
      </c>
      <c r="E44" s="94">
        <f>IF(OR('Tabel 4 F'!E44&lt;5,'Tabel 4 Br'!E44&lt;0.5),"-",IFERROR('Tabel 4 Br'!E44/'Tabel 4 F'!E44*100,"-"))</f>
        <v>6.7298524355300859</v>
      </c>
      <c r="F44" s="94">
        <f>IF(OR('Tabel 4 F'!F44&lt;5,'Tabel 4 Br'!F44&lt;0.5),"-",IFERROR('Tabel 4 Br'!F44/'Tabel 4 F'!F44*100,"-"))</f>
        <v>8.7429459459459462</v>
      </c>
      <c r="G44" s="117"/>
      <c r="H44" s="94">
        <f>IF(OR('Tabel 4 F'!H44&lt;5,'Tabel 4 Br'!H44&lt;0.5),"-",IFERROR('Tabel 4 Br'!H44/'Tabel 4 F'!H44*100,"-"))</f>
        <v>13.651244342857147</v>
      </c>
    </row>
    <row r="45" spans="1:15" ht="15.75" customHeight="1" x14ac:dyDescent="0.2">
      <c r="A45" s="83" t="s">
        <v>58</v>
      </c>
      <c r="B45" s="95">
        <f>IF(OR('Tabel 4 F'!B45&lt;5,'Tabel 4 Br'!B45&lt;0.5),"-",IFERROR('Tabel 4 Br'!B45/'Tabel 4 F'!B45*100,"-"))</f>
        <v>18.749549483013293</v>
      </c>
      <c r="C45" s="95">
        <f>IF(OR('Tabel 4 F'!C45&lt;5,'Tabel 4 Br'!C45&lt;0.5),"-",IFERROR('Tabel 4 Br'!C45/'Tabel 4 F'!C45*100,"-"))</f>
        <v>5.869285829307568</v>
      </c>
      <c r="D45" s="95">
        <f>IF(OR('Tabel 4 F'!D45&lt;5,'Tabel 4 Br'!D45&lt;0.5),"-",IFERROR('Tabel 4 Br'!D45/'Tabel 4 F'!D45*100,"-"))</f>
        <v>4.5218652751423152</v>
      </c>
      <c r="E45" s="95">
        <f>IF(OR('Tabel 4 F'!E45&lt;5,'Tabel 4 Br'!E45&lt;0.5),"-",IFERROR('Tabel 4 Br'!E45/'Tabel 4 F'!E45*100,"-"))</f>
        <v>5.6376903765690383</v>
      </c>
      <c r="F45" s="95">
        <f>IF(OR('Tabel 4 F'!F45&lt;5,'Tabel 4 Br'!F45&lt;0.5),"-",IFERROR('Tabel 4 Br'!F45/'Tabel 4 F'!F45*100,"-"))</f>
        <v>6.6092542372881358</v>
      </c>
      <c r="G45" s="117"/>
      <c r="H45" s="95">
        <f>IF(OR('Tabel 4 F'!H45&lt;5,'Tabel 4 Br'!H45&lt;0.5),"-",IFERROR('Tabel 4 Br'!H45/'Tabel 4 F'!H45*100,"-"))</f>
        <v>10.756188249049984</v>
      </c>
    </row>
    <row r="46" spans="1:15" ht="15.75" customHeight="1" x14ac:dyDescent="0.2">
      <c r="A46" s="79" t="s">
        <v>59</v>
      </c>
      <c r="B46" s="93">
        <f>IF(OR('Tabel 4 F'!B46&lt;5,'Tabel 4 Br'!B46&lt;0.5),"-",IFERROR('Tabel 4 Br'!B46/'Tabel 4 F'!B46*100,"-"))</f>
        <v>10.824619757365685</v>
      </c>
      <c r="C46" s="93">
        <f>IF(OR('Tabel 4 F'!C46&lt;5,'Tabel 4 Br'!C46&lt;0.5),"-",IFERROR('Tabel 4 Br'!C46/'Tabel 4 F'!C46*100,"-"))</f>
        <v>6.0504442658707385</v>
      </c>
      <c r="D46" s="93">
        <f>IF(OR('Tabel 4 F'!D46&lt;5,'Tabel 4 Br'!D46&lt;0.5),"-",IFERROR('Tabel 4 Br'!D46/'Tabel 4 F'!D46*100,"-"))</f>
        <v>5.0098429482195614</v>
      </c>
      <c r="E46" s="93">
        <f>IF(OR('Tabel 4 F'!E46&lt;5,'Tabel 4 Br'!E46&lt;0.5),"-",IFERROR('Tabel 4 Br'!E46/'Tabel 4 F'!E46*100,"-"))</f>
        <v>6.4702534791252484</v>
      </c>
      <c r="F46" s="93">
        <f>IF(OR('Tabel 4 F'!F46&lt;5,'Tabel 4 Br'!F46&lt;0.5),"-",IFERROR('Tabel 4 Br'!F46/'Tabel 4 F'!F46*100,"-"))</f>
        <v>7.8617037037037036</v>
      </c>
      <c r="G46" s="117"/>
      <c r="H46" s="93">
        <f>IF(OR('Tabel 4 F'!H46&lt;5,'Tabel 4 Br'!H46&lt;0.5),"-",IFERROR('Tabel 4 Br'!H46/'Tabel 4 F'!H46*100,"-"))</f>
        <v>6.5583090240026758</v>
      </c>
    </row>
    <row r="47" spans="1:15" ht="15.75" customHeight="1" x14ac:dyDescent="0.2">
      <c r="A47" s="38"/>
      <c r="B47" s="42"/>
      <c r="C47" s="72"/>
      <c r="D47" s="72"/>
      <c r="E47" s="42"/>
      <c r="F47" s="72"/>
      <c r="G47" s="118"/>
      <c r="H47" s="42"/>
    </row>
    <row r="48" spans="1:15" ht="15.75" customHeight="1" x14ac:dyDescent="0.2">
      <c r="A48" s="88" t="s">
        <v>20</v>
      </c>
      <c r="B48" s="92">
        <f>IF(OR('Tabel 4 F'!B48&lt;5,'Tabel 4 Br'!B48&lt;0.5),"-",IFERROR('Tabel 4 Br'!B48/'Tabel 4 F'!B48*100,"-"))</f>
        <v>11.198263121656691</v>
      </c>
      <c r="C48" s="92">
        <f>IF(OR('Tabel 4 F'!C48&lt;5,'Tabel 4 Br'!C48&lt;0.5),"-",IFERROR('Tabel 4 Br'!C48/'Tabel 4 F'!C48*100,"-"))</f>
        <v>4.7781752871412291</v>
      </c>
      <c r="D48" s="92">
        <f>IF(OR('Tabel 4 F'!D48&lt;5,'Tabel 4 Br'!D48&lt;0.5),"-",IFERROR('Tabel 4 Br'!D48/'Tabel 4 F'!D48*100,"-"))</f>
        <v>2.7468510014494663</v>
      </c>
      <c r="E48" s="92">
        <f>IF(OR('Tabel 4 F'!E48&lt;5,'Tabel 4 Br'!E48&lt;0.5),"-",IFERROR('Tabel 4 Br'!E48/'Tabel 4 F'!E48*100,"-"))</f>
        <v>2.7928815599705676</v>
      </c>
      <c r="F48" s="92">
        <f>IF(OR('Tabel 4 F'!F48&lt;5,'Tabel 4 Br'!F48&lt;0.5),"-",IFERROR('Tabel 4 Br'!F48/'Tabel 4 F'!F48*100,"-"))</f>
        <v>4.6995050440827404</v>
      </c>
      <c r="G48" s="119"/>
      <c r="H48" s="92">
        <f>IF(OR('Tabel 4 F'!H48&lt;5,'Tabel 4 Br'!H48&lt;0.5),"-",IFERROR('Tabel 4 Br'!H48/'Tabel 4 F'!H48*100,"-"))</f>
        <v>4.8947507079473693</v>
      </c>
      <c r="I48" s="34"/>
      <c r="J48" s="34"/>
      <c r="K48" s="34"/>
      <c r="L48" s="34"/>
      <c r="M48" s="34"/>
      <c r="N48" s="34"/>
      <c r="O48" s="34"/>
    </row>
    <row r="49" spans="1:21" ht="15.75" customHeight="1" x14ac:dyDescent="0.2">
      <c r="B49" s="42"/>
      <c r="C49" s="72"/>
      <c r="D49" s="72"/>
      <c r="E49" s="42"/>
      <c r="F49" s="72"/>
      <c r="G49" s="118"/>
      <c r="H49" s="42"/>
    </row>
    <row r="50" spans="1:21" ht="15.75" customHeight="1" x14ac:dyDescent="0.2">
      <c r="A50" s="109" t="s">
        <v>60</v>
      </c>
      <c r="B50" s="94">
        <f>IF(OR('Tabel 4 F'!B50&lt;5,'Tabel 4 Br'!B50&lt;0.5),"-",IFERROR('Tabel 4 Br'!B50/'Tabel 4 F'!B50*100,"-"))</f>
        <v>8.5700487032038506</v>
      </c>
      <c r="C50" s="94">
        <f>IF(OR('Tabel 4 F'!C50&lt;5,'Tabel 4 Br'!C50&lt;0.5),"-",IFERROR('Tabel 4 Br'!C50/'Tabel 4 F'!C50*100,"-"))</f>
        <v>2.4848727379899795</v>
      </c>
      <c r="D50" s="94">
        <f>IF(OR('Tabel 4 F'!D50&lt;5,'Tabel 4 Br'!D50&lt;0.5),"-",IFERROR('Tabel 4 Br'!D50/'Tabel 4 F'!D50*100,"-"))</f>
        <v>1.2499014007970051</v>
      </c>
      <c r="E50" s="94">
        <f>IF(OR('Tabel 4 F'!E50&lt;5,'Tabel 4 Br'!E50&lt;0.5),"-",IFERROR('Tabel 4 Br'!E50/'Tabel 4 F'!E50*100,"-"))</f>
        <v>1.8320267059194615</v>
      </c>
      <c r="F50" s="94">
        <f>IF(OR('Tabel 4 F'!F50&lt;5,'Tabel 4 Br'!F50&lt;0.5),"-",IFERROR('Tabel 4 Br'!F50/'Tabel 4 F'!F50*100,"-"))</f>
        <v>3.6210250508846089</v>
      </c>
      <c r="G50" s="101"/>
      <c r="H50" s="94">
        <f>IF(OR('Tabel 4 F'!H50&lt;5,'Tabel 4 Br'!H50&lt;0.5),"-",IFERROR('Tabel 4 Br'!H50/'Tabel 4 F'!H50*100,"-"))</f>
        <v>2.8738072698163273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21" s="34" customFormat="1" ht="15.75" customHeight="1" x14ac:dyDescent="0.2">
      <c r="A51" s="111" t="s">
        <v>61</v>
      </c>
      <c r="B51" s="95">
        <f>IF(OR('Tabel 4 F'!B51&lt;5,'Tabel 4 Br'!B51&lt;0.5),"-",IFERROR('Tabel 4 Br'!B51/'Tabel 4 F'!B51*100,"-"))</f>
        <v>20.673207132564841</v>
      </c>
      <c r="C51" s="95">
        <f>IF(OR('Tabel 4 F'!C51&lt;5,'Tabel 4 Br'!C51&lt;0.5),"-",IFERROR('Tabel 4 Br'!C51/'Tabel 4 F'!C51*100,"-"))</f>
        <v>8.9895961068356716</v>
      </c>
      <c r="D51" s="95">
        <f>IF(OR('Tabel 4 F'!D51&lt;5,'Tabel 4 Br'!D51&lt;0.5),"-",IFERROR('Tabel 4 Br'!D51/'Tabel 4 F'!D51*100,"-"))</f>
        <v>3.9295594428551328</v>
      </c>
      <c r="E51" s="95">
        <f>IF(OR('Tabel 4 F'!E51&lt;5,'Tabel 4 Br'!E51&lt;0.5),"-",IFERROR('Tabel 4 Br'!E51/'Tabel 4 F'!E51*100,"-"))</f>
        <v>3.7352257498537891</v>
      </c>
      <c r="F51" s="95">
        <f>IF(OR('Tabel 4 F'!F51&lt;5,'Tabel 4 Br'!F51&lt;0.5),"-",IFERROR('Tabel 4 Br'!F51/'Tabel 4 F'!F51*100,"-"))</f>
        <v>5.6745564898663208</v>
      </c>
      <c r="G51" s="101"/>
      <c r="H51" s="95">
        <f>IF(OR('Tabel 4 F'!H51&lt;5,'Tabel 4 Br'!H51&lt;0.5),"-",IFERROR('Tabel 4 Br'!H51/'Tabel 4 F'!H51*100,"-"))</f>
        <v>7.6895030286182466</v>
      </c>
      <c r="S51" s="24"/>
      <c r="T51" s="24"/>
      <c r="U51" s="24"/>
    </row>
    <row r="52" spans="1:21" ht="15" x14ac:dyDescent="0.2">
      <c r="A52" s="112" t="s">
        <v>62</v>
      </c>
      <c r="B52" s="93">
        <f>IF(OR('Tabel 4 F'!B52&lt;5,'Tabel 4 Br'!B52&lt;0.5),"-",IFERROR('Tabel 4 Br'!B52/'Tabel 4 F'!B52*100,"-"))</f>
        <v>7.7141797720959238</v>
      </c>
      <c r="C52" s="93">
        <f>IF(OR('Tabel 4 F'!C52&lt;5,'Tabel 4 Br'!C52&lt;0.5),"-",IFERROR('Tabel 4 Br'!C52/'Tabel 4 F'!C52*100,"-"))</f>
        <v>3.4061084327086886</v>
      </c>
      <c r="D52" s="93">
        <f>IF(OR('Tabel 4 F'!D52&lt;5,'Tabel 4 Br'!D52&lt;0.5),"-",IFERROR('Tabel 4 Br'!D52/'Tabel 4 F'!D52*100,"-"))</f>
        <v>2.2763659695817489</v>
      </c>
      <c r="E52" s="93">
        <f>IF(OR('Tabel 4 F'!E52&lt;5,'Tabel 4 Br'!E52&lt;0.5),"-",IFERROR('Tabel 4 Br'!E52/'Tabel 4 F'!E52*100,"-"))</f>
        <v>2.5548190287294146</v>
      </c>
      <c r="F52" s="93">
        <f>IF(OR('Tabel 4 F'!F52&lt;5,'Tabel 4 Br'!F52&lt;0.5),"-",IFERROR('Tabel 4 Br'!F52/'Tabel 4 F'!F52*100,"-"))</f>
        <v>4.8779261982570805</v>
      </c>
      <c r="G52" s="101"/>
      <c r="H52" s="93">
        <f>IF(OR('Tabel 4 F'!H52&lt;5,'Tabel 4 Br'!H52&lt;0.5),"-",IFERROR('Tabel 4 Br'!H52/'Tabel 4 F'!H52*100,"-"))</f>
        <v>3.8326767310747254</v>
      </c>
      <c r="I52" s="24"/>
      <c r="J52" s="24"/>
      <c r="K52" s="24"/>
      <c r="L52" s="24"/>
      <c r="M52" s="24"/>
    </row>
    <row r="53" spans="1:21" x14ac:dyDescent="0.2">
      <c r="A53" s="27" t="s">
        <v>69</v>
      </c>
      <c r="G53" s="1"/>
    </row>
    <row r="54" spans="1:21" x14ac:dyDescent="0.2">
      <c r="A54" s="27" t="s">
        <v>63</v>
      </c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W53"/>
  <sheetViews>
    <sheetView showGridLines="0" topLeftCell="A21" workbookViewId="0">
      <selection activeCell="B52" sqref="B52"/>
    </sheetView>
  </sheetViews>
  <sheetFormatPr defaultRowHeight="12.75" x14ac:dyDescent="0.2"/>
  <cols>
    <col min="1" max="1" width="17.140625" style="27" customWidth="1"/>
    <col min="2" max="2" width="9.7109375" style="27" customWidth="1"/>
    <col min="3" max="8" width="9.7109375" customWidth="1"/>
    <col min="9" max="9" width="0.85546875" style="121" customWidth="1"/>
    <col min="10" max="10" width="9.7109375" customWidth="1"/>
    <col min="11" max="13" width="1" customWidth="1"/>
  </cols>
  <sheetData>
    <row r="1" spans="1:10" s="24" customFormat="1" ht="15.75" customHeight="1" x14ac:dyDescent="0.25">
      <c r="A1" s="16" t="s">
        <v>21</v>
      </c>
      <c r="B1" s="16"/>
      <c r="I1" s="120"/>
    </row>
    <row r="2" spans="1:10" ht="15.75" customHeight="1" x14ac:dyDescent="0.2"/>
    <row r="3" spans="1:10" ht="15.75" customHeight="1" x14ac:dyDescent="0.25">
      <c r="A3" s="16" t="s">
        <v>189</v>
      </c>
      <c r="B3" s="16"/>
    </row>
    <row r="4" spans="1:10" ht="15.75" customHeight="1" x14ac:dyDescent="0.25">
      <c r="A4" s="16"/>
      <c r="B4" s="16"/>
    </row>
    <row r="5" spans="1:10" ht="15.75" customHeight="1" x14ac:dyDescent="0.2"/>
    <row r="6" spans="1:10" s="27" customFormat="1" ht="15.75" customHeight="1" x14ac:dyDescent="0.2">
      <c r="C6" s="44"/>
      <c r="D6" s="44"/>
      <c r="E6" s="44"/>
      <c r="F6" s="44"/>
      <c r="G6" s="44"/>
      <c r="H6" s="44"/>
      <c r="I6" s="122"/>
      <c r="J6" s="45"/>
    </row>
    <row r="7" spans="1:10" s="27" customFormat="1" ht="15.75" customHeight="1" x14ac:dyDescent="0.2">
      <c r="B7" s="45" t="s">
        <v>206</v>
      </c>
      <c r="C7" s="45" t="s">
        <v>205</v>
      </c>
      <c r="D7" s="45" t="s">
        <v>72</v>
      </c>
      <c r="E7" s="45" t="s">
        <v>73</v>
      </c>
      <c r="F7" s="45" t="s">
        <v>74</v>
      </c>
      <c r="G7" s="45" t="s">
        <v>75</v>
      </c>
      <c r="H7" s="45" t="s">
        <v>76</v>
      </c>
      <c r="I7" s="123"/>
      <c r="J7" s="45" t="s">
        <v>13</v>
      </c>
    </row>
    <row r="8" spans="1:10" s="27" customFormat="1" ht="15.75" customHeight="1" x14ac:dyDescent="0.2">
      <c r="C8" s="45"/>
      <c r="D8" s="45"/>
      <c r="E8" s="45"/>
      <c r="F8" s="45"/>
      <c r="G8" s="45"/>
      <c r="H8" s="45"/>
      <c r="I8" s="123"/>
      <c r="J8" s="45"/>
    </row>
    <row r="9" spans="1:10" ht="15.75" customHeight="1" x14ac:dyDescent="0.2">
      <c r="A9" s="79" t="s">
        <v>207</v>
      </c>
      <c r="B9" s="80">
        <v>1900</v>
      </c>
      <c r="C9" s="80">
        <v>1620</v>
      </c>
      <c r="D9" s="80">
        <v>3513</v>
      </c>
      <c r="E9" s="80">
        <v>5522</v>
      </c>
      <c r="F9" s="80">
        <v>4472</v>
      </c>
      <c r="G9" s="80">
        <v>14909</v>
      </c>
      <c r="H9" s="80">
        <v>1190</v>
      </c>
      <c r="I9" s="124"/>
      <c r="J9" s="80">
        <f>SUM(B9:H9)</f>
        <v>33126</v>
      </c>
    </row>
    <row r="10" spans="1:10" ht="15.75" customHeight="1" x14ac:dyDescent="0.2">
      <c r="A10" s="90" t="s">
        <v>208</v>
      </c>
      <c r="B10" s="91">
        <v>1011</v>
      </c>
      <c r="C10" s="91">
        <v>858</v>
      </c>
      <c r="D10" s="91">
        <v>2290</v>
      </c>
      <c r="E10" s="91">
        <v>2805</v>
      </c>
      <c r="F10" s="91">
        <v>2945</v>
      </c>
      <c r="G10" s="91">
        <v>23434</v>
      </c>
      <c r="H10" s="91">
        <v>988</v>
      </c>
      <c r="I10" s="124"/>
      <c r="J10" s="91">
        <f t="shared" ref="J10:J46" si="0">SUM(B10:H10)</f>
        <v>34331</v>
      </c>
    </row>
    <row r="11" spans="1:10" ht="15.75" customHeight="1" x14ac:dyDescent="0.2">
      <c r="A11" s="83" t="s">
        <v>209</v>
      </c>
      <c r="B11" s="84">
        <v>1744</v>
      </c>
      <c r="C11" s="84">
        <v>1826</v>
      </c>
      <c r="D11" s="84">
        <v>4350</v>
      </c>
      <c r="E11" s="84">
        <v>4273</v>
      </c>
      <c r="F11" s="84">
        <v>1835</v>
      </c>
      <c r="G11" s="84">
        <v>2172</v>
      </c>
      <c r="H11" s="84">
        <v>3437</v>
      </c>
      <c r="I11" s="124"/>
      <c r="J11" s="84">
        <f t="shared" si="0"/>
        <v>19637</v>
      </c>
    </row>
    <row r="12" spans="1:10" ht="15.75" customHeight="1" x14ac:dyDescent="0.2">
      <c r="A12" s="79" t="s">
        <v>26</v>
      </c>
      <c r="B12" s="80">
        <v>2444</v>
      </c>
      <c r="C12" s="80">
        <v>2259</v>
      </c>
      <c r="D12" s="80">
        <v>6243</v>
      </c>
      <c r="E12" s="80">
        <v>8518</v>
      </c>
      <c r="F12" s="80">
        <v>6148</v>
      </c>
      <c r="G12" s="80">
        <v>13187</v>
      </c>
      <c r="H12" s="80">
        <v>3360</v>
      </c>
      <c r="I12" s="124"/>
      <c r="J12" s="80">
        <f t="shared" si="0"/>
        <v>42159</v>
      </c>
    </row>
    <row r="13" spans="1:10" ht="15.75" customHeight="1" x14ac:dyDescent="0.2">
      <c r="A13" s="90" t="s">
        <v>27</v>
      </c>
      <c r="B13" s="91">
        <v>459</v>
      </c>
      <c r="C13" s="91">
        <v>376</v>
      </c>
      <c r="D13" s="91">
        <v>1084</v>
      </c>
      <c r="E13" s="91">
        <v>1996</v>
      </c>
      <c r="F13" s="91">
        <v>1689</v>
      </c>
      <c r="G13" s="91">
        <v>8654</v>
      </c>
      <c r="H13" s="91">
        <v>539</v>
      </c>
      <c r="I13" s="124"/>
      <c r="J13" s="91">
        <f t="shared" si="0"/>
        <v>14797</v>
      </c>
    </row>
    <row r="14" spans="1:10" ht="15.75" customHeight="1" x14ac:dyDescent="0.2">
      <c r="A14" s="83" t="s">
        <v>28</v>
      </c>
      <c r="B14" s="84">
        <v>56</v>
      </c>
      <c r="C14" s="84">
        <v>62</v>
      </c>
      <c r="D14" s="84">
        <v>227</v>
      </c>
      <c r="E14" s="84">
        <v>614</v>
      </c>
      <c r="F14" s="84">
        <v>462</v>
      </c>
      <c r="G14" s="84">
        <v>997</v>
      </c>
      <c r="H14" s="84">
        <v>104</v>
      </c>
      <c r="I14" s="124"/>
      <c r="J14" s="84">
        <f t="shared" si="0"/>
        <v>2522</v>
      </c>
    </row>
    <row r="15" spans="1:10" ht="15.75" customHeight="1" x14ac:dyDescent="0.2">
      <c r="A15" s="79" t="s">
        <v>29</v>
      </c>
      <c r="B15" s="80">
        <v>619</v>
      </c>
      <c r="C15" s="80">
        <v>527</v>
      </c>
      <c r="D15" s="80">
        <v>1546</v>
      </c>
      <c r="E15" s="80">
        <v>1273</v>
      </c>
      <c r="F15" s="80">
        <v>401</v>
      </c>
      <c r="G15" s="80">
        <v>710</v>
      </c>
      <c r="H15" s="80">
        <v>438</v>
      </c>
      <c r="I15" s="124"/>
      <c r="J15" s="80">
        <f t="shared" si="0"/>
        <v>5514</v>
      </c>
    </row>
    <row r="16" spans="1:10" ht="15.75" customHeight="1" x14ac:dyDescent="0.2">
      <c r="A16" s="90" t="s">
        <v>30</v>
      </c>
      <c r="B16" s="91">
        <v>193</v>
      </c>
      <c r="C16" s="91">
        <v>164</v>
      </c>
      <c r="D16" s="91">
        <v>367</v>
      </c>
      <c r="E16" s="91">
        <v>501</v>
      </c>
      <c r="F16" s="91">
        <v>521</v>
      </c>
      <c r="G16" s="91">
        <v>1458</v>
      </c>
      <c r="H16" s="91">
        <v>152</v>
      </c>
      <c r="I16" s="124"/>
      <c r="J16" s="91">
        <f t="shared" si="0"/>
        <v>3356</v>
      </c>
    </row>
    <row r="17" spans="1:13" ht="15.75" hidden="1" customHeight="1" x14ac:dyDescent="0.2">
      <c r="A17" s="31" t="s">
        <v>31</v>
      </c>
      <c r="B17" s="36">
        <v>89</v>
      </c>
      <c r="C17" s="36">
        <v>53</v>
      </c>
      <c r="D17" s="36">
        <v>134</v>
      </c>
      <c r="E17" s="36">
        <v>132</v>
      </c>
      <c r="F17" s="36">
        <v>166</v>
      </c>
      <c r="G17" s="36">
        <v>1531</v>
      </c>
      <c r="H17" s="36">
        <v>275</v>
      </c>
      <c r="I17" s="124"/>
      <c r="J17" s="36">
        <f t="shared" si="0"/>
        <v>2380</v>
      </c>
    </row>
    <row r="18" spans="1:13" ht="15.75" hidden="1" customHeight="1" x14ac:dyDescent="0.2">
      <c r="A18" s="33" t="s">
        <v>32</v>
      </c>
      <c r="B18" s="37">
        <v>28</v>
      </c>
      <c r="C18" s="37">
        <v>35</v>
      </c>
      <c r="D18" s="37">
        <v>88</v>
      </c>
      <c r="E18" s="37">
        <v>137</v>
      </c>
      <c r="F18" s="37">
        <v>100</v>
      </c>
      <c r="G18" s="37">
        <v>272</v>
      </c>
      <c r="H18" s="37">
        <v>55</v>
      </c>
      <c r="I18" s="124"/>
      <c r="J18" s="37">
        <f t="shared" si="0"/>
        <v>715</v>
      </c>
    </row>
    <row r="19" spans="1:13" ht="15.75" hidden="1" customHeight="1" x14ac:dyDescent="0.2">
      <c r="A19" s="31" t="s">
        <v>33</v>
      </c>
      <c r="B19" s="36">
        <v>0</v>
      </c>
      <c r="C19" s="36">
        <v>0</v>
      </c>
      <c r="D19" s="36">
        <v>2</v>
      </c>
      <c r="E19" s="36">
        <v>17</v>
      </c>
      <c r="F19" s="36">
        <v>18</v>
      </c>
      <c r="G19" s="36">
        <v>241</v>
      </c>
      <c r="H19" s="36">
        <v>27</v>
      </c>
      <c r="I19" s="124"/>
      <c r="J19" s="36">
        <f t="shared" si="0"/>
        <v>305</v>
      </c>
    </row>
    <row r="20" spans="1:13" ht="15.75" hidden="1" customHeight="1" x14ac:dyDescent="0.2">
      <c r="A20" s="33" t="s">
        <v>34</v>
      </c>
      <c r="B20" s="37">
        <v>19</v>
      </c>
      <c r="C20" s="37">
        <v>15</v>
      </c>
      <c r="D20" s="37">
        <v>34</v>
      </c>
      <c r="E20" s="37">
        <v>33</v>
      </c>
      <c r="F20" s="37">
        <v>53</v>
      </c>
      <c r="G20" s="37">
        <v>310</v>
      </c>
      <c r="H20" s="37">
        <v>50</v>
      </c>
      <c r="I20" s="124"/>
      <c r="J20" s="37">
        <f t="shared" si="0"/>
        <v>514</v>
      </c>
    </row>
    <row r="21" spans="1:13" ht="15.75" customHeight="1" x14ac:dyDescent="0.2">
      <c r="A21" s="83" t="s">
        <v>35</v>
      </c>
      <c r="B21" s="84">
        <v>136</v>
      </c>
      <c r="C21" s="84">
        <v>103</v>
      </c>
      <c r="D21" s="84">
        <v>258</v>
      </c>
      <c r="E21" s="84">
        <v>319</v>
      </c>
      <c r="F21" s="84">
        <v>337</v>
      </c>
      <c r="G21" s="84">
        <v>2354</v>
      </c>
      <c r="H21" s="84">
        <v>407</v>
      </c>
      <c r="I21" s="124"/>
      <c r="J21" s="84">
        <f t="shared" si="0"/>
        <v>3914</v>
      </c>
    </row>
    <row r="22" spans="1:13" ht="15.75" customHeight="1" x14ac:dyDescent="0.2">
      <c r="A22" s="79" t="s">
        <v>36</v>
      </c>
      <c r="B22" s="80">
        <v>17</v>
      </c>
      <c r="C22" s="80">
        <v>17</v>
      </c>
      <c r="D22" s="80">
        <v>48</v>
      </c>
      <c r="E22" s="80">
        <v>25</v>
      </c>
      <c r="F22" s="80">
        <v>14</v>
      </c>
      <c r="G22" s="80">
        <v>225</v>
      </c>
      <c r="H22" s="80">
        <v>26</v>
      </c>
      <c r="I22" s="124"/>
      <c r="J22" s="80">
        <f t="shared" si="0"/>
        <v>372</v>
      </c>
    </row>
    <row r="23" spans="1:13" ht="15.75" customHeight="1" x14ac:dyDescent="0.2">
      <c r="A23" s="90" t="s">
        <v>37</v>
      </c>
      <c r="B23" s="91">
        <v>34</v>
      </c>
      <c r="C23" s="91">
        <v>47</v>
      </c>
      <c r="D23" s="91">
        <v>100</v>
      </c>
      <c r="E23" s="91">
        <v>126</v>
      </c>
      <c r="F23" s="91">
        <v>51</v>
      </c>
      <c r="G23" s="91">
        <v>56</v>
      </c>
      <c r="H23" s="91">
        <v>36</v>
      </c>
      <c r="I23" s="124"/>
      <c r="J23" s="91">
        <f t="shared" si="0"/>
        <v>450</v>
      </c>
    </row>
    <row r="24" spans="1:13" ht="15.75" customHeight="1" x14ac:dyDescent="0.2">
      <c r="A24" s="83" t="s">
        <v>38</v>
      </c>
      <c r="B24" s="84">
        <v>110</v>
      </c>
      <c r="C24" s="84">
        <v>144</v>
      </c>
      <c r="D24" s="84">
        <v>297</v>
      </c>
      <c r="E24" s="84">
        <v>433</v>
      </c>
      <c r="F24" s="84">
        <v>286</v>
      </c>
      <c r="G24" s="84">
        <v>928</v>
      </c>
      <c r="H24" s="84">
        <v>243</v>
      </c>
      <c r="I24" s="124"/>
      <c r="J24" s="84">
        <f t="shared" si="0"/>
        <v>2441</v>
      </c>
    </row>
    <row r="25" spans="1:13" ht="15.75" customHeight="1" x14ac:dyDescent="0.2">
      <c r="A25" s="79" t="s">
        <v>39</v>
      </c>
      <c r="B25" s="80">
        <v>289</v>
      </c>
      <c r="C25" s="80">
        <v>234</v>
      </c>
      <c r="D25" s="80">
        <v>696</v>
      </c>
      <c r="E25" s="80">
        <v>958</v>
      </c>
      <c r="F25" s="80">
        <v>697</v>
      </c>
      <c r="G25" s="80">
        <v>2102</v>
      </c>
      <c r="H25" s="80">
        <v>482</v>
      </c>
      <c r="I25" s="124"/>
      <c r="J25" s="80">
        <f t="shared" si="0"/>
        <v>5458</v>
      </c>
    </row>
    <row r="26" spans="1:13" ht="15.75" customHeight="1" x14ac:dyDescent="0.2">
      <c r="A26" s="90" t="s">
        <v>40</v>
      </c>
      <c r="B26" s="91">
        <v>903</v>
      </c>
      <c r="C26" s="91">
        <v>1013</v>
      </c>
      <c r="D26" s="91">
        <v>2031</v>
      </c>
      <c r="E26" s="91">
        <v>2226</v>
      </c>
      <c r="F26" s="91">
        <v>1157</v>
      </c>
      <c r="G26" s="91">
        <v>3197</v>
      </c>
      <c r="H26" s="91">
        <v>1600</v>
      </c>
      <c r="I26" s="124"/>
      <c r="J26" s="91">
        <f t="shared" si="0"/>
        <v>12127</v>
      </c>
    </row>
    <row r="27" spans="1:13" ht="15.75" customHeight="1" x14ac:dyDescent="0.2">
      <c r="A27" s="83" t="s">
        <v>41</v>
      </c>
      <c r="B27" s="84">
        <v>120</v>
      </c>
      <c r="C27" s="84">
        <v>96</v>
      </c>
      <c r="D27" s="84">
        <v>169</v>
      </c>
      <c r="E27" s="84">
        <v>383</v>
      </c>
      <c r="F27" s="84">
        <v>272</v>
      </c>
      <c r="G27" s="84">
        <v>821</v>
      </c>
      <c r="H27" s="84">
        <v>170</v>
      </c>
      <c r="I27" s="124"/>
      <c r="J27" s="84">
        <f t="shared" si="0"/>
        <v>2031</v>
      </c>
    </row>
    <row r="28" spans="1:13" ht="15.75" customHeight="1" x14ac:dyDescent="0.2">
      <c r="A28" s="79" t="s">
        <v>42</v>
      </c>
      <c r="B28" s="80">
        <v>219</v>
      </c>
      <c r="C28" s="80">
        <v>145</v>
      </c>
      <c r="D28" s="80">
        <v>430</v>
      </c>
      <c r="E28" s="80">
        <v>972</v>
      </c>
      <c r="F28" s="80">
        <v>869</v>
      </c>
      <c r="G28" s="80">
        <v>2760</v>
      </c>
      <c r="H28" s="80">
        <v>691</v>
      </c>
      <c r="I28" s="124"/>
      <c r="J28" s="80">
        <f t="shared" si="0"/>
        <v>6086</v>
      </c>
    </row>
    <row r="29" spans="1:13" ht="15.75" customHeight="1" x14ac:dyDescent="0.2">
      <c r="A29" s="90" t="s">
        <v>43</v>
      </c>
      <c r="B29" s="91">
        <v>28</v>
      </c>
      <c r="C29" s="91">
        <v>17</v>
      </c>
      <c r="D29" s="91">
        <v>43</v>
      </c>
      <c r="E29" s="91">
        <v>101</v>
      </c>
      <c r="F29" s="91">
        <v>95</v>
      </c>
      <c r="G29" s="91">
        <v>510</v>
      </c>
      <c r="H29" s="91">
        <v>51</v>
      </c>
      <c r="I29" s="124"/>
      <c r="J29" s="91">
        <f t="shared" si="0"/>
        <v>845</v>
      </c>
    </row>
    <row r="30" spans="1:13" ht="15.75" customHeight="1" x14ac:dyDescent="0.2">
      <c r="A30" s="83" t="s">
        <v>44</v>
      </c>
      <c r="B30" s="84">
        <v>52</v>
      </c>
      <c r="C30" s="84">
        <v>39</v>
      </c>
      <c r="D30" s="84">
        <v>148</v>
      </c>
      <c r="E30" s="84">
        <v>469</v>
      </c>
      <c r="F30" s="84">
        <v>301</v>
      </c>
      <c r="G30" s="84">
        <v>1331</v>
      </c>
      <c r="H30" s="84">
        <v>1012</v>
      </c>
      <c r="I30" s="124"/>
      <c r="J30" s="84">
        <f t="shared" si="0"/>
        <v>3352</v>
      </c>
    </row>
    <row r="31" spans="1:13" ht="15.75" customHeight="1" x14ac:dyDescent="0.2">
      <c r="A31" s="79" t="s">
        <v>45</v>
      </c>
      <c r="B31" s="80">
        <v>8</v>
      </c>
      <c r="C31" s="80">
        <v>12</v>
      </c>
      <c r="D31" s="80">
        <v>21</v>
      </c>
      <c r="E31" s="80">
        <v>61</v>
      </c>
      <c r="F31" s="80">
        <v>59</v>
      </c>
      <c r="G31" s="80">
        <v>492</v>
      </c>
      <c r="H31" s="80">
        <v>253</v>
      </c>
      <c r="I31" s="124"/>
      <c r="J31" s="80">
        <f t="shared" si="0"/>
        <v>906</v>
      </c>
      <c r="M31" s="48"/>
    </row>
    <row r="32" spans="1:13" ht="15.75" customHeight="1" x14ac:dyDescent="0.2">
      <c r="A32" s="90" t="s">
        <v>46</v>
      </c>
      <c r="B32" s="91">
        <v>52</v>
      </c>
      <c r="C32" s="91">
        <v>34</v>
      </c>
      <c r="D32" s="91">
        <v>103</v>
      </c>
      <c r="E32" s="91">
        <v>170</v>
      </c>
      <c r="F32" s="91">
        <v>256</v>
      </c>
      <c r="G32" s="91">
        <v>946</v>
      </c>
      <c r="H32" s="91">
        <v>170</v>
      </c>
      <c r="I32" s="124"/>
      <c r="J32" s="91">
        <f t="shared" si="0"/>
        <v>1731</v>
      </c>
    </row>
    <row r="33" spans="1:21" ht="15.75" customHeight="1" x14ac:dyDescent="0.2">
      <c r="A33" s="83" t="s">
        <v>47</v>
      </c>
      <c r="B33" s="84">
        <v>531</v>
      </c>
      <c r="C33" s="84">
        <v>552</v>
      </c>
      <c r="D33" s="84">
        <v>1444</v>
      </c>
      <c r="E33" s="84">
        <v>1827</v>
      </c>
      <c r="F33" s="84">
        <v>1180</v>
      </c>
      <c r="G33" s="84">
        <v>2001</v>
      </c>
      <c r="H33" s="84">
        <v>739</v>
      </c>
      <c r="I33" s="124"/>
      <c r="J33" s="84">
        <f t="shared" si="0"/>
        <v>8274</v>
      </c>
    </row>
    <row r="34" spans="1:21" ht="15.75" customHeight="1" x14ac:dyDescent="0.2">
      <c r="A34" s="79" t="s">
        <v>48</v>
      </c>
      <c r="B34" s="80">
        <v>834</v>
      </c>
      <c r="C34" s="80">
        <v>782</v>
      </c>
      <c r="D34" s="80">
        <v>2115</v>
      </c>
      <c r="E34" s="80">
        <v>2698</v>
      </c>
      <c r="F34" s="80">
        <v>1653</v>
      </c>
      <c r="G34" s="80">
        <v>5597</v>
      </c>
      <c r="H34" s="80">
        <v>2251</v>
      </c>
      <c r="I34" s="124"/>
      <c r="J34" s="80">
        <f t="shared" si="0"/>
        <v>15930</v>
      </c>
      <c r="L34" s="48"/>
    </row>
    <row r="35" spans="1:21" ht="15.75" customHeight="1" x14ac:dyDescent="0.2">
      <c r="A35" s="90" t="s">
        <v>49</v>
      </c>
      <c r="B35" s="91">
        <v>507</v>
      </c>
      <c r="C35" s="91">
        <v>436</v>
      </c>
      <c r="D35" s="91">
        <v>1202</v>
      </c>
      <c r="E35" s="91">
        <v>1528</v>
      </c>
      <c r="F35" s="91">
        <v>763</v>
      </c>
      <c r="G35" s="91">
        <v>3656</v>
      </c>
      <c r="H35" s="91">
        <v>1338</v>
      </c>
      <c r="I35" s="124"/>
      <c r="J35" s="91">
        <f t="shared" si="0"/>
        <v>9430</v>
      </c>
    </row>
    <row r="36" spans="1:21" ht="15.75" customHeight="1" x14ac:dyDescent="0.2">
      <c r="A36" s="83" t="s">
        <v>50</v>
      </c>
      <c r="B36" s="84">
        <v>1638</v>
      </c>
      <c r="C36" s="84">
        <v>1499</v>
      </c>
      <c r="D36" s="84">
        <v>3934</v>
      </c>
      <c r="E36" s="84">
        <v>5514</v>
      </c>
      <c r="F36" s="84">
        <v>3972</v>
      </c>
      <c r="G36" s="84">
        <v>7127</v>
      </c>
      <c r="H36" s="84">
        <v>4074</v>
      </c>
      <c r="I36" s="124"/>
      <c r="J36" s="84">
        <f t="shared" si="0"/>
        <v>27758</v>
      </c>
    </row>
    <row r="37" spans="1:21" ht="15.75" customHeight="1" x14ac:dyDescent="0.2">
      <c r="A37" s="79" t="s">
        <v>51</v>
      </c>
      <c r="B37" s="80">
        <v>2512</v>
      </c>
      <c r="C37" s="80">
        <v>2142</v>
      </c>
      <c r="D37" s="80">
        <v>5371</v>
      </c>
      <c r="E37" s="80">
        <v>8121</v>
      </c>
      <c r="F37" s="80">
        <v>4234</v>
      </c>
      <c r="G37" s="80">
        <v>10795</v>
      </c>
      <c r="H37" s="80">
        <v>4068</v>
      </c>
      <c r="I37" s="124"/>
      <c r="J37" s="80">
        <f t="shared" si="0"/>
        <v>37243</v>
      </c>
    </row>
    <row r="38" spans="1:21" ht="15.75" customHeight="1" x14ac:dyDescent="0.2">
      <c r="A38" s="90" t="s">
        <v>52</v>
      </c>
      <c r="B38" s="91">
        <v>506</v>
      </c>
      <c r="C38" s="91">
        <v>272</v>
      </c>
      <c r="D38" s="91">
        <v>495</v>
      </c>
      <c r="E38" s="91">
        <v>485</v>
      </c>
      <c r="F38" s="91">
        <v>143</v>
      </c>
      <c r="G38" s="91">
        <v>3264</v>
      </c>
      <c r="H38" s="91">
        <v>787</v>
      </c>
      <c r="I38" s="124"/>
      <c r="J38" s="91">
        <f t="shared" si="0"/>
        <v>5952</v>
      </c>
    </row>
    <row r="39" spans="1:21" ht="15.75" customHeight="1" x14ac:dyDescent="0.2">
      <c r="A39" s="83" t="s">
        <v>53</v>
      </c>
      <c r="B39" s="84">
        <v>230</v>
      </c>
      <c r="C39" s="84">
        <v>264</v>
      </c>
      <c r="D39" s="84">
        <v>624</v>
      </c>
      <c r="E39" s="84">
        <v>506</v>
      </c>
      <c r="F39" s="84">
        <v>86</v>
      </c>
      <c r="G39" s="84">
        <v>2862</v>
      </c>
      <c r="H39" s="84">
        <v>700</v>
      </c>
      <c r="I39" s="124"/>
      <c r="J39" s="84">
        <f t="shared" si="0"/>
        <v>5272</v>
      </c>
    </row>
    <row r="40" spans="1:21" ht="15.75" customHeight="1" x14ac:dyDescent="0.2">
      <c r="A40" s="79" t="s">
        <v>54</v>
      </c>
      <c r="B40" s="80">
        <v>298</v>
      </c>
      <c r="C40" s="80">
        <v>315</v>
      </c>
      <c r="D40" s="80">
        <v>841</v>
      </c>
      <c r="E40" s="80">
        <v>928</v>
      </c>
      <c r="F40" s="80">
        <v>1122</v>
      </c>
      <c r="G40" s="80">
        <v>3249</v>
      </c>
      <c r="H40" s="80">
        <v>687</v>
      </c>
      <c r="I40" s="124"/>
      <c r="J40" s="80">
        <f t="shared" si="0"/>
        <v>7440</v>
      </c>
    </row>
    <row r="41" spans="1:21" ht="15.75" customHeight="1" x14ac:dyDescent="0.2">
      <c r="A41" s="90" t="s">
        <v>214</v>
      </c>
      <c r="B41" s="91">
        <v>771</v>
      </c>
      <c r="C41" s="91">
        <v>678</v>
      </c>
      <c r="D41" s="91">
        <v>1419</v>
      </c>
      <c r="E41" s="91">
        <v>2261</v>
      </c>
      <c r="F41" s="91">
        <v>1464</v>
      </c>
      <c r="G41" s="91">
        <v>2347</v>
      </c>
      <c r="H41" s="91">
        <v>4</v>
      </c>
      <c r="I41" s="124"/>
      <c r="J41" s="91">
        <f t="shared" si="0"/>
        <v>8944</v>
      </c>
    </row>
    <row r="42" spans="1:21" ht="15.75" customHeight="1" x14ac:dyDescent="0.2">
      <c r="A42" s="83" t="s">
        <v>55</v>
      </c>
      <c r="B42" s="84">
        <v>530</v>
      </c>
      <c r="C42" s="84">
        <v>444</v>
      </c>
      <c r="D42" s="84">
        <v>918</v>
      </c>
      <c r="E42" s="84">
        <v>1232</v>
      </c>
      <c r="F42" s="84">
        <v>543</v>
      </c>
      <c r="G42" s="84">
        <v>598</v>
      </c>
      <c r="H42" s="84">
        <v>709</v>
      </c>
      <c r="I42" s="124"/>
      <c r="J42" s="84">
        <f t="shared" si="0"/>
        <v>4974</v>
      </c>
    </row>
    <row r="43" spans="1:21" ht="15.75" customHeight="1" x14ac:dyDescent="0.2">
      <c r="A43" s="79" t="s">
        <v>56</v>
      </c>
      <c r="B43" s="80">
        <v>145</v>
      </c>
      <c r="C43" s="80">
        <v>69</v>
      </c>
      <c r="D43" s="80">
        <v>83</v>
      </c>
      <c r="E43" s="80">
        <v>98</v>
      </c>
      <c r="F43" s="80">
        <v>57</v>
      </c>
      <c r="G43" s="80">
        <v>196</v>
      </c>
      <c r="H43" s="80">
        <v>760</v>
      </c>
      <c r="I43" s="124"/>
      <c r="J43" s="80">
        <f t="shared" si="0"/>
        <v>1408</v>
      </c>
    </row>
    <row r="44" spans="1:21" ht="15.75" customHeight="1" x14ac:dyDescent="0.2">
      <c r="A44" s="90" t="s">
        <v>57</v>
      </c>
      <c r="B44" s="91">
        <v>916</v>
      </c>
      <c r="C44" s="91">
        <v>343</v>
      </c>
      <c r="D44" s="91">
        <v>500</v>
      </c>
      <c r="E44" s="91">
        <v>518</v>
      </c>
      <c r="F44" s="91">
        <v>262</v>
      </c>
      <c r="G44" s="91">
        <v>1257</v>
      </c>
      <c r="H44" s="91">
        <v>579</v>
      </c>
      <c r="I44" s="124"/>
      <c r="J44" s="91">
        <f t="shared" si="0"/>
        <v>4375</v>
      </c>
    </row>
    <row r="45" spans="1:21" ht="15.75" customHeight="1" x14ac:dyDescent="0.2">
      <c r="A45" s="83" t="s">
        <v>58</v>
      </c>
      <c r="B45" s="84">
        <v>766</v>
      </c>
      <c r="C45" s="84">
        <v>324</v>
      </c>
      <c r="D45" s="84">
        <v>402</v>
      </c>
      <c r="E45" s="84">
        <v>409</v>
      </c>
      <c r="F45" s="84">
        <v>175</v>
      </c>
      <c r="G45" s="84">
        <v>367</v>
      </c>
      <c r="H45" s="84">
        <v>978</v>
      </c>
      <c r="I45" s="124"/>
      <c r="J45" s="84">
        <f t="shared" si="0"/>
        <v>3421</v>
      </c>
    </row>
    <row r="46" spans="1:21" ht="15.75" customHeight="1" x14ac:dyDescent="0.2">
      <c r="A46" s="79" t="s">
        <v>59</v>
      </c>
      <c r="B46" s="80">
        <v>1461</v>
      </c>
      <c r="C46" s="80">
        <v>1263</v>
      </c>
      <c r="D46" s="80">
        <v>2679</v>
      </c>
      <c r="E46" s="80">
        <v>4028</v>
      </c>
      <c r="F46" s="80">
        <v>3342</v>
      </c>
      <c r="G46" s="80">
        <v>6779</v>
      </c>
      <c r="H46" s="80">
        <v>4362</v>
      </c>
      <c r="I46" s="124"/>
      <c r="J46" s="80">
        <f t="shared" si="0"/>
        <v>23914</v>
      </c>
    </row>
    <row r="47" spans="1:21" ht="15.75" customHeight="1" x14ac:dyDescent="0.2">
      <c r="A47" s="38"/>
      <c r="B47" s="22"/>
      <c r="C47" s="22"/>
      <c r="D47" s="22"/>
      <c r="E47" s="22"/>
      <c r="F47" s="22"/>
      <c r="G47" s="22"/>
      <c r="H47" s="22"/>
      <c r="I47" s="125"/>
      <c r="J47" s="22"/>
    </row>
    <row r="48" spans="1:21" ht="15.75" customHeight="1" x14ac:dyDescent="0.2">
      <c r="A48" s="88" t="s">
        <v>20</v>
      </c>
      <c r="B48" s="89">
        <f>SUM(B9:B46)-SUM(B17:B20)</f>
        <v>22039</v>
      </c>
      <c r="C48" s="89">
        <f>SUM(C9:C46)-SUM(C17:C20)</f>
        <v>18976</v>
      </c>
      <c r="D48" s="89">
        <f>SUM(D9:D46)-SUM(D17:D20)</f>
        <v>45991</v>
      </c>
      <c r="E48" s="89">
        <f t="shared" ref="E48:J48" si="1">SUM(E9:E46)-SUM(E17:E20)</f>
        <v>61898</v>
      </c>
      <c r="F48" s="89">
        <f t="shared" si="1"/>
        <v>41863</v>
      </c>
      <c r="G48" s="89">
        <f t="shared" si="1"/>
        <v>131338</v>
      </c>
      <c r="H48" s="89">
        <f t="shared" si="1"/>
        <v>37385</v>
      </c>
      <c r="I48" s="126">
        <f t="shared" si="1"/>
        <v>0</v>
      </c>
      <c r="J48" s="89">
        <f t="shared" si="1"/>
        <v>359490</v>
      </c>
      <c r="K48" s="72">
        <v>7.68950303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3" ht="15.75" customHeight="1" x14ac:dyDescent="0.2">
      <c r="B49" s="32"/>
      <c r="C49" s="32"/>
      <c r="D49" s="32"/>
      <c r="E49" s="32"/>
      <c r="F49" s="32"/>
      <c r="G49" s="32"/>
      <c r="H49" s="32"/>
      <c r="I49" s="127"/>
      <c r="J49" s="32"/>
    </row>
    <row r="50" spans="1:23" ht="15.75" customHeight="1" x14ac:dyDescent="0.2">
      <c r="A50" s="90" t="s">
        <v>60</v>
      </c>
      <c r="B50" s="91">
        <v>2911</v>
      </c>
      <c r="C50" s="91">
        <v>2478</v>
      </c>
      <c r="D50" s="91">
        <v>5803</v>
      </c>
      <c r="E50" s="91">
        <v>8327</v>
      </c>
      <c r="F50" s="91">
        <v>7417</v>
      </c>
      <c r="G50" s="91">
        <v>38343</v>
      </c>
      <c r="H50" s="91">
        <v>2178</v>
      </c>
      <c r="I50" s="124"/>
      <c r="J50" s="91">
        <f>SUM(B50:H50)</f>
        <v>67457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3" s="34" customFormat="1" ht="15.75" customHeight="1" x14ac:dyDescent="0.2">
      <c r="A51" s="83" t="s">
        <v>61</v>
      </c>
      <c r="B51" s="84">
        <v>3771</v>
      </c>
      <c r="C51" s="84">
        <v>3388</v>
      </c>
      <c r="D51" s="84">
        <v>9467</v>
      </c>
      <c r="E51" s="84">
        <v>12902</v>
      </c>
      <c r="F51" s="84">
        <v>9221</v>
      </c>
      <c r="G51" s="84">
        <v>25006</v>
      </c>
      <c r="H51" s="84">
        <v>4593</v>
      </c>
      <c r="I51" s="124"/>
      <c r="J51" s="84">
        <f t="shared" ref="J51:J52" si="2">SUM(B51:H51)</f>
        <v>68348</v>
      </c>
      <c r="U51" s="24"/>
      <c r="V51" s="24"/>
      <c r="W51" s="24"/>
    </row>
    <row r="52" spans="1:23" ht="15" x14ac:dyDescent="0.2">
      <c r="A52" s="79" t="s">
        <v>62</v>
      </c>
      <c r="B52" s="80">
        <v>5997</v>
      </c>
      <c r="C52" s="80">
        <v>5131</v>
      </c>
      <c r="D52" s="80">
        <v>13117</v>
      </c>
      <c r="E52" s="80">
        <v>18346</v>
      </c>
      <c r="F52" s="80">
        <v>10765</v>
      </c>
      <c r="G52" s="80">
        <v>30439</v>
      </c>
      <c r="H52" s="80">
        <v>12518</v>
      </c>
      <c r="I52" s="124"/>
      <c r="J52" s="80">
        <f t="shared" si="2"/>
        <v>96313</v>
      </c>
      <c r="K52" s="24"/>
      <c r="L52" s="24"/>
      <c r="M52" s="24"/>
      <c r="N52" s="24"/>
      <c r="O52" s="24"/>
    </row>
    <row r="53" spans="1:23" x14ac:dyDescent="0.2">
      <c r="A53" s="27" t="s">
        <v>63</v>
      </c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/>
  <dimension ref="A1:W53"/>
  <sheetViews>
    <sheetView showGridLines="0" topLeftCell="A16" workbookViewId="0">
      <selection activeCell="B52" sqref="B52"/>
    </sheetView>
  </sheetViews>
  <sheetFormatPr defaultRowHeight="12.75" x14ac:dyDescent="0.2"/>
  <cols>
    <col min="1" max="1" width="17.140625" style="27" customWidth="1"/>
    <col min="2" max="8" width="9.7109375" customWidth="1"/>
    <col min="9" max="9" width="1.140625" customWidth="1"/>
    <col min="10" max="10" width="9.7109375" customWidth="1"/>
    <col min="11" max="13" width="1" customWidth="1"/>
  </cols>
  <sheetData>
    <row r="1" spans="1:10" s="24" customFormat="1" ht="15.75" customHeight="1" x14ac:dyDescent="0.25">
      <c r="A1" s="16" t="s">
        <v>21</v>
      </c>
    </row>
    <row r="2" spans="1:10" ht="15.75" customHeight="1" x14ac:dyDescent="0.2"/>
    <row r="3" spans="1:10" ht="15.75" customHeight="1" x14ac:dyDescent="0.25">
      <c r="A3" s="16" t="s">
        <v>183</v>
      </c>
    </row>
    <row r="4" spans="1:10" ht="15.75" customHeight="1" x14ac:dyDescent="0.2"/>
    <row r="5" spans="1:10" ht="15.75" customHeight="1" x14ac:dyDescent="0.2"/>
    <row r="6" spans="1:10" s="27" customFormat="1" ht="15.75" customHeight="1" x14ac:dyDescent="0.2">
      <c r="B6" s="44"/>
      <c r="C6" s="44"/>
      <c r="D6" s="44"/>
      <c r="E6" s="44"/>
      <c r="F6" s="44"/>
      <c r="G6" s="44"/>
      <c r="H6" s="44"/>
      <c r="I6" s="44"/>
      <c r="J6" s="45"/>
    </row>
    <row r="7" spans="1:10" s="27" customFormat="1" ht="15.75" customHeight="1" x14ac:dyDescent="0.2">
      <c r="B7" s="45" t="s">
        <v>206</v>
      </c>
      <c r="C7" s="45" t="s">
        <v>205</v>
      </c>
      <c r="D7" s="45" t="s">
        <v>72</v>
      </c>
      <c r="E7" s="45" t="s">
        <v>73</v>
      </c>
      <c r="F7" s="45" t="s">
        <v>74</v>
      </c>
      <c r="G7" s="45" t="s">
        <v>75</v>
      </c>
      <c r="H7" s="45" t="s">
        <v>76</v>
      </c>
      <c r="I7" s="45"/>
      <c r="J7" s="45" t="s">
        <v>13</v>
      </c>
    </row>
    <row r="8" spans="1:10" s="27" customFormat="1" ht="15.75" customHeight="1" x14ac:dyDescent="0.2">
      <c r="B8" s="45"/>
      <c r="C8" s="45"/>
      <c r="D8" s="45"/>
      <c r="E8" s="45"/>
      <c r="F8" s="45"/>
      <c r="G8" s="45"/>
      <c r="H8" s="45"/>
      <c r="I8" s="45"/>
      <c r="J8" s="45"/>
    </row>
    <row r="9" spans="1:10" ht="15.75" customHeight="1" x14ac:dyDescent="0.2">
      <c r="A9" s="79" t="s">
        <v>207</v>
      </c>
      <c r="B9" s="80">
        <v>437</v>
      </c>
      <c r="C9" s="80">
        <v>109</v>
      </c>
      <c r="D9" s="80">
        <v>129</v>
      </c>
      <c r="E9" s="80">
        <v>99</v>
      </c>
      <c r="F9" s="80">
        <v>56</v>
      </c>
      <c r="G9" s="80">
        <v>236</v>
      </c>
      <c r="H9" s="80">
        <v>28</v>
      </c>
      <c r="I9" s="77"/>
      <c r="J9" s="80">
        <f>SUM(B9:H9)</f>
        <v>1094</v>
      </c>
    </row>
    <row r="10" spans="1:10" ht="15.75" customHeight="1" x14ac:dyDescent="0.2">
      <c r="A10" s="90" t="s">
        <v>208</v>
      </c>
      <c r="B10" s="91">
        <v>275</v>
      </c>
      <c r="C10" s="91">
        <v>89</v>
      </c>
      <c r="D10" s="91">
        <v>79</v>
      </c>
      <c r="E10" s="91">
        <v>71</v>
      </c>
      <c r="F10" s="91">
        <v>47</v>
      </c>
      <c r="G10" s="91">
        <v>500</v>
      </c>
      <c r="H10" s="91">
        <v>29</v>
      </c>
      <c r="I10" s="77"/>
      <c r="J10" s="91">
        <f t="shared" ref="J10:J46" si="0">SUM(B10:H10)</f>
        <v>1090</v>
      </c>
    </row>
    <row r="11" spans="1:10" ht="15.75" customHeight="1" x14ac:dyDescent="0.2">
      <c r="A11" s="83" t="s">
        <v>209</v>
      </c>
      <c r="B11" s="84">
        <v>535</v>
      </c>
      <c r="C11" s="84">
        <v>225</v>
      </c>
      <c r="D11" s="84">
        <v>290</v>
      </c>
      <c r="E11" s="84">
        <v>153</v>
      </c>
      <c r="F11" s="84">
        <v>38</v>
      </c>
      <c r="G11" s="84">
        <v>39</v>
      </c>
      <c r="H11" s="84">
        <v>109</v>
      </c>
      <c r="I11" s="77"/>
      <c r="J11" s="84">
        <f t="shared" si="0"/>
        <v>1389</v>
      </c>
    </row>
    <row r="12" spans="1:10" ht="15.75" customHeight="1" x14ac:dyDescent="0.2">
      <c r="A12" s="79" t="s">
        <v>26</v>
      </c>
      <c r="B12" s="80">
        <v>1100</v>
      </c>
      <c r="C12" s="80">
        <v>653</v>
      </c>
      <c r="D12" s="80">
        <v>907</v>
      </c>
      <c r="E12" s="80">
        <v>670</v>
      </c>
      <c r="F12" s="80">
        <v>326</v>
      </c>
      <c r="G12" s="80">
        <v>548</v>
      </c>
      <c r="H12" s="80">
        <v>197</v>
      </c>
      <c r="I12" s="77"/>
      <c r="J12" s="80">
        <f t="shared" si="0"/>
        <v>4401</v>
      </c>
    </row>
    <row r="13" spans="1:10" ht="15.75" customHeight="1" x14ac:dyDescent="0.2">
      <c r="A13" s="90" t="s">
        <v>27</v>
      </c>
      <c r="B13" s="91">
        <v>149</v>
      </c>
      <c r="C13" s="91">
        <v>52</v>
      </c>
      <c r="D13" s="91">
        <v>69</v>
      </c>
      <c r="E13" s="91">
        <v>79</v>
      </c>
      <c r="F13" s="91">
        <v>46</v>
      </c>
      <c r="G13" s="91">
        <v>163</v>
      </c>
      <c r="H13" s="91">
        <v>9</v>
      </c>
      <c r="I13" s="77"/>
      <c r="J13" s="91">
        <f t="shared" si="0"/>
        <v>567</v>
      </c>
    </row>
    <row r="14" spans="1:10" ht="15.75" customHeight="1" x14ac:dyDescent="0.2">
      <c r="A14" s="83" t="s">
        <v>28</v>
      </c>
      <c r="B14" s="84">
        <v>17</v>
      </c>
      <c r="C14" s="84">
        <v>10</v>
      </c>
      <c r="D14" s="84">
        <v>16</v>
      </c>
      <c r="E14" s="84">
        <v>24</v>
      </c>
      <c r="F14" s="84">
        <v>17</v>
      </c>
      <c r="G14" s="84">
        <v>30</v>
      </c>
      <c r="H14" s="84">
        <v>5</v>
      </c>
      <c r="I14" s="77"/>
      <c r="J14" s="84">
        <f t="shared" si="0"/>
        <v>119</v>
      </c>
    </row>
    <row r="15" spans="1:10" ht="15.75" customHeight="1" x14ac:dyDescent="0.2">
      <c r="A15" s="79" t="s">
        <v>29</v>
      </c>
      <c r="B15" s="80">
        <v>218</v>
      </c>
      <c r="C15" s="80">
        <v>126</v>
      </c>
      <c r="D15" s="80">
        <v>171</v>
      </c>
      <c r="E15" s="80">
        <v>92</v>
      </c>
      <c r="F15" s="80">
        <v>23</v>
      </c>
      <c r="G15" s="80">
        <v>27</v>
      </c>
      <c r="H15" s="80">
        <v>22</v>
      </c>
      <c r="I15" s="77"/>
      <c r="J15" s="80">
        <f t="shared" si="0"/>
        <v>679</v>
      </c>
    </row>
    <row r="16" spans="1:10" ht="15.75" customHeight="1" x14ac:dyDescent="0.2">
      <c r="A16" s="90" t="s">
        <v>30</v>
      </c>
      <c r="B16" s="91">
        <v>75</v>
      </c>
      <c r="C16" s="91">
        <v>40</v>
      </c>
      <c r="D16" s="91">
        <v>53</v>
      </c>
      <c r="E16" s="91">
        <v>42</v>
      </c>
      <c r="F16" s="91">
        <v>38</v>
      </c>
      <c r="G16" s="91">
        <v>57</v>
      </c>
      <c r="H16" s="91">
        <v>8</v>
      </c>
      <c r="I16" s="77"/>
      <c r="J16" s="91">
        <f t="shared" si="0"/>
        <v>313</v>
      </c>
    </row>
    <row r="17" spans="1:13" ht="15.75" hidden="1" customHeight="1" x14ac:dyDescent="0.2">
      <c r="A17" s="31" t="s">
        <v>31</v>
      </c>
      <c r="B17" s="36">
        <v>23</v>
      </c>
      <c r="C17" s="36">
        <v>4</v>
      </c>
      <c r="D17" s="36">
        <v>10</v>
      </c>
      <c r="E17" s="36">
        <v>3</v>
      </c>
      <c r="F17" s="36">
        <v>3</v>
      </c>
      <c r="G17" s="36">
        <v>27</v>
      </c>
      <c r="H17" s="36">
        <v>11</v>
      </c>
      <c r="I17" s="77"/>
      <c r="J17" s="36">
        <f t="shared" si="0"/>
        <v>81</v>
      </c>
    </row>
    <row r="18" spans="1:13" ht="15.75" hidden="1" customHeight="1" x14ac:dyDescent="0.2">
      <c r="A18" s="33" t="s">
        <v>32</v>
      </c>
      <c r="B18" s="37">
        <v>11</v>
      </c>
      <c r="C18" s="37">
        <v>8</v>
      </c>
      <c r="D18" s="37">
        <v>8</v>
      </c>
      <c r="E18" s="37">
        <v>5</v>
      </c>
      <c r="F18" s="37">
        <v>1</v>
      </c>
      <c r="G18" s="37">
        <v>4</v>
      </c>
      <c r="H18" s="37">
        <v>0</v>
      </c>
      <c r="I18" s="77"/>
      <c r="J18" s="37">
        <f t="shared" si="0"/>
        <v>37</v>
      </c>
    </row>
    <row r="19" spans="1:13" ht="15.75" hidden="1" customHeight="1" x14ac:dyDescent="0.2">
      <c r="A19" s="31" t="s">
        <v>33</v>
      </c>
      <c r="B19" s="36">
        <v>0</v>
      </c>
      <c r="C19" s="36">
        <v>0</v>
      </c>
      <c r="D19" s="36">
        <v>0</v>
      </c>
      <c r="E19" s="36">
        <v>1</v>
      </c>
      <c r="F19" s="36">
        <v>0</v>
      </c>
      <c r="G19" s="36">
        <v>7</v>
      </c>
      <c r="H19" s="36">
        <v>0</v>
      </c>
      <c r="I19" s="77"/>
      <c r="J19" s="36">
        <f t="shared" si="0"/>
        <v>8</v>
      </c>
    </row>
    <row r="20" spans="1:13" ht="15.75" hidden="1" customHeight="1" x14ac:dyDescent="0.2">
      <c r="A20" s="33" t="s">
        <v>34</v>
      </c>
      <c r="B20" s="37">
        <v>7</v>
      </c>
      <c r="C20" s="37">
        <v>2</v>
      </c>
      <c r="D20" s="37">
        <v>4</v>
      </c>
      <c r="E20" s="37">
        <v>0</v>
      </c>
      <c r="F20" s="37">
        <v>0</v>
      </c>
      <c r="G20" s="37">
        <v>9</v>
      </c>
      <c r="H20" s="37">
        <v>1</v>
      </c>
      <c r="I20" s="77"/>
      <c r="J20" s="37">
        <f t="shared" si="0"/>
        <v>23</v>
      </c>
    </row>
    <row r="21" spans="1:13" ht="15.75" customHeight="1" x14ac:dyDescent="0.2">
      <c r="A21" s="83" t="s">
        <v>35</v>
      </c>
      <c r="B21" s="84">
        <v>41</v>
      </c>
      <c r="C21" s="84">
        <v>14</v>
      </c>
      <c r="D21" s="84">
        <v>22</v>
      </c>
      <c r="E21" s="84">
        <v>9</v>
      </c>
      <c r="F21" s="84">
        <v>4</v>
      </c>
      <c r="G21" s="84">
        <v>47</v>
      </c>
      <c r="H21" s="84">
        <v>12</v>
      </c>
      <c r="I21" s="77"/>
      <c r="J21" s="84">
        <f t="shared" si="0"/>
        <v>149</v>
      </c>
    </row>
    <row r="22" spans="1:13" ht="15.75" customHeight="1" x14ac:dyDescent="0.2">
      <c r="A22" s="79" t="s">
        <v>36</v>
      </c>
      <c r="B22" s="80">
        <v>8</v>
      </c>
      <c r="C22" s="80">
        <v>2</v>
      </c>
      <c r="D22" s="80">
        <v>5</v>
      </c>
      <c r="E22" s="80">
        <v>0</v>
      </c>
      <c r="F22" s="80">
        <v>0</v>
      </c>
      <c r="G22" s="80">
        <v>7</v>
      </c>
      <c r="H22" s="80">
        <v>0</v>
      </c>
      <c r="I22" s="77"/>
      <c r="J22" s="80">
        <f t="shared" si="0"/>
        <v>22</v>
      </c>
    </row>
    <row r="23" spans="1:13" ht="15.75" customHeight="1" x14ac:dyDescent="0.2">
      <c r="A23" s="90" t="s">
        <v>37</v>
      </c>
      <c r="B23" s="91">
        <v>15</v>
      </c>
      <c r="C23" s="91">
        <v>1</v>
      </c>
      <c r="D23" s="91">
        <v>8</v>
      </c>
      <c r="E23" s="91">
        <v>1</v>
      </c>
      <c r="F23" s="91">
        <v>1</v>
      </c>
      <c r="G23" s="91">
        <v>2</v>
      </c>
      <c r="H23" s="91">
        <v>0</v>
      </c>
      <c r="I23" s="77"/>
      <c r="J23" s="91">
        <f t="shared" si="0"/>
        <v>28</v>
      </c>
    </row>
    <row r="24" spans="1:13" ht="15.75" customHeight="1" x14ac:dyDescent="0.2">
      <c r="A24" s="83" t="s">
        <v>38</v>
      </c>
      <c r="B24" s="84">
        <v>11</v>
      </c>
      <c r="C24" s="84">
        <v>3</v>
      </c>
      <c r="D24" s="84">
        <v>9</v>
      </c>
      <c r="E24" s="84">
        <v>7</v>
      </c>
      <c r="F24" s="84">
        <v>3</v>
      </c>
      <c r="G24" s="84">
        <v>4</v>
      </c>
      <c r="H24" s="84">
        <v>4</v>
      </c>
      <c r="I24" s="77"/>
      <c r="J24" s="84">
        <f t="shared" si="0"/>
        <v>41</v>
      </c>
    </row>
    <row r="25" spans="1:13" ht="15.75" customHeight="1" x14ac:dyDescent="0.2">
      <c r="A25" s="79" t="s">
        <v>39</v>
      </c>
      <c r="B25" s="80">
        <v>66</v>
      </c>
      <c r="C25" s="80">
        <v>16</v>
      </c>
      <c r="D25" s="80">
        <v>24</v>
      </c>
      <c r="E25" s="80">
        <v>14</v>
      </c>
      <c r="F25" s="80">
        <v>8</v>
      </c>
      <c r="G25" s="80">
        <v>25</v>
      </c>
      <c r="H25" s="80">
        <v>9</v>
      </c>
      <c r="I25" s="77"/>
      <c r="J25" s="80">
        <f t="shared" si="0"/>
        <v>162</v>
      </c>
    </row>
    <row r="26" spans="1:13" ht="15.75" customHeight="1" x14ac:dyDescent="0.2">
      <c r="A26" s="90" t="s">
        <v>40</v>
      </c>
      <c r="B26" s="91">
        <v>9</v>
      </c>
      <c r="C26" s="91">
        <v>23</v>
      </c>
      <c r="D26" s="91">
        <v>36</v>
      </c>
      <c r="E26" s="91">
        <v>29</v>
      </c>
      <c r="F26" s="91">
        <v>7</v>
      </c>
      <c r="G26" s="91">
        <v>8</v>
      </c>
      <c r="H26" s="91">
        <v>17</v>
      </c>
      <c r="I26" s="77"/>
      <c r="J26" s="91">
        <f t="shared" si="0"/>
        <v>129</v>
      </c>
    </row>
    <row r="27" spans="1:13" ht="15.75" customHeight="1" x14ac:dyDescent="0.2">
      <c r="A27" s="83" t="s">
        <v>41</v>
      </c>
      <c r="B27" s="84">
        <v>3</v>
      </c>
      <c r="C27" s="84">
        <v>1</v>
      </c>
      <c r="D27" s="84">
        <v>3</v>
      </c>
      <c r="E27" s="84">
        <v>5</v>
      </c>
      <c r="F27" s="84">
        <v>4</v>
      </c>
      <c r="G27" s="84">
        <v>8</v>
      </c>
      <c r="H27" s="84">
        <v>2</v>
      </c>
      <c r="I27" s="77"/>
      <c r="J27" s="84">
        <f t="shared" si="0"/>
        <v>26</v>
      </c>
    </row>
    <row r="28" spans="1:13" ht="15.75" customHeight="1" x14ac:dyDescent="0.2">
      <c r="A28" s="79" t="s">
        <v>42</v>
      </c>
      <c r="B28" s="80">
        <v>73</v>
      </c>
      <c r="C28" s="80">
        <v>39</v>
      </c>
      <c r="D28" s="80">
        <v>44</v>
      </c>
      <c r="E28" s="80">
        <v>53</v>
      </c>
      <c r="F28" s="80">
        <v>39</v>
      </c>
      <c r="G28" s="80">
        <v>109</v>
      </c>
      <c r="H28" s="80">
        <v>32</v>
      </c>
      <c r="I28" s="77"/>
      <c r="J28" s="80">
        <f t="shared" si="0"/>
        <v>389</v>
      </c>
    </row>
    <row r="29" spans="1:13" ht="15.75" customHeight="1" x14ac:dyDescent="0.2">
      <c r="A29" s="90" t="s">
        <v>43</v>
      </c>
      <c r="B29" s="91">
        <v>2</v>
      </c>
      <c r="C29" s="91">
        <v>0</v>
      </c>
      <c r="D29" s="91">
        <v>3</v>
      </c>
      <c r="E29" s="91">
        <v>1</v>
      </c>
      <c r="F29" s="91">
        <v>0</v>
      </c>
      <c r="G29" s="91">
        <v>4</v>
      </c>
      <c r="H29" s="91">
        <v>0</v>
      </c>
      <c r="I29" s="77"/>
      <c r="J29" s="91">
        <f t="shared" si="0"/>
        <v>10</v>
      </c>
    </row>
    <row r="30" spans="1:13" ht="15.75" customHeight="1" x14ac:dyDescent="0.2">
      <c r="A30" s="83" t="s">
        <v>44</v>
      </c>
      <c r="B30" s="84">
        <v>26</v>
      </c>
      <c r="C30" s="84">
        <v>8</v>
      </c>
      <c r="D30" s="84">
        <v>16</v>
      </c>
      <c r="E30" s="84">
        <v>36</v>
      </c>
      <c r="F30" s="84">
        <v>22</v>
      </c>
      <c r="G30" s="84">
        <v>40</v>
      </c>
      <c r="H30" s="84">
        <v>33</v>
      </c>
      <c r="I30" s="77"/>
      <c r="J30" s="84">
        <f t="shared" si="0"/>
        <v>181</v>
      </c>
    </row>
    <row r="31" spans="1:13" ht="15.75" customHeight="1" x14ac:dyDescent="0.2">
      <c r="A31" s="79" t="s">
        <v>45</v>
      </c>
      <c r="B31" s="80">
        <v>4</v>
      </c>
      <c r="C31" s="80">
        <v>3</v>
      </c>
      <c r="D31" s="80">
        <v>4</v>
      </c>
      <c r="E31" s="80">
        <v>4</v>
      </c>
      <c r="F31" s="80">
        <v>4</v>
      </c>
      <c r="G31" s="80">
        <v>21</v>
      </c>
      <c r="H31" s="80">
        <v>12</v>
      </c>
      <c r="I31" s="77"/>
      <c r="J31" s="80">
        <f t="shared" si="0"/>
        <v>52</v>
      </c>
      <c r="M31" s="48"/>
    </row>
    <row r="32" spans="1:13" ht="15.75" customHeight="1" x14ac:dyDescent="0.2">
      <c r="A32" s="90" t="s">
        <v>46</v>
      </c>
      <c r="B32" s="91">
        <v>25</v>
      </c>
      <c r="C32" s="91">
        <v>6</v>
      </c>
      <c r="D32" s="91">
        <v>9</v>
      </c>
      <c r="E32" s="91">
        <v>5</v>
      </c>
      <c r="F32" s="91">
        <v>6</v>
      </c>
      <c r="G32" s="91">
        <v>12</v>
      </c>
      <c r="H32" s="91">
        <v>5</v>
      </c>
      <c r="I32" s="77"/>
      <c r="J32" s="91">
        <f t="shared" si="0"/>
        <v>68</v>
      </c>
    </row>
    <row r="33" spans="1:21" ht="15.75" customHeight="1" x14ac:dyDescent="0.2">
      <c r="A33" s="83" t="s">
        <v>47</v>
      </c>
      <c r="B33" s="84">
        <v>104</v>
      </c>
      <c r="C33" s="84">
        <v>43</v>
      </c>
      <c r="D33" s="84">
        <v>74</v>
      </c>
      <c r="E33" s="84">
        <v>59</v>
      </c>
      <c r="F33" s="84">
        <v>31</v>
      </c>
      <c r="G33" s="84">
        <v>38</v>
      </c>
      <c r="H33" s="84">
        <v>19</v>
      </c>
      <c r="I33" s="77"/>
      <c r="J33" s="84">
        <f t="shared" si="0"/>
        <v>368</v>
      </c>
    </row>
    <row r="34" spans="1:21" ht="15.75" customHeight="1" x14ac:dyDescent="0.2">
      <c r="A34" s="79" t="s">
        <v>48</v>
      </c>
      <c r="B34" s="80">
        <v>77</v>
      </c>
      <c r="C34" s="80">
        <v>23</v>
      </c>
      <c r="D34" s="80">
        <v>33</v>
      </c>
      <c r="E34" s="80">
        <v>32</v>
      </c>
      <c r="F34" s="80">
        <v>21</v>
      </c>
      <c r="G34" s="80">
        <v>56</v>
      </c>
      <c r="H34" s="80">
        <v>40</v>
      </c>
      <c r="I34" s="77"/>
      <c r="J34" s="80">
        <f t="shared" si="0"/>
        <v>282</v>
      </c>
      <c r="L34" s="48"/>
    </row>
    <row r="35" spans="1:21" ht="15.75" customHeight="1" x14ac:dyDescent="0.2">
      <c r="A35" s="90" t="s">
        <v>49</v>
      </c>
      <c r="B35" s="91">
        <v>74</v>
      </c>
      <c r="C35" s="91">
        <v>18</v>
      </c>
      <c r="D35" s="91">
        <v>21</v>
      </c>
      <c r="E35" s="91">
        <v>21</v>
      </c>
      <c r="F35" s="91">
        <v>12</v>
      </c>
      <c r="G35" s="91">
        <v>69</v>
      </c>
      <c r="H35" s="91">
        <v>32</v>
      </c>
      <c r="I35" s="77"/>
      <c r="J35" s="91">
        <f t="shared" si="0"/>
        <v>247</v>
      </c>
    </row>
    <row r="36" spans="1:21" ht="15.75" customHeight="1" x14ac:dyDescent="0.2">
      <c r="A36" s="83" t="s">
        <v>50</v>
      </c>
      <c r="B36" s="84">
        <v>485</v>
      </c>
      <c r="C36" s="84">
        <v>205</v>
      </c>
      <c r="D36" s="84">
        <v>281</v>
      </c>
      <c r="E36" s="84">
        <v>210</v>
      </c>
      <c r="F36" s="84">
        <v>125</v>
      </c>
      <c r="G36" s="84">
        <v>175</v>
      </c>
      <c r="H36" s="84">
        <v>135</v>
      </c>
      <c r="I36" s="77"/>
      <c r="J36" s="84">
        <f t="shared" si="0"/>
        <v>1616</v>
      </c>
    </row>
    <row r="37" spans="1:21" ht="15.75" customHeight="1" x14ac:dyDescent="0.2">
      <c r="A37" s="79" t="s">
        <v>51</v>
      </c>
      <c r="B37" s="80">
        <v>413</v>
      </c>
      <c r="C37" s="80">
        <v>184</v>
      </c>
      <c r="D37" s="80">
        <v>245</v>
      </c>
      <c r="E37" s="80">
        <v>250</v>
      </c>
      <c r="F37" s="80">
        <v>112</v>
      </c>
      <c r="G37" s="80">
        <v>303</v>
      </c>
      <c r="H37" s="80">
        <v>117</v>
      </c>
      <c r="I37" s="77"/>
      <c r="J37" s="80">
        <f t="shared" si="0"/>
        <v>1624</v>
      </c>
    </row>
    <row r="38" spans="1:21" ht="15.75" customHeight="1" x14ac:dyDescent="0.2">
      <c r="A38" s="90" t="s">
        <v>52</v>
      </c>
      <c r="B38" s="91">
        <v>132</v>
      </c>
      <c r="C38" s="91">
        <v>55</v>
      </c>
      <c r="D38" s="91">
        <v>55</v>
      </c>
      <c r="E38" s="91">
        <v>26</v>
      </c>
      <c r="F38" s="91">
        <v>6</v>
      </c>
      <c r="G38" s="91">
        <v>122</v>
      </c>
      <c r="H38" s="91">
        <v>26</v>
      </c>
      <c r="I38" s="77"/>
      <c r="J38" s="91">
        <f t="shared" si="0"/>
        <v>422</v>
      </c>
    </row>
    <row r="39" spans="1:21" ht="15.75" customHeight="1" x14ac:dyDescent="0.2">
      <c r="A39" s="83" t="s">
        <v>53</v>
      </c>
      <c r="B39" s="84">
        <v>64</v>
      </c>
      <c r="C39" s="84">
        <v>50</v>
      </c>
      <c r="D39" s="84">
        <v>76</v>
      </c>
      <c r="E39" s="84">
        <v>28</v>
      </c>
      <c r="F39" s="84">
        <v>2</v>
      </c>
      <c r="G39" s="84">
        <v>85</v>
      </c>
      <c r="H39" s="84">
        <v>17</v>
      </c>
      <c r="I39" s="77"/>
      <c r="J39" s="84">
        <f t="shared" si="0"/>
        <v>322</v>
      </c>
    </row>
    <row r="40" spans="1:21" ht="15.75" customHeight="1" x14ac:dyDescent="0.2">
      <c r="A40" s="79" t="s">
        <v>54</v>
      </c>
      <c r="B40" s="80">
        <v>101</v>
      </c>
      <c r="C40" s="80">
        <v>70</v>
      </c>
      <c r="D40" s="80">
        <v>89</v>
      </c>
      <c r="E40" s="80">
        <v>66</v>
      </c>
      <c r="F40" s="80">
        <v>58</v>
      </c>
      <c r="G40" s="80">
        <v>175</v>
      </c>
      <c r="H40" s="80">
        <v>43</v>
      </c>
      <c r="I40" s="77"/>
      <c r="J40" s="80">
        <f>SUM(B40:H40)</f>
        <v>602</v>
      </c>
    </row>
    <row r="41" spans="1:21" ht="15.75" customHeight="1" x14ac:dyDescent="0.2">
      <c r="A41" s="90" t="s">
        <v>214</v>
      </c>
      <c r="B41" s="91">
        <v>158</v>
      </c>
      <c r="C41" s="91">
        <v>71</v>
      </c>
      <c r="D41" s="91">
        <v>53</v>
      </c>
      <c r="E41" s="91">
        <v>27</v>
      </c>
      <c r="F41" s="91">
        <v>20</v>
      </c>
      <c r="G41" s="91">
        <v>38</v>
      </c>
      <c r="H41" s="91">
        <v>2</v>
      </c>
      <c r="I41" s="77"/>
      <c r="J41" s="91">
        <f>SUM(B41:H41)</f>
        <v>369</v>
      </c>
    </row>
    <row r="42" spans="1:21" ht="15.75" customHeight="1" x14ac:dyDescent="0.2">
      <c r="A42" s="83" t="s">
        <v>55</v>
      </c>
      <c r="B42" s="84">
        <v>110</v>
      </c>
      <c r="C42" s="84">
        <v>46</v>
      </c>
      <c r="D42" s="84">
        <v>52</v>
      </c>
      <c r="E42" s="84">
        <v>62</v>
      </c>
      <c r="F42" s="84">
        <v>17</v>
      </c>
      <c r="G42" s="84">
        <v>17</v>
      </c>
      <c r="H42" s="84">
        <v>29</v>
      </c>
      <c r="I42" s="77"/>
      <c r="J42" s="84">
        <f t="shared" si="0"/>
        <v>333</v>
      </c>
    </row>
    <row r="43" spans="1:21" ht="15.75" customHeight="1" x14ac:dyDescent="0.2">
      <c r="A43" s="79" t="s">
        <v>56</v>
      </c>
      <c r="B43" s="80">
        <v>59</v>
      </c>
      <c r="C43" s="80">
        <v>13</v>
      </c>
      <c r="D43" s="80">
        <v>8</v>
      </c>
      <c r="E43" s="80">
        <v>4</v>
      </c>
      <c r="F43" s="80">
        <v>6</v>
      </c>
      <c r="G43" s="80">
        <v>11</v>
      </c>
      <c r="H43" s="80">
        <v>30</v>
      </c>
      <c r="I43" s="77"/>
      <c r="J43" s="80">
        <f t="shared" si="0"/>
        <v>131</v>
      </c>
    </row>
    <row r="44" spans="1:21" ht="15.75" customHeight="1" x14ac:dyDescent="0.2">
      <c r="A44" s="90" t="s">
        <v>57</v>
      </c>
      <c r="B44" s="91">
        <v>342</v>
      </c>
      <c r="C44" s="91">
        <v>105</v>
      </c>
      <c r="D44" s="91">
        <v>95</v>
      </c>
      <c r="E44" s="91">
        <v>53</v>
      </c>
      <c r="F44" s="91">
        <v>16</v>
      </c>
      <c r="G44" s="91">
        <v>77</v>
      </c>
      <c r="H44" s="91">
        <v>27</v>
      </c>
      <c r="I44" s="77"/>
      <c r="J44" s="91">
        <f t="shared" si="0"/>
        <v>715</v>
      </c>
    </row>
    <row r="45" spans="1:21" ht="15.75" customHeight="1" x14ac:dyDescent="0.2">
      <c r="A45" s="83" t="s">
        <v>58</v>
      </c>
      <c r="B45" s="84">
        <v>254</v>
      </c>
      <c r="C45" s="84">
        <v>52</v>
      </c>
      <c r="D45" s="84">
        <v>40</v>
      </c>
      <c r="E45" s="84">
        <v>18</v>
      </c>
      <c r="F45" s="84">
        <v>3</v>
      </c>
      <c r="G45" s="84">
        <v>17</v>
      </c>
      <c r="H45" s="84">
        <v>34</v>
      </c>
      <c r="I45" s="77"/>
      <c r="J45" s="84">
        <f t="shared" si="0"/>
        <v>418</v>
      </c>
    </row>
    <row r="46" spans="1:21" ht="15.75" customHeight="1" x14ac:dyDescent="0.2">
      <c r="A46" s="79" t="s">
        <v>59</v>
      </c>
      <c r="B46" s="80">
        <v>259</v>
      </c>
      <c r="C46" s="80">
        <v>128</v>
      </c>
      <c r="D46" s="80">
        <v>274</v>
      </c>
      <c r="E46" s="80">
        <v>294</v>
      </c>
      <c r="F46" s="80">
        <v>176</v>
      </c>
      <c r="G46" s="80">
        <v>474</v>
      </c>
      <c r="H46" s="80">
        <v>190</v>
      </c>
      <c r="I46" s="77"/>
      <c r="J46" s="80">
        <f t="shared" si="0"/>
        <v>1795</v>
      </c>
    </row>
    <row r="47" spans="1:21" ht="15.75" customHeight="1" x14ac:dyDescent="0.2">
      <c r="A47" s="38"/>
      <c r="B47" s="22"/>
      <c r="C47" s="22"/>
      <c r="D47" s="22"/>
      <c r="E47" s="22"/>
      <c r="F47" s="22"/>
      <c r="G47" s="22"/>
      <c r="H47" s="22"/>
      <c r="I47" s="22"/>
      <c r="J47" s="22"/>
    </row>
    <row r="48" spans="1:21" ht="15.75" customHeight="1" x14ac:dyDescent="0.2">
      <c r="A48" s="88" t="s">
        <v>20</v>
      </c>
      <c r="B48" s="89">
        <f>SUM(B9:B46)-SUM(B17:B20)</f>
        <v>5721</v>
      </c>
      <c r="C48" s="89">
        <f>SUM(C9:C46)-SUM(C17:C20)</f>
        <v>2483</v>
      </c>
      <c r="D48" s="89">
        <f>SUM(D9:D46)-SUM(D17:D20)</f>
        <v>3293</v>
      </c>
      <c r="E48" s="89">
        <f t="shared" ref="E48:J48" si="1">SUM(E9:E46)-SUM(E17:E20)</f>
        <v>2544</v>
      </c>
      <c r="F48" s="89">
        <f t="shared" si="1"/>
        <v>1294</v>
      </c>
      <c r="G48" s="89">
        <f t="shared" si="1"/>
        <v>3544</v>
      </c>
      <c r="H48" s="89">
        <f t="shared" si="1"/>
        <v>1274</v>
      </c>
      <c r="I48" s="126"/>
      <c r="J48" s="89">
        <f t="shared" si="1"/>
        <v>20153</v>
      </c>
      <c r="K48" s="72">
        <v>7.68950303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3" ht="15.75" customHeight="1" x14ac:dyDescent="0.2">
      <c r="B49" s="32"/>
      <c r="C49" s="32"/>
      <c r="D49" s="32"/>
      <c r="E49" s="32"/>
      <c r="F49" s="32"/>
      <c r="G49" s="32"/>
      <c r="H49" s="32"/>
      <c r="I49" s="32"/>
      <c r="J49" s="32"/>
    </row>
    <row r="50" spans="1:23" ht="15.75" customHeight="1" x14ac:dyDescent="0.2">
      <c r="A50" s="90" t="s">
        <v>60</v>
      </c>
      <c r="B50" s="91">
        <v>712</v>
      </c>
      <c r="C50" s="91">
        <v>198</v>
      </c>
      <c r="D50" s="91">
        <v>208</v>
      </c>
      <c r="E50" s="91">
        <v>170</v>
      </c>
      <c r="F50" s="91">
        <v>103</v>
      </c>
      <c r="G50" s="91">
        <v>736</v>
      </c>
      <c r="H50" s="91">
        <v>57</v>
      </c>
      <c r="I50" s="77"/>
      <c r="J50" s="91">
        <f>SUM(B50:H50)</f>
        <v>2184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3" s="34" customFormat="1" ht="15.75" customHeight="1" x14ac:dyDescent="0.2">
      <c r="A51" s="83" t="s">
        <v>61</v>
      </c>
      <c r="B51" s="84">
        <v>1559</v>
      </c>
      <c r="C51" s="84">
        <v>881</v>
      </c>
      <c r="D51" s="84">
        <v>1216</v>
      </c>
      <c r="E51" s="84">
        <v>907</v>
      </c>
      <c r="F51" s="84">
        <v>450</v>
      </c>
      <c r="G51" s="84">
        <v>825</v>
      </c>
      <c r="H51" s="84">
        <v>241</v>
      </c>
      <c r="I51" s="77"/>
      <c r="J51" s="84">
        <f t="shared" ref="J51:J52" si="2">SUM(B51:H51)</f>
        <v>6079</v>
      </c>
      <c r="U51" s="24"/>
      <c r="V51" s="24"/>
      <c r="W51" s="24"/>
    </row>
    <row r="52" spans="1:23" ht="15" x14ac:dyDescent="0.2">
      <c r="A52" s="79" t="s">
        <v>62</v>
      </c>
      <c r="B52" s="80">
        <v>1181</v>
      </c>
      <c r="C52" s="80">
        <v>485</v>
      </c>
      <c r="D52" s="80">
        <v>635</v>
      </c>
      <c r="E52" s="80">
        <v>539</v>
      </c>
      <c r="F52" s="80">
        <v>276</v>
      </c>
      <c r="G52" s="80">
        <v>725</v>
      </c>
      <c r="H52" s="80">
        <v>350</v>
      </c>
      <c r="I52" s="77"/>
      <c r="J52" s="80">
        <f t="shared" si="2"/>
        <v>4191</v>
      </c>
      <c r="K52" s="24"/>
      <c r="L52" s="24"/>
      <c r="M52" s="24"/>
      <c r="N52" s="24"/>
      <c r="O52" s="24"/>
    </row>
    <row r="53" spans="1:23" x14ac:dyDescent="0.2">
      <c r="A53" s="27" t="s">
        <v>63</v>
      </c>
      <c r="B53" s="27"/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3"/>
  <dimension ref="A1:W53"/>
  <sheetViews>
    <sheetView showGridLines="0" topLeftCell="A36" workbookViewId="0">
      <selection activeCell="B21" sqref="B21"/>
    </sheetView>
  </sheetViews>
  <sheetFormatPr defaultRowHeight="12.75" x14ac:dyDescent="0.2"/>
  <cols>
    <col min="1" max="1" width="17.140625" style="27" customWidth="1"/>
    <col min="2" max="8" width="9.7109375" customWidth="1"/>
    <col min="9" max="9" width="1.140625" customWidth="1"/>
    <col min="10" max="10" width="9.7109375" customWidth="1"/>
    <col min="11" max="13" width="1" customWidth="1"/>
  </cols>
  <sheetData>
    <row r="1" spans="1:10" s="24" customFormat="1" ht="15.75" customHeight="1" x14ac:dyDescent="0.25">
      <c r="A1" s="16" t="s">
        <v>21</v>
      </c>
      <c r="I1"/>
    </row>
    <row r="2" spans="1:10" ht="15.75" customHeight="1" x14ac:dyDescent="0.2"/>
    <row r="3" spans="1:10" ht="15.75" customHeight="1" x14ac:dyDescent="0.25">
      <c r="A3" s="16" t="s">
        <v>182</v>
      </c>
    </row>
    <row r="4" spans="1:10" ht="15.75" customHeight="1" x14ac:dyDescent="0.2"/>
    <row r="5" spans="1:10" ht="15.75" customHeight="1" x14ac:dyDescent="0.2"/>
    <row r="6" spans="1:10" s="27" customFormat="1" ht="15.75" customHeight="1" x14ac:dyDescent="0.2">
      <c r="B6" s="44"/>
      <c r="C6" s="44"/>
      <c r="D6" s="44"/>
      <c r="E6" s="44"/>
      <c r="F6" s="44"/>
      <c r="G6" s="44"/>
      <c r="H6" s="44"/>
      <c r="I6"/>
      <c r="J6" s="45"/>
    </row>
    <row r="7" spans="1:10" s="27" customFormat="1" ht="15.75" customHeight="1" x14ac:dyDescent="0.2">
      <c r="B7" s="45" t="s">
        <v>206</v>
      </c>
      <c r="C7" s="45" t="s">
        <v>205</v>
      </c>
      <c r="D7" s="45" t="s">
        <v>72</v>
      </c>
      <c r="E7" s="45" t="s">
        <v>73</v>
      </c>
      <c r="F7" s="45" t="s">
        <v>74</v>
      </c>
      <c r="G7" s="45" t="s">
        <v>75</v>
      </c>
      <c r="H7" s="45" t="s">
        <v>76</v>
      </c>
      <c r="I7"/>
      <c r="J7" s="45" t="s">
        <v>13</v>
      </c>
    </row>
    <row r="8" spans="1:10" s="27" customFormat="1" ht="15.75" customHeight="1" x14ac:dyDescent="0.2">
      <c r="B8" s="45"/>
      <c r="C8" s="45"/>
      <c r="D8" s="45"/>
      <c r="E8" s="45"/>
      <c r="F8" s="45"/>
      <c r="G8" s="45"/>
      <c r="H8" s="45"/>
      <c r="I8"/>
      <c r="J8" s="45"/>
    </row>
    <row r="9" spans="1:10" ht="15.75" customHeight="1" x14ac:dyDescent="0.2">
      <c r="A9" s="79" t="s">
        <v>207</v>
      </c>
      <c r="B9" s="80">
        <v>391.39274999999998</v>
      </c>
      <c r="C9" s="80">
        <v>93.708600000000004</v>
      </c>
      <c r="D9" s="80">
        <v>111.48007</v>
      </c>
      <c r="E9" s="80">
        <v>83.630009999999999</v>
      </c>
      <c r="F9" s="80">
        <v>48.408909999999999</v>
      </c>
      <c r="G9" s="80">
        <v>209.40373</v>
      </c>
      <c r="H9" s="80">
        <v>24.684709999999999</v>
      </c>
      <c r="I9" s="77"/>
      <c r="J9" s="80">
        <f>SUM(B9:H9)</f>
        <v>962.70877999999993</v>
      </c>
    </row>
    <row r="10" spans="1:10" ht="15.75" customHeight="1" x14ac:dyDescent="0.2">
      <c r="A10" s="90" t="s">
        <v>208</v>
      </c>
      <c r="B10" s="91">
        <v>241.85928999999999</v>
      </c>
      <c r="C10" s="91">
        <v>80.248239999999996</v>
      </c>
      <c r="D10" s="91">
        <v>67.710970000000003</v>
      </c>
      <c r="E10" s="91">
        <v>65.764359999999996</v>
      </c>
      <c r="F10" s="91">
        <v>41.445140000000002</v>
      </c>
      <c r="G10" s="91">
        <v>454.22753</v>
      </c>
      <c r="H10" s="91">
        <v>24.61985</v>
      </c>
      <c r="I10" s="77"/>
      <c r="J10" s="91">
        <f t="shared" ref="J10:J46" si="0">SUM(B10:H10)</f>
        <v>975.87537999999995</v>
      </c>
    </row>
    <row r="11" spans="1:10" ht="15.75" customHeight="1" x14ac:dyDescent="0.2">
      <c r="A11" s="83" t="s">
        <v>209</v>
      </c>
      <c r="B11" s="84">
        <v>474.35226999999998</v>
      </c>
      <c r="C11" s="84">
        <v>194.75706</v>
      </c>
      <c r="D11" s="84">
        <v>253.67742000000001</v>
      </c>
      <c r="E11" s="84">
        <v>133.61753999999999</v>
      </c>
      <c r="F11" s="84">
        <v>36.728619999999999</v>
      </c>
      <c r="G11" s="84">
        <v>35.728189999999998</v>
      </c>
      <c r="H11" s="84">
        <v>96.226529999999997</v>
      </c>
      <c r="I11" s="77"/>
      <c r="J11" s="84">
        <f t="shared" si="0"/>
        <v>1225.08763</v>
      </c>
    </row>
    <row r="12" spans="1:10" ht="15.75" customHeight="1" x14ac:dyDescent="0.2">
      <c r="A12" s="79" t="s">
        <v>26</v>
      </c>
      <c r="B12" s="80">
        <v>971.51374999999996</v>
      </c>
      <c r="C12" s="80">
        <v>550.89191000000005</v>
      </c>
      <c r="D12" s="80">
        <v>773.25890000000004</v>
      </c>
      <c r="E12" s="80">
        <v>572.12562000000003</v>
      </c>
      <c r="F12" s="80">
        <v>281.04658999999998</v>
      </c>
      <c r="G12" s="80">
        <v>473.88947999999999</v>
      </c>
      <c r="H12" s="80">
        <v>174.47702000000001</v>
      </c>
      <c r="I12" s="77"/>
      <c r="J12" s="80">
        <f t="shared" si="0"/>
        <v>3797.2032699999995</v>
      </c>
    </row>
    <row r="13" spans="1:10" ht="15.75" customHeight="1" x14ac:dyDescent="0.2">
      <c r="A13" s="90" t="s">
        <v>27</v>
      </c>
      <c r="B13" s="91">
        <v>133.40360999999999</v>
      </c>
      <c r="C13" s="91">
        <v>42.531030000000001</v>
      </c>
      <c r="D13" s="91">
        <v>57.715339999999998</v>
      </c>
      <c r="E13" s="91">
        <v>67.836960000000005</v>
      </c>
      <c r="F13" s="91">
        <v>39.671300000000002</v>
      </c>
      <c r="G13" s="91">
        <v>142.13622000000001</v>
      </c>
      <c r="H13" s="91">
        <v>8.4213799999999992</v>
      </c>
      <c r="I13" s="77"/>
      <c r="J13" s="91">
        <f t="shared" si="0"/>
        <v>491.71583999999996</v>
      </c>
    </row>
    <row r="14" spans="1:10" ht="15.75" customHeight="1" x14ac:dyDescent="0.2">
      <c r="A14" s="83" t="s">
        <v>28</v>
      </c>
      <c r="B14" s="84">
        <v>15.86665</v>
      </c>
      <c r="C14" s="84">
        <v>8.9602699999999995</v>
      </c>
      <c r="D14" s="84">
        <v>12.6907</v>
      </c>
      <c r="E14" s="84">
        <v>21.03661</v>
      </c>
      <c r="F14" s="84">
        <v>14.45082</v>
      </c>
      <c r="G14" s="84">
        <v>25.49492</v>
      </c>
      <c r="H14" s="84">
        <v>4.9990600000000001</v>
      </c>
      <c r="I14" s="77"/>
      <c r="J14" s="84">
        <f t="shared" si="0"/>
        <v>103.49903000000002</v>
      </c>
    </row>
    <row r="15" spans="1:10" ht="15.75" customHeight="1" x14ac:dyDescent="0.2">
      <c r="A15" s="79" t="s">
        <v>29</v>
      </c>
      <c r="B15" s="80">
        <v>189.77484000000001</v>
      </c>
      <c r="C15" s="80">
        <v>109.55217</v>
      </c>
      <c r="D15" s="80">
        <v>154.22504000000001</v>
      </c>
      <c r="E15" s="80">
        <v>80.697310000000002</v>
      </c>
      <c r="F15" s="80">
        <v>20.4971</v>
      </c>
      <c r="G15" s="80">
        <v>23.025010000000002</v>
      </c>
      <c r="H15" s="80">
        <v>18.1432</v>
      </c>
      <c r="I15" s="77"/>
      <c r="J15" s="80">
        <f t="shared" si="0"/>
        <v>595.91467</v>
      </c>
    </row>
    <row r="16" spans="1:10" ht="15.75" customHeight="1" x14ac:dyDescent="0.2">
      <c r="A16" s="90" t="s">
        <v>30</v>
      </c>
      <c r="B16" s="91">
        <v>65.516120000000001</v>
      </c>
      <c r="C16" s="91">
        <v>34.455190000000002</v>
      </c>
      <c r="D16" s="91">
        <v>42.075099999999999</v>
      </c>
      <c r="E16" s="91">
        <v>36.539009999999998</v>
      </c>
      <c r="F16" s="91">
        <v>33.410469999999997</v>
      </c>
      <c r="G16" s="91">
        <v>48.544249999999998</v>
      </c>
      <c r="H16" s="91">
        <v>6.7485799999999996</v>
      </c>
      <c r="I16" s="77"/>
      <c r="J16" s="91">
        <f t="shared" si="0"/>
        <v>267.28872000000001</v>
      </c>
    </row>
    <row r="17" spans="1:13" ht="15.75" hidden="1" customHeight="1" x14ac:dyDescent="0.2">
      <c r="A17" s="31" t="s">
        <v>31</v>
      </c>
      <c r="B17" s="36">
        <v>20.36487</v>
      </c>
      <c r="C17" s="36">
        <v>3.7684799999999998</v>
      </c>
      <c r="D17" s="36">
        <v>8.6028800000000007</v>
      </c>
      <c r="E17" s="36">
        <v>2.7686600000000001</v>
      </c>
      <c r="F17" s="36">
        <v>2.8871699999999998</v>
      </c>
      <c r="G17" s="36">
        <v>23.670549999999999</v>
      </c>
      <c r="H17" s="36">
        <v>9.9363799999999998</v>
      </c>
      <c r="I17" s="77"/>
      <c r="J17" s="36">
        <f t="shared" si="0"/>
        <v>71.998989999999992</v>
      </c>
    </row>
    <row r="18" spans="1:13" ht="15.75" hidden="1" customHeight="1" x14ac:dyDescent="0.2">
      <c r="A18" s="33" t="s">
        <v>32</v>
      </c>
      <c r="B18" s="37">
        <v>10.500220000000001</v>
      </c>
      <c r="C18" s="37">
        <v>7.2600300000000004</v>
      </c>
      <c r="D18" s="37">
        <v>6.5446299999999997</v>
      </c>
      <c r="E18" s="37">
        <v>4.8294100000000002</v>
      </c>
      <c r="F18" s="37">
        <v>0.99980999999999998</v>
      </c>
      <c r="G18" s="37">
        <v>3.0194000000000001</v>
      </c>
      <c r="H18" s="37">
        <v>0</v>
      </c>
      <c r="I18" s="77"/>
      <c r="J18" s="37">
        <f t="shared" si="0"/>
        <v>33.153499999999994</v>
      </c>
    </row>
    <row r="19" spans="1:13" ht="15.75" hidden="1" customHeight="1" x14ac:dyDescent="0.2">
      <c r="A19" s="31" t="s">
        <v>33</v>
      </c>
      <c r="B19" s="36">
        <v>0</v>
      </c>
      <c r="C19" s="36">
        <v>0</v>
      </c>
      <c r="D19" s="36">
        <v>0</v>
      </c>
      <c r="E19" s="36">
        <v>0.99980999999999998</v>
      </c>
      <c r="F19" s="36">
        <v>0</v>
      </c>
      <c r="G19" s="36">
        <v>6.3026299999999997</v>
      </c>
      <c r="H19" s="36">
        <v>0</v>
      </c>
      <c r="I19" s="77"/>
      <c r="J19" s="36">
        <f t="shared" si="0"/>
        <v>7.3024399999999998</v>
      </c>
    </row>
    <row r="20" spans="1:13" ht="15.75" hidden="1" customHeight="1" x14ac:dyDescent="0.2">
      <c r="A20" s="33" t="s">
        <v>34</v>
      </c>
      <c r="B20" s="37">
        <v>6.0587499999999999</v>
      </c>
      <c r="C20" s="37">
        <v>1.1563600000000001</v>
      </c>
      <c r="D20" s="37">
        <v>3.99925</v>
      </c>
      <c r="E20" s="37">
        <v>0</v>
      </c>
      <c r="F20" s="37">
        <v>0</v>
      </c>
      <c r="G20" s="37">
        <v>8.3259500000000006</v>
      </c>
      <c r="H20" s="37">
        <v>0.99980999999999998</v>
      </c>
      <c r="I20" s="77"/>
      <c r="J20" s="37">
        <f t="shared" si="0"/>
        <v>20.540119999999998</v>
      </c>
    </row>
    <row r="21" spans="1:13" ht="15.75" customHeight="1" x14ac:dyDescent="0.2">
      <c r="A21" s="83" t="s">
        <v>35</v>
      </c>
      <c r="B21" s="84">
        <v>36.923839999999998</v>
      </c>
      <c r="C21" s="84">
        <v>12.18487</v>
      </c>
      <c r="D21" s="84">
        <v>19.14676</v>
      </c>
      <c r="E21" s="84">
        <v>8.5978899999999996</v>
      </c>
      <c r="F21" s="84">
        <v>3.8869799999999999</v>
      </c>
      <c r="G21" s="84">
        <v>41.318530000000003</v>
      </c>
      <c r="H21" s="84">
        <v>10.93619</v>
      </c>
      <c r="I21" s="77">
        <v>132.99507</v>
      </c>
      <c r="J21" s="84">
        <f t="shared" si="0"/>
        <v>132.99506000000002</v>
      </c>
    </row>
    <row r="22" spans="1:13" ht="15.75" customHeight="1" x14ac:dyDescent="0.2">
      <c r="A22" s="79" t="s">
        <v>36</v>
      </c>
      <c r="B22" s="80">
        <v>7.7184600000000003</v>
      </c>
      <c r="C22" s="80">
        <v>1.99963</v>
      </c>
      <c r="D22" s="80">
        <v>4.1651600000000002</v>
      </c>
      <c r="E22" s="80">
        <v>0</v>
      </c>
      <c r="F22" s="80">
        <v>0</v>
      </c>
      <c r="G22" s="80">
        <v>5.2953299999999999</v>
      </c>
      <c r="H22" s="80">
        <v>0</v>
      </c>
      <c r="I22" s="77"/>
      <c r="J22" s="80">
        <f t="shared" si="0"/>
        <v>19.17858</v>
      </c>
    </row>
    <row r="23" spans="1:13" ht="15.75" customHeight="1" x14ac:dyDescent="0.2">
      <c r="A23" s="90" t="s">
        <v>37</v>
      </c>
      <c r="B23" s="91">
        <v>14.57868</v>
      </c>
      <c r="C23" s="91">
        <v>0.99980999999999998</v>
      </c>
      <c r="D23" s="91">
        <v>6.9325799999999997</v>
      </c>
      <c r="E23" s="91">
        <v>0.99980999999999998</v>
      </c>
      <c r="F23" s="91">
        <v>0.90376000000000001</v>
      </c>
      <c r="G23" s="91">
        <v>1.19628</v>
      </c>
      <c r="H23" s="91">
        <v>0</v>
      </c>
      <c r="I23" s="77"/>
      <c r="J23" s="91">
        <f t="shared" si="0"/>
        <v>25.61092</v>
      </c>
    </row>
    <row r="24" spans="1:13" ht="15.75" customHeight="1" x14ac:dyDescent="0.2">
      <c r="A24" s="83" t="s">
        <v>38</v>
      </c>
      <c r="B24" s="84">
        <v>8.6116100000000007</v>
      </c>
      <c r="C24" s="84">
        <v>1.94848</v>
      </c>
      <c r="D24" s="84">
        <v>5.93588</v>
      </c>
      <c r="E24" s="84">
        <v>6.4286199999999996</v>
      </c>
      <c r="F24" s="84">
        <v>2.9994399999999999</v>
      </c>
      <c r="G24" s="84">
        <v>3.4840599999999999</v>
      </c>
      <c r="H24" s="84">
        <v>2.87906</v>
      </c>
      <c r="I24" s="77"/>
      <c r="J24" s="84">
        <f t="shared" si="0"/>
        <v>32.287149999999997</v>
      </c>
    </row>
    <row r="25" spans="1:13" ht="15.75" customHeight="1" x14ac:dyDescent="0.2">
      <c r="A25" s="79" t="s">
        <v>39</v>
      </c>
      <c r="B25" s="80">
        <v>57.767110000000002</v>
      </c>
      <c r="C25" s="80">
        <v>14.82006</v>
      </c>
      <c r="D25" s="80">
        <v>21.910430000000002</v>
      </c>
      <c r="E25" s="80">
        <v>13.05869</v>
      </c>
      <c r="F25" s="80">
        <v>7.9061899999999996</v>
      </c>
      <c r="G25" s="80">
        <v>19.950099999999999</v>
      </c>
      <c r="H25" s="80">
        <v>7.4458900000000003</v>
      </c>
      <c r="I25" s="77"/>
      <c r="J25" s="80">
        <f t="shared" si="0"/>
        <v>142.85846999999998</v>
      </c>
    </row>
    <row r="26" spans="1:13" ht="15.75" customHeight="1" x14ac:dyDescent="0.2">
      <c r="A26" s="90" t="s">
        <v>40</v>
      </c>
      <c r="B26" s="91">
        <v>5.7188299999999996</v>
      </c>
      <c r="C26" s="91">
        <v>19.668810000000001</v>
      </c>
      <c r="D26" s="91">
        <v>27.793299999999999</v>
      </c>
      <c r="E26" s="91">
        <v>22.444330000000001</v>
      </c>
      <c r="F26" s="91">
        <v>4.5256699999999999</v>
      </c>
      <c r="G26" s="91">
        <v>6.8645899999999997</v>
      </c>
      <c r="H26" s="91">
        <v>14.198219999999999</v>
      </c>
      <c r="I26" s="77"/>
      <c r="J26" s="91">
        <f t="shared" si="0"/>
        <v>101.21375</v>
      </c>
    </row>
    <row r="27" spans="1:13" ht="15.75" customHeight="1" x14ac:dyDescent="0.2">
      <c r="A27" s="83" t="s">
        <v>41</v>
      </c>
      <c r="B27" s="84">
        <v>1.9303900000000001</v>
      </c>
      <c r="C27" s="84">
        <v>0.30748999999999999</v>
      </c>
      <c r="D27" s="84">
        <v>1.9303900000000001</v>
      </c>
      <c r="E27" s="84">
        <v>3.0773999999999999</v>
      </c>
      <c r="F27" s="84">
        <v>3.18967</v>
      </c>
      <c r="G27" s="84">
        <v>6.5271600000000003</v>
      </c>
      <c r="H27" s="84">
        <v>1.7226999999999999</v>
      </c>
      <c r="I27" s="77"/>
      <c r="J27" s="84">
        <f t="shared" si="0"/>
        <v>18.685199999999998</v>
      </c>
    </row>
    <row r="28" spans="1:13" ht="15.75" customHeight="1" x14ac:dyDescent="0.2">
      <c r="A28" s="79" t="s">
        <v>42</v>
      </c>
      <c r="B28" s="80">
        <v>65.524230000000003</v>
      </c>
      <c r="C28" s="80">
        <v>33.178440000000002</v>
      </c>
      <c r="D28" s="80">
        <v>37.202019999999997</v>
      </c>
      <c r="E28" s="80">
        <v>48.064619999999998</v>
      </c>
      <c r="F28" s="80">
        <v>34.028570000000002</v>
      </c>
      <c r="G28" s="80">
        <v>97.500159999999994</v>
      </c>
      <c r="H28" s="80">
        <v>30.4971</v>
      </c>
      <c r="I28" s="77"/>
      <c r="J28" s="80">
        <f t="shared" si="0"/>
        <v>345.99513999999999</v>
      </c>
    </row>
    <row r="29" spans="1:13" ht="15.75" customHeight="1" x14ac:dyDescent="0.2">
      <c r="A29" s="90" t="s">
        <v>43</v>
      </c>
      <c r="B29" s="91">
        <v>1.99963</v>
      </c>
      <c r="C29" s="91">
        <v>0</v>
      </c>
      <c r="D29" s="91">
        <v>2.8148200000000001</v>
      </c>
      <c r="E29" s="91">
        <v>0.99980999999999998</v>
      </c>
      <c r="F29" s="91">
        <v>0</v>
      </c>
      <c r="G29" s="91">
        <v>3.99925</v>
      </c>
      <c r="H29" s="91">
        <v>0</v>
      </c>
      <c r="I29" s="77"/>
      <c r="J29" s="91">
        <f t="shared" si="0"/>
        <v>9.8135100000000008</v>
      </c>
    </row>
    <row r="30" spans="1:13" ht="15.75" customHeight="1" x14ac:dyDescent="0.2">
      <c r="A30" s="83" t="s">
        <v>44</v>
      </c>
      <c r="B30" s="84">
        <v>22.66263</v>
      </c>
      <c r="C30" s="84">
        <v>7.4259300000000001</v>
      </c>
      <c r="D30" s="84">
        <v>11.70336</v>
      </c>
      <c r="E30" s="84">
        <v>30.974240000000002</v>
      </c>
      <c r="F30" s="84">
        <v>19.06193</v>
      </c>
      <c r="G30" s="84">
        <v>35.564770000000003</v>
      </c>
      <c r="H30" s="84">
        <v>28.318470000000001</v>
      </c>
      <c r="I30" s="77"/>
      <c r="J30" s="84">
        <f t="shared" si="0"/>
        <v>155.71133</v>
      </c>
    </row>
    <row r="31" spans="1:13" ht="15.75" customHeight="1" x14ac:dyDescent="0.2">
      <c r="A31" s="79" t="s">
        <v>45</v>
      </c>
      <c r="B31" s="80">
        <v>2.34579</v>
      </c>
      <c r="C31" s="80">
        <v>2.62771</v>
      </c>
      <c r="D31" s="80">
        <v>3.6349999999999998</v>
      </c>
      <c r="E31" s="80">
        <v>3.4491399999999999</v>
      </c>
      <c r="F31" s="80">
        <v>3.2601499999999999</v>
      </c>
      <c r="G31" s="80">
        <v>16.045660000000002</v>
      </c>
      <c r="H31" s="80">
        <v>10.2158</v>
      </c>
      <c r="I31" s="77"/>
      <c r="J31" s="80">
        <f t="shared" si="0"/>
        <v>41.579250000000002</v>
      </c>
      <c r="M31" s="48"/>
    </row>
    <row r="32" spans="1:13" ht="15.75" customHeight="1" x14ac:dyDescent="0.2">
      <c r="A32" s="90" t="s">
        <v>46</v>
      </c>
      <c r="B32" s="91">
        <v>22.753699999999998</v>
      </c>
      <c r="C32" s="91">
        <v>5.9938900000000004</v>
      </c>
      <c r="D32" s="91">
        <v>6.8857999999999997</v>
      </c>
      <c r="E32" s="91">
        <v>3.94</v>
      </c>
      <c r="F32" s="91">
        <v>4.9504099999999998</v>
      </c>
      <c r="G32" s="91">
        <v>7.5818599999999998</v>
      </c>
      <c r="H32" s="91">
        <v>3.8451900000000001</v>
      </c>
      <c r="I32" s="77"/>
      <c r="J32" s="91">
        <f t="shared" si="0"/>
        <v>55.950849999999996</v>
      </c>
    </row>
    <row r="33" spans="1:21" ht="15.75" customHeight="1" x14ac:dyDescent="0.2">
      <c r="A33" s="83" t="s">
        <v>47</v>
      </c>
      <c r="B33" s="84">
        <v>90.58005</v>
      </c>
      <c r="C33" s="84">
        <v>37.318660000000001</v>
      </c>
      <c r="D33" s="84">
        <v>62.797359999999998</v>
      </c>
      <c r="E33" s="84">
        <v>50.886920000000003</v>
      </c>
      <c r="F33" s="84">
        <v>26.182870000000001</v>
      </c>
      <c r="G33" s="84">
        <v>31.799410000000002</v>
      </c>
      <c r="H33" s="84">
        <v>16.055009999999999</v>
      </c>
      <c r="I33" s="77"/>
      <c r="J33" s="84">
        <f t="shared" si="0"/>
        <v>315.62027999999998</v>
      </c>
    </row>
    <row r="34" spans="1:21" ht="15.75" customHeight="1" x14ac:dyDescent="0.2">
      <c r="A34" s="79" t="s">
        <v>48</v>
      </c>
      <c r="B34" s="80">
        <v>67.181439999999995</v>
      </c>
      <c r="C34" s="80">
        <v>19.16422</v>
      </c>
      <c r="D34" s="80">
        <v>28.96651</v>
      </c>
      <c r="E34" s="80">
        <v>29.65945</v>
      </c>
      <c r="F34" s="80">
        <v>18.803090000000001</v>
      </c>
      <c r="G34" s="80">
        <v>49.890230000000003</v>
      </c>
      <c r="H34" s="80">
        <v>34.960389999999997</v>
      </c>
      <c r="I34" s="77"/>
      <c r="J34" s="80">
        <f t="shared" si="0"/>
        <v>248.62532999999999</v>
      </c>
      <c r="L34" s="48"/>
    </row>
    <row r="35" spans="1:21" ht="15.75" customHeight="1" x14ac:dyDescent="0.2">
      <c r="A35" s="90" t="s">
        <v>49</v>
      </c>
      <c r="B35" s="91">
        <v>65.252290000000002</v>
      </c>
      <c r="C35" s="91">
        <v>15.29969</v>
      </c>
      <c r="D35" s="91">
        <v>18.38645</v>
      </c>
      <c r="E35" s="91">
        <v>18.095179999999999</v>
      </c>
      <c r="F35" s="91">
        <v>10.868830000000001</v>
      </c>
      <c r="G35" s="91">
        <v>62.062620000000003</v>
      </c>
      <c r="H35" s="91">
        <v>27.278110000000002</v>
      </c>
      <c r="I35" s="77"/>
      <c r="J35" s="91">
        <f t="shared" si="0"/>
        <v>217.24316999999999</v>
      </c>
    </row>
    <row r="36" spans="1:21" ht="15.75" customHeight="1" x14ac:dyDescent="0.2">
      <c r="A36" s="83" t="s">
        <v>50</v>
      </c>
      <c r="B36" s="84">
        <v>436.18662</v>
      </c>
      <c r="C36" s="84">
        <v>186.45855</v>
      </c>
      <c r="D36" s="84">
        <v>245.14876000000001</v>
      </c>
      <c r="E36" s="84">
        <v>182.7013</v>
      </c>
      <c r="F36" s="84">
        <v>113.24643</v>
      </c>
      <c r="G36" s="84">
        <v>152.14868999999999</v>
      </c>
      <c r="H36" s="84">
        <v>117.38789</v>
      </c>
      <c r="I36" s="77"/>
      <c r="J36" s="84">
        <f t="shared" si="0"/>
        <v>1433.2782399999999</v>
      </c>
    </row>
    <row r="37" spans="1:21" ht="15.75" customHeight="1" x14ac:dyDescent="0.2">
      <c r="A37" s="79" t="s">
        <v>51</v>
      </c>
      <c r="B37" s="80">
        <v>355.52361000000002</v>
      </c>
      <c r="C37" s="80">
        <v>163.67491999999999</v>
      </c>
      <c r="D37" s="80">
        <v>216.20221000000001</v>
      </c>
      <c r="E37" s="80">
        <v>221.93288999999999</v>
      </c>
      <c r="F37" s="80">
        <v>97.047960000000003</v>
      </c>
      <c r="G37" s="80">
        <v>271.72082999999998</v>
      </c>
      <c r="H37" s="80">
        <v>102.06886</v>
      </c>
      <c r="I37" s="77"/>
      <c r="J37" s="80">
        <f t="shared" si="0"/>
        <v>1428.1712800000003</v>
      </c>
    </row>
    <row r="38" spans="1:21" ht="15.75" customHeight="1" x14ac:dyDescent="0.2">
      <c r="A38" s="90" t="s">
        <v>52</v>
      </c>
      <c r="B38" s="91">
        <v>113.82648</v>
      </c>
      <c r="C38" s="91">
        <v>48.413899999999998</v>
      </c>
      <c r="D38" s="91">
        <v>42.424999999999997</v>
      </c>
      <c r="E38" s="91">
        <v>22.89029</v>
      </c>
      <c r="F38" s="91">
        <v>4.6996799999999999</v>
      </c>
      <c r="G38" s="91">
        <v>108.82867</v>
      </c>
      <c r="H38" s="91">
        <v>22.963889999999999</v>
      </c>
      <c r="I38" s="77"/>
      <c r="J38" s="91">
        <f t="shared" si="0"/>
        <v>364.04791</v>
      </c>
    </row>
    <row r="39" spans="1:21" ht="15.75" customHeight="1" x14ac:dyDescent="0.2">
      <c r="A39" s="83" t="s">
        <v>53</v>
      </c>
      <c r="B39" s="84">
        <v>57.679789999999997</v>
      </c>
      <c r="C39" s="84">
        <v>46.972490000000001</v>
      </c>
      <c r="D39" s="84">
        <v>67.324889999999996</v>
      </c>
      <c r="E39" s="84">
        <v>25.548559999999998</v>
      </c>
      <c r="F39" s="84">
        <v>1.8125100000000001</v>
      </c>
      <c r="G39" s="84">
        <v>75.567269999999994</v>
      </c>
      <c r="H39" s="84">
        <v>16.03256</v>
      </c>
      <c r="I39" s="77"/>
      <c r="J39" s="84">
        <f t="shared" si="0"/>
        <v>290.93806999999998</v>
      </c>
    </row>
    <row r="40" spans="1:21" ht="15.75" customHeight="1" x14ac:dyDescent="0.2">
      <c r="A40" s="79" t="s">
        <v>54</v>
      </c>
      <c r="B40" s="80">
        <v>89.234080000000006</v>
      </c>
      <c r="C40" s="80">
        <v>62.083829999999999</v>
      </c>
      <c r="D40" s="80">
        <v>79.237819999999999</v>
      </c>
      <c r="E40" s="80">
        <v>56.844630000000002</v>
      </c>
      <c r="F40" s="80">
        <v>51.589849999999998</v>
      </c>
      <c r="G40" s="80">
        <v>159.85467</v>
      </c>
      <c r="H40" s="80">
        <v>33.187179999999998</v>
      </c>
      <c r="I40" s="77"/>
      <c r="J40" s="80">
        <f t="shared" si="0"/>
        <v>532.03206</v>
      </c>
    </row>
    <row r="41" spans="1:21" ht="15.75" customHeight="1" x14ac:dyDescent="0.2">
      <c r="A41" s="90" t="s">
        <v>214</v>
      </c>
      <c r="B41" s="91">
        <v>143.07964999999999</v>
      </c>
      <c r="C41" s="91">
        <v>64.250609999999995</v>
      </c>
      <c r="D41" s="91">
        <v>46.087690000000002</v>
      </c>
      <c r="E41" s="91">
        <v>22.992640000000002</v>
      </c>
      <c r="F41" s="91">
        <v>16.650970000000001</v>
      </c>
      <c r="G41" s="91">
        <v>33.604129999999998</v>
      </c>
      <c r="H41" s="91">
        <v>1.46828</v>
      </c>
      <c r="I41" s="77"/>
      <c r="J41" s="91">
        <f t="shared" si="0"/>
        <v>328.13396999999998</v>
      </c>
    </row>
    <row r="42" spans="1:21" ht="15.75" customHeight="1" x14ac:dyDescent="0.2">
      <c r="A42" s="83" t="s">
        <v>55</v>
      </c>
      <c r="B42" s="84">
        <v>97.330510000000004</v>
      </c>
      <c r="C42" s="84">
        <v>39.829729999999998</v>
      </c>
      <c r="D42" s="84">
        <v>45.995759999999997</v>
      </c>
      <c r="E42" s="84">
        <v>55.017150000000001</v>
      </c>
      <c r="F42" s="84">
        <v>15.02838</v>
      </c>
      <c r="G42" s="84">
        <v>15.065799999999999</v>
      </c>
      <c r="H42" s="84">
        <v>24.390940000000001</v>
      </c>
      <c r="I42" s="77"/>
      <c r="J42" s="84">
        <f t="shared" si="0"/>
        <v>292.65826999999996</v>
      </c>
    </row>
    <row r="43" spans="1:21" ht="15.75" customHeight="1" x14ac:dyDescent="0.2">
      <c r="A43" s="79" t="s">
        <v>56</v>
      </c>
      <c r="B43" s="80">
        <v>46.77852</v>
      </c>
      <c r="C43" s="80">
        <v>11.16385</v>
      </c>
      <c r="D43" s="80">
        <v>7.5974599999999999</v>
      </c>
      <c r="E43" s="80">
        <v>3.6761699999999999</v>
      </c>
      <c r="F43" s="80">
        <v>5.7269399999999999</v>
      </c>
      <c r="G43" s="80">
        <v>10.20645</v>
      </c>
      <c r="H43" s="80">
        <v>25.50365</v>
      </c>
      <c r="I43" s="77"/>
      <c r="J43" s="80">
        <f t="shared" si="0"/>
        <v>110.65304</v>
      </c>
    </row>
    <row r="44" spans="1:21" ht="15.75" customHeight="1" x14ac:dyDescent="0.2">
      <c r="A44" s="90" t="s">
        <v>57</v>
      </c>
      <c r="B44" s="91">
        <v>277.35109</v>
      </c>
      <c r="C44" s="91">
        <v>88.676479999999998</v>
      </c>
      <c r="D44" s="91">
        <v>84.472030000000004</v>
      </c>
      <c r="E44" s="91">
        <v>44.26558</v>
      </c>
      <c r="F44" s="91">
        <v>13.748519999999999</v>
      </c>
      <c r="G44" s="91">
        <v>65.178690000000003</v>
      </c>
      <c r="H44" s="91">
        <v>23.54955</v>
      </c>
      <c r="I44" s="77"/>
      <c r="J44" s="91">
        <f t="shared" si="0"/>
        <v>597.24193999999989</v>
      </c>
    </row>
    <row r="45" spans="1:21" ht="15.75" customHeight="1" x14ac:dyDescent="0.2">
      <c r="A45" s="83" t="s">
        <v>58</v>
      </c>
      <c r="B45" s="84">
        <v>222.82729</v>
      </c>
      <c r="C45" s="84">
        <v>43.868270000000003</v>
      </c>
      <c r="D45" s="84">
        <v>36.199710000000003</v>
      </c>
      <c r="E45" s="84">
        <v>15.567270000000001</v>
      </c>
      <c r="F45" s="84">
        <v>2.9994399999999999</v>
      </c>
      <c r="G45" s="84">
        <v>16.2546</v>
      </c>
      <c r="H45" s="84">
        <v>30.252600000000001</v>
      </c>
      <c r="I45" s="77"/>
      <c r="J45" s="84">
        <f t="shared" si="0"/>
        <v>367.96917999999994</v>
      </c>
    </row>
    <row r="46" spans="1:21" ht="15.75" customHeight="1" x14ac:dyDescent="0.2">
      <c r="A46" s="79" t="s">
        <v>59</v>
      </c>
      <c r="B46" s="80">
        <v>228.41077999999999</v>
      </c>
      <c r="C46" s="80">
        <v>110.26009000000001</v>
      </c>
      <c r="D46" s="80">
        <v>239.98502999999999</v>
      </c>
      <c r="E46" s="80">
        <v>254.51818</v>
      </c>
      <c r="F46" s="80">
        <v>155.11757</v>
      </c>
      <c r="G46" s="80">
        <v>414.05040000000002</v>
      </c>
      <c r="H46" s="80">
        <v>166.01197999999999</v>
      </c>
      <c r="I46" s="77"/>
      <c r="J46" s="80">
        <f t="shared" si="0"/>
        <v>1568.35403</v>
      </c>
    </row>
    <row r="47" spans="1:21" ht="15.75" customHeight="1" x14ac:dyDescent="0.2">
      <c r="A47" s="38"/>
      <c r="B47" s="22"/>
      <c r="C47" s="22"/>
      <c r="D47" s="22"/>
      <c r="E47" s="22"/>
      <c r="F47" s="22"/>
      <c r="G47" s="22"/>
      <c r="H47" s="22"/>
      <c r="I47" s="22"/>
      <c r="J47" s="22"/>
    </row>
    <row r="48" spans="1:21" ht="15.75" customHeight="1" x14ac:dyDescent="0.2">
      <c r="A48" s="88" t="s">
        <v>20</v>
      </c>
      <c r="B48" s="89">
        <f>SUM(B9:B46)-SUM(B17:B20)</f>
        <v>5023.4563799999987</v>
      </c>
      <c r="C48" s="89">
        <f>SUM(C9:C46)-SUM(C17:C20)</f>
        <v>2153.69488</v>
      </c>
      <c r="D48" s="89">
        <f>SUM(D9:D46)-SUM(D17:D20)</f>
        <v>2843.7157199999992</v>
      </c>
      <c r="E48" s="89">
        <f t="shared" ref="E48:J48" si="1">SUM(E9:E46)-SUM(E17:E20)</f>
        <v>2207.8781800000002</v>
      </c>
      <c r="F48" s="89">
        <f t="shared" si="1"/>
        <v>1133.8947599999999</v>
      </c>
      <c r="G48" s="89">
        <f t="shared" si="1"/>
        <v>3124.0095400000005</v>
      </c>
      <c r="H48" s="89">
        <f t="shared" si="1"/>
        <v>1109.48984</v>
      </c>
      <c r="I48" s="126"/>
      <c r="J48" s="89">
        <f t="shared" si="1"/>
        <v>17596.139299999992</v>
      </c>
      <c r="K48" s="72">
        <v>7.68950303</v>
      </c>
      <c r="L48" s="34"/>
      <c r="M48" s="34"/>
      <c r="N48" s="34"/>
      <c r="O48" s="23"/>
      <c r="P48" s="34"/>
      <c r="Q48" s="34"/>
      <c r="R48" s="34"/>
      <c r="S48" s="34"/>
      <c r="T48" s="34"/>
      <c r="U48" s="34"/>
    </row>
    <row r="49" spans="1:23" ht="15.75" customHeight="1" x14ac:dyDescent="0.2">
      <c r="B49" s="32"/>
      <c r="C49" s="32"/>
      <c r="D49" s="32"/>
      <c r="E49" s="32"/>
      <c r="F49" s="32"/>
      <c r="G49" s="32"/>
      <c r="H49" s="32"/>
      <c r="I49" s="32"/>
      <c r="J49" s="32"/>
    </row>
    <row r="50" spans="1:23" ht="15.75" customHeight="1" x14ac:dyDescent="0.2">
      <c r="A50" s="90" t="s">
        <v>60</v>
      </c>
      <c r="B50" s="91">
        <v>633.25203999999997</v>
      </c>
      <c r="C50" s="91">
        <v>173.95684</v>
      </c>
      <c r="D50" s="91">
        <v>179.19103999999999</v>
      </c>
      <c r="E50" s="91">
        <v>149.39437000000001</v>
      </c>
      <c r="F50" s="91">
        <v>89.854050000000001</v>
      </c>
      <c r="G50" s="91">
        <v>663.63126</v>
      </c>
      <c r="H50" s="91">
        <v>49.304560000000002</v>
      </c>
      <c r="I50" s="77"/>
      <c r="J50" s="91">
        <f>SUM(B50:H50)</f>
        <v>1938.5841599999999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3" s="34" customFormat="1" ht="15.75" customHeight="1" x14ac:dyDescent="0.2">
      <c r="A51" s="83" t="s">
        <v>61</v>
      </c>
      <c r="B51" s="84">
        <v>1376.0749699999999</v>
      </c>
      <c r="C51" s="84">
        <v>746.39057000000003</v>
      </c>
      <c r="D51" s="84">
        <v>1039.96507</v>
      </c>
      <c r="E51" s="84">
        <v>778.23550999999998</v>
      </c>
      <c r="F51" s="84">
        <v>389.07628</v>
      </c>
      <c r="G51" s="84">
        <v>713.08987999999999</v>
      </c>
      <c r="H51" s="84">
        <v>212.78925000000001</v>
      </c>
      <c r="I51" s="77"/>
      <c r="J51" s="84">
        <f t="shared" ref="J51:J52" si="2">SUM(B51:H51)</f>
        <v>5255.6215300000003</v>
      </c>
      <c r="U51" s="24"/>
      <c r="V51" s="24"/>
      <c r="W51" s="24"/>
    </row>
    <row r="52" spans="1:23" ht="15" x14ac:dyDescent="0.2">
      <c r="A52" s="79" t="s">
        <v>62</v>
      </c>
      <c r="B52" s="80">
        <v>1037.9704400000001</v>
      </c>
      <c r="C52" s="80">
        <v>433.01128999999997</v>
      </c>
      <c r="D52" s="80">
        <v>551.12891999999999</v>
      </c>
      <c r="E52" s="80">
        <v>475.27911</v>
      </c>
      <c r="F52" s="80">
        <v>244.666</v>
      </c>
      <c r="G52" s="80">
        <v>644.65102999999999</v>
      </c>
      <c r="H52" s="80">
        <v>304.65913999999998</v>
      </c>
      <c r="I52" s="77"/>
      <c r="J52" s="80">
        <f t="shared" si="2"/>
        <v>3691.3659299999999</v>
      </c>
      <c r="K52" s="24"/>
      <c r="L52" s="24"/>
      <c r="M52" s="24"/>
      <c r="N52" s="24"/>
      <c r="O52" s="24"/>
    </row>
    <row r="53" spans="1:23" x14ac:dyDescent="0.2">
      <c r="A53" s="27" t="s">
        <v>63</v>
      </c>
      <c r="B53" s="27"/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4"/>
  <dimension ref="A1:S53"/>
  <sheetViews>
    <sheetView showGridLines="0" zoomScaleNormal="100" workbookViewId="0">
      <selection activeCell="B43" sqref="B43"/>
    </sheetView>
  </sheetViews>
  <sheetFormatPr defaultRowHeight="12.75" x14ac:dyDescent="0.2"/>
  <cols>
    <col min="1" max="1" width="17.140625" style="27" customWidth="1"/>
    <col min="2" max="8" width="9.7109375" customWidth="1"/>
    <col min="9" max="9" width="1.140625" customWidth="1"/>
    <col min="10" max="10" width="9.7109375" customWidth="1"/>
    <col min="11" max="11" width="3.5703125" bestFit="1" customWidth="1"/>
    <col min="12" max="12" width="3.5703125" customWidth="1"/>
    <col min="13" max="13" width="2.42578125" customWidth="1"/>
  </cols>
  <sheetData>
    <row r="1" spans="1:11" s="24" customFormat="1" ht="15.75" customHeight="1" x14ac:dyDescent="0.25">
      <c r="A1" s="16" t="s">
        <v>21</v>
      </c>
    </row>
    <row r="2" spans="1:11" ht="15.75" customHeight="1" x14ac:dyDescent="0.2"/>
    <row r="3" spans="1:11" ht="15.75" customHeight="1" x14ac:dyDescent="0.25">
      <c r="A3" s="16" t="s">
        <v>186</v>
      </c>
    </row>
    <row r="4" spans="1:11" ht="15.75" customHeight="1" x14ac:dyDescent="0.25">
      <c r="A4" s="16"/>
    </row>
    <row r="5" spans="1:11" ht="15.75" customHeight="1" x14ac:dyDescent="0.2"/>
    <row r="6" spans="1:11" ht="15.75" customHeight="1" x14ac:dyDescent="0.2">
      <c r="B6" s="44"/>
      <c r="C6" s="44"/>
      <c r="D6" s="44"/>
      <c r="E6" s="44"/>
      <c r="F6" s="44"/>
      <c r="G6" s="44"/>
      <c r="H6" s="44"/>
      <c r="I6" s="44"/>
      <c r="J6" s="44"/>
    </row>
    <row r="7" spans="1:11" s="27" customFormat="1" ht="15.75" customHeight="1" x14ac:dyDescent="0.2">
      <c r="B7" s="45" t="s">
        <v>70</v>
      </c>
      <c r="C7" s="45" t="s">
        <v>71</v>
      </c>
      <c r="D7" s="45" t="s">
        <v>72</v>
      </c>
      <c r="E7" s="45" t="s">
        <v>73</v>
      </c>
      <c r="F7" s="45" t="s">
        <v>74</v>
      </c>
      <c r="G7" s="45" t="s">
        <v>75</v>
      </c>
      <c r="H7" s="45" t="s">
        <v>76</v>
      </c>
      <c r="I7" s="45"/>
      <c r="J7" s="45" t="s">
        <v>13</v>
      </c>
    </row>
    <row r="8" spans="1:11" s="27" customFormat="1" ht="15.75" customHeight="1" x14ac:dyDescent="0.2">
      <c r="B8" s="45"/>
      <c r="C8" s="45"/>
      <c r="D8" s="45"/>
      <c r="E8" s="45"/>
      <c r="F8" s="45"/>
      <c r="G8" s="45"/>
      <c r="H8" s="45"/>
      <c r="I8" s="45"/>
      <c r="J8" s="45"/>
    </row>
    <row r="9" spans="1:11" ht="15.75" customHeight="1" x14ac:dyDescent="0.2">
      <c r="A9" s="79" t="s">
        <v>207</v>
      </c>
      <c r="B9" s="93">
        <f>IF(OR('Tabel 5 F'!B9&lt;5,'Tabel 5 Be'!B9&lt;0.5),"-",IFERROR('Tabel 5 Be'!B9/'Tabel 5 F'!B9*100,"-"))</f>
        <v>23</v>
      </c>
      <c r="C9" s="93">
        <f>IF(OR('Tabel 5 F'!C9&lt;5,'Tabel 5 Be'!C9&lt;0.5),"-",IFERROR('Tabel 5 Be'!C9/'Tabel 5 F'!C9*100,"-"))</f>
        <v>6.7283950617283956</v>
      </c>
      <c r="D9" s="93">
        <f>IF(OR('Tabel 5 F'!D9&lt;5,'Tabel 5 Be'!D9&lt;0.5),"-",IFERROR('Tabel 5 Be'!D9/'Tabel 5 F'!D9*100,"-"))</f>
        <v>3.6720751494449186</v>
      </c>
      <c r="E9" s="93">
        <f>IF(OR('Tabel 5 F'!E9&lt;5,'Tabel 5 Be'!E9&lt;0.5),"-",IFERROR('Tabel 5 Be'!E9/'Tabel 5 F'!E9*100,"-"))</f>
        <v>1.7928286852589643</v>
      </c>
      <c r="F9" s="93">
        <f>IF(OR('Tabel 5 F'!F9&lt;5,'Tabel 5 Be'!F9&lt;0.5),"-",IFERROR('Tabel 5 Be'!F9/'Tabel 5 F'!F9*100,"-"))</f>
        <v>1.2522361359570662</v>
      </c>
      <c r="G9" s="93">
        <f>IF(OR('Tabel 5 F'!G9&lt;5,'Tabel 5 Be'!G9&lt;0.5),"-",IFERROR('Tabel 5 Be'!G9/'Tabel 5 F'!G9*100,"-"))</f>
        <v>1.5829364813200082</v>
      </c>
      <c r="H9" s="93">
        <f>IF(OR('Tabel 5 F'!H9&lt;5,'Tabel 5 Be'!H9&lt;0.5),"-",IFERROR('Tabel 5 Be'!H9/'Tabel 5 F'!H9*100,"-"))</f>
        <v>2.3529411764705883</v>
      </c>
      <c r="I9" s="66"/>
      <c r="J9" s="93">
        <f>IF(OR('Tabel 5 F'!J9&lt;5,'Tabel 5 Be'!J9&lt;0.5),"-",IFERROR('Tabel 5 Be'!J9/'Tabel 5 F'!J9*100,"-"))</f>
        <v>3.3025418100585644</v>
      </c>
      <c r="K9" s="65"/>
    </row>
    <row r="10" spans="1:11" ht="15.75" customHeight="1" x14ac:dyDescent="0.2">
      <c r="A10" s="90" t="s">
        <v>208</v>
      </c>
      <c r="B10" s="94">
        <f>IF(OR('Tabel 5 F'!B10&lt;5,'Tabel 5 Be'!B10&lt;0.5),"-",IFERROR('Tabel 5 Be'!B10/'Tabel 5 F'!B10*100,"-"))</f>
        <v>27.200791295746786</v>
      </c>
      <c r="C10" s="94">
        <f>IF(OR('Tabel 5 F'!C10&lt;5,'Tabel 5 Be'!C10&lt;0.5),"-",IFERROR('Tabel 5 Be'!C10/'Tabel 5 F'!C10*100,"-"))</f>
        <v>10.372960372960373</v>
      </c>
      <c r="D10" s="94">
        <f>IF(OR('Tabel 5 F'!D10&lt;5,'Tabel 5 Be'!D10&lt;0.5),"-",IFERROR('Tabel 5 Be'!D10/'Tabel 5 F'!D10*100,"-"))</f>
        <v>3.4497816593886461</v>
      </c>
      <c r="E10" s="94">
        <f>IF(OR('Tabel 5 F'!E10&lt;5,'Tabel 5 Be'!E10&lt;0.5),"-",IFERROR('Tabel 5 Be'!E10/'Tabel 5 F'!E10*100,"-"))</f>
        <v>2.5311942959001783</v>
      </c>
      <c r="F10" s="94">
        <f>IF(OR('Tabel 5 F'!F10&lt;5,'Tabel 5 Be'!F10&lt;0.5),"-",IFERROR('Tabel 5 Be'!F10/'Tabel 5 F'!F10*100,"-"))</f>
        <v>1.5959252971137521</v>
      </c>
      <c r="G10" s="94">
        <f>IF(OR('Tabel 5 F'!G10&lt;5,'Tabel 5 Be'!G10&lt;0.5),"-",IFERROR('Tabel 5 Be'!G10/'Tabel 5 F'!G10*100,"-"))</f>
        <v>2.1336519586924978</v>
      </c>
      <c r="H10" s="94">
        <f>IF(OR('Tabel 5 F'!H10&lt;5,'Tabel 5 Be'!H10&lt;0.5),"-",IFERROR('Tabel 5 Be'!H10/'Tabel 5 F'!H10*100,"-"))</f>
        <v>2.9352226720647772</v>
      </c>
      <c r="I10" s="66"/>
      <c r="J10" s="94">
        <f>IF(OR('Tabel 5 F'!J10&lt;5,'Tabel 5 Be'!J10&lt;0.5),"-",IFERROR('Tabel 5 Be'!J10/'Tabel 5 F'!J10*100,"-"))</f>
        <v>3.1749730564213103</v>
      </c>
      <c r="K10" s="65"/>
    </row>
    <row r="11" spans="1:11" ht="15.75" customHeight="1" x14ac:dyDescent="0.2">
      <c r="A11" s="83" t="s">
        <v>209</v>
      </c>
      <c r="B11" s="95">
        <f>IF(OR('Tabel 5 F'!B11&lt;5,'Tabel 5 Be'!B11&lt;0.5),"-",IFERROR('Tabel 5 Be'!B11/'Tabel 5 F'!B11*100,"-"))</f>
        <v>30.676605504587158</v>
      </c>
      <c r="C11" s="95">
        <f>IF(OR('Tabel 5 F'!C11&lt;5,'Tabel 5 Be'!C11&lt;0.5),"-",IFERROR('Tabel 5 Be'!C11/'Tabel 5 F'!C11*100,"-"))</f>
        <v>12.322015334063527</v>
      </c>
      <c r="D11" s="95">
        <f>IF(OR('Tabel 5 F'!D11&lt;5,'Tabel 5 Be'!D11&lt;0.5),"-",IFERROR('Tabel 5 Be'!D11/'Tabel 5 F'!D11*100,"-"))</f>
        <v>6.666666666666667</v>
      </c>
      <c r="E11" s="95">
        <f>IF(OR('Tabel 5 F'!E11&lt;5,'Tabel 5 Be'!E11&lt;0.5),"-",IFERROR('Tabel 5 Be'!E11/'Tabel 5 F'!E11*100,"-"))</f>
        <v>3.5806225134565874</v>
      </c>
      <c r="F11" s="95">
        <f>IF(OR('Tabel 5 F'!F11&lt;5,'Tabel 5 Be'!F11&lt;0.5),"-",IFERROR('Tabel 5 Be'!F11/'Tabel 5 F'!F11*100,"-"))</f>
        <v>2.0708446866485013</v>
      </c>
      <c r="G11" s="95">
        <f>IF(OR('Tabel 5 F'!G11&lt;5,'Tabel 5 Be'!G11&lt;0.5),"-",IFERROR('Tabel 5 Be'!G11/'Tabel 5 F'!G11*100,"-"))</f>
        <v>1.7955801104972375</v>
      </c>
      <c r="H11" s="95">
        <f>IF(OR('Tabel 5 F'!H11&lt;5,'Tabel 5 Be'!H11&lt;0.5),"-",IFERROR('Tabel 5 Be'!H11/'Tabel 5 F'!H11*100,"-"))</f>
        <v>3.1713703811463483</v>
      </c>
      <c r="I11" s="66"/>
      <c r="J11" s="95">
        <f>IF(OR('Tabel 5 F'!J11&lt;5,'Tabel 5 Be'!J11&lt;0.5),"-",IFERROR('Tabel 5 Be'!J11/'Tabel 5 F'!J11*100,"-"))</f>
        <v>7.0733818811427405</v>
      </c>
      <c r="K11" s="65"/>
    </row>
    <row r="12" spans="1:11" ht="15.75" customHeight="1" x14ac:dyDescent="0.2">
      <c r="A12" s="79" t="s">
        <v>26</v>
      </c>
      <c r="B12" s="93">
        <f>IF(OR('Tabel 5 F'!B12&lt;5,'Tabel 5 Be'!B12&lt;0.5),"-",IFERROR('Tabel 5 Be'!B12/'Tabel 5 F'!B12*100,"-"))</f>
        <v>45.008183306055649</v>
      </c>
      <c r="C12" s="93">
        <f>IF(OR('Tabel 5 F'!C12&lt;5,'Tabel 5 Be'!C12&lt;0.5),"-",IFERROR('Tabel 5 Be'!C12/'Tabel 5 F'!C12*100,"-"))</f>
        <v>28.906595838866757</v>
      </c>
      <c r="D12" s="93">
        <f>IF(OR('Tabel 5 F'!D12&lt;5,'Tabel 5 Be'!D12&lt;0.5),"-",IFERROR('Tabel 5 Be'!D12/'Tabel 5 F'!D12*100,"-"))</f>
        <v>14.528271664263976</v>
      </c>
      <c r="E12" s="93">
        <f>IF(OR('Tabel 5 F'!E12&lt;5,'Tabel 5 Be'!E12&lt;0.5),"-",IFERROR('Tabel 5 Be'!E12/'Tabel 5 F'!E12*100,"-"))</f>
        <v>7.8656961728105186</v>
      </c>
      <c r="F12" s="93">
        <f>IF(OR('Tabel 5 F'!F12&lt;5,'Tabel 5 Be'!F12&lt;0.5),"-",IFERROR('Tabel 5 Be'!F12/'Tabel 5 F'!F12*100,"-"))</f>
        <v>5.3025374105400136</v>
      </c>
      <c r="G12" s="93">
        <f>IF(OR('Tabel 5 F'!G12&lt;5,'Tabel 5 Be'!G12&lt;0.5),"-",IFERROR('Tabel 5 Be'!G12/'Tabel 5 F'!G12*100,"-"))</f>
        <v>4.1556077955562296</v>
      </c>
      <c r="H12" s="93">
        <f>IF(OR('Tabel 5 F'!H12&lt;5,'Tabel 5 Be'!H12&lt;0.5),"-",IFERROR('Tabel 5 Be'!H12/'Tabel 5 F'!H12*100,"-"))</f>
        <v>5.8630952380952381</v>
      </c>
      <c r="I12" s="66"/>
      <c r="J12" s="93">
        <f>IF(OR('Tabel 5 F'!J12&lt;5,'Tabel 5 Be'!J12&lt;0.5),"-",IFERROR('Tabel 5 Be'!J12/'Tabel 5 F'!J12*100,"-"))</f>
        <v>10.439052159681207</v>
      </c>
      <c r="K12" s="65"/>
    </row>
    <row r="13" spans="1:11" ht="15.75" customHeight="1" x14ac:dyDescent="0.2">
      <c r="A13" s="90" t="s">
        <v>27</v>
      </c>
      <c r="B13" s="94">
        <f>IF(OR('Tabel 5 F'!B13&lt;5,'Tabel 5 Be'!B13&lt;0.5),"-",IFERROR('Tabel 5 Be'!B13/'Tabel 5 F'!B13*100,"-"))</f>
        <v>32.461873638344223</v>
      </c>
      <c r="C13" s="94">
        <f>IF(OR('Tabel 5 F'!C13&lt;5,'Tabel 5 Be'!C13&lt;0.5),"-",IFERROR('Tabel 5 Be'!C13/'Tabel 5 F'!C13*100,"-"))</f>
        <v>13.829787234042554</v>
      </c>
      <c r="D13" s="94">
        <f>IF(OR('Tabel 5 F'!D13&lt;5,'Tabel 5 Be'!D13&lt;0.5),"-",IFERROR('Tabel 5 Be'!D13/'Tabel 5 F'!D13*100,"-"))</f>
        <v>6.3653136531365311</v>
      </c>
      <c r="E13" s="94">
        <f>IF(OR('Tabel 5 F'!E13&lt;5,'Tabel 5 Be'!E13&lt;0.5),"-",IFERROR('Tabel 5 Be'!E13/'Tabel 5 F'!E13*100,"-"))</f>
        <v>3.9579158316633265</v>
      </c>
      <c r="F13" s="94">
        <f>IF(OR('Tabel 5 F'!F13&lt;5,'Tabel 5 Be'!F13&lt;0.5),"-",IFERROR('Tabel 5 Be'!F13/'Tabel 5 F'!F13*100,"-"))</f>
        <v>2.7235050325636472</v>
      </c>
      <c r="G13" s="94">
        <f>IF(OR('Tabel 5 F'!G13&lt;5,'Tabel 5 Be'!G13&lt;0.5),"-",IFERROR('Tabel 5 Be'!G13/'Tabel 5 F'!G13*100,"-"))</f>
        <v>1.8835220707187426</v>
      </c>
      <c r="H13" s="94">
        <f>IF(OR('Tabel 5 F'!H13&lt;5,'Tabel 5 Be'!H13&lt;0.5),"-",IFERROR('Tabel 5 Be'!H13/'Tabel 5 F'!H13*100,"-"))</f>
        <v>1.6697588126159555</v>
      </c>
      <c r="I13" s="66"/>
      <c r="J13" s="94">
        <f>IF(OR('Tabel 5 F'!J13&lt;5,'Tabel 5 Be'!J13&lt;0.5),"-",IFERROR('Tabel 5 Be'!J13/'Tabel 5 F'!J13*100,"-"))</f>
        <v>3.8318578090153412</v>
      </c>
      <c r="K13" s="65"/>
    </row>
    <row r="14" spans="1:11" ht="15.75" customHeight="1" x14ac:dyDescent="0.2">
      <c r="A14" s="83" t="s">
        <v>28</v>
      </c>
      <c r="B14" s="95">
        <f>IF(OR('Tabel 5 F'!B14&lt;5,'Tabel 5 Be'!B14&lt;0.5),"-",IFERROR('Tabel 5 Be'!B14/'Tabel 5 F'!B14*100,"-"))</f>
        <v>30.357142857142854</v>
      </c>
      <c r="C14" s="95">
        <f>IF(OR('Tabel 5 F'!C14&lt;5,'Tabel 5 Be'!C14&lt;0.5),"-",IFERROR('Tabel 5 Be'!C14/'Tabel 5 F'!C14*100,"-"))</f>
        <v>16.129032258064516</v>
      </c>
      <c r="D14" s="95">
        <f>IF(OR('Tabel 5 F'!D14&lt;5,'Tabel 5 Be'!D14&lt;0.5),"-",IFERROR('Tabel 5 Be'!D14/'Tabel 5 F'!D14*100,"-"))</f>
        <v>7.0484581497797363</v>
      </c>
      <c r="E14" s="95">
        <f>IF(OR('Tabel 5 F'!E14&lt;5,'Tabel 5 Be'!E14&lt;0.5),"-",IFERROR('Tabel 5 Be'!E14/'Tabel 5 F'!E14*100,"-"))</f>
        <v>3.9087947882736152</v>
      </c>
      <c r="F14" s="95">
        <f>IF(OR('Tabel 5 F'!F14&lt;5,'Tabel 5 Be'!F14&lt;0.5),"-",IFERROR('Tabel 5 Be'!F14/'Tabel 5 F'!F14*100,"-"))</f>
        <v>3.6796536796536801</v>
      </c>
      <c r="G14" s="95">
        <f>IF(OR('Tabel 5 F'!G14&lt;5,'Tabel 5 Be'!G14&lt;0.5),"-",IFERROR('Tabel 5 Be'!G14/'Tabel 5 F'!G14*100,"-"))</f>
        <v>3.009027081243731</v>
      </c>
      <c r="H14" s="95">
        <f>IF(OR('Tabel 5 F'!H14&lt;5,'Tabel 5 Be'!H14&lt;0.5),"-",IFERROR('Tabel 5 Be'!H14/'Tabel 5 F'!H14*100,"-"))</f>
        <v>4.8076923076923084</v>
      </c>
      <c r="I14" s="66"/>
      <c r="J14" s="95">
        <f>IF(OR('Tabel 5 F'!J14&lt;5,'Tabel 5 Be'!J14&lt;0.5),"-",IFERROR('Tabel 5 Be'!J14/'Tabel 5 F'!J14*100,"-"))</f>
        <v>4.7184773988897701</v>
      </c>
      <c r="K14" s="65"/>
    </row>
    <row r="15" spans="1:11" ht="15.75" customHeight="1" x14ac:dyDescent="0.2">
      <c r="A15" s="79" t="s">
        <v>29</v>
      </c>
      <c r="B15" s="93">
        <f>IF(OR('Tabel 5 F'!B15&lt;5,'Tabel 5 Be'!B15&lt;0.5),"-",IFERROR('Tabel 5 Be'!B15/'Tabel 5 F'!B15*100,"-"))</f>
        <v>35.218093699515343</v>
      </c>
      <c r="C15" s="93">
        <f>IF(OR('Tabel 5 F'!C15&lt;5,'Tabel 5 Be'!C15&lt;0.5),"-",IFERROR('Tabel 5 Be'!C15/'Tabel 5 F'!C15*100,"-"))</f>
        <v>23.908918406072104</v>
      </c>
      <c r="D15" s="93">
        <f>IF(OR('Tabel 5 F'!D15&lt;5,'Tabel 5 Be'!D15&lt;0.5),"-",IFERROR('Tabel 5 Be'!D15/'Tabel 5 F'!D15*100,"-"))</f>
        <v>11.060802069857697</v>
      </c>
      <c r="E15" s="93">
        <f>IF(OR('Tabel 5 F'!E15&lt;5,'Tabel 5 Be'!E15&lt;0.5),"-",IFERROR('Tabel 5 Be'!E15/'Tabel 5 F'!E15*100,"-"))</f>
        <v>7.2270227808326784</v>
      </c>
      <c r="F15" s="93">
        <f>IF(OR('Tabel 5 F'!F15&lt;5,'Tabel 5 Be'!F15&lt;0.5),"-",IFERROR('Tabel 5 Be'!F15/'Tabel 5 F'!F15*100,"-"))</f>
        <v>5.7356608478802995</v>
      </c>
      <c r="G15" s="93">
        <f>IF(OR('Tabel 5 F'!G15&lt;5,'Tabel 5 Be'!G15&lt;0.5),"-",IFERROR('Tabel 5 Be'!G15/'Tabel 5 F'!G15*100,"-"))</f>
        <v>3.8028169014084505</v>
      </c>
      <c r="H15" s="93">
        <f>IF(OR('Tabel 5 F'!H15&lt;5,'Tabel 5 Be'!H15&lt;0.5),"-",IFERROR('Tabel 5 Be'!H15/'Tabel 5 F'!H15*100,"-"))</f>
        <v>5.0228310502283104</v>
      </c>
      <c r="I15" s="66"/>
      <c r="J15" s="93">
        <f>IF(OR('Tabel 5 F'!J15&lt;5,'Tabel 5 Be'!J15&lt;0.5),"-",IFERROR('Tabel 5 Be'!J15/'Tabel 5 F'!J15*100,"-"))</f>
        <v>12.314109539354371</v>
      </c>
      <c r="K15" s="65"/>
    </row>
    <row r="16" spans="1:11" ht="15.75" customHeight="1" x14ac:dyDescent="0.2">
      <c r="A16" s="90" t="s">
        <v>30</v>
      </c>
      <c r="B16" s="94">
        <f>IF(OR('Tabel 5 F'!B16&lt;5,'Tabel 5 Be'!B16&lt;0.5),"-",IFERROR('Tabel 5 Be'!B16/'Tabel 5 F'!B16*100,"-"))</f>
        <v>38.860103626943001</v>
      </c>
      <c r="C16" s="94">
        <f>IF(OR('Tabel 5 F'!C16&lt;5,'Tabel 5 Be'!C16&lt;0.5),"-",IFERROR('Tabel 5 Be'!C16/'Tabel 5 F'!C16*100,"-"))</f>
        <v>24.390243902439025</v>
      </c>
      <c r="D16" s="94">
        <f>IF(OR('Tabel 5 F'!D16&lt;5,'Tabel 5 Be'!D16&lt;0.5),"-",IFERROR('Tabel 5 Be'!D16/'Tabel 5 F'!D16*100,"-"))</f>
        <v>14.441416893732969</v>
      </c>
      <c r="E16" s="94">
        <f>IF(OR('Tabel 5 F'!E16&lt;5,'Tabel 5 Be'!E16&lt;0.5),"-",IFERROR('Tabel 5 Be'!E16/'Tabel 5 F'!E16*100,"-"))</f>
        <v>8.3832335329341312</v>
      </c>
      <c r="F16" s="94">
        <f>IF(OR('Tabel 5 F'!F16&lt;5,'Tabel 5 Be'!F16&lt;0.5),"-",IFERROR('Tabel 5 Be'!F16/'Tabel 5 F'!F16*100,"-"))</f>
        <v>7.2936660268714011</v>
      </c>
      <c r="G16" s="94">
        <f>IF(OR('Tabel 5 F'!G16&lt;5,'Tabel 5 Be'!G16&lt;0.5),"-",IFERROR('Tabel 5 Be'!G16/'Tabel 5 F'!G16*100,"-"))</f>
        <v>3.9094650205761319</v>
      </c>
      <c r="H16" s="94">
        <f>IF(OR('Tabel 5 F'!H16&lt;5,'Tabel 5 Be'!H16&lt;0.5),"-",IFERROR('Tabel 5 Be'!H16/'Tabel 5 F'!H16*100,"-"))</f>
        <v>5.2631578947368416</v>
      </c>
      <c r="I16" s="66"/>
      <c r="J16" s="94">
        <f>IF(OR('Tabel 5 F'!J16&lt;5,'Tabel 5 Be'!J16&lt;0.5),"-",IFERROR('Tabel 5 Be'!J16/'Tabel 5 F'!J16*100,"-"))</f>
        <v>9.3265792610250298</v>
      </c>
      <c r="K16" s="65"/>
    </row>
    <row r="17" spans="1:11" ht="15" hidden="1" customHeight="1" x14ac:dyDescent="0.2">
      <c r="A17" s="31" t="s">
        <v>31</v>
      </c>
      <c r="B17" s="40">
        <f>IF(OR('Tabel 5 F'!B17&lt;5,'Tabel 5 Be'!B17&lt;0.5),"-",IFERROR('Tabel 5 Be'!B17/'Tabel 5 F'!B17*100,"-"))</f>
        <v>25.842696629213485</v>
      </c>
      <c r="C17" s="40">
        <f>IF(OR('Tabel 5 F'!C17&lt;5,'Tabel 5 Be'!C17&lt;0.5),"-",IFERROR('Tabel 5 Be'!C17/'Tabel 5 F'!C17*100,"-"))</f>
        <v>7.5471698113207548</v>
      </c>
      <c r="D17" s="40">
        <f>IF(OR('Tabel 5 F'!D17&lt;5,'Tabel 5 Be'!D17&lt;0.5),"-",IFERROR('Tabel 5 Be'!D17/'Tabel 5 F'!D17*100,"-"))</f>
        <v>7.4626865671641784</v>
      </c>
      <c r="E17" s="40">
        <f>IF(OR('Tabel 5 F'!E17&lt;5,'Tabel 5 Be'!E17&lt;0.5),"-",IFERROR('Tabel 5 Be'!E17/'Tabel 5 F'!E17*100,"-"))</f>
        <v>2.2727272727272729</v>
      </c>
      <c r="F17" s="40">
        <f>IF(OR('Tabel 5 F'!F17&lt;5,'Tabel 5 Be'!F17&lt;0.5),"-",IFERROR('Tabel 5 Be'!F17/'Tabel 5 F'!F17*100,"-"))</f>
        <v>1.8072289156626504</v>
      </c>
      <c r="G17" s="40">
        <f>IF(OR('Tabel 5 F'!G17&lt;5,'Tabel 5 Be'!G17&lt;0.5),"-",IFERROR('Tabel 5 Be'!G17/'Tabel 5 F'!G17*100,"-"))</f>
        <v>1.7635532331809274</v>
      </c>
      <c r="H17" s="40">
        <f>IF(OR('Tabel 5 F'!H17&lt;5,'Tabel 5 Be'!H17&lt;0.5),"-",IFERROR('Tabel 5 Be'!H17/'Tabel 5 F'!H17*100,"-"))</f>
        <v>4</v>
      </c>
      <c r="I17" s="66"/>
      <c r="J17" s="40">
        <f>IF(OR('Tabel 5 F'!J17&lt;5,'Tabel 5 Be'!J17&lt;0.5),"-",IFERROR('Tabel 5 Be'!J17/'Tabel 5 F'!J17*100,"-"))</f>
        <v>3.403361344537815</v>
      </c>
      <c r="K17" s="65"/>
    </row>
    <row r="18" spans="1:11" ht="15" hidden="1" customHeight="1" x14ac:dyDescent="0.2">
      <c r="A18" s="33" t="s">
        <v>32</v>
      </c>
      <c r="B18" s="41">
        <f>IF(OR('Tabel 5 F'!B18&lt;5,'Tabel 5 Be'!B18&lt;0.5),"-",IFERROR('Tabel 5 Be'!B18/'Tabel 5 F'!B18*100,"-"))</f>
        <v>39.285714285714285</v>
      </c>
      <c r="C18" s="41">
        <f>IF(OR('Tabel 5 F'!C18&lt;5,'Tabel 5 Be'!C18&lt;0.5),"-",IFERROR('Tabel 5 Be'!C18/'Tabel 5 F'!C18*100,"-"))</f>
        <v>22.857142857142858</v>
      </c>
      <c r="D18" s="41">
        <f>IF(OR('Tabel 5 F'!D18&lt;5,'Tabel 5 Be'!D18&lt;0.5),"-",IFERROR('Tabel 5 Be'!D18/'Tabel 5 F'!D18*100,"-"))</f>
        <v>9.0909090909090917</v>
      </c>
      <c r="E18" s="41">
        <f>IF(OR('Tabel 5 F'!E18&lt;5,'Tabel 5 Be'!E18&lt;0.5),"-",IFERROR('Tabel 5 Be'!E18/'Tabel 5 F'!E18*100,"-"))</f>
        <v>3.6496350364963499</v>
      </c>
      <c r="F18" s="41">
        <f>IF(OR('Tabel 5 F'!F18&lt;5,'Tabel 5 Be'!F18&lt;0.5),"-",IFERROR('Tabel 5 Be'!F18/'Tabel 5 F'!F18*100,"-"))</f>
        <v>1</v>
      </c>
      <c r="G18" s="41">
        <f>IF(OR('Tabel 5 F'!G18&lt;5,'Tabel 5 Be'!G18&lt;0.5),"-",IFERROR('Tabel 5 Be'!G18/'Tabel 5 F'!G18*100,"-"))</f>
        <v>1.4705882352941175</v>
      </c>
      <c r="H18" s="41" t="str">
        <f>IF(OR('Tabel 5 F'!H18&lt;5,'Tabel 5 Be'!H18&lt;0.5),"-",IFERROR('Tabel 5 Be'!H18/'Tabel 5 F'!H18*100,"-"))</f>
        <v>-</v>
      </c>
      <c r="I18" s="66"/>
      <c r="J18" s="41">
        <f>IF(OR('Tabel 5 F'!J18&lt;5,'Tabel 5 Be'!J18&lt;0.5),"-",IFERROR('Tabel 5 Be'!J18/'Tabel 5 F'!J18*100,"-"))</f>
        <v>5.174825174825175</v>
      </c>
      <c r="K18" s="65"/>
    </row>
    <row r="19" spans="1:11" ht="15" hidden="1" customHeight="1" x14ac:dyDescent="0.2">
      <c r="A19" s="31" t="s">
        <v>33</v>
      </c>
      <c r="B19" s="40" t="str">
        <f>IF(OR('Tabel 5 F'!B19&lt;5,'Tabel 5 Be'!B19&lt;0.5),"-",IFERROR('Tabel 5 Be'!B19/'Tabel 5 F'!B19*100,"-"))</f>
        <v>-</v>
      </c>
      <c r="C19" s="40" t="str">
        <f>IF(OR('Tabel 5 F'!C19&lt;5,'Tabel 5 Be'!C19&lt;0.5),"-",IFERROR('Tabel 5 Be'!C19/'Tabel 5 F'!C19*100,"-"))</f>
        <v>-</v>
      </c>
      <c r="D19" s="40" t="str">
        <f>IF(OR('Tabel 5 F'!D19&lt;5,'Tabel 5 Be'!D19&lt;0.5),"-",IFERROR('Tabel 5 Be'!D19/'Tabel 5 F'!D19*100,"-"))</f>
        <v>-</v>
      </c>
      <c r="E19" s="40">
        <f>IF(OR('Tabel 5 F'!E19&lt;5,'Tabel 5 Be'!E19&lt;0.5),"-",IFERROR('Tabel 5 Be'!E19/'Tabel 5 F'!E19*100,"-"))</f>
        <v>5.8823529411764701</v>
      </c>
      <c r="F19" s="40" t="str">
        <f>IF(OR('Tabel 5 F'!F19&lt;5,'Tabel 5 Be'!F19&lt;0.5),"-",IFERROR('Tabel 5 Be'!F19/'Tabel 5 F'!F19*100,"-"))</f>
        <v>-</v>
      </c>
      <c r="G19" s="40">
        <f>IF(OR('Tabel 5 F'!G19&lt;5,'Tabel 5 Be'!G19&lt;0.5),"-",IFERROR('Tabel 5 Be'!G19/'Tabel 5 F'!G19*100,"-"))</f>
        <v>2.904564315352697</v>
      </c>
      <c r="H19" s="40" t="str">
        <f>IF(OR('Tabel 5 F'!H19&lt;5,'Tabel 5 Be'!H19&lt;0.5),"-",IFERROR('Tabel 5 Be'!H19/'Tabel 5 F'!H19*100,"-"))</f>
        <v>-</v>
      </c>
      <c r="I19" s="66"/>
      <c r="J19" s="40">
        <f>IF(OR('Tabel 5 F'!J19&lt;5,'Tabel 5 Be'!J19&lt;0.5),"-",IFERROR('Tabel 5 Be'!J19/'Tabel 5 F'!J19*100,"-"))</f>
        <v>2.622950819672131</v>
      </c>
      <c r="K19" s="65"/>
    </row>
    <row r="20" spans="1:11" ht="15" hidden="1" customHeight="1" x14ac:dyDescent="0.2">
      <c r="A20" s="33" t="s">
        <v>34</v>
      </c>
      <c r="B20" s="41">
        <f>IF(OR('Tabel 5 F'!B20&lt;5,'Tabel 5 Be'!B20&lt;0.5),"-",IFERROR('Tabel 5 Be'!B20/'Tabel 5 F'!B20*100,"-"))</f>
        <v>36.84210526315789</v>
      </c>
      <c r="C20" s="41">
        <f>IF(OR('Tabel 5 F'!C20&lt;5,'Tabel 5 Be'!C20&lt;0.5),"-",IFERROR('Tabel 5 Be'!C20/'Tabel 5 F'!C20*100,"-"))</f>
        <v>13.333333333333334</v>
      </c>
      <c r="D20" s="41">
        <f>IF(OR('Tabel 5 F'!D20&lt;5,'Tabel 5 Be'!D20&lt;0.5),"-",IFERROR('Tabel 5 Be'!D20/'Tabel 5 F'!D20*100,"-"))</f>
        <v>11.76470588235294</v>
      </c>
      <c r="E20" s="41" t="str">
        <f>IF(OR('Tabel 5 F'!E20&lt;5,'Tabel 5 Be'!E20&lt;0.5),"-",IFERROR('Tabel 5 Be'!E20/'Tabel 5 F'!E20*100,"-"))</f>
        <v>-</v>
      </c>
      <c r="F20" s="41" t="str">
        <f>IF(OR('Tabel 5 F'!F20&lt;5,'Tabel 5 Be'!F20&lt;0.5),"-",IFERROR('Tabel 5 Be'!F20/'Tabel 5 F'!F20*100,"-"))</f>
        <v>-</v>
      </c>
      <c r="G20" s="41">
        <f>IF(OR('Tabel 5 F'!G20&lt;5,'Tabel 5 Be'!G20&lt;0.5),"-",IFERROR('Tabel 5 Be'!G20/'Tabel 5 F'!G20*100,"-"))</f>
        <v>2.903225806451613</v>
      </c>
      <c r="H20" s="41">
        <f>IF(OR('Tabel 5 F'!H20&lt;5,'Tabel 5 Be'!H20&lt;0.5),"-",IFERROR('Tabel 5 Be'!H20/'Tabel 5 F'!H20*100,"-"))</f>
        <v>2</v>
      </c>
      <c r="I20" s="66"/>
      <c r="J20" s="41">
        <f>IF(OR('Tabel 5 F'!J20&lt;5,'Tabel 5 Be'!J20&lt;0.5),"-",IFERROR('Tabel 5 Be'!J20/'Tabel 5 F'!J20*100,"-"))</f>
        <v>4.4747081712062258</v>
      </c>
      <c r="K20" s="65"/>
    </row>
    <row r="21" spans="1:11" ht="15.75" customHeight="1" x14ac:dyDescent="0.2">
      <c r="A21" s="83" t="s">
        <v>35</v>
      </c>
      <c r="B21" s="95">
        <f>IF(OR('Tabel 5 F'!B21&lt;5,'Tabel 5 Be'!B21&lt;0.5),"-",IFERROR('Tabel 5 Be'!B21/'Tabel 5 F'!B21*100,"-"))</f>
        <v>30.147058823529409</v>
      </c>
      <c r="C21" s="95">
        <f>IF(OR('Tabel 5 F'!C21&lt;5,'Tabel 5 Be'!C21&lt;0.5),"-",IFERROR('Tabel 5 Be'!C21/'Tabel 5 F'!C21*100,"-"))</f>
        <v>13.592233009708737</v>
      </c>
      <c r="D21" s="95">
        <f>IF(OR('Tabel 5 F'!D21&lt;5,'Tabel 5 Be'!D21&lt;0.5),"-",IFERROR('Tabel 5 Be'!D21/'Tabel 5 F'!D21*100,"-"))</f>
        <v>8.5271317829457356</v>
      </c>
      <c r="E21" s="95">
        <f>IF(OR('Tabel 5 F'!E21&lt;5,'Tabel 5 Be'!E21&lt;0.5),"-",IFERROR('Tabel 5 Be'!E21/'Tabel 5 F'!E21*100,"-"))</f>
        <v>2.8213166144200628</v>
      </c>
      <c r="F21" s="95">
        <f>IF(OR('Tabel 5 F'!F21&lt;5,'Tabel 5 Be'!F21&lt;0.5),"-",IFERROR('Tabel 5 Be'!F21/'Tabel 5 F'!F21*100,"-"))</f>
        <v>1.1869436201780417</v>
      </c>
      <c r="G21" s="95">
        <f>IF(OR('Tabel 5 F'!G21&lt;5,'Tabel 5 Be'!G21&lt;0.5),"-",IFERROR('Tabel 5 Be'!G21/'Tabel 5 F'!G21*100,"-"))</f>
        <v>1.9966015293118096</v>
      </c>
      <c r="H21" s="95">
        <f>IF(OR('Tabel 5 F'!H21&lt;5,'Tabel 5 Be'!H21&lt;0.5),"-",IFERROR('Tabel 5 Be'!H21/'Tabel 5 F'!H21*100,"-"))</f>
        <v>2.9484029484029484</v>
      </c>
      <c r="I21" s="66"/>
      <c r="J21" s="95">
        <f>IF(OR('Tabel 5 F'!J21&lt;5,'Tabel 5 Be'!J21&lt;0.5),"-",IFERROR('Tabel 5 Be'!J21/'Tabel 5 F'!J21*100,"-"))</f>
        <v>3.8068472151251913</v>
      </c>
      <c r="K21" s="65"/>
    </row>
    <row r="22" spans="1:11" ht="15.75" customHeight="1" x14ac:dyDescent="0.2">
      <c r="A22" s="79" t="s">
        <v>36</v>
      </c>
      <c r="B22" s="93">
        <f>IF(OR('Tabel 5 F'!B22&lt;5,'Tabel 5 Be'!B22&lt;0.5),"-",IFERROR('Tabel 5 Be'!B22/'Tabel 5 F'!B22*100,"-"))</f>
        <v>47.058823529411761</v>
      </c>
      <c r="C22" s="93">
        <f>IF(OR('Tabel 5 F'!C22&lt;5,'Tabel 5 Be'!C22&lt;0.5),"-",IFERROR('Tabel 5 Be'!C22/'Tabel 5 F'!C22*100,"-"))</f>
        <v>11.76470588235294</v>
      </c>
      <c r="D22" s="93">
        <f>IF(OR('Tabel 5 F'!D22&lt;5,'Tabel 5 Be'!D22&lt;0.5),"-",IFERROR('Tabel 5 Be'!D22/'Tabel 5 F'!D22*100,"-"))</f>
        <v>10.416666666666668</v>
      </c>
      <c r="E22" s="93" t="str">
        <f>IF(OR('Tabel 5 F'!E22&lt;5,'Tabel 5 Be'!E22&lt;0.5),"-",IFERROR('Tabel 5 Be'!E22/'Tabel 5 F'!E22*100,"-"))</f>
        <v>-</v>
      </c>
      <c r="F22" s="93" t="str">
        <f>IF(OR('Tabel 5 F'!F22&lt;5,'Tabel 5 Be'!F22&lt;0.5),"-",IFERROR('Tabel 5 Be'!F22/'Tabel 5 F'!F22*100,"-"))</f>
        <v>-</v>
      </c>
      <c r="G22" s="93">
        <f>IF(OR('Tabel 5 F'!G22&lt;5,'Tabel 5 Be'!G22&lt;0.5),"-",IFERROR('Tabel 5 Be'!G22/'Tabel 5 F'!G22*100,"-"))</f>
        <v>3.1111111111111112</v>
      </c>
      <c r="H22" s="93" t="str">
        <f>IF(OR('Tabel 5 F'!H22&lt;5,'Tabel 5 Be'!H22&lt;0.5),"-",IFERROR('Tabel 5 Be'!H22/'Tabel 5 F'!H22*100,"-"))</f>
        <v>-</v>
      </c>
      <c r="I22" s="66"/>
      <c r="J22" s="93">
        <f>IF(OR('Tabel 5 F'!J22&lt;5,'Tabel 5 Be'!J22&lt;0.5),"-",IFERROR('Tabel 5 Be'!J22/'Tabel 5 F'!J22*100,"-"))</f>
        <v>5.913978494623656</v>
      </c>
      <c r="K22" s="65"/>
    </row>
    <row r="23" spans="1:11" ht="15.75" customHeight="1" x14ac:dyDescent="0.2">
      <c r="A23" s="90" t="s">
        <v>37</v>
      </c>
      <c r="B23" s="94">
        <f>IF(OR('Tabel 5 F'!B23&lt;5,'Tabel 5 Be'!B23&lt;0.5),"-",IFERROR('Tabel 5 Be'!B23/'Tabel 5 F'!B23*100,"-"))</f>
        <v>44.117647058823529</v>
      </c>
      <c r="C23" s="94">
        <f>IF(OR('Tabel 5 F'!C23&lt;5,'Tabel 5 Be'!C23&lt;0.5),"-",IFERROR('Tabel 5 Be'!C23/'Tabel 5 F'!C23*100,"-"))</f>
        <v>2.1276595744680851</v>
      </c>
      <c r="D23" s="94">
        <f>IF(OR('Tabel 5 F'!D23&lt;5,'Tabel 5 Be'!D23&lt;0.5),"-",IFERROR('Tabel 5 Be'!D23/'Tabel 5 F'!D23*100,"-"))</f>
        <v>8</v>
      </c>
      <c r="E23" s="94">
        <f>IF(OR('Tabel 5 F'!E23&lt;5,'Tabel 5 Be'!E23&lt;0.5),"-",IFERROR('Tabel 5 Be'!E23/'Tabel 5 F'!E23*100,"-"))</f>
        <v>0.79365079365079361</v>
      </c>
      <c r="F23" s="94">
        <f>IF(OR('Tabel 5 F'!F23&lt;5,'Tabel 5 Be'!F23&lt;0.5),"-",IFERROR('Tabel 5 Be'!F23/'Tabel 5 F'!F23*100,"-"))</f>
        <v>1.9607843137254901</v>
      </c>
      <c r="G23" s="94">
        <f>IF(OR('Tabel 5 F'!G23&lt;5,'Tabel 5 Be'!G23&lt;0.5),"-",IFERROR('Tabel 5 Be'!G23/'Tabel 5 F'!G23*100,"-"))</f>
        <v>3.5714285714285712</v>
      </c>
      <c r="H23" s="94" t="str">
        <f>IF(OR('Tabel 5 F'!H23&lt;5,'Tabel 5 Be'!H23&lt;0.5),"-",IFERROR('Tabel 5 Be'!H23/'Tabel 5 F'!H23*100,"-"))</f>
        <v>-</v>
      </c>
      <c r="I23" s="66"/>
      <c r="J23" s="94">
        <f>IF(OR('Tabel 5 F'!J23&lt;5,'Tabel 5 Be'!J23&lt;0.5),"-",IFERROR('Tabel 5 Be'!J23/'Tabel 5 F'!J23*100,"-"))</f>
        <v>6.2222222222222223</v>
      </c>
      <c r="K23" s="65"/>
    </row>
    <row r="24" spans="1:11" ht="15.75" customHeight="1" x14ac:dyDescent="0.2">
      <c r="A24" s="83" t="s">
        <v>38</v>
      </c>
      <c r="B24" s="95">
        <f>IF(OR('Tabel 5 F'!B24&lt;5,'Tabel 5 Be'!B24&lt;0.5),"-",IFERROR('Tabel 5 Be'!B24/'Tabel 5 F'!B24*100,"-"))</f>
        <v>10</v>
      </c>
      <c r="C24" s="95">
        <f>IF(OR('Tabel 5 F'!C24&lt;5,'Tabel 5 Be'!C24&lt;0.5),"-",IFERROR('Tabel 5 Be'!C24/'Tabel 5 F'!C24*100,"-"))</f>
        <v>2.083333333333333</v>
      </c>
      <c r="D24" s="95">
        <f>IF(OR('Tabel 5 F'!D24&lt;5,'Tabel 5 Be'!D24&lt;0.5),"-",IFERROR('Tabel 5 Be'!D24/'Tabel 5 F'!D24*100,"-"))</f>
        <v>3.0303030303030303</v>
      </c>
      <c r="E24" s="95">
        <f>IF(OR('Tabel 5 F'!E24&lt;5,'Tabel 5 Be'!E24&lt;0.5),"-",IFERROR('Tabel 5 Be'!E24/'Tabel 5 F'!E24*100,"-"))</f>
        <v>1.6166281755196306</v>
      </c>
      <c r="F24" s="95">
        <f>IF(OR('Tabel 5 F'!F24&lt;5,'Tabel 5 Be'!F24&lt;0.5),"-",IFERROR('Tabel 5 Be'!F24/'Tabel 5 F'!F24*100,"-"))</f>
        <v>1.048951048951049</v>
      </c>
      <c r="G24" s="95">
        <f>IF(OR('Tabel 5 F'!G24&lt;5,'Tabel 5 Be'!G24&lt;0.5),"-",IFERROR('Tabel 5 Be'!G24/'Tabel 5 F'!G24*100,"-"))</f>
        <v>0.43103448275862066</v>
      </c>
      <c r="H24" s="95">
        <f>IF(OR('Tabel 5 F'!H24&lt;5,'Tabel 5 Be'!H24&lt;0.5),"-",IFERROR('Tabel 5 Be'!H24/'Tabel 5 F'!H24*100,"-"))</f>
        <v>1.6460905349794239</v>
      </c>
      <c r="I24" s="66"/>
      <c r="J24" s="95">
        <f>IF(OR('Tabel 5 F'!J24&lt;5,'Tabel 5 Be'!J24&lt;0.5),"-",IFERROR('Tabel 5 Be'!J24/'Tabel 5 F'!J24*100,"-"))</f>
        <v>1.6796394920114706</v>
      </c>
      <c r="K24" s="65"/>
    </row>
    <row r="25" spans="1:11" ht="15.75" customHeight="1" x14ac:dyDescent="0.2">
      <c r="A25" s="79" t="s">
        <v>39</v>
      </c>
      <c r="B25" s="93">
        <f>IF(OR('Tabel 5 F'!B25&lt;5,'Tabel 5 Be'!B25&lt;0.5),"-",IFERROR('Tabel 5 Be'!B25/'Tabel 5 F'!B25*100,"-"))</f>
        <v>22.837370242214533</v>
      </c>
      <c r="C25" s="93">
        <f>IF(OR('Tabel 5 F'!C25&lt;5,'Tabel 5 Be'!C25&lt;0.5),"-",IFERROR('Tabel 5 Be'!C25/'Tabel 5 F'!C25*100,"-"))</f>
        <v>6.8376068376068382</v>
      </c>
      <c r="D25" s="93">
        <f>IF(OR('Tabel 5 F'!D25&lt;5,'Tabel 5 Be'!D25&lt;0.5),"-",IFERROR('Tabel 5 Be'!D25/'Tabel 5 F'!D25*100,"-"))</f>
        <v>3.4482758620689653</v>
      </c>
      <c r="E25" s="93">
        <f>IF(OR('Tabel 5 F'!E25&lt;5,'Tabel 5 Be'!E25&lt;0.5),"-",IFERROR('Tabel 5 Be'!E25/'Tabel 5 F'!E25*100,"-"))</f>
        <v>1.4613778705636742</v>
      </c>
      <c r="F25" s="93">
        <f>IF(OR('Tabel 5 F'!F25&lt;5,'Tabel 5 Be'!F25&lt;0.5),"-",IFERROR('Tabel 5 Be'!F25/'Tabel 5 F'!F25*100,"-"))</f>
        <v>1.1477761836441895</v>
      </c>
      <c r="G25" s="93">
        <f>IF(OR('Tabel 5 F'!G25&lt;5,'Tabel 5 Be'!G25&lt;0.5),"-",IFERROR('Tabel 5 Be'!G25/'Tabel 5 F'!G25*100,"-"))</f>
        <v>1.1893434823977165</v>
      </c>
      <c r="H25" s="93">
        <f>IF(OR('Tabel 5 F'!H25&lt;5,'Tabel 5 Be'!H25&lt;0.5),"-",IFERROR('Tabel 5 Be'!H25/'Tabel 5 F'!H25*100,"-"))</f>
        <v>1.8672199170124482</v>
      </c>
      <c r="I25" s="66"/>
      <c r="J25" s="93">
        <f>IF(OR('Tabel 5 F'!J25&lt;5,'Tabel 5 Be'!J25&lt;0.5),"-",IFERROR('Tabel 5 Be'!J25/'Tabel 5 F'!J25*100,"-"))</f>
        <v>2.9681201905459873</v>
      </c>
      <c r="K25" s="65"/>
    </row>
    <row r="26" spans="1:11" ht="15.75" customHeight="1" x14ac:dyDescent="0.2">
      <c r="A26" s="90" t="s">
        <v>40</v>
      </c>
      <c r="B26" s="94">
        <f>IF(OR('Tabel 5 F'!B26&lt;5,'Tabel 5 Be'!B26&lt;0.5),"-",IFERROR('Tabel 5 Be'!B26/'Tabel 5 F'!B26*100,"-"))</f>
        <v>0.99667774086378735</v>
      </c>
      <c r="C26" s="94">
        <f>IF(OR('Tabel 5 F'!C26&lt;5,'Tabel 5 Be'!C26&lt;0.5),"-",IFERROR('Tabel 5 Be'!C26/'Tabel 5 F'!C26*100,"-"))</f>
        <v>2.2704837117472851</v>
      </c>
      <c r="D26" s="94">
        <f>IF(OR('Tabel 5 F'!D26&lt;5,'Tabel 5 Be'!D26&lt;0.5),"-",IFERROR('Tabel 5 Be'!D26/'Tabel 5 F'!D26*100,"-"))</f>
        <v>1.7725258493353029</v>
      </c>
      <c r="E26" s="94">
        <f>IF(OR('Tabel 5 F'!E26&lt;5,'Tabel 5 Be'!E26&lt;0.5),"-",IFERROR('Tabel 5 Be'!E26/'Tabel 5 F'!E26*100,"-"))</f>
        <v>1.3027852650494161</v>
      </c>
      <c r="F26" s="94">
        <f>IF(OR('Tabel 5 F'!F26&lt;5,'Tabel 5 Be'!F26&lt;0.5),"-",IFERROR('Tabel 5 Be'!F26/'Tabel 5 F'!F26*100,"-"))</f>
        <v>0.60501296456352638</v>
      </c>
      <c r="G26" s="94">
        <f>IF(OR('Tabel 5 F'!G26&lt;5,'Tabel 5 Be'!G26&lt;0.5),"-",IFERROR('Tabel 5 Be'!G26/'Tabel 5 F'!G26*100,"-"))</f>
        <v>0.25023459493274947</v>
      </c>
      <c r="H26" s="94">
        <f>IF(OR('Tabel 5 F'!H26&lt;5,'Tabel 5 Be'!H26&lt;0.5),"-",IFERROR('Tabel 5 Be'!H26/'Tabel 5 F'!H26*100,"-"))</f>
        <v>1.0625</v>
      </c>
      <c r="I26" s="66"/>
      <c r="J26" s="94">
        <f>IF(OR('Tabel 5 F'!J26&lt;5,'Tabel 5 Be'!J26&lt;0.5),"-",IFERROR('Tabel 5 Be'!J26/'Tabel 5 F'!J26*100,"-"))</f>
        <v>1.0637420631648389</v>
      </c>
      <c r="K26" s="65"/>
    </row>
    <row r="27" spans="1:11" ht="15.75" customHeight="1" x14ac:dyDescent="0.2">
      <c r="A27" s="83" t="s">
        <v>41</v>
      </c>
      <c r="B27" s="95">
        <f>IF(OR('Tabel 5 F'!B27&lt;5,'Tabel 5 Be'!B27&lt;0.5),"-",IFERROR('Tabel 5 Be'!B27/'Tabel 5 F'!B27*100,"-"))</f>
        <v>2.5</v>
      </c>
      <c r="C27" s="95">
        <f>IF(OR('Tabel 5 F'!C27&lt;5,'Tabel 5 Be'!C27&lt;0.5),"-",IFERROR('Tabel 5 Be'!C27/'Tabel 5 F'!C27*100,"-"))</f>
        <v>1.0416666666666665</v>
      </c>
      <c r="D27" s="95">
        <f>IF(OR('Tabel 5 F'!D27&lt;5,'Tabel 5 Be'!D27&lt;0.5),"-",IFERROR('Tabel 5 Be'!D27/'Tabel 5 F'!D27*100,"-"))</f>
        <v>1.7751479289940828</v>
      </c>
      <c r="E27" s="95">
        <f>IF(OR('Tabel 5 F'!E27&lt;5,'Tabel 5 Be'!E27&lt;0.5),"-",IFERROR('Tabel 5 Be'!E27/'Tabel 5 F'!E27*100,"-"))</f>
        <v>1.3054830287206265</v>
      </c>
      <c r="F27" s="95">
        <f>IF(OR('Tabel 5 F'!F27&lt;5,'Tabel 5 Be'!F27&lt;0.5),"-",IFERROR('Tabel 5 Be'!F27/'Tabel 5 F'!F27*100,"-"))</f>
        <v>1.4705882352941175</v>
      </c>
      <c r="G27" s="95">
        <f>IF(OR('Tabel 5 F'!G27&lt;5,'Tabel 5 Be'!G27&lt;0.5),"-",IFERROR('Tabel 5 Be'!G27/'Tabel 5 F'!G27*100,"-"))</f>
        <v>0.97442143727161989</v>
      </c>
      <c r="H27" s="95">
        <f>IF(OR('Tabel 5 F'!H27&lt;5,'Tabel 5 Be'!H27&lt;0.5),"-",IFERROR('Tabel 5 Be'!H27/'Tabel 5 F'!H27*100,"-"))</f>
        <v>1.1764705882352942</v>
      </c>
      <c r="I27" s="66"/>
      <c r="J27" s="95">
        <f>IF(OR('Tabel 5 F'!J27&lt;5,'Tabel 5 Be'!J27&lt;0.5),"-",IFERROR('Tabel 5 Be'!J27/'Tabel 5 F'!J27*100,"-"))</f>
        <v>1.2801575578532742</v>
      </c>
      <c r="K27" s="65"/>
    </row>
    <row r="28" spans="1:11" ht="15.75" customHeight="1" x14ac:dyDescent="0.2">
      <c r="A28" s="79" t="s">
        <v>42</v>
      </c>
      <c r="B28" s="93">
        <f>IF(OR('Tabel 5 F'!B28&lt;5,'Tabel 5 Be'!B28&lt;0.5),"-",IFERROR('Tabel 5 Be'!B28/'Tabel 5 F'!B28*100,"-"))</f>
        <v>33.333333333333329</v>
      </c>
      <c r="C28" s="93">
        <f>IF(OR('Tabel 5 F'!C28&lt;5,'Tabel 5 Be'!C28&lt;0.5),"-",IFERROR('Tabel 5 Be'!C28/'Tabel 5 F'!C28*100,"-"))</f>
        <v>26.896551724137929</v>
      </c>
      <c r="D28" s="93">
        <f>IF(OR('Tabel 5 F'!D28&lt;5,'Tabel 5 Be'!D28&lt;0.5),"-",IFERROR('Tabel 5 Be'!D28/'Tabel 5 F'!D28*100,"-"))</f>
        <v>10.232558139534884</v>
      </c>
      <c r="E28" s="93">
        <f>IF(OR('Tabel 5 F'!E28&lt;5,'Tabel 5 Be'!E28&lt;0.5),"-",IFERROR('Tabel 5 Be'!E28/'Tabel 5 F'!E28*100,"-"))</f>
        <v>5.4526748971193415</v>
      </c>
      <c r="F28" s="93">
        <f>IF(OR('Tabel 5 F'!F28&lt;5,'Tabel 5 Be'!F28&lt;0.5),"-",IFERROR('Tabel 5 Be'!F28/'Tabel 5 F'!F28*100,"-"))</f>
        <v>4.4879171461449943</v>
      </c>
      <c r="G28" s="93">
        <f>IF(OR('Tabel 5 F'!G28&lt;5,'Tabel 5 Be'!G28&lt;0.5),"-",IFERROR('Tabel 5 Be'!G28/'Tabel 5 F'!G28*100,"-"))</f>
        <v>3.9492753623188408</v>
      </c>
      <c r="H28" s="93">
        <f>IF(OR('Tabel 5 F'!H28&lt;5,'Tabel 5 Be'!H28&lt;0.5),"-",IFERROR('Tabel 5 Be'!H28/'Tabel 5 F'!H28*100,"-"))</f>
        <v>4.630969609261939</v>
      </c>
      <c r="I28" s="66"/>
      <c r="J28" s="93">
        <f>IF(OR('Tabel 5 F'!J28&lt;5,'Tabel 5 Be'!J28&lt;0.5),"-",IFERROR('Tabel 5 Be'!J28/'Tabel 5 F'!J28*100,"-"))</f>
        <v>6.391718698652646</v>
      </c>
      <c r="K28" s="65"/>
    </row>
    <row r="29" spans="1:11" ht="15.75" customHeight="1" x14ac:dyDescent="0.2">
      <c r="A29" s="90" t="s">
        <v>43</v>
      </c>
      <c r="B29" s="94">
        <f>IF(OR('Tabel 5 F'!B29&lt;5,'Tabel 5 Be'!B29&lt;0.5),"-",IFERROR('Tabel 5 Be'!B29/'Tabel 5 F'!B29*100,"-"))</f>
        <v>7.1428571428571423</v>
      </c>
      <c r="C29" s="94" t="str">
        <f>IF(OR('Tabel 5 F'!C29&lt;5,'Tabel 5 Be'!C29&lt;0.5),"-",IFERROR('Tabel 5 Be'!C29/'Tabel 5 F'!C29*100,"-"))</f>
        <v>-</v>
      </c>
      <c r="D29" s="94">
        <f>IF(OR('Tabel 5 F'!D29&lt;5,'Tabel 5 Be'!D29&lt;0.5),"-",IFERROR('Tabel 5 Be'!D29/'Tabel 5 F'!D29*100,"-"))</f>
        <v>6.9767441860465116</v>
      </c>
      <c r="E29" s="94">
        <f>IF(OR('Tabel 5 F'!E29&lt;5,'Tabel 5 Be'!E29&lt;0.5),"-",IFERROR('Tabel 5 Be'!E29/'Tabel 5 F'!E29*100,"-"))</f>
        <v>0.99009900990099009</v>
      </c>
      <c r="F29" s="94" t="str">
        <f>IF(OR('Tabel 5 F'!F29&lt;5,'Tabel 5 Be'!F29&lt;0.5),"-",IFERROR('Tabel 5 Be'!F29/'Tabel 5 F'!F29*100,"-"))</f>
        <v>-</v>
      </c>
      <c r="G29" s="94">
        <f>IF(OR('Tabel 5 F'!G29&lt;5,'Tabel 5 Be'!G29&lt;0.5),"-",IFERROR('Tabel 5 Be'!G29/'Tabel 5 F'!G29*100,"-"))</f>
        <v>0.78431372549019607</v>
      </c>
      <c r="H29" s="94" t="str">
        <f>IF(OR('Tabel 5 F'!H29&lt;5,'Tabel 5 Be'!H29&lt;0.5),"-",IFERROR('Tabel 5 Be'!H29/'Tabel 5 F'!H29*100,"-"))</f>
        <v>-</v>
      </c>
      <c r="I29" s="66"/>
      <c r="J29" s="94">
        <f>IF(OR('Tabel 5 F'!J29&lt;5,'Tabel 5 Be'!J29&lt;0.5),"-",IFERROR('Tabel 5 Be'!J29/'Tabel 5 F'!J29*100,"-"))</f>
        <v>1.1834319526627219</v>
      </c>
      <c r="K29" s="65"/>
    </row>
    <row r="30" spans="1:11" ht="15.75" customHeight="1" x14ac:dyDescent="0.2">
      <c r="A30" s="83" t="s">
        <v>44</v>
      </c>
      <c r="B30" s="95">
        <f>IF(OR('Tabel 5 F'!B30&lt;5,'Tabel 5 Be'!B30&lt;0.5),"-",IFERROR('Tabel 5 Be'!B30/'Tabel 5 F'!B30*100,"-"))</f>
        <v>50</v>
      </c>
      <c r="C30" s="95">
        <f>IF(OR('Tabel 5 F'!C30&lt;5,'Tabel 5 Be'!C30&lt;0.5),"-",IFERROR('Tabel 5 Be'!C30/'Tabel 5 F'!C30*100,"-"))</f>
        <v>20.512820512820511</v>
      </c>
      <c r="D30" s="95">
        <f>IF(OR('Tabel 5 F'!D30&lt;5,'Tabel 5 Be'!D30&lt;0.5),"-",IFERROR('Tabel 5 Be'!D30/'Tabel 5 F'!D30*100,"-"))</f>
        <v>10.810810810810811</v>
      </c>
      <c r="E30" s="95">
        <f>IF(OR('Tabel 5 F'!E30&lt;5,'Tabel 5 Be'!E30&lt;0.5),"-",IFERROR('Tabel 5 Be'!E30/'Tabel 5 F'!E30*100,"-"))</f>
        <v>7.6759061833688706</v>
      </c>
      <c r="F30" s="95">
        <f>IF(OR('Tabel 5 F'!F30&lt;5,'Tabel 5 Be'!F30&lt;0.5),"-",IFERROR('Tabel 5 Be'!F30/'Tabel 5 F'!F30*100,"-"))</f>
        <v>7.3089700996677749</v>
      </c>
      <c r="G30" s="95">
        <f>IF(OR('Tabel 5 F'!G30&lt;5,'Tabel 5 Be'!G30&lt;0.5),"-",IFERROR('Tabel 5 Be'!G30/'Tabel 5 F'!G30*100,"-"))</f>
        <v>3.005259203606311</v>
      </c>
      <c r="H30" s="95">
        <f>IF(OR('Tabel 5 F'!H30&lt;5,'Tabel 5 Be'!H30&lt;0.5),"-",IFERROR('Tabel 5 Be'!H30/'Tabel 5 F'!H30*100,"-"))</f>
        <v>3.2608695652173911</v>
      </c>
      <c r="I30" s="66"/>
      <c r="J30" s="95">
        <f>IF(OR('Tabel 5 F'!J30&lt;5,'Tabel 5 Be'!J30&lt;0.5),"-",IFERROR('Tabel 5 Be'!J30/'Tabel 5 F'!J30*100,"-"))</f>
        <v>5.399761336515513</v>
      </c>
      <c r="K30" s="65"/>
    </row>
    <row r="31" spans="1:11" ht="15.75" customHeight="1" x14ac:dyDescent="0.2">
      <c r="A31" s="79" t="s">
        <v>45</v>
      </c>
      <c r="B31" s="93">
        <f>IF(OR('Tabel 5 F'!B31&lt;5,'Tabel 5 Be'!B31&lt;0.5),"-",IFERROR('Tabel 5 Be'!B31/'Tabel 5 F'!B31*100,"-"))</f>
        <v>50</v>
      </c>
      <c r="C31" s="93">
        <f>IF(OR('Tabel 5 F'!C31&lt;5,'Tabel 5 Be'!C31&lt;0.5),"-",IFERROR('Tabel 5 Be'!C31/'Tabel 5 F'!C31*100,"-"))</f>
        <v>25</v>
      </c>
      <c r="D31" s="93">
        <f>IF(OR('Tabel 5 F'!D31&lt;5,'Tabel 5 Be'!D31&lt;0.5),"-",IFERROR('Tabel 5 Be'!D31/'Tabel 5 F'!D31*100,"-"))</f>
        <v>19.047619047619047</v>
      </c>
      <c r="E31" s="93">
        <f>IF(OR('Tabel 5 F'!E31&lt;5,'Tabel 5 Be'!E31&lt;0.5),"-",IFERROR('Tabel 5 Be'!E31/'Tabel 5 F'!E31*100,"-"))</f>
        <v>6.557377049180328</v>
      </c>
      <c r="F31" s="93">
        <f>IF(OR('Tabel 5 F'!F31&lt;5,'Tabel 5 Be'!F31&lt;0.5),"-",IFERROR('Tabel 5 Be'!F31/'Tabel 5 F'!F31*100,"-"))</f>
        <v>6.7796610169491522</v>
      </c>
      <c r="G31" s="93">
        <f>IF(OR('Tabel 5 F'!G31&lt;5,'Tabel 5 Be'!G31&lt;0.5),"-",IFERROR('Tabel 5 Be'!G31/'Tabel 5 F'!G31*100,"-"))</f>
        <v>4.2682926829268295</v>
      </c>
      <c r="H31" s="93">
        <f>IF(OR('Tabel 5 F'!H31&lt;5,'Tabel 5 Be'!H31&lt;0.5),"-",IFERROR('Tabel 5 Be'!H31/'Tabel 5 F'!H31*100,"-"))</f>
        <v>4.7430830039525684</v>
      </c>
      <c r="I31" s="66"/>
      <c r="J31" s="93">
        <f>IF(OR('Tabel 5 F'!J31&lt;5,'Tabel 5 Be'!J31&lt;0.5),"-",IFERROR('Tabel 5 Be'!J31/'Tabel 5 F'!J31*100,"-"))</f>
        <v>5.739514348785872</v>
      </c>
      <c r="K31" s="65"/>
    </row>
    <row r="32" spans="1:11" ht="15.75" customHeight="1" x14ac:dyDescent="0.2">
      <c r="A32" s="90" t="s">
        <v>46</v>
      </c>
      <c r="B32" s="94">
        <f>IF(OR('Tabel 5 F'!B32&lt;5,'Tabel 5 Be'!B32&lt;0.5),"-",IFERROR('Tabel 5 Be'!B32/'Tabel 5 F'!B32*100,"-"))</f>
        <v>48.07692307692308</v>
      </c>
      <c r="C32" s="94">
        <f>IF(OR('Tabel 5 F'!C32&lt;5,'Tabel 5 Be'!C32&lt;0.5),"-",IFERROR('Tabel 5 Be'!C32/'Tabel 5 F'!C32*100,"-"))</f>
        <v>17.647058823529413</v>
      </c>
      <c r="D32" s="94">
        <f>IF(OR('Tabel 5 F'!D32&lt;5,'Tabel 5 Be'!D32&lt;0.5),"-",IFERROR('Tabel 5 Be'!D32/'Tabel 5 F'!D32*100,"-"))</f>
        <v>8.7378640776699026</v>
      </c>
      <c r="E32" s="94">
        <f>IF(OR('Tabel 5 F'!E32&lt;5,'Tabel 5 Be'!E32&lt;0.5),"-",IFERROR('Tabel 5 Be'!E32/'Tabel 5 F'!E32*100,"-"))</f>
        <v>2.9411764705882351</v>
      </c>
      <c r="F32" s="94">
        <f>IF(OR('Tabel 5 F'!F32&lt;5,'Tabel 5 Be'!F32&lt;0.5),"-",IFERROR('Tabel 5 Be'!F32/'Tabel 5 F'!F32*100,"-"))</f>
        <v>2.34375</v>
      </c>
      <c r="G32" s="94">
        <f>IF(OR('Tabel 5 F'!G32&lt;5,'Tabel 5 Be'!G32&lt;0.5),"-",IFERROR('Tabel 5 Be'!G32/'Tabel 5 F'!G32*100,"-"))</f>
        <v>1.2684989429175475</v>
      </c>
      <c r="H32" s="94">
        <f>IF(OR('Tabel 5 F'!H32&lt;5,'Tabel 5 Be'!H32&lt;0.5),"-",IFERROR('Tabel 5 Be'!H32/'Tabel 5 F'!H32*100,"-"))</f>
        <v>2.9411764705882351</v>
      </c>
      <c r="I32" s="66"/>
      <c r="J32" s="94">
        <f>IF(OR('Tabel 5 F'!J32&lt;5,'Tabel 5 Be'!J32&lt;0.5),"-",IFERROR('Tabel 5 Be'!J32/'Tabel 5 F'!J32*100,"-"))</f>
        <v>3.9283651068746388</v>
      </c>
      <c r="K32" s="65"/>
    </row>
    <row r="33" spans="1:11" ht="15.75" customHeight="1" x14ac:dyDescent="0.2">
      <c r="A33" s="83" t="s">
        <v>47</v>
      </c>
      <c r="B33" s="95">
        <f>IF(OR('Tabel 5 F'!B33&lt;5,'Tabel 5 Be'!B33&lt;0.5),"-",IFERROR('Tabel 5 Be'!B33/'Tabel 5 F'!B33*100,"-"))</f>
        <v>19.58568738229755</v>
      </c>
      <c r="C33" s="95">
        <f>IF(OR('Tabel 5 F'!C33&lt;5,'Tabel 5 Be'!C33&lt;0.5),"-",IFERROR('Tabel 5 Be'!C33/'Tabel 5 F'!C33*100,"-"))</f>
        <v>7.7898550724637676</v>
      </c>
      <c r="D33" s="95">
        <f>IF(OR('Tabel 5 F'!D33&lt;5,'Tabel 5 Be'!D33&lt;0.5),"-",IFERROR('Tabel 5 Be'!D33/'Tabel 5 F'!D33*100,"-"))</f>
        <v>5.1246537396121887</v>
      </c>
      <c r="E33" s="95">
        <f>IF(OR('Tabel 5 F'!E33&lt;5,'Tabel 5 Be'!E33&lt;0.5),"-",IFERROR('Tabel 5 Be'!E33/'Tabel 5 F'!E33*100,"-"))</f>
        <v>3.2293377120963327</v>
      </c>
      <c r="F33" s="95">
        <f>IF(OR('Tabel 5 F'!F33&lt;5,'Tabel 5 Be'!F33&lt;0.5),"-",IFERROR('Tabel 5 Be'!F33/'Tabel 5 F'!F33*100,"-"))</f>
        <v>2.6271186440677963</v>
      </c>
      <c r="G33" s="95">
        <f>IF(OR('Tabel 5 F'!G33&lt;5,'Tabel 5 Be'!G33&lt;0.5),"-",IFERROR('Tabel 5 Be'!G33/'Tabel 5 F'!G33*100,"-"))</f>
        <v>1.8990504747626189</v>
      </c>
      <c r="H33" s="95">
        <f>IF(OR('Tabel 5 F'!H33&lt;5,'Tabel 5 Be'!H33&lt;0.5),"-",IFERROR('Tabel 5 Be'!H33/'Tabel 5 F'!H33*100,"-"))</f>
        <v>2.5710419485791611</v>
      </c>
      <c r="I33" s="66"/>
      <c r="J33" s="95">
        <f>IF(OR('Tabel 5 F'!J33&lt;5,'Tabel 5 Be'!J33&lt;0.5),"-",IFERROR('Tabel 5 Be'!J33/'Tabel 5 F'!J33*100,"-"))</f>
        <v>4.4476673918298282</v>
      </c>
      <c r="K33" s="65"/>
    </row>
    <row r="34" spans="1:11" ht="15.75" customHeight="1" x14ac:dyDescent="0.2">
      <c r="A34" s="79" t="s">
        <v>48</v>
      </c>
      <c r="B34" s="93">
        <f>IF(OR('Tabel 5 F'!B34&lt;5,'Tabel 5 Be'!B34&lt;0.5),"-",IFERROR('Tabel 5 Be'!B34/'Tabel 5 F'!B34*100,"-"))</f>
        <v>9.2326139088729011</v>
      </c>
      <c r="C34" s="93">
        <f>IF(OR('Tabel 5 F'!C34&lt;5,'Tabel 5 Be'!C34&lt;0.5),"-",IFERROR('Tabel 5 Be'!C34/'Tabel 5 F'!C34*100,"-"))</f>
        <v>2.9411764705882351</v>
      </c>
      <c r="D34" s="93">
        <f>IF(OR('Tabel 5 F'!D34&lt;5,'Tabel 5 Be'!D34&lt;0.5),"-",IFERROR('Tabel 5 Be'!D34/'Tabel 5 F'!D34*100,"-"))</f>
        <v>1.5602836879432624</v>
      </c>
      <c r="E34" s="93">
        <f>IF(OR('Tabel 5 F'!E34&lt;5,'Tabel 5 Be'!E34&lt;0.5),"-",IFERROR('Tabel 5 Be'!E34/'Tabel 5 F'!E34*100,"-"))</f>
        <v>1.1860637509266123</v>
      </c>
      <c r="F34" s="93">
        <f>IF(OR('Tabel 5 F'!F34&lt;5,'Tabel 5 Be'!F34&lt;0.5),"-",IFERROR('Tabel 5 Be'!F34/'Tabel 5 F'!F34*100,"-"))</f>
        <v>1.2704174228675136</v>
      </c>
      <c r="G34" s="93">
        <f>IF(OR('Tabel 5 F'!G34&lt;5,'Tabel 5 Be'!G34&lt;0.5),"-",IFERROR('Tabel 5 Be'!G34/'Tabel 5 F'!G34*100,"-"))</f>
        <v>1.0005360014293372</v>
      </c>
      <c r="H34" s="93">
        <f>IF(OR('Tabel 5 F'!H34&lt;5,'Tabel 5 Be'!H34&lt;0.5),"-",IFERROR('Tabel 5 Be'!H34/'Tabel 5 F'!H34*100,"-"))</f>
        <v>1.7769880053309639</v>
      </c>
      <c r="I34" s="66"/>
      <c r="J34" s="93">
        <f>IF(OR('Tabel 5 F'!J34&lt;5,'Tabel 5 Be'!J34&lt;0.5),"-",IFERROR('Tabel 5 Be'!J34/'Tabel 5 F'!J34*100,"-"))</f>
        <v>1.770244821092279</v>
      </c>
      <c r="K34" s="65"/>
    </row>
    <row r="35" spans="1:11" ht="15.75" customHeight="1" x14ac:dyDescent="0.2">
      <c r="A35" s="90" t="s">
        <v>49</v>
      </c>
      <c r="B35" s="94">
        <f>IF(OR('Tabel 5 F'!B35&lt;5,'Tabel 5 Be'!B35&lt;0.5),"-",IFERROR('Tabel 5 Be'!B35/'Tabel 5 F'!B35*100,"-"))</f>
        <v>14.595660749506903</v>
      </c>
      <c r="C35" s="94">
        <f>IF(OR('Tabel 5 F'!C35&lt;5,'Tabel 5 Be'!C35&lt;0.5),"-",IFERROR('Tabel 5 Be'!C35/'Tabel 5 F'!C35*100,"-"))</f>
        <v>4.1284403669724776</v>
      </c>
      <c r="D35" s="94">
        <f>IF(OR('Tabel 5 F'!D35&lt;5,'Tabel 5 Be'!D35&lt;0.5),"-",IFERROR('Tabel 5 Be'!D35/'Tabel 5 F'!D35*100,"-"))</f>
        <v>1.747088186356073</v>
      </c>
      <c r="E35" s="94">
        <f>IF(OR('Tabel 5 F'!E35&lt;5,'Tabel 5 Be'!E35&lt;0.5),"-",IFERROR('Tabel 5 Be'!E35/'Tabel 5 F'!E35*100,"-"))</f>
        <v>1.37434554973822</v>
      </c>
      <c r="F35" s="94">
        <f>IF(OR('Tabel 5 F'!F35&lt;5,'Tabel 5 Be'!F35&lt;0.5),"-",IFERROR('Tabel 5 Be'!F35/'Tabel 5 F'!F35*100,"-"))</f>
        <v>1.5727391874180863</v>
      </c>
      <c r="G35" s="94">
        <f>IF(OR('Tabel 5 F'!G35&lt;5,'Tabel 5 Be'!G35&lt;0.5),"-",IFERROR('Tabel 5 Be'!G35/'Tabel 5 F'!G35*100,"-"))</f>
        <v>1.8873085339168489</v>
      </c>
      <c r="H35" s="94">
        <f>IF(OR('Tabel 5 F'!H35&lt;5,'Tabel 5 Be'!H35&lt;0.5),"-",IFERROR('Tabel 5 Be'!H35/'Tabel 5 F'!H35*100,"-"))</f>
        <v>2.391629297458894</v>
      </c>
      <c r="I35" s="66"/>
      <c r="J35" s="94">
        <f>IF(OR('Tabel 5 F'!J35&lt;5,'Tabel 5 Be'!J35&lt;0.5),"-",IFERROR('Tabel 5 Be'!J35/'Tabel 5 F'!J35*100,"-"))</f>
        <v>2.6193001060445389</v>
      </c>
      <c r="K35" s="65"/>
    </row>
    <row r="36" spans="1:11" ht="15.75" customHeight="1" x14ac:dyDescent="0.2">
      <c r="A36" s="83" t="s">
        <v>50</v>
      </c>
      <c r="B36" s="95">
        <f>IF(OR('Tabel 5 F'!B36&lt;5,'Tabel 5 Be'!B36&lt;0.5),"-",IFERROR('Tabel 5 Be'!B36/'Tabel 5 F'!B36*100,"-"))</f>
        <v>29.609279609279611</v>
      </c>
      <c r="C36" s="95">
        <f>IF(OR('Tabel 5 F'!C36&lt;5,'Tabel 5 Be'!C36&lt;0.5),"-",IFERROR('Tabel 5 Be'!C36/'Tabel 5 F'!C36*100,"-"))</f>
        <v>13.675783855903937</v>
      </c>
      <c r="D36" s="95">
        <f>IF(OR('Tabel 5 F'!D36&lt;5,'Tabel 5 Be'!D36&lt;0.5),"-",IFERROR('Tabel 5 Be'!D36/'Tabel 5 F'!D36*100,"-"))</f>
        <v>7.1428571428571423</v>
      </c>
      <c r="E36" s="95">
        <f>IF(OR('Tabel 5 F'!E36&lt;5,'Tabel 5 Be'!E36&lt;0.5),"-",IFERROR('Tabel 5 Be'!E36/'Tabel 5 F'!E36*100,"-"))</f>
        <v>3.808487486398259</v>
      </c>
      <c r="F36" s="95">
        <f>IF(OR('Tabel 5 F'!F36&lt;5,'Tabel 5 Be'!F36&lt;0.5),"-",IFERROR('Tabel 5 Be'!F36/'Tabel 5 F'!F36*100,"-"))</f>
        <v>3.1470292044310169</v>
      </c>
      <c r="G36" s="95">
        <f>IF(OR('Tabel 5 F'!G36&lt;5,'Tabel 5 Be'!G36&lt;0.5),"-",IFERROR('Tabel 5 Be'!G36/'Tabel 5 F'!G36*100,"-"))</f>
        <v>2.4554511014452083</v>
      </c>
      <c r="H36" s="95">
        <f>IF(OR('Tabel 5 F'!H36&lt;5,'Tabel 5 Be'!H36&lt;0.5),"-",IFERROR('Tabel 5 Be'!H36/'Tabel 5 F'!H36*100,"-"))</f>
        <v>3.313696612665685</v>
      </c>
      <c r="I36" s="66"/>
      <c r="J36" s="95">
        <f>IF(OR('Tabel 5 F'!J36&lt;5,'Tabel 5 Be'!J36&lt;0.5),"-",IFERROR('Tabel 5 Be'!J36/'Tabel 5 F'!J36*100,"-"))</f>
        <v>5.8217450824987385</v>
      </c>
      <c r="K36" s="65"/>
    </row>
    <row r="37" spans="1:11" ht="15.75" customHeight="1" x14ac:dyDescent="0.2">
      <c r="A37" s="79" t="s">
        <v>51</v>
      </c>
      <c r="B37" s="93">
        <f>IF(OR('Tabel 5 F'!B37&lt;5,'Tabel 5 Be'!B37&lt;0.5),"-",IFERROR('Tabel 5 Be'!B37/'Tabel 5 F'!B37*100,"-"))</f>
        <v>16.441082802547772</v>
      </c>
      <c r="C37" s="93">
        <f>IF(OR('Tabel 5 F'!C37&lt;5,'Tabel 5 Be'!C37&lt;0.5),"-",IFERROR('Tabel 5 Be'!C37/'Tabel 5 F'!C37*100,"-"))</f>
        <v>8.5901027077497663</v>
      </c>
      <c r="D37" s="93">
        <f>IF(OR('Tabel 5 F'!D37&lt;5,'Tabel 5 Be'!D37&lt;0.5),"-",IFERROR('Tabel 5 Be'!D37/'Tabel 5 F'!D37*100,"-"))</f>
        <v>4.5615341649599701</v>
      </c>
      <c r="E37" s="93">
        <f>IF(OR('Tabel 5 F'!E37&lt;5,'Tabel 5 Be'!E37&lt;0.5),"-",IFERROR('Tabel 5 Be'!E37/'Tabel 5 F'!E37*100,"-"))</f>
        <v>3.0784386159339983</v>
      </c>
      <c r="F37" s="93">
        <f>IF(OR('Tabel 5 F'!F37&lt;5,'Tabel 5 Be'!F37&lt;0.5),"-",IFERROR('Tabel 5 Be'!F37/'Tabel 5 F'!F37*100,"-"))</f>
        <v>2.6452527161076995</v>
      </c>
      <c r="G37" s="93">
        <f>IF(OR('Tabel 5 F'!G37&lt;5,'Tabel 5 Be'!G37&lt;0.5),"-",IFERROR('Tabel 5 Be'!G37/'Tabel 5 F'!G37*100,"-"))</f>
        <v>2.8068550254747566</v>
      </c>
      <c r="H37" s="93">
        <f>IF(OR('Tabel 5 F'!H37&lt;5,'Tabel 5 Be'!H37&lt;0.5),"-",IFERROR('Tabel 5 Be'!H37/'Tabel 5 F'!H37*100,"-"))</f>
        <v>2.8761061946902653</v>
      </c>
      <c r="I37" s="66"/>
      <c r="J37" s="93">
        <f>IF(OR('Tabel 5 F'!J37&lt;5,'Tabel 5 Be'!J37&lt;0.5),"-",IFERROR('Tabel 5 Be'!J37/'Tabel 5 F'!J37*100,"-"))</f>
        <v>4.3605509760223402</v>
      </c>
      <c r="K37" s="65"/>
    </row>
    <row r="38" spans="1:11" ht="15.75" customHeight="1" x14ac:dyDescent="0.2">
      <c r="A38" s="90" t="s">
        <v>52</v>
      </c>
      <c r="B38" s="94">
        <f>IF(OR('Tabel 5 F'!B38&lt;5,'Tabel 5 Be'!B38&lt;0.5),"-",IFERROR('Tabel 5 Be'!B38/'Tabel 5 F'!B38*100,"-"))</f>
        <v>26.086956521739129</v>
      </c>
      <c r="C38" s="94">
        <f>IF(OR('Tabel 5 F'!C38&lt;5,'Tabel 5 Be'!C38&lt;0.5),"-",IFERROR('Tabel 5 Be'!C38/'Tabel 5 F'!C38*100,"-"))</f>
        <v>20.22058823529412</v>
      </c>
      <c r="D38" s="94">
        <f>IF(OR('Tabel 5 F'!D38&lt;5,'Tabel 5 Be'!D38&lt;0.5),"-",IFERROR('Tabel 5 Be'!D38/'Tabel 5 F'!D38*100,"-"))</f>
        <v>11.111111111111111</v>
      </c>
      <c r="E38" s="94">
        <f>IF(OR('Tabel 5 F'!E38&lt;5,'Tabel 5 Be'!E38&lt;0.5),"-",IFERROR('Tabel 5 Be'!E38/'Tabel 5 F'!E38*100,"-"))</f>
        <v>5.3608247422680408</v>
      </c>
      <c r="F38" s="94">
        <f>IF(OR('Tabel 5 F'!F38&lt;5,'Tabel 5 Be'!F38&lt;0.5),"-",IFERROR('Tabel 5 Be'!F38/'Tabel 5 F'!F38*100,"-"))</f>
        <v>4.1958041958041958</v>
      </c>
      <c r="G38" s="94">
        <f>IF(OR('Tabel 5 F'!G38&lt;5,'Tabel 5 Be'!G38&lt;0.5),"-",IFERROR('Tabel 5 Be'!G38/'Tabel 5 F'!G38*100,"-"))</f>
        <v>3.7377450980392157</v>
      </c>
      <c r="H38" s="94">
        <f>IF(OR('Tabel 5 F'!H38&lt;5,'Tabel 5 Be'!H38&lt;0.5),"-",IFERROR('Tabel 5 Be'!H38/'Tabel 5 F'!H38*100,"-"))</f>
        <v>3.3036848792884368</v>
      </c>
      <c r="I38" s="66"/>
      <c r="J38" s="94">
        <f>IF(OR('Tabel 5 F'!J38&lt;5,'Tabel 5 Be'!J38&lt;0.5),"-",IFERROR('Tabel 5 Be'!J38/'Tabel 5 F'!J38*100,"-"))</f>
        <v>7.0900537634408609</v>
      </c>
      <c r="K38" s="65"/>
    </row>
    <row r="39" spans="1:11" ht="15.75" customHeight="1" x14ac:dyDescent="0.2">
      <c r="A39" s="83" t="s">
        <v>53</v>
      </c>
      <c r="B39" s="95">
        <f>IF(OR('Tabel 5 F'!B39&lt;5,'Tabel 5 Be'!B39&lt;0.5),"-",IFERROR('Tabel 5 Be'!B39/'Tabel 5 F'!B39*100,"-"))</f>
        <v>27.826086956521738</v>
      </c>
      <c r="C39" s="95">
        <f>IF(OR('Tabel 5 F'!C39&lt;5,'Tabel 5 Be'!C39&lt;0.5),"-",IFERROR('Tabel 5 Be'!C39/'Tabel 5 F'!C39*100,"-"))</f>
        <v>18.939393939393938</v>
      </c>
      <c r="D39" s="95">
        <f>IF(OR('Tabel 5 F'!D39&lt;5,'Tabel 5 Be'!D39&lt;0.5),"-",IFERROR('Tabel 5 Be'!D39/'Tabel 5 F'!D39*100,"-"))</f>
        <v>12.179487179487179</v>
      </c>
      <c r="E39" s="95">
        <f>IF(OR('Tabel 5 F'!E39&lt;5,'Tabel 5 Be'!E39&lt;0.5),"-",IFERROR('Tabel 5 Be'!E39/'Tabel 5 F'!E39*100,"-"))</f>
        <v>5.5335968379446641</v>
      </c>
      <c r="F39" s="95">
        <f>IF(OR('Tabel 5 F'!F39&lt;5,'Tabel 5 Be'!F39&lt;0.5),"-",IFERROR('Tabel 5 Be'!F39/'Tabel 5 F'!F39*100,"-"))</f>
        <v>2.3255813953488373</v>
      </c>
      <c r="G39" s="95">
        <f>IF(OR('Tabel 5 F'!G39&lt;5,'Tabel 5 Be'!G39&lt;0.5),"-",IFERROR('Tabel 5 Be'!G39/'Tabel 5 F'!G39*100,"-"))</f>
        <v>2.9699510831586302</v>
      </c>
      <c r="H39" s="95">
        <f>IF(OR('Tabel 5 F'!H39&lt;5,'Tabel 5 Be'!H39&lt;0.5),"-",IFERROR('Tabel 5 Be'!H39/'Tabel 5 F'!H39*100,"-"))</f>
        <v>2.4285714285714284</v>
      </c>
      <c r="I39" s="66"/>
      <c r="J39" s="95">
        <f>IF(OR('Tabel 5 F'!J39&lt;5,'Tabel 5 Be'!J39&lt;0.5),"-",IFERROR('Tabel 5 Be'!J39/'Tabel 5 F'!J39*100,"-"))</f>
        <v>6.1077389984825494</v>
      </c>
      <c r="K39" s="65"/>
    </row>
    <row r="40" spans="1:11" ht="15.75" customHeight="1" x14ac:dyDescent="0.2">
      <c r="A40" s="79" t="s">
        <v>54</v>
      </c>
      <c r="B40" s="93">
        <f>IF(OR('Tabel 5 F'!B40&lt;5,'Tabel 5 Be'!B40&lt;0.5),"-",IFERROR('Tabel 5 Be'!B40/'Tabel 5 F'!B40*100,"-"))</f>
        <v>33.892617449664428</v>
      </c>
      <c r="C40" s="93">
        <f>IF(OR('Tabel 5 F'!C40&lt;5,'Tabel 5 Be'!C40&lt;0.5),"-",IFERROR('Tabel 5 Be'!C40/'Tabel 5 F'!C40*100,"-"))</f>
        <v>22.222222222222221</v>
      </c>
      <c r="D40" s="93">
        <f>IF(OR('Tabel 5 F'!D40&lt;5,'Tabel 5 Be'!D40&lt;0.5),"-",IFERROR('Tabel 5 Be'!D40/'Tabel 5 F'!D40*100,"-"))</f>
        <v>10.582639714625445</v>
      </c>
      <c r="E40" s="93">
        <f>IF(OR('Tabel 5 F'!E40&lt;5,'Tabel 5 Be'!E40&lt;0.5),"-",IFERROR('Tabel 5 Be'!E40/'Tabel 5 F'!E40*100,"-"))</f>
        <v>7.112068965517242</v>
      </c>
      <c r="F40" s="93">
        <f>IF(OR('Tabel 5 F'!F40&lt;5,'Tabel 5 Be'!F40&lt;0.5),"-",IFERROR('Tabel 5 Be'!F40/'Tabel 5 F'!F40*100,"-"))</f>
        <v>5.169340463458111</v>
      </c>
      <c r="G40" s="93">
        <f>IF(OR('Tabel 5 F'!G40&lt;5,'Tabel 5 Be'!G40&lt;0.5),"-",IFERROR('Tabel 5 Be'!G40/'Tabel 5 F'!G40*100,"-"))</f>
        <v>5.38627269929209</v>
      </c>
      <c r="H40" s="93">
        <f>IF(OR('Tabel 5 F'!H40&lt;5,'Tabel 5 Be'!H40&lt;0.5),"-",IFERROR('Tabel 5 Be'!H40/'Tabel 5 F'!H40*100,"-"))</f>
        <v>6.2590975254730719</v>
      </c>
      <c r="I40" s="66"/>
      <c r="J40" s="93">
        <f>IF(OR('Tabel 5 F'!J40&lt;5,'Tabel 5 Be'!J40&lt;0.5),"-",IFERROR('Tabel 5 Be'!J40/'Tabel 5 F'!J40*100,"-"))</f>
        <v>8.091397849462366</v>
      </c>
      <c r="K40" s="65"/>
    </row>
    <row r="41" spans="1:11" ht="15.75" customHeight="1" x14ac:dyDescent="0.2">
      <c r="A41" s="90" t="s">
        <v>214</v>
      </c>
      <c r="B41" s="94">
        <f>IF(OR('Tabel 5 F'!B41&lt;5,'Tabel 5 Be'!B41&lt;0.5),"-",IFERROR('Tabel 5 Be'!B41/'Tabel 5 F'!B41*100,"-"))</f>
        <v>20.492866407263293</v>
      </c>
      <c r="C41" s="94">
        <f>IF(OR('Tabel 5 F'!C41&lt;5,'Tabel 5 Be'!C41&lt;0.5),"-",IFERROR('Tabel 5 Be'!C41/'Tabel 5 F'!C41*100,"-"))</f>
        <v>10.471976401179942</v>
      </c>
      <c r="D41" s="94">
        <f>IF(OR('Tabel 5 F'!D41&lt;5,'Tabel 5 Be'!D41&lt;0.5),"-",IFERROR('Tabel 5 Be'!D41/'Tabel 5 F'!D41*100,"-"))</f>
        <v>3.7350246652572237</v>
      </c>
      <c r="E41" s="94">
        <f>IF(OR('Tabel 5 F'!E41&lt;5,'Tabel 5 Be'!E41&lt;0.5),"-",IFERROR('Tabel 5 Be'!E41/'Tabel 5 F'!E41*100,"-"))</f>
        <v>1.1941618752764263</v>
      </c>
      <c r="F41" s="94">
        <f>IF(OR('Tabel 5 F'!F41&lt;5,'Tabel 5 Be'!F41&lt;0.5),"-",IFERROR('Tabel 5 Be'!F41/'Tabel 5 F'!F41*100,"-"))</f>
        <v>1.3661202185792349</v>
      </c>
      <c r="G41" s="94">
        <f>IF(OR('Tabel 5 F'!G41&lt;5,'Tabel 5 Be'!G41&lt;0.5),"-",IFERROR('Tabel 5 Be'!G41/'Tabel 5 F'!G41*100,"-"))</f>
        <v>1.6190881976991904</v>
      </c>
      <c r="H41" s="94" t="str">
        <f>IF(OR('Tabel 5 F'!H41&lt;5,'Tabel 5 Be'!H41&lt;0.5),"-",IFERROR('Tabel 5 Be'!H41/'Tabel 5 F'!H41*100,"-"))</f>
        <v>-</v>
      </c>
      <c r="I41" s="66"/>
      <c r="J41" s="94">
        <f>IF(OR('Tabel 5 F'!J41&lt;5,'Tabel 5 Be'!J41&lt;0.5),"-",IFERROR('Tabel 5 Be'!J41/'Tabel 5 F'!J41*100,"-"))</f>
        <v>4.1256708407871194</v>
      </c>
      <c r="K41" s="65"/>
    </row>
    <row r="42" spans="1:11" ht="15.75" customHeight="1" x14ac:dyDescent="0.2">
      <c r="A42" s="83" t="s">
        <v>55</v>
      </c>
      <c r="B42" s="95">
        <f>IF(OR('Tabel 5 F'!B42&lt;5,'Tabel 5 Be'!B42&lt;0.5),"-",IFERROR('Tabel 5 Be'!B42/'Tabel 5 F'!B42*100,"-"))</f>
        <v>20.754716981132077</v>
      </c>
      <c r="C42" s="95">
        <f>IF(OR('Tabel 5 F'!C42&lt;5,'Tabel 5 Be'!C42&lt;0.5),"-",IFERROR('Tabel 5 Be'!C42/'Tabel 5 F'!C42*100,"-"))</f>
        <v>10.36036036036036</v>
      </c>
      <c r="D42" s="95">
        <f>IF(OR('Tabel 5 F'!D42&lt;5,'Tabel 5 Be'!D42&lt;0.5),"-",IFERROR('Tabel 5 Be'!D42/'Tabel 5 F'!D42*100,"-"))</f>
        <v>5.6644880174291936</v>
      </c>
      <c r="E42" s="95">
        <f>IF(OR('Tabel 5 F'!E42&lt;5,'Tabel 5 Be'!E42&lt;0.5),"-",IFERROR('Tabel 5 Be'!E42/'Tabel 5 F'!E42*100,"-"))</f>
        <v>5.0324675324675328</v>
      </c>
      <c r="F42" s="95">
        <f>IF(OR('Tabel 5 F'!F42&lt;5,'Tabel 5 Be'!F42&lt;0.5),"-",IFERROR('Tabel 5 Be'!F42/'Tabel 5 F'!F42*100,"-"))</f>
        <v>3.1307550644567224</v>
      </c>
      <c r="G42" s="95">
        <f>IF(OR('Tabel 5 F'!G42&lt;5,'Tabel 5 Be'!G42&lt;0.5),"-",IFERROR('Tabel 5 Be'!G42/'Tabel 5 F'!G42*100,"-"))</f>
        <v>2.8428093645484949</v>
      </c>
      <c r="H42" s="95">
        <f>IF(OR('Tabel 5 F'!H42&lt;5,'Tabel 5 Be'!H42&lt;0.5),"-",IFERROR('Tabel 5 Be'!H42/'Tabel 5 F'!H42*100,"-"))</f>
        <v>4.090267983074753</v>
      </c>
      <c r="I42" s="66"/>
      <c r="J42" s="95">
        <f>IF(OR('Tabel 5 F'!J42&lt;5,'Tabel 5 Be'!J42&lt;0.5),"-",IFERROR('Tabel 5 Be'!J42/'Tabel 5 F'!J42*100,"-"))</f>
        <v>6.6948130277442699</v>
      </c>
      <c r="K42" s="65"/>
    </row>
    <row r="43" spans="1:11" ht="15.75" customHeight="1" x14ac:dyDescent="0.2">
      <c r="A43" s="79" t="s">
        <v>56</v>
      </c>
      <c r="B43" s="93">
        <f>IF(OR('Tabel 5 F'!B43&lt;5,'Tabel 5 Be'!B43&lt;0.5),"-",IFERROR('Tabel 5 Be'!B43/'Tabel 5 F'!B43*100,"-"))</f>
        <v>40.689655172413794</v>
      </c>
      <c r="C43" s="93">
        <f>IF(OR('Tabel 5 F'!C43&lt;5,'Tabel 5 Be'!C43&lt;0.5),"-",IFERROR('Tabel 5 Be'!C43/'Tabel 5 F'!C43*100,"-"))</f>
        <v>18.840579710144929</v>
      </c>
      <c r="D43" s="93">
        <f>IF(OR('Tabel 5 F'!D43&lt;5,'Tabel 5 Be'!D43&lt;0.5),"-",IFERROR('Tabel 5 Be'!D43/'Tabel 5 F'!D43*100,"-"))</f>
        <v>9.6385542168674707</v>
      </c>
      <c r="E43" s="93">
        <f>IF(OR('Tabel 5 F'!E43&lt;5,'Tabel 5 Be'!E43&lt;0.5),"-",IFERROR('Tabel 5 Be'!E43/'Tabel 5 F'!E43*100,"-"))</f>
        <v>4.0816326530612246</v>
      </c>
      <c r="F43" s="93">
        <f>IF(OR('Tabel 5 F'!F43&lt;5,'Tabel 5 Be'!F43&lt;0.5),"-",IFERROR('Tabel 5 Be'!F43/'Tabel 5 F'!F43*100,"-"))</f>
        <v>10.526315789473683</v>
      </c>
      <c r="G43" s="93">
        <f>IF(OR('Tabel 5 F'!G43&lt;5,'Tabel 5 Be'!G43&lt;0.5),"-",IFERROR('Tabel 5 Be'!G43/'Tabel 5 F'!G43*100,"-"))</f>
        <v>5.6122448979591839</v>
      </c>
      <c r="H43" s="93">
        <f>IF(OR('Tabel 5 F'!H43&lt;5,'Tabel 5 Be'!H43&lt;0.5),"-",IFERROR('Tabel 5 Be'!H43/'Tabel 5 F'!H43*100,"-"))</f>
        <v>3.9473684210526314</v>
      </c>
      <c r="I43" s="66"/>
      <c r="J43" s="93">
        <f>IF(OR('Tabel 5 F'!J43&lt;5,'Tabel 5 Be'!J43&lt;0.5),"-",IFERROR('Tabel 5 Be'!J43/'Tabel 5 F'!J43*100,"-"))</f>
        <v>9.3039772727272716</v>
      </c>
      <c r="K43" s="65"/>
    </row>
    <row r="44" spans="1:11" ht="15.75" customHeight="1" x14ac:dyDescent="0.2">
      <c r="A44" s="90" t="s">
        <v>57</v>
      </c>
      <c r="B44" s="94">
        <f>IF(OR('Tabel 5 F'!B44&lt;5,'Tabel 5 Be'!B44&lt;0.5),"-",IFERROR('Tabel 5 Be'!B44/'Tabel 5 F'!B44*100,"-"))</f>
        <v>37.336244541484717</v>
      </c>
      <c r="C44" s="94">
        <f>IF(OR('Tabel 5 F'!C44&lt;5,'Tabel 5 Be'!C44&lt;0.5),"-",IFERROR('Tabel 5 Be'!C44/'Tabel 5 F'!C44*100,"-"))</f>
        <v>30.612244897959183</v>
      </c>
      <c r="D44" s="94">
        <f>IF(OR('Tabel 5 F'!D44&lt;5,'Tabel 5 Be'!D44&lt;0.5),"-",IFERROR('Tabel 5 Be'!D44/'Tabel 5 F'!D44*100,"-"))</f>
        <v>19</v>
      </c>
      <c r="E44" s="94">
        <f>IF(OR('Tabel 5 F'!E44&lt;5,'Tabel 5 Be'!E44&lt;0.5),"-",IFERROR('Tabel 5 Be'!E44/'Tabel 5 F'!E44*100,"-"))</f>
        <v>10.231660231660232</v>
      </c>
      <c r="F44" s="94">
        <f>IF(OR('Tabel 5 F'!F44&lt;5,'Tabel 5 Be'!F44&lt;0.5),"-",IFERROR('Tabel 5 Be'!F44/'Tabel 5 F'!F44*100,"-"))</f>
        <v>6.1068702290076331</v>
      </c>
      <c r="G44" s="94">
        <f>IF(OR('Tabel 5 F'!G44&lt;5,'Tabel 5 Be'!G44&lt;0.5),"-",IFERROR('Tabel 5 Be'!G44/'Tabel 5 F'!G44*100,"-"))</f>
        <v>6.125696101829754</v>
      </c>
      <c r="H44" s="94">
        <f>IF(OR('Tabel 5 F'!H44&lt;5,'Tabel 5 Be'!H44&lt;0.5),"-",IFERROR('Tabel 5 Be'!H44/'Tabel 5 F'!H44*100,"-"))</f>
        <v>4.6632124352331603</v>
      </c>
      <c r="I44" s="66"/>
      <c r="J44" s="94">
        <f>IF(OR('Tabel 5 F'!J44&lt;5,'Tabel 5 Be'!J44&lt;0.5),"-",IFERROR('Tabel 5 Be'!J44/'Tabel 5 F'!J44*100,"-"))</f>
        <v>16.342857142857142</v>
      </c>
      <c r="K44" s="65"/>
    </row>
    <row r="45" spans="1:11" ht="15.75" customHeight="1" x14ac:dyDescent="0.2">
      <c r="A45" s="83" t="s">
        <v>58</v>
      </c>
      <c r="B45" s="95">
        <f>IF(OR('Tabel 5 F'!B45&lt;5,'Tabel 5 Be'!B45&lt;0.5),"-",IFERROR('Tabel 5 Be'!B45/'Tabel 5 F'!B45*100,"-"))</f>
        <v>33.159268929503916</v>
      </c>
      <c r="C45" s="95">
        <f>IF(OR('Tabel 5 F'!C45&lt;5,'Tabel 5 Be'!C45&lt;0.5),"-",IFERROR('Tabel 5 Be'!C45/'Tabel 5 F'!C45*100,"-"))</f>
        <v>16.049382716049383</v>
      </c>
      <c r="D45" s="95">
        <f>IF(OR('Tabel 5 F'!D45&lt;5,'Tabel 5 Be'!D45&lt;0.5),"-",IFERROR('Tabel 5 Be'!D45/'Tabel 5 F'!D45*100,"-"))</f>
        <v>9.9502487562189064</v>
      </c>
      <c r="E45" s="95">
        <f>IF(OR('Tabel 5 F'!E45&lt;5,'Tabel 5 Be'!E45&lt;0.5),"-",IFERROR('Tabel 5 Be'!E45/'Tabel 5 F'!E45*100,"-"))</f>
        <v>4.4009779951100247</v>
      </c>
      <c r="F45" s="95">
        <f>IF(OR('Tabel 5 F'!F45&lt;5,'Tabel 5 Be'!F45&lt;0.5),"-",IFERROR('Tabel 5 Be'!F45/'Tabel 5 F'!F45*100,"-"))</f>
        <v>1.7142857142857144</v>
      </c>
      <c r="G45" s="95">
        <f>IF(OR('Tabel 5 F'!G45&lt;5,'Tabel 5 Be'!G45&lt;0.5),"-",IFERROR('Tabel 5 Be'!G45/'Tabel 5 F'!G45*100,"-"))</f>
        <v>4.6321525885558579</v>
      </c>
      <c r="H45" s="95">
        <f>IF(OR('Tabel 5 F'!H45&lt;5,'Tabel 5 Be'!H45&lt;0.5),"-",IFERROR('Tabel 5 Be'!H45/'Tabel 5 F'!H45*100,"-"))</f>
        <v>3.4764826175869121</v>
      </c>
      <c r="I45" s="66"/>
      <c r="J45" s="95">
        <f>IF(OR('Tabel 5 F'!J45&lt;5,'Tabel 5 Be'!J45&lt;0.5),"-",IFERROR('Tabel 5 Be'!J45/'Tabel 5 F'!J45*100,"-"))</f>
        <v>12.218649517684888</v>
      </c>
      <c r="K45" s="65"/>
    </row>
    <row r="46" spans="1:11" ht="15.75" customHeight="1" x14ac:dyDescent="0.2">
      <c r="A46" s="79" t="s">
        <v>59</v>
      </c>
      <c r="B46" s="93">
        <f>IF(OR('Tabel 5 F'!B46&lt;5,'Tabel 5 Be'!B46&lt;0.5),"-",IFERROR('Tabel 5 Be'!B46/'Tabel 5 F'!B46*100,"-"))</f>
        <v>17.727583846680357</v>
      </c>
      <c r="C46" s="93">
        <f>IF(OR('Tabel 5 F'!C46&lt;5,'Tabel 5 Be'!C46&lt;0.5),"-",IFERROR('Tabel 5 Be'!C46/'Tabel 5 F'!C46*100,"-"))</f>
        <v>10.134600158353127</v>
      </c>
      <c r="D46" s="93">
        <f>IF(OR('Tabel 5 F'!D46&lt;5,'Tabel 5 Be'!D46&lt;0.5),"-",IFERROR('Tabel 5 Be'!D46/'Tabel 5 F'!D46*100,"-"))</f>
        <v>10.22769690182904</v>
      </c>
      <c r="E46" s="93">
        <f>IF(OR('Tabel 5 F'!E46&lt;5,'Tabel 5 Be'!E46&lt;0.5),"-",IFERROR('Tabel 5 Be'!E46/'Tabel 5 F'!E46*100,"-"))</f>
        <v>7.2989076464746772</v>
      </c>
      <c r="F46" s="93">
        <f>IF(OR('Tabel 5 F'!F46&lt;5,'Tabel 5 Be'!F46&lt;0.5),"-",IFERROR('Tabel 5 Be'!F46/'Tabel 5 F'!F46*100,"-"))</f>
        <v>5.2663076002393776</v>
      </c>
      <c r="G46" s="93">
        <f>IF(OR('Tabel 5 F'!G46&lt;5,'Tabel 5 Be'!G46&lt;0.5),"-",IFERROR('Tabel 5 Be'!G46/'Tabel 5 F'!G46*100,"-"))</f>
        <v>6.9921817377194273</v>
      </c>
      <c r="H46" s="93">
        <f>IF(OR('Tabel 5 F'!H46&lt;5,'Tabel 5 Be'!H46&lt;0.5),"-",IFERROR('Tabel 5 Be'!H46/'Tabel 5 F'!H46*100,"-"))</f>
        <v>4.3558000917010542</v>
      </c>
      <c r="I46" s="66"/>
      <c r="J46" s="93">
        <f>IF(OR('Tabel 5 F'!J46&lt;5,'Tabel 5 Be'!J46&lt;0.5),"-",IFERROR('Tabel 5 Be'!J46/'Tabel 5 F'!J46*100,"-"))</f>
        <v>7.5060633938278833</v>
      </c>
      <c r="K46" s="39"/>
    </row>
    <row r="47" spans="1:11" ht="15.75" customHeight="1" x14ac:dyDescent="0.2">
      <c r="A47" s="38"/>
      <c r="B47" s="64"/>
      <c r="C47" s="64"/>
      <c r="D47" s="64"/>
      <c r="E47" s="64"/>
      <c r="F47" s="64"/>
      <c r="G47" s="64"/>
      <c r="H47" s="64"/>
      <c r="I47" s="64"/>
      <c r="J47" s="64"/>
    </row>
    <row r="48" spans="1:11" ht="15.75" customHeight="1" x14ac:dyDescent="0.2">
      <c r="A48" s="88" t="s">
        <v>20</v>
      </c>
      <c r="B48" s="92">
        <f>IF(OR('Tabel 5 F'!B48&lt;5,'Tabel 5 Be'!B48&lt;0.5),"-",IFERROR('Tabel 5 Be'!B48/'Tabel 5 F'!B48*100,"-"))</f>
        <v>25.958528063886749</v>
      </c>
      <c r="C48" s="92">
        <f>IF(OR('Tabel 5 F'!C48&lt;5,'Tabel 5 Be'!C48&lt;0.5),"-",IFERROR('Tabel 5 Be'!C48/'Tabel 5 F'!C48*100,"-"))</f>
        <v>13.084949409780775</v>
      </c>
      <c r="D48" s="92">
        <f>IF(OR('Tabel 5 F'!D48&lt;5,'Tabel 5 Be'!D48&lt;0.5),"-",IFERROR('Tabel 5 Be'!D48/'Tabel 5 F'!D48*100,"-"))</f>
        <v>7.1600965406275137</v>
      </c>
      <c r="E48" s="92">
        <f>IF(OR('Tabel 5 F'!E48&lt;5,'Tabel 5 Be'!E48&lt;0.5),"-",IFERROR('Tabel 5 Be'!E48/'Tabel 5 F'!E48*100,"-"))</f>
        <v>4.1099873986235425</v>
      </c>
      <c r="F48" s="92">
        <f>IF(OR('Tabel 5 F'!F48&lt;5,'Tabel 5 Be'!F48&lt;0.5),"-",IFERROR('Tabel 5 Be'!F48/'Tabel 5 F'!F48*100,"-"))</f>
        <v>3.0910350428779592</v>
      </c>
      <c r="G48" s="92">
        <f>IF(OR('Tabel 5 F'!G48&lt;5,'Tabel 5 Be'!G48&lt;0.5),"-",IFERROR('Tabel 5 Be'!G48/'Tabel 5 F'!G48*100,"-"))</f>
        <v>2.6983812757922307</v>
      </c>
      <c r="H48" s="92">
        <f>IF(OR('Tabel 5 F'!H48&lt;5,'Tabel 5 Be'!H48&lt;0.5),"-",IFERROR('Tabel 5 Be'!H48/'Tabel 5 F'!H48*100,"-"))</f>
        <v>3.4077838705363113</v>
      </c>
      <c r="I48" s="128"/>
      <c r="J48" s="92">
        <f>IF(OR('Tabel 5 F'!J48&lt;5,'Tabel 5 Be'!J48&lt;0.5),"-",IFERROR('Tabel 5 Be'!J48/'Tabel 5 F'!J48*100,"-"))</f>
        <v>5.6059973851845672</v>
      </c>
      <c r="K48" s="75"/>
    </row>
    <row r="49" spans="1:19" ht="15.75" customHeight="1" x14ac:dyDescent="0.2">
      <c r="B49" s="42"/>
      <c r="C49" s="42"/>
      <c r="D49" s="42"/>
      <c r="E49" s="42"/>
      <c r="F49" s="42"/>
      <c r="G49" s="42"/>
      <c r="H49" s="42"/>
      <c r="I49" s="42"/>
      <c r="J49" s="42"/>
    </row>
    <row r="50" spans="1:19" ht="15.75" customHeight="1" x14ac:dyDescent="0.2">
      <c r="A50" s="90" t="s">
        <v>60</v>
      </c>
      <c r="B50" s="94">
        <f>IF(OR('Tabel 5 F'!B50&lt;5,'Tabel 5 Be'!B50&lt;0.5),"-",IFERROR('Tabel 5 Be'!B50/'Tabel 5 F'!B50*100,"-"))</f>
        <v>24.458948814840262</v>
      </c>
      <c r="C50" s="94">
        <f>IF(OR('Tabel 5 F'!C50&lt;5,'Tabel 5 Be'!C50&lt;0.5),"-",IFERROR('Tabel 5 Be'!C50/'Tabel 5 F'!C50*100,"-"))</f>
        <v>7.9903147699757868</v>
      </c>
      <c r="D50" s="94">
        <f>IF(OR('Tabel 5 F'!D50&lt;5,'Tabel 5 Be'!D50&lt;0.5),"-",IFERROR('Tabel 5 Be'!D50/'Tabel 5 F'!D50*100,"-"))</f>
        <v>3.5843529209029814</v>
      </c>
      <c r="E50" s="94">
        <f>IF(OR('Tabel 5 F'!E50&lt;5,'Tabel 5 Be'!E50&lt;0.5),"-",IFERROR('Tabel 5 Be'!E50/'Tabel 5 F'!E50*100,"-"))</f>
        <v>2.0415515792001919</v>
      </c>
      <c r="F50" s="94">
        <f>IF(OR('Tabel 5 F'!F50&lt;5,'Tabel 5 Be'!F50&lt;0.5),"-",IFERROR('Tabel 5 Be'!F50/'Tabel 5 F'!F50*100,"-"))</f>
        <v>1.3887016313873533</v>
      </c>
      <c r="G50" s="94">
        <f>IF(OR('Tabel 5 F'!G50&lt;5,'Tabel 5 Be'!G50&lt;0.5),"-",IFERROR('Tabel 5 Be'!G50/'Tabel 5 F'!G50*100,"-"))</f>
        <v>1.9195159481522051</v>
      </c>
      <c r="H50" s="94">
        <f>IF(OR('Tabel 5 F'!H50&lt;5,'Tabel 5 Be'!H50&lt;0.5),"-",IFERROR('Tabel 5 Be'!H50/'Tabel 5 F'!H50*100,"-"))</f>
        <v>2.6170798898071626</v>
      </c>
      <c r="I50" s="66"/>
      <c r="J50" s="94">
        <f>IF(OR('Tabel 5 F'!J50&lt;5,'Tabel 5 Be'!J50&lt;0.5),"-",IFERROR('Tabel 5 Be'!J50/'Tabel 5 F'!J50*100,"-"))</f>
        <v>3.2376180381576414</v>
      </c>
      <c r="K50" s="50"/>
      <c r="L50" s="34"/>
      <c r="M50" s="34"/>
      <c r="N50" s="34"/>
      <c r="O50" s="34"/>
      <c r="P50" s="34"/>
      <c r="Q50" s="34"/>
      <c r="R50" s="34"/>
      <c r="S50" s="34"/>
    </row>
    <row r="51" spans="1:19" ht="15.75" customHeight="1" x14ac:dyDescent="0.2">
      <c r="A51" s="83" t="s">
        <v>61</v>
      </c>
      <c r="B51" s="95">
        <f>IF(OR('Tabel 5 F'!B51&lt;5,'Tabel 5 Be'!B51&lt;0.5),"-",IFERROR('Tabel 5 Be'!B51/'Tabel 5 F'!B51*100,"-"))</f>
        <v>41.341819146115085</v>
      </c>
      <c r="C51" s="95">
        <f>IF(OR('Tabel 5 F'!C51&lt;5,'Tabel 5 Be'!C51&lt;0.5),"-",IFERROR('Tabel 5 Be'!C51/'Tabel 5 F'!C51*100,"-"))</f>
        <v>26.003541912632823</v>
      </c>
      <c r="D51" s="95">
        <f>IF(OR('Tabel 5 F'!D51&lt;5,'Tabel 5 Be'!D51&lt;0.5),"-",IFERROR('Tabel 5 Be'!D51/'Tabel 5 F'!D51*100,"-"))</f>
        <v>12.844618147248335</v>
      </c>
      <c r="E51" s="95">
        <f>IF(OR('Tabel 5 F'!E51&lt;5,'Tabel 5 Be'!E51&lt;0.5),"-",IFERROR('Tabel 5 Be'!E51/'Tabel 5 F'!E51*100,"-"))</f>
        <v>7.029917842195009</v>
      </c>
      <c r="F51" s="95">
        <f>IF(OR('Tabel 5 F'!F51&lt;5,'Tabel 5 Be'!F51&lt;0.5),"-",IFERROR('Tabel 5 Be'!F51/'Tabel 5 F'!F51*100,"-"))</f>
        <v>4.8801648411235226</v>
      </c>
      <c r="G51" s="95">
        <f>IF(OR('Tabel 5 F'!G51&lt;5,'Tabel 5 Be'!G51&lt;0.5),"-",IFERROR('Tabel 5 Be'!G51/'Tabel 5 F'!G51*100,"-"))</f>
        <v>3.2992081900343919</v>
      </c>
      <c r="H51" s="95">
        <f>IF(OR('Tabel 5 F'!H51&lt;5,'Tabel 5 Be'!H51&lt;0.5),"-",IFERROR('Tabel 5 Be'!H51/'Tabel 5 F'!H51*100,"-"))</f>
        <v>5.2471151752667105</v>
      </c>
      <c r="I51" s="66"/>
      <c r="J51" s="95">
        <f>IF(OR('Tabel 5 F'!J51&lt;5,'Tabel 5 Be'!J51&lt;0.5),"-",IFERROR('Tabel 5 Be'!J51/'Tabel 5 F'!J51*100,"-"))</f>
        <v>8.8941885644056882</v>
      </c>
      <c r="K51" s="50"/>
      <c r="L51" s="34"/>
      <c r="M51" s="34"/>
      <c r="N51" s="34"/>
      <c r="O51" s="34"/>
      <c r="P51" s="34"/>
      <c r="Q51" s="34"/>
      <c r="R51" s="34"/>
      <c r="S51" s="34"/>
    </row>
    <row r="52" spans="1:19" ht="15.75" customHeight="1" x14ac:dyDescent="0.2">
      <c r="A52" s="79" t="s">
        <v>62</v>
      </c>
      <c r="B52" s="93">
        <f>IF(OR('Tabel 5 F'!B52&lt;5,'Tabel 5 Be'!B52&lt;0.5),"-",IFERROR('Tabel 5 Be'!B52/'Tabel 5 F'!B52*100,"-"))</f>
        <v>19.693179923294981</v>
      </c>
      <c r="C52" s="93">
        <f>IF(OR('Tabel 5 F'!C52&lt;5,'Tabel 5 Be'!C52&lt;0.5),"-",IFERROR('Tabel 5 Be'!C52/'Tabel 5 F'!C52*100,"-"))</f>
        <v>9.4523484700838054</v>
      </c>
      <c r="D52" s="93">
        <f>IF(OR('Tabel 5 F'!D52&lt;5,'Tabel 5 Be'!D52&lt;0.5),"-",IFERROR('Tabel 5 Be'!D52/'Tabel 5 F'!D52*100,"-"))</f>
        <v>4.8410459708774871</v>
      </c>
      <c r="E52" s="93">
        <f>IF(OR('Tabel 5 F'!E52&lt;5,'Tabel 5 Be'!E52&lt;0.5),"-",IFERROR('Tabel 5 Be'!E52/'Tabel 5 F'!E52*100,"-"))</f>
        <v>2.9379701297285514</v>
      </c>
      <c r="F52" s="93">
        <f>IF(OR('Tabel 5 F'!F52&lt;5,'Tabel 5 Be'!F52&lt;0.5),"-",IFERROR('Tabel 5 Be'!F52/'Tabel 5 F'!F52*100,"-"))</f>
        <v>2.5638643752902928</v>
      </c>
      <c r="G52" s="93">
        <f>IF(OR('Tabel 5 F'!G52&lt;5,'Tabel 5 Be'!G52&lt;0.5),"-",IFERROR('Tabel 5 Be'!G52/'Tabel 5 F'!G52*100,"-"))</f>
        <v>2.3818128059397483</v>
      </c>
      <c r="H52" s="93">
        <f>IF(OR('Tabel 5 F'!H52&lt;5,'Tabel 5 Be'!H52&lt;0.5),"-",IFERROR('Tabel 5 Be'!H52/'Tabel 5 F'!H52*100,"-"))</f>
        <v>2.7959737977312669</v>
      </c>
      <c r="I52" s="66"/>
      <c r="J52" s="93">
        <f>IF(OR('Tabel 5 F'!J52&lt;5,'Tabel 5 Be'!J52&lt;0.5),"-",IFERROR('Tabel 5 Be'!J52/'Tabel 5 F'!J52*100,"-"))</f>
        <v>4.3514375006489265</v>
      </c>
      <c r="K52" s="24"/>
      <c r="L52" s="24"/>
      <c r="M52" s="24"/>
      <c r="N52" s="24"/>
    </row>
    <row r="53" spans="1:19" ht="15" customHeight="1" x14ac:dyDescent="0.2">
      <c r="A53" s="27" t="s">
        <v>63</v>
      </c>
      <c r="B53" s="27"/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5"/>
  <dimension ref="A1:S54"/>
  <sheetViews>
    <sheetView showGridLines="0" workbookViewId="0">
      <selection activeCell="B21" sqref="B21"/>
    </sheetView>
  </sheetViews>
  <sheetFormatPr defaultRowHeight="12.75" x14ac:dyDescent="0.2"/>
  <cols>
    <col min="1" max="1" width="17.140625" style="27" customWidth="1"/>
    <col min="2" max="8" width="9.7109375" customWidth="1"/>
    <col min="9" max="9" width="1.28515625" customWidth="1"/>
    <col min="10" max="10" width="9.7109375" customWidth="1"/>
    <col min="11" max="13" width="1" customWidth="1"/>
  </cols>
  <sheetData>
    <row r="1" spans="1:11" s="24" customFormat="1" ht="15.75" customHeight="1" x14ac:dyDescent="0.25">
      <c r="A1" s="16" t="s">
        <v>21</v>
      </c>
    </row>
    <row r="2" spans="1:11" ht="15.75" customHeight="1" x14ac:dyDescent="0.2"/>
    <row r="3" spans="1:11" ht="15.75" customHeight="1" x14ac:dyDescent="0.25">
      <c r="A3" s="16" t="s">
        <v>187</v>
      </c>
    </row>
    <row r="4" spans="1:11" ht="15.75" customHeight="1" x14ac:dyDescent="0.25">
      <c r="A4" s="16"/>
    </row>
    <row r="5" spans="1:11" ht="15.75" customHeight="1" x14ac:dyDescent="0.2"/>
    <row r="6" spans="1:11" ht="15.75" customHeight="1" x14ac:dyDescent="0.2">
      <c r="B6" s="44"/>
      <c r="C6" s="44"/>
      <c r="D6" s="44"/>
      <c r="E6" s="44"/>
      <c r="F6" s="44"/>
      <c r="G6" s="44"/>
      <c r="H6" s="44"/>
      <c r="I6" s="44"/>
      <c r="J6" s="44"/>
    </row>
    <row r="7" spans="1:11" s="27" customFormat="1" ht="15.75" customHeight="1" x14ac:dyDescent="0.2">
      <c r="B7" s="45" t="s">
        <v>70</v>
      </c>
      <c r="C7" s="45" t="s">
        <v>71</v>
      </c>
      <c r="D7" s="45" t="s">
        <v>72</v>
      </c>
      <c r="E7" s="45" t="s">
        <v>73</v>
      </c>
      <c r="F7" s="45" t="s">
        <v>74</v>
      </c>
      <c r="G7" s="45" t="s">
        <v>75</v>
      </c>
      <c r="H7" s="45" t="s">
        <v>76</v>
      </c>
      <c r="I7" s="45"/>
      <c r="J7" s="45" t="s">
        <v>13</v>
      </c>
    </row>
    <row r="8" spans="1:11" s="27" customFormat="1" ht="15.75" customHeight="1" x14ac:dyDescent="0.2">
      <c r="B8" s="45"/>
      <c r="C8" s="45"/>
      <c r="D8" s="45"/>
      <c r="E8" s="45"/>
      <c r="F8" s="45"/>
      <c r="G8" s="45"/>
      <c r="H8" s="45"/>
      <c r="I8" s="45"/>
      <c r="J8" s="45"/>
    </row>
    <row r="9" spans="1:11" ht="15.75" customHeight="1" x14ac:dyDescent="0.2">
      <c r="A9" s="79" t="s">
        <v>207</v>
      </c>
      <c r="B9" s="93">
        <f>IF(OR('Tabel 5 F'!B9&lt;5,'Tabel 5 Br'!B9&lt;0.5),"-",IFERROR('Tabel 5 Br'!B9/'Tabel 5 F'!B9*100,"-"))</f>
        <v>20.599618421052632</v>
      </c>
      <c r="C9" s="93">
        <f>IF(OR('Tabel 5 F'!C9&lt;5,'Tabel 5 Br'!C9&lt;0.5),"-",IFERROR('Tabel 5 Br'!C9/'Tabel 5 F'!C9*100,"-"))</f>
        <v>5.7844814814814818</v>
      </c>
      <c r="D9" s="93">
        <f>IF(OR('Tabel 5 F'!D9&lt;5,'Tabel 5 Br'!D9&lt;0.5),"-",IFERROR('Tabel 5 Br'!D9/'Tabel 5 F'!D9*100,"-"))</f>
        <v>3.1733580984913177</v>
      </c>
      <c r="E9" s="93">
        <f>IF(OR('Tabel 5 F'!E9&lt;5,'Tabel 5 Br'!E9&lt;0.5),"-",IFERROR('Tabel 5 Br'!E9/'Tabel 5 F'!E9*100,"-"))</f>
        <v>1.5144876856211518</v>
      </c>
      <c r="F9" s="93">
        <f>IF(OR('Tabel 5 F'!F9&lt;5,'Tabel 5 Br'!F9&lt;0.5),"-",IFERROR('Tabel 5 Br'!F9/'Tabel 5 F'!F9*100,"-"))</f>
        <v>1.0824890429338103</v>
      </c>
      <c r="G9" s="93">
        <f>IF(OR('Tabel 5 F'!G9&lt;5,'Tabel 5 Br'!G9&lt;0.5),"-",IFERROR('Tabel 5 Br'!G9/'Tabel 5 F'!G9*100,"-"))</f>
        <v>1.4045457777181569</v>
      </c>
      <c r="H9" s="93">
        <f>IF(OR('Tabel 5 F'!H9&lt;5,'Tabel 5 Br'!H9&lt;0.5),"-",IFERROR('Tabel 5 Br'!H9/'Tabel 5 F'!H9*100,"-"))</f>
        <v>2.0743453781512602</v>
      </c>
      <c r="I9" s="66"/>
      <c r="J9" s="93">
        <f>IF(OR('Tabel 5 F'!J9&lt;5,'Tabel 5 Br'!J9&lt;0.5),"-",IFERROR('Tabel 5 Br'!J9/'Tabel 5 F'!J9*100,"-"))</f>
        <v>2.9062029221759338</v>
      </c>
      <c r="K9" s="49"/>
    </row>
    <row r="10" spans="1:11" ht="15.75" customHeight="1" x14ac:dyDescent="0.2">
      <c r="A10" s="90" t="s">
        <v>208</v>
      </c>
      <c r="B10" s="94">
        <f>IF(OR('Tabel 5 F'!B10&lt;5,'Tabel 5 Br'!B10&lt;0.5),"-",IFERROR('Tabel 5 Br'!B10/'Tabel 5 F'!B10*100,"-"))</f>
        <v>23.922778437190896</v>
      </c>
      <c r="C10" s="94">
        <f>IF(OR('Tabel 5 F'!C10&lt;5,'Tabel 5 Br'!C10&lt;0.5),"-",IFERROR('Tabel 5 Br'!C10/'Tabel 5 F'!C10*100,"-"))</f>
        <v>9.3529417249417239</v>
      </c>
      <c r="D10" s="94">
        <f>IF(OR('Tabel 5 F'!D10&lt;5,'Tabel 5 Br'!D10&lt;0.5),"-",IFERROR('Tabel 5 Br'!D10/'Tabel 5 F'!D10*100,"-"))</f>
        <v>2.9568109170305679</v>
      </c>
      <c r="E10" s="94">
        <f>IF(OR('Tabel 5 F'!E10&lt;5,'Tabel 5 Br'!E10&lt;0.5),"-",IFERROR('Tabel 5 Br'!E10/'Tabel 5 F'!E10*100,"-"))</f>
        <v>2.3445404634581104</v>
      </c>
      <c r="F10" s="94">
        <f>IF(OR('Tabel 5 F'!F10&lt;5,'Tabel 5 Br'!F10&lt;0.5),"-",IFERROR('Tabel 5 Br'!F10/'Tabel 5 F'!F10*100,"-"))</f>
        <v>1.4073052631578948</v>
      </c>
      <c r="G10" s="94">
        <f>IF(OR('Tabel 5 F'!G10&lt;5,'Tabel 5 Br'!G10&lt;0.5),"-",IFERROR('Tabel 5 Br'!G10/'Tabel 5 F'!G10*100,"-"))</f>
        <v>1.9383269181531109</v>
      </c>
      <c r="H10" s="94">
        <f>IF(OR('Tabel 5 F'!H10&lt;5,'Tabel 5 Br'!H10&lt;0.5),"-",IFERROR('Tabel 5 Br'!H10/'Tabel 5 F'!H10*100,"-"))</f>
        <v>2.4918876518218624</v>
      </c>
      <c r="I10" s="66"/>
      <c r="J10" s="94">
        <f>IF(OR('Tabel 5 F'!J10&lt;5,'Tabel 5 Br'!J10&lt;0.5),"-",IFERROR('Tabel 5 Br'!J10/'Tabel 5 F'!J10*100,"-"))</f>
        <v>2.8425486586467041</v>
      </c>
      <c r="K10" s="49"/>
    </row>
    <row r="11" spans="1:11" ht="15.75" customHeight="1" x14ac:dyDescent="0.2">
      <c r="A11" s="83" t="s">
        <v>209</v>
      </c>
      <c r="B11" s="95">
        <f>IF(OR('Tabel 5 F'!B11&lt;5,'Tabel 5 Br'!B11&lt;0.5),"-",IFERROR('Tabel 5 Br'!B11/'Tabel 5 F'!B11*100,"-"))</f>
        <v>27.199098050458716</v>
      </c>
      <c r="C11" s="95">
        <f>IF(OR('Tabel 5 F'!C11&lt;5,'Tabel 5 Br'!C11&lt;0.5),"-",IFERROR('Tabel 5 Br'!C11/'Tabel 5 F'!C11*100,"-"))</f>
        <v>10.665775465498358</v>
      </c>
      <c r="D11" s="95">
        <f>IF(OR('Tabel 5 F'!D11&lt;5,'Tabel 5 Br'!D11&lt;0.5),"-",IFERROR('Tabel 5 Br'!D11/'Tabel 5 F'!D11*100,"-"))</f>
        <v>5.8316648275862075</v>
      </c>
      <c r="E11" s="95">
        <f>IF(OR('Tabel 5 F'!E11&lt;5,'Tabel 5 Br'!E11&lt;0.5),"-",IFERROR('Tabel 5 Br'!E11/'Tabel 5 F'!E11*100,"-"))</f>
        <v>3.1270194242920666</v>
      </c>
      <c r="F11" s="95">
        <f>IF(OR('Tabel 5 F'!F11&lt;5,'Tabel 5 Br'!F11&lt;0.5),"-",IFERROR('Tabel 5 Br'!F11/'Tabel 5 F'!F11*100,"-"))</f>
        <v>2.0015596730245231</v>
      </c>
      <c r="G11" s="95">
        <f>IF(OR('Tabel 5 F'!G11&lt;5,'Tabel 5 Br'!G11&lt;0.5),"-",IFERROR('Tabel 5 Br'!G11/'Tabel 5 F'!G11*100,"-"))</f>
        <v>1.6449442909760588</v>
      </c>
      <c r="H11" s="95">
        <f>IF(OR('Tabel 5 F'!H11&lt;5,'Tabel 5 Br'!H11&lt;0.5),"-",IFERROR('Tabel 5 Br'!H11/'Tabel 5 F'!H11*100,"-"))</f>
        <v>2.7997244690136749</v>
      </c>
      <c r="I11" s="66"/>
      <c r="J11" s="95">
        <f>IF(OR('Tabel 5 F'!J11&lt;5,'Tabel 5 Br'!J11&lt;0.5),"-",IFERROR('Tabel 5 Br'!J11/'Tabel 5 F'!J11*100,"-"))</f>
        <v>6.238670010694098</v>
      </c>
      <c r="K11" s="49"/>
    </row>
    <row r="12" spans="1:11" ht="15.75" customHeight="1" x14ac:dyDescent="0.2">
      <c r="A12" s="79" t="s">
        <v>26</v>
      </c>
      <c r="B12" s="93">
        <f>IF(OR('Tabel 5 F'!B12&lt;5,'Tabel 5 Br'!B12&lt;0.5),"-",IFERROR('Tabel 5 Br'!B12/'Tabel 5 F'!B12*100,"-"))</f>
        <v>39.750971767594109</v>
      </c>
      <c r="C12" s="93">
        <f>IF(OR('Tabel 5 F'!C12&lt;5,'Tabel 5 Br'!C12&lt;0.5),"-",IFERROR('Tabel 5 Br'!C12/'Tabel 5 F'!C12*100,"-"))</f>
        <v>24.386538733953078</v>
      </c>
      <c r="D12" s="93">
        <f>IF(OR('Tabel 5 F'!D12&lt;5,'Tabel 5 Br'!D12&lt;0.5),"-",IFERROR('Tabel 5 Br'!D12/'Tabel 5 F'!D12*100,"-"))</f>
        <v>12.386014736504885</v>
      </c>
      <c r="E12" s="93">
        <f>IF(OR('Tabel 5 F'!E12&lt;5,'Tabel 5 Br'!E12&lt;0.5),"-",IFERROR('Tabel 5 Br'!E12/'Tabel 5 F'!E12*100,"-"))</f>
        <v>6.7166661188072325</v>
      </c>
      <c r="F12" s="93">
        <f>IF(OR('Tabel 5 F'!F12&lt;5,'Tabel 5 Br'!F12&lt;0.5),"-",IFERROR('Tabel 5 Br'!F12/'Tabel 5 F'!F12*100,"-"))</f>
        <v>4.5713498698763821</v>
      </c>
      <c r="G12" s="93">
        <f>IF(OR('Tabel 5 F'!G12&lt;5,'Tabel 5 Br'!G12&lt;0.5),"-",IFERROR('Tabel 5 Br'!G12/'Tabel 5 F'!G12*100,"-"))</f>
        <v>3.5936109805111096</v>
      </c>
      <c r="H12" s="93">
        <f>IF(OR('Tabel 5 F'!H12&lt;5,'Tabel 5 Br'!H12&lt;0.5),"-",IFERROR('Tabel 5 Br'!H12/'Tabel 5 F'!H12*100,"-"))</f>
        <v>5.1927684523809523</v>
      </c>
      <c r="I12" s="66"/>
      <c r="J12" s="93">
        <f>IF(OR('Tabel 5 F'!J12&lt;5,'Tabel 5 Br'!J12&lt;0.5),"-",IFERROR('Tabel 5 Br'!J12/'Tabel 5 F'!J12*100,"-"))</f>
        <v>9.0068627576555418</v>
      </c>
      <c r="K12" s="49"/>
    </row>
    <row r="13" spans="1:11" ht="15.75" customHeight="1" x14ac:dyDescent="0.2">
      <c r="A13" s="90" t="s">
        <v>27</v>
      </c>
      <c r="B13" s="94">
        <f>IF(OR('Tabel 5 F'!B13&lt;5,'Tabel 5 Br'!B13&lt;0.5),"-",IFERROR('Tabel 5 Br'!B13/'Tabel 5 F'!B13*100,"-"))</f>
        <v>29.063967320261437</v>
      </c>
      <c r="C13" s="94">
        <f>IF(OR('Tabel 5 F'!C13&lt;5,'Tabel 5 Br'!C13&lt;0.5),"-",IFERROR('Tabel 5 Br'!C13/'Tabel 5 F'!C13*100,"-"))</f>
        <v>11.31144414893617</v>
      </c>
      <c r="D13" s="94">
        <f>IF(OR('Tabel 5 F'!D13&lt;5,'Tabel 5 Br'!D13&lt;0.5),"-",IFERROR('Tabel 5 Br'!D13/'Tabel 5 F'!D13*100,"-"))</f>
        <v>5.3242933579335796</v>
      </c>
      <c r="E13" s="94">
        <f>IF(OR('Tabel 5 F'!E13&lt;5,'Tabel 5 Br'!E13&lt;0.5),"-",IFERROR('Tabel 5 Br'!E13/'Tabel 5 F'!E13*100,"-"))</f>
        <v>3.3986452905811628</v>
      </c>
      <c r="F13" s="94">
        <f>IF(OR('Tabel 5 F'!F13&lt;5,'Tabel 5 Br'!F13&lt;0.5),"-",IFERROR('Tabel 5 Br'!F13/'Tabel 5 F'!F13*100,"-"))</f>
        <v>2.3488040260509178</v>
      </c>
      <c r="G13" s="94">
        <f>IF(OR('Tabel 5 F'!G13&lt;5,'Tabel 5 Br'!G13&lt;0.5),"-",IFERROR('Tabel 5 Br'!G13/'Tabel 5 F'!G13*100,"-"))</f>
        <v>1.6424337878437718</v>
      </c>
      <c r="H13" s="94">
        <f>IF(OR('Tabel 5 F'!H13&lt;5,'Tabel 5 Br'!H13&lt;0.5),"-",IFERROR('Tabel 5 Br'!H13/'Tabel 5 F'!H13*100,"-"))</f>
        <v>1.562408163265306</v>
      </c>
      <c r="I13" s="66"/>
      <c r="J13" s="94">
        <f>IF(OR('Tabel 5 F'!J13&lt;5,'Tabel 5 Br'!J13&lt;0.5),"-",IFERROR('Tabel 5 Br'!J13/'Tabel 5 F'!J13*100,"-"))</f>
        <v>3.3230779212002433</v>
      </c>
      <c r="K13" s="49"/>
    </row>
    <row r="14" spans="1:11" ht="15.75" customHeight="1" x14ac:dyDescent="0.2">
      <c r="A14" s="83" t="s">
        <v>28</v>
      </c>
      <c r="B14" s="95">
        <f>IF(OR('Tabel 5 F'!B14&lt;5,'Tabel 5 Br'!B14&lt;0.5),"-",IFERROR('Tabel 5 Br'!B14/'Tabel 5 F'!B14*100,"-"))</f>
        <v>28.333303571428569</v>
      </c>
      <c r="C14" s="95">
        <f>IF(OR('Tabel 5 F'!C14&lt;5,'Tabel 5 Br'!C14&lt;0.5),"-",IFERROR('Tabel 5 Br'!C14/'Tabel 5 F'!C14*100,"-"))</f>
        <v>14.452048387096776</v>
      </c>
      <c r="D14" s="95">
        <f>IF(OR('Tabel 5 F'!D14&lt;5,'Tabel 5 Br'!D14&lt;0.5),"-",IFERROR('Tabel 5 Br'!D14/'Tabel 5 F'!D14*100,"-"))</f>
        <v>5.5906167400881053</v>
      </c>
      <c r="E14" s="95">
        <f>IF(OR('Tabel 5 F'!E14&lt;5,'Tabel 5 Br'!E14&lt;0.5),"-",IFERROR('Tabel 5 Br'!E14/'Tabel 5 F'!E14*100,"-"))</f>
        <v>3.426157980456026</v>
      </c>
      <c r="F14" s="95">
        <f>IF(OR('Tabel 5 F'!F14&lt;5,'Tabel 5 Br'!F14&lt;0.5),"-",IFERROR('Tabel 5 Br'!F14/'Tabel 5 F'!F14*100,"-"))</f>
        <v>3.1278831168831172</v>
      </c>
      <c r="G14" s="95">
        <f>IF(OR('Tabel 5 F'!G14&lt;5,'Tabel 5 Br'!G14&lt;0.5),"-",IFERROR('Tabel 5 Br'!G14/'Tabel 5 F'!G14*100,"-"))</f>
        <v>2.5571634904714142</v>
      </c>
      <c r="H14" s="95">
        <f>IF(OR('Tabel 5 F'!H14&lt;5,'Tabel 5 Br'!H14&lt;0.5),"-",IFERROR('Tabel 5 Br'!H14/'Tabel 5 F'!H14*100,"-"))</f>
        <v>4.8067884615384617</v>
      </c>
      <c r="I14" s="66"/>
      <c r="J14" s="95">
        <f>IF(OR('Tabel 5 F'!J14&lt;5,'Tabel 5 Br'!J14&lt;0.5),"-",IFERROR('Tabel 5 Br'!J14/'Tabel 5 F'!J14*100,"-"))</f>
        <v>4.1038473433782716</v>
      </c>
      <c r="K14" s="49"/>
    </row>
    <row r="15" spans="1:11" ht="15.75" customHeight="1" x14ac:dyDescent="0.2">
      <c r="A15" s="79" t="s">
        <v>29</v>
      </c>
      <c r="B15" s="93">
        <f>IF(OR('Tabel 5 F'!B15&lt;5,'Tabel 5 Br'!B15&lt;0.5),"-",IFERROR('Tabel 5 Br'!B15/'Tabel 5 F'!B15*100,"-"))</f>
        <v>30.658294022617127</v>
      </c>
      <c r="C15" s="93">
        <f>IF(OR('Tabel 5 F'!C15&lt;5,'Tabel 5 Br'!C15&lt;0.5),"-",IFERROR('Tabel 5 Br'!C15/'Tabel 5 F'!C15*100,"-"))</f>
        <v>20.787888045540797</v>
      </c>
      <c r="D15" s="93">
        <f>IF(OR('Tabel 5 F'!D15&lt;5,'Tabel 5 Br'!D15&lt;0.5),"-",IFERROR('Tabel 5 Br'!D15/'Tabel 5 F'!D15*100,"-"))</f>
        <v>9.975746442432083</v>
      </c>
      <c r="E15" s="93">
        <f>IF(OR('Tabel 5 F'!E15&lt;5,'Tabel 5 Br'!E15&lt;0.5),"-",IFERROR('Tabel 5 Br'!E15/'Tabel 5 F'!E15*100,"-"))</f>
        <v>6.3391445404556173</v>
      </c>
      <c r="F15" s="93">
        <f>IF(OR('Tabel 5 F'!F15&lt;5,'Tabel 5 Br'!F15&lt;0.5),"-",IFERROR('Tabel 5 Br'!F15/'Tabel 5 F'!F15*100,"-"))</f>
        <v>5.1114962593516209</v>
      </c>
      <c r="G15" s="93">
        <f>IF(OR('Tabel 5 F'!G15&lt;5,'Tabel 5 Br'!G15&lt;0.5),"-",IFERROR('Tabel 5 Br'!G15/'Tabel 5 F'!G15*100,"-"))</f>
        <v>3.2429591549295775</v>
      </c>
      <c r="H15" s="93">
        <f>IF(OR('Tabel 5 F'!H15&lt;5,'Tabel 5 Br'!H15&lt;0.5),"-",IFERROR('Tabel 5 Br'!H15/'Tabel 5 F'!H15*100,"-"))</f>
        <v>4.1422831050228304</v>
      </c>
      <c r="I15" s="66"/>
      <c r="J15" s="93">
        <f>IF(OR('Tabel 5 F'!J15&lt;5,'Tabel 5 Br'!J15&lt;0.5),"-",IFERROR('Tabel 5 Br'!J15/'Tabel 5 F'!J15*100,"-"))</f>
        <v>10.807302684076896</v>
      </c>
      <c r="K15" s="49"/>
    </row>
    <row r="16" spans="1:11" ht="15.75" customHeight="1" x14ac:dyDescent="0.2">
      <c r="A16" s="90" t="s">
        <v>30</v>
      </c>
      <c r="B16" s="94">
        <f>IF(OR('Tabel 5 F'!B16&lt;5,'Tabel 5 Br'!B16&lt;0.5),"-",IFERROR('Tabel 5 Br'!B16/'Tabel 5 F'!B16*100,"-"))</f>
        <v>33.946176165803109</v>
      </c>
      <c r="C16" s="94">
        <f>IF(OR('Tabel 5 F'!C16&lt;5,'Tabel 5 Br'!C16&lt;0.5),"-",IFERROR('Tabel 5 Br'!C16/'Tabel 5 F'!C16*100,"-"))</f>
        <v>21.009262195121952</v>
      </c>
      <c r="D16" s="94">
        <f>IF(OR('Tabel 5 F'!D16&lt;5,'Tabel 5 Br'!D16&lt;0.5),"-",IFERROR('Tabel 5 Br'!D16/'Tabel 5 F'!D16*100,"-"))</f>
        <v>11.464604904632154</v>
      </c>
      <c r="E16" s="94">
        <f>IF(OR('Tabel 5 F'!E16&lt;5,'Tabel 5 Br'!E16&lt;0.5),"-",IFERROR('Tabel 5 Br'!E16/'Tabel 5 F'!E16*100,"-"))</f>
        <v>7.2932155688622755</v>
      </c>
      <c r="F16" s="94">
        <f>IF(OR('Tabel 5 F'!F16&lt;5,'Tabel 5 Br'!F16&lt;0.5),"-",IFERROR('Tabel 5 Br'!F16/'Tabel 5 F'!F16*100,"-"))</f>
        <v>6.4127581573896348</v>
      </c>
      <c r="G16" s="94">
        <f>IF(OR('Tabel 5 F'!G16&lt;5,'Tabel 5 Br'!G16&lt;0.5),"-",IFERROR('Tabel 5 Br'!G16/'Tabel 5 F'!G16*100,"-"))</f>
        <v>3.3295096021947872</v>
      </c>
      <c r="H16" s="94">
        <f>IF(OR('Tabel 5 F'!H16&lt;5,'Tabel 5 Br'!H16&lt;0.5),"-",IFERROR('Tabel 5 Br'!H16/'Tabel 5 F'!H16*100,"-"))</f>
        <v>4.4398552631578942</v>
      </c>
      <c r="I16" s="66"/>
      <c r="J16" s="94">
        <f>IF(OR('Tabel 5 F'!J16&lt;5,'Tabel 5 Br'!J16&lt;0.5),"-",IFERROR('Tabel 5 Br'!J16/'Tabel 5 F'!J16*100,"-"))</f>
        <v>7.9645029797377838</v>
      </c>
      <c r="K16" s="49"/>
    </row>
    <row r="17" spans="1:11" ht="15" hidden="1" customHeight="1" x14ac:dyDescent="0.2">
      <c r="A17" s="83" t="s">
        <v>31</v>
      </c>
      <c r="B17" s="95">
        <f>IF(OR('Tabel 5 F'!B17&lt;5,'Tabel 5 Br'!B17&lt;0.5),"-",IFERROR('Tabel 5 Br'!B17/'Tabel 5 F'!B17*100,"-"))</f>
        <v>22.881876404494381</v>
      </c>
      <c r="C17" s="95">
        <f>IF(OR('Tabel 5 F'!C17&lt;5,'Tabel 5 Br'!C17&lt;0.5),"-",IFERROR('Tabel 5 Br'!C17/'Tabel 5 F'!C17*100,"-"))</f>
        <v>7.1103396226415096</v>
      </c>
      <c r="D17" s="95">
        <f>IF(OR('Tabel 5 F'!D17&lt;5,'Tabel 5 Br'!D17&lt;0.5),"-",IFERROR('Tabel 5 Br'!D17/'Tabel 5 F'!D17*100,"-"))</f>
        <v>6.420059701492538</v>
      </c>
      <c r="E17" s="95">
        <f>IF(OR('Tabel 5 F'!E17&lt;5,'Tabel 5 Br'!E17&lt;0.5),"-",IFERROR('Tabel 5 Br'!E17/'Tabel 5 F'!E17*100,"-"))</f>
        <v>2.0974696969696969</v>
      </c>
      <c r="F17" s="95">
        <f>IF(OR('Tabel 5 F'!F17&lt;5,'Tabel 5 Br'!F17&lt;0.5),"-",IFERROR('Tabel 5 Br'!F17/'Tabel 5 F'!F17*100,"-"))</f>
        <v>1.7392590361445783</v>
      </c>
      <c r="G17" s="95">
        <f>IF(OR('Tabel 5 F'!G17&lt;5,'Tabel 5 Br'!G17&lt;0.5),"-",IFERROR('Tabel 5 Br'!G17/'Tabel 5 F'!G17*100,"-"))</f>
        <v>1.5460842586544741</v>
      </c>
      <c r="H17" s="95">
        <f>IF(OR('Tabel 5 F'!H17&lt;5,'Tabel 5 Br'!H17&lt;0.5),"-",IFERROR('Tabel 5 Br'!H17/'Tabel 5 F'!H17*100,"-"))</f>
        <v>3.6132290909090909</v>
      </c>
      <c r="I17" s="66"/>
      <c r="J17" s="95">
        <f>IF(OR('Tabel 5 F'!J17&lt;5,'Tabel 5 Br'!J17&lt;0.5),"-",IFERROR('Tabel 5 Br'!J17/'Tabel 5 F'!J17*100,"-"))</f>
        <v>3.0251676470588231</v>
      </c>
      <c r="K17" s="49"/>
    </row>
    <row r="18" spans="1:11" ht="15" hidden="1" customHeight="1" x14ac:dyDescent="0.2">
      <c r="A18" s="79" t="s">
        <v>32</v>
      </c>
      <c r="B18" s="93">
        <f>IF(OR('Tabel 5 F'!B18&lt;5,'Tabel 5 Br'!B18&lt;0.5),"-",IFERROR('Tabel 5 Br'!B18/'Tabel 5 F'!B18*100,"-"))</f>
        <v>37.500785714285719</v>
      </c>
      <c r="C18" s="93">
        <f>IF(OR('Tabel 5 F'!C18&lt;5,'Tabel 5 Br'!C18&lt;0.5),"-",IFERROR('Tabel 5 Br'!C18/'Tabel 5 F'!C18*100,"-"))</f>
        <v>20.742942857142857</v>
      </c>
      <c r="D18" s="93">
        <f>IF(OR('Tabel 5 F'!D18&lt;5,'Tabel 5 Br'!D18&lt;0.5),"-",IFERROR('Tabel 5 Br'!D18/'Tabel 5 F'!D18*100,"-"))</f>
        <v>7.4370795454545444</v>
      </c>
      <c r="E18" s="93">
        <f>IF(OR('Tabel 5 F'!E18&lt;5,'Tabel 5 Br'!E18&lt;0.5),"-",IFERROR('Tabel 5 Br'!E18/'Tabel 5 F'!E18*100,"-"))</f>
        <v>3.5251167883211676</v>
      </c>
      <c r="F18" s="93">
        <f>IF(OR('Tabel 5 F'!F18&lt;5,'Tabel 5 Br'!F18&lt;0.5),"-",IFERROR('Tabel 5 Br'!F18/'Tabel 5 F'!F18*100,"-"))</f>
        <v>0.99980999999999998</v>
      </c>
      <c r="G18" s="93">
        <f>IF(OR('Tabel 5 F'!G18&lt;5,'Tabel 5 Br'!G18&lt;0.5),"-",IFERROR('Tabel 5 Br'!G18/'Tabel 5 F'!G18*100,"-"))</f>
        <v>1.1100735294117647</v>
      </c>
      <c r="H18" s="93" t="str">
        <f>IF(OR('Tabel 5 F'!H18&lt;5,'Tabel 5 Br'!H18&lt;0.5),"-",IFERROR('Tabel 5 Br'!H18/'Tabel 5 F'!H18*100,"-"))</f>
        <v>-</v>
      </c>
      <c r="I18" s="66"/>
      <c r="J18" s="93">
        <f>IF(OR('Tabel 5 F'!J18&lt;5,'Tabel 5 Br'!J18&lt;0.5),"-",IFERROR('Tabel 5 Br'!J18/'Tabel 5 F'!J18*100,"-"))</f>
        <v>4.636853146853146</v>
      </c>
      <c r="K18" s="49"/>
    </row>
    <row r="19" spans="1:11" ht="15" hidden="1" customHeight="1" x14ac:dyDescent="0.2">
      <c r="A19" s="90" t="s">
        <v>33</v>
      </c>
      <c r="B19" s="94" t="str">
        <f>IF(OR('Tabel 5 F'!B19&lt;5,'Tabel 5 Br'!B19&lt;0.5),"-",IFERROR('Tabel 5 Br'!B19/'Tabel 5 F'!B19*100,"-"))</f>
        <v>-</v>
      </c>
      <c r="C19" s="94" t="str">
        <f>IF(OR('Tabel 5 F'!C19&lt;5,'Tabel 5 Br'!C19&lt;0.5),"-",IFERROR('Tabel 5 Br'!C19/'Tabel 5 F'!C19*100,"-"))</f>
        <v>-</v>
      </c>
      <c r="D19" s="94" t="str">
        <f>IF(OR('Tabel 5 F'!D19&lt;5,'Tabel 5 Br'!D19&lt;0.5),"-",IFERROR('Tabel 5 Br'!D19/'Tabel 5 F'!D19*100,"-"))</f>
        <v>-</v>
      </c>
      <c r="E19" s="94">
        <f>IF(OR('Tabel 5 F'!E19&lt;5,'Tabel 5 Br'!E19&lt;0.5),"-",IFERROR('Tabel 5 Br'!E19/'Tabel 5 F'!E19*100,"-"))</f>
        <v>5.8812352941176469</v>
      </c>
      <c r="F19" s="94" t="str">
        <f>IF(OR('Tabel 5 F'!F19&lt;5,'Tabel 5 Br'!F19&lt;0.5),"-",IFERROR('Tabel 5 Br'!F19/'Tabel 5 F'!F19*100,"-"))</f>
        <v>-</v>
      </c>
      <c r="G19" s="94">
        <f>IF(OR('Tabel 5 F'!G19&lt;5,'Tabel 5 Br'!G19&lt;0.5),"-",IFERROR('Tabel 5 Br'!G19/'Tabel 5 F'!G19*100,"-"))</f>
        <v>2.6151991701244812</v>
      </c>
      <c r="H19" s="94" t="str">
        <f>IF(OR('Tabel 5 F'!H19&lt;5,'Tabel 5 Br'!H19&lt;0.5),"-",IFERROR('Tabel 5 Br'!H19/'Tabel 5 F'!H19*100,"-"))</f>
        <v>-</v>
      </c>
      <c r="I19" s="66"/>
      <c r="J19" s="94">
        <f>IF(OR('Tabel 5 F'!J19&lt;5,'Tabel 5 Br'!J19&lt;0.5),"-",IFERROR('Tabel 5 Br'!J19/'Tabel 5 F'!J19*100,"-"))</f>
        <v>2.3942426229508196</v>
      </c>
      <c r="K19" s="49"/>
    </row>
    <row r="20" spans="1:11" ht="15" hidden="1" customHeight="1" x14ac:dyDescent="0.2">
      <c r="A20" s="83" t="s">
        <v>34</v>
      </c>
      <c r="B20" s="95">
        <f>IF(OR('Tabel 5 F'!B20&lt;5,'Tabel 5 Br'!B20&lt;0.5),"-",IFERROR('Tabel 5 Br'!B20/'Tabel 5 F'!B20*100,"-"))</f>
        <v>31.888157894736839</v>
      </c>
      <c r="C20" s="95">
        <f>IF(OR('Tabel 5 F'!C20&lt;5,'Tabel 5 Br'!C20&lt;0.5),"-",IFERROR('Tabel 5 Br'!C20/'Tabel 5 F'!C20*100,"-"))</f>
        <v>7.7090666666666667</v>
      </c>
      <c r="D20" s="95">
        <f>IF(OR('Tabel 5 F'!D20&lt;5,'Tabel 5 Br'!D20&lt;0.5),"-",IFERROR('Tabel 5 Br'!D20/'Tabel 5 F'!D20*100,"-"))</f>
        <v>11.762499999999999</v>
      </c>
      <c r="E20" s="95" t="str">
        <f>IF(OR('Tabel 5 F'!E20&lt;5,'Tabel 5 Br'!E20&lt;0.5),"-",IFERROR('Tabel 5 Br'!E20/'Tabel 5 F'!E20*100,"-"))</f>
        <v>-</v>
      </c>
      <c r="F20" s="95" t="str">
        <f>IF(OR('Tabel 5 F'!F20&lt;5,'Tabel 5 Br'!F20&lt;0.5),"-",IFERROR('Tabel 5 Br'!F20/'Tabel 5 F'!F20*100,"-"))</f>
        <v>-</v>
      </c>
      <c r="G20" s="95">
        <f>IF(OR('Tabel 5 F'!G20&lt;5,'Tabel 5 Br'!G20&lt;0.5),"-",IFERROR('Tabel 5 Br'!G20/'Tabel 5 F'!G20*100,"-"))</f>
        <v>2.6857903225806452</v>
      </c>
      <c r="H20" s="95">
        <f>IF(OR('Tabel 5 F'!H20&lt;5,'Tabel 5 Br'!H20&lt;0.5),"-",IFERROR('Tabel 5 Br'!H20/'Tabel 5 F'!H20*100,"-"))</f>
        <v>1.99962</v>
      </c>
      <c r="I20" s="66"/>
      <c r="J20" s="95">
        <f>IF(OR('Tabel 5 F'!J20&lt;5,'Tabel 5 Br'!J20&lt;0.5),"-",IFERROR('Tabel 5 Br'!J20/'Tabel 5 F'!J20*100,"-"))</f>
        <v>3.996132295719844</v>
      </c>
      <c r="K20" s="49"/>
    </row>
    <row r="21" spans="1:11" ht="15.75" customHeight="1" x14ac:dyDescent="0.2">
      <c r="A21" s="83" t="s">
        <v>35</v>
      </c>
      <c r="B21" s="95">
        <f>IF(OR('Tabel 5 F'!B21&lt;5,'Tabel 5 Br'!B21&lt;0.5),"-",IFERROR('Tabel 5 Br'!B21/'Tabel 5 F'!B21*100,"-"))</f>
        <v>27.149882352941173</v>
      </c>
      <c r="C21" s="95">
        <f>IF(OR('Tabel 5 F'!C21&lt;5,'Tabel 5 Br'!C21&lt;0.5),"-",IFERROR('Tabel 5 Br'!C21/'Tabel 5 F'!C21*100,"-"))</f>
        <v>11.829970873786408</v>
      </c>
      <c r="D21" s="95">
        <f>IF(OR('Tabel 5 F'!D21&lt;5,'Tabel 5 Br'!D21&lt;0.5),"-",IFERROR('Tabel 5 Br'!D21/'Tabel 5 F'!D21*100,"-"))</f>
        <v>7.4212248062015513</v>
      </c>
      <c r="E21" s="95">
        <f>IF(OR('Tabel 5 F'!E21&lt;5,'Tabel 5 Br'!E21&lt;0.5),"-",IFERROR('Tabel 5 Br'!E21/'Tabel 5 F'!E21*100,"-"))</f>
        <v>2.6952633228840126</v>
      </c>
      <c r="F21" s="95">
        <f>IF(OR('Tabel 5 F'!F21&lt;5,'Tabel 5 Br'!F21&lt;0.5),"-",IFERROR('Tabel 5 Br'!F21/'Tabel 5 F'!F21*100,"-"))</f>
        <v>1.1534065281899109</v>
      </c>
      <c r="G21" s="95">
        <f>IF(OR('Tabel 5 F'!G21&lt;5,'Tabel 5 Br'!G21&lt;0.5),"-",IFERROR('Tabel 5 Br'!G21/'Tabel 5 F'!G21*100,"-"))</f>
        <v>1.755247663551402</v>
      </c>
      <c r="H21" s="95">
        <f>IF(OR('Tabel 5 F'!H21&lt;5,'Tabel 5 Br'!H21&lt;0.5),"-",IFERROR('Tabel 5 Br'!H21/'Tabel 5 F'!H21*100,"-"))</f>
        <v>2.6870245700245698</v>
      </c>
      <c r="I21" s="66"/>
      <c r="J21" s="95">
        <f>IF(OR('Tabel 5 F'!J21&lt;5,'Tabel 5 Br'!J21&lt;0.5),"-",IFERROR('Tabel 5 Br'!J21/'Tabel 5 F'!J21*100,"-"))</f>
        <v>3.3979320388349521</v>
      </c>
      <c r="K21" s="49"/>
    </row>
    <row r="22" spans="1:11" ht="15.75" customHeight="1" x14ac:dyDescent="0.2">
      <c r="A22" s="79" t="s">
        <v>36</v>
      </c>
      <c r="B22" s="93">
        <f>IF(OR('Tabel 5 F'!B22&lt;5,'Tabel 5 Br'!B22&lt;0.5),"-",IFERROR('Tabel 5 Br'!B22/'Tabel 5 F'!B22*100,"-"))</f>
        <v>45.402705882352947</v>
      </c>
      <c r="C22" s="93">
        <f>IF(OR('Tabel 5 F'!C22&lt;5,'Tabel 5 Br'!C22&lt;0.5),"-",IFERROR('Tabel 5 Br'!C22/'Tabel 5 F'!C22*100,"-"))</f>
        <v>11.762529411764707</v>
      </c>
      <c r="D22" s="93">
        <f>IF(OR('Tabel 5 F'!D22&lt;5,'Tabel 5 Br'!D22&lt;0.5),"-",IFERROR('Tabel 5 Br'!D22/'Tabel 5 F'!D22*100,"-"))</f>
        <v>8.6774166666666659</v>
      </c>
      <c r="E22" s="93" t="str">
        <f>IF(OR('Tabel 5 F'!E22&lt;5,'Tabel 5 Br'!E22&lt;0.5),"-",IFERROR('Tabel 5 Br'!E22/'Tabel 5 F'!E22*100,"-"))</f>
        <v>-</v>
      </c>
      <c r="F22" s="93" t="str">
        <f>IF(OR('Tabel 5 F'!F22&lt;5,'Tabel 5 Br'!F22&lt;0.5),"-",IFERROR('Tabel 5 Br'!F22/'Tabel 5 F'!F22*100,"-"))</f>
        <v>-</v>
      </c>
      <c r="G22" s="93">
        <f>IF(OR('Tabel 5 F'!G22&lt;5,'Tabel 5 Br'!G22&lt;0.5),"-",IFERROR('Tabel 5 Br'!G22/'Tabel 5 F'!G22*100,"-"))</f>
        <v>2.3534799999999998</v>
      </c>
      <c r="H22" s="93" t="str">
        <f>IF(OR('Tabel 5 F'!H22&lt;5,'Tabel 5 Br'!H22&lt;0.5),"-",IFERROR('Tabel 5 Br'!H22/'Tabel 5 F'!H22*100,"-"))</f>
        <v>-</v>
      </c>
      <c r="I22" s="66"/>
      <c r="J22" s="93">
        <f>IF(OR('Tabel 5 F'!J22&lt;5,'Tabel 5 Br'!J22&lt;0.5),"-",IFERROR('Tabel 5 Br'!J22/'Tabel 5 F'!J22*100,"-"))</f>
        <v>5.1555322580645164</v>
      </c>
      <c r="K22" s="49"/>
    </row>
    <row r="23" spans="1:11" ht="15.75" customHeight="1" x14ac:dyDescent="0.2">
      <c r="A23" s="90" t="s">
        <v>37</v>
      </c>
      <c r="B23" s="94">
        <f>IF(OR('Tabel 5 F'!B23&lt;5,'Tabel 5 Br'!B23&lt;0.5),"-",IFERROR('Tabel 5 Br'!B23/'Tabel 5 F'!B23*100,"-"))</f>
        <v>42.878470588235295</v>
      </c>
      <c r="C23" s="94">
        <f>IF(OR('Tabel 5 F'!C23&lt;5,'Tabel 5 Br'!C23&lt;0.5),"-",IFERROR('Tabel 5 Br'!C23/'Tabel 5 F'!C23*100,"-"))</f>
        <v>2.1272553191489361</v>
      </c>
      <c r="D23" s="94">
        <f>IF(OR('Tabel 5 F'!D23&lt;5,'Tabel 5 Br'!D23&lt;0.5),"-",IFERROR('Tabel 5 Br'!D23/'Tabel 5 F'!D23*100,"-"))</f>
        <v>6.9325799999999997</v>
      </c>
      <c r="E23" s="94">
        <f>IF(OR('Tabel 5 F'!E23&lt;5,'Tabel 5 Br'!E23&lt;0.5),"-",IFERROR('Tabel 5 Br'!E23/'Tabel 5 F'!E23*100,"-"))</f>
        <v>0.79349999999999998</v>
      </c>
      <c r="F23" s="94">
        <f>IF(OR('Tabel 5 F'!F23&lt;5,'Tabel 5 Br'!F23&lt;0.5),"-",IFERROR('Tabel 5 Br'!F23/'Tabel 5 F'!F23*100,"-"))</f>
        <v>1.7720784313725491</v>
      </c>
      <c r="G23" s="94">
        <f>IF(OR('Tabel 5 F'!G23&lt;5,'Tabel 5 Br'!G23&lt;0.5),"-",IFERROR('Tabel 5 Br'!G23/'Tabel 5 F'!G23*100,"-"))</f>
        <v>2.1362142857142858</v>
      </c>
      <c r="H23" s="94" t="str">
        <f>IF(OR('Tabel 5 F'!H23&lt;5,'Tabel 5 Br'!H23&lt;0.5),"-",IFERROR('Tabel 5 Br'!H23/'Tabel 5 F'!H23*100,"-"))</f>
        <v>-</v>
      </c>
      <c r="I23" s="66"/>
      <c r="J23" s="94">
        <f>IF(OR('Tabel 5 F'!J23&lt;5,'Tabel 5 Br'!J23&lt;0.5),"-",IFERROR('Tabel 5 Br'!J23/'Tabel 5 F'!J23*100,"-"))</f>
        <v>5.6913155555555557</v>
      </c>
      <c r="K23" s="49"/>
    </row>
    <row r="24" spans="1:11" ht="15.75" customHeight="1" x14ac:dyDescent="0.2">
      <c r="A24" s="83" t="s">
        <v>38</v>
      </c>
      <c r="B24" s="95">
        <f>IF(OR('Tabel 5 F'!B24&lt;5,'Tabel 5 Br'!B24&lt;0.5),"-",IFERROR('Tabel 5 Br'!B24/'Tabel 5 F'!B24*100,"-"))</f>
        <v>7.8287363636363638</v>
      </c>
      <c r="C24" s="95">
        <f>IF(OR('Tabel 5 F'!C24&lt;5,'Tabel 5 Br'!C24&lt;0.5),"-",IFERROR('Tabel 5 Br'!C24/'Tabel 5 F'!C24*100,"-"))</f>
        <v>1.3531111111111112</v>
      </c>
      <c r="D24" s="95">
        <f>IF(OR('Tabel 5 F'!D24&lt;5,'Tabel 5 Br'!D24&lt;0.5),"-",IFERROR('Tabel 5 Br'!D24/'Tabel 5 F'!D24*100,"-"))</f>
        <v>1.9986127946127947</v>
      </c>
      <c r="E24" s="95">
        <f>IF(OR('Tabel 5 F'!E24&lt;5,'Tabel 5 Br'!E24&lt;0.5),"-",IFERROR('Tabel 5 Br'!E24/'Tabel 5 F'!E24*100,"-"))</f>
        <v>1.4846697459584295</v>
      </c>
      <c r="F24" s="95">
        <f>IF(OR('Tabel 5 F'!F24&lt;5,'Tabel 5 Br'!F24&lt;0.5),"-",IFERROR('Tabel 5 Br'!F24/'Tabel 5 F'!F24*100,"-"))</f>
        <v>1.0487552447552446</v>
      </c>
      <c r="G24" s="95">
        <f>IF(OR('Tabel 5 F'!G24&lt;5,'Tabel 5 Br'!G24&lt;0.5),"-",IFERROR('Tabel 5 Br'!G24/'Tabel 5 F'!G24*100,"-"))</f>
        <v>0.37543749999999998</v>
      </c>
      <c r="H24" s="95">
        <f>IF(OR('Tabel 5 F'!H24&lt;5,'Tabel 5 Br'!H24&lt;0.5),"-",IFERROR('Tabel 5 Br'!H24/'Tabel 5 F'!H24*100,"-"))</f>
        <v>1.1847983539094651</v>
      </c>
      <c r="I24" s="66"/>
      <c r="J24" s="95">
        <f>IF(OR('Tabel 5 F'!J24&lt;5,'Tabel 5 Br'!J24&lt;0.5),"-",IFERROR('Tabel 5 Br'!J24/'Tabel 5 F'!J24*100,"-"))</f>
        <v>1.3227017615731256</v>
      </c>
      <c r="K24" s="49"/>
    </row>
    <row r="25" spans="1:11" ht="15.75" customHeight="1" x14ac:dyDescent="0.2">
      <c r="A25" s="79" t="s">
        <v>39</v>
      </c>
      <c r="B25" s="93">
        <f>IF(OR('Tabel 5 F'!B25&lt;5,'Tabel 5 Br'!B25&lt;0.5),"-",IFERROR('Tabel 5 Br'!B25/'Tabel 5 F'!B25*100,"-"))</f>
        <v>19.988619377162632</v>
      </c>
      <c r="C25" s="93">
        <f>IF(OR('Tabel 5 F'!C25&lt;5,'Tabel 5 Br'!C25&lt;0.5),"-",IFERROR('Tabel 5 Br'!C25/'Tabel 5 F'!C25*100,"-"))</f>
        <v>6.3333589743589744</v>
      </c>
      <c r="D25" s="93">
        <f>IF(OR('Tabel 5 F'!D25&lt;5,'Tabel 5 Br'!D25&lt;0.5),"-",IFERROR('Tabel 5 Br'!D25/'Tabel 5 F'!D25*100,"-"))</f>
        <v>3.1480502873563223</v>
      </c>
      <c r="E25" s="93">
        <f>IF(OR('Tabel 5 F'!E25&lt;5,'Tabel 5 Br'!E25&lt;0.5),"-",IFERROR('Tabel 5 Br'!E25/'Tabel 5 F'!E25*100,"-"))</f>
        <v>1.3631200417536535</v>
      </c>
      <c r="F25" s="93">
        <f>IF(OR('Tabel 5 F'!F25&lt;5,'Tabel 5 Br'!F25&lt;0.5),"-",IFERROR('Tabel 5 Br'!F25/'Tabel 5 F'!F25*100,"-"))</f>
        <v>1.1343170731707315</v>
      </c>
      <c r="G25" s="93">
        <f>IF(OR('Tabel 5 F'!G25&lt;5,'Tabel 5 Br'!G25&lt;0.5),"-",IFERROR('Tabel 5 Br'!G25/'Tabel 5 F'!G25*100,"-"))</f>
        <v>0.94910085632730723</v>
      </c>
      <c r="H25" s="93">
        <f>IF(OR('Tabel 5 F'!H25&lt;5,'Tabel 5 Br'!H25&lt;0.5),"-",IFERROR('Tabel 5 Br'!H25/'Tabel 5 F'!H25*100,"-"))</f>
        <v>1.5447904564315353</v>
      </c>
      <c r="I25" s="66"/>
      <c r="J25" s="93">
        <f>IF(OR('Tabel 5 F'!J25&lt;5,'Tabel 5 Br'!J25&lt;0.5),"-",IFERROR('Tabel 5 Br'!J25/'Tabel 5 F'!J25*100,"-"))</f>
        <v>2.6174142543056065</v>
      </c>
      <c r="K25" s="49"/>
    </row>
    <row r="26" spans="1:11" ht="15.75" customHeight="1" x14ac:dyDescent="0.2">
      <c r="A26" s="90" t="s">
        <v>40</v>
      </c>
      <c r="B26" s="94">
        <f>IF(OR('Tabel 5 F'!B26&lt;5,'Tabel 5 Br'!B26&lt;0.5),"-",IFERROR('Tabel 5 Br'!B26/'Tabel 5 F'!B26*100,"-"))</f>
        <v>0.63331450719822802</v>
      </c>
      <c r="C26" s="94">
        <f>IF(OR('Tabel 5 F'!C26&lt;5,'Tabel 5 Br'!C26&lt;0.5),"-",IFERROR('Tabel 5 Br'!C26/'Tabel 5 F'!C26*100,"-"))</f>
        <v>1.9416396841066139</v>
      </c>
      <c r="D26" s="94">
        <f>IF(OR('Tabel 5 F'!D26&lt;5,'Tabel 5 Br'!D26&lt;0.5),"-",IFERROR('Tabel 5 Br'!D26/'Tabel 5 F'!D26*100,"-"))</f>
        <v>1.3684539635647464</v>
      </c>
      <c r="E26" s="94">
        <f>IF(OR('Tabel 5 F'!E26&lt;5,'Tabel 5 Br'!E26&lt;0.5),"-",IFERROR('Tabel 5 Br'!E26/'Tabel 5 F'!E26*100,"-"))</f>
        <v>1.0082807726864331</v>
      </c>
      <c r="F26" s="94">
        <f>IF(OR('Tabel 5 F'!F26&lt;5,'Tabel 5 Br'!F26&lt;0.5),"-",IFERROR('Tabel 5 Br'!F26/'Tabel 5 F'!F26*100,"-"))</f>
        <v>0.39115557476231638</v>
      </c>
      <c r="G26" s="94">
        <f>IF(OR('Tabel 5 F'!G26&lt;5,'Tabel 5 Br'!G26&lt;0.5),"-",IFERROR('Tabel 5 Br'!G26/'Tabel 5 F'!G26*100,"-"))</f>
        <v>0.21471973725367532</v>
      </c>
      <c r="H26" s="94">
        <f>IF(OR('Tabel 5 F'!H26&lt;5,'Tabel 5 Br'!H26&lt;0.5),"-",IFERROR('Tabel 5 Br'!H26/'Tabel 5 F'!H26*100,"-"))</f>
        <v>0.88738875000000006</v>
      </c>
      <c r="I26" s="66"/>
      <c r="J26" s="94">
        <f>IF(OR('Tabel 5 F'!J26&lt;5,'Tabel 5 Br'!J26&lt;0.5),"-",IFERROR('Tabel 5 Br'!J26/'Tabel 5 F'!J26*100,"-"))</f>
        <v>0.83461490888100931</v>
      </c>
      <c r="K26" s="49"/>
    </row>
    <row r="27" spans="1:11" ht="15.75" customHeight="1" x14ac:dyDescent="0.2">
      <c r="A27" s="83" t="s">
        <v>41</v>
      </c>
      <c r="B27" s="95">
        <f>IF(OR('Tabel 5 F'!B27&lt;5,'Tabel 5 Br'!B27&lt;0.5),"-",IFERROR('Tabel 5 Br'!B27/'Tabel 5 F'!B27*100,"-"))</f>
        <v>1.6086583333333335</v>
      </c>
      <c r="C27" s="95" t="str">
        <f>IF(OR('Tabel 5 F'!C27&lt;5,'Tabel 5 Br'!C27&lt;0.5),"-",IFERROR('Tabel 5 Br'!C27/'Tabel 5 F'!C27*100,"-"))</f>
        <v>-</v>
      </c>
      <c r="D27" s="95">
        <f>IF(OR('Tabel 5 F'!D27&lt;5,'Tabel 5 Br'!D27&lt;0.5),"-",IFERROR('Tabel 5 Br'!D27/'Tabel 5 F'!D27*100,"-"))</f>
        <v>1.1422426035502959</v>
      </c>
      <c r="E27" s="95">
        <f>IF(OR('Tabel 5 F'!E27&lt;5,'Tabel 5 Br'!E27&lt;0.5),"-",IFERROR('Tabel 5 Br'!E27/'Tabel 5 F'!E27*100,"-"))</f>
        <v>0.8034986945169712</v>
      </c>
      <c r="F27" s="95">
        <f>IF(OR('Tabel 5 F'!F27&lt;5,'Tabel 5 Br'!F27&lt;0.5),"-",IFERROR('Tabel 5 Br'!F27/'Tabel 5 F'!F27*100,"-"))</f>
        <v>1.1726727941176471</v>
      </c>
      <c r="G27" s="95">
        <f>IF(OR('Tabel 5 F'!G27&lt;5,'Tabel 5 Br'!G27&lt;0.5),"-",IFERROR('Tabel 5 Br'!G27/'Tabel 5 F'!G27*100,"-"))</f>
        <v>0.79502557856272837</v>
      </c>
      <c r="H27" s="95">
        <f>IF(OR('Tabel 5 F'!H27&lt;5,'Tabel 5 Br'!H27&lt;0.5),"-",IFERROR('Tabel 5 Br'!H27/'Tabel 5 F'!H27*100,"-"))</f>
        <v>1.0133529411764703</v>
      </c>
      <c r="I27" s="66"/>
      <c r="J27" s="95">
        <f>IF(OR('Tabel 5 F'!J27&lt;5,'Tabel 5 Br'!J27&lt;0.5),"-",IFERROR('Tabel 5 Br'!J27/'Tabel 5 F'!J27*100,"-"))</f>
        <v>0.91999999999999993</v>
      </c>
      <c r="K27" s="49"/>
    </row>
    <row r="28" spans="1:11" ht="15.75" customHeight="1" x14ac:dyDescent="0.2">
      <c r="A28" s="79" t="s">
        <v>42</v>
      </c>
      <c r="B28" s="93">
        <f>IF(OR('Tabel 5 F'!B28&lt;5,'Tabel 5 Br'!B28&lt;0.5),"-",IFERROR('Tabel 5 Br'!B28/'Tabel 5 F'!B28*100,"-"))</f>
        <v>29.919739726027402</v>
      </c>
      <c r="C28" s="93">
        <f>IF(OR('Tabel 5 F'!C28&lt;5,'Tabel 5 Br'!C28&lt;0.5),"-",IFERROR('Tabel 5 Br'!C28/'Tabel 5 F'!C28*100,"-"))</f>
        <v>22.881682758620691</v>
      </c>
      <c r="D28" s="93">
        <f>IF(OR('Tabel 5 F'!D28&lt;5,'Tabel 5 Br'!D28&lt;0.5),"-",IFERROR('Tabel 5 Br'!D28/'Tabel 5 F'!D28*100,"-"))</f>
        <v>8.6516325581395339</v>
      </c>
      <c r="E28" s="93">
        <f>IF(OR('Tabel 5 F'!E28&lt;5,'Tabel 5 Br'!E28&lt;0.5),"-",IFERROR('Tabel 5 Br'!E28/'Tabel 5 F'!E28*100,"-"))</f>
        <v>4.9449197530864195</v>
      </c>
      <c r="F28" s="93">
        <f>IF(OR('Tabel 5 F'!F28&lt;5,'Tabel 5 Br'!F28&lt;0.5),"-",IFERROR('Tabel 5 Br'!F28/'Tabel 5 F'!F28*100,"-"))</f>
        <v>3.9158308400460298</v>
      </c>
      <c r="G28" s="93">
        <f>IF(OR('Tabel 5 F'!G28&lt;5,'Tabel 5 Br'!G28&lt;0.5),"-",IFERROR('Tabel 5 Br'!G28/'Tabel 5 F'!G28*100,"-"))</f>
        <v>3.5326144927536234</v>
      </c>
      <c r="H28" s="93">
        <f>IF(OR('Tabel 5 F'!H28&lt;5,'Tabel 5 Br'!H28&lt;0.5),"-",IFERROR('Tabel 5 Br'!H28/'Tabel 5 F'!H28*100,"-"))</f>
        <v>4.4134732272069463</v>
      </c>
      <c r="I28" s="66"/>
      <c r="J28" s="93">
        <f>IF(OR('Tabel 5 F'!J28&lt;5,'Tabel 5 Br'!J28&lt;0.5),"-",IFERROR('Tabel 5 Br'!J28/'Tabel 5 F'!J28*100,"-"))</f>
        <v>5.6850992441669401</v>
      </c>
      <c r="K28" s="49"/>
    </row>
    <row r="29" spans="1:11" ht="15.75" customHeight="1" x14ac:dyDescent="0.2">
      <c r="A29" s="90" t="s">
        <v>43</v>
      </c>
      <c r="B29" s="94">
        <f>IF(OR('Tabel 5 F'!B29&lt;5,'Tabel 5 Br'!B29&lt;0.5),"-",IFERROR('Tabel 5 Br'!B29/'Tabel 5 F'!B29*100,"-"))</f>
        <v>7.1415357142857143</v>
      </c>
      <c r="C29" s="94" t="str">
        <f>IF(OR('Tabel 5 F'!C29&lt;5,'Tabel 5 Br'!C29&lt;0.5),"-",IFERROR('Tabel 5 Br'!C29/'Tabel 5 F'!C29*100,"-"))</f>
        <v>-</v>
      </c>
      <c r="D29" s="94">
        <f>IF(OR('Tabel 5 F'!D29&lt;5,'Tabel 5 Br'!D29&lt;0.5),"-",IFERROR('Tabel 5 Br'!D29/'Tabel 5 F'!D29*100,"-"))</f>
        <v>6.5460930232558141</v>
      </c>
      <c r="E29" s="94">
        <f>IF(OR('Tabel 5 F'!E29&lt;5,'Tabel 5 Br'!E29&lt;0.5),"-",IFERROR('Tabel 5 Br'!E29/'Tabel 5 F'!E29*100,"-"))</f>
        <v>0.98991089108910879</v>
      </c>
      <c r="F29" s="94" t="str">
        <f>IF(OR('Tabel 5 F'!F29&lt;5,'Tabel 5 Br'!F29&lt;0.5),"-",IFERROR('Tabel 5 Br'!F29/'Tabel 5 F'!F29*100,"-"))</f>
        <v>-</v>
      </c>
      <c r="G29" s="94">
        <f>IF(OR('Tabel 5 F'!G29&lt;5,'Tabel 5 Br'!G29&lt;0.5),"-",IFERROR('Tabel 5 Br'!G29/'Tabel 5 F'!G29*100,"-"))</f>
        <v>0.78416666666666668</v>
      </c>
      <c r="H29" s="94" t="str">
        <f>IF(OR('Tabel 5 F'!H29&lt;5,'Tabel 5 Br'!H29&lt;0.5),"-",IFERROR('Tabel 5 Br'!H29/'Tabel 5 F'!H29*100,"-"))</f>
        <v>-</v>
      </c>
      <c r="I29" s="66"/>
      <c r="J29" s="94">
        <f>IF(OR('Tabel 5 F'!J29&lt;5,'Tabel 5 Br'!J29&lt;0.5),"-",IFERROR('Tabel 5 Br'!J29/'Tabel 5 F'!J29*100,"-"))</f>
        <v>1.161362130177515</v>
      </c>
      <c r="K29" s="49"/>
    </row>
    <row r="30" spans="1:11" ht="15.75" customHeight="1" x14ac:dyDescent="0.2">
      <c r="A30" s="83" t="s">
        <v>44</v>
      </c>
      <c r="B30" s="95">
        <f>IF(OR('Tabel 5 F'!B30&lt;5,'Tabel 5 Br'!B30&lt;0.5),"-",IFERROR('Tabel 5 Br'!B30/'Tabel 5 F'!B30*100,"-"))</f>
        <v>43.581980769230775</v>
      </c>
      <c r="C30" s="95">
        <f>IF(OR('Tabel 5 F'!C30&lt;5,'Tabel 5 Br'!C30&lt;0.5),"-",IFERROR('Tabel 5 Br'!C30/'Tabel 5 F'!C30*100,"-"))</f>
        <v>19.040846153846154</v>
      </c>
      <c r="D30" s="95">
        <f>IF(OR('Tabel 5 F'!D30&lt;5,'Tabel 5 Br'!D30&lt;0.5),"-",IFERROR('Tabel 5 Br'!D30/'Tabel 5 F'!D30*100,"-"))</f>
        <v>7.9076756756756756</v>
      </c>
      <c r="E30" s="95">
        <f>IF(OR('Tabel 5 F'!E30&lt;5,'Tabel 5 Br'!E30&lt;0.5),"-",IFERROR('Tabel 5 Br'!E30/'Tabel 5 F'!E30*100,"-"))</f>
        <v>6.6043155650319836</v>
      </c>
      <c r="F30" s="95">
        <f>IF(OR('Tabel 5 F'!F30&lt;5,'Tabel 5 Br'!F30&lt;0.5),"-",IFERROR('Tabel 5 Br'!F30/'Tabel 5 F'!F30*100,"-"))</f>
        <v>6.3328671096345515</v>
      </c>
      <c r="G30" s="95">
        <f>IF(OR('Tabel 5 F'!G30&lt;5,'Tabel 5 Br'!G30&lt;0.5),"-",IFERROR('Tabel 5 Br'!G30/'Tabel 5 F'!G30*100,"-"))</f>
        <v>2.6720338091660407</v>
      </c>
      <c r="H30" s="95">
        <f>IF(OR('Tabel 5 F'!H30&lt;5,'Tabel 5 Br'!H30&lt;0.5),"-",IFERROR('Tabel 5 Br'!H30/'Tabel 5 F'!H30*100,"-"))</f>
        <v>2.7982677865612651</v>
      </c>
      <c r="I30" s="66"/>
      <c r="J30" s="95">
        <f>IF(OR('Tabel 5 F'!J30&lt;5,'Tabel 5 Br'!J30&lt;0.5),"-",IFERROR('Tabel 5 Br'!J30/'Tabel 5 F'!J30*100,"-"))</f>
        <v>4.6453260739856805</v>
      </c>
      <c r="K30" s="49"/>
    </row>
    <row r="31" spans="1:11" ht="15.75" customHeight="1" x14ac:dyDescent="0.2">
      <c r="A31" s="79" t="s">
        <v>45</v>
      </c>
      <c r="B31" s="93">
        <f>IF(OR('Tabel 5 F'!B31&lt;5,'Tabel 5 Br'!B31&lt;0.5),"-",IFERROR('Tabel 5 Br'!B31/'Tabel 5 F'!B31*100,"-"))</f>
        <v>29.322375000000001</v>
      </c>
      <c r="C31" s="93">
        <f>IF(OR('Tabel 5 F'!C31&lt;5,'Tabel 5 Br'!C31&lt;0.5),"-",IFERROR('Tabel 5 Br'!C31/'Tabel 5 F'!C31*100,"-"))</f>
        <v>21.897583333333333</v>
      </c>
      <c r="D31" s="93">
        <f>IF(OR('Tabel 5 F'!D31&lt;5,'Tabel 5 Br'!D31&lt;0.5),"-",IFERROR('Tabel 5 Br'!D31/'Tabel 5 F'!D31*100,"-"))</f>
        <v>17.309523809523807</v>
      </c>
      <c r="E31" s="93">
        <f>IF(OR('Tabel 5 F'!E31&lt;5,'Tabel 5 Br'!E31&lt;0.5),"-",IFERROR('Tabel 5 Br'!E31/'Tabel 5 F'!E31*100,"-"))</f>
        <v>5.6543278688524587</v>
      </c>
      <c r="F31" s="93">
        <f>IF(OR('Tabel 5 F'!F31&lt;5,'Tabel 5 Br'!F31&lt;0.5),"-",IFERROR('Tabel 5 Br'!F31/'Tabel 5 F'!F31*100,"-"))</f>
        <v>5.5256779661016946</v>
      </c>
      <c r="G31" s="93">
        <f>IF(OR('Tabel 5 F'!G31&lt;5,'Tabel 5 Br'!G31&lt;0.5),"-",IFERROR('Tabel 5 Br'!G31/'Tabel 5 F'!G31*100,"-"))</f>
        <v>3.2613130081300818</v>
      </c>
      <c r="H31" s="93">
        <f>IF(OR('Tabel 5 F'!H31&lt;5,'Tabel 5 Br'!H31&lt;0.5),"-",IFERROR('Tabel 5 Br'!H31/'Tabel 5 F'!H31*100,"-"))</f>
        <v>4.0378656126482211</v>
      </c>
      <c r="I31" s="66"/>
      <c r="J31" s="93">
        <f>IF(OR('Tabel 5 F'!J31&lt;5,'Tabel 5 Br'!J31&lt;0.5),"-",IFERROR('Tabel 5 Br'!J31/'Tabel 5 F'!J31*100,"-"))</f>
        <v>4.5893211920529797</v>
      </c>
      <c r="K31" s="49"/>
    </row>
    <row r="32" spans="1:11" ht="15.75" customHeight="1" x14ac:dyDescent="0.2">
      <c r="A32" s="90" t="s">
        <v>46</v>
      </c>
      <c r="B32" s="94">
        <f>IF(OR('Tabel 5 F'!B32&lt;5,'Tabel 5 Br'!B32&lt;0.5),"-",IFERROR('Tabel 5 Br'!B32/'Tabel 5 F'!B32*100,"-"))</f>
        <v>43.757115384615382</v>
      </c>
      <c r="C32" s="94">
        <f>IF(OR('Tabel 5 F'!C32&lt;5,'Tabel 5 Br'!C32&lt;0.5),"-",IFERROR('Tabel 5 Br'!C32/'Tabel 5 F'!C32*100,"-"))</f>
        <v>17.62908823529412</v>
      </c>
      <c r="D32" s="94">
        <f>IF(OR('Tabel 5 F'!D32&lt;5,'Tabel 5 Br'!D32&lt;0.5),"-",IFERROR('Tabel 5 Br'!D32/'Tabel 5 F'!D32*100,"-"))</f>
        <v>6.6852427184466015</v>
      </c>
      <c r="E32" s="94">
        <f>IF(OR('Tabel 5 F'!E32&lt;5,'Tabel 5 Br'!E32&lt;0.5),"-",IFERROR('Tabel 5 Br'!E32/'Tabel 5 F'!E32*100,"-"))</f>
        <v>2.3176470588235296</v>
      </c>
      <c r="F32" s="94">
        <f>IF(OR('Tabel 5 F'!F32&lt;5,'Tabel 5 Br'!F32&lt;0.5),"-",IFERROR('Tabel 5 Br'!F32/'Tabel 5 F'!F32*100,"-"))</f>
        <v>1.93375390625</v>
      </c>
      <c r="G32" s="94">
        <f>IF(OR('Tabel 5 F'!G32&lt;5,'Tabel 5 Br'!G32&lt;0.5),"-",IFERROR('Tabel 5 Br'!G32/'Tabel 5 F'!G32*100,"-"))</f>
        <v>0.80146511627906969</v>
      </c>
      <c r="H32" s="94">
        <f>IF(OR('Tabel 5 F'!H32&lt;5,'Tabel 5 Br'!H32&lt;0.5),"-",IFERROR('Tabel 5 Br'!H32/'Tabel 5 F'!H32*100,"-"))</f>
        <v>2.261876470588235</v>
      </c>
      <c r="I32" s="66"/>
      <c r="J32" s="94">
        <f>IF(OR('Tabel 5 F'!J32&lt;5,'Tabel 5 Br'!J32&lt;0.5),"-",IFERROR('Tabel 5 Br'!J32/'Tabel 5 F'!J32*100,"-"))</f>
        <v>3.2322848064702479</v>
      </c>
      <c r="K32" s="49"/>
    </row>
    <row r="33" spans="1:11" ht="15.75" customHeight="1" x14ac:dyDescent="0.2">
      <c r="A33" s="83" t="s">
        <v>47</v>
      </c>
      <c r="B33" s="95">
        <f>IF(OR('Tabel 5 F'!B33&lt;5,'Tabel 5 Br'!B33&lt;0.5),"-",IFERROR('Tabel 5 Br'!B33/'Tabel 5 F'!B33*100,"-"))</f>
        <v>17.058389830508474</v>
      </c>
      <c r="C33" s="95">
        <f>IF(OR('Tabel 5 F'!C33&lt;5,'Tabel 5 Br'!C33&lt;0.5),"-",IFERROR('Tabel 5 Br'!C33/'Tabel 5 F'!C33*100,"-"))</f>
        <v>6.7606268115942028</v>
      </c>
      <c r="D33" s="95">
        <f>IF(OR('Tabel 5 F'!D33&lt;5,'Tabel 5 Br'!D33&lt;0.5),"-",IFERROR('Tabel 5 Br'!D33/'Tabel 5 F'!D33*100,"-"))</f>
        <v>4.3488476454293625</v>
      </c>
      <c r="E33" s="95">
        <f>IF(OR('Tabel 5 F'!E33&lt;5,'Tabel 5 Br'!E33&lt;0.5),"-",IFERROR('Tabel 5 Br'!E33/'Tabel 5 F'!E33*100,"-"))</f>
        <v>2.7852720306513414</v>
      </c>
      <c r="F33" s="95">
        <f>IF(OR('Tabel 5 F'!F33&lt;5,'Tabel 5 Br'!F33&lt;0.5),"-",IFERROR('Tabel 5 Br'!F33/'Tabel 5 F'!F33*100,"-"))</f>
        <v>2.2188872881355937</v>
      </c>
      <c r="G33" s="95">
        <f>IF(OR('Tabel 5 F'!G33&lt;5,'Tabel 5 Br'!G33&lt;0.5),"-",IFERROR('Tabel 5 Br'!G33/'Tabel 5 F'!G33*100,"-"))</f>
        <v>1.5891759120439781</v>
      </c>
      <c r="H33" s="95">
        <f>IF(OR('Tabel 5 F'!H33&lt;5,'Tabel 5 Br'!H33&lt;0.5),"-",IFERROR('Tabel 5 Br'!H33/'Tabel 5 F'!H33*100,"-"))</f>
        <v>2.1725317997293638</v>
      </c>
      <c r="I33" s="66"/>
      <c r="J33" s="95">
        <f>IF(OR('Tabel 5 F'!J33&lt;5,'Tabel 5 Br'!J33&lt;0.5),"-",IFERROR('Tabel 5 Br'!J33/'Tabel 5 F'!J33*100,"-"))</f>
        <v>3.8146033357505438</v>
      </c>
      <c r="K33" s="49"/>
    </row>
    <row r="34" spans="1:11" ht="15.75" customHeight="1" x14ac:dyDescent="0.2">
      <c r="A34" s="79" t="s">
        <v>48</v>
      </c>
      <c r="B34" s="93">
        <f>IF(OR('Tabel 5 F'!B34&lt;5,'Tabel 5 Br'!B34&lt;0.5),"-",IFERROR('Tabel 5 Br'!B34/'Tabel 5 F'!B34*100,"-"))</f>
        <v>8.0553285371702632</v>
      </c>
      <c r="C34" s="93">
        <f>IF(OR('Tabel 5 F'!C34&lt;5,'Tabel 5 Br'!C34&lt;0.5),"-",IFERROR('Tabel 5 Br'!C34/'Tabel 5 F'!C34*100,"-"))</f>
        <v>2.4506675191815859</v>
      </c>
      <c r="D34" s="93">
        <f>IF(OR('Tabel 5 F'!D34&lt;5,'Tabel 5 Br'!D34&lt;0.5),"-",IFERROR('Tabel 5 Br'!D34/'Tabel 5 F'!D34*100,"-"))</f>
        <v>1.3695749408983451</v>
      </c>
      <c r="E34" s="93">
        <f>IF(OR('Tabel 5 F'!E34&lt;5,'Tabel 5 Br'!E34&lt;0.5),"-",IFERROR('Tabel 5 Br'!E34/'Tabel 5 F'!E34*100,"-"))</f>
        <v>1.0993124536693848</v>
      </c>
      <c r="F34" s="93">
        <f>IF(OR('Tabel 5 F'!F34&lt;5,'Tabel 5 Br'!F34&lt;0.5),"-",IFERROR('Tabel 5 Br'!F34/'Tabel 5 F'!F34*100,"-"))</f>
        <v>1.1375130066545676</v>
      </c>
      <c r="G34" s="93">
        <f>IF(OR('Tabel 5 F'!G34&lt;5,'Tabel 5 Br'!G34&lt;0.5),"-",IFERROR('Tabel 5 Br'!G34/'Tabel 5 F'!G34*100,"-"))</f>
        <v>0.89137448633196359</v>
      </c>
      <c r="H34" s="93">
        <f>IF(OR('Tabel 5 F'!H34&lt;5,'Tabel 5 Br'!H34&lt;0.5),"-",IFERROR('Tabel 5 Br'!H34/'Tabel 5 F'!H34*100,"-"))</f>
        <v>1.5531048422923144</v>
      </c>
      <c r="I34" s="66"/>
      <c r="J34" s="93">
        <f>IF(OR('Tabel 5 F'!J34&lt;5,'Tabel 5 Br'!J34&lt;0.5),"-",IFERROR('Tabel 5 Br'!J34/'Tabel 5 F'!J34*100,"-"))</f>
        <v>1.5607365348399247</v>
      </c>
      <c r="K34" s="49"/>
    </row>
    <row r="35" spans="1:11" ht="15.75" customHeight="1" x14ac:dyDescent="0.2">
      <c r="A35" s="90" t="s">
        <v>49</v>
      </c>
      <c r="B35" s="94">
        <f>IF(OR('Tabel 5 F'!B35&lt;5,'Tabel 5 Br'!B35&lt;0.5),"-",IFERROR('Tabel 5 Br'!B35/'Tabel 5 F'!B35*100,"-"))</f>
        <v>12.870274161735701</v>
      </c>
      <c r="C35" s="94">
        <f>IF(OR('Tabel 5 F'!C35&lt;5,'Tabel 5 Br'!C35&lt;0.5),"-",IFERROR('Tabel 5 Br'!C35/'Tabel 5 F'!C35*100,"-"))</f>
        <v>3.5091032110091742</v>
      </c>
      <c r="D35" s="94">
        <f>IF(OR('Tabel 5 F'!D35&lt;5,'Tabel 5 Br'!D35&lt;0.5),"-",IFERROR('Tabel 5 Br'!D35/'Tabel 5 F'!D35*100,"-"))</f>
        <v>1.5296547420965059</v>
      </c>
      <c r="E35" s="94">
        <f>IF(OR('Tabel 5 F'!E35&lt;5,'Tabel 5 Br'!E35&lt;0.5),"-",IFERROR('Tabel 5 Br'!E35/'Tabel 5 F'!E35*100,"-"))</f>
        <v>1.1842395287958114</v>
      </c>
      <c r="F35" s="94">
        <f>IF(OR('Tabel 5 F'!F35&lt;5,'Tabel 5 Br'!F35&lt;0.5),"-",IFERROR('Tabel 5 Br'!F35/'Tabel 5 F'!F35*100,"-"))</f>
        <v>1.4244862385321102</v>
      </c>
      <c r="G35" s="94">
        <f>IF(OR('Tabel 5 F'!G35&lt;5,'Tabel 5 Br'!G35&lt;0.5),"-",IFERROR('Tabel 5 Br'!G35/'Tabel 5 F'!G35*100,"-"))</f>
        <v>1.6975552516411381</v>
      </c>
      <c r="H35" s="94">
        <f>IF(OR('Tabel 5 F'!H35&lt;5,'Tabel 5 Br'!H35&lt;0.5),"-",IFERROR('Tabel 5 Br'!H35/'Tabel 5 F'!H35*100,"-"))</f>
        <v>2.0387227204783263</v>
      </c>
      <c r="I35" s="66"/>
      <c r="J35" s="94">
        <f>IF(OR('Tabel 5 F'!J35&lt;5,'Tabel 5 Br'!J35&lt;0.5),"-",IFERROR('Tabel 5 Br'!J35/'Tabel 5 F'!J35*100,"-"))</f>
        <v>2.3037451749734887</v>
      </c>
      <c r="K35" s="49"/>
    </row>
    <row r="36" spans="1:11" ht="15.75" customHeight="1" x14ac:dyDescent="0.2">
      <c r="A36" s="83" t="s">
        <v>50</v>
      </c>
      <c r="B36" s="95">
        <f>IF(OR('Tabel 5 F'!B36&lt;5,'Tabel 5 Br'!B36&lt;0.5),"-",IFERROR('Tabel 5 Br'!B36/'Tabel 5 F'!B36*100,"-"))</f>
        <v>26.629219780219781</v>
      </c>
      <c r="C36" s="95">
        <f>IF(OR('Tabel 5 F'!C36&lt;5,'Tabel 5 Br'!C36&lt;0.5),"-",IFERROR('Tabel 5 Br'!C36/'Tabel 5 F'!C36*100,"-"))</f>
        <v>12.438862575050033</v>
      </c>
      <c r="D36" s="95">
        <f>IF(OR('Tabel 5 F'!D36&lt;5,'Tabel 5 Br'!D36&lt;0.5),"-",IFERROR('Tabel 5 Br'!D36/'Tabel 5 F'!D36*100,"-"))</f>
        <v>6.2315394001016777</v>
      </c>
      <c r="E36" s="95">
        <f>IF(OR('Tabel 5 F'!E36&lt;5,'Tabel 5 Br'!E36&lt;0.5),"-",IFERROR('Tabel 5 Br'!E36/'Tabel 5 F'!E36*100,"-"))</f>
        <v>3.3134076895175917</v>
      </c>
      <c r="F36" s="95">
        <f>IF(OR('Tabel 5 F'!F36&lt;5,'Tabel 5 Br'!F36&lt;0.5),"-",IFERROR('Tabel 5 Br'!F36/'Tabel 5 F'!F36*100,"-"))</f>
        <v>2.8511185800604228</v>
      </c>
      <c r="G36" s="95">
        <f>IF(OR('Tabel 5 F'!G36&lt;5,'Tabel 5 Br'!G36&lt;0.5),"-",IFERROR('Tabel 5 Br'!G36/'Tabel 5 F'!G36*100,"-"))</f>
        <v>2.1348209625368315</v>
      </c>
      <c r="H36" s="95">
        <f>IF(OR('Tabel 5 F'!H36&lt;5,'Tabel 5 Br'!H36&lt;0.5),"-",IFERROR('Tabel 5 Br'!H36/'Tabel 5 F'!H36*100,"-"))</f>
        <v>2.8813915071183112</v>
      </c>
      <c r="I36" s="66"/>
      <c r="J36" s="95">
        <f>IF(OR('Tabel 5 F'!J36&lt;5,'Tabel 5 Br'!J36&lt;0.5),"-",IFERROR('Tabel 5 Br'!J36/'Tabel 5 F'!J36*100,"-"))</f>
        <v>5.1634780603789894</v>
      </c>
      <c r="K36" s="49"/>
    </row>
    <row r="37" spans="1:11" ht="15.75" customHeight="1" x14ac:dyDescent="0.2">
      <c r="A37" s="79" t="s">
        <v>51</v>
      </c>
      <c r="B37" s="93">
        <f>IF(OR('Tabel 5 F'!B37&lt;5,'Tabel 5 Br'!B37&lt;0.5),"-",IFERROR('Tabel 5 Br'!B37/'Tabel 5 F'!B37*100,"-"))</f>
        <v>14.153009952229301</v>
      </c>
      <c r="C37" s="93">
        <f>IF(OR('Tabel 5 F'!C37&lt;5,'Tabel 5 Br'!C37&lt;0.5),"-",IFERROR('Tabel 5 Br'!C37/'Tabel 5 F'!C37*100,"-"))</f>
        <v>7.6412194211017734</v>
      </c>
      <c r="D37" s="93">
        <f>IF(OR('Tabel 5 F'!D37&lt;5,'Tabel 5 Br'!D37&lt;0.5),"-",IFERROR('Tabel 5 Br'!D37/'Tabel 5 F'!D37*100,"-"))</f>
        <v>4.0253623161422452</v>
      </c>
      <c r="E37" s="93">
        <f>IF(OR('Tabel 5 F'!E37&lt;5,'Tabel 5 Br'!E37&lt;0.5),"-",IFERROR('Tabel 5 Br'!E37/'Tabel 5 F'!E37*100,"-"))</f>
        <v>2.7328271148873289</v>
      </c>
      <c r="F37" s="93">
        <f>IF(OR('Tabel 5 F'!F37&lt;5,'Tabel 5 Br'!F37&lt;0.5),"-",IFERROR('Tabel 5 Br'!F37/'Tabel 5 F'!F37*100,"-"))</f>
        <v>2.2921105337742089</v>
      </c>
      <c r="G37" s="93">
        <f>IF(OR('Tabel 5 F'!G37&lt;5,'Tabel 5 Br'!G37&lt;0.5),"-",IFERROR('Tabel 5 Br'!G37/'Tabel 5 F'!G37*100,"-"))</f>
        <v>2.5170989346919868</v>
      </c>
      <c r="H37" s="93">
        <f>IF(OR('Tabel 5 F'!H37&lt;5,'Tabel 5 Br'!H37&lt;0.5),"-",IFERROR('Tabel 5 Br'!H37/'Tabel 5 F'!H37*100,"-"))</f>
        <v>2.5090673549655849</v>
      </c>
      <c r="I37" s="66"/>
      <c r="J37" s="93">
        <f>IF(OR('Tabel 5 F'!J37&lt;5,'Tabel 5 Br'!J37&lt;0.5),"-",IFERROR('Tabel 5 Br'!J37/'Tabel 5 F'!J37*100,"-"))</f>
        <v>3.8347374808688892</v>
      </c>
      <c r="K37" s="49"/>
    </row>
    <row r="38" spans="1:11" ht="15.75" customHeight="1" x14ac:dyDescent="0.2">
      <c r="A38" s="90" t="s">
        <v>52</v>
      </c>
      <c r="B38" s="94">
        <f>IF(OR('Tabel 5 F'!B38&lt;5,'Tabel 5 Br'!B38&lt;0.5),"-",IFERROR('Tabel 5 Br'!B38/'Tabel 5 F'!B38*100,"-"))</f>
        <v>22.495351778656129</v>
      </c>
      <c r="C38" s="94">
        <f>IF(OR('Tabel 5 F'!C38&lt;5,'Tabel 5 Br'!C38&lt;0.5),"-",IFERROR('Tabel 5 Br'!C38/'Tabel 5 F'!C38*100,"-"))</f>
        <v>17.799227941176472</v>
      </c>
      <c r="D38" s="94">
        <f>IF(OR('Tabel 5 F'!D38&lt;5,'Tabel 5 Br'!D38&lt;0.5),"-",IFERROR('Tabel 5 Br'!D38/'Tabel 5 F'!D38*100,"-"))</f>
        <v>8.5707070707070709</v>
      </c>
      <c r="E38" s="94">
        <f>IF(OR('Tabel 5 F'!E38&lt;5,'Tabel 5 Br'!E38&lt;0.5),"-",IFERROR('Tabel 5 Br'!E38/'Tabel 5 F'!E38*100,"-"))</f>
        <v>4.7196474226804126</v>
      </c>
      <c r="F38" s="94">
        <f>IF(OR('Tabel 5 F'!F38&lt;5,'Tabel 5 Br'!F38&lt;0.5),"-",IFERROR('Tabel 5 Br'!F38/'Tabel 5 F'!F38*100,"-"))</f>
        <v>3.2864895104895107</v>
      </c>
      <c r="G38" s="94">
        <f>IF(OR('Tabel 5 F'!G38&lt;5,'Tabel 5 Br'!G38&lt;0.5),"-",IFERROR('Tabel 5 Br'!G38/'Tabel 5 F'!G38*100,"-"))</f>
        <v>3.3342117034313725</v>
      </c>
      <c r="H38" s="94">
        <f>IF(OR('Tabel 5 F'!H38&lt;5,'Tabel 5 Br'!H38&lt;0.5),"-",IFERROR('Tabel 5 Br'!H38/'Tabel 5 F'!H38*100,"-"))</f>
        <v>2.9179021601016517</v>
      </c>
      <c r="I38" s="66"/>
      <c r="J38" s="94">
        <f>IF(OR('Tabel 5 F'!J38&lt;5,'Tabel 5 Br'!J38&lt;0.5),"-",IFERROR('Tabel 5 Br'!J38/'Tabel 5 F'!J38*100,"-"))</f>
        <v>6.1163963373655914</v>
      </c>
      <c r="K38" s="49"/>
    </row>
    <row r="39" spans="1:11" ht="15.75" customHeight="1" x14ac:dyDescent="0.2">
      <c r="A39" s="83" t="s">
        <v>53</v>
      </c>
      <c r="B39" s="95">
        <f>IF(OR('Tabel 5 F'!B39&lt;5,'Tabel 5 Br'!B39&lt;0.5),"-",IFERROR('Tabel 5 Br'!B39/'Tabel 5 F'!B39*100,"-"))</f>
        <v>25.07816956521739</v>
      </c>
      <c r="C39" s="95">
        <f>IF(OR('Tabel 5 F'!C39&lt;5,'Tabel 5 Br'!C39&lt;0.5),"-",IFERROR('Tabel 5 Br'!C39/'Tabel 5 F'!C39*100,"-"))</f>
        <v>17.792609848484851</v>
      </c>
      <c r="D39" s="95">
        <f>IF(OR('Tabel 5 F'!D39&lt;5,'Tabel 5 Br'!D39&lt;0.5),"-",IFERROR('Tabel 5 Br'!D39/'Tabel 5 F'!D39*100,"-"))</f>
        <v>10.789245192307693</v>
      </c>
      <c r="E39" s="95">
        <f>IF(OR('Tabel 5 F'!E39&lt;5,'Tabel 5 Br'!E39&lt;0.5),"-",IFERROR('Tabel 5 Br'!E39/'Tabel 5 F'!E39*100,"-"))</f>
        <v>5.0491225296442686</v>
      </c>
      <c r="F39" s="95">
        <f>IF(OR('Tabel 5 F'!F39&lt;5,'Tabel 5 Br'!F39&lt;0.5),"-",IFERROR('Tabel 5 Br'!F39/'Tabel 5 F'!F39*100,"-"))</f>
        <v>2.1075697674418605</v>
      </c>
      <c r="G39" s="95">
        <f>IF(OR('Tabel 5 F'!G39&lt;5,'Tabel 5 Br'!G39&lt;0.5),"-",IFERROR('Tabel 5 Br'!G39/'Tabel 5 F'!G39*100,"-"))</f>
        <v>2.6403658280922433</v>
      </c>
      <c r="H39" s="95">
        <f>IF(OR('Tabel 5 F'!H39&lt;5,'Tabel 5 Br'!H39&lt;0.5),"-",IFERROR('Tabel 5 Br'!H39/'Tabel 5 F'!H39*100,"-"))</f>
        <v>2.2903657142857146</v>
      </c>
      <c r="I39" s="66"/>
      <c r="J39" s="95">
        <f>IF(OR('Tabel 5 F'!J39&lt;5,'Tabel 5 Br'!J39&lt;0.5),"-",IFERROR('Tabel 5 Br'!J39/'Tabel 5 F'!J39*100,"-"))</f>
        <v>5.5185521623672225</v>
      </c>
      <c r="K39" s="49"/>
    </row>
    <row r="40" spans="1:11" ht="15.75" customHeight="1" x14ac:dyDescent="0.2">
      <c r="A40" s="79" t="s">
        <v>54</v>
      </c>
      <c r="B40" s="93">
        <f>IF(OR('Tabel 5 F'!B40&lt;5,'Tabel 5 Br'!B40&lt;0.5),"-",IFERROR('Tabel 5 Br'!B40/'Tabel 5 F'!B40*100,"-"))</f>
        <v>29.944322147651008</v>
      </c>
      <c r="C40" s="93">
        <f>IF(OR('Tabel 5 F'!C40&lt;5,'Tabel 5 Br'!C40&lt;0.5),"-",IFERROR('Tabel 5 Br'!C40/'Tabel 5 F'!C40*100,"-"))</f>
        <v>19.709152380952379</v>
      </c>
      <c r="D40" s="93">
        <f>IF(OR('Tabel 5 F'!D40&lt;5,'Tabel 5 Br'!D40&lt;0.5),"-",IFERROR('Tabel 5 Br'!D40/'Tabel 5 F'!D40*100,"-"))</f>
        <v>9.421857312722949</v>
      </c>
      <c r="E40" s="93">
        <f>IF(OR('Tabel 5 F'!E40&lt;5,'Tabel 5 Br'!E40&lt;0.5),"-",IFERROR('Tabel 5 Br'!E40/'Tabel 5 F'!E40*100,"-"))</f>
        <v>6.1254989224137937</v>
      </c>
      <c r="F40" s="93">
        <f>IF(OR('Tabel 5 F'!F40&lt;5,'Tabel 5 Br'!F40&lt;0.5),"-",IFERROR('Tabel 5 Br'!F40/'Tabel 5 F'!F40*100,"-"))</f>
        <v>4.598025846702317</v>
      </c>
      <c r="G40" s="93">
        <f>IF(OR('Tabel 5 F'!G40&lt;5,'Tabel 5 Br'!G40&lt;0.5),"-",IFERROR('Tabel 5 Br'!G40/'Tabel 5 F'!G40*100,"-"))</f>
        <v>4.9201191135734073</v>
      </c>
      <c r="H40" s="93">
        <f>IF(OR('Tabel 5 F'!H40&lt;5,'Tabel 5 Br'!H40&lt;0.5),"-",IFERROR('Tabel 5 Br'!H40/'Tabel 5 F'!H40*100,"-"))</f>
        <v>4.8307394468704512</v>
      </c>
      <c r="I40" s="66"/>
      <c r="J40" s="93">
        <f>IF(OR('Tabel 5 F'!J40&lt;5,'Tabel 5 Br'!J40&lt;0.5),"-",IFERROR('Tabel 5 Br'!J40/'Tabel 5 F'!J40*100,"-"))</f>
        <v>7.1509685483870973</v>
      </c>
      <c r="K40" s="49"/>
    </row>
    <row r="41" spans="1:11" ht="15.75" customHeight="1" x14ac:dyDescent="0.2">
      <c r="A41" s="90" t="s">
        <v>214</v>
      </c>
      <c r="B41" s="94">
        <f>IF(OR('Tabel 5 F'!B41&lt;5,'Tabel 5 Br'!B41&lt;0.5),"-",IFERROR('Tabel 5 Br'!B41/'Tabel 5 F'!B41*100,"-"))</f>
        <v>18.55767185473411</v>
      </c>
      <c r="C41" s="94">
        <f>IF(OR('Tabel 5 F'!C41&lt;5,'Tabel 5 Br'!C41&lt;0.5),"-",IFERROR('Tabel 5 Br'!C41/'Tabel 5 F'!C41*100,"-"))</f>
        <v>9.4764911504424774</v>
      </c>
      <c r="D41" s="94">
        <f>IF(OR('Tabel 5 F'!D41&lt;5,'Tabel 5 Br'!D41&lt;0.5),"-",IFERROR('Tabel 5 Br'!D41/'Tabel 5 F'!D41*100,"-"))</f>
        <v>3.2478992248062015</v>
      </c>
      <c r="E41" s="94">
        <f>IF(OR('Tabel 5 F'!E41&lt;5,'Tabel 5 Br'!E41&lt;0.5),"-",IFERROR('Tabel 5 Br'!E41/'Tabel 5 F'!E41*100,"-"))</f>
        <v>1.0169234851835471</v>
      </c>
      <c r="F41" s="94">
        <f>IF(OR('Tabel 5 F'!F41&lt;5,'Tabel 5 Br'!F41&lt;0.5),"-",IFERROR('Tabel 5 Br'!F41/'Tabel 5 F'!F41*100,"-"))</f>
        <v>1.1373613387978143</v>
      </c>
      <c r="G41" s="94">
        <f>IF(OR('Tabel 5 F'!G41&lt;5,'Tabel 5 Br'!G41&lt;0.5),"-",IFERROR('Tabel 5 Br'!G41/'Tabel 5 F'!G41*100,"-"))</f>
        <v>1.4317907967618235</v>
      </c>
      <c r="H41" s="94" t="str">
        <f>IF(OR('Tabel 5 F'!H41&lt;5,'Tabel 5 Br'!H41&lt;0.5),"-",IFERROR('Tabel 5 Br'!H41/'Tabel 5 F'!H41*100,"-"))</f>
        <v>-</v>
      </c>
      <c r="I41" s="66"/>
      <c r="J41" s="94">
        <f>IF(OR('Tabel 5 F'!J41&lt;5,'Tabel 5 Br'!J41&lt;0.5),"-",IFERROR('Tabel 5 Br'!J41/'Tabel 5 F'!J41*100,"-"))</f>
        <v>3.6687608452593916</v>
      </c>
      <c r="K41" s="49"/>
    </row>
    <row r="42" spans="1:11" ht="15.75" customHeight="1" x14ac:dyDescent="0.2">
      <c r="A42" s="83" t="s">
        <v>55</v>
      </c>
      <c r="B42" s="95">
        <f>IF(OR('Tabel 5 F'!B42&lt;5,'Tabel 5 Br'!B42&lt;0.5),"-",IFERROR('Tabel 5 Br'!B42/'Tabel 5 F'!B42*100,"-"))</f>
        <v>18.364247169811321</v>
      </c>
      <c r="C42" s="95">
        <f>IF(OR('Tabel 5 F'!C42&lt;5,'Tabel 5 Br'!C42&lt;0.5),"-",IFERROR('Tabel 5 Br'!C42/'Tabel 5 F'!C42*100,"-"))</f>
        <v>8.9706599099099087</v>
      </c>
      <c r="D42" s="95">
        <f>IF(OR('Tabel 5 F'!D42&lt;5,'Tabel 5 Br'!D42&lt;0.5),"-",IFERROR('Tabel 5 Br'!D42/'Tabel 5 F'!D42*100,"-"))</f>
        <v>5.0104313725490197</v>
      </c>
      <c r="E42" s="95">
        <f>IF(OR('Tabel 5 F'!E42&lt;5,'Tabel 5 Br'!E42&lt;0.5),"-",IFERROR('Tabel 5 Br'!E42/'Tabel 5 F'!E42*100,"-"))</f>
        <v>4.4656777597402604</v>
      </c>
      <c r="F42" s="95">
        <f>IF(OR('Tabel 5 F'!F42&lt;5,'Tabel 5 Br'!F42&lt;0.5),"-",IFERROR('Tabel 5 Br'!F42/'Tabel 5 F'!F42*100,"-"))</f>
        <v>2.7676574585635358</v>
      </c>
      <c r="G42" s="95">
        <f>IF(OR('Tabel 5 F'!G42&lt;5,'Tabel 5 Br'!G42&lt;0.5),"-",IFERROR('Tabel 5 Br'!G42/'Tabel 5 F'!G42*100,"-"))</f>
        <v>2.5193645484949831</v>
      </c>
      <c r="H42" s="95">
        <f>IF(OR('Tabel 5 F'!H42&lt;5,'Tabel 5 Br'!H42&lt;0.5),"-",IFERROR('Tabel 5 Br'!H42/'Tabel 5 F'!H42*100,"-"))</f>
        <v>3.4401889985895626</v>
      </c>
      <c r="I42" s="66"/>
      <c r="J42" s="95">
        <f>IF(OR('Tabel 5 F'!J42&lt;5,'Tabel 5 Br'!J42&lt;0.5),"-",IFERROR('Tabel 5 Br'!J42/'Tabel 5 F'!J42*100,"-"))</f>
        <v>5.8837609569762757</v>
      </c>
      <c r="K42" s="49"/>
    </row>
    <row r="43" spans="1:11" ht="15.75" customHeight="1" x14ac:dyDescent="0.2">
      <c r="A43" s="79" t="s">
        <v>56</v>
      </c>
      <c r="B43" s="93">
        <f>IF(OR('Tabel 5 F'!B43&lt;5,'Tabel 5 Br'!B43&lt;0.5),"-",IFERROR('Tabel 5 Br'!B43/'Tabel 5 F'!B43*100,"-"))</f>
        <v>32.261048275862066</v>
      </c>
      <c r="C43" s="93">
        <f>IF(OR('Tabel 5 F'!C43&lt;5,'Tabel 5 Br'!C43&lt;0.5),"-",IFERROR('Tabel 5 Br'!C43/'Tabel 5 F'!C43*100,"-"))</f>
        <v>16.17949275362319</v>
      </c>
      <c r="D43" s="93">
        <f>IF(OR('Tabel 5 F'!D43&lt;5,'Tabel 5 Br'!D43&lt;0.5),"-",IFERROR('Tabel 5 Br'!D43/'Tabel 5 F'!D43*100,"-"))</f>
        <v>9.1535662650602401</v>
      </c>
      <c r="E43" s="93">
        <f>IF(OR('Tabel 5 F'!E43&lt;5,'Tabel 5 Br'!E43&lt;0.5),"-",IFERROR('Tabel 5 Br'!E43/'Tabel 5 F'!E43*100,"-"))</f>
        <v>3.7511938775510205</v>
      </c>
      <c r="F43" s="93">
        <f>IF(OR('Tabel 5 F'!F43&lt;5,'Tabel 5 Br'!F43&lt;0.5),"-",IFERROR('Tabel 5 Br'!F43/'Tabel 5 F'!F43*100,"-"))</f>
        <v>10.047263157894736</v>
      </c>
      <c r="G43" s="93">
        <f>IF(OR('Tabel 5 F'!G43&lt;5,'Tabel 5 Br'!G43&lt;0.5),"-",IFERROR('Tabel 5 Br'!G43/'Tabel 5 F'!G43*100,"-"))</f>
        <v>5.2073724489795925</v>
      </c>
      <c r="H43" s="93">
        <f>IF(OR('Tabel 5 F'!H43&lt;5,'Tabel 5 Br'!H43&lt;0.5),"-",IFERROR('Tabel 5 Br'!H43/'Tabel 5 F'!H43*100,"-"))</f>
        <v>3.3557434210526313</v>
      </c>
      <c r="I43" s="66"/>
      <c r="J43" s="93">
        <f>IF(OR('Tabel 5 F'!J43&lt;5,'Tabel 5 Br'!J43&lt;0.5),"-",IFERROR('Tabel 5 Br'!J43/'Tabel 5 F'!J43*100,"-"))</f>
        <v>7.8588806818181824</v>
      </c>
      <c r="K43" s="49"/>
    </row>
    <row r="44" spans="1:11" ht="15.75" customHeight="1" x14ac:dyDescent="0.2">
      <c r="A44" s="90" t="s">
        <v>57</v>
      </c>
      <c r="B44" s="94">
        <f>IF(OR('Tabel 5 F'!B44&lt;5,'Tabel 5 Br'!B44&lt;0.5),"-",IFERROR('Tabel 5 Br'!B44/'Tabel 5 F'!B44*100,"-"))</f>
        <v>30.27850327510917</v>
      </c>
      <c r="C44" s="94">
        <f>IF(OR('Tabel 5 F'!C44&lt;5,'Tabel 5 Br'!C44&lt;0.5),"-",IFERROR('Tabel 5 Br'!C44/'Tabel 5 F'!C44*100,"-"))</f>
        <v>25.853201166180757</v>
      </c>
      <c r="D44" s="94">
        <f>IF(OR('Tabel 5 F'!D44&lt;5,'Tabel 5 Br'!D44&lt;0.5),"-",IFERROR('Tabel 5 Br'!D44/'Tabel 5 F'!D44*100,"-"))</f>
        <v>16.894406</v>
      </c>
      <c r="E44" s="94">
        <f>IF(OR('Tabel 5 F'!E44&lt;5,'Tabel 5 Br'!E44&lt;0.5),"-",IFERROR('Tabel 5 Br'!E44/'Tabel 5 F'!E44*100,"-"))</f>
        <v>8.545478764478764</v>
      </c>
      <c r="F44" s="94">
        <f>IF(OR('Tabel 5 F'!F44&lt;5,'Tabel 5 Br'!F44&lt;0.5),"-",IFERROR('Tabel 5 Br'!F44/'Tabel 5 F'!F44*100,"-"))</f>
        <v>5.2475267175572515</v>
      </c>
      <c r="G44" s="94">
        <f>IF(OR('Tabel 5 F'!G44&lt;5,'Tabel 5 Br'!G44&lt;0.5),"-",IFERROR('Tabel 5 Br'!G44/'Tabel 5 F'!G44*100,"-"))</f>
        <v>5.1852577565632458</v>
      </c>
      <c r="H44" s="94">
        <f>IF(OR('Tabel 5 F'!H44&lt;5,'Tabel 5 Br'!H44&lt;0.5),"-",IFERROR('Tabel 5 Br'!H44/'Tabel 5 F'!H44*100,"-"))</f>
        <v>4.0672797927461142</v>
      </c>
      <c r="I44" s="66"/>
      <c r="J44" s="94">
        <f>IF(OR('Tabel 5 F'!J44&lt;5,'Tabel 5 Br'!J44&lt;0.5),"-",IFERROR('Tabel 5 Br'!J44/'Tabel 5 F'!J44*100,"-"))</f>
        <v>13.651244342857142</v>
      </c>
      <c r="K44" s="49"/>
    </row>
    <row r="45" spans="1:11" ht="15.75" customHeight="1" x14ac:dyDescent="0.2">
      <c r="A45" s="83" t="s">
        <v>58</v>
      </c>
      <c r="B45" s="95">
        <f>IF(OR('Tabel 5 F'!B45&lt;5,'Tabel 5 Br'!B45&lt;0.5),"-",IFERROR('Tabel 5 Br'!B45/'Tabel 5 F'!B45*100,"-"))</f>
        <v>29.089724543080941</v>
      </c>
      <c r="C45" s="95">
        <f>IF(OR('Tabel 5 F'!C45&lt;5,'Tabel 5 Br'!C45&lt;0.5),"-",IFERROR('Tabel 5 Br'!C45/'Tabel 5 F'!C45*100,"-"))</f>
        <v>13.539589506172842</v>
      </c>
      <c r="D45" s="95">
        <f>IF(OR('Tabel 5 F'!D45&lt;5,'Tabel 5 Br'!D45&lt;0.5),"-",IFERROR('Tabel 5 Br'!D45/'Tabel 5 F'!D45*100,"-"))</f>
        <v>9.0049029850746276</v>
      </c>
      <c r="E45" s="95">
        <f>IF(OR('Tabel 5 F'!E45&lt;5,'Tabel 5 Br'!E45&lt;0.5),"-",IFERROR('Tabel 5 Br'!E45/'Tabel 5 F'!E45*100,"-"))</f>
        <v>3.8061784841075794</v>
      </c>
      <c r="F45" s="95">
        <f>IF(OR('Tabel 5 F'!F45&lt;5,'Tabel 5 Br'!F45&lt;0.5),"-",IFERROR('Tabel 5 Br'!F45/'Tabel 5 F'!F45*100,"-"))</f>
        <v>1.7139657142857141</v>
      </c>
      <c r="G45" s="95">
        <f>IF(OR('Tabel 5 F'!G45&lt;5,'Tabel 5 Br'!G45&lt;0.5),"-",IFERROR('Tabel 5 Br'!G45/'Tabel 5 F'!G45*100,"-"))</f>
        <v>4.4290463215258855</v>
      </c>
      <c r="H45" s="95">
        <f>IF(OR('Tabel 5 F'!H45&lt;5,'Tabel 5 Br'!H45&lt;0.5),"-",IFERROR('Tabel 5 Br'!H45/'Tabel 5 F'!H45*100,"-"))</f>
        <v>3.093312883435583</v>
      </c>
      <c r="I45" s="66"/>
      <c r="J45" s="95">
        <f>IF(OR('Tabel 5 F'!J45&lt;5,'Tabel 5 Br'!J45&lt;0.5),"-",IFERROR('Tabel 5 Br'!J45/'Tabel 5 F'!J45*100,"-"))</f>
        <v>10.756187664425605</v>
      </c>
      <c r="K45" s="49"/>
    </row>
    <row r="46" spans="1:11" ht="15.75" customHeight="1" x14ac:dyDescent="0.2">
      <c r="A46" s="79" t="s">
        <v>59</v>
      </c>
      <c r="B46" s="93">
        <f>IF(OR('Tabel 5 F'!B46&lt;5,'Tabel 5 Br'!B46&lt;0.5),"-",IFERROR('Tabel 5 Br'!B46/'Tabel 5 F'!B46*100,"-"))</f>
        <v>15.633865845311428</v>
      </c>
      <c r="C46" s="93">
        <f>IF(OR('Tabel 5 F'!C46&lt;5,'Tabel 5 Br'!C46&lt;0.5),"-",IFERROR('Tabel 5 Br'!C46/'Tabel 5 F'!C46*100,"-"))</f>
        <v>8.7300150435471107</v>
      </c>
      <c r="D46" s="93">
        <f>IF(OR('Tabel 5 F'!D46&lt;5,'Tabel 5 Br'!D46&lt;0.5),"-",IFERROR('Tabel 5 Br'!D46/'Tabel 5 F'!D46*100,"-"))</f>
        <v>8.9580078387458002</v>
      </c>
      <c r="E46" s="93">
        <f>IF(OR('Tabel 5 F'!E46&lt;5,'Tabel 5 Br'!E46&lt;0.5),"-",IFERROR('Tabel 5 Br'!E46/'Tabel 5 F'!E46*100,"-"))</f>
        <v>6.3187234359483622</v>
      </c>
      <c r="F46" s="93">
        <f>IF(OR('Tabel 5 F'!F46&lt;5,'Tabel 5 Br'!F46&lt;0.5),"-",IFERROR('Tabel 5 Br'!F46/'Tabel 5 F'!F46*100,"-"))</f>
        <v>4.641459305804907</v>
      </c>
      <c r="G46" s="93">
        <f>IF(OR('Tabel 5 F'!G46&lt;5,'Tabel 5 Br'!G46&lt;0.5),"-",IFERROR('Tabel 5 Br'!G46/'Tabel 5 F'!G46*100,"-"))</f>
        <v>6.1078389142941436</v>
      </c>
      <c r="H46" s="93">
        <f>IF(OR('Tabel 5 F'!H46&lt;5,'Tabel 5 Br'!H46&lt;0.5),"-",IFERROR('Tabel 5 Br'!H46/'Tabel 5 F'!H46*100,"-"))</f>
        <v>3.8058684089867034</v>
      </c>
      <c r="I46" s="66"/>
      <c r="J46" s="93">
        <f>IF(OR('Tabel 5 F'!J46&lt;5,'Tabel 5 Br'!J46&lt;0.5),"-",IFERROR('Tabel 5 Br'!J46/'Tabel 5 F'!J46*100,"-"))</f>
        <v>6.558309065819186</v>
      </c>
    </row>
    <row r="47" spans="1:11" ht="15.75" customHeight="1" x14ac:dyDescent="0.2">
      <c r="A47" s="38"/>
    </row>
    <row r="48" spans="1:11" ht="15.75" customHeight="1" x14ac:dyDescent="0.2">
      <c r="A48" s="88" t="s">
        <v>20</v>
      </c>
      <c r="B48" s="92">
        <f>IF(OR('Tabel 5 F'!B48&lt;5,'Tabel 5 Br'!B48&lt;0.5),"-",IFERROR('Tabel 5 Br'!B48/'Tabel 5 F'!B48*100,"-"))</f>
        <v>22.793486002087203</v>
      </c>
      <c r="C48" s="92">
        <f>IF(OR('Tabel 5 F'!C48&lt;5,'Tabel 5 Br'!C48&lt;0.5),"-",IFERROR('Tabel 5 Br'!C48/'Tabel 5 F'!C48*100,"-"))</f>
        <v>11.349572512647555</v>
      </c>
      <c r="D48" s="92">
        <f>IF(OR('Tabel 5 F'!D48&lt;5,'Tabel 5 Br'!D48&lt;0.5),"-",IFERROR('Tabel 5 Br'!D48/'Tabel 5 F'!D48*100,"-"))</f>
        <v>6.1832004522623976</v>
      </c>
      <c r="E48" s="92">
        <f>IF(OR('Tabel 5 F'!E48&lt;5,'Tabel 5 Br'!E48&lt;0.5),"-",IFERROR('Tabel 5 Br'!E48/'Tabel 5 F'!E48*100,"-"))</f>
        <v>3.5669620666257398</v>
      </c>
      <c r="F48" s="92">
        <f>IF(OR('Tabel 5 F'!F48&lt;5,'Tabel 5 Br'!F48&lt;0.5),"-",IFERROR('Tabel 5 Br'!F48/'Tabel 5 F'!F48*100,"-"))</f>
        <v>2.7085845734897163</v>
      </c>
      <c r="G48" s="92">
        <f>IF(OR('Tabel 5 F'!G48&lt;5,'Tabel 5 Br'!G48&lt;0.5),"-",IFERROR('Tabel 5 Br'!G48/'Tabel 5 F'!G48*100,"-"))</f>
        <v>2.3786029481185951</v>
      </c>
      <c r="H48" s="92">
        <f>IF(OR('Tabel 5 F'!H48&lt;5,'Tabel 5 Br'!H48&lt;0.5),"-",IFERROR('Tabel 5 Br'!H48/'Tabel 5 F'!H48*100,"-"))</f>
        <v>2.9677406446435737</v>
      </c>
      <c r="I48" s="128"/>
      <c r="J48" s="92">
        <f>IF(OR('Tabel 5 F'!J48&lt;5,'Tabel 5 Br'!J48&lt;0.5),"-",IFERROR('Tabel 5 Br'!J48/'Tabel 5 F'!J48*100,"-"))</f>
        <v>4.8947507023839307</v>
      </c>
      <c r="K48" s="75">
        <v>7.68950303</v>
      </c>
    </row>
    <row r="49" spans="1:19" ht="15.75" customHeight="1" x14ac:dyDescent="0.2">
      <c r="B49" s="46"/>
      <c r="C49" s="46"/>
      <c r="D49" s="46"/>
      <c r="E49" s="46"/>
      <c r="F49" s="46"/>
      <c r="G49" s="46"/>
      <c r="H49" s="46"/>
      <c r="J49" s="46"/>
    </row>
    <row r="50" spans="1:19" ht="15.75" customHeight="1" x14ac:dyDescent="0.2">
      <c r="A50" s="90" t="s">
        <v>60</v>
      </c>
      <c r="B50" s="94">
        <f>IF(OR('Tabel 5 F'!B50&lt;5,'Tabel 5 Br'!B50&lt;0.5),"-",IFERROR('Tabel 5 Br'!B50/'Tabel 5 F'!B50*100,"-"))</f>
        <v>21.753762968052214</v>
      </c>
      <c r="C50" s="94">
        <f>IF(OR('Tabel 5 F'!C50&lt;5,'Tabel 5 Br'!C50&lt;0.5),"-",IFERROR('Tabel 5 Br'!C50/'Tabel 5 F'!C50*100,"-"))</f>
        <v>7.0200500403551249</v>
      </c>
      <c r="D50" s="94">
        <f>IF(OR('Tabel 5 F'!D50&lt;5,'Tabel 5 Br'!D50&lt;0.5),"-",IFERROR('Tabel 5 Br'!D50/'Tabel 5 F'!D50*100,"-"))</f>
        <v>3.0879034981905908</v>
      </c>
      <c r="E50" s="94">
        <f>IF(OR('Tabel 5 F'!E50&lt;5,'Tabel 5 Br'!E50&lt;0.5),"-",IFERROR('Tabel 5 Br'!E50/'Tabel 5 F'!E50*100,"-"))</f>
        <v>1.7940959529242226</v>
      </c>
      <c r="F50" s="94">
        <f>IF(OR('Tabel 5 F'!F50&lt;5,'Tabel 5 Br'!F50&lt;0.5),"-",IFERROR('Tabel 5 Br'!F50/'Tabel 5 F'!F50*100,"-"))</f>
        <v>1.2114608332209789</v>
      </c>
      <c r="G50" s="94">
        <f>IF(OR('Tabel 5 F'!G50&lt;5,'Tabel 5 Br'!G50&lt;0.5),"-",IFERROR('Tabel 5 Br'!G50/'Tabel 5 F'!G50*100,"-"))</f>
        <v>1.7307755261716611</v>
      </c>
      <c r="H50" s="94">
        <f>IF(OR('Tabel 5 F'!H50&lt;5,'Tabel 5 Br'!H50&lt;0.5),"-",IFERROR('Tabel 5 Br'!H50/'Tabel 5 F'!H50*100,"-"))</f>
        <v>2.2637539026629936</v>
      </c>
      <c r="I50" s="66"/>
      <c r="J50" s="94">
        <f>IF(OR('Tabel 5 F'!J50&lt;5,'Tabel 5 Br'!J50&lt;0.5),"-",IFERROR('Tabel 5 Br'!J50/'Tabel 5 F'!J50*100,"-"))</f>
        <v>2.873807254992069</v>
      </c>
      <c r="K50" s="50"/>
      <c r="L50" s="34"/>
      <c r="M50" s="34"/>
      <c r="N50" s="34"/>
      <c r="O50" s="34"/>
      <c r="P50" s="34"/>
      <c r="Q50" s="34"/>
      <c r="R50" s="34"/>
      <c r="S50" s="34"/>
    </row>
    <row r="51" spans="1:19" ht="15.75" customHeight="1" x14ac:dyDescent="0.2">
      <c r="A51" s="83" t="s">
        <v>61</v>
      </c>
      <c r="B51" s="95">
        <f>IF(OR('Tabel 5 F'!B51&lt;5,'Tabel 5 Br'!B51&lt;0.5),"-",IFERROR('Tabel 5 Br'!B51/'Tabel 5 F'!B51*100,"-"))</f>
        <v>36.490983028374437</v>
      </c>
      <c r="C51" s="95">
        <f>IF(OR('Tabel 5 F'!C51&lt;5,'Tabel 5 Br'!C51&lt;0.5),"-",IFERROR('Tabel 5 Br'!C51/'Tabel 5 F'!C51*100,"-"))</f>
        <v>22.030418240850061</v>
      </c>
      <c r="D51" s="95">
        <f>IF(OR('Tabel 5 F'!D51&lt;5,'Tabel 5 Br'!D51&lt;0.5),"-",IFERROR('Tabel 5 Br'!D51/'Tabel 5 F'!D51*100,"-"))</f>
        <v>10.985159712686173</v>
      </c>
      <c r="E51" s="95">
        <f>IF(OR('Tabel 5 F'!E51&lt;5,'Tabel 5 Br'!E51&lt;0.5),"-",IFERROR('Tabel 5 Br'!E51/'Tabel 5 F'!E51*100,"-"))</f>
        <v>6.0318982328321189</v>
      </c>
      <c r="F51" s="95">
        <f>IF(OR('Tabel 5 F'!F51&lt;5,'Tabel 5 Br'!F51&lt;0.5),"-",IFERROR('Tabel 5 Br'!F51/'Tabel 5 F'!F51*100,"-"))</f>
        <v>4.2194586270469587</v>
      </c>
      <c r="G51" s="95">
        <f>IF(OR('Tabel 5 F'!G51&lt;5,'Tabel 5 Br'!G51&lt;0.5),"-",IFERROR('Tabel 5 Br'!G51/'Tabel 5 F'!G51*100,"-"))</f>
        <v>2.8516751179716868</v>
      </c>
      <c r="H51" s="95">
        <f>IF(OR('Tabel 5 F'!H51&lt;5,'Tabel 5 Br'!H51&lt;0.5),"-",IFERROR('Tabel 5 Br'!H51/'Tabel 5 F'!H51*100,"-"))</f>
        <v>4.6329033311561076</v>
      </c>
      <c r="I51" s="66"/>
      <c r="J51" s="95">
        <f>IF(OR('Tabel 5 F'!J51&lt;5,'Tabel 5 Br'!J51&lt;0.5),"-",IFERROR('Tabel 5 Br'!J51/'Tabel 5 F'!J51*100,"-"))</f>
        <v>7.6895030286182484</v>
      </c>
      <c r="K51" s="50"/>
      <c r="L51" s="34"/>
      <c r="M51" s="34"/>
      <c r="N51" s="34"/>
      <c r="O51" s="34"/>
      <c r="P51" s="34"/>
      <c r="Q51" s="34"/>
      <c r="R51" s="34"/>
      <c r="S51" s="34"/>
    </row>
    <row r="52" spans="1:19" ht="15.75" customHeight="1" x14ac:dyDescent="0.2">
      <c r="A52" s="79" t="s">
        <v>62</v>
      </c>
      <c r="B52" s="93">
        <f>IF(OR('Tabel 5 F'!B52&lt;5,'Tabel 5 Br'!B52&lt;0.5),"-",IFERROR('Tabel 5 Br'!B52/'Tabel 5 F'!B52*100,"-"))</f>
        <v>17.308161414040356</v>
      </c>
      <c r="C52" s="93">
        <f>IF(OR('Tabel 5 F'!C52&lt;5,'Tabel 5 Br'!C52&lt;0.5),"-",IFERROR('Tabel 5 Br'!C52/'Tabel 5 F'!C52*100,"-"))</f>
        <v>8.43912083414539</v>
      </c>
      <c r="D52" s="93">
        <f>IF(OR('Tabel 5 F'!D52&lt;5,'Tabel 5 Br'!D52&lt;0.5),"-",IFERROR('Tabel 5 Br'!D52/'Tabel 5 F'!D52*100,"-"))</f>
        <v>4.2016384844095453</v>
      </c>
      <c r="E52" s="93">
        <f>IF(OR('Tabel 5 F'!E52&lt;5,'Tabel 5 Br'!E52&lt;0.5),"-",IFERROR('Tabel 5 Br'!E52/'Tabel 5 F'!E52*100,"-"))</f>
        <v>2.5906416112504087</v>
      </c>
      <c r="F52" s="93">
        <f>IF(OR('Tabel 5 F'!F52&lt;5,'Tabel 5 Br'!F52&lt;0.5),"-",IFERROR('Tabel 5 Br'!F52/'Tabel 5 F'!F52*100,"-"))</f>
        <v>2.2727914537854157</v>
      </c>
      <c r="G52" s="93">
        <f>IF(OR('Tabel 5 F'!G52&lt;5,'Tabel 5 Br'!G52&lt;0.5),"-",IFERROR('Tabel 5 Br'!G52/'Tabel 5 F'!G52*100,"-"))</f>
        <v>2.1178456256775844</v>
      </c>
      <c r="H52" s="93">
        <f>IF(OR('Tabel 5 F'!H52&lt;5,'Tabel 5 Br'!H52&lt;0.5),"-",IFERROR('Tabel 5 Br'!H52/'Tabel 5 F'!H52*100,"-"))</f>
        <v>2.4337684933695476</v>
      </c>
      <c r="I52" s="66"/>
      <c r="J52" s="93">
        <f>IF(OR('Tabel 5 F'!J52&lt;5,'Tabel 5 Br'!J52&lt;0.5),"-",IFERROR('Tabel 5 Br'!J52/'Tabel 5 F'!J52*100,"-"))</f>
        <v>3.8326767206919103</v>
      </c>
      <c r="K52" s="24"/>
      <c r="L52" s="24"/>
      <c r="M52" s="24"/>
      <c r="N52" s="24"/>
    </row>
    <row r="53" spans="1:19" x14ac:dyDescent="0.2">
      <c r="A53" s="47" t="s">
        <v>69</v>
      </c>
    </row>
    <row r="54" spans="1:19" x14ac:dyDescent="0.2">
      <c r="A54" s="27" t="s">
        <v>63</v>
      </c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3"/>
  <sheetViews>
    <sheetView showGridLines="0" workbookViewId="0">
      <selection activeCell="I22" sqref="I22"/>
    </sheetView>
  </sheetViews>
  <sheetFormatPr defaultRowHeight="12.75" x14ac:dyDescent="0.2"/>
  <cols>
    <col min="1" max="1" width="17.140625" customWidth="1"/>
    <col min="2" max="9" width="10.7109375" customWidth="1"/>
  </cols>
  <sheetData>
    <row r="1" spans="1:10" ht="15.75" customHeight="1" x14ac:dyDescent="0.25">
      <c r="A1" s="16" t="s">
        <v>21</v>
      </c>
    </row>
    <row r="2" spans="1:10" ht="15.75" customHeight="1" x14ac:dyDescent="0.2">
      <c r="A2" s="27"/>
    </row>
    <row r="3" spans="1:10" ht="15.75" customHeight="1" x14ac:dyDescent="0.25">
      <c r="A3" s="16" t="s">
        <v>190</v>
      </c>
    </row>
    <row r="4" spans="1:10" ht="15.75" customHeight="1" x14ac:dyDescent="0.25">
      <c r="A4" s="16"/>
    </row>
    <row r="5" spans="1:10" ht="15.75" customHeight="1" x14ac:dyDescent="0.2"/>
    <row r="6" spans="1:10" ht="15.75" customHeight="1" x14ac:dyDescent="0.2"/>
    <row r="7" spans="1:10" ht="15.75" customHeight="1" x14ac:dyDescent="0.2">
      <c r="A7" s="27"/>
      <c r="B7" s="45" t="s">
        <v>159</v>
      </c>
      <c r="C7" s="45" t="s">
        <v>160</v>
      </c>
      <c r="D7" s="45" t="s">
        <v>161</v>
      </c>
      <c r="E7" s="45" t="s">
        <v>162</v>
      </c>
      <c r="F7" s="45" t="s">
        <v>163</v>
      </c>
      <c r="G7" s="45" t="s">
        <v>164</v>
      </c>
      <c r="H7" s="45" t="s">
        <v>165</v>
      </c>
      <c r="I7" s="45" t="s">
        <v>166</v>
      </c>
      <c r="J7" s="27"/>
    </row>
    <row r="8" spans="1:10" ht="15.75" customHeight="1" x14ac:dyDescent="0.2">
      <c r="A8" s="27"/>
      <c r="B8" s="45"/>
      <c r="C8" s="45"/>
      <c r="D8" s="45"/>
      <c r="E8" s="45"/>
      <c r="F8" s="45"/>
      <c r="G8" s="45"/>
      <c r="H8" s="45"/>
      <c r="I8" s="45"/>
      <c r="J8" s="27"/>
    </row>
    <row r="9" spans="1:10" ht="15.75" customHeight="1" x14ac:dyDescent="0.2">
      <c r="A9" s="79" t="s">
        <v>207</v>
      </c>
      <c r="B9" s="80">
        <v>175</v>
      </c>
      <c r="C9" s="80">
        <v>488</v>
      </c>
      <c r="D9" s="80">
        <v>146</v>
      </c>
      <c r="E9" s="80">
        <v>1091</v>
      </c>
      <c r="F9" s="80">
        <v>153</v>
      </c>
      <c r="G9" s="80">
        <v>422</v>
      </c>
      <c r="H9" s="80">
        <v>103</v>
      </c>
      <c r="I9" s="80">
        <v>942</v>
      </c>
      <c r="J9" s="49"/>
    </row>
    <row r="10" spans="1:10" ht="15.75" customHeight="1" x14ac:dyDescent="0.2">
      <c r="A10" s="90" t="s">
        <v>208</v>
      </c>
      <c r="B10" s="91">
        <v>52</v>
      </c>
      <c r="C10" s="91">
        <v>637</v>
      </c>
      <c r="D10" s="91">
        <v>46</v>
      </c>
      <c r="E10" s="91">
        <v>276</v>
      </c>
      <c r="F10" s="91">
        <v>66</v>
      </c>
      <c r="G10" s="91">
        <v>509</v>
      </c>
      <c r="H10" s="91">
        <v>26</v>
      </c>
      <c r="I10" s="91">
        <v>257</v>
      </c>
      <c r="J10" s="49"/>
    </row>
    <row r="11" spans="1:10" ht="15.75" customHeight="1" x14ac:dyDescent="0.2">
      <c r="A11" s="83" t="s">
        <v>209</v>
      </c>
      <c r="B11" s="84">
        <v>202</v>
      </c>
      <c r="C11" s="84">
        <v>318</v>
      </c>
      <c r="D11" s="84">
        <v>292</v>
      </c>
      <c r="E11" s="84">
        <v>932</v>
      </c>
      <c r="F11" s="84">
        <v>139</v>
      </c>
      <c r="G11" s="84">
        <v>313</v>
      </c>
      <c r="H11" s="84">
        <v>324</v>
      </c>
      <c r="I11" s="84">
        <v>1050</v>
      </c>
      <c r="J11" s="49"/>
    </row>
    <row r="12" spans="1:10" ht="15.75" customHeight="1" x14ac:dyDescent="0.2">
      <c r="A12" s="79" t="s">
        <v>26</v>
      </c>
      <c r="B12" s="80">
        <v>225</v>
      </c>
      <c r="C12" s="80">
        <v>504</v>
      </c>
      <c r="D12" s="80">
        <v>375</v>
      </c>
      <c r="E12" s="80">
        <v>1340</v>
      </c>
      <c r="F12" s="80">
        <v>222</v>
      </c>
      <c r="G12" s="80">
        <v>469</v>
      </c>
      <c r="H12" s="80">
        <v>374</v>
      </c>
      <c r="I12" s="80">
        <v>1194</v>
      </c>
      <c r="J12" s="49"/>
    </row>
    <row r="13" spans="1:10" ht="15.75" customHeight="1" x14ac:dyDescent="0.2">
      <c r="A13" s="90" t="s">
        <v>27</v>
      </c>
      <c r="B13" s="91">
        <v>55</v>
      </c>
      <c r="C13" s="91">
        <v>102</v>
      </c>
      <c r="D13" s="91">
        <v>82</v>
      </c>
      <c r="E13" s="91">
        <v>220</v>
      </c>
      <c r="F13" s="91">
        <v>49</v>
      </c>
      <c r="G13" s="91">
        <v>82</v>
      </c>
      <c r="H13" s="91">
        <v>75</v>
      </c>
      <c r="I13" s="91">
        <v>170</v>
      </c>
      <c r="J13" s="49"/>
    </row>
    <row r="14" spans="1:10" ht="15.75" customHeight="1" x14ac:dyDescent="0.2">
      <c r="A14" s="83" t="s">
        <v>28</v>
      </c>
      <c r="B14" s="84">
        <v>6</v>
      </c>
      <c r="C14" s="84">
        <v>14</v>
      </c>
      <c r="D14" s="84">
        <v>20</v>
      </c>
      <c r="E14" s="84">
        <v>16</v>
      </c>
      <c r="F14" s="84">
        <v>17</v>
      </c>
      <c r="G14" s="84">
        <v>15</v>
      </c>
      <c r="H14" s="84">
        <v>15</v>
      </c>
      <c r="I14" s="84">
        <v>15</v>
      </c>
      <c r="J14" s="49"/>
    </row>
    <row r="15" spans="1:10" ht="15.75" customHeight="1" x14ac:dyDescent="0.2">
      <c r="A15" s="79" t="s">
        <v>29</v>
      </c>
      <c r="B15" s="80">
        <v>64</v>
      </c>
      <c r="C15" s="80">
        <v>165</v>
      </c>
      <c r="D15" s="80">
        <v>85</v>
      </c>
      <c r="E15" s="80">
        <v>305</v>
      </c>
      <c r="F15" s="80">
        <v>49</v>
      </c>
      <c r="G15" s="80">
        <v>103</v>
      </c>
      <c r="H15" s="80">
        <v>91</v>
      </c>
      <c r="I15" s="80">
        <v>284</v>
      </c>
      <c r="J15" s="49"/>
    </row>
    <row r="16" spans="1:10" ht="15.75" customHeight="1" x14ac:dyDescent="0.2">
      <c r="A16" s="90" t="s">
        <v>30</v>
      </c>
      <c r="B16" s="91">
        <v>36</v>
      </c>
      <c r="C16" s="91">
        <v>23</v>
      </c>
      <c r="D16" s="91">
        <v>46</v>
      </c>
      <c r="E16" s="91">
        <v>88</v>
      </c>
      <c r="F16" s="91">
        <v>31</v>
      </c>
      <c r="G16" s="91">
        <v>34</v>
      </c>
      <c r="H16" s="91">
        <v>31</v>
      </c>
      <c r="I16" s="91">
        <v>68</v>
      </c>
      <c r="J16" s="49"/>
    </row>
    <row r="17" spans="1:10" ht="15" hidden="1" customHeight="1" x14ac:dyDescent="0.2">
      <c r="A17" s="31" t="s">
        <v>31</v>
      </c>
      <c r="B17" s="36">
        <v>17</v>
      </c>
      <c r="C17" s="36">
        <v>17</v>
      </c>
      <c r="D17" s="36">
        <v>30</v>
      </c>
      <c r="E17" s="36">
        <v>25</v>
      </c>
      <c r="F17" s="36">
        <v>7</v>
      </c>
      <c r="G17" s="36">
        <v>13</v>
      </c>
      <c r="H17" s="36">
        <v>22</v>
      </c>
      <c r="I17" s="36">
        <v>11</v>
      </c>
      <c r="J17" s="49"/>
    </row>
    <row r="18" spans="1:10" ht="15" hidden="1" customHeight="1" x14ac:dyDescent="0.2">
      <c r="A18" s="33" t="s">
        <v>32</v>
      </c>
      <c r="B18" s="37">
        <v>4</v>
      </c>
      <c r="C18" s="37">
        <v>5</v>
      </c>
      <c r="D18" s="37">
        <v>10</v>
      </c>
      <c r="E18" s="37">
        <v>9</v>
      </c>
      <c r="F18" s="37">
        <v>11</v>
      </c>
      <c r="G18" s="37">
        <v>1</v>
      </c>
      <c r="H18" s="37">
        <v>12</v>
      </c>
      <c r="I18" s="37">
        <v>11</v>
      </c>
      <c r="J18" s="49"/>
    </row>
    <row r="19" spans="1:10" ht="15" hidden="1" customHeight="1" x14ac:dyDescent="0.2">
      <c r="A19" s="31" t="s">
        <v>33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49"/>
    </row>
    <row r="20" spans="1:10" ht="15" hidden="1" customHeight="1" x14ac:dyDescent="0.2">
      <c r="A20" s="33" t="s">
        <v>34</v>
      </c>
      <c r="B20" s="37">
        <v>1</v>
      </c>
      <c r="C20" s="37">
        <v>8</v>
      </c>
      <c r="D20" s="37">
        <v>3</v>
      </c>
      <c r="E20" s="37">
        <v>7</v>
      </c>
      <c r="F20" s="37">
        <v>0</v>
      </c>
      <c r="G20" s="37">
        <v>2</v>
      </c>
      <c r="H20" s="37">
        <v>7</v>
      </c>
      <c r="I20" s="37">
        <v>6</v>
      </c>
      <c r="J20" s="49"/>
    </row>
    <row r="21" spans="1:10" ht="15.75" customHeight="1" x14ac:dyDescent="0.2">
      <c r="A21" s="83" t="s">
        <v>35</v>
      </c>
      <c r="B21" s="84">
        <v>22</v>
      </c>
      <c r="C21" s="84">
        <v>30</v>
      </c>
      <c r="D21" s="84">
        <v>43</v>
      </c>
      <c r="E21" s="84">
        <v>41</v>
      </c>
      <c r="F21" s="84">
        <v>18</v>
      </c>
      <c r="G21" s="84">
        <v>16</v>
      </c>
      <c r="H21" s="84">
        <v>41</v>
      </c>
      <c r="I21" s="84">
        <v>28</v>
      </c>
      <c r="J21" s="49"/>
    </row>
    <row r="22" spans="1:10" ht="15.75" customHeight="1" x14ac:dyDescent="0.2">
      <c r="A22" s="79" t="s">
        <v>36</v>
      </c>
      <c r="B22" s="80">
        <v>4</v>
      </c>
      <c r="C22" s="80">
        <v>7</v>
      </c>
      <c r="D22" s="80">
        <v>3</v>
      </c>
      <c r="E22" s="80">
        <v>3</v>
      </c>
      <c r="F22" s="80">
        <v>12</v>
      </c>
      <c r="G22" s="80">
        <v>1</v>
      </c>
      <c r="H22" s="80">
        <v>0</v>
      </c>
      <c r="I22" s="80">
        <v>4</v>
      </c>
      <c r="J22" s="49"/>
    </row>
    <row r="23" spans="1:10" ht="15.75" customHeight="1" x14ac:dyDescent="0.2">
      <c r="A23" s="90" t="s">
        <v>37</v>
      </c>
      <c r="B23" s="91">
        <v>9</v>
      </c>
      <c r="C23" s="91">
        <v>8</v>
      </c>
      <c r="D23" s="91">
        <v>9</v>
      </c>
      <c r="E23" s="91">
        <v>8</v>
      </c>
      <c r="F23" s="91">
        <v>10</v>
      </c>
      <c r="G23" s="91">
        <v>5</v>
      </c>
      <c r="H23" s="91">
        <v>18</v>
      </c>
      <c r="I23" s="91">
        <v>14</v>
      </c>
      <c r="J23" s="49"/>
    </row>
    <row r="24" spans="1:10" ht="15.75" customHeight="1" x14ac:dyDescent="0.2">
      <c r="A24" s="83" t="s">
        <v>38</v>
      </c>
      <c r="B24" s="84">
        <v>11</v>
      </c>
      <c r="C24" s="84">
        <v>55</v>
      </c>
      <c r="D24" s="84">
        <v>10</v>
      </c>
      <c r="E24" s="84">
        <v>34</v>
      </c>
      <c r="F24" s="84">
        <v>46</v>
      </c>
      <c r="G24" s="84">
        <v>52</v>
      </c>
      <c r="H24" s="84">
        <v>12</v>
      </c>
      <c r="I24" s="84">
        <v>34</v>
      </c>
      <c r="J24" s="49"/>
    </row>
    <row r="25" spans="1:10" ht="15.75" customHeight="1" x14ac:dyDescent="0.2">
      <c r="A25" s="79" t="s">
        <v>39</v>
      </c>
      <c r="B25" s="80">
        <v>32</v>
      </c>
      <c r="C25" s="80">
        <v>79</v>
      </c>
      <c r="D25" s="80">
        <v>72</v>
      </c>
      <c r="E25" s="80">
        <v>106</v>
      </c>
      <c r="F25" s="80">
        <v>15</v>
      </c>
      <c r="G25" s="80">
        <v>52</v>
      </c>
      <c r="H25" s="80">
        <v>73</v>
      </c>
      <c r="I25" s="80">
        <v>94</v>
      </c>
      <c r="J25" s="49"/>
    </row>
    <row r="26" spans="1:10" ht="15.75" customHeight="1" x14ac:dyDescent="0.2">
      <c r="A26" s="90" t="s">
        <v>40</v>
      </c>
      <c r="B26" s="91">
        <v>20</v>
      </c>
      <c r="C26" s="91">
        <v>390</v>
      </c>
      <c r="D26" s="91">
        <v>19</v>
      </c>
      <c r="E26" s="91">
        <v>474</v>
      </c>
      <c r="F26" s="91">
        <v>23</v>
      </c>
      <c r="G26" s="91">
        <v>478</v>
      </c>
      <c r="H26" s="91">
        <v>15</v>
      </c>
      <c r="I26" s="91">
        <v>497</v>
      </c>
      <c r="J26" s="49"/>
    </row>
    <row r="27" spans="1:10" ht="15.75" customHeight="1" x14ac:dyDescent="0.2">
      <c r="A27" s="83" t="s">
        <v>41</v>
      </c>
      <c r="B27" s="84">
        <v>1</v>
      </c>
      <c r="C27" s="84">
        <v>5</v>
      </c>
      <c r="D27" s="84">
        <v>0</v>
      </c>
      <c r="E27" s="84">
        <v>114</v>
      </c>
      <c r="F27" s="84">
        <v>0</v>
      </c>
      <c r="G27" s="84">
        <v>1</v>
      </c>
      <c r="H27" s="84">
        <v>0</v>
      </c>
      <c r="I27" s="84">
        <v>95</v>
      </c>
      <c r="J27" s="49"/>
    </row>
    <row r="28" spans="1:10" ht="15.75" customHeight="1" x14ac:dyDescent="0.2">
      <c r="A28" s="79" t="s">
        <v>42</v>
      </c>
      <c r="B28" s="80">
        <v>7</v>
      </c>
      <c r="C28" s="80">
        <v>40</v>
      </c>
      <c r="D28" s="80">
        <v>8</v>
      </c>
      <c r="E28" s="80">
        <v>164</v>
      </c>
      <c r="F28" s="80">
        <v>5</v>
      </c>
      <c r="G28" s="80">
        <v>40</v>
      </c>
      <c r="H28" s="80">
        <v>4</v>
      </c>
      <c r="I28" s="80">
        <v>96</v>
      </c>
      <c r="J28" s="49"/>
    </row>
    <row r="29" spans="1:10" ht="15.75" customHeight="1" x14ac:dyDescent="0.2">
      <c r="A29" s="90" t="s">
        <v>43</v>
      </c>
      <c r="B29" s="91">
        <v>0</v>
      </c>
      <c r="C29" s="91">
        <v>2</v>
      </c>
      <c r="D29" s="91">
        <v>2</v>
      </c>
      <c r="E29" s="91">
        <v>24</v>
      </c>
      <c r="F29" s="91">
        <v>0</v>
      </c>
      <c r="G29" s="91">
        <v>1</v>
      </c>
      <c r="H29" s="91">
        <v>0</v>
      </c>
      <c r="I29" s="91">
        <v>16</v>
      </c>
      <c r="J29" s="49"/>
    </row>
    <row r="30" spans="1:10" ht="15.75" customHeight="1" x14ac:dyDescent="0.2">
      <c r="A30" s="83" t="s">
        <v>44</v>
      </c>
      <c r="B30" s="84">
        <v>5</v>
      </c>
      <c r="C30" s="84">
        <v>7</v>
      </c>
      <c r="D30" s="84">
        <v>4</v>
      </c>
      <c r="E30" s="84">
        <v>36</v>
      </c>
      <c r="F30" s="84">
        <v>1</v>
      </c>
      <c r="G30" s="84">
        <v>13</v>
      </c>
      <c r="H30" s="84">
        <v>5</v>
      </c>
      <c r="I30" s="84">
        <v>20</v>
      </c>
      <c r="J30" s="49"/>
    </row>
    <row r="31" spans="1:10" ht="15.75" customHeight="1" x14ac:dyDescent="0.2">
      <c r="A31" s="79" t="s">
        <v>45</v>
      </c>
      <c r="B31" s="80">
        <v>1</v>
      </c>
      <c r="C31" s="80">
        <v>1</v>
      </c>
      <c r="D31" s="80">
        <v>1</v>
      </c>
      <c r="E31" s="80">
        <v>5</v>
      </c>
      <c r="F31" s="80">
        <v>1</v>
      </c>
      <c r="G31" s="80">
        <v>2</v>
      </c>
      <c r="H31" s="80">
        <v>2</v>
      </c>
      <c r="I31" s="80">
        <v>7</v>
      </c>
      <c r="J31" s="49"/>
    </row>
    <row r="32" spans="1:10" ht="15.75" customHeight="1" x14ac:dyDescent="0.2">
      <c r="A32" s="90" t="s">
        <v>46</v>
      </c>
      <c r="B32" s="91">
        <v>3</v>
      </c>
      <c r="C32" s="91">
        <v>28</v>
      </c>
      <c r="D32" s="91">
        <v>4</v>
      </c>
      <c r="E32" s="91">
        <v>17</v>
      </c>
      <c r="F32" s="91">
        <v>5</v>
      </c>
      <c r="G32" s="91">
        <v>12</v>
      </c>
      <c r="H32" s="91">
        <v>5</v>
      </c>
      <c r="I32" s="91">
        <v>12</v>
      </c>
      <c r="J32" s="49"/>
    </row>
    <row r="33" spans="1:10" ht="15.75" customHeight="1" x14ac:dyDescent="0.2">
      <c r="A33" s="83" t="s">
        <v>47</v>
      </c>
      <c r="B33" s="84">
        <v>27</v>
      </c>
      <c r="C33" s="84">
        <v>144</v>
      </c>
      <c r="D33" s="84">
        <v>63</v>
      </c>
      <c r="E33" s="84">
        <v>297</v>
      </c>
      <c r="F33" s="84">
        <v>44</v>
      </c>
      <c r="G33" s="84">
        <v>114</v>
      </c>
      <c r="H33" s="84">
        <v>65</v>
      </c>
      <c r="I33" s="84">
        <v>329</v>
      </c>
      <c r="J33" s="49"/>
    </row>
    <row r="34" spans="1:10" ht="15.75" customHeight="1" x14ac:dyDescent="0.2">
      <c r="A34" s="79" t="s">
        <v>48</v>
      </c>
      <c r="B34" s="80">
        <v>52</v>
      </c>
      <c r="C34" s="80">
        <v>273</v>
      </c>
      <c r="D34" s="80">
        <v>46</v>
      </c>
      <c r="E34" s="80">
        <v>463</v>
      </c>
      <c r="F34" s="80">
        <v>42</v>
      </c>
      <c r="G34" s="80">
        <v>223</v>
      </c>
      <c r="H34" s="80">
        <v>57</v>
      </c>
      <c r="I34" s="80">
        <v>460</v>
      </c>
      <c r="J34" s="49"/>
    </row>
    <row r="35" spans="1:10" ht="15.75" customHeight="1" x14ac:dyDescent="0.2">
      <c r="A35" s="90" t="s">
        <v>49</v>
      </c>
      <c r="B35" s="91">
        <v>57</v>
      </c>
      <c r="C35" s="91">
        <v>117</v>
      </c>
      <c r="D35" s="91">
        <v>53</v>
      </c>
      <c r="E35" s="91">
        <v>280</v>
      </c>
      <c r="F35" s="91">
        <v>44</v>
      </c>
      <c r="G35" s="91">
        <v>102</v>
      </c>
      <c r="H35" s="91">
        <v>47</v>
      </c>
      <c r="I35" s="91">
        <v>243</v>
      </c>
      <c r="J35" s="49"/>
    </row>
    <row r="36" spans="1:10" ht="15.75" customHeight="1" x14ac:dyDescent="0.2">
      <c r="A36" s="83" t="s">
        <v>50</v>
      </c>
      <c r="B36" s="84">
        <v>155</v>
      </c>
      <c r="C36" s="84">
        <v>413</v>
      </c>
      <c r="D36" s="84">
        <v>246</v>
      </c>
      <c r="E36" s="84">
        <v>824</v>
      </c>
      <c r="F36" s="84">
        <v>180</v>
      </c>
      <c r="G36" s="84">
        <v>318</v>
      </c>
      <c r="H36" s="84">
        <v>223</v>
      </c>
      <c r="I36" s="84">
        <v>778</v>
      </c>
      <c r="J36" s="49"/>
    </row>
    <row r="37" spans="1:10" ht="15.75" customHeight="1" x14ac:dyDescent="0.2">
      <c r="A37" s="79" t="s">
        <v>51</v>
      </c>
      <c r="B37" s="80">
        <v>204</v>
      </c>
      <c r="C37" s="80">
        <v>283</v>
      </c>
      <c r="D37" s="80">
        <v>276</v>
      </c>
      <c r="E37" s="80">
        <v>1749</v>
      </c>
      <c r="F37" s="80">
        <v>185</v>
      </c>
      <c r="G37" s="80">
        <v>252</v>
      </c>
      <c r="H37" s="80">
        <v>283</v>
      </c>
      <c r="I37" s="80">
        <v>1422</v>
      </c>
      <c r="J37" s="49"/>
    </row>
    <row r="38" spans="1:10" ht="15.75" customHeight="1" x14ac:dyDescent="0.2">
      <c r="A38" s="90" t="s">
        <v>52</v>
      </c>
      <c r="B38" s="91">
        <v>30</v>
      </c>
      <c r="C38" s="91">
        <v>99</v>
      </c>
      <c r="D38" s="91">
        <v>39</v>
      </c>
      <c r="E38" s="91">
        <v>338</v>
      </c>
      <c r="F38" s="91">
        <v>36</v>
      </c>
      <c r="G38" s="91">
        <v>83</v>
      </c>
      <c r="H38" s="91">
        <v>21</v>
      </c>
      <c r="I38" s="91">
        <v>132</v>
      </c>
      <c r="J38" s="49"/>
    </row>
    <row r="39" spans="1:10" ht="15.75" customHeight="1" x14ac:dyDescent="0.2">
      <c r="A39" s="83" t="s">
        <v>53</v>
      </c>
      <c r="B39" s="84">
        <v>19</v>
      </c>
      <c r="C39" s="84">
        <v>30</v>
      </c>
      <c r="D39" s="84">
        <v>43</v>
      </c>
      <c r="E39" s="84">
        <v>138</v>
      </c>
      <c r="F39" s="84">
        <v>22</v>
      </c>
      <c r="G39" s="84">
        <v>44</v>
      </c>
      <c r="H39" s="84">
        <v>63</v>
      </c>
      <c r="I39" s="84">
        <v>135</v>
      </c>
      <c r="J39" s="49"/>
    </row>
    <row r="40" spans="1:10" ht="15.75" customHeight="1" x14ac:dyDescent="0.2">
      <c r="A40" s="79" t="s">
        <v>54</v>
      </c>
      <c r="B40" s="80">
        <v>13</v>
      </c>
      <c r="C40" s="80">
        <v>60</v>
      </c>
      <c r="D40" s="80">
        <v>25</v>
      </c>
      <c r="E40" s="80">
        <v>200</v>
      </c>
      <c r="F40" s="80">
        <v>27</v>
      </c>
      <c r="G40" s="80">
        <v>68</v>
      </c>
      <c r="H40" s="80">
        <v>39</v>
      </c>
      <c r="I40" s="80">
        <v>181</v>
      </c>
      <c r="J40" s="49"/>
    </row>
    <row r="41" spans="1:10" ht="15.75" customHeight="1" x14ac:dyDescent="0.2">
      <c r="A41" s="90" t="s">
        <v>214</v>
      </c>
      <c r="B41" s="91">
        <v>6</v>
      </c>
      <c r="C41" s="91">
        <v>465</v>
      </c>
      <c r="D41" s="91">
        <v>2</v>
      </c>
      <c r="E41" s="91">
        <v>298</v>
      </c>
      <c r="F41" s="91">
        <v>4</v>
      </c>
      <c r="G41" s="91">
        <v>389</v>
      </c>
      <c r="H41" s="91">
        <v>14</v>
      </c>
      <c r="I41" s="91">
        <v>271</v>
      </c>
      <c r="J41" s="49"/>
    </row>
    <row r="42" spans="1:10" ht="15.75" customHeight="1" x14ac:dyDescent="0.2">
      <c r="A42" s="83" t="s">
        <v>55</v>
      </c>
      <c r="B42" s="84">
        <v>22</v>
      </c>
      <c r="C42" s="84">
        <v>44</v>
      </c>
      <c r="D42" s="84">
        <v>98</v>
      </c>
      <c r="E42" s="84">
        <v>366</v>
      </c>
      <c r="F42" s="84">
        <v>14</v>
      </c>
      <c r="G42" s="84">
        <v>36</v>
      </c>
      <c r="H42" s="84">
        <v>49</v>
      </c>
      <c r="I42" s="84">
        <v>345</v>
      </c>
      <c r="J42" s="49"/>
    </row>
    <row r="43" spans="1:10" ht="15.75" customHeight="1" x14ac:dyDescent="0.2">
      <c r="A43" s="79" t="s">
        <v>56</v>
      </c>
      <c r="B43" s="80">
        <v>4</v>
      </c>
      <c r="C43" s="80">
        <v>48</v>
      </c>
      <c r="D43" s="80">
        <v>16</v>
      </c>
      <c r="E43" s="80">
        <v>77</v>
      </c>
      <c r="F43" s="80">
        <v>9</v>
      </c>
      <c r="G43" s="80">
        <v>26</v>
      </c>
      <c r="H43" s="80">
        <v>5</v>
      </c>
      <c r="I43" s="80">
        <v>29</v>
      </c>
      <c r="J43" s="49"/>
    </row>
    <row r="44" spans="1:10" ht="15.75" customHeight="1" x14ac:dyDescent="0.2">
      <c r="A44" s="90" t="s">
        <v>57</v>
      </c>
      <c r="B44" s="91">
        <v>168</v>
      </c>
      <c r="C44" s="91">
        <v>318</v>
      </c>
      <c r="D44" s="91">
        <v>41</v>
      </c>
      <c r="E44" s="91">
        <v>389</v>
      </c>
      <c r="F44" s="91">
        <v>37</v>
      </c>
      <c r="G44" s="91">
        <v>90</v>
      </c>
      <c r="H44" s="91">
        <v>27</v>
      </c>
      <c r="I44" s="91">
        <v>189</v>
      </c>
      <c r="J44" s="49"/>
    </row>
    <row r="45" spans="1:10" ht="15.75" customHeight="1" x14ac:dyDescent="0.2">
      <c r="A45" s="83" t="s">
        <v>58</v>
      </c>
      <c r="B45" s="84">
        <v>45</v>
      </c>
      <c r="C45" s="84">
        <v>313</v>
      </c>
      <c r="D45" s="84">
        <v>45</v>
      </c>
      <c r="E45" s="84">
        <v>363</v>
      </c>
      <c r="F45" s="84">
        <v>35</v>
      </c>
      <c r="G45" s="84">
        <v>131</v>
      </c>
      <c r="H45" s="84">
        <v>21</v>
      </c>
      <c r="I45" s="84">
        <v>137</v>
      </c>
      <c r="J45" s="49"/>
    </row>
    <row r="46" spans="1:10" ht="15.75" customHeight="1" x14ac:dyDescent="0.2">
      <c r="A46" s="79" t="s">
        <v>59</v>
      </c>
      <c r="B46" s="80">
        <v>226</v>
      </c>
      <c r="C46" s="80">
        <v>369</v>
      </c>
      <c r="D46" s="80">
        <v>297</v>
      </c>
      <c r="E46" s="80">
        <v>569</v>
      </c>
      <c r="F46" s="80">
        <v>310</v>
      </c>
      <c r="G46" s="80">
        <v>301</v>
      </c>
      <c r="H46" s="80">
        <v>198</v>
      </c>
      <c r="I46" s="80">
        <v>454</v>
      </c>
    </row>
    <row r="47" spans="1:10" ht="15.75" customHeight="1" x14ac:dyDescent="0.2">
      <c r="A47" s="38"/>
      <c r="B47" s="32"/>
      <c r="C47" s="32"/>
      <c r="D47" s="32"/>
      <c r="E47" s="32"/>
      <c r="F47" s="32"/>
      <c r="G47" s="32"/>
      <c r="H47" s="32"/>
      <c r="I47" s="32"/>
    </row>
    <row r="48" spans="1:10" ht="15.75" customHeight="1" x14ac:dyDescent="0.2">
      <c r="A48" s="88" t="s">
        <v>20</v>
      </c>
      <c r="B48" s="89">
        <f>SUM(B9:B46)-SUM(B17:B20)</f>
        <v>1958</v>
      </c>
      <c r="C48" s="89">
        <f t="shared" ref="C48:I48" si="0">SUM(C9:C46)-SUM(C17:C20)</f>
        <v>5879</v>
      </c>
      <c r="D48" s="89">
        <f t="shared" si="0"/>
        <v>2557</v>
      </c>
      <c r="E48" s="89">
        <f t="shared" si="0"/>
        <v>11645</v>
      </c>
      <c r="F48" s="89">
        <f t="shared" si="0"/>
        <v>1851</v>
      </c>
      <c r="G48" s="89">
        <f t="shared" si="0"/>
        <v>4797</v>
      </c>
      <c r="H48" s="89">
        <f t="shared" si="0"/>
        <v>2326</v>
      </c>
      <c r="I48" s="89">
        <f t="shared" si="0"/>
        <v>10002</v>
      </c>
      <c r="J48" s="75"/>
    </row>
    <row r="49" spans="1:10" ht="15.75" customHeight="1" x14ac:dyDescent="0.2">
      <c r="A49" s="27"/>
    </row>
    <row r="50" spans="1:10" ht="15.75" customHeight="1" x14ac:dyDescent="0.2">
      <c r="A50" s="90" t="s">
        <v>60</v>
      </c>
      <c r="B50" s="91">
        <v>227</v>
      </c>
      <c r="C50" s="91">
        <v>1125</v>
      </c>
      <c r="D50" s="91">
        <v>192</v>
      </c>
      <c r="E50" s="91">
        <v>1367</v>
      </c>
      <c r="F50" s="91">
        <v>219</v>
      </c>
      <c r="G50" s="91">
        <v>931</v>
      </c>
      <c r="H50" s="91">
        <v>129</v>
      </c>
      <c r="I50" s="91">
        <v>1199</v>
      </c>
      <c r="J50" s="50"/>
    </row>
    <row r="51" spans="1:10" ht="15.75" customHeight="1" x14ac:dyDescent="0.2">
      <c r="A51" s="83" t="s">
        <v>61</v>
      </c>
      <c r="B51" s="84">
        <v>386</v>
      </c>
      <c r="C51" s="84">
        <v>808</v>
      </c>
      <c r="D51" s="84">
        <v>608</v>
      </c>
      <c r="E51" s="84">
        <v>1969</v>
      </c>
      <c r="F51" s="84">
        <v>368</v>
      </c>
      <c r="G51" s="84">
        <v>703</v>
      </c>
      <c r="H51" s="84">
        <v>586</v>
      </c>
      <c r="I51" s="84">
        <v>1731</v>
      </c>
      <c r="J51" s="50"/>
    </row>
    <row r="52" spans="1:10" ht="15.75" customHeight="1" x14ac:dyDescent="0.2">
      <c r="A52" s="79" t="s">
        <v>62</v>
      </c>
      <c r="B52" s="80">
        <v>498</v>
      </c>
      <c r="C52" s="80">
        <v>1185</v>
      </c>
      <c r="D52" s="80">
        <v>660</v>
      </c>
      <c r="E52" s="80">
        <v>3654</v>
      </c>
      <c r="F52" s="80">
        <v>487</v>
      </c>
      <c r="G52" s="80">
        <v>978</v>
      </c>
      <c r="H52" s="80">
        <v>631</v>
      </c>
      <c r="I52" s="80">
        <v>3035</v>
      </c>
      <c r="J52" s="24"/>
    </row>
    <row r="53" spans="1:10" x14ac:dyDescent="0.2">
      <c r="A53" t="s">
        <v>63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53"/>
  <sheetViews>
    <sheetView showGridLines="0" workbookViewId="0">
      <selection activeCell="B50" sqref="B50"/>
    </sheetView>
  </sheetViews>
  <sheetFormatPr defaultRowHeight="12.75" x14ac:dyDescent="0.2"/>
  <cols>
    <col min="1" max="1" width="17.140625" customWidth="1"/>
    <col min="2" max="9" width="10.7109375" customWidth="1"/>
  </cols>
  <sheetData>
    <row r="1" spans="1:9" ht="15.75" customHeight="1" x14ac:dyDescent="0.25">
      <c r="A1" s="16" t="s">
        <v>21</v>
      </c>
    </row>
    <row r="2" spans="1:9" ht="15.75" customHeight="1" x14ac:dyDescent="0.2">
      <c r="A2" s="27"/>
    </row>
    <row r="3" spans="1:9" ht="15.75" customHeight="1" x14ac:dyDescent="0.25">
      <c r="A3" s="16" t="s">
        <v>191</v>
      </c>
    </row>
    <row r="4" spans="1:9" ht="15.75" customHeight="1" x14ac:dyDescent="0.25">
      <c r="A4" s="16"/>
    </row>
    <row r="5" spans="1:9" ht="15.75" customHeight="1" x14ac:dyDescent="0.2"/>
    <row r="6" spans="1:9" ht="15.75" customHeight="1" x14ac:dyDescent="0.2"/>
    <row r="7" spans="1:9" ht="15.75" customHeight="1" x14ac:dyDescent="0.2">
      <c r="A7" s="27"/>
      <c r="B7" s="45" t="s">
        <v>159</v>
      </c>
      <c r="C7" s="45" t="s">
        <v>160</v>
      </c>
      <c r="D7" s="45" t="s">
        <v>161</v>
      </c>
      <c r="E7" s="45" t="s">
        <v>162</v>
      </c>
      <c r="F7" s="45" t="s">
        <v>163</v>
      </c>
      <c r="G7" s="45" t="s">
        <v>164</v>
      </c>
      <c r="H7" s="45" t="s">
        <v>165</v>
      </c>
      <c r="I7" s="45" t="s">
        <v>166</v>
      </c>
    </row>
    <row r="8" spans="1:9" ht="15.75" customHeight="1" x14ac:dyDescent="0.2">
      <c r="A8" s="27"/>
      <c r="B8" s="45"/>
      <c r="C8" s="45"/>
      <c r="D8" s="45"/>
      <c r="E8" s="45"/>
      <c r="F8" s="45"/>
      <c r="G8" s="45"/>
      <c r="H8" s="45"/>
      <c r="I8" s="45"/>
    </row>
    <row r="9" spans="1:9" ht="15.75" customHeight="1" x14ac:dyDescent="0.2">
      <c r="A9" s="79" t="s">
        <v>207</v>
      </c>
      <c r="B9" s="80">
        <v>87.565020000000004</v>
      </c>
      <c r="C9" s="80">
        <v>124.02919</v>
      </c>
      <c r="D9" s="80">
        <v>45.219239999999999</v>
      </c>
      <c r="E9" s="80">
        <v>134.57930999999999</v>
      </c>
      <c r="F9" s="80">
        <v>16.370609999999999</v>
      </c>
      <c r="G9" s="80">
        <v>28.951540000000001</v>
      </c>
      <c r="H9" s="80">
        <v>10.190860000000001</v>
      </c>
      <c r="I9" s="80">
        <v>38.195599999999999</v>
      </c>
    </row>
    <row r="10" spans="1:9" ht="15.75" customHeight="1" x14ac:dyDescent="0.2">
      <c r="A10" s="90" t="s">
        <v>208</v>
      </c>
      <c r="B10" s="91">
        <v>18.796859999999999</v>
      </c>
      <c r="C10" s="91">
        <v>171.54182</v>
      </c>
      <c r="D10" s="91">
        <v>7.9367599999999996</v>
      </c>
      <c r="E10" s="91">
        <v>43.583860000000001</v>
      </c>
      <c r="F10" s="91">
        <v>7.6030699999999998</v>
      </c>
      <c r="G10" s="91">
        <v>42.64143</v>
      </c>
      <c r="H10" s="91">
        <v>4.9366899999999996</v>
      </c>
      <c r="I10" s="91">
        <v>25.067049999999998</v>
      </c>
    </row>
    <row r="11" spans="1:9" ht="15.75" customHeight="1" x14ac:dyDescent="0.2">
      <c r="A11" s="83" t="s">
        <v>209</v>
      </c>
      <c r="B11" s="84">
        <v>100.33369</v>
      </c>
      <c r="C11" s="84">
        <v>117.23258</v>
      </c>
      <c r="D11" s="84">
        <v>74.979110000000006</v>
      </c>
      <c r="E11" s="84">
        <v>181.80690000000001</v>
      </c>
      <c r="F11" s="84">
        <v>29.06568</v>
      </c>
      <c r="G11" s="84">
        <v>35.56353</v>
      </c>
      <c r="H11" s="84">
        <v>45.609059999999999</v>
      </c>
      <c r="I11" s="84">
        <v>84.518799999999999</v>
      </c>
    </row>
    <row r="12" spans="1:9" ht="15.75" customHeight="1" x14ac:dyDescent="0.2">
      <c r="A12" s="79" t="s">
        <v>26</v>
      </c>
      <c r="B12" s="80">
        <v>107.24630000000001</v>
      </c>
      <c r="C12" s="80">
        <v>253.47845000000001</v>
      </c>
      <c r="D12" s="80">
        <v>168.99270000000001</v>
      </c>
      <c r="E12" s="80">
        <v>441.79629999999997</v>
      </c>
      <c r="F12" s="80">
        <v>76.709289999999996</v>
      </c>
      <c r="G12" s="80">
        <v>126.33568</v>
      </c>
      <c r="H12" s="80">
        <v>97.668559999999999</v>
      </c>
      <c r="I12" s="80">
        <v>250.17838</v>
      </c>
    </row>
    <row r="13" spans="1:9" ht="15.75" customHeight="1" x14ac:dyDescent="0.2">
      <c r="A13" s="90" t="s">
        <v>27</v>
      </c>
      <c r="B13" s="91">
        <v>20.465910000000001</v>
      </c>
      <c r="C13" s="91">
        <v>45.320279999999997</v>
      </c>
      <c r="D13" s="91">
        <v>24.75769</v>
      </c>
      <c r="E13" s="91">
        <v>42.859729999999999</v>
      </c>
      <c r="F13" s="91">
        <v>3.55267</v>
      </c>
      <c r="G13" s="91">
        <v>10.263210000000001</v>
      </c>
      <c r="H13" s="91">
        <v>12.12125</v>
      </c>
      <c r="I13" s="91">
        <v>16.593900000000001</v>
      </c>
    </row>
    <row r="14" spans="1:9" ht="15.75" customHeight="1" x14ac:dyDescent="0.2">
      <c r="A14" s="83" t="s">
        <v>28</v>
      </c>
      <c r="B14" s="84">
        <v>1.99963</v>
      </c>
      <c r="C14" s="84">
        <v>6.2670700000000004</v>
      </c>
      <c r="D14" s="84">
        <v>4.9504099999999998</v>
      </c>
      <c r="E14" s="84">
        <v>2.64954</v>
      </c>
      <c r="F14" s="84">
        <v>1.6765399999999999</v>
      </c>
      <c r="G14" s="84">
        <v>3.7996599999999998</v>
      </c>
      <c r="H14" s="84">
        <v>2.4842499999999998</v>
      </c>
      <c r="I14" s="84">
        <v>0.99980999999999998</v>
      </c>
    </row>
    <row r="15" spans="1:9" ht="15.75" customHeight="1" x14ac:dyDescent="0.2">
      <c r="A15" s="79" t="s">
        <v>29</v>
      </c>
      <c r="B15" s="80">
        <v>19.85031</v>
      </c>
      <c r="C15" s="80">
        <v>63.644979999999997</v>
      </c>
      <c r="D15" s="80">
        <v>34.846879999999999</v>
      </c>
      <c r="E15" s="80">
        <v>71.432670000000002</v>
      </c>
      <c r="F15" s="80">
        <v>15.592219999999999</v>
      </c>
      <c r="G15" s="80">
        <v>27.380400000000002</v>
      </c>
      <c r="H15" s="80">
        <v>26.10117</v>
      </c>
      <c r="I15" s="80">
        <v>40.478389999999997</v>
      </c>
    </row>
    <row r="16" spans="1:9" ht="15.75" customHeight="1" x14ac:dyDescent="0.2">
      <c r="A16" s="90" t="s">
        <v>30</v>
      </c>
      <c r="B16" s="91">
        <v>9.6301400000000008</v>
      </c>
      <c r="C16" s="91">
        <v>8.63157</v>
      </c>
      <c r="D16" s="91">
        <v>19.3688</v>
      </c>
      <c r="E16" s="91">
        <v>27.88561</v>
      </c>
      <c r="F16" s="91">
        <v>10.67985</v>
      </c>
      <c r="G16" s="91">
        <v>5.1880499999999996</v>
      </c>
      <c r="H16" s="91">
        <v>5.1730799999999997</v>
      </c>
      <c r="I16" s="91">
        <v>13.414210000000001</v>
      </c>
    </row>
    <row r="17" spans="1:9" ht="15" hidden="1" customHeight="1" x14ac:dyDescent="0.2">
      <c r="A17" s="31" t="s">
        <v>31</v>
      </c>
      <c r="B17" s="36">
        <v>4.8150700000000004</v>
      </c>
      <c r="C17" s="36">
        <v>5.9527200000000002</v>
      </c>
      <c r="D17" s="36">
        <v>6.24275</v>
      </c>
      <c r="E17" s="36">
        <v>3.35433</v>
      </c>
      <c r="F17" s="36">
        <v>0</v>
      </c>
      <c r="G17" s="36">
        <v>1.99963</v>
      </c>
      <c r="H17" s="36">
        <v>1.76885</v>
      </c>
      <c r="I17" s="36">
        <v>0</v>
      </c>
    </row>
    <row r="18" spans="1:9" ht="15" hidden="1" customHeight="1" x14ac:dyDescent="0.2">
      <c r="A18" s="33" t="s">
        <v>32</v>
      </c>
      <c r="B18" s="37">
        <v>0.81083000000000005</v>
      </c>
      <c r="C18" s="37">
        <v>0.99980999999999998</v>
      </c>
      <c r="D18" s="37">
        <v>5.9988799999999998</v>
      </c>
      <c r="E18" s="37">
        <v>2.6907000000000001</v>
      </c>
      <c r="F18" s="37">
        <v>1.6765399999999999</v>
      </c>
      <c r="G18" s="37">
        <v>0</v>
      </c>
      <c r="H18" s="37">
        <v>3.58386</v>
      </c>
      <c r="I18" s="37">
        <v>1.99963</v>
      </c>
    </row>
    <row r="19" spans="1:9" ht="15" hidden="1" customHeight="1" x14ac:dyDescent="0.2">
      <c r="A19" s="31" t="s">
        <v>33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</row>
    <row r="20" spans="1:9" ht="15" hidden="1" customHeight="1" x14ac:dyDescent="0.2">
      <c r="A20" s="33" t="s">
        <v>34</v>
      </c>
      <c r="B20" s="37">
        <v>0</v>
      </c>
      <c r="C20" s="37">
        <v>3.4878100000000001</v>
      </c>
      <c r="D20" s="37">
        <v>0.57132000000000005</v>
      </c>
      <c r="E20" s="37">
        <v>1.99963</v>
      </c>
      <c r="F20" s="37">
        <v>0</v>
      </c>
      <c r="G20" s="37">
        <v>0.99980999999999998</v>
      </c>
      <c r="H20" s="37">
        <v>0.15654999999999999</v>
      </c>
      <c r="I20" s="37">
        <v>0</v>
      </c>
    </row>
    <row r="21" spans="1:9" ht="15.75" customHeight="1" x14ac:dyDescent="0.2">
      <c r="A21" s="83" t="s">
        <v>35</v>
      </c>
      <c r="B21" s="84">
        <v>5.6258999999999997</v>
      </c>
      <c r="C21" s="84">
        <v>10.440340000000001</v>
      </c>
      <c r="D21" s="84">
        <v>12.812950000000001</v>
      </c>
      <c r="E21" s="84">
        <v>8.0446600000000004</v>
      </c>
      <c r="F21" s="84">
        <v>1.6765399999999999</v>
      </c>
      <c r="G21" s="84">
        <v>2.9994399999999999</v>
      </c>
      <c r="H21" s="84">
        <v>5.5092600000000003</v>
      </c>
      <c r="I21" s="84">
        <v>1.99963</v>
      </c>
    </row>
    <row r="22" spans="1:9" ht="15.75" customHeight="1" x14ac:dyDescent="0.2">
      <c r="A22" s="79" t="s">
        <v>36</v>
      </c>
      <c r="B22" s="80">
        <v>1.99963</v>
      </c>
      <c r="C22" s="80">
        <v>3.9531000000000001</v>
      </c>
      <c r="D22" s="80">
        <v>0.99980999999999998</v>
      </c>
      <c r="E22" s="80">
        <v>0.76592000000000005</v>
      </c>
      <c r="F22" s="80">
        <v>1.99963</v>
      </c>
      <c r="G22" s="80">
        <v>0</v>
      </c>
      <c r="H22" s="80">
        <v>0</v>
      </c>
      <c r="I22" s="80">
        <v>0</v>
      </c>
    </row>
    <row r="23" spans="1:9" ht="15.75" customHeight="1" x14ac:dyDescent="0.2">
      <c r="A23" s="90" t="s">
        <v>37</v>
      </c>
      <c r="B23" s="91">
        <v>5.5834799999999998</v>
      </c>
      <c r="C23" s="91">
        <v>2.9994399999999999</v>
      </c>
      <c r="D23" s="91">
        <v>2.9994399999999999</v>
      </c>
      <c r="E23" s="91">
        <v>2.9963199999999999</v>
      </c>
      <c r="F23" s="91">
        <v>0</v>
      </c>
      <c r="G23" s="91">
        <v>0</v>
      </c>
      <c r="H23" s="91">
        <v>0.99980999999999998</v>
      </c>
      <c r="I23" s="91">
        <v>0</v>
      </c>
    </row>
    <row r="24" spans="1:9" ht="15.75" customHeight="1" x14ac:dyDescent="0.2">
      <c r="A24" s="83" t="s">
        <v>38</v>
      </c>
      <c r="B24" s="84">
        <v>3.2863500000000001</v>
      </c>
      <c r="C24" s="84">
        <v>4.1102699999999999</v>
      </c>
      <c r="D24" s="84">
        <v>0.21518000000000001</v>
      </c>
      <c r="E24" s="84">
        <v>0.99980999999999998</v>
      </c>
      <c r="F24" s="84">
        <v>0.99980999999999998</v>
      </c>
      <c r="G24" s="84">
        <v>0</v>
      </c>
      <c r="H24" s="84">
        <v>0</v>
      </c>
      <c r="I24" s="84">
        <v>0.94867000000000001</v>
      </c>
    </row>
    <row r="25" spans="1:9" ht="15.75" customHeight="1" x14ac:dyDescent="0.2">
      <c r="A25" s="79" t="s">
        <v>39</v>
      </c>
      <c r="B25" s="80">
        <v>9.9076900000000006</v>
      </c>
      <c r="C25" s="80">
        <v>26.52093</v>
      </c>
      <c r="D25" s="80">
        <v>7.7483899999999997</v>
      </c>
      <c r="E25" s="80">
        <v>13.5901</v>
      </c>
      <c r="F25" s="80">
        <v>0.99980999999999998</v>
      </c>
      <c r="G25" s="80">
        <v>4.9354500000000003</v>
      </c>
      <c r="H25" s="80">
        <v>4.4857500000000003</v>
      </c>
      <c r="I25" s="80">
        <v>4.3990499999999999</v>
      </c>
    </row>
    <row r="26" spans="1:9" ht="15.75" customHeight="1" x14ac:dyDescent="0.2">
      <c r="A26" s="90" t="s">
        <v>40</v>
      </c>
      <c r="B26" s="91">
        <v>5.5036500000000004</v>
      </c>
      <c r="C26" s="91">
        <v>0.21518000000000001</v>
      </c>
      <c r="D26" s="91">
        <v>0</v>
      </c>
      <c r="E26" s="91">
        <v>0</v>
      </c>
      <c r="F26" s="91">
        <v>0.90749999999999997</v>
      </c>
      <c r="G26" s="91">
        <v>12.686959999999999</v>
      </c>
      <c r="H26" s="91">
        <v>0</v>
      </c>
      <c r="I26" s="91">
        <v>6.0743499999999999</v>
      </c>
    </row>
    <row r="27" spans="1:9" ht="15.75" customHeight="1" x14ac:dyDescent="0.2">
      <c r="A27" s="83" t="s">
        <v>41</v>
      </c>
      <c r="B27" s="84">
        <v>0</v>
      </c>
      <c r="C27" s="84">
        <v>0.99980999999999998</v>
      </c>
      <c r="D27" s="84">
        <v>0</v>
      </c>
      <c r="E27" s="84">
        <v>0.93057999999999996</v>
      </c>
      <c r="F27" s="84">
        <v>0</v>
      </c>
      <c r="G27" s="84">
        <v>0</v>
      </c>
      <c r="H27" s="84">
        <v>0</v>
      </c>
      <c r="I27" s="84">
        <v>0.30748999999999999</v>
      </c>
    </row>
    <row r="28" spans="1:9" ht="15.75" customHeight="1" x14ac:dyDescent="0.2">
      <c r="A28" s="79" t="s">
        <v>42</v>
      </c>
      <c r="B28" s="80">
        <v>3.8607900000000002</v>
      </c>
      <c r="C28" s="80">
        <v>15.882239999999999</v>
      </c>
      <c r="D28" s="80">
        <v>1.75014</v>
      </c>
      <c r="E28" s="80">
        <v>44.031059999999997</v>
      </c>
      <c r="F28" s="80">
        <v>2.3121100000000001</v>
      </c>
      <c r="G28" s="80">
        <v>8.1276100000000007</v>
      </c>
      <c r="H28" s="80">
        <v>2.9532799999999999</v>
      </c>
      <c r="I28" s="80">
        <v>19.785440000000001</v>
      </c>
    </row>
    <row r="29" spans="1:9" ht="15.75" customHeight="1" x14ac:dyDescent="0.2">
      <c r="A29" s="90" t="s">
        <v>43</v>
      </c>
      <c r="B29" s="91">
        <v>0</v>
      </c>
      <c r="C29" s="91">
        <v>0.99980999999999998</v>
      </c>
      <c r="D29" s="91">
        <v>0</v>
      </c>
      <c r="E29" s="91">
        <v>0.99980999999999998</v>
      </c>
      <c r="F29" s="91">
        <v>0</v>
      </c>
      <c r="G29" s="91">
        <v>0</v>
      </c>
      <c r="H29" s="91">
        <v>0</v>
      </c>
      <c r="I29" s="91">
        <v>0</v>
      </c>
    </row>
    <row r="30" spans="1:9" ht="15.75" customHeight="1" x14ac:dyDescent="0.2">
      <c r="A30" s="83" t="s">
        <v>44</v>
      </c>
      <c r="B30" s="84">
        <v>3.2907099999999998</v>
      </c>
      <c r="C30" s="84">
        <v>4.9990600000000001</v>
      </c>
      <c r="D30" s="84">
        <v>1.9185399999999999</v>
      </c>
      <c r="E30" s="84">
        <v>12.45431</v>
      </c>
      <c r="F30" s="84">
        <v>0</v>
      </c>
      <c r="G30" s="84">
        <v>4.9341999999999997</v>
      </c>
      <c r="H30" s="84">
        <v>0.99980999999999998</v>
      </c>
      <c r="I30" s="84">
        <v>1.4919199999999999</v>
      </c>
    </row>
    <row r="31" spans="1:9" ht="15.75" customHeight="1" x14ac:dyDescent="0.2">
      <c r="A31" s="79" t="s">
        <v>45</v>
      </c>
      <c r="B31" s="80">
        <v>0.80022000000000004</v>
      </c>
      <c r="C31" s="80">
        <v>0</v>
      </c>
      <c r="D31" s="80">
        <v>0</v>
      </c>
      <c r="E31" s="80">
        <v>1.54556</v>
      </c>
      <c r="F31" s="80">
        <v>0</v>
      </c>
      <c r="G31" s="80">
        <v>1.6278900000000001</v>
      </c>
      <c r="H31" s="80">
        <v>0</v>
      </c>
      <c r="I31" s="80">
        <v>0.99980999999999998</v>
      </c>
    </row>
    <row r="32" spans="1:9" ht="15.75" customHeight="1" x14ac:dyDescent="0.2">
      <c r="A32" s="90" t="s">
        <v>46</v>
      </c>
      <c r="B32" s="91">
        <v>0.75282000000000004</v>
      </c>
      <c r="C32" s="91">
        <v>14.844379999999999</v>
      </c>
      <c r="D32" s="91">
        <v>2.61897</v>
      </c>
      <c r="E32" s="91">
        <v>4.5375199999999998</v>
      </c>
      <c r="F32" s="91">
        <v>0</v>
      </c>
      <c r="G32" s="91">
        <v>1.99464</v>
      </c>
      <c r="H32" s="91">
        <v>0.99980999999999998</v>
      </c>
      <c r="I32" s="91">
        <v>2.9994399999999999</v>
      </c>
    </row>
    <row r="33" spans="1:9" ht="15.75" customHeight="1" x14ac:dyDescent="0.2">
      <c r="A33" s="83" t="s">
        <v>47</v>
      </c>
      <c r="B33" s="84">
        <v>15.255409999999999</v>
      </c>
      <c r="C33" s="84">
        <v>27.609310000000001</v>
      </c>
      <c r="D33" s="84">
        <v>19.509139999999999</v>
      </c>
      <c r="E33" s="84">
        <v>28.206199999999999</v>
      </c>
      <c r="F33" s="84">
        <v>5.4874299999999998</v>
      </c>
      <c r="G33" s="84">
        <v>7.8300999999999998</v>
      </c>
      <c r="H33" s="84">
        <v>3.91879</v>
      </c>
      <c r="I33" s="84">
        <v>20.082329999999999</v>
      </c>
    </row>
    <row r="34" spans="1:9" ht="15.75" customHeight="1" x14ac:dyDescent="0.2">
      <c r="A34" s="79" t="s">
        <v>48</v>
      </c>
      <c r="B34" s="80">
        <v>15.16934</v>
      </c>
      <c r="C34" s="80">
        <v>30.903759999999998</v>
      </c>
      <c r="D34" s="80">
        <v>5.9689399999999999</v>
      </c>
      <c r="E34" s="80">
        <v>15.1394</v>
      </c>
      <c r="F34" s="80">
        <v>1.66781</v>
      </c>
      <c r="G34" s="80">
        <v>6.5833000000000004</v>
      </c>
      <c r="H34" s="80">
        <v>3.3992399999999998</v>
      </c>
      <c r="I34" s="80">
        <v>7.5138800000000003</v>
      </c>
    </row>
    <row r="35" spans="1:9" ht="15.75" customHeight="1" x14ac:dyDescent="0.2">
      <c r="A35" s="90" t="s">
        <v>49</v>
      </c>
      <c r="B35" s="91">
        <v>22.31024</v>
      </c>
      <c r="C35" s="91">
        <v>20.967379999999999</v>
      </c>
      <c r="D35" s="91">
        <v>9.2521699999999996</v>
      </c>
      <c r="E35" s="91">
        <v>12.72251</v>
      </c>
      <c r="F35" s="91">
        <v>1.76885</v>
      </c>
      <c r="G35" s="91">
        <v>4.9323300000000003</v>
      </c>
      <c r="H35" s="91">
        <v>1.8767499999999999</v>
      </c>
      <c r="I35" s="91">
        <v>6.7217599999999997</v>
      </c>
    </row>
    <row r="36" spans="1:9" ht="15.75" customHeight="1" x14ac:dyDescent="0.2">
      <c r="A36" s="83" t="s">
        <v>50</v>
      </c>
      <c r="B36" s="84">
        <v>61.663440000000001</v>
      </c>
      <c r="C36" s="84">
        <v>123.33437000000001</v>
      </c>
      <c r="D36" s="84">
        <v>78.7376</v>
      </c>
      <c r="E36" s="84">
        <v>172.45119</v>
      </c>
      <c r="F36" s="84">
        <v>29.244060000000001</v>
      </c>
      <c r="G36" s="84">
        <v>36.51032</v>
      </c>
      <c r="H36" s="84">
        <v>36.52467</v>
      </c>
      <c r="I36" s="84">
        <v>84.179500000000004</v>
      </c>
    </row>
    <row r="37" spans="1:9" ht="15.75" customHeight="1" x14ac:dyDescent="0.2">
      <c r="A37" s="79" t="s">
        <v>51</v>
      </c>
      <c r="B37" s="80">
        <v>40.700429999999997</v>
      </c>
      <c r="C37" s="80">
        <v>94.612359999999995</v>
      </c>
      <c r="D37" s="80">
        <v>63.996130000000001</v>
      </c>
      <c r="E37" s="80">
        <v>156.21467999999999</v>
      </c>
      <c r="F37" s="80">
        <v>12.27281</v>
      </c>
      <c r="G37" s="80">
        <v>35.942120000000003</v>
      </c>
      <c r="H37" s="80">
        <v>42.096299999999999</v>
      </c>
      <c r="I37" s="80">
        <v>73.363690000000005</v>
      </c>
    </row>
    <row r="38" spans="1:9" ht="15.75" customHeight="1" x14ac:dyDescent="0.2">
      <c r="A38" s="90" t="s">
        <v>52</v>
      </c>
      <c r="B38" s="91">
        <v>11.480700000000001</v>
      </c>
      <c r="C38" s="91">
        <v>43.448509999999999</v>
      </c>
      <c r="D38" s="91">
        <v>9.1972799999999992</v>
      </c>
      <c r="E38" s="91">
        <v>49.69999</v>
      </c>
      <c r="F38" s="91">
        <v>10.05613</v>
      </c>
      <c r="G38" s="91">
        <v>21.331</v>
      </c>
      <c r="H38" s="91">
        <v>2.2884099999999998</v>
      </c>
      <c r="I38" s="91">
        <v>14.738350000000001</v>
      </c>
    </row>
    <row r="39" spans="1:9" ht="15.75" customHeight="1" x14ac:dyDescent="0.2">
      <c r="A39" s="83" t="s">
        <v>53</v>
      </c>
      <c r="B39" s="84">
        <v>7.9548399999999999</v>
      </c>
      <c r="C39" s="84">
        <v>12.443709999999999</v>
      </c>
      <c r="D39" s="84">
        <v>17.285599999999999</v>
      </c>
      <c r="E39" s="84">
        <v>19.995629999999998</v>
      </c>
      <c r="F39" s="84">
        <v>3.7684799999999998</v>
      </c>
      <c r="G39" s="84">
        <v>12.97012</v>
      </c>
      <c r="H39" s="84">
        <v>12.74808</v>
      </c>
      <c r="I39" s="84">
        <v>17.485810000000001</v>
      </c>
    </row>
    <row r="40" spans="1:9" ht="15.75" customHeight="1" x14ac:dyDescent="0.2">
      <c r="A40" s="79" t="s">
        <v>54</v>
      </c>
      <c r="B40" s="80">
        <v>4.3741000000000003</v>
      </c>
      <c r="C40" s="80">
        <v>28.211189999999998</v>
      </c>
      <c r="D40" s="80">
        <v>12.912739999999999</v>
      </c>
      <c r="E40" s="80">
        <v>43.736040000000003</v>
      </c>
      <c r="F40" s="80">
        <v>4.28491</v>
      </c>
      <c r="G40" s="80">
        <v>19.70374</v>
      </c>
      <c r="H40" s="80">
        <v>5.1394000000000002</v>
      </c>
      <c r="I40" s="80">
        <v>32.955779999999997</v>
      </c>
    </row>
    <row r="41" spans="1:9" ht="15.75" customHeight="1" x14ac:dyDescent="0.2">
      <c r="A41" s="90" t="s">
        <v>214</v>
      </c>
      <c r="B41" s="91">
        <v>3.9538500000000001</v>
      </c>
      <c r="C41" s="91">
        <v>102.46417</v>
      </c>
      <c r="D41" s="91">
        <v>0.81083000000000005</v>
      </c>
      <c r="E41" s="91">
        <v>35.850810000000003</v>
      </c>
      <c r="F41" s="91">
        <v>0</v>
      </c>
      <c r="G41" s="91">
        <v>50.146880000000003</v>
      </c>
      <c r="H41" s="91">
        <v>0.93450999999999995</v>
      </c>
      <c r="I41" s="91">
        <v>13.16921</v>
      </c>
    </row>
    <row r="42" spans="1:9" ht="15.75" customHeight="1" x14ac:dyDescent="0.2">
      <c r="A42" s="83" t="s">
        <v>55</v>
      </c>
      <c r="B42" s="84">
        <v>8.7276199999999999</v>
      </c>
      <c r="C42" s="84">
        <v>20.228280000000002</v>
      </c>
      <c r="D42" s="84">
        <v>25.142520000000001</v>
      </c>
      <c r="E42" s="84">
        <v>43.232080000000003</v>
      </c>
      <c r="F42" s="84">
        <v>0.99980999999999998</v>
      </c>
      <c r="G42" s="84">
        <v>6.6288299999999998</v>
      </c>
      <c r="H42" s="84">
        <v>7.5063899999999997</v>
      </c>
      <c r="I42" s="84">
        <v>24.694690000000001</v>
      </c>
    </row>
    <row r="43" spans="1:9" ht="15.75" customHeight="1" x14ac:dyDescent="0.2">
      <c r="A43" s="79" t="s">
        <v>56</v>
      </c>
      <c r="B43" s="80">
        <v>1.3072999999999999</v>
      </c>
      <c r="C43" s="80">
        <v>20.603750000000002</v>
      </c>
      <c r="D43" s="80">
        <v>4.7807599999999999</v>
      </c>
      <c r="E43" s="80">
        <v>20.0867</v>
      </c>
      <c r="F43" s="80">
        <v>0</v>
      </c>
      <c r="G43" s="80">
        <v>4.3753500000000001</v>
      </c>
      <c r="H43" s="80">
        <v>1.44577</v>
      </c>
      <c r="I43" s="80">
        <v>5.3427300000000004</v>
      </c>
    </row>
    <row r="44" spans="1:9" ht="15.75" customHeight="1" x14ac:dyDescent="0.2">
      <c r="A44" s="90" t="s">
        <v>57</v>
      </c>
      <c r="B44" s="91">
        <v>30.045529999999999</v>
      </c>
      <c r="C44" s="91">
        <v>112.21356</v>
      </c>
      <c r="D44" s="91">
        <v>17.667929999999998</v>
      </c>
      <c r="E44" s="91">
        <v>117.42406</v>
      </c>
      <c r="F44" s="91">
        <v>12.28716</v>
      </c>
      <c r="G44" s="91">
        <v>25.59845</v>
      </c>
      <c r="H44" s="91">
        <v>8.4931099999999997</v>
      </c>
      <c r="I44" s="91">
        <v>42.297759999999997</v>
      </c>
    </row>
    <row r="45" spans="1:9" ht="15.75" customHeight="1" x14ac:dyDescent="0.2">
      <c r="A45" s="83" t="s">
        <v>58</v>
      </c>
      <c r="B45" s="84">
        <v>14.83004</v>
      </c>
      <c r="C45" s="84">
        <v>112.14557000000001</v>
      </c>
      <c r="D45" s="84">
        <v>14.43149</v>
      </c>
      <c r="E45" s="84">
        <v>81.420199999999994</v>
      </c>
      <c r="F45" s="84">
        <v>7.3018200000000002</v>
      </c>
      <c r="G45" s="84">
        <v>14.70218</v>
      </c>
      <c r="H45" s="84">
        <v>2.4331100000000001</v>
      </c>
      <c r="I45" s="84">
        <v>19.431170000000002</v>
      </c>
    </row>
    <row r="46" spans="1:9" ht="15.75" customHeight="1" x14ac:dyDescent="0.2">
      <c r="A46" s="79" t="s">
        <v>59</v>
      </c>
      <c r="B46" s="80">
        <v>14.300509999999999</v>
      </c>
      <c r="C46" s="80">
        <v>80.898769999999999</v>
      </c>
      <c r="D46" s="80">
        <v>21.541820000000001</v>
      </c>
      <c r="E46" s="80">
        <v>111.66968</v>
      </c>
      <c r="F46" s="80">
        <v>10.11102</v>
      </c>
      <c r="G46" s="80">
        <v>25.717580000000002</v>
      </c>
      <c r="H46" s="80">
        <v>14.67224</v>
      </c>
      <c r="I46" s="80">
        <v>59.759250000000002</v>
      </c>
    </row>
    <row r="47" spans="1:9" ht="15.75" customHeight="1" x14ac:dyDescent="0.2">
      <c r="A47" s="38"/>
      <c r="B47" s="32"/>
      <c r="C47" s="32"/>
      <c r="D47" s="32"/>
      <c r="E47" s="32"/>
      <c r="F47" s="32"/>
      <c r="G47" s="32"/>
      <c r="H47" s="32"/>
      <c r="I47" s="32"/>
    </row>
    <row r="48" spans="1:9" ht="15.75" customHeight="1" x14ac:dyDescent="0.2">
      <c r="A48" s="88" t="s">
        <v>20</v>
      </c>
      <c r="B48" s="89">
        <f>SUM(B9:B46)-SUM(B17:B20)</f>
        <v>658.57245000000012</v>
      </c>
      <c r="C48" s="89">
        <f t="shared" ref="C48:I48" si="0">SUM(C9:C46)-SUM(C17:C20)</f>
        <v>1706.1951900000001</v>
      </c>
      <c r="D48" s="89">
        <f t="shared" si="0"/>
        <v>713.34996000000001</v>
      </c>
      <c r="E48" s="89">
        <f t="shared" si="0"/>
        <v>1945.3387400000004</v>
      </c>
      <c r="F48" s="89">
        <f t="shared" si="0"/>
        <v>269.39561999999989</v>
      </c>
      <c r="G48" s="89">
        <f t="shared" si="0"/>
        <v>590.40198999999984</v>
      </c>
      <c r="H48" s="89">
        <f t="shared" si="0"/>
        <v>363.70940999999999</v>
      </c>
      <c r="I48" s="89">
        <f t="shared" si="0"/>
        <v>930.18784999999991</v>
      </c>
    </row>
    <row r="49" spans="1:9" ht="15.75" customHeight="1" x14ac:dyDescent="0.2">
      <c r="A49" s="27"/>
    </row>
    <row r="50" spans="1:9" ht="15.75" customHeight="1" x14ac:dyDescent="0.2">
      <c r="A50" s="90" t="s">
        <v>60</v>
      </c>
      <c r="B50" s="91">
        <v>106.36188</v>
      </c>
      <c r="C50" s="91">
        <v>295.57101</v>
      </c>
      <c r="D50" s="91">
        <v>53.155990000000003</v>
      </c>
      <c r="E50" s="91">
        <v>178.16316</v>
      </c>
      <c r="F50" s="91">
        <v>23.973680000000002</v>
      </c>
      <c r="G50" s="91">
        <v>71.592960000000005</v>
      </c>
      <c r="H50" s="91">
        <v>15.127549999999999</v>
      </c>
      <c r="I50" s="91">
        <v>63.262650000000001</v>
      </c>
    </row>
    <row r="51" spans="1:9" ht="15.75" customHeight="1" x14ac:dyDescent="0.2">
      <c r="A51" s="83" t="s">
        <v>61</v>
      </c>
      <c r="B51" s="84">
        <v>159.19229000000001</v>
      </c>
      <c r="C51" s="84">
        <v>377.34235999999999</v>
      </c>
      <c r="D51" s="84">
        <v>252.91648000000001</v>
      </c>
      <c r="E51" s="84">
        <v>586.62383999999997</v>
      </c>
      <c r="F51" s="84">
        <v>108.21057</v>
      </c>
      <c r="G51" s="84">
        <v>172.96700999999999</v>
      </c>
      <c r="H51" s="84">
        <v>143.54830999999999</v>
      </c>
      <c r="I51" s="84">
        <v>321.66469000000001</v>
      </c>
    </row>
    <row r="52" spans="1:9" ht="15.75" customHeight="1" x14ac:dyDescent="0.2">
      <c r="A52" s="79" t="s">
        <v>62</v>
      </c>
      <c r="B52" s="80">
        <v>151.32414</v>
      </c>
      <c r="C52" s="80">
        <v>313.26639</v>
      </c>
      <c r="D52" s="80">
        <v>167.15212</v>
      </c>
      <c r="E52" s="80">
        <v>406.22778</v>
      </c>
      <c r="F52" s="80">
        <v>55.00967</v>
      </c>
      <c r="G52" s="80">
        <v>105.29907</v>
      </c>
      <c r="H52" s="80">
        <v>86.185370000000006</v>
      </c>
      <c r="I52" s="80">
        <v>186.51718</v>
      </c>
    </row>
    <row r="53" spans="1:9" x14ac:dyDescent="0.2">
      <c r="A53" t="s">
        <v>63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3"/>
  <sheetViews>
    <sheetView showGridLines="0" topLeftCell="A42" workbookViewId="0">
      <selection activeCell="C50" sqref="C50"/>
    </sheetView>
  </sheetViews>
  <sheetFormatPr defaultRowHeight="12.75" x14ac:dyDescent="0.2"/>
  <cols>
    <col min="1" max="1" width="17.140625" customWidth="1"/>
    <col min="2" max="9" width="10.7109375" customWidth="1"/>
  </cols>
  <sheetData>
    <row r="1" spans="1:9" ht="15.75" customHeight="1" x14ac:dyDescent="0.25">
      <c r="A1" s="16" t="s">
        <v>21</v>
      </c>
    </row>
    <row r="2" spans="1:9" ht="15.75" customHeight="1" x14ac:dyDescent="0.2">
      <c r="A2" s="27"/>
    </row>
    <row r="3" spans="1:9" ht="15.75" customHeight="1" x14ac:dyDescent="0.25">
      <c r="A3" s="16" t="s">
        <v>192</v>
      </c>
    </row>
    <row r="4" spans="1:9" ht="15.75" customHeight="1" x14ac:dyDescent="0.25">
      <c r="A4" s="16"/>
    </row>
    <row r="5" spans="1:9" ht="15.75" customHeight="1" x14ac:dyDescent="0.2"/>
    <row r="6" spans="1:9" ht="15.75" customHeight="1" x14ac:dyDescent="0.2"/>
    <row r="7" spans="1:9" ht="15.75" customHeight="1" x14ac:dyDescent="0.2">
      <c r="A7" s="27"/>
      <c r="B7" s="45" t="s">
        <v>159</v>
      </c>
      <c r="C7" s="45" t="s">
        <v>160</v>
      </c>
      <c r="D7" s="45" t="s">
        <v>161</v>
      </c>
      <c r="E7" s="45" t="s">
        <v>162</v>
      </c>
      <c r="F7" s="45" t="s">
        <v>163</v>
      </c>
      <c r="G7" s="45" t="s">
        <v>164</v>
      </c>
      <c r="H7" s="45" t="s">
        <v>165</v>
      </c>
      <c r="I7" s="45" t="s">
        <v>166</v>
      </c>
    </row>
    <row r="8" spans="1:9" ht="15.75" customHeight="1" x14ac:dyDescent="0.2">
      <c r="A8" s="27"/>
      <c r="B8" s="45"/>
      <c r="C8" s="45"/>
      <c r="D8" s="45"/>
      <c r="E8" s="45"/>
      <c r="F8" s="45"/>
      <c r="G8" s="45"/>
      <c r="H8" s="45"/>
      <c r="I8" s="45"/>
    </row>
    <row r="9" spans="1:9" ht="15.75" customHeight="1" x14ac:dyDescent="0.2">
      <c r="A9" s="79" t="s">
        <v>207</v>
      </c>
      <c r="B9" s="93">
        <f>IF(OR('Tabel 5 Dim F'!B9&lt;5,'Tabel 5 Dim Br'!B9&lt;0.5),"-",IFERROR('Tabel 5 Dim Br'!B9/'Tabel 5 Dim F'!B9*100,"-"))</f>
        <v>50.037154285714294</v>
      </c>
      <c r="C9" s="93">
        <f>IF(OR('Tabel 5 Dim F'!C9&lt;5,'Tabel 5 Dim Br'!C9&lt;0.5),"-",IFERROR('Tabel 5 Dim Br'!C9/'Tabel 5 Dim F'!C9*100,"-"))</f>
        <v>25.415817622950819</v>
      </c>
      <c r="D9" s="93">
        <f>IF(OR('Tabel 5 Dim F'!D9&lt;5,'Tabel 5 Dim Br'!D9&lt;0.5),"-",IFERROR('Tabel 5 Dim Br'!D9/'Tabel 5 Dim F'!D9*100,"-"))</f>
        <v>30.972082191780821</v>
      </c>
      <c r="E9" s="93">
        <f>IF(OR('Tabel 5 Dim F'!E9&lt;5,'Tabel 5 Dim Br'!E9&lt;0.5),"-",IFERROR('Tabel 5 Dim Br'!E9/'Tabel 5 Dim F'!E9*100,"-"))</f>
        <v>12.335408799266727</v>
      </c>
      <c r="F9" s="93">
        <f>IF(OR('Tabel 5 Dim F'!F9&lt;5,'Tabel 5 Dim Br'!F9&lt;0.5),"-",IFERROR('Tabel 5 Dim Br'!F9/'Tabel 5 Dim F'!F9*100,"-"))</f>
        <v>10.699745098039216</v>
      </c>
      <c r="G9" s="93">
        <f>IF(OR('Tabel 5 Dim F'!G9&lt;5,'Tabel 5 Dim Br'!G9&lt;0.5),"-",IFERROR('Tabel 5 Dim Br'!G9/'Tabel 5 Dim F'!G9*100,"-"))</f>
        <v>6.860554502369669</v>
      </c>
      <c r="H9" s="93">
        <f>IF(OR('Tabel 5 Dim F'!H9&lt;5,'Tabel 5 Dim Br'!H9&lt;0.5),"-",IFERROR('Tabel 5 Dim Br'!H9/'Tabel 5 Dim F'!H9*100,"-"))</f>
        <v>9.8940388349514574</v>
      </c>
      <c r="I9" s="93">
        <f>IF(OR('Tabel 5 Dim F'!I9&lt;5,'Tabel 5 Dim Br'!I9&lt;0.5),"-",IFERROR('Tabel 5 Dim Br'!I9/'Tabel 5 Dim F'!I9*100,"-"))</f>
        <v>4.0547346072186841</v>
      </c>
    </row>
    <row r="10" spans="1:9" ht="15.75" customHeight="1" x14ac:dyDescent="0.2">
      <c r="A10" s="90" t="s">
        <v>208</v>
      </c>
      <c r="B10" s="94">
        <f>IF(OR('Tabel 5 Dim F'!B10&lt;5,'Tabel 5 Dim Br'!B10&lt;0.5),"-",IFERROR('Tabel 5 Dim Br'!B10/'Tabel 5 Dim F'!B10*100,"-"))</f>
        <v>36.147807692307687</v>
      </c>
      <c r="C10" s="94">
        <f>IF(OR('Tabel 5 Dim F'!C10&lt;5,'Tabel 5 Dim Br'!C10&lt;0.5),"-",IFERROR('Tabel 5 Dim Br'!C10/'Tabel 5 Dim F'!C10*100,"-"))</f>
        <v>26.9296420722135</v>
      </c>
      <c r="D10" s="94">
        <f>IF(OR('Tabel 5 Dim F'!D10&lt;5,'Tabel 5 Dim Br'!D10&lt;0.5),"-",IFERROR('Tabel 5 Dim Br'!D10/'Tabel 5 Dim F'!D10*100,"-"))</f>
        <v>17.253826086956519</v>
      </c>
      <c r="E10" s="94">
        <f>IF(OR('Tabel 5 Dim F'!E10&lt;5,'Tabel 5 Dim Br'!E10&lt;0.5),"-",IFERROR('Tabel 5 Dim Br'!E10/'Tabel 5 Dim F'!E10*100,"-"))</f>
        <v>15.791253623188407</v>
      </c>
      <c r="F10" s="94">
        <f>IF(OR('Tabel 5 Dim F'!F10&lt;5,'Tabel 5 Dim Br'!F10&lt;0.5),"-",IFERROR('Tabel 5 Dim Br'!F10/'Tabel 5 Dim F'!F10*100,"-"))</f>
        <v>11.519803030303031</v>
      </c>
      <c r="G10" s="94">
        <f>IF(OR('Tabel 5 Dim F'!G10&lt;5,'Tabel 5 Dim Br'!G10&lt;0.5),"-",IFERROR('Tabel 5 Dim Br'!G10/'Tabel 5 Dim F'!G10*100,"-"))</f>
        <v>8.377491159135559</v>
      </c>
      <c r="H10" s="94">
        <f>IF(OR('Tabel 5 Dim F'!H10&lt;5,'Tabel 5 Dim Br'!H10&lt;0.5),"-",IFERROR('Tabel 5 Dim Br'!H10/'Tabel 5 Dim F'!H10*100,"-"))</f>
        <v>18.987269230769229</v>
      </c>
      <c r="I10" s="94">
        <f>IF(OR('Tabel 5 Dim F'!I10&lt;5,'Tabel 5 Dim Br'!I10&lt;0.5),"-",IFERROR('Tabel 5 Dim Br'!I10/'Tabel 5 Dim F'!I10*100,"-"))</f>
        <v>9.7537159533073918</v>
      </c>
    </row>
    <row r="11" spans="1:9" ht="15.75" customHeight="1" x14ac:dyDescent="0.2">
      <c r="A11" s="83" t="s">
        <v>209</v>
      </c>
      <c r="B11" s="95">
        <f>IF(OR('Tabel 5 Dim F'!B11&lt;5,'Tabel 5 Dim Br'!B11&lt;0.5),"-",IFERROR('Tabel 5 Dim Br'!B11/'Tabel 5 Dim F'!B11*100,"-"))</f>
        <v>49.670143564356437</v>
      </c>
      <c r="C11" s="95">
        <f>IF(OR('Tabel 5 Dim F'!C11&lt;5,'Tabel 5 Dim Br'!C11&lt;0.5),"-",IFERROR('Tabel 5 Dim Br'!C11/'Tabel 5 Dim F'!C11*100,"-"))</f>
        <v>36.865591194968559</v>
      </c>
      <c r="D11" s="95">
        <f>IF(OR('Tabel 5 Dim F'!D11&lt;5,'Tabel 5 Dim Br'!D11&lt;0.5),"-",IFERROR('Tabel 5 Dim Br'!D11/'Tabel 5 Dim F'!D11*100,"-"))</f>
        <v>25.677777397260275</v>
      </c>
      <c r="E11" s="95">
        <f>IF(OR('Tabel 5 Dim F'!E11&lt;5,'Tabel 5 Dim Br'!E11&lt;0.5),"-",IFERROR('Tabel 5 Dim Br'!E11/'Tabel 5 Dim F'!E11*100,"-"))</f>
        <v>19.507178111587983</v>
      </c>
      <c r="F11" s="95">
        <f>IF(OR('Tabel 5 Dim F'!F11&lt;5,'Tabel 5 Dim Br'!F11&lt;0.5),"-",IFERROR('Tabel 5 Dim Br'!F11/'Tabel 5 Dim F'!F11*100,"-"))</f>
        <v>20.910561151079136</v>
      </c>
      <c r="G11" s="95">
        <f>IF(OR('Tabel 5 Dim F'!G11&lt;5,'Tabel 5 Dim Br'!G11&lt;0.5),"-",IFERROR('Tabel 5 Dim Br'!G11/'Tabel 5 Dim F'!G11*100,"-"))</f>
        <v>11.362150159744409</v>
      </c>
      <c r="H11" s="95">
        <f>IF(OR('Tabel 5 Dim F'!H11&lt;5,'Tabel 5 Dim Br'!H11&lt;0.5),"-",IFERROR('Tabel 5 Dim Br'!H11/'Tabel 5 Dim F'!H11*100,"-"))</f>
        <v>14.07687037037037</v>
      </c>
      <c r="I11" s="95">
        <f>IF(OR('Tabel 5 Dim F'!I11&lt;5,'Tabel 5 Dim Br'!I11&lt;0.5),"-",IFERROR('Tabel 5 Dim Br'!I11/'Tabel 5 Dim F'!I11*100,"-"))</f>
        <v>8.0494095238095245</v>
      </c>
    </row>
    <row r="12" spans="1:9" ht="15.75" customHeight="1" x14ac:dyDescent="0.2">
      <c r="A12" s="79" t="s">
        <v>26</v>
      </c>
      <c r="B12" s="93">
        <f>IF(OR('Tabel 5 Dim F'!B12&lt;5,'Tabel 5 Dim Br'!B12&lt;0.5),"-",IFERROR('Tabel 5 Dim Br'!B12/'Tabel 5 Dim F'!B12*100,"-"))</f>
        <v>47.665022222222227</v>
      </c>
      <c r="C12" s="93">
        <f>IF(OR('Tabel 5 Dim F'!C12&lt;5,'Tabel 5 Dim Br'!C12&lt;0.5),"-",IFERROR('Tabel 5 Dim Br'!C12/'Tabel 5 Dim F'!C12*100,"-"))</f>
        <v>50.29334325396826</v>
      </c>
      <c r="D12" s="93">
        <f>IF(OR('Tabel 5 Dim F'!D12&lt;5,'Tabel 5 Dim Br'!D12&lt;0.5),"-",IFERROR('Tabel 5 Dim Br'!D12/'Tabel 5 Dim F'!D12*100,"-"))</f>
        <v>45.064720000000001</v>
      </c>
      <c r="E12" s="93">
        <f>IF(OR('Tabel 5 Dim F'!E12&lt;5,'Tabel 5 Dim Br'!E12&lt;0.5),"-",IFERROR('Tabel 5 Dim Br'!E12/'Tabel 5 Dim F'!E12*100,"-"))</f>
        <v>32.969873134328353</v>
      </c>
      <c r="F12" s="93">
        <f>IF(OR('Tabel 5 Dim F'!F12&lt;5,'Tabel 5 Dim Br'!F12&lt;0.5),"-",IFERROR('Tabel 5 Dim Br'!F12/'Tabel 5 Dim F'!F12*100,"-"))</f>
        <v>34.553734234234234</v>
      </c>
      <c r="G12" s="93">
        <f>IF(OR('Tabel 5 Dim F'!G12&lt;5,'Tabel 5 Dim Br'!G12&lt;0.5),"-",IFERROR('Tabel 5 Dim Br'!G12/'Tabel 5 Dim F'!G12*100,"-"))</f>
        <v>26.937245202558636</v>
      </c>
      <c r="H12" s="93">
        <f>IF(OR('Tabel 5 Dim F'!H12&lt;5,'Tabel 5 Dim Br'!H12&lt;0.5),"-",IFERROR('Tabel 5 Dim Br'!H12/'Tabel 5 Dim F'!H12*100,"-"))</f>
        <v>26.114588235294118</v>
      </c>
      <c r="I12" s="93">
        <f>IF(OR('Tabel 5 Dim F'!I12&lt;5,'Tabel 5 Dim Br'!I12&lt;0.5),"-",IFERROR('Tabel 5 Dim Br'!I12/'Tabel 5 Dim F'!I12*100,"-"))</f>
        <v>20.952963149078727</v>
      </c>
    </row>
    <row r="13" spans="1:9" ht="15.75" customHeight="1" x14ac:dyDescent="0.2">
      <c r="A13" s="90" t="s">
        <v>27</v>
      </c>
      <c r="B13" s="94">
        <f>IF(OR('Tabel 5 Dim F'!B13&lt;5,'Tabel 5 Dim Br'!B13&lt;0.5),"-",IFERROR('Tabel 5 Dim Br'!B13/'Tabel 5 Dim F'!B13*100,"-"))</f>
        <v>37.21074545454546</v>
      </c>
      <c r="C13" s="94">
        <f>IF(OR('Tabel 5 Dim F'!C13&lt;5,'Tabel 5 Dim Br'!C13&lt;0.5),"-",IFERROR('Tabel 5 Dim Br'!C13/'Tabel 5 Dim F'!C13*100,"-"))</f>
        <v>44.431647058823529</v>
      </c>
      <c r="D13" s="94">
        <f>IF(OR('Tabel 5 Dim F'!D13&lt;5,'Tabel 5 Dim Br'!D13&lt;0.5),"-",IFERROR('Tabel 5 Dim Br'!D13/'Tabel 5 Dim F'!D13*100,"-"))</f>
        <v>30.19230487804878</v>
      </c>
      <c r="E13" s="94">
        <f>IF(OR('Tabel 5 Dim F'!E13&lt;5,'Tabel 5 Dim Br'!E13&lt;0.5),"-",IFERROR('Tabel 5 Dim Br'!E13/'Tabel 5 Dim F'!E13*100,"-"))</f>
        <v>19.481695454545452</v>
      </c>
      <c r="F13" s="94">
        <f>IF(OR('Tabel 5 Dim F'!F13&lt;5,'Tabel 5 Dim Br'!F13&lt;0.5),"-",IFERROR('Tabel 5 Dim Br'!F13/'Tabel 5 Dim F'!F13*100,"-"))</f>
        <v>7.2503469387755111</v>
      </c>
      <c r="G13" s="94">
        <f>IF(OR('Tabel 5 Dim F'!G13&lt;5,'Tabel 5 Dim Br'!G13&lt;0.5),"-",IFERROR('Tabel 5 Dim Br'!G13/'Tabel 5 Dim F'!G13*100,"-"))</f>
        <v>12.516109756097563</v>
      </c>
      <c r="H13" s="94">
        <f>IF(OR('Tabel 5 Dim F'!H13&lt;5,'Tabel 5 Dim Br'!H13&lt;0.5),"-",IFERROR('Tabel 5 Dim Br'!H13/'Tabel 5 Dim F'!H13*100,"-"))</f>
        <v>16.161666666666665</v>
      </c>
      <c r="I13" s="94">
        <f>IF(OR('Tabel 5 Dim F'!I13&lt;5,'Tabel 5 Dim Br'!I13&lt;0.5),"-",IFERROR('Tabel 5 Dim Br'!I13/'Tabel 5 Dim F'!I13*100,"-"))</f>
        <v>9.7611176470588248</v>
      </c>
    </row>
    <row r="14" spans="1:9" ht="15.75" customHeight="1" x14ac:dyDescent="0.2">
      <c r="A14" s="83" t="s">
        <v>28</v>
      </c>
      <c r="B14" s="95">
        <f>IF(OR('Tabel 5 Dim F'!B14&lt;5,'Tabel 5 Dim Br'!B14&lt;0.5),"-",IFERROR('Tabel 5 Dim Br'!B14/'Tabel 5 Dim F'!B14*100,"-"))</f>
        <v>33.32716666666667</v>
      </c>
      <c r="C14" s="95">
        <f>IF(OR('Tabel 5 Dim F'!C14&lt;5,'Tabel 5 Dim Br'!C14&lt;0.5),"-",IFERROR('Tabel 5 Dim Br'!C14/'Tabel 5 Dim F'!C14*100,"-"))</f>
        <v>44.764785714285715</v>
      </c>
      <c r="D14" s="95">
        <f>IF(OR('Tabel 5 Dim F'!D14&lt;5,'Tabel 5 Dim Br'!D14&lt;0.5),"-",IFERROR('Tabel 5 Dim Br'!D14/'Tabel 5 Dim F'!D14*100,"-"))</f>
        <v>24.752049999999997</v>
      </c>
      <c r="E14" s="95">
        <f>IF(OR('Tabel 5 Dim F'!E14&lt;5,'Tabel 5 Dim Br'!E14&lt;0.5),"-",IFERROR('Tabel 5 Dim Br'!E14/'Tabel 5 Dim F'!E14*100,"-"))</f>
        <v>16.559625</v>
      </c>
      <c r="F14" s="95">
        <f>IF(OR('Tabel 5 Dim F'!F14&lt;5,'Tabel 5 Dim Br'!F14&lt;0.5),"-",IFERROR('Tabel 5 Dim Br'!F14/'Tabel 5 Dim F'!F14*100,"-"))</f>
        <v>9.8620000000000001</v>
      </c>
      <c r="G14" s="95">
        <f>IF(OR('Tabel 5 Dim F'!G14&lt;5,'Tabel 5 Dim Br'!G14&lt;0.5),"-",IFERROR('Tabel 5 Dim Br'!G14/'Tabel 5 Dim F'!G14*100,"-"))</f>
        <v>25.331066666666661</v>
      </c>
      <c r="H14" s="95">
        <f>IF(OR('Tabel 5 Dim F'!H14&lt;5,'Tabel 5 Dim Br'!H14&lt;0.5),"-",IFERROR('Tabel 5 Dim Br'!H14/'Tabel 5 Dim F'!H14*100,"-"))</f>
        <v>16.561666666666667</v>
      </c>
      <c r="I14" s="95">
        <f>IF(OR('Tabel 5 Dim F'!I14&lt;5,'Tabel 5 Dim Br'!I14&lt;0.5),"-",IFERROR('Tabel 5 Dim Br'!I14/'Tabel 5 Dim F'!I14*100,"-"))</f>
        <v>6.6654000000000009</v>
      </c>
    </row>
    <row r="15" spans="1:9" ht="15.75" customHeight="1" x14ac:dyDescent="0.2">
      <c r="A15" s="79" t="s">
        <v>29</v>
      </c>
      <c r="B15" s="93">
        <f>IF(OR('Tabel 5 Dim F'!B15&lt;5,'Tabel 5 Dim Br'!B15&lt;0.5),"-",IFERROR('Tabel 5 Dim Br'!B15/'Tabel 5 Dim F'!B15*100,"-"))</f>
        <v>31.016109374999999</v>
      </c>
      <c r="C15" s="93">
        <f>IF(OR('Tabel 5 Dim F'!C15&lt;5,'Tabel 5 Dim Br'!C15&lt;0.5),"-",IFERROR('Tabel 5 Dim Br'!C15/'Tabel 5 Dim F'!C15*100,"-"))</f>
        <v>38.572715151515155</v>
      </c>
      <c r="D15" s="93">
        <f>IF(OR('Tabel 5 Dim F'!D15&lt;5,'Tabel 5 Dim Br'!D15&lt;0.5),"-",IFERROR('Tabel 5 Dim Br'!D15/'Tabel 5 Dim F'!D15*100,"-"))</f>
        <v>40.996329411764705</v>
      </c>
      <c r="E15" s="93">
        <f>IF(OR('Tabel 5 Dim F'!E15&lt;5,'Tabel 5 Dim Br'!E15&lt;0.5),"-",IFERROR('Tabel 5 Dim Br'!E15/'Tabel 5 Dim F'!E15*100,"-"))</f>
        <v>23.420547540983609</v>
      </c>
      <c r="F15" s="93">
        <f>IF(OR('Tabel 5 Dim F'!F15&lt;5,'Tabel 5 Dim Br'!F15&lt;0.5),"-",IFERROR('Tabel 5 Dim Br'!F15/'Tabel 5 Dim F'!F15*100,"-"))</f>
        <v>31.82085714285714</v>
      </c>
      <c r="G15" s="93">
        <f>IF(OR('Tabel 5 Dim F'!G15&lt;5,'Tabel 5 Dim Br'!G15&lt;0.5),"-",IFERROR('Tabel 5 Dim Br'!G15/'Tabel 5 Dim F'!G15*100,"-"))</f>
        <v>26.582912621359224</v>
      </c>
      <c r="H15" s="93">
        <f>IF(OR('Tabel 5 Dim F'!H15&lt;5,'Tabel 5 Dim Br'!H15&lt;0.5),"-",IFERROR('Tabel 5 Dim Br'!H15/'Tabel 5 Dim F'!H15*100,"-"))</f>
        <v>28.682604395604393</v>
      </c>
      <c r="I15" s="93">
        <f>IF(OR('Tabel 5 Dim F'!I15&lt;5,'Tabel 5 Dim Br'!I15&lt;0.5),"-",IFERROR('Tabel 5 Dim Br'!I15/'Tabel 5 Dim F'!I15*100,"-"))</f>
        <v>14.252954225352113</v>
      </c>
    </row>
    <row r="16" spans="1:9" ht="15.75" customHeight="1" x14ac:dyDescent="0.2">
      <c r="A16" s="90" t="s">
        <v>30</v>
      </c>
      <c r="B16" s="94">
        <f>IF(OR('Tabel 5 Dim F'!B16&lt;5,'Tabel 5 Dim Br'!B16&lt;0.5),"-",IFERROR('Tabel 5 Dim Br'!B16/'Tabel 5 Dim F'!B16*100,"-"))</f>
        <v>26.750388888888892</v>
      </c>
      <c r="C16" s="94">
        <f>IF(OR('Tabel 5 Dim F'!C16&lt;5,'Tabel 5 Dim Br'!C16&lt;0.5),"-",IFERROR('Tabel 5 Dim Br'!C16/'Tabel 5 Dim F'!C16*100,"-"))</f>
        <v>37.528565217391304</v>
      </c>
      <c r="D16" s="94">
        <f>IF(OR('Tabel 5 Dim F'!D16&lt;5,'Tabel 5 Dim Br'!D16&lt;0.5),"-",IFERROR('Tabel 5 Dim Br'!D16/'Tabel 5 Dim F'!D16*100,"-"))</f>
        <v>42.106086956521736</v>
      </c>
      <c r="E16" s="94">
        <f>IF(OR('Tabel 5 Dim F'!E16&lt;5,'Tabel 5 Dim Br'!E16&lt;0.5),"-",IFERROR('Tabel 5 Dim Br'!E16/'Tabel 5 Dim F'!E16*100,"-"))</f>
        <v>31.688193181818182</v>
      </c>
      <c r="F16" s="94">
        <f>IF(OR('Tabel 5 Dim F'!F16&lt;5,'Tabel 5 Dim Br'!F16&lt;0.5),"-",IFERROR('Tabel 5 Dim Br'!F16/'Tabel 5 Dim F'!F16*100,"-"))</f>
        <v>34.451129032258066</v>
      </c>
      <c r="G16" s="94">
        <f>IF(OR('Tabel 5 Dim F'!G16&lt;5,'Tabel 5 Dim Br'!G16&lt;0.5),"-",IFERROR('Tabel 5 Dim Br'!G16/'Tabel 5 Dim F'!G16*100,"-"))</f>
        <v>15.258970588235293</v>
      </c>
      <c r="H16" s="94">
        <f>IF(OR('Tabel 5 Dim F'!H16&lt;5,'Tabel 5 Dim Br'!H16&lt;0.5),"-",IFERROR('Tabel 5 Dim Br'!H16/'Tabel 5 Dim F'!H16*100,"-"))</f>
        <v>16.687354838709677</v>
      </c>
      <c r="I16" s="94">
        <f>IF(OR('Tabel 5 Dim F'!I16&lt;5,'Tabel 5 Dim Br'!I16&lt;0.5),"-",IFERROR('Tabel 5 Dim Br'!I16/'Tabel 5 Dim F'!I16*100,"-"))</f>
        <v>19.726779411764706</v>
      </c>
    </row>
    <row r="17" spans="1:9" ht="15" hidden="1" customHeight="1" x14ac:dyDescent="0.2">
      <c r="A17" s="31" t="s">
        <v>31</v>
      </c>
      <c r="B17" s="40">
        <f>IF(OR('Tabel 5 Dim F'!B17&lt;5,'Tabel 5 Dim Br'!B17&lt;0.5),"-",IFERROR('Tabel 5 Dim Br'!B17/'Tabel 5 Dim F'!B17*100,"-"))</f>
        <v>28.323941176470591</v>
      </c>
      <c r="C17" s="40">
        <f>IF(OR('Tabel 5 Dim F'!C17&lt;5,'Tabel 5 Dim Br'!C17&lt;0.5),"-",IFERROR('Tabel 5 Dim Br'!C17/'Tabel 5 Dim F'!C17*100,"-"))</f>
        <v>35.016000000000005</v>
      </c>
      <c r="D17" s="40">
        <f>IF(OR('Tabel 5 Dim F'!D17&lt;5,'Tabel 5 Dim Br'!D17&lt;0.5),"-",IFERROR('Tabel 5 Dim Br'!D17/'Tabel 5 Dim F'!D17*100,"-"))</f>
        <v>20.809166666666666</v>
      </c>
      <c r="E17" s="40">
        <f>IF(OR('Tabel 5 Dim F'!E17&lt;5,'Tabel 5 Dim Br'!E17&lt;0.5),"-",IFERROR('Tabel 5 Dim Br'!E17/'Tabel 5 Dim F'!E17*100,"-"))</f>
        <v>13.41732</v>
      </c>
      <c r="F17" s="40" t="str">
        <f>IF(OR('Tabel 5 Dim F'!F17&lt;5,'Tabel 5 Dim Br'!F17&lt;0.5),"-",IFERROR('Tabel 5 Dim Br'!F17/'Tabel 5 Dim F'!F17*100,"-"))</f>
        <v>-</v>
      </c>
      <c r="G17" s="40">
        <f>IF(OR('Tabel 5 Dim F'!G17&lt;5,'Tabel 5 Dim Br'!G17&lt;0.5),"-",IFERROR('Tabel 5 Dim Br'!G17/'Tabel 5 Dim F'!G17*100,"-"))</f>
        <v>15.381769230769232</v>
      </c>
      <c r="H17" s="40">
        <f>IF(OR('Tabel 5 Dim F'!H17&lt;5,'Tabel 5 Dim Br'!H17&lt;0.5),"-",IFERROR('Tabel 5 Dim Br'!H17/'Tabel 5 Dim F'!H17*100,"-"))</f>
        <v>8.0402272727272717</v>
      </c>
      <c r="I17" s="40" t="str">
        <f>IF(OR('Tabel 5 Dim F'!I17&lt;5,'Tabel 5 Dim Br'!I17&lt;0.5),"-",IFERROR('Tabel 5 Dim Br'!I17/'Tabel 5 Dim F'!I17*100,"-"))</f>
        <v>-</v>
      </c>
    </row>
    <row r="18" spans="1:9" ht="15" hidden="1" customHeight="1" x14ac:dyDescent="0.2">
      <c r="A18" s="33" t="s">
        <v>32</v>
      </c>
      <c r="B18" s="41" t="str">
        <f>IF(OR('Tabel 5 Dim F'!B18&lt;5,'Tabel 5 Dim Br'!B18&lt;0.5),"-",IFERROR('Tabel 5 Dim Br'!B18/'Tabel 5 Dim F'!B18*100,"-"))</f>
        <v>-</v>
      </c>
      <c r="C18" s="41">
        <f>IF(OR('Tabel 5 Dim F'!C18&lt;5,'Tabel 5 Dim Br'!C18&lt;0.5),"-",IFERROR('Tabel 5 Dim Br'!C18/'Tabel 5 Dim F'!C18*100,"-"))</f>
        <v>19.996200000000002</v>
      </c>
      <c r="D18" s="41">
        <f>IF(OR('Tabel 5 Dim F'!D18&lt;5,'Tabel 5 Dim Br'!D18&lt;0.5),"-",IFERROR('Tabel 5 Dim Br'!D18/'Tabel 5 Dim F'!D18*100,"-"))</f>
        <v>59.988799999999998</v>
      </c>
      <c r="E18" s="41">
        <f>IF(OR('Tabel 5 Dim F'!E18&lt;5,'Tabel 5 Dim Br'!E18&lt;0.5),"-",IFERROR('Tabel 5 Dim Br'!E18/'Tabel 5 Dim F'!E18*100,"-"))</f>
        <v>29.896666666666665</v>
      </c>
      <c r="F18" s="41">
        <f>IF(OR('Tabel 5 Dim F'!F18&lt;5,'Tabel 5 Dim Br'!F18&lt;0.5),"-",IFERROR('Tabel 5 Dim Br'!F18/'Tabel 5 Dim F'!F18*100,"-"))</f>
        <v>15.241272727272726</v>
      </c>
      <c r="G18" s="41" t="str">
        <f>IF(OR('Tabel 5 Dim F'!G18&lt;5,'Tabel 5 Dim Br'!G18&lt;0.5),"-",IFERROR('Tabel 5 Dim Br'!G18/'Tabel 5 Dim F'!G18*100,"-"))</f>
        <v>-</v>
      </c>
      <c r="H18" s="41">
        <f>IF(OR('Tabel 5 Dim F'!H18&lt;5,'Tabel 5 Dim Br'!H18&lt;0.5),"-",IFERROR('Tabel 5 Dim Br'!H18/'Tabel 5 Dim F'!H18*100,"-"))</f>
        <v>29.865500000000001</v>
      </c>
      <c r="I18" s="41">
        <f>IF(OR('Tabel 5 Dim F'!I18&lt;5,'Tabel 5 Dim Br'!I18&lt;0.5),"-",IFERROR('Tabel 5 Dim Br'!I18/'Tabel 5 Dim F'!I18*100,"-"))</f>
        <v>18.178454545454546</v>
      </c>
    </row>
    <row r="19" spans="1:9" ht="15" hidden="1" customHeight="1" x14ac:dyDescent="0.2">
      <c r="A19" s="31" t="s">
        <v>33</v>
      </c>
      <c r="B19" s="40" t="str">
        <f>IF(OR('Tabel 5 Dim F'!B19&lt;5,'Tabel 5 Dim Br'!B19&lt;0.5),"-",IFERROR('Tabel 5 Dim Br'!B19/'Tabel 5 Dim F'!B19*100,"-"))</f>
        <v>-</v>
      </c>
      <c r="C19" s="40" t="str">
        <f>IF(OR('Tabel 5 Dim F'!C19&lt;5,'Tabel 5 Dim Br'!C19&lt;0.5),"-",IFERROR('Tabel 5 Dim Br'!C19/'Tabel 5 Dim F'!C19*100,"-"))</f>
        <v>-</v>
      </c>
      <c r="D19" s="40" t="str">
        <f>IF(OR('Tabel 5 Dim F'!D19&lt;5,'Tabel 5 Dim Br'!D19&lt;0.5),"-",IFERROR('Tabel 5 Dim Br'!D19/'Tabel 5 Dim F'!D19*100,"-"))</f>
        <v>-</v>
      </c>
      <c r="E19" s="40" t="str">
        <f>IF(OR('Tabel 5 Dim F'!E19&lt;5,'Tabel 5 Dim Br'!E19&lt;0.5),"-",IFERROR('Tabel 5 Dim Br'!E19/'Tabel 5 Dim F'!E19*100,"-"))</f>
        <v>-</v>
      </c>
      <c r="F19" s="40" t="str">
        <f>IF(OR('Tabel 5 Dim F'!F19&lt;5,'Tabel 5 Dim Br'!F19&lt;0.5),"-",IFERROR('Tabel 5 Dim Br'!F19/'Tabel 5 Dim F'!F19*100,"-"))</f>
        <v>-</v>
      </c>
      <c r="G19" s="40" t="str">
        <f>IF(OR('Tabel 5 Dim F'!G19&lt;5,'Tabel 5 Dim Br'!G19&lt;0.5),"-",IFERROR('Tabel 5 Dim Br'!G19/'Tabel 5 Dim F'!G19*100,"-"))</f>
        <v>-</v>
      </c>
      <c r="H19" s="40" t="str">
        <f>IF(OR('Tabel 5 Dim F'!H19&lt;5,'Tabel 5 Dim Br'!H19&lt;0.5),"-",IFERROR('Tabel 5 Dim Br'!H19/'Tabel 5 Dim F'!H19*100,"-"))</f>
        <v>-</v>
      </c>
      <c r="I19" s="40" t="str">
        <f>IF(OR('Tabel 5 Dim F'!I19&lt;5,'Tabel 5 Dim Br'!I19&lt;0.5),"-",IFERROR('Tabel 5 Dim Br'!I19/'Tabel 5 Dim F'!I19*100,"-"))</f>
        <v>-</v>
      </c>
    </row>
    <row r="20" spans="1:9" ht="15" hidden="1" customHeight="1" x14ac:dyDescent="0.2">
      <c r="A20" s="33" t="s">
        <v>34</v>
      </c>
      <c r="B20" s="41" t="str">
        <f>IF(OR('Tabel 5 Dim F'!B20&lt;5,'Tabel 5 Dim Br'!B20&lt;0.5),"-",IFERROR('Tabel 5 Dim Br'!B20/'Tabel 5 Dim F'!B20*100,"-"))</f>
        <v>-</v>
      </c>
      <c r="C20" s="41">
        <f>IF(OR('Tabel 5 Dim F'!C20&lt;5,'Tabel 5 Dim Br'!C20&lt;0.5),"-",IFERROR('Tabel 5 Dim Br'!C20/'Tabel 5 Dim F'!C20*100,"-"))</f>
        <v>43.597625000000001</v>
      </c>
      <c r="D20" s="41" t="str">
        <f>IF(OR('Tabel 5 Dim F'!D20&lt;5,'Tabel 5 Dim Br'!D20&lt;0.5),"-",IFERROR('Tabel 5 Dim Br'!D20/'Tabel 5 Dim F'!D20*100,"-"))</f>
        <v>-</v>
      </c>
      <c r="E20" s="41">
        <f>IF(OR('Tabel 5 Dim F'!E20&lt;5,'Tabel 5 Dim Br'!E20&lt;0.5),"-",IFERROR('Tabel 5 Dim Br'!E20/'Tabel 5 Dim F'!E20*100,"-"))</f>
        <v>28.566142857142857</v>
      </c>
      <c r="F20" s="41" t="str">
        <f>IF(OR('Tabel 5 Dim F'!F20&lt;5,'Tabel 5 Dim Br'!F20&lt;0.5),"-",IFERROR('Tabel 5 Dim Br'!F20/'Tabel 5 Dim F'!F20*100,"-"))</f>
        <v>-</v>
      </c>
      <c r="G20" s="41" t="str">
        <f>IF(OR('Tabel 5 Dim F'!G20&lt;5,'Tabel 5 Dim Br'!G20&lt;0.5),"-",IFERROR('Tabel 5 Dim Br'!G20/'Tabel 5 Dim F'!G20*100,"-"))</f>
        <v>-</v>
      </c>
      <c r="H20" s="41" t="str">
        <f>IF(OR('Tabel 5 Dim F'!H20&lt;5,'Tabel 5 Dim Br'!H20&lt;0.5),"-",IFERROR('Tabel 5 Dim Br'!H20/'Tabel 5 Dim F'!H20*100,"-"))</f>
        <v>-</v>
      </c>
      <c r="I20" s="41" t="str">
        <f>IF(OR('Tabel 5 Dim F'!I20&lt;5,'Tabel 5 Dim Br'!I20&lt;0.5),"-",IFERROR('Tabel 5 Dim Br'!I20/'Tabel 5 Dim F'!I20*100,"-"))</f>
        <v>-</v>
      </c>
    </row>
    <row r="21" spans="1:9" ht="15.75" customHeight="1" x14ac:dyDescent="0.2">
      <c r="A21" s="83" t="s">
        <v>35</v>
      </c>
      <c r="B21" s="95">
        <f>IF(OR('Tabel 5 Dim F'!B21&lt;5,'Tabel 5 Dim Br'!B21&lt;0.5),"-",IFERROR('Tabel 5 Dim Br'!B21/'Tabel 5 Dim F'!B21*100,"-"))</f>
        <v>25.572272727272725</v>
      </c>
      <c r="C21" s="95">
        <f>IF(OR('Tabel 5 Dim F'!C21&lt;5,'Tabel 5 Dim Br'!C21&lt;0.5),"-",IFERROR('Tabel 5 Dim Br'!C21/'Tabel 5 Dim F'!C21*100,"-"))</f>
        <v>34.801133333333333</v>
      </c>
      <c r="D21" s="95">
        <f>IF(OR('Tabel 5 Dim F'!D21&lt;5,'Tabel 5 Dim Br'!D21&lt;0.5),"-",IFERROR('Tabel 5 Dim Br'!D21/'Tabel 5 Dim F'!D21*100,"-"))</f>
        <v>29.797558139534885</v>
      </c>
      <c r="E21" s="95">
        <f>IF(OR('Tabel 5 Dim F'!E21&lt;5,'Tabel 5 Dim Br'!E21&lt;0.5),"-",IFERROR('Tabel 5 Dim Br'!E21/'Tabel 5 Dim F'!E21*100,"-"))</f>
        <v>19.621121951219514</v>
      </c>
      <c r="F21" s="95">
        <f>IF(OR('Tabel 5 Dim F'!F21&lt;5,'Tabel 5 Dim Br'!F21&lt;0.5),"-",IFERROR('Tabel 5 Dim Br'!F21/'Tabel 5 Dim F'!F21*100,"-"))</f>
        <v>9.3141111111111101</v>
      </c>
      <c r="G21" s="95">
        <f>IF(OR('Tabel 5 Dim F'!G21&lt;5,'Tabel 5 Dim Br'!G21&lt;0.5),"-",IFERROR('Tabel 5 Dim Br'!G21/'Tabel 5 Dim F'!G21*100,"-"))</f>
        <v>18.746499999999997</v>
      </c>
      <c r="H21" s="95">
        <f>IF(OR('Tabel 5 Dim F'!H21&lt;5,'Tabel 5 Dim Br'!H21&lt;0.5),"-",IFERROR('Tabel 5 Dim Br'!H21/'Tabel 5 Dim F'!H21*100,"-"))</f>
        <v>13.437219512195123</v>
      </c>
      <c r="I21" s="95">
        <f>IF(OR('Tabel 5 Dim F'!I21&lt;5,'Tabel 5 Dim Br'!I21&lt;0.5),"-",IFERROR('Tabel 5 Dim Br'!I21/'Tabel 5 Dim F'!I21*100,"-"))</f>
        <v>7.1415357142857143</v>
      </c>
    </row>
    <row r="22" spans="1:9" ht="15.75" customHeight="1" x14ac:dyDescent="0.2">
      <c r="A22" s="79" t="s">
        <v>36</v>
      </c>
      <c r="B22" s="93" t="str">
        <f>IF(OR('Tabel 5 Dim F'!B22&lt;5,'Tabel 5 Dim Br'!B22&lt;0.5),"-",IFERROR('Tabel 5 Dim Br'!B22/'Tabel 5 Dim F'!B22*100,"-"))</f>
        <v>-</v>
      </c>
      <c r="C22" s="93">
        <f>IF(OR('Tabel 5 Dim F'!C22&lt;5,'Tabel 5 Dim Br'!C22&lt;0.5),"-",IFERROR('Tabel 5 Dim Br'!C22/'Tabel 5 Dim F'!C22*100,"-"))</f>
        <v>56.472857142857144</v>
      </c>
      <c r="D22" s="93" t="str">
        <f>IF(OR('Tabel 5 Dim F'!D22&lt;5,'Tabel 5 Dim Br'!D22&lt;0.5),"-",IFERROR('Tabel 5 Dim Br'!D22/'Tabel 5 Dim F'!D22*100,"-"))</f>
        <v>-</v>
      </c>
      <c r="E22" s="93" t="str">
        <f>IF(OR('Tabel 5 Dim F'!E22&lt;5,'Tabel 5 Dim Br'!E22&lt;0.5),"-",IFERROR('Tabel 5 Dim Br'!E22/'Tabel 5 Dim F'!E22*100,"-"))</f>
        <v>-</v>
      </c>
      <c r="F22" s="93">
        <f>IF(OR('Tabel 5 Dim F'!F22&lt;5,'Tabel 5 Dim Br'!F22&lt;0.5),"-",IFERROR('Tabel 5 Dim Br'!F22/'Tabel 5 Dim F'!F22*100,"-"))</f>
        <v>16.663583333333335</v>
      </c>
      <c r="G22" s="93" t="str">
        <f>IF(OR('Tabel 5 Dim F'!G22&lt;5,'Tabel 5 Dim Br'!G22&lt;0.5),"-",IFERROR('Tabel 5 Dim Br'!G22/'Tabel 5 Dim F'!G22*100,"-"))</f>
        <v>-</v>
      </c>
      <c r="H22" s="93" t="str">
        <f>IF(OR('Tabel 5 Dim F'!H22&lt;5,'Tabel 5 Dim Br'!H22&lt;0.5),"-",IFERROR('Tabel 5 Dim Br'!H22/'Tabel 5 Dim F'!H22*100,"-"))</f>
        <v>-</v>
      </c>
      <c r="I22" s="93" t="str">
        <f>IF(OR('Tabel 5 Dim F'!I22&lt;5,'Tabel 5 Dim Br'!I22&lt;0.5),"-",IFERROR('Tabel 5 Dim Br'!I22/'Tabel 5 Dim F'!I22*100,"-"))</f>
        <v>-</v>
      </c>
    </row>
    <row r="23" spans="1:9" ht="15.75" customHeight="1" x14ac:dyDescent="0.2">
      <c r="A23" s="90" t="s">
        <v>37</v>
      </c>
      <c r="B23" s="94">
        <f>IF(OR('Tabel 5 Dim F'!B23&lt;5,'Tabel 5 Dim Br'!B23&lt;0.5),"-",IFERROR('Tabel 5 Dim Br'!B23/'Tabel 5 Dim F'!B23*100,"-"))</f>
        <v>62.038666666666664</v>
      </c>
      <c r="C23" s="94">
        <f>IF(OR('Tabel 5 Dim F'!C23&lt;5,'Tabel 5 Dim Br'!C23&lt;0.5),"-",IFERROR('Tabel 5 Dim Br'!C23/'Tabel 5 Dim F'!C23*100,"-"))</f>
        <v>37.492999999999995</v>
      </c>
      <c r="D23" s="94">
        <f>IF(OR('Tabel 5 Dim F'!D23&lt;5,'Tabel 5 Dim Br'!D23&lt;0.5),"-",IFERROR('Tabel 5 Dim Br'!D23/'Tabel 5 Dim F'!D23*100,"-"))</f>
        <v>33.327111111111108</v>
      </c>
      <c r="E23" s="94">
        <f>IF(OR('Tabel 5 Dim F'!E23&lt;5,'Tabel 5 Dim Br'!E23&lt;0.5),"-",IFERROR('Tabel 5 Dim Br'!E23/'Tabel 5 Dim F'!E23*100,"-"))</f>
        <v>37.454000000000001</v>
      </c>
      <c r="F23" s="94" t="str">
        <f>IF(OR('Tabel 5 Dim F'!F23&lt;5,'Tabel 5 Dim Br'!F23&lt;0.5),"-",IFERROR('Tabel 5 Dim Br'!F23/'Tabel 5 Dim F'!F23*100,"-"))</f>
        <v>-</v>
      </c>
      <c r="G23" s="94" t="str">
        <f>IF(OR('Tabel 5 Dim F'!G23&lt;5,'Tabel 5 Dim Br'!G23&lt;0.5),"-",IFERROR('Tabel 5 Dim Br'!G23/'Tabel 5 Dim F'!G23*100,"-"))</f>
        <v>-</v>
      </c>
      <c r="H23" s="94">
        <f>IF(OR('Tabel 5 Dim F'!H23&lt;5,'Tabel 5 Dim Br'!H23&lt;0.5),"-",IFERROR('Tabel 5 Dim Br'!H23/'Tabel 5 Dim F'!H23*100,"-"))</f>
        <v>5.5545</v>
      </c>
      <c r="I23" s="94" t="str">
        <f>IF(OR('Tabel 5 Dim F'!I23&lt;5,'Tabel 5 Dim Br'!I23&lt;0.5),"-",IFERROR('Tabel 5 Dim Br'!I23/'Tabel 5 Dim F'!I23*100,"-"))</f>
        <v>-</v>
      </c>
    </row>
    <row r="24" spans="1:9" ht="15.75" customHeight="1" x14ac:dyDescent="0.2">
      <c r="A24" s="83" t="s">
        <v>38</v>
      </c>
      <c r="B24" s="95">
        <f>IF(OR('Tabel 5 Dim F'!B24&lt;5,'Tabel 5 Dim Br'!B24&lt;0.5),"-",IFERROR('Tabel 5 Dim Br'!B24/'Tabel 5 Dim F'!B24*100,"-"))</f>
        <v>29.87590909090909</v>
      </c>
      <c r="C24" s="95">
        <f>IF(OR('Tabel 5 Dim F'!C24&lt;5,'Tabel 5 Dim Br'!C24&lt;0.5),"-",IFERROR('Tabel 5 Dim Br'!C24/'Tabel 5 Dim F'!C24*100,"-"))</f>
        <v>7.473218181818182</v>
      </c>
      <c r="D24" s="95" t="str">
        <f>IF(OR('Tabel 5 Dim F'!D24&lt;5,'Tabel 5 Dim Br'!D24&lt;0.5),"-",IFERROR('Tabel 5 Dim Br'!D24/'Tabel 5 Dim F'!D24*100,"-"))</f>
        <v>-</v>
      </c>
      <c r="E24" s="95">
        <f>IF(OR('Tabel 5 Dim F'!E24&lt;5,'Tabel 5 Dim Br'!E24&lt;0.5),"-",IFERROR('Tabel 5 Dim Br'!E24/'Tabel 5 Dim F'!E24*100,"-"))</f>
        <v>2.9406176470588234</v>
      </c>
      <c r="F24" s="95">
        <f>IF(OR('Tabel 5 Dim F'!F24&lt;5,'Tabel 5 Dim Br'!F24&lt;0.5),"-",IFERROR('Tabel 5 Dim Br'!F24/'Tabel 5 Dim F'!F24*100,"-"))</f>
        <v>2.1735000000000002</v>
      </c>
      <c r="G24" s="95" t="str">
        <f>IF(OR('Tabel 5 Dim F'!G24&lt;5,'Tabel 5 Dim Br'!G24&lt;0.5),"-",IFERROR('Tabel 5 Dim Br'!G24/'Tabel 5 Dim F'!G24*100,"-"))</f>
        <v>-</v>
      </c>
      <c r="H24" s="95" t="str">
        <f>IF(OR('Tabel 5 Dim F'!H24&lt;5,'Tabel 5 Dim Br'!H24&lt;0.5),"-",IFERROR('Tabel 5 Dim Br'!H24/'Tabel 5 Dim F'!H24*100,"-"))</f>
        <v>-</v>
      </c>
      <c r="I24" s="95">
        <f>IF(OR('Tabel 5 Dim F'!I24&lt;5,'Tabel 5 Dim Br'!I24&lt;0.5),"-",IFERROR('Tabel 5 Dim Br'!I24/'Tabel 5 Dim F'!I24*100,"-"))</f>
        <v>2.7902058823529412</v>
      </c>
    </row>
    <row r="25" spans="1:9" ht="15.75" customHeight="1" x14ac:dyDescent="0.2">
      <c r="A25" s="79" t="s">
        <v>39</v>
      </c>
      <c r="B25" s="93">
        <f>IF(OR('Tabel 5 Dim F'!B25&lt;5,'Tabel 5 Dim Br'!B25&lt;0.5),"-",IFERROR('Tabel 5 Dim Br'!B25/'Tabel 5 Dim F'!B25*100,"-"))</f>
        <v>30.96153125</v>
      </c>
      <c r="C25" s="93">
        <f>IF(OR('Tabel 5 Dim F'!C25&lt;5,'Tabel 5 Dim Br'!C25&lt;0.5),"-",IFERROR('Tabel 5 Dim Br'!C25/'Tabel 5 Dim F'!C25*100,"-"))</f>
        <v>33.570797468354428</v>
      </c>
      <c r="D25" s="93">
        <f>IF(OR('Tabel 5 Dim F'!D25&lt;5,'Tabel 5 Dim Br'!D25&lt;0.5),"-",IFERROR('Tabel 5 Dim Br'!D25/'Tabel 5 Dim F'!D25*100,"-"))</f>
        <v>10.761652777777778</v>
      </c>
      <c r="E25" s="93">
        <f>IF(OR('Tabel 5 Dim F'!E25&lt;5,'Tabel 5 Dim Br'!E25&lt;0.5),"-",IFERROR('Tabel 5 Dim Br'!E25/'Tabel 5 Dim F'!E25*100,"-"))</f>
        <v>12.820849056603773</v>
      </c>
      <c r="F25" s="93">
        <f>IF(OR('Tabel 5 Dim F'!F25&lt;5,'Tabel 5 Dim Br'!F25&lt;0.5),"-",IFERROR('Tabel 5 Dim Br'!F25/'Tabel 5 Dim F'!F25*100,"-"))</f>
        <v>6.6654000000000009</v>
      </c>
      <c r="G25" s="93">
        <f>IF(OR('Tabel 5 Dim F'!G25&lt;5,'Tabel 5 Dim Br'!G25&lt;0.5),"-",IFERROR('Tabel 5 Dim Br'!G25/'Tabel 5 Dim F'!G25*100,"-"))</f>
        <v>9.4912500000000009</v>
      </c>
      <c r="H25" s="93">
        <f>IF(OR('Tabel 5 Dim F'!H25&lt;5,'Tabel 5 Dim Br'!H25&lt;0.5),"-",IFERROR('Tabel 5 Dim Br'!H25/'Tabel 5 Dim F'!H25*100,"-"))</f>
        <v>6.1448630136986306</v>
      </c>
      <c r="I25" s="93">
        <f>IF(OR('Tabel 5 Dim F'!I25&lt;5,'Tabel 5 Dim Br'!I25&lt;0.5),"-",IFERROR('Tabel 5 Dim Br'!I25/'Tabel 5 Dim F'!I25*100,"-"))</f>
        <v>4.679840425531915</v>
      </c>
    </row>
    <row r="26" spans="1:9" ht="15.75" customHeight="1" x14ac:dyDescent="0.2">
      <c r="A26" s="90" t="s">
        <v>40</v>
      </c>
      <c r="B26" s="94">
        <f>IF(OR('Tabel 5 Dim F'!B26&lt;5,'Tabel 5 Dim Br'!B26&lt;0.5),"-",IFERROR('Tabel 5 Dim Br'!B26/'Tabel 5 Dim F'!B26*100,"-"))</f>
        <v>27.518249999999998</v>
      </c>
      <c r="C26" s="94" t="str">
        <f>IF(OR('Tabel 5 Dim F'!C26&lt;5,'Tabel 5 Dim Br'!C26&lt;0.5),"-",IFERROR('Tabel 5 Dim Br'!C26/'Tabel 5 Dim F'!C26*100,"-"))</f>
        <v>-</v>
      </c>
      <c r="D26" s="94" t="str">
        <f>IF(OR('Tabel 5 Dim F'!D26&lt;5,'Tabel 5 Dim Br'!D26&lt;0.5),"-",IFERROR('Tabel 5 Dim Br'!D26/'Tabel 5 Dim F'!D26*100,"-"))</f>
        <v>-</v>
      </c>
      <c r="E26" s="94" t="str">
        <f>IF(OR('Tabel 5 Dim F'!E26&lt;5,'Tabel 5 Dim Br'!E26&lt;0.5),"-",IFERROR('Tabel 5 Dim Br'!E26/'Tabel 5 Dim F'!E26*100,"-"))</f>
        <v>-</v>
      </c>
      <c r="F26" s="94">
        <f>IF(OR('Tabel 5 Dim F'!F26&lt;5,'Tabel 5 Dim Br'!F26&lt;0.5),"-",IFERROR('Tabel 5 Dim Br'!F26/'Tabel 5 Dim F'!F26*100,"-"))</f>
        <v>3.945652173913043</v>
      </c>
      <c r="G26" s="94">
        <f>IF(OR('Tabel 5 Dim F'!G26&lt;5,'Tabel 5 Dim Br'!G26&lt;0.5),"-",IFERROR('Tabel 5 Dim Br'!G26/'Tabel 5 Dim F'!G26*100,"-"))</f>
        <v>2.6541757322175732</v>
      </c>
      <c r="H26" s="94" t="str">
        <f>IF(OR('Tabel 5 Dim F'!H26&lt;5,'Tabel 5 Dim Br'!H26&lt;0.5),"-",IFERROR('Tabel 5 Dim Br'!H26/'Tabel 5 Dim F'!H26*100,"-"))</f>
        <v>-</v>
      </c>
      <c r="I26" s="94">
        <f>IF(OR('Tabel 5 Dim F'!I26&lt;5,'Tabel 5 Dim Br'!I26&lt;0.5),"-",IFERROR('Tabel 5 Dim Br'!I26/'Tabel 5 Dim F'!I26*100,"-"))</f>
        <v>1.2222032193158954</v>
      </c>
    </row>
    <row r="27" spans="1:9" ht="15.75" customHeight="1" x14ac:dyDescent="0.2">
      <c r="A27" s="83" t="s">
        <v>41</v>
      </c>
      <c r="B27" s="95" t="str">
        <f>IF(OR('Tabel 5 Dim F'!B27&lt;5,'Tabel 5 Dim Br'!B27&lt;0.5),"-",IFERROR('Tabel 5 Dim Br'!B27/'Tabel 5 Dim F'!B27*100,"-"))</f>
        <v>-</v>
      </c>
      <c r="C27" s="95">
        <f>IF(OR('Tabel 5 Dim F'!C27&lt;5,'Tabel 5 Dim Br'!C27&lt;0.5),"-",IFERROR('Tabel 5 Dim Br'!C27/'Tabel 5 Dim F'!C27*100,"-"))</f>
        <v>19.996200000000002</v>
      </c>
      <c r="D27" s="95" t="str">
        <f>IF(OR('Tabel 5 Dim F'!D27&lt;5,'Tabel 5 Dim Br'!D27&lt;0.5),"-",IFERROR('Tabel 5 Dim Br'!D27/'Tabel 5 Dim F'!D27*100,"-"))</f>
        <v>-</v>
      </c>
      <c r="E27" s="95">
        <f>IF(OR('Tabel 5 Dim F'!E27&lt;5,'Tabel 5 Dim Br'!E27&lt;0.5),"-",IFERROR('Tabel 5 Dim Br'!E27/'Tabel 5 Dim F'!E27*100,"-"))</f>
        <v>0.81629824561403508</v>
      </c>
      <c r="F27" s="95" t="str">
        <f>IF(OR('Tabel 5 Dim F'!F27&lt;5,'Tabel 5 Dim Br'!F27&lt;0.5),"-",IFERROR('Tabel 5 Dim Br'!F27/'Tabel 5 Dim F'!F27*100,"-"))</f>
        <v>-</v>
      </c>
      <c r="G27" s="95" t="str">
        <f>IF(OR('Tabel 5 Dim F'!G27&lt;5,'Tabel 5 Dim Br'!G27&lt;0.5),"-",IFERROR('Tabel 5 Dim Br'!G27/'Tabel 5 Dim F'!G27*100,"-"))</f>
        <v>-</v>
      </c>
      <c r="H27" s="95" t="str">
        <f>IF(OR('Tabel 5 Dim F'!H27&lt;5,'Tabel 5 Dim Br'!H27&lt;0.5),"-",IFERROR('Tabel 5 Dim Br'!H27/'Tabel 5 Dim F'!H27*100,"-"))</f>
        <v>-</v>
      </c>
      <c r="I27" s="95" t="str">
        <f>IF(OR('Tabel 5 Dim F'!I27&lt;5,'Tabel 5 Dim Br'!I27&lt;0.5),"-",IFERROR('Tabel 5 Dim Br'!I27/'Tabel 5 Dim F'!I27*100,"-"))</f>
        <v>-</v>
      </c>
    </row>
    <row r="28" spans="1:9" ht="15.75" customHeight="1" x14ac:dyDescent="0.2">
      <c r="A28" s="79" t="s">
        <v>42</v>
      </c>
      <c r="B28" s="93">
        <f>IF(OR('Tabel 5 Dim F'!B28&lt;5,'Tabel 5 Dim Br'!B28&lt;0.5),"-",IFERROR('Tabel 5 Dim Br'!B28/'Tabel 5 Dim F'!B28*100,"-"))</f>
        <v>55.154142857142865</v>
      </c>
      <c r="C28" s="93">
        <f>IF(OR('Tabel 5 Dim F'!C28&lt;5,'Tabel 5 Dim Br'!C28&lt;0.5),"-",IFERROR('Tabel 5 Dim Br'!C28/'Tabel 5 Dim F'!C28*100,"-"))</f>
        <v>39.705599999999997</v>
      </c>
      <c r="D28" s="93">
        <f>IF(OR('Tabel 5 Dim F'!D28&lt;5,'Tabel 5 Dim Br'!D28&lt;0.5),"-",IFERROR('Tabel 5 Dim Br'!D28/'Tabel 5 Dim F'!D28*100,"-"))</f>
        <v>21.876750000000001</v>
      </c>
      <c r="E28" s="93">
        <f>IF(OR('Tabel 5 Dim F'!E28&lt;5,'Tabel 5 Dim Br'!E28&lt;0.5),"-",IFERROR('Tabel 5 Dim Br'!E28/'Tabel 5 Dim F'!E28*100,"-"))</f>
        <v>26.848207317073168</v>
      </c>
      <c r="F28" s="93">
        <f>IF(OR('Tabel 5 Dim F'!F28&lt;5,'Tabel 5 Dim Br'!F28&lt;0.5),"-",IFERROR('Tabel 5 Dim Br'!F28/'Tabel 5 Dim F'!F28*100,"-"))</f>
        <v>46.242199999999997</v>
      </c>
      <c r="G28" s="93">
        <f>IF(OR('Tabel 5 Dim F'!G28&lt;5,'Tabel 5 Dim Br'!G28&lt;0.5),"-",IFERROR('Tabel 5 Dim Br'!G28/'Tabel 5 Dim F'!G28*100,"-"))</f>
        <v>20.319025000000003</v>
      </c>
      <c r="H28" s="93" t="str">
        <f>IF(OR('Tabel 5 Dim F'!H28&lt;5,'Tabel 5 Dim Br'!H28&lt;0.5),"-",IFERROR('Tabel 5 Dim Br'!H28/'Tabel 5 Dim F'!H28*100,"-"))</f>
        <v>-</v>
      </c>
      <c r="I28" s="93">
        <f>IF(OR('Tabel 5 Dim F'!I28&lt;5,'Tabel 5 Dim Br'!I28&lt;0.5),"-",IFERROR('Tabel 5 Dim Br'!I28/'Tabel 5 Dim F'!I28*100,"-"))</f>
        <v>20.609833333333334</v>
      </c>
    </row>
    <row r="29" spans="1:9" ht="15.75" customHeight="1" x14ac:dyDescent="0.2">
      <c r="A29" s="90" t="s">
        <v>43</v>
      </c>
      <c r="B29" s="94" t="str">
        <f>IF(OR('Tabel 5 Dim F'!B29&lt;5,'Tabel 5 Dim Br'!B29&lt;0.5),"-",IFERROR('Tabel 5 Dim Br'!B29/'Tabel 5 Dim F'!B29*100,"-"))</f>
        <v>-</v>
      </c>
      <c r="C29" s="94" t="str">
        <f>IF(OR('Tabel 5 Dim F'!C29&lt;5,'Tabel 5 Dim Br'!C29&lt;0.5),"-",IFERROR('Tabel 5 Dim Br'!C29/'Tabel 5 Dim F'!C29*100,"-"))</f>
        <v>-</v>
      </c>
      <c r="D29" s="94" t="str">
        <f>IF(OR('Tabel 5 Dim F'!D29&lt;5,'Tabel 5 Dim Br'!D29&lt;0.5),"-",IFERROR('Tabel 5 Dim Br'!D29/'Tabel 5 Dim F'!D29*100,"-"))</f>
        <v>-</v>
      </c>
      <c r="E29" s="94">
        <f>IF(OR('Tabel 5 Dim F'!E29&lt;5,'Tabel 5 Dim Br'!E29&lt;0.5),"-",IFERROR('Tabel 5 Dim Br'!E29/'Tabel 5 Dim F'!E29*100,"-"))</f>
        <v>4.1658749999999998</v>
      </c>
      <c r="F29" s="94" t="str">
        <f>IF(OR('Tabel 5 Dim F'!F29&lt;5,'Tabel 5 Dim Br'!F29&lt;0.5),"-",IFERROR('Tabel 5 Dim Br'!F29/'Tabel 5 Dim F'!F29*100,"-"))</f>
        <v>-</v>
      </c>
      <c r="G29" s="94" t="str">
        <f>IF(OR('Tabel 5 Dim F'!G29&lt;5,'Tabel 5 Dim Br'!G29&lt;0.5),"-",IFERROR('Tabel 5 Dim Br'!G29/'Tabel 5 Dim F'!G29*100,"-"))</f>
        <v>-</v>
      </c>
      <c r="H29" s="94" t="str">
        <f>IF(OR('Tabel 5 Dim F'!H29&lt;5,'Tabel 5 Dim Br'!H29&lt;0.5),"-",IFERROR('Tabel 5 Dim Br'!H29/'Tabel 5 Dim F'!H29*100,"-"))</f>
        <v>-</v>
      </c>
      <c r="I29" s="94" t="str">
        <f>IF(OR('Tabel 5 Dim F'!I29&lt;5,'Tabel 5 Dim Br'!I29&lt;0.5),"-",IFERROR('Tabel 5 Dim Br'!I29/'Tabel 5 Dim F'!I29*100,"-"))</f>
        <v>-</v>
      </c>
    </row>
    <row r="30" spans="1:9" ht="15.75" customHeight="1" x14ac:dyDescent="0.2">
      <c r="A30" s="83" t="s">
        <v>44</v>
      </c>
      <c r="B30" s="95">
        <f>IF(OR('Tabel 5 Dim F'!B30&lt;5,'Tabel 5 Dim Br'!B30&lt;0.5),"-",IFERROR('Tabel 5 Dim Br'!B30/'Tabel 5 Dim F'!B30*100,"-"))</f>
        <v>65.8142</v>
      </c>
      <c r="C30" s="95">
        <f>IF(OR('Tabel 5 Dim F'!C30&lt;5,'Tabel 5 Dim Br'!C30&lt;0.5),"-",IFERROR('Tabel 5 Dim Br'!C30/'Tabel 5 Dim F'!C30*100,"-"))</f>
        <v>71.415142857142854</v>
      </c>
      <c r="D30" s="95" t="str">
        <f>IF(OR('Tabel 5 Dim F'!D30&lt;5,'Tabel 5 Dim Br'!D30&lt;0.5),"-",IFERROR('Tabel 5 Dim Br'!D30/'Tabel 5 Dim F'!D30*100,"-"))</f>
        <v>-</v>
      </c>
      <c r="E30" s="95">
        <f>IF(OR('Tabel 5 Dim F'!E30&lt;5,'Tabel 5 Dim Br'!E30&lt;0.5),"-",IFERROR('Tabel 5 Dim Br'!E30/'Tabel 5 Dim F'!E30*100,"-"))</f>
        <v>34.595305555555555</v>
      </c>
      <c r="F30" s="95" t="str">
        <f>IF(OR('Tabel 5 Dim F'!F30&lt;5,'Tabel 5 Dim Br'!F30&lt;0.5),"-",IFERROR('Tabel 5 Dim Br'!F30/'Tabel 5 Dim F'!F30*100,"-"))</f>
        <v>-</v>
      </c>
      <c r="G30" s="95">
        <f>IF(OR('Tabel 5 Dim F'!G30&lt;5,'Tabel 5 Dim Br'!G30&lt;0.5),"-",IFERROR('Tabel 5 Dim Br'!G30/'Tabel 5 Dim F'!G30*100,"-"))</f>
        <v>37.955384615384617</v>
      </c>
      <c r="H30" s="95">
        <f>IF(OR('Tabel 5 Dim F'!H30&lt;5,'Tabel 5 Dim Br'!H30&lt;0.5),"-",IFERROR('Tabel 5 Dim Br'!H30/'Tabel 5 Dim F'!H30*100,"-"))</f>
        <v>19.996200000000002</v>
      </c>
      <c r="I30" s="95">
        <f>IF(OR('Tabel 5 Dim F'!I30&lt;5,'Tabel 5 Dim Br'!I30&lt;0.5),"-",IFERROR('Tabel 5 Dim Br'!I30/'Tabel 5 Dim F'!I30*100,"-"))</f>
        <v>7.4596</v>
      </c>
    </row>
    <row r="31" spans="1:9" ht="15.75" customHeight="1" x14ac:dyDescent="0.2">
      <c r="A31" s="79" t="s">
        <v>45</v>
      </c>
      <c r="B31" s="93" t="str">
        <f>IF(OR('Tabel 5 Dim F'!B31&lt;5,'Tabel 5 Dim Br'!B31&lt;0.5),"-",IFERROR('Tabel 5 Dim Br'!B31/'Tabel 5 Dim F'!B31*100,"-"))</f>
        <v>-</v>
      </c>
      <c r="C31" s="93" t="str">
        <f>IF(OR('Tabel 5 Dim F'!C31&lt;5,'Tabel 5 Dim Br'!C31&lt;0.5),"-",IFERROR('Tabel 5 Dim Br'!C31/'Tabel 5 Dim F'!C31*100,"-"))</f>
        <v>-</v>
      </c>
      <c r="D31" s="93" t="str">
        <f>IF(OR('Tabel 5 Dim F'!D31&lt;5,'Tabel 5 Dim Br'!D31&lt;0.5),"-",IFERROR('Tabel 5 Dim Br'!D31/'Tabel 5 Dim F'!D31*100,"-"))</f>
        <v>-</v>
      </c>
      <c r="E31" s="93">
        <f>IF(OR('Tabel 5 Dim F'!E31&lt;5,'Tabel 5 Dim Br'!E31&lt;0.5),"-",IFERROR('Tabel 5 Dim Br'!E31/'Tabel 5 Dim F'!E31*100,"-"))</f>
        <v>30.911200000000001</v>
      </c>
      <c r="F31" s="93" t="str">
        <f>IF(OR('Tabel 5 Dim F'!F31&lt;5,'Tabel 5 Dim Br'!F31&lt;0.5),"-",IFERROR('Tabel 5 Dim Br'!F31/'Tabel 5 Dim F'!F31*100,"-"))</f>
        <v>-</v>
      </c>
      <c r="G31" s="93" t="str">
        <f>IF(OR('Tabel 5 Dim F'!G31&lt;5,'Tabel 5 Dim Br'!G31&lt;0.5),"-",IFERROR('Tabel 5 Dim Br'!G31/'Tabel 5 Dim F'!G31*100,"-"))</f>
        <v>-</v>
      </c>
      <c r="H31" s="93" t="str">
        <f>IF(OR('Tabel 5 Dim F'!H31&lt;5,'Tabel 5 Dim Br'!H31&lt;0.5),"-",IFERROR('Tabel 5 Dim Br'!H31/'Tabel 5 Dim F'!H31*100,"-"))</f>
        <v>-</v>
      </c>
      <c r="I31" s="93">
        <f>IF(OR('Tabel 5 Dim F'!I31&lt;5,'Tabel 5 Dim Br'!I31&lt;0.5),"-",IFERROR('Tabel 5 Dim Br'!I31/'Tabel 5 Dim F'!I31*100,"-"))</f>
        <v>14.282999999999998</v>
      </c>
    </row>
    <row r="32" spans="1:9" ht="15.75" customHeight="1" x14ac:dyDescent="0.2">
      <c r="A32" s="90" t="s">
        <v>46</v>
      </c>
      <c r="B32" s="94" t="str">
        <f>IF(OR('Tabel 5 Dim F'!B32&lt;5,'Tabel 5 Dim Br'!B32&lt;0.5),"-",IFERROR('Tabel 5 Dim Br'!B32/'Tabel 5 Dim F'!B32*100,"-"))</f>
        <v>-</v>
      </c>
      <c r="C32" s="94">
        <f>IF(OR('Tabel 5 Dim F'!C32&lt;5,'Tabel 5 Dim Br'!C32&lt;0.5),"-",IFERROR('Tabel 5 Dim Br'!C32/'Tabel 5 Dim F'!C32*100,"-"))</f>
        <v>53.015642857142851</v>
      </c>
      <c r="D32" s="94" t="str">
        <f>IF(OR('Tabel 5 Dim F'!D32&lt;5,'Tabel 5 Dim Br'!D32&lt;0.5),"-",IFERROR('Tabel 5 Dim Br'!D32/'Tabel 5 Dim F'!D32*100,"-"))</f>
        <v>-</v>
      </c>
      <c r="E32" s="94">
        <f>IF(OR('Tabel 5 Dim F'!E32&lt;5,'Tabel 5 Dim Br'!E32&lt;0.5),"-",IFERROR('Tabel 5 Dim Br'!E32/'Tabel 5 Dim F'!E32*100,"-"))</f>
        <v>26.691294117647058</v>
      </c>
      <c r="F32" s="94" t="str">
        <f>IF(OR('Tabel 5 Dim F'!F32&lt;5,'Tabel 5 Dim Br'!F32&lt;0.5),"-",IFERROR('Tabel 5 Dim Br'!F32/'Tabel 5 Dim F'!F32*100,"-"))</f>
        <v>-</v>
      </c>
      <c r="G32" s="94">
        <f>IF(OR('Tabel 5 Dim F'!G32&lt;5,'Tabel 5 Dim Br'!G32&lt;0.5),"-",IFERROR('Tabel 5 Dim Br'!G32/'Tabel 5 Dim F'!G32*100,"-"))</f>
        <v>16.622</v>
      </c>
      <c r="H32" s="94">
        <f>IF(OR('Tabel 5 Dim F'!H32&lt;5,'Tabel 5 Dim Br'!H32&lt;0.5),"-",IFERROR('Tabel 5 Dim Br'!H32/'Tabel 5 Dim F'!H32*100,"-"))</f>
        <v>19.996200000000002</v>
      </c>
      <c r="I32" s="94">
        <f>IF(OR('Tabel 5 Dim F'!I32&lt;5,'Tabel 5 Dim Br'!I32&lt;0.5),"-",IFERROR('Tabel 5 Dim Br'!I32/'Tabel 5 Dim F'!I32*100,"-"))</f>
        <v>24.995333333333335</v>
      </c>
    </row>
    <row r="33" spans="1:9" ht="15.75" customHeight="1" x14ac:dyDescent="0.2">
      <c r="A33" s="83" t="s">
        <v>47</v>
      </c>
      <c r="B33" s="95">
        <f>IF(OR('Tabel 5 Dim F'!B33&lt;5,'Tabel 5 Dim Br'!B33&lt;0.5),"-",IFERROR('Tabel 5 Dim Br'!B33/'Tabel 5 Dim F'!B33*100,"-"))</f>
        <v>56.501518518518509</v>
      </c>
      <c r="C33" s="95">
        <f>IF(OR('Tabel 5 Dim F'!C33&lt;5,'Tabel 5 Dim Br'!C33&lt;0.5),"-",IFERROR('Tabel 5 Dim Br'!C33/'Tabel 5 Dim F'!C33*100,"-"))</f>
        <v>19.173131944444442</v>
      </c>
      <c r="D33" s="95">
        <f>IF(OR('Tabel 5 Dim F'!D33&lt;5,'Tabel 5 Dim Br'!D33&lt;0.5),"-",IFERROR('Tabel 5 Dim Br'!D33/'Tabel 5 Dim F'!D33*100,"-"))</f>
        <v>30.966888888888889</v>
      </c>
      <c r="E33" s="95">
        <f>IF(OR('Tabel 5 Dim F'!E33&lt;5,'Tabel 5 Dim Br'!E33&lt;0.5),"-",IFERROR('Tabel 5 Dim Br'!E33/'Tabel 5 Dim F'!E33*100,"-"))</f>
        <v>9.4970370370370372</v>
      </c>
      <c r="F33" s="95">
        <f>IF(OR('Tabel 5 Dim F'!F33&lt;5,'Tabel 5 Dim Br'!F33&lt;0.5),"-",IFERROR('Tabel 5 Dim Br'!F33/'Tabel 5 Dim F'!F33*100,"-"))</f>
        <v>12.471431818181818</v>
      </c>
      <c r="G33" s="95">
        <f>IF(OR('Tabel 5 Dim F'!G33&lt;5,'Tabel 5 Dim Br'!G33&lt;0.5),"-",IFERROR('Tabel 5 Dim Br'!G33/'Tabel 5 Dim F'!G33*100,"-"))</f>
        <v>6.8685087719298235</v>
      </c>
      <c r="H33" s="95">
        <f>IF(OR('Tabel 5 Dim F'!H33&lt;5,'Tabel 5 Dim Br'!H33&lt;0.5),"-",IFERROR('Tabel 5 Dim Br'!H33/'Tabel 5 Dim F'!H33*100,"-"))</f>
        <v>6.0289076923076923</v>
      </c>
      <c r="I33" s="95">
        <f>IF(OR('Tabel 5 Dim F'!I33&lt;5,'Tabel 5 Dim Br'!I33&lt;0.5),"-",IFERROR('Tabel 5 Dim Br'!I33/'Tabel 5 Dim F'!I33*100,"-"))</f>
        <v>6.1040516717325222</v>
      </c>
    </row>
    <row r="34" spans="1:9" ht="15.75" customHeight="1" x14ac:dyDescent="0.2">
      <c r="A34" s="79" t="s">
        <v>48</v>
      </c>
      <c r="B34" s="93">
        <f>IF(OR('Tabel 5 Dim F'!B34&lt;5,'Tabel 5 Dim Br'!B34&lt;0.5),"-",IFERROR('Tabel 5 Dim Br'!B34/'Tabel 5 Dim F'!B34*100,"-"))</f>
        <v>29.171807692307695</v>
      </c>
      <c r="C34" s="93">
        <f>IF(OR('Tabel 5 Dim F'!C34&lt;5,'Tabel 5 Dim Br'!C34&lt;0.5),"-",IFERROR('Tabel 5 Dim Br'!C34/'Tabel 5 Dim F'!C34*100,"-"))</f>
        <v>11.320058608058607</v>
      </c>
      <c r="D34" s="93">
        <f>IF(OR('Tabel 5 Dim F'!D34&lt;5,'Tabel 5 Dim Br'!D34&lt;0.5),"-",IFERROR('Tabel 5 Dim Br'!D34/'Tabel 5 Dim F'!D34*100,"-"))</f>
        <v>12.975956521739128</v>
      </c>
      <c r="E34" s="93">
        <f>IF(OR('Tabel 5 Dim F'!E34&lt;5,'Tabel 5 Dim Br'!E34&lt;0.5),"-",IFERROR('Tabel 5 Dim Br'!E34/'Tabel 5 Dim F'!E34*100,"-"))</f>
        <v>3.2698488120950322</v>
      </c>
      <c r="F34" s="93">
        <f>IF(OR('Tabel 5 Dim F'!F34&lt;5,'Tabel 5 Dim Br'!F34&lt;0.5),"-",IFERROR('Tabel 5 Dim Br'!F34/'Tabel 5 Dim F'!F34*100,"-"))</f>
        <v>3.9709761904761907</v>
      </c>
      <c r="G34" s="93">
        <f>IF(OR('Tabel 5 Dim F'!G34&lt;5,'Tabel 5 Dim Br'!G34&lt;0.5),"-",IFERROR('Tabel 5 Dim Br'!G34/'Tabel 5 Dim F'!G34*100,"-"))</f>
        <v>2.9521524663677132</v>
      </c>
      <c r="H34" s="93">
        <f>IF(OR('Tabel 5 Dim F'!H34&lt;5,'Tabel 5 Dim Br'!H34&lt;0.5),"-",IFERROR('Tabel 5 Dim Br'!H34/'Tabel 5 Dim F'!H34*100,"-"))</f>
        <v>5.9635789473684202</v>
      </c>
      <c r="I34" s="93">
        <f>IF(OR('Tabel 5 Dim F'!I34&lt;5,'Tabel 5 Dim Br'!I34&lt;0.5),"-",IFERROR('Tabel 5 Dim Br'!I34/'Tabel 5 Dim F'!I34*100,"-"))</f>
        <v>1.6334521739130434</v>
      </c>
    </row>
    <row r="35" spans="1:9" ht="15.75" customHeight="1" x14ac:dyDescent="0.2">
      <c r="A35" s="90" t="s">
        <v>49</v>
      </c>
      <c r="B35" s="94">
        <f>IF(OR('Tabel 5 Dim F'!B35&lt;5,'Tabel 5 Dim Br'!B35&lt;0.5),"-",IFERROR('Tabel 5 Dim Br'!B35/'Tabel 5 Dim F'!B35*100,"-"))</f>
        <v>39.140771929824567</v>
      </c>
      <c r="C35" s="94">
        <f>IF(OR('Tabel 5 Dim F'!C35&lt;5,'Tabel 5 Dim Br'!C35&lt;0.5),"-",IFERROR('Tabel 5 Dim Br'!C35/'Tabel 5 Dim F'!C35*100,"-"))</f>
        <v>17.920837606837605</v>
      </c>
      <c r="D35" s="94">
        <f>IF(OR('Tabel 5 Dim F'!D35&lt;5,'Tabel 5 Dim Br'!D35&lt;0.5),"-",IFERROR('Tabel 5 Dim Br'!D35/'Tabel 5 Dim F'!D35*100,"-"))</f>
        <v>17.456924528301887</v>
      </c>
      <c r="E35" s="94">
        <f>IF(OR('Tabel 5 Dim F'!E35&lt;5,'Tabel 5 Dim Br'!E35&lt;0.5),"-",IFERROR('Tabel 5 Dim Br'!E35/'Tabel 5 Dim F'!E35*100,"-"))</f>
        <v>4.5437535714285717</v>
      </c>
      <c r="F35" s="94">
        <f>IF(OR('Tabel 5 Dim F'!F35&lt;5,'Tabel 5 Dim Br'!F35&lt;0.5),"-",IFERROR('Tabel 5 Dim Br'!F35/'Tabel 5 Dim F'!F35*100,"-"))</f>
        <v>4.0201136363636358</v>
      </c>
      <c r="G35" s="94">
        <f>IF(OR('Tabel 5 Dim F'!G35&lt;5,'Tabel 5 Dim Br'!G35&lt;0.5),"-",IFERROR('Tabel 5 Dim Br'!G35/'Tabel 5 Dim F'!G35*100,"-"))</f>
        <v>4.8356176470588235</v>
      </c>
      <c r="H35" s="94">
        <f>IF(OR('Tabel 5 Dim F'!H35&lt;5,'Tabel 5 Dim Br'!H35&lt;0.5),"-",IFERROR('Tabel 5 Dim Br'!H35/'Tabel 5 Dim F'!H35*100,"-"))</f>
        <v>3.9930851063829786</v>
      </c>
      <c r="I35" s="94">
        <f>IF(OR('Tabel 5 Dim F'!I35&lt;5,'Tabel 5 Dim Br'!I35&lt;0.5),"-",IFERROR('Tabel 5 Dim Br'!I35/'Tabel 5 Dim F'!I35*100,"-"))</f>
        <v>2.7661563786008232</v>
      </c>
    </row>
    <row r="36" spans="1:9" ht="15.75" customHeight="1" x14ac:dyDescent="0.2">
      <c r="A36" s="83" t="s">
        <v>50</v>
      </c>
      <c r="B36" s="95">
        <f>IF(OR('Tabel 5 Dim F'!B36&lt;5,'Tabel 5 Dim Br'!B36&lt;0.5),"-",IFERROR('Tabel 5 Dim Br'!B36/'Tabel 5 Dim F'!B36*100,"-"))</f>
        <v>39.782864516129038</v>
      </c>
      <c r="C36" s="95">
        <f>IF(OR('Tabel 5 Dim F'!C36&lt;5,'Tabel 5 Dim Br'!C36&lt;0.5),"-",IFERROR('Tabel 5 Dim Br'!C36/'Tabel 5 Dim F'!C36*100,"-"))</f>
        <v>29.863043583535109</v>
      </c>
      <c r="D36" s="95">
        <f>IF(OR('Tabel 5 Dim F'!D36&lt;5,'Tabel 5 Dim Br'!D36&lt;0.5),"-",IFERROR('Tabel 5 Dim Br'!D36/'Tabel 5 Dim F'!D36*100,"-"))</f>
        <v>32.007154471544716</v>
      </c>
      <c r="E36" s="95">
        <f>IF(OR('Tabel 5 Dim F'!E36&lt;5,'Tabel 5 Dim Br'!E36&lt;0.5),"-",IFERROR('Tabel 5 Dim Br'!E36/'Tabel 5 Dim F'!E36*100,"-"))</f>
        <v>20.928542475728154</v>
      </c>
      <c r="F36" s="95">
        <f>IF(OR('Tabel 5 Dim F'!F36&lt;5,'Tabel 5 Dim Br'!F36&lt;0.5),"-",IFERROR('Tabel 5 Dim Br'!F36/'Tabel 5 Dim F'!F36*100,"-"))</f>
        <v>16.246700000000001</v>
      </c>
      <c r="G36" s="95">
        <f>IF(OR('Tabel 5 Dim F'!G36&lt;5,'Tabel 5 Dim Br'!G36&lt;0.5),"-",IFERROR('Tabel 5 Dim Br'!G36/'Tabel 5 Dim F'!G36*100,"-"))</f>
        <v>11.481232704402517</v>
      </c>
      <c r="H36" s="95">
        <f>IF(OR('Tabel 5 Dim F'!H36&lt;5,'Tabel 5 Dim Br'!H36&lt;0.5),"-",IFERROR('Tabel 5 Dim Br'!H36/'Tabel 5 Dim F'!H36*100,"-"))</f>
        <v>16.378775784753362</v>
      </c>
      <c r="I36" s="95">
        <f>IF(OR('Tabel 5 Dim F'!I36&lt;5,'Tabel 5 Dim Br'!I36&lt;0.5),"-",IFERROR('Tabel 5 Dim Br'!I36/'Tabel 5 Dim F'!I36*100,"-"))</f>
        <v>10.819987146529563</v>
      </c>
    </row>
    <row r="37" spans="1:9" ht="15.75" customHeight="1" x14ac:dyDescent="0.2">
      <c r="A37" s="79" t="s">
        <v>51</v>
      </c>
      <c r="B37" s="93">
        <f>IF(OR('Tabel 5 Dim F'!B37&lt;5,'Tabel 5 Dim Br'!B37&lt;0.5),"-",IFERROR('Tabel 5 Dim Br'!B37/'Tabel 5 Dim F'!B37*100,"-"))</f>
        <v>19.951191176470587</v>
      </c>
      <c r="C37" s="93">
        <f>IF(OR('Tabel 5 Dim F'!C37&lt;5,'Tabel 5 Dim Br'!C37&lt;0.5),"-",IFERROR('Tabel 5 Dim Br'!C37/'Tabel 5 Dim F'!C37*100,"-"))</f>
        <v>33.431929328621905</v>
      </c>
      <c r="D37" s="93">
        <f>IF(OR('Tabel 5 Dim F'!D37&lt;5,'Tabel 5 Dim Br'!D37&lt;0.5),"-",IFERROR('Tabel 5 Dim Br'!D37/'Tabel 5 Dim F'!D37*100,"-"))</f>
        <v>23.187003623188406</v>
      </c>
      <c r="E37" s="93">
        <f>IF(OR('Tabel 5 Dim F'!E37&lt;5,'Tabel 5 Dim Br'!E37&lt;0.5),"-",IFERROR('Tabel 5 Dim Br'!E37/'Tabel 5 Dim F'!E37*100,"-"))</f>
        <v>8.9316569468267577</v>
      </c>
      <c r="F37" s="93">
        <f>IF(OR('Tabel 5 Dim F'!F37&lt;5,'Tabel 5 Dim Br'!F37&lt;0.5),"-",IFERROR('Tabel 5 Dim Br'!F37/'Tabel 5 Dim F'!F37*100,"-"))</f>
        <v>6.6339513513513513</v>
      </c>
      <c r="G37" s="93">
        <f>IF(OR('Tabel 5 Dim F'!G37&lt;5,'Tabel 5 Dim Br'!G37&lt;0.5),"-",IFERROR('Tabel 5 Dim Br'!G37/'Tabel 5 Dim F'!G37*100,"-"))</f>
        <v>14.262746031746032</v>
      </c>
      <c r="H37" s="93">
        <f>IF(OR('Tabel 5 Dim F'!H37&lt;5,'Tabel 5 Dim Br'!H37&lt;0.5),"-",IFERROR('Tabel 5 Dim Br'!H37/'Tabel 5 Dim F'!H37*100,"-"))</f>
        <v>14.875017667844523</v>
      </c>
      <c r="I37" s="93">
        <f>IF(OR('Tabel 5 Dim F'!I37&lt;5,'Tabel 5 Dim Br'!I37&lt;0.5),"-",IFERROR('Tabel 5 Dim Br'!I37/'Tabel 5 Dim F'!I37*100,"-"))</f>
        <v>5.1591905766526027</v>
      </c>
    </row>
    <row r="38" spans="1:9" ht="15.75" customHeight="1" x14ac:dyDescent="0.2">
      <c r="A38" s="90" t="s">
        <v>52</v>
      </c>
      <c r="B38" s="94">
        <f>IF(OR('Tabel 5 Dim F'!B38&lt;5,'Tabel 5 Dim Br'!B38&lt;0.5),"-",IFERROR('Tabel 5 Dim Br'!B38/'Tabel 5 Dim F'!B38*100,"-"))</f>
        <v>38.269000000000005</v>
      </c>
      <c r="C38" s="94">
        <f>IF(OR('Tabel 5 Dim F'!C38&lt;5,'Tabel 5 Dim Br'!C38&lt;0.5),"-",IFERROR('Tabel 5 Dim Br'!C38/'Tabel 5 Dim F'!C38*100,"-"))</f>
        <v>43.887383838383833</v>
      </c>
      <c r="D38" s="94">
        <f>IF(OR('Tabel 5 Dim F'!D38&lt;5,'Tabel 5 Dim Br'!D38&lt;0.5),"-",IFERROR('Tabel 5 Dim Br'!D38/'Tabel 5 Dim F'!D38*100,"-"))</f>
        <v>23.58276923076923</v>
      </c>
      <c r="E38" s="94">
        <f>IF(OR('Tabel 5 Dim F'!E38&lt;5,'Tabel 5 Dim Br'!E38&lt;0.5),"-",IFERROR('Tabel 5 Dim Br'!E38/'Tabel 5 Dim F'!E38*100,"-"))</f>
        <v>14.704139053254439</v>
      </c>
      <c r="F38" s="94">
        <f>IF(OR('Tabel 5 Dim F'!F38&lt;5,'Tabel 5 Dim Br'!F38&lt;0.5),"-",IFERROR('Tabel 5 Dim Br'!F38/'Tabel 5 Dim F'!F38*100,"-"))</f>
        <v>27.933694444444445</v>
      </c>
      <c r="G38" s="94">
        <f>IF(OR('Tabel 5 Dim F'!G38&lt;5,'Tabel 5 Dim Br'!G38&lt;0.5),"-",IFERROR('Tabel 5 Dim Br'!G38/'Tabel 5 Dim F'!G38*100,"-"))</f>
        <v>25.7</v>
      </c>
      <c r="H38" s="94">
        <f>IF(OR('Tabel 5 Dim F'!H38&lt;5,'Tabel 5 Dim Br'!H38&lt;0.5),"-",IFERROR('Tabel 5 Dim Br'!H38/'Tabel 5 Dim F'!H38*100,"-"))</f>
        <v>10.897190476190476</v>
      </c>
      <c r="I38" s="94">
        <f>IF(OR('Tabel 5 Dim F'!I38&lt;5,'Tabel 5 Dim Br'!I38&lt;0.5),"-",IFERROR('Tabel 5 Dim Br'!I38/'Tabel 5 Dim F'!I38*100,"-"))</f>
        <v>11.165416666666667</v>
      </c>
    </row>
    <row r="39" spans="1:9" ht="15.75" customHeight="1" x14ac:dyDescent="0.2">
      <c r="A39" s="83" t="s">
        <v>53</v>
      </c>
      <c r="B39" s="95">
        <f>IF(OR('Tabel 5 Dim F'!B39&lt;5,'Tabel 5 Dim Br'!B39&lt;0.5),"-",IFERROR('Tabel 5 Dim Br'!B39/'Tabel 5 Dim F'!B39*100,"-"))</f>
        <v>41.867578947368422</v>
      </c>
      <c r="C39" s="95">
        <f>IF(OR('Tabel 5 Dim F'!C39&lt;5,'Tabel 5 Dim Br'!C39&lt;0.5),"-",IFERROR('Tabel 5 Dim Br'!C39/'Tabel 5 Dim F'!C39*100,"-"))</f>
        <v>41.479033333333334</v>
      </c>
      <c r="D39" s="95">
        <f>IF(OR('Tabel 5 Dim F'!D39&lt;5,'Tabel 5 Dim Br'!D39&lt;0.5),"-",IFERROR('Tabel 5 Dim Br'!D39/'Tabel 5 Dim F'!D39*100,"-"))</f>
        <v>40.199069767441856</v>
      </c>
      <c r="E39" s="95">
        <f>IF(OR('Tabel 5 Dim F'!E39&lt;5,'Tabel 5 Dim Br'!E39&lt;0.5),"-",IFERROR('Tabel 5 Dim Br'!E39/'Tabel 5 Dim F'!E39*100,"-"))</f>
        <v>14.489586956521737</v>
      </c>
      <c r="F39" s="95">
        <f>IF(OR('Tabel 5 Dim F'!F39&lt;5,'Tabel 5 Dim Br'!F39&lt;0.5),"-",IFERROR('Tabel 5 Dim Br'!F39/'Tabel 5 Dim F'!F39*100,"-"))</f>
        <v>17.129454545454546</v>
      </c>
      <c r="G39" s="95">
        <f>IF(OR('Tabel 5 Dim F'!G39&lt;5,'Tabel 5 Dim Br'!G39&lt;0.5),"-",IFERROR('Tabel 5 Dim Br'!G39/'Tabel 5 Dim F'!G39*100,"-"))</f>
        <v>29.477545454545456</v>
      </c>
      <c r="H39" s="95">
        <f>IF(OR('Tabel 5 Dim F'!H39&lt;5,'Tabel 5 Dim Br'!H39&lt;0.5),"-",IFERROR('Tabel 5 Dim Br'!H39/'Tabel 5 Dim F'!H39*100,"-"))</f>
        <v>20.23504761904762</v>
      </c>
      <c r="I39" s="95">
        <f>IF(OR('Tabel 5 Dim F'!I39&lt;5,'Tabel 5 Dim Br'!I39&lt;0.5),"-",IFERROR('Tabel 5 Dim Br'!I39/'Tabel 5 Dim F'!I39*100,"-"))</f>
        <v>12.952451851851851</v>
      </c>
    </row>
    <row r="40" spans="1:9" ht="15.75" customHeight="1" x14ac:dyDescent="0.2">
      <c r="A40" s="79" t="s">
        <v>54</v>
      </c>
      <c r="B40" s="93">
        <f>IF(OR('Tabel 5 Dim F'!B40&lt;5,'Tabel 5 Dim Br'!B40&lt;0.5),"-",IFERROR('Tabel 5 Dim Br'!B40/'Tabel 5 Dim F'!B40*100,"-"))</f>
        <v>33.64692307692308</v>
      </c>
      <c r="C40" s="93">
        <f>IF(OR('Tabel 5 Dim F'!C40&lt;5,'Tabel 5 Dim Br'!C40&lt;0.5),"-",IFERROR('Tabel 5 Dim Br'!C40/'Tabel 5 Dim F'!C40*100,"-"))</f>
        <v>47.018649999999994</v>
      </c>
      <c r="D40" s="93">
        <f>IF(OR('Tabel 5 Dim F'!D40&lt;5,'Tabel 5 Dim Br'!D40&lt;0.5),"-",IFERROR('Tabel 5 Dim Br'!D40/'Tabel 5 Dim F'!D40*100,"-"))</f>
        <v>51.650959999999998</v>
      </c>
      <c r="E40" s="93">
        <f>IF(OR('Tabel 5 Dim F'!E40&lt;5,'Tabel 5 Dim Br'!E40&lt;0.5),"-",IFERROR('Tabel 5 Dim Br'!E40/'Tabel 5 Dim F'!E40*100,"-"))</f>
        <v>21.868020000000001</v>
      </c>
      <c r="F40" s="93">
        <f>IF(OR('Tabel 5 Dim F'!F40&lt;5,'Tabel 5 Dim Br'!F40&lt;0.5),"-",IFERROR('Tabel 5 Dim Br'!F40/'Tabel 5 Dim F'!F40*100,"-"))</f>
        <v>15.870037037037038</v>
      </c>
      <c r="G40" s="93">
        <f>IF(OR('Tabel 5 Dim F'!G40&lt;5,'Tabel 5 Dim Br'!G40&lt;0.5),"-",IFERROR('Tabel 5 Dim Br'!G40/'Tabel 5 Dim F'!G40*100,"-"))</f>
        <v>28.976088235294117</v>
      </c>
      <c r="H40" s="93">
        <f>IF(OR('Tabel 5 Dim F'!H40&lt;5,'Tabel 5 Dim Br'!H40&lt;0.5),"-",IFERROR('Tabel 5 Dim Br'!H40/'Tabel 5 Dim F'!H40*100,"-"))</f>
        <v>13.177948717948718</v>
      </c>
      <c r="I40" s="93">
        <f>IF(OR('Tabel 5 Dim F'!I40&lt;5,'Tabel 5 Dim Br'!I40&lt;0.5),"-",IFERROR('Tabel 5 Dim Br'!I40/'Tabel 5 Dim F'!I40*100,"-"))</f>
        <v>18.207613259668506</v>
      </c>
    </row>
    <row r="41" spans="1:9" ht="15.75" customHeight="1" x14ac:dyDescent="0.2">
      <c r="A41" s="90" t="s">
        <v>214</v>
      </c>
      <c r="B41" s="94">
        <f>IF(OR('Tabel 5 Dim F'!B41&lt;5,'Tabel 5 Dim Br'!B41&lt;0.5),"-",IFERROR('Tabel 5 Dim Br'!B41/'Tabel 5 Dim F'!B41*100,"-"))</f>
        <v>65.897499999999994</v>
      </c>
      <c r="C41" s="94">
        <f>IF(OR('Tabel 5 Dim F'!C41&lt;5,'Tabel 5 Dim Br'!C41&lt;0.5),"-",IFERROR('Tabel 5 Dim Br'!C41/'Tabel 5 Dim F'!C41*100,"-"))</f>
        <v>22.035305376344088</v>
      </c>
      <c r="D41" s="94" t="str">
        <f>IF(OR('Tabel 5 Dim F'!D41&lt;5,'Tabel 5 Dim Br'!D41&lt;0.5),"-",IFERROR('Tabel 5 Dim Br'!D41/'Tabel 5 Dim F'!D41*100,"-"))</f>
        <v>-</v>
      </c>
      <c r="E41" s="94">
        <f>IF(OR('Tabel 5 Dim F'!E41&lt;5,'Tabel 5 Dim Br'!E41&lt;0.5),"-",IFERROR('Tabel 5 Dim Br'!E41/'Tabel 5 Dim F'!E41*100,"-"))</f>
        <v>12.030473154362417</v>
      </c>
      <c r="F41" s="94" t="str">
        <f>IF(OR('Tabel 5 Dim F'!F41&lt;5,'Tabel 5 Dim Br'!F41&lt;0.5),"-",IFERROR('Tabel 5 Dim Br'!F41/'Tabel 5 Dim F'!F41*100,"-"))</f>
        <v>-</v>
      </c>
      <c r="G41" s="94">
        <f>IF(OR('Tabel 5 Dim F'!G41&lt;5,'Tabel 5 Dim Br'!G41&lt;0.5),"-",IFERROR('Tabel 5 Dim Br'!G41/'Tabel 5 Dim F'!G41*100,"-"))</f>
        <v>12.891228791773779</v>
      </c>
      <c r="H41" s="94">
        <f>IF(OR('Tabel 5 Dim F'!H41&lt;5,'Tabel 5 Dim Br'!H41&lt;0.5),"-",IFERROR('Tabel 5 Dim Br'!H41/'Tabel 5 Dim F'!H41*100,"-"))</f>
        <v>6.675071428571429</v>
      </c>
      <c r="I41" s="94">
        <f>IF(OR('Tabel 5 Dim F'!I41&lt;5,'Tabel 5 Dim Br'!I41&lt;0.5),"-",IFERROR('Tabel 5 Dim Br'!I41/'Tabel 5 Dim F'!I41*100,"-"))</f>
        <v>4.8594870848708487</v>
      </c>
    </row>
    <row r="42" spans="1:9" ht="15.75" customHeight="1" x14ac:dyDescent="0.2">
      <c r="A42" s="83" t="s">
        <v>55</v>
      </c>
      <c r="B42" s="95">
        <f>IF(OR('Tabel 5 Dim F'!B42&lt;5,'Tabel 5 Dim Br'!B42&lt;0.5),"-",IFERROR('Tabel 5 Dim Br'!B42/'Tabel 5 Dim F'!B42*100,"-"))</f>
        <v>39.670999999999999</v>
      </c>
      <c r="C42" s="95">
        <f>IF(OR('Tabel 5 Dim F'!C42&lt;5,'Tabel 5 Dim Br'!C42&lt;0.5),"-",IFERROR('Tabel 5 Dim Br'!C42/'Tabel 5 Dim F'!C42*100,"-"))</f>
        <v>45.973363636363644</v>
      </c>
      <c r="D42" s="95">
        <f>IF(OR('Tabel 5 Dim F'!D42&lt;5,'Tabel 5 Dim Br'!D42&lt;0.5),"-",IFERROR('Tabel 5 Dim Br'!D42/'Tabel 5 Dim F'!D42*100,"-"))</f>
        <v>25.655632653061229</v>
      </c>
      <c r="E42" s="95">
        <f>IF(OR('Tabel 5 Dim F'!E42&lt;5,'Tabel 5 Dim Br'!E42&lt;0.5),"-",IFERROR('Tabel 5 Dim Br'!E42/'Tabel 5 Dim F'!E42*100,"-"))</f>
        <v>11.812043715846995</v>
      </c>
      <c r="F42" s="95">
        <f>IF(OR('Tabel 5 Dim F'!F42&lt;5,'Tabel 5 Dim Br'!F42&lt;0.5),"-",IFERROR('Tabel 5 Dim Br'!F42/'Tabel 5 Dim F'!F42*100,"-"))</f>
        <v>7.1414999999999988</v>
      </c>
      <c r="G42" s="95">
        <f>IF(OR('Tabel 5 Dim F'!G42&lt;5,'Tabel 5 Dim Br'!G42&lt;0.5),"-",IFERROR('Tabel 5 Dim Br'!G42/'Tabel 5 Dim F'!G42*100,"-"))</f>
        <v>18.413416666666667</v>
      </c>
      <c r="H42" s="95">
        <f>IF(OR('Tabel 5 Dim F'!H42&lt;5,'Tabel 5 Dim Br'!H42&lt;0.5),"-",IFERROR('Tabel 5 Dim Br'!H42/'Tabel 5 Dim F'!H42*100,"-"))</f>
        <v>15.319163265306122</v>
      </c>
      <c r="I42" s="95">
        <f>IF(OR('Tabel 5 Dim F'!I42&lt;5,'Tabel 5 Dim Br'!I42&lt;0.5),"-",IFERROR('Tabel 5 Dim Br'!I42/'Tabel 5 Dim F'!I42*100,"-"))</f>
        <v>7.15788115942029</v>
      </c>
    </row>
    <row r="43" spans="1:9" ht="15.75" customHeight="1" x14ac:dyDescent="0.2">
      <c r="A43" s="79" t="s">
        <v>56</v>
      </c>
      <c r="B43" s="93" t="str">
        <f>IF(OR('Tabel 5 Dim F'!B43&lt;5,'Tabel 5 Dim Br'!B43&lt;0.5),"-",IFERROR('Tabel 5 Dim Br'!B43/'Tabel 5 Dim F'!B43*100,"-"))</f>
        <v>-</v>
      </c>
      <c r="C43" s="93">
        <f>IF(OR('Tabel 5 Dim F'!C43&lt;5,'Tabel 5 Dim Br'!C43&lt;0.5),"-",IFERROR('Tabel 5 Dim Br'!C43/'Tabel 5 Dim F'!C43*100,"-"))</f>
        <v>42.924479166666671</v>
      </c>
      <c r="D43" s="93">
        <f>IF(OR('Tabel 5 Dim F'!D43&lt;5,'Tabel 5 Dim Br'!D43&lt;0.5),"-",IFERROR('Tabel 5 Dim Br'!D43/'Tabel 5 Dim F'!D43*100,"-"))</f>
        <v>29.879749999999998</v>
      </c>
      <c r="E43" s="93">
        <f>IF(OR('Tabel 5 Dim F'!E43&lt;5,'Tabel 5 Dim Br'!E43&lt;0.5),"-",IFERROR('Tabel 5 Dim Br'!E43/'Tabel 5 Dim F'!E43*100,"-"))</f>
        <v>26.086623376623375</v>
      </c>
      <c r="F43" s="93" t="str">
        <f>IF(OR('Tabel 5 Dim F'!F43&lt;5,'Tabel 5 Dim Br'!F43&lt;0.5),"-",IFERROR('Tabel 5 Dim Br'!F43/'Tabel 5 Dim F'!F43*100,"-"))</f>
        <v>-</v>
      </c>
      <c r="G43" s="93">
        <f>IF(OR('Tabel 5 Dim F'!G43&lt;5,'Tabel 5 Dim Br'!G43&lt;0.5),"-",IFERROR('Tabel 5 Dim Br'!G43/'Tabel 5 Dim F'!G43*100,"-"))</f>
        <v>16.82826923076923</v>
      </c>
      <c r="H43" s="93">
        <f>IF(OR('Tabel 5 Dim F'!H43&lt;5,'Tabel 5 Dim Br'!H43&lt;0.5),"-",IFERROR('Tabel 5 Dim Br'!H43/'Tabel 5 Dim F'!H43*100,"-"))</f>
        <v>28.915400000000002</v>
      </c>
      <c r="I43" s="93">
        <f>IF(OR('Tabel 5 Dim F'!I43&lt;5,'Tabel 5 Dim Br'!I43&lt;0.5),"-",IFERROR('Tabel 5 Dim Br'!I43/'Tabel 5 Dim F'!I43*100,"-"))</f>
        <v>18.423206896551726</v>
      </c>
    </row>
    <row r="44" spans="1:9" ht="15.75" customHeight="1" x14ac:dyDescent="0.2">
      <c r="A44" s="90" t="s">
        <v>57</v>
      </c>
      <c r="B44" s="94">
        <f>IF(OR('Tabel 5 Dim F'!B44&lt;5,'Tabel 5 Dim Br'!B44&lt;0.5),"-",IFERROR('Tabel 5 Dim Br'!B44/'Tabel 5 Dim F'!B44*100,"-"))</f>
        <v>17.884244047619045</v>
      </c>
      <c r="C44" s="94">
        <f>IF(OR('Tabel 5 Dim F'!C44&lt;5,'Tabel 5 Dim Br'!C44&lt;0.5),"-",IFERROR('Tabel 5 Dim Br'!C44/'Tabel 5 Dim F'!C44*100,"-"))</f>
        <v>35.287283018867925</v>
      </c>
      <c r="D44" s="94">
        <f>IF(OR('Tabel 5 Dim F'!D44&lt;5,'Tabel 5 Dim Br'!D44&lt;0.5),"-",IFERROR('Tabel 5 Dim Br'!D44/'Tabel 5 Dim F'!D44*100,"-"))</f>
        <v>43.092512195121948</v>
      </c>
      <c r="E44" s="94">
        <f>IF(OR('Tabel 5 Dim F'!E44&lt;5,'Tabel 5 Dim Br'!E44&lt;0.5),"-",IFERROR('Tabel 5 Dim Br'!E44/'Tabel 5 Dim F'!E44*100,"-"))</f>
        <v>30.186133676092545</v>
      </c>
      <c r="F44" s="94">
        <f>IF(OR('Tabel 5 Dim F'!F44&lt;5,'Tabel 5 Dim Br'!F44&lt;0.5),"-",IFERROR('Tabel 5 Dim Br'!F44/'Tabel 5 Dim F'!F44*100,"-"))</f>
        <v>33.20854054054054</v>
      </c>
      <c r="G44" s="94">
        <f>IF(OR('Tabel 5 Dim F'!G44&lt;5,'Tabel 5 Dim Br'!G44&lt;0.5),"-",IFERROR('Tabel 5 Dim Br'!G44/'Tabel 5 Dim F'!G44*100,"-"))</f>
        <v>28.442722222222223</v>
      </c>
      <c r="H44" s="94">
        <f>IF(OR('Tabel 5 Dim F'!H44&lt;5,'Tabel 5 Dim Br'!H44&lt;0.5),"-",IFERROR('Tabel 5 Dim Br'!H44/'Tabel 5 Dim F'!H44*100,"-"))</f>
        <v>31.455962962962964</v>
      </c>
      <c r="I44" s="94">
        <f>IF(OR('Tabel 5 Dim F'!I44&lt;5,'Tabel 5 Dim Br'!I44&lt;0.5),"-",IFERROR('Tabel 5 Dim Br'!I44/'Tabel 5 Dim F'!I44*100,"-"))</f>
        <v>22.379767195767194</v>
      </c>
    </row>
    <row r="45" spans="1:9" ht="15.75" customHeight="1" x14ac:dyDescent="0.2">
      <c r="A45" s="83" t="s">
        <v>58</v>
      </c>
      <c r="B45" s="95">
        <f>IF(OR('Tabel 5 Dim F'!B45&lt;5,'Tabel 5 Dim Br'!B45&lt;0.5),"-",IFERROR('Tabel 5 Dim Br'!B45/'Tabel 5 Dim F'!B45*100,"-"))</f>
        <v>32.955644444444445</v>
      </c>
      <c r="C45" s="95">
        <f>IF(OR('Tabel 5 Dim F'!C45&lt;5,'Tabel 5 Dim Br'!C45&lt;0.5),"-",IFERROR('Tabel 5 Dim Br'!C45/'Tabel 5 Dim F'!C45*100,"-"))</f>
        <v>35.829255591054313</v>
      </c>
      <c r="D45" s="95">
        <f>IF(OR('Tabel 5 Dim F'!D45&lt;5,'Tabel 5 Dim Br'!D45&lt;0.5),"-",IFERROR('Tabel 5 Dim Br'!D45/'Tabel 5 Dim F'!D45*100,"-"))</f>
        <v>32.06997777777778</v>
      </c>
      <c r="E45" s="95">
        <f>IF(OR('Tabel 5 Dim F'!E45&lt;5,'Tabel 5 Dim Br'!E45&lt;0.5),"-",IFERROR('Tabel 5 Dim Br'!E45/'Tabel 5 Dim F'!E45*100,"-"))</f>
        <v>22.429807162534434</v>
      </c>
      <c r="F45" s="95">
        <f>IF(OR('Tabel 5 Dim F'!F45&lt;5,'Tabel 5 Dim Br'!F45&lt;0.5),"-",IFERROR('Tabel 5 Dim Br'!F45/'Tabel 5 Dim F'!F45*100,"-"))</f>
        <v>20.862342857142856</v>
      </c>
      <c r="G45" s="95">
        <f>IF(OR('Tabel 5 Dim F'!G45&lt;5,'Tabel 5 Dim Br'!G45&lt;0.5),"-",IFERROR('Tabel 5 Dim Br'!G45/'Tabel 5 Dim F'!G45*100,"-"))</f>
        <v>11.223038167938931</v>
      </c>
      <c r="H45" s="95">
        <f>IF(OR('Tabel 5 Dim F'!H45&lt;5,'Tabel 5 Dim Br'!H45&lt;0.5),"-",IFERROR('Tabel 5 Dim Br'!H45/'Tabel 5 Dim F'!H45*100,"-"))</f>
        <v>11.586238095238095</v>
      </c>
      <c r="I45" s="95">
        <f>IF(OR('Tabel 5 Dim F'!I45&lt;5,'Tabel 5 Dim Br'!I45&lt;0.5),"-",IFERROR('Tabel 5 Dim Br'!I45/'Tabel 5 Dim F'!I45*100,"-"))</f>
        <v>14.183335766423358</v>
      </c>
    </row>
    <row r="46" spans="1:9" ht="15.75" customHeight="1" x14ac:dyDescent="0.2">
      <c r="A46" s="79" t="s">
        <v>59</v>
      </c>
      <c r="B46" s="93">
        <f>IF(OR('Tabel 5 Dim F'!B46&lt;5,'Tabel 5 Dim Br'!B46&lt;0.5),"-",IFERROR('Tabel 5 Dim Br'!B46/'Tabel 5 Dim F'!B46*100,"-"))</f>
        <v>6.3276592920353982</v>
      </c>
      <c r="C46" s="93">
        <f>IF(OR('Tabel 5 Dim F'!C46&lt;5,'Tabel 5 Dim Br'!C46&lt;0.5),"-",IFERROR('Tabel 5 Dim Br'!C46/'Tabel 5 Dim F'!C46*100,"-"))</f>
        <v>21.923785907859077</v>
      </c>
      <c r="D46" s="93">
        <f>IF(OR('Tabel 5 Dim F'!D46&lt;5,'Tabel 5 Dim Br'!D46&lt;0.5),"-",IFERROR('Tabel 5 Dim Br'!D46/'Tabel 5 Dim F'!D46*100,"-"))</f>
        <v>7.2531380471380471</v>
      </c>
      <c r="E46" s="93">
        <f>IF(OR('Tabel 5 Dim F'!E46&lt;5,'Tabel 5 Dim Br'!E46&lt;0.5),"-",IFERROR('Tabel 5 Dim Br'!E46/'Tabel 5 Dim F'!E46*100,"-"))</f>
        <v>19.625602811950792</v>
      </c>
      <c r="F46" s="93">
        <f>IF(OR('Tabel 5 Dim F'!F46&lt;5,'Tabel 5 Dim Br'!F46&lt;0.5),"-",IFERROR('Tabel 5 Dim Br'!F46/'Tabel 5 Dim F'!F46*100,"-"))</f>
        <v>3.2616193548387096</v>
      </c>
      <c r="G46" s="93">
        <f>IF(OR('Tabel 5 Dim F'!G46&lt;5,'Tabel 5 Dim Br'!G46&lt;0.5),"-",IFERROR('Tabel 5 Dim Br'!G46/'Tabel 5 Dim F'!G46*100,"-"))</f>
        <v>8.5440465116279078</v>
      </c>
      <c r="H46" s="93">
        <f>IF(OR('Tabel 5 Dim F'!H46&lt;5,'Tabel 5 Dim Br'!H46&lt;0.5),"-",IFERROR('Tabel 5 Dim Br'!H46/'Tabel 5 Dim F'!H46*100,"-"))</f>
        <v>7.410222222222222</v>
      </c>
      <c r="I46" s="93">
        <f>IF(OR('Tabel 5 Dim F'!I46&lt;5,'Tabel 5 Dim Br'!I46&lt;0.5),"-",IFERROR('Tabel 5 Dim Br'!I46/'Tabel 5 Dim F'!I46*100,"-"))</f>
        <v>13.162830396475773</v>
      </c>
    </row>
    <row r="47" spans="1:9" ht="15.75" customHeight="1" x14ac:dyDescent="0.2">
      <c r="A47" s="38"/>
      <c r="B47" s="42"/>
      <c r="C47" s="42"/>
      <c r="D47" s="42"/>
      <c r="E47" s="42"/>
      <c r="F47" s="42"/>
      <c r="G47" s="42"/>
      <c r="H47" s="42"/>
      <c r="I47" s="42"/>
    </row>
    <row r="48" spans="1:9" ht="15.75" customHeight="1" x14ac:dyDescent="0.2">
      <c r="A48" s="88" t="s">
        <v>20</v>
      </c>
      <c r="B48" s="92">
        <f>IF(OR('Tabel 5 Dim F'!B48&lt;5,'Tabel 5 Dim Br'!B48&lt;0.5),"-",IFERROR('Tabel 5 Dim Br'!B48/'Tabel 5 Dim F'!B48*100,"-"))</f>
        <v>33.634956588355472</v>
      </c>
      <c r="C48" s="92">
        <f>IF(OR('Tabel 5 Dim F'!C48&lt;5,'Tabel 5 Dim Br'!C48&lt;0.5),"-",IFERROR('Tabel 5 Dim Br'!C48/'Tabel 5 Dim F'!C48*100,"-"))</f>
        <v>29.021860690593641</v>
      </c>
      <c r="D48" s="92">
        <f>IF(OR('Tabel 5 Dim F'!D48&lt;5,'Tabel 5 Dim Br'!D48&lt;0.5),"-",IFERROR('Tabel 5 Dim Br'!D48/'Tabel 5 Dim F'!D48*100,"-"))</f>
        <v>27.897925694172859</v>
      </c>
      <c r="E48" s="92">
        <f>IF(OR('Tabel 5 Dim F'!E48&lt;5,'Tabel 5 Dim Br'!E48&lt;0.5),"-",IFERROR('Tabel 5 Dim Br'!E48/'Tabel 5 Dim F'!E48*100,"-"))</f>
        <v>16.705356290253331</v>
      </c>
      <c r="F48" s="92">
        <f>IF(OR('Tabel 5 Dim F'!F48&lt;5,'Tabel 5 Dim Br'!F48&lt;0.5),"-",IFERROR('Tabel 5 Dim Br'!F48/'Tabel 5 Dim F'!F48*100,"-"))</f>
        <v>14.554058346839541</v>
      </c>
      <c r="G48" s="92">
        <f>IF(OR('Tabel 5 Dim F'!G48&lt;5,'Tabel 5 Dim Br'!G48&lt;0.5),"-",IFERROR('Tabel 5 Dim Br'!G48/'Tabel 5 Dim F'!G48*100,"-"))</f>
        <v>12.307733791953302</v>
      </c>
      <c r="H48" s="92">
        <f>IF(OR('Tabel 5 Dim F'!H48&lt;5,'Tabel 5 Dim Br'!H48&lt;0.5),"-",IFERROR('Tabel 5 Dim Br'!H48/'Tabel 5 Dim F'!H48*100,"-"))</f>
        <v>15.636690025795358</v>
      </c>
      <c r="I48" s="92">
        <f>IF(OR('Tabel 5 Dim F'!I48&lt;5,'Tabel 5 Dim Br'!I48&lt;0.5),"-",IFERROR('Tabel 5 Dim Br'!I48/'Tabel 5 Dim F'!I48*100,"-"))</f>
        <v>9.3000184963007388</v>
      </c>
    </row>
    <row r="49" spans="1:9" ht="15.75" customHeight="1" x14ac:dyDescent="0.2">
      <c r="A49" s="27"/>
      <c r="B49" s="46"/>
      <c r="C49" s="46"/>
      <c r="D49" s="46"/>
      <c r="E49" s="46"/>
      <c r="F49" s="46"/>
      <c r="G49" s="46"/>
      <c r="H49" s="69"/>
      <c r="I49" s="69"/>
    </row>
    <row r="50" spans="1:9" ht="15.75" customHeight="1" x14ac:dyDescent="0.2">
      <c r="A50" s="90" t="s">
        <v>60</v>
      </c>
      <c r="B50" s="94">
        <f>IF(OR('Tabel 5 Dim F'!B50&lt;5,'Tabel 5 Dim Br'!B50&lt;0.5),"-",IFERROR('Tabel 5 Dim Br'!B50/'Tabel 5 Dim F'!B50*100,"-"))</f>
        <v>46.855453744493389</v>
      </c>
      <c r="C50" s="94">
        <f>IF(OR('Tabel 5 Dim F'!C50&lt;5,'Tabel 5 Dim Br'!C50&lt;0.5),"-",IFERROR('Tabel 5 Dim Br'!C50/'Tabel 5 Dim F'!C50*100,"-"))</f>
        <v>26.272978666666667</v>
      </c>
      <c r="D50" s="94">
        <f>IF(OR('Tabel 5 Dim F'!D50&lt;5,'Tabel 5 Dim Br'!D50&lt;0.5),"-",IFERROR('Tabel 5 Dim Br'!D50/'Tabel 5 Dim F'!D50*100,"-"))</f>
        <v>27.685411458333338</v>
      </c>
      <c r="E50" s="94">
        <f>IF(OR('Tabel 5 Dim F'!E50&lt;5,'Tabel 5 Dim Br'!E50&lt;0.5),"-",IFERROR('Tabel 5 Dim Br'!E50/'Tabel 5 Dim F'!E50*100,"-"))</f>
        <v>13.033149963423554</v>
      </c>
      <c r="F50" s="94">
        <f>IF(OR('Tabel 5 Dim F'!F50&lt;5,'Tabel 5 Dim Br'!F50&lt;0.5),"-",IFERROR('Tabel 5 Dim Br'!F50/'Tabel 5 Dim F'!F50*100,"-"))</f>
        <v>10.946885844748859</v>
      </c>
      <c r="G50" s="94">
        <f>IF(OR('Tabel 5 Dim F'!G50&lt;5,'Tabel 5 Dim Br'!G50&lt;0.5),"-",IFERROR('Tabel 5 Dim Br'!G50/'Tabel 5 Dim F'!G50*100,"-"))</f>
        <v>7.6898990332975297</v>
      </c>
      <c r="H50" s="94">
        <f>IF(OR('Tabel 5 Dim F'!H50&lt;5,'Tabel 5 Dim Br'!H50&lt;0.5),"-",IFERROR('Tabel 5 Dim Br'!H50/'Tabel 5 Dim F'!H50*100,"-"))</f>
        <v>11.726782945736433</v>
      </c>
      <c r="I50" s="94">
        <f>IF(OR('Tabel 5 Dim F'!I50&lt;5,'Tabel 5 Dim Br'!I50&lt;0.5),"-",IFERROR('Tabel 5 Dim Br'!I50/'Tabel 5 Dim F'!I50*100,"-"))</f>
        <v>5.2762844036697247</v>
      </c>
    </row>
    <row r="51" spans="1:9" ht="15.75" customHeight="1" x14ac:dyDescent="0.2">
      <c r="A51" s="83" t="s">
        <v>61</v>
      </c>
      <c r="B51" s="95">
        <f>IF(OR('Tabel 5 Dim F'!B51&lt;5,'Tabel 5 Dim Br'!B51&lt;0.5),"-",IFERROR('Tabel 5 Dim Br'!B51/'Tabel 5 Dim F'!B51*100,"-"))</f>
        <v>41.241525906735752</v>
      </c>
      <c r="C51" s="95">
        <f>IF(OR('Tabel 5 Dim F'!C51&lt;5,'Tabel 5 Dim Br'!C51&lt;0.5),"-",IFERROR('Tabel 5 Dim Br'!C51/'Tabel 5 Dim F'!C51*100,"-"))</f>
        <v>46.700787128712868</v>
      </c>
      <c r="D51" s="95">
        <f>IF(OR('Tabel 5 Dim F'!D51&lt;5,'Tabel 5 Dim Br'!D51&lt;0.5),"-",IFERROR('Tabel 5 Dim Br'!D51/'Tabel 5 Dim F'!D51*100,"-"))</f>
        <v>41.598105263157898</v>
      </c>
      <c r="E51" s="95">
        <f>IF(OR('Tabel 5 Dim F'!E51&lt;5,'Tabel 5 Dim Br'!E51&lt;0.5),"-",IFERROR('Tabel 5 Dim Br'!E51/'Tabel 5 Dim F'!E51*100,"-"))</f>
        <v>29.792983240223464</v>
      </c>
      <c r="F51" s="95">
        <f>IF(OR('Tabel 5 Dim F'!F51&lt;5,'Tabel 5 Dim Br'!F51&lt;0.5),"-",IFERROR('Tabel 5 Dim Br'!F51/'Tabel 5 Dim F'!F51*100,"-"))</f>
        <v>29.405046195652172</v>
      </c>
      <c r="G51" s="95">
        <f>IF(OR('Tabel 5 Dim F'!G51&lt;5,'Tabel 5 Dim Br'!G51&lt;0.5),"-",IFERROR('Tabel 5 Dim Br'!G51/'Tabel 5 Dim F'!G51*100,"-"))</f>
        <v>24.604126600284491</v>
      </c>
      <c r="H51" s="95">
        <f>IF(OR('Tabel 5 Dim F'!H51&lt;5,'Tabel 5 Dim Br'!H51&lt;0.5),"-",IFERROR('Tabel 5 Dim Br'!H51/'Tabel 5 Dim F'!H51*100,"-"))</f>
        <v>24.496298634812284</v>
      </c>
      <c r="I51" s="95">
        <f>IF(OR('Tabel 5 Dim F'!I51&lt;5,'Tabel 5 Dim Br'!I51&lt;0.5),"-",IFERROR('Tabel 5 Dim Br'!I51/'Tabel 5 Dim F'!I51*100,"-"))</f>
        <v>18.582593298671288</v>
      </c>
    </row>
    <row r="52" spans="1:9" ht="15.75" customHeight="1" x14ac:dyDescent="0.2">
      <c r="A52" s="79" t="s">
        <v>62</v>
      </c>
      <c r="B52" s="93">
        <f>IF(OR('Tabel 5 Dim F'!B52&lt;5,'Tabel 5 Dim Br'!B52&lt;0.5),"-",IFERROR('Tabel 5 Dim Br'!B52/'Tabel 5 Dim F'!B52*100,"-"))</f>
        <v>30.386373493975903</v>
      </c>
      <c r="C52" s="93">
        <f>IF(OR('Tabel 5 Dim F'!C52&lt;5,'Tabel 5 Dim Br'!C52&lt;0.5),"-",IFERROR('Tabel 5 Dim Br'!C52/'Tabel 5 Dim F'!C52*100,"-"))</f>
        <v>26.435982278481013</v>
      </c>
      <c r="D52" s="93">
        <f>IF(OR('Tabel 5 Dim F'!D52&lt;5,'Tabel 5 Dim Br'!D52&lt;0.5),"-",IFERROR('Tabel 5 Dim Br'!D52/'Tabel 5 Dim F'!D52*100,"-"))</f>
        <v>25.326078787878785</v>
      </c>
      <c r="E52" s="93">
        <f>IF(OR('Tabel 5 Dim F'!E52&lt;5,'Tabel 5 Dim Br'!E52&lt;0.5),"-",IFERROR('Tabel 5 Dim Br'!E52/'Tabel 5 Dim F'!E52*100,"-"))</f>
        <v>11.117344827586207</v>
      </c>
      <c r="F52" s="93">
        <f>IF(OR('Tabel 5 Dim F'!F52&lt;5,'Tabel 5 Dim Br'!F52&lt;0.5),"-",IFERROR('Tabel 5 Dim Br'!F52/'Tabel 5 Dim F'!F52*100,"-"))</f>
        <v>11.295620123203285</v>
      </c>
      <c r="G52" s="93">
        <f>IF(OR('Tabel 5 Dim F'!G52&lt;5,'Tabel 5 Dim Br'!G52&lt;0.5),"-",IFERROR('Tabel 5 Dim Br'!G52/'Tabel 5 Dim F'!G52*100,"-"))</f>
        <v>10.766776073619631</v>
      </c>
      <c r="H52" s="93">
        <f>IF(OR('Tabel 5 Dim F'!H52&lt;5,'Tabel 5 Dim Br'!H52&lt;0.5),"-",IFERROR('Tabel 5 Dim Br'!H52/'Tabel 5 Dim F'!H52*100,"-"))</f>
        <v>13.658537242472269</v>
      </c>
      <c r="I52" s="93">
        <f>IF(OR('Tabel 5 Dim F'!I52&lt;5,'Tabel 5 Dim Br'!I52&lt;0.5),"-",IFERROR('Tabel 5 Dim Br'!I52/'Tabel 5 Dim F'!I52*100,"-"))</f>
        <v>6.145541350906095</v>
      </c>
    </row>
    <row r="53" spans="1:9" x14ac:dyDescent="0.2">
      <c r="A53" t="s">
        <v>63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9"/>
  <dimension ref="A1:V737"/>
  <sheetViews>
    <sheetView showGridLines="0" topLeftCell="A10" zoomScaleNormal="100" workbookViewId="0">
      <selection activeCell="O33" sqref="O33"/>
    </sheetView>
  </sheetViews>
  <sheetFormatPr defaultRowHeight="12.75" x14ac:dyDescent="0.2"/>
  <cols>
    <col min="1" max="1" width="17.140625" style="27" customWidth="1"/>
    <col min="2" max="5" width="9.7109375" customWidth="1"/>
    <col min="6" max="6" width="9.7109375" style="53" customWidth="1"/>
    <col min="7" max="9" width="9.7109375" customWidth="1"/>
    <col min="10" max="10" width="1.140625" style="1" customWidth="1"/>
    <col min="11" max="11" width="9.7109375" customWidth="1"/>
  </cols>
  <sheetData>
    <row r="1" spans="1:22" s="24" customFormat="1" ht="15.75" customHeight="1" x14ac:dyDescent="0.2">
      <c r="J1" s="60"/>
    </row>
    <row r="2" spans="1:22" s="24" customFormat="1" ht="15.75" customHeight="1" x14ac:dyDescent="0.2">
      <c r="J2" s="60"/>
    </row>
    <row r="3" spans="1:22" s="24" customFormat="1" ht="15.75" customHeight="1" x14ac:dyDescent="0.25">
      <c r="A3" s="191" t="s">
        <v>193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22" s="24" customFormat="1" ht="15.75" customHeight="1" x14ac:dyDescent="0.25">
      <c r="A4" s="16"/>
      <c r="F4" s="51"/>
      <c r="J4" s="60"/>
    </row>
    <row r="5" spans="1:22" s="24" customFormat="1" ht="15.75" customHeight="1" x14ac:dyDescent="0.25">
      <c r="A5" s="16"/>
      <c r="F5" s="51"/>
      <c r="J5" s="60"/>
    </row>
    <row r="6" spans="1:22" s="27" customFormat="1" ht="15.75" customHeight="1" x14ac:dyDescent="0.2">
      <c r="B6" s="45" t="s">
        <v>79</v>
      </c>
      <c r="C6" s="45" t="s">
        <v>144</v>
      </c>
      <c r="D6" s="45" t="s">
        <v>145</v>
      </c>
      <c r="E6" s="45" t="s">
        <v>78</v>
      </c>
      <c r="F6" s="67" t="s">
        <v>146</v>
      </c>
      <c r="G6" s="45" t="s">
        <v>77</v>
      </c>
      <c r="H6" s="45" t="s">
        <v>147</v>
      </c>
      <c r="I6" s="45" t="s">
        <v>141</v>
      </c>
      <c r="J6" s="129"/>
      <c r="K6" s="45" t="s">
        <v>84</v>
      </c>
      <c r="V6" s="29"/>
    </row>
    <row r="7" spans="1:22" s="27" customFormat="1" ht="15.75" customHeight="1" x14ac:dyDescent="0.2">
      <c r="B7" s="45" t="s">
        <v>143</v>
      </c>
      <c r="C7" s="45" t="s">
        <v>143</v>
      </c>
      <c r="D7" s="45" t="s">
        <v>143</v>
      </c>
      <c r="E7" s="45" t="s">
        <v>143</v>
      </c>
      <c r="F7" s="67"/>
      <c r="G7" s="45"/>
      <c r="H7" s="45" t="s">
        <v>86</v>
      </c>
      <c r="I7" s="45"/>
      <c r="J7" s="129"/>
      <c r="K7" s="45" t="s">
        <v>85</v>
      </c>
      <c r="V7" s="29"/>
    </row>
    <row r="8" spans="1:22" s="27" customFormat="1" ht="15.75" hidden="1" customHeight="1" x14ac:dyDescent="0.2">
      <c r="B8" s="44"/>
      <c r="C8" s="29"/>
      <c r="D8" s="29"/>
      <c r="E8" s="29"/>
      <c r="F8" s="52"/>
      <c r="G8" s="29"/>
      <c r="H8" s="29"/>
      <c r="I8" s="29"/>
      <c r="J8" s="59"/>
      <c r="K8" s="29"/>
      <c r="V8" s="29"/>
    </row>
    <row r="9" spans="1:22" ht="15.75" customHeight="1" x14ac:dyDescent="0.2">
      <c r="A9" s="79" t="s">
        <v>207</v>
      </c>
      <c r="B9" s="80">
        <v>3883</v>
      </c>
      <c r="C9" s="80">
        <v>898</v>
      </c>
      <c r="D9" s="80">
        <v>4237</v>
      </c>
      <c r="E9" s="80">
        <v>2015</v>
      </c>
      <c r="F9" s="80">
        <v>1505</v>
      </c>
      <c r="G9" s="80">
        <v>2292</v>
      </c>
      <c r="H9" s="80">
        <v>17930</v>
      </c>
      <c r="I9" s="80">
        <v>33</v>
      </c>
      <c r="J9" s="104"/>
      <c r="K9" s="80">
        <v>33126</v>
      </c>
      <c r="L9" s="32"/>
      <c r="M9" s="32"/>
      <c r="V9" s="29"/>
    </row>
    <row r="10" spans="1:22" ht="15.75" customHeight="1" x14ac:dyDescent="0.2">
      <c r="A10" s="90" t="s">
        <v>208</v>
      </c>
      <c r="B10" s="91">
        <v>1462</v>
      </c>
      <c r="C10" s="91">
        <v>1702</v>
      </c>
      <c r="D10" s="91">
        <v>7034</v>
      </c>
      <c r="E10" s="91">
        <v>4212</v>
      </c>
      <c r="F10" s="91">
        <v>3262</v>
      </c>
      <c r="G10" s="91">
        <v>3876</v>
      </c>
      <c r="H10" s="91">
        <v>12492</v>
      </c>
      <c r="I10" s="91">
        <v>62</v>
      </c>
      <c r="J10" s="104"/>
      <c r="K10" s="91">
        <v>34331</v>
      </c>
      <c r="V10" s="29"/>
    </row>
    <row r="11" spans="1:22" ht="15.75" customHeight="1" x14ac:dyDescent="0.2">
      <c r="A11" s="83" t="s">
        <v>209</v>
      </c>
      <c r="B11" s="84">
        <v>1479</v>
      </c>
      <c r="C11" s="84">
        <v>386</v>
      </c>
      <c r="D11" s="84">
        <v>3012</v>
      </c>
      <c r="E11" s="84">
        <v>977</v>
      </c>
      <c r="F11" s="84">
        <v>1282</v>
      </c>
      <c r="G11" s="84">
        <v>1250</v>
      </c>
      <c r="H11" s="84">
        <v>10912</v>
      </c>
      <c r="I11" s="84">
        <v>31</v>
      </c>
      <c r="J11" s="104"/>
      <c r="K11" s="84">
        <v>19637</v>
      </c>
      <c r="V11" s="29"/>
    </row>
    <row r="12" spans="1:22" ht="15.75" customHeight="1" x14ac:dyDescent="0.2">
      <c r="A12" s="79" t="s">
        <v>26</v>
      </c>
      <c r="B12" s="80">
        <v>3032</v>
      </c>
      <c r="C12" s="80">
        <v>1192</v>
      </c>
      <c r="D12" s="80">
        <v>8318</v>
      </c>
      <c r="E12" s="80">
        <v>2348</v>
      </c>
      <c r="F12" s="80">
        <v>3380</v>
      </c>
      <c r="G12" s="80">
        <v>3128</v>
      </c>
      <c r="H12" s="80">
        <v>20253</v>
      </c>
      <c r="I12" s="80">
        <v>128</v>
      </c>
      <c r="J12" s="104"/>
      <c r="K12" s="80">
        <v>42159</v>
      </c>
      <c r="V12" s="29"/>
    </row>
    <row r="13" spans="1:22" ht="15.75" customHeight="1" x14ac:dyDescent="0.2">
      <c r="A13" s="90" t="s">
        <v>27</v>
      </c>
      <c r="B13" s="91">
        <v>692</v>
      </c>
      <c r="C13" s="91">
        <v>430</v>
      </c>
      <c r="D13" s="91">
        <v>2912</v>
      </c>
      <c r="E13" s="91">
        <v>755</v>
      </c>
      <c r="F13" s="91">
        <v>1198</v>
      </c>
      <c r="G13" s="91">
        <v>1447</v>
      </c>
      <c r="H13" s="91">
        <v>7139</v>
      </c>
      <c r="I13" s="91">
        <v>45</v>
      </c>
      <c r="J13" s="104"/>
      <c r="K13" s="91">
        <v>14797</v>
      </c>
      <c r="V13" s="29"/>
    </row>
    <row r="14" spans="1:22" ht="15.75" customHeight="1" x14ac:dyDescent="0.2">
      <c r="A14" s="83" t="s">
        <v>28</v>
      </c>
      <c r="B14" s="84">
        <v>97</v>
      </c>
      <c r="C14" s="84">
        <v>40</v>
      </c>
      <c r="D14" s="84">
        <v>584</v>
      </c>
      <c r="E14" s="84">
        <v>77</v>
      </c>
      <c r="F14" s="84">
        <v>158</v>
      </c>
      <c r="G14" s="84">
        <v>146</v>
      </c>
      <c r="H14" s="84">
        <v>1298</v>
      </c>
      <c r="I14" s="84">
        <v>8</v>
      </c>
      <c r="J14" s="104"/>
      <c r="K14" s="84">
        <v>2522</v>
      </c>
      <c r="V14" s="29"/>
    </row>
    <row r="15" spans="1:22" ht="15.75" customHeight="1" x14ac:dyDescent="0.2">
      <c r="A15" s="79" t="s">
        <v>29</v>
      </c>
      <c r="B15" s="80">
        <v>351</v>
      </c>
      <c r="C15" s="80">
        <v>78</v>
      </c>
      <c r="D15" s="80">
        <v>762</v>
      </c>
      <c r="E15" s="80">
        <v>144</v>
      </c>
      <c r="F15" s="80">
        <v>203</v>
      </c>
      <c r="G15" s="80">
        <v>407</v>
      </c>
      <c r="H15" s="80">
        <v>3490</v>
      </c>
      <c r="I15" s="80">
        <v>16</v>
      </c>
      <c r="J15" s="104"/>
      <c r="K15" s="80">
        <v>5514</v>
      </c>
      <c r="V15" s="29"/>
    </row>
    <row r="16" spans="1:22" ht="15.75" customHeight="1" x14ac:dyDescent="0.2">
      <c r="A16" s="90" t="s">
        <v>30</v>
      </c>
      <c r="B16" s="91">
        <v>208</v>
      </c>
      <c r="C16" s="91">
        <v>99</v>
      </c>
      <c r="D16" s="91">
        <v>584</v>
      </c>
      <c r="E16" s="91">
        <v>217</v>
      </c>
      <c r="F16" s="91">
        <v>223</v>
      </c>
      <c r="G16" s="91">
        <v>251</v>
      </c>
      <c r="H16" s="91">
        <v>1676</v>
      </c>
      <c r="I16" s="91">
        <v>16</v>
      </c>
      <c r="J16" s="104"/>
      <c r="K16" s="91">
        <v>3356</v>
      </c>
      <c r="V16" s="29"/>
    </row>
    <row r="17" spans="1:22" ht="15.75" hidden="1" customHeight="1" x14ac:dyDescent="0.2">
      <c r="A17" s="31" t="s">
        <v>31</v>
      </c>
      <c r="B17" s="36">
        <v>130</v>
      </c>
      <c r="C17" s="36">
        <v>219</v>
      </c>
      <c r="D17" s="71">
        <v>346</v>
      </c>
      <c r="E17" s="36">
        <v>221</v>
      </c>
      <c r="F17" s="36">
        <v>142</v>
      </c>
      <c r="G17" s="36">
        <v>457</v>
      </c>
      <c r="H17" s="36">
        <v>842</v>
      </c>
      <c r="I17" s="71">
        <v>10</v>
      </c>
      <c r="J17" s="130"/>
      <c r="K17" s="71">
        <v>2380</v>
      </c>
      <c r="V17" s="29"/>
    </row>
    <row r="18" spans="1:22" ht="15.75" hidden="1" customHeight="1" x14ac:dyDescent="0.2">
      <c r="A18" s="33" t="s">
        <v>32</v>
      </c>
      <c r="B18" s="37">
        <v>14</v>
      </c>
      <c r="C18" s="37">
        <v>10</v>
      </c>
      <c r="D18" s="74">
        <v>41</v>
      </c>
      <c r="E18" s="37">
        <v>31</v>
      </c>
      <c r="F18" s="37">
        <v>33</v>
      </c>
      <c r="G18" s="37">
        <v>95</v>
      </c>
      <c r="H18" s="37">
        <v>484</v>
      </c>
      <c r="I18" s="74">
        <v>3</v>
      </c>
      <c r="J18" s="130"/>
      <c r="K18" s="74">
        <v>715</v>
      </c>
      <c r="V18" s="29"/>
    </row>
    <row r="19" spans="1:22" ht="15.75" hidden="1" customHeight="1" x14ac:dyDescent="0.2">
      <c r="A19" s="31" t="s">
        <v>33</v>
      </c>
      <c r="B19" s="36">
        <v>3</v>
      </c>
      <c r="C19" s="36">
        <v>9</v>
      </c>
      <c r="D19" s="71">
        <v>28</v>
      </c>
      <c r="E19" s="36">
        <v>18</v>
      </c>
      <c r="F19" s="36">
        <v>35</v>
      </c>
      <c r="G19" s="36">
        <v>57</v>
      </c>
      <c r="H19" s="36">
        <v>148</v>
      </c>
      <c r="I19" s="71">
        <v>2</v>
      </c>
      <c r="J19" s="130"/>
      <c r="K19" s="71">
        <v>305</v>
      </c>
      <c r="V19" s="29"/>
    </row>
    <row r="20" spans="1:22" ht="15.75" hidden="1" customHeight="1" x14ac:dyDescent="0.2">
      <c r="A20" s="33" t="s">
        <v>34</v>
      </c>
      <c r="B20" s="37">
        <v>22</v>
      </c>
      <c r="C20" s="37">
        <v>22</v>
      </c>
      <c r="D20" s="74">
        <v>53</v>
      </c>
      <c r="E20" s="37">
        <v>39</v>
      </c>
      <c r="F20" s="37">
        <v>26</v>
      </c>
      <c r="G20" s="37">
        <v>81</v>
      </c>
      <c r="H20" s="37">
        <v>260</v>
      </c>
      <c r="I20" s="74">
        <v>1</v>
      </c>
      <c r="J20" s="130"/>
      <c r="K20" s="74">
        <v>514</v>
      </c>
      <c r="V20" s="29"/>
    </row>
    <row r="21" spans="1:22" ht="15.75" customHeight="1" x14ac:dyDescent="0.2">
      <c r="A21" s="83" t="s">
        <v>35</v>
      </c>
      <c r="B21" s="84">
        <v>169</v>
      </c>
      <c r="C21" s="84">
        <v>260</v>
      </c>
      <c r="D21" s="84">
        <v>468</v>
      </c>
      <c r="E21" s="84">
        <v>309</v>
      </c>
      <c r="F21" s="84">
        <v>236</v>
      </c>
      <c r="G21" s="84">
        <v>690</v>
      </c>
      <c r="H21" s="84">
        <v>1734</v>
      </c>
      <c r="I21" s="84">
        <v>16</v>
      </c>
      <c r="J21" s="104"/>
      <c r="K21" s="84">
        <v>3914</v>
      </c>
      <c r="V21" s="29"/>
    </row>
    <row r="22" spans="1:22" ht="15.75" customHeight="1" x14ac:dyDescent="0.2">
      <c r="A22" s="79" t="s">
        <v>36</v>
      </c>
      <c r="B22" s="80">
        <v>19</v>
      </c>
      <c r="C22" s="80">
        <v>21</v>
      </c>
      <c r="D22" s="80">
        <v>85</v>
      </c>
      <c r="E22" s="80">
        <v>41</v>
      </c>
      <c r="F22" s="80">
        <v>16</v>
      </c>
      <c r="G22" s="80">
        <v>39</v>
      </c>
      <c r="H22" s="80">
        <v>150</v>
      </c>
      <c r="I22" s="80">
        <v>0</v>
      </c>
      <c r="J22" s="104"/>
      <c r="K22" s="80">
        <v>372</v>
      </c>
      <c r="V22" s="29"/>
    </row>
    <row r="23" spans="1:22" ht="15.75" customHeight="1" x14ac:dyDescent="0.2">
      <c r="A23" s="90" t="s">
        <v>37</v>
      </c>
      <c r="B23" s="91">
        <v>5</v>
      </c>
      <c r="C23" s="91">
        <v>4</v>
      </c>
      <c r="D23" s="91">
        <v>28</v>
      </c>
      <c r="E23" s="91">
        <v>11</v>
      </c>
      <c r="F23" s="91">
        <v>14</v>
      </c>
      <c r="G23" s="91">
        <v>57</v>
      </c>
      <c r="H23" s="91">
        <v>330</v>
      </c>
      <c r="I23" s="91">
        <v>1</v>
      </c>
      <c r="J23" s="104"/>
      <c r="K23" s="91">
        <v>450</v>
      </c>
      <c r="V23" s="29"/>
    </row>
    <row r="24" spans="1:22" ht="15.75" customHeight="1" x14ac:dyDescent="0.2">
      <c r="A24" s="83" t="s">
        <v>38</v>
      </c>
      <c r="B24" s="84">
        <v>194</v>
      </c>
      <c r="C24" s="84">
        <v>166</v>
      </c>
      <c r="D24" s="84">
        <v>237</v>
      </c>
      <c r="E24" s="84">
        <v>301</v>
      </c>
      <c r="F24" s="84">
        <v>147</v>
      </c>
      <c r="G24" s="84">
        <v>411</v>
      </c>
      <c r="H24" s="84">
        <v>956</v>
      </c>
      <c r="I24" s="84">
        <v>15</v>
      </c>
      <c r="J24" s="104"/>
      <c r="K24" s="84">
        <v>2441</v>
      </c>
      <c r="V24" s="29"/>
    </row>
    <row r="25" spans="1:22" ht="15.75" customHeight="1" x14ac:dyDescent="0.2">
      <c r="A25" s="79" t="s">
        <v>39</v>
      </c>
      <c r="B25" s="80">
        <v>118</v>
      </c>
      <c r="C25" s="80">
        <v>80</v>
      </c>
      <c r="D25" s="80">
        <v>324</v>
      </c>
      <c r="E25" s="80">
        <v>197</v>
      </c>
      <c r="F25" s="80">
        <v>285</v>
      </c>
      <c r="G25" s="80">
        <v>574</v>
      </c>
      <c r="H25" s="80">
        <v>3789</v>
      </c>
      <c r="I25" s="80">
        <v>7</v>
      </c>
      <c r="J25" s="104"/>
      <c r="K25" s="80">
        <v>5458</v>
      </c>
      <c r="V25" s="29"/>
    </row>
    <row r="26" spans="1:22" ht="15.75" customHeight="1" x14ac:dyDescent="0.2">
      <c r="A26" s="90" t="s">
        <v>40</v>
      </c>
      <c r="B26" s="91">
        <v>813</v>
      </c>
      <c r="C26" s="91">
        <v>376</v>
      </c>
      <c r="D26" s="91">
        <v>2636</v>
      </c>
      <c r="E26" s="91">
        <v>833</v>
      </c>
      <c r="F26" s="91">
        <v>1292</v>
      </c>
      <c r="G26" s="91">
        <v>709</v>
      </c>
      <c r="H26" s="91">
        <v>5363</v>
      </c>
      <c r="I26" s="91">
        <v>31</v>
      </c>
      <c r="J26" s="104"/>
      <c r="K26" s="91">
        <v>12127</v>
      </c>
      <c r="V26" s="29"/>
    </row>
    <row r="27" spans="1:22" ht="15.75" customHeight="1" x14ac:dyDescent="0.2">
      <c r="A27" s="83" t="s">
        <v>41</v>
      </c>
      <c r="B27" s="84">
        <v>123</v>
      </c>
      <c r="C27" s="84">
        <v>81</v>
      </c>
      <c r="D27" s="84">
        <v>482</v>
      </c>
      <c r="E27" s="84">
        <v>182</v>
      </c>
      <c r="F27" s="84">
        <v>110</v>
      </c>
      <c r="G27" s="84">
        <v>179</v>
      </c>
      <c r="H27" s="84">
        <v>839</v>
      </c>
      <c r="I27" s="84">
        <v>10</v>
      </c>
      <c r="J27" s="104"/>
      <c r="K27" s="84">
        <v>2031</v>
      </c>
      <c r="V27" s="29"/>
    </row>
    <row r="28" spans="1:22" ht="15.75" customHeight="1" x14ac:dyDescent="0.2">
      <c r="A28" s="79" t="s">
        <v>42</v>
      </c>
      <c r="B28" s="80">
        <v>130</v>
      </c>
      <c r="C28" s="80">
        <v>107</v>
      </c>
      <c r="D28" s="80">
        <v>1567</v>
      </c>
      <c r="E28" s="80">
        <v>218</v>
      </c>
      <c r="F28" s="80">
        <v>149</v>
      </c>
      <c r="G28" s="80">
        <v>239</v>
      </c>
      <c r="H28" s="80">
        <v>3633</v>
      </c>
      <c r="I28" s="80">
        <v>15</v>
      </c>
      <c r="J28" s="104"/>
      <c r="K28" s="80">
        <v>6086</v>
      </c>
      <c r="V28" s="29"/>
    </row>
    <row r="29" spans="1:22" ht="15.75" customHeight="1" x14ac:dyDescent="0.2">
      <c r="A29" s="90" t="s">
        <v>43</v>
      </c>
      <c r="B29" s="91">
        <v>235</v>
      </c>
      <c r="C29" s="91">
        <v>56</v>
      </c>
      <c r="D29" s="91">
        <v>135</v>
      </c>
      <c r="E29" s="91">
        <v>90</v>
      </c>
      <c r="F29" s="91">
        <v>64</v>
      </c>
      <c r="G29" s="91">
        <v>70</v>
      </c>
      <c r="H29" s="91">
        <v>191</v>
      </c>
      <c r="I29" s="91">
        <v>1</v>
      </c>
      <c r="J29" s="104"/>
      <c r="K29" s="91">
        <v>845</v>
      </c>
      <c r="V29" s="29"/>
    </row>
    <row r="30" spans="1:22" ht="15.75" customHeight="1" x14ac:dyDescent="0.2">
      <c r="A30" s="83" t="s">
        <v>44</v>
      </c>
      <c r="B30" s="84">
        <v>314</v>
      </c>
      <c r="C30" s="84">
        <v>140</v>
      </c>
      <c r="D30" s="84">
        <v>357</v>
      </c>
      <c r="E30" s="84">
        <v>250</v>
      </c>
      <c r="F30" s="84">
        <v>200</v>
      </c>
      <c r="G30" s="84">
        <v>384</v>
      </c>
      <c r="H30" s="84">
        <v>1659</v>
      </c>
      <c r="I30" s="84">
        <v>16</v>
      </c>
      <c r="J30" s="104"/>
      <c r="K30" s="84">
        <v>3352</v>
      </c>
      <c r="V30" s="29"/>
    </row>
    <row r="31" spans="1:22" ht="15.75" customHeight="1" x14ac:dyDescent="0.2">
      <c r="A31" s="79" t="s">
        <v>45</v>
      </c>
      <c r="B31" s="80">
        <v>101</v>
      </c>
      <c r="C31" s="80">
        <v>48</v>
      </c>
      <c r="D31" s="80">
        <v>148</v>
      </c>
      <c r="E31" s="80">
        <v>105</v>
      </c>
      <c r="F31" s="80">
        <v>91</v>
      </c>
      <c r="G31" s="80">
        <v>103</v>
      </c>
      <c r="H31" s="80">
        <v>306</v>
      </c>
      <c r="I31" s="80">
        <v>2</v>
      </c>
      <c r="J31" s="104"/>
      <c r="K31" s="80">
        <v>906</v>
      </c>
      <c r="V31" s="29"/>
    </row>
    <row r="32" spans="1:22" ht="15.75" customHeight="1" x14ac:dyDescent="0.2">
      <c r="A32" s="90" t="s">
        <v>46</v>
      </c>
      <c r="B32" s="91">
        <v>156</v>
      </c>
      <c r="C32" s="91">
        <v>129</v>
      </c>
      <c r="D32" s="91">
        <v>329</v>
      </c>
      <c r="E32" s="91">
        <v>196</v>
      </c>
      <c r="F32" s="91">
        <v>118</v>
      </c>
      <c r="G32" s="91">
        <v>217</v>
      </c>
      <c r="H32" s="91">
        <v>561</v>
      </c>
      <c r="I32" s="91">
        <v>12</v>
      </c>
      <c r="J32" s="104"/>
      <c r="K32" s="91">
        <v>1731</v>
      </c>
      <c r="V32" s="29"/>
    </row>
    <row r="33" spans="1:22" ht="15.75" customHeight="1" x14ac:dyDescent="0.2">
      <c r="A33" s="83" t="s">
        <v>47</v>
      </c>
      <c r="B33" s="84">
        <v>702</v>
      </c>
      <c r="C33" s="84">
        <v>263</v>
      </c>
      <c r="D33" s="84">
        <v>1922</v>
      </c>
      <c r="E33" s="84">
        <v>486</v>
      </c>
      <c r="F33" s="84">
        <v>563</v>
      </c>
      <c r="G33" s="84">
        <v>586</v>
      </c>
      <c r="H33" s="84">
        <v>3669</v>
      </c>
      <c r="I33" s="84">
        <v>31</v>
      </c>
      <c r="J33" s="104"/>
      <c r="K33" s="84">
        <v>8274</v>
      </c>
      <c r="V33" s="29"/>
    </row>
    <row r="34" spans="1:22" ht="15.75" customHeight="1" x14ac:dyDescent="0.2">
      <c r="A34" s="79" t="s">
        <v>48</v>
      </c>
      <c r="B34" s="80">
        <v>642</v>
      </c>
      <c r="C34" s="80">
        <v>409</v>
      </c>
      <c r="D34" s="80">
        <v>2340</v>
      </c>
      <c r="E34" s="80">
        <v>774</v>
      </c>
      <c r="F34" s="80">
        <v>632</v>
      </c>
      <c r="G34" s="80">
        <v>1142</v>
      </c>
      <c r="H34" s="80">
        <v>9847</v>
      </c>
      <c r="I34" s="80">
        <v>33</v>
      </c>
      <c r="J34" s="104"/>
      <c r="K34" s="80">
        <v>15930</v>
      </c>
      <c r="V34" s="29"/>
    </row>
    <row r="35" spans="1:22" ht="15.75" customHeight="1" x14ac:dyDescent="0.2">
      <c r="A35" s="90" t="s">
        <v>49</v>
      </c>
      <c r="B35" s="91">
        <v>454</v>
      </c>
      <c r="C35" s="91">
        <v>178</v>
      </c>
      <c r="D35" s="91">
        <v>1439</v>
      </c>
      <c r="E35" s="91">
        <v>409</v>
      </c>
      <c r="F35" s="91">
        <v>593</v>
      </c>
      <c r="G35" s="91">
        <v>587</v>
      </c>
      <c r="H35" s="91">
        <v>5666</v>
      </c>
      <c r="I35" s="91">
        <v>13</v>
      </c>
      <c r="J35" s="104"/>
      <c r="K35" s="91">
        <v>9430</v>
      </c>
      <c r="V35" s="29"/>
    </row>
    <row r="36" spans="1:22" ht="15.75" customHeight="1" x14ac:dyDescent="0.2">
      <c r="A36" s="83" t="s">
        <v>50</v>
      </c>
      <c r="B36" s="84">
        <v>1498</v>
      </c>
      <c r="C36" s="84">
        <v>523</v>
      </c>
      <c r="D36" s="84">
        <v>3237</v>
      </c>
      <c r="E36" s="84">
        <v>1151</v>
      </c>
      <c r="F36" s="84">
        <v>1516</v>
      </c>
      <c r="G36" s="84">
        <v>2056</v>
      </c>
      <c r="H36" s="84">
        <v>17321</v>
      </c>
      <c r="I36" s="84">
        <v>54</v>
      </c>
      <c r="J36" s="104"/>
      <c r="K36" s="84">
        <v>27758</v>
      </c>
      <c r="V36" s="29"/>
    </row>
    <row r="37" spans="1:22" ht="15.75" customHeight="1" x14ac:dyDescent="0.2">
      <c r="A37" s="79" t="s">
        <v>51</v>
      </c>
      <c r="B37" s="80">
        <v>2092</v>
      </c>
      <c r="C37" s="80">
        <v>881</v>
      </c>
      <c r="D37" s="80">
        <v>6855</v>
      </c>
      <c r="E37" s="80">
        <v>2194</v>
      </c>
      <c r="F37" s="80">
        <v>1827</v>
      </c>
      <c r="G37" s="80">
        <v>2281</v>
      </c>
      <c r="H37" s="80">
        <v>20704</v>
      </c>
      <c r="I37" s="80">
        <v>31</v>
      </c>
      <c r="J37" s="104"/>
      <c r="K37" s="80">
        <v>37243</v>
      </c>
      <c r="V37" s="29"/>
    </row>
    <row r="38" spans="1:22" ht="15.75" customHeight="1" x14ac:dyDescent="0.2">
      <c r="A38" s="90" t="s">
        <v>52</v>
      </c>
      <c r="B38" s="91">
        <v>424</v>
      </c>
      <c r="C38" s="91">
        <v>312</v>
      </c>
      <c r="D38" s="91">
        <v>1094</v>
      </c>
      <c r="E38" s="91">
        <v>618</v>
      </c>
      <c r="F38" s="91">
        <v>407</v>
      </c>
      <c r="G38" s="91">
        <v>572</v>
      </c>
      <c r="H38" s="91">
        <v>2466</v>
      </c>
      <c r="I38" s="91">
        <v>12</v>
      </c>
      <c r="J38" s="104"/>
      <c r="K38" s="91">
        <v>5952</v>
      </c>
      <c r="V38" s="29"/>
    </row>
    <row r="39" spans="1:22" ht="15.75" customHeight="1" x14ac:dyDescent="0.2">
      <c r="A39" s="83" t="s">
        <v>53</v>
      </c>
      <c r="B39" s="84">
        <v>330</v>
      </c>
      <c r="C39" s="84">
        <v>180</v>
      </c>
      <c r="D39" s="84">
        <v>862</v>
      </c>
      <c r="E39" s="84">
        <v>475</v>
      </c>
      <c r="F39" s="84">
        <v>296</v>
      </c>
      <c r="G39" s="84">
        <v>510</v>
      </c>
      <c r="H39" s="84">
        <v>2561</v>
      </c>
      <c r="I39" s="84">
        <v>9</v>
      </c>
      <c r="J39" s="104"/>
      <c r="K39" s="84">
        <v>5272</v>
      </c>
      <c r="V39" s="29"/>
    </row>
    <row r="40" spans="1:22" ht="15.75" customHeight="1" x14ac:dyDescent="0.2">
      <c r="A40" s="79" t="s">
        <v>54</v>
      </c>
      <c r="B40" s="80">
        <v>377</v>
      </c>
      <c r="C40" s="80">
        <v>238</v>
      </c>
      <c r="D40" s="80">
        <v>1286</v>
      </c>
      <c r="E40" s="80">
        <v>456</v>
      </c>
      <c r="F40" s="80">
        <v>441</v>
      </c>
      <c r="G40" s="80">
        <v>615</v>
      </c>
      <c r="H40" s="80">
        <v>3955</v>
      </c>
      <c r="I40" s="80">
        <v>15</v>
      </c>
      <c r="J40" s="104"/>
      <c r="K40" s="80">
        <v>7440</v>
      </c>
      <c r="V40" s="29"/>
    </row>
    <row r="41" spans="1:22" ht="15.75" customHeight="1" x14ac:dyDescent="0.2">
      <c r="A41" s="90" t="s">
        <v>214</v>
      </c>
      <c r="B41" s="91">
        <v>872</v>
      </c>
      <c r="C41" s="91">
        <v>632</v>
      </c>
      <c r="D41" s="91">
        <v>2135</v>
      </c>
      <c r="E41" s="91">
        <v>733</v>
      </c>
      <c r="F41" s="91">
        <v>857</v>
      </c>
      <c r="G41" s="91">
        <v>1123</v>
      </c>
      <c r="H41" s="91">
        <v>2504</v>
      </c>
      <c r="I41" s="91">
        <v>28</v>
      </c>
      <c r="J41" s="104"/>
      <c r="K41" s="91">
        <v>8944</v>
      </c>
      <c r="V41" s="29"/>
    </row>
    <row r="42" spans="1:22" ht="15.75" customHeight="1" x14ac:dyDescent="0.2">
      <c r="A42" s="83" t="s">
        <v>55</v>
      </c>
      <c r="B42" s="84">
        <v>534</v>
      </c>
      <c r="C42" s="84">
        <v>70</v>
      </c>
      <c r="D42" s="84">
        <v>958</v>
      </c>
      <c r="E42" s="84">
        <v>230</v>
      </c>
      <c r="F42" s="84">
        <v>187</v>
      </c>
      <c r="G42" s="84">
        <v>220</v>
      </c>
      <c r="H42" s="84">
        <v>2747</v>
      </c>
      <c r="I42" s="84">
        <v>2</v>
      </c>
      <c r="J42" s="104"/>
      <c r="K42" s="84">
        <v>4974</v>
      </c>
      <c r="V42" s="29"/>
    </row>
    <row r="43" spans="1:22" ht="15.75" customHeight="1" x14ac:dyDescent="0.2">
      <c r="A43" s="79" t="s">
        <v>56</v>
      </c>
      <c r="B43" s="80">
        <v>64</v>
      </c>
      <c r="C43" s="80">
        <v>35</v>
      </c>
      <c r="D43" s="80">
        <v>196</v>
      </c>
      <c r="E43" s="80">
        <v>82</v>
      </c>
      <c r="F43" s="80">
        <v>71</v>
      </c>
      <c r="G43" s="80">
        <v>95</v>
      </c>
      <c r="H43" s="80">
        <v>811</v>
      </c>
      <c r="I43" s="80">
        <v>4</v>
      </c>
      <c r="J43" s="104"/>
      <c r="K43" s="80">
        <v>1408</v>
      </c>
      <c r="V43" s="29"/>
    </row>
    <row r="44" spans="1:22" ht="15.75" customHeight="1" x14ac:dyDescent="0.2">
      <c r="A44" s="90" t="s">
        <v>57</v>
      </c>
      <c r="B44" s="91">
        <v>316</v>
      </c>
      <c r="C44" s="91">
        <v>99</v>
      </c>
      <c r="D44" s="91">
        <v>893</v>
      </c>
      <c r="E44" s="91">
        <v>191</v>
      </c>
      <c r="F44" s="91">
        <v>354</v>
      </c>
      <c r="G44" s="91">
        <v>283</v>
      </c>
      <c r="H44" s="91">
        <v>2177</v>
      </c>
      <c r="I44" s="91">
        <v>14</v>
      </c>
      <c r="J44" s="104"/>
      <c r="K44" s="91">
        <v>4375</v>
      </c>
      <c r="V44" s="29"/>
    </row>
    <row r="45" spans="1:22" ht="15.75" customHeight="1" x14ac:dyDescent="0.2">
      <c r="A45" s="83" t="s">
        <v>58</v>
      </c>
      <c r="B45" s="84">
        <v>274</v>
      </c>
      <c r="C45" s="84">
        <v>123</v>
      </c>
      <c r="D45" s="84">
        <v>651</v>
      </c>
      <c r="E45" s="84">
        <v>245</v>
      </c>
      <c r="F45" s="84">
        <v>240</v>
      </c>
      <c r="G45" s="84">
        <v>224</v>
      </c>
      <c r="H45" s="84">
        <v>1572</v>
      </c>
      <c r="I45" s="84">
        <v>10</v>
      </c>
      <c r="J45" s="104"/>
      <c r="K45" s="84">
        <v>3421</v>
      </c>
      <c r="V45" s="29"/>
    </row>
    <row r="46" spans="1:22" ht="15.75" customHeight="1" x14ac:dyDescent="0.2">
      <c r="A46" s="79" t="s">
        <v>59</v>
      </c>
      <c r="B46" s="80">
        <v>1173</v>
      </c>
      <c r="C46" s="80">
        <v>633</v>
      </c>
      <c r="D46" s="80">
        <v>3147</v>
      </c>
      <c r="E46" s="80">
        <v>1366</v>
      </c>
      <c r="F46" s="80">
        <v>1333</v>
      </c>
      <c r="G46" s="80">
        <v>1795</v>
      </c>
      <c r="H46" s="80">
        <v>13798</v>
      </c>
      <c r="I46" s="80">
        <v>106</v>
      </c>
      <c r="J46" s="104"/>
      <c r="K46" s="80">
        <v>23914</v>
      </c>
      <c r="V46" s="29"/>
    </row>
    <row r="47" spans="1:22" ht="15.75" customHeight="1" x14ac:dyDescent="0.2">
      <c r="A47" s="38"/>
      <c r="F47"/>
    </row>
    <row r="48" spans="1:22" ht="15.75" customHeight="1" x14ac:dyDescent="0.2">
      <c r="A48" s="88" t="s">
        <v>20</v>
      </c>
      <c r="B48" s="89">
        <f>SUM(B9:B46)-SUM(B17:B20)</f>
        <v>23333</v>
      </c>
      <c r="C48" s="89">
        <f t="shared" ref="C48:K48" si="0">SUM(C9:C46)-SUM(C17:C20)</f>
        <v>10869</v>
      </c>
      <c r="D48" s="89">
        <f t="shared" si="0"/>
        <v>61254</v>
      </c>
      <c r="E48" s="89">
        <f t="shared" si="0"/>
        <v>22888</v>
      </c>
      <c r="F48" s="89">
        <f t="shared" si="0"/>
        <v>23250</v>
      </c>
      <c r="G48" s="89">
        <f t="shared" si="0"/>
        <v>28558</v>
      </c>
      <c r="H48" s="89">
        <f t="shared" si="0"/>
        <v>184499</v>
      </c>
      <c r="I48" s="89">
        <f t="shared" si="0"/>
        <v>827</v>
      </c>
      <c r="J48" s="102"/>
      <c r="K48" s="89">
        <f t="shared" si="0"/>
        <v>359490</v>
      </c>
      <c r="V48" s="29"/>
    </row>
    <row r="49" spans="1:22" ht="15.75" customHeight="1" x14ac:dyDescent="0.2">
      <c r="B49" s="34"/>
      <c r="C49" s="34"/>
      <c r="D49" s="34"/>
      <c r="E49" s="34"/>
      <c r="F49" s="34"/>
      <c r="G49" s="34"/>
      <c r="H49" s="34"/>
      <c r="I49" s="34"/>
      <c r="K49" s="34"/>
      <c r="V49" s="29"/>
    </row>
    <row r="50" spans="1:22" ht="15.75" customHeight="1" x14ac:dyDescent="0.2">
      <c r="A50" s="90" t="s">
        <v>60</v>
      </c>
      <c r="B50" s="91">
        <v>5345</v>
      </c>
      <c r="C50" s="91">
        <v>2600</v>
      </c>
      <c r="D50" s="91">
        <v>11271</v>
      </c>
      <c r="E50" s="91">
        <v>6227</v>
      </c>
      <c r="F50" s="91">
        <v>4767</v>
      </c>
      <c r="G50" s="91">
        <v>6168</v>
      </c>
      <c r="H50" s="91">
        <v>30422</v>
      </c>
      <c r="I50" s="91">
        <v>95</v>
      </c>
      <c r="J50" s="104">
        <v>0</v>
      </c>
      <c r="K50" s="91">
        <v>67457</v>
      </c>
      <c r="V50" s="29"/>
    </row>
    <row r="51" spans="1:22" ht="15.75" customHeight="1" x14ac:dyDescent="0.2">
      <c r="A51" s="83" t="s">
        <v>61</v>
      </c>
      <c r="B51" s="84">
        <v>4380</v>
      </c>
      <c r="C51" s="84">
        <v>1839</v>
      </c>
      <c r="D51" s="84">
        <v>13160</v>
      </c>
      <c r="E51" s="84">
        <v>3541</v>
      </c>
      <c r="F51" s="84">
        <v>5162</v>
      </c>
      <c r="G51" s="84">
        <v>5379</v>
      </c>
      <c r="H51" s="84">
        <v>33856</v>
      </c>
      <c r="I51" s="84">
        <v>213</v>
      </c>
      <c r="J51" s="104">
        <v>0</v>
      </c>
      <c r="K51" s="84">
        <v>68348</v>
      </c>
      <c r="V51" s="29"/>
    </row>
    <row r="52" spans="1:22" ht="15.75" customHeight="1" x14ac:dyDescent="0.2">
      <c r="A52" s="79" t="s">
        <v>62</v>
      </c>
      <c r="B52" s="80">
        <v>5110</v>
      </c>
      <c r="C52" s="80">
        <v>2303</v>
      </c>
      <c r="D52" s="80">
        <v>14965</v>
      </c>
      <c r="E52" s="80">
        <v>5146</v>
      </c>
      <c r="F52" s="80">
        <v>4975</v>
      </c>
      <c r="G52" s="80">
        <v>6638</v>
      </c>
      <c r="H52" s="80">
        <v>56004</v>
      </c>
      <c r="I52" s="80">
        <v>143</v>
      </c>
      <c r="J52" s="104">
        <v>0</v>
      </c>
      <c r="K52" s="80">
        <v>96313</v>
      </c>
      <c r="V52" s="29"/>
    </row>
    <row r="53" spans="1:22" x14ac:dyDescent="0.2">
      <c r="A53" s="27" t="s">
        <v>63</v>
      </c>
      <c r="V53" s="29"/>
    </row>
    <row r="54" spans="1:22" x14ac:dyDescent="0.2">
      <c r="A54"/>
    </row>
    <row r="55" spans="1:22" x14ac:dyDescent="0.2">
      <c r="B55" s="30"/>
      <c r="C55" s="30"/>
      <c r="D55" s="30"/>
      <c r="E55" s="30"/>
      <c r="F55" s="54"/>
      <c r="G55" s="30"/>
    </row>
    <row r="56" spans="1:22" x14ac:dyDescent="0.2">
      <c r="B56" s="30"/>
      <c r="C56" s="30"/>
      <c r="D56" s="30"/>
      <c r="E56" s="30"/>
      <c r="F56" s="54"/>
      <c r="G56" s="30"/>
    </row>
    <row r="57" spans="1:22" x14ac:dyDescent="0.2">
      <c r="B57" s="30"/>
      <c r="C57" s="30"/>
      <c r="D57" s="30"/>
      <c r="E57" s="30"/>
      <c r="F57" s="54"/>
      <c r="G57" s="30"/>
    </row>
    <row r="58" spans="1:22" x14ac:dyDescent="0.2">
      <c r="B58" s="30"/>
      <c r="C58" s="30"/>
      <c r="D58" s="30"/>
      <c r="E58" s="30"/>
      <c r="F58" s="54"/>
      <c r="G58" s="30"/>
    </row>
    <row r="59" spans="1:22" x14ac:dyDescent="0.2">
      <c r="B59" s="30"/>
      <c r="C59" s="30"/>
      <c r="D59" s="30"/>
      <c r="E59" s="30"/>
      <c r="F59" s="54"/>
      <c r="G59" s="30"/>
    </row>
    <row r="60" spans="1:22" x14ac:dyDescent="0.2">
      <c r="B60" s="30"/>
      <c r="C60" s="30"/>
      <c r="D60" s="30"/>
      <c r="E60" s="30"/>
      <c r="F60" s="54"/>
      <c r="G60" s="30"/>
    </row>
    <row r="61" spans="1:22" x14ac:dyDescent="0.2">
      <c r="B61" s="30"/>
      <c r="C61" s="30"/>
      <c r="D61" s="30"/>
      <c r="E61" s="30"/>
      <c r="F61" s="54"/>
      <c r="G61" s="30"/>
    </row>
    <row r="68" spans="2:10" s="24" customFormat="1" ht="15" x14ac:dyDescent="0.2">
      <c r="F68" s="51"/>
      <c r="J68" s="60"/>
    </row>
    <row r="69" spans="2:10" s="24" customFormat="1" ht="15" x14ac:dyDescent="0.2">
      <c r="F69" s="51"/>
      <c r="J69" s="60"/>
    </row>
    <row r="70" spans="2:10" s="24" customFormat="1" ht="15" x14ac:dyDescent="0.2">
      <c r="F70" s="51"/>
      <c r="J70" s="60"/>
    </row>
    <row r="73" spans="2:10" s="27" customFormat="1" ht="11.25" x14ac:dyDescent="0.2">
      <c r="F73" s="55"/>
      <c r="J73" s="59"/>
    </row>
    <row r="75" spans="2:10" x14ac:dyDescent="0.2">
      <c r="B75" s="30"/>
      <c r="C75" s="30"/>
      <c r="D75" s="30"/>
      <c r="E75" s="30"/>
      <c r="F75" s="54"/>
    </row>
    <row r="76" spans="2:10" x14ac:dyDescent="0.2">
      <c r="B76" s="30"/>
      <c r="C76" s="30"/>
      <c r="D76" s="30"/>
      <c r="E76" s="30"/>
      <c r="F76" s="54"/>
    </row>
    <row r="77" spans="2:10" x14ac:dyDescent="0.2">
      <c r="B77" s="30"/>
      <c r="C77" s="30"/>
      <c r="D77" s="30"/>
      <c r="E77" s="30"/>
      <c r="F77" s="54"/>
    </row>
    <row r="78" spans="2:10" x14ac:dyDescent="0.2">
      <c r="B78" s="30"/>
      <c r="C78" s="30"/>
      <c r="D78" s="30"/>
      <c r="E78" s="30"/>
      <c r="F78" s="54"/>
    </row>
    <row r="79" spans="2:10" x14ac:dyDescent="0.2">
      <c r="B79" s="30"/>
      <c r="C79" s="30"/>
      <c r="D79" s="30"/>
      <c r="E79" s="30"/>
      <c r="F79" s="54"/>
    </row>
    <row r="80" spans="2:10" x14ac:dyDescent="0.2">
      <c r="B80" s="30"/>
      <c r="C80" s="30"/>
      <c r="D80" s="30"/>
      <c r="E80" s="30"/>
      <c r="F80" s="54"/>
    </row>
    <row r="81" spans="2:6" x14ac:dyDescent="0.2">
      <c r="B81" s="30"/>
      <c r="C81" s="30"/>
      <c r="D81" s="30"/>
      <c r="E81" s="30"/>
      <c r="F81" s="54"/>
    </row>
    <row r="82" spans="2:6" x14ac:dyDescent="0.2">
      <c r="B82" s="30"/>
      <c r="C82" s="30"/>
      <c r="D82" s="30"/>
      <c r="E82" s="30"/>
      <c r="F82" s="54"/>
    </row>
    <row r="83" spans="2:6" x14ac:dyDescent="0.2">
      <c r="B83" s="30"/>
      <c r="C83" s="30"/>
      <c r="D83" s="30"/>
      <c r="E83" s="30"/>
      <c r="F83" s="54"/>
    </row>
    <row r="84" spans="2:6" x14ac:dyDescent="0.2">
      <c r="B84" s="30"/>
      <c r="C84" s="30"/>
      <c r="D84" s="30"/>
      <c r="E84" s="30"/>
      <c r="F84" s="54"/>
    </row>
    <row r="85" spans="2:6" x14ac:dyDescent="0.2">
      <c r="B85" s="30"/>
      <c r="C85" s="30"/>
      <c r="D85" s="30"/>
      <c r="E85" s="30"/>
      <c r="F85" s="54"/>
    </row>
    <row r="86" spans="2:6" x14ac:dyDescent="0.2">
      <c r="B86" s="30"/>
      <c r="C86" s="30"/>
      <c r="D86" s="30"/>
      <c r="E86" s="30"/>
      <c r="F86" s="54"/>
    </row>
    <row r="87" spans="2:6" x14ac:dyDescent="0.2">
      <c r="B87" s="30"/>
      <c r="C87" s="30"/>
      <c r="D87" s="30"/>
      <c r="E87" s="30"/>
      <c r="F87" s="54"/>
    </row>
    <row r="88" spans="2:6" x14ac:dyDescent="0.2">
      <c r="B88" s="30"/>
      <c r="C88" s="30"/>
      <c r="D88" s="30"/>
      <c r="E88" s="30"/>
      <c r="F88" s="54"/>
    </row>
    <row r="89" spans="2:6" x14ac:dyDescent="0.2">
      <c r="B89" s="30"/>
      <c r="C89" s="30"/>
      <c r="D89" s="30"/>
      <c r="E89" s="30"/>
      <c r="F89" s="54"/>
    </row>
    <row r="90" spans="2:6" x14ac:dyDescent="0.2">
      <c r="B90" s="30"/>
      <c r="C90" s="30"/>
      <c r="D90" s="30"/>
      <c r="E90" s="30"/>
      <c r="F90" s="54"/>
    </row>
    <row r="91" spans="2:6" x14ac:dyDescent="0.2">
      <c r="B91" s="30"/>
      <c r="C91" s="30"/>
      <c r="D91" s="30"/>
      <c r="E91" s="30"/>
      <c r="F91" s="54"/>
    </row>
    <row r="92" spans="2:6" x14ac:dyDescent="0.2">
      <c r="B92" s="30"/>
      <c r="C92" s="30"/>
      <c r="D92" s="30"/>
      <c r="E92" s="30"/>
      <c r="F92" s="54"/>
    </row>
    <row r="93" spans="2:6" x14ac:dyDescent="0.2">
      <c r="B93" s="30"/>
      <c r="C93" s="30"/>
      <c r="D93" s="30"/>
      <c r="E93" s="30"/>
      <c r="F93" s="54"/>
    </row>
    <row r="94" spans="2:6" x14ac:dyDescent="0.2">
      <c r="B94" s="30"/>
      <c r="C94" s="30"/>
      <c r="D94" s="30"/>
      <c r="E94" s="30"/>
      <c r="F94" s="54"/>
    </row>
    <row r="95" spans="2:6" x14ac:dyDescent="0.2">
      <c r="B95" s="30"/>
      <c r="C95" s="30"/>
      <c r="D95" s="30"/>
      <c r="E95" s="30"/>
      <c r="F95" s="54"/>
    </row>
    <row r="96" spans="2:6" x14ac:dyDescent="0.2">
      <c r="B96" s="30"/>
      <c r="C96" s="30"/>
      <c r="D96" s="30"/>
      <c r="E96" s="30"/>
      <c r="F96" s="54"/>
    </row>
    <row r="97" spans="2:6" x14ac:dyDescent="0.2">
      <c r="B97" s="30"/>
      <c r="C97" s="30"/>
      <c r="D97" s="30"/>
      <c r="E97" s="30"/>
      <c r="F97" s="54"/>
    </row>
    <row r="98" spans="2:6" x14ac:dyDescent="0.2">
      <c r="B98" s="30"/>
      <c r="C98" s="30"/>
      <c r="D98" s="30"/>
      <c r="E98" s="30"/>
      <c r="F98" s="54"/>
    </row>
    <row r="99" spans="2:6" x14ac:dyDescent="0.2">
      <c r="B99" s="30"/>
      <c r="C99" s="30"/>
      <c r="D99" s="30"/>
      <c r="E99" s="30"/>
      <c r="F99" s="54"/>
    </row>
    <row r="100" spans="2:6" x14ac:dyDescent="0.2">
      <c r="B100" s="30"/>
      <c r="C100" s="30"/>
      <c r="D100" s="30"/>
      <c r="E100" s="30"/>
      <c r="F100" s="54"/>
    </row>
    <row r="101" spans="2:6" x14ac:dyDescent="0.2">
      <c r="B101" s="30"/>
      <c r="C101" s="30"/>
      <c r="D101" s="30"/>
      <c r="E101" s="30"/>
      <c r="F101" s="54"/>
    </row>
    <row r="102" spans="2:6" x14ac:dyDescent="0.2">
      <c r="B102" s="30"/>
      <c r="C102" s="30"/>
      <c r="D102" s="30"/>
      <c r="E102" s="30"/>
      <c r="F102" s="54"/>
    </row>
    <row r="103" spans="2:6" x14ac:dyDescent="0.2">
      <c r="B103" s="30"/>
      <c r="C103" s="30"/>
      <c r="D103" s="30"/>
      <c r="E103" s="30"/>
      <c r="F103" s="54"/>
    </row>
    <row r="104" spans="2:6" x14ac:dyDescent="0.2">
      <c r="B104" s="30"/>
      <c r="C104" s="30"/>
      <c r="D104" s="30"/>
      <c r="E104" s="30"/>
      <c r="F104" s="54"/>
    </row>
    <row r="105" spans="2:6" x14ac:dyDescent="0.2">
      <c r="B105" s="30"/>
      <c r="C105" s="30"/>
      <c r="D105" s="30"/>
      <c r="E105" s="30"/>
      <c r="F105" s="54"/>
    </row>
    <row r="106" spans="2:6" x14ac:dyDescent="0.2">
      <c r="B106" s="30"/>
      <c r="C106" s="30"/>
      <c r="D106" s="30"/>
      <c r="E106" s="30"/>
      <c r="F106" s="54"/>
    </row>
    <row r="107" spans="2:6" x14ac:dyDescent="0.2">
      <c r="B107" s="30"/>
      <c r="C107" s="30"/>
      <c r="D107" s="30"/>
      <c r="E107" s="30"/>
      <c r="F107" s="54"/>
    </row>
    <row r="108" spans="2:6" x14ac:dyDescent="0.2">
      <c r="B108" s="30"/>
      <c r="C108" s="30"/>
      <c r="D108" s="30"/>
      <c r="E108" s="30"/>
      <c r="F108" s="54"/>
    </row>
    <row r="109" spans="2:6" x14ac:dyDescent="0.2">
      <c r="B109" s="30"/>
      <c r="C109" s="30"/>
      <c r="D109" s="30"/>
      <c r="E109" s="30"/>
      <c r="F109" s="54"/>
    </row>
    <row r="110" spans="2:6" x14ac:dyDescent="0.2">
      <c r="B110" s="30"/>
      <c r="C110" s="30"/>
      <c r="D110" s="30"/>
      <c r="E110" s="30"/>
      <c r="F110" s="54"/>
    </row>
    <row r="111" spans="2:6" x14ac:dyDescent="0.2">
      <c r="B111" s="30"/>
      <c r="C111" s="30"/>
      <c r="D111" s="30"/>
      <c r="E111" s="30"/>
      <c r="F111" s="54"/>
    </row>
    <row r="112" spans="2:6" x14ac:dyDescent="0.2">
      <c r="B112" s="30"/>
      <c r="C112" s="30"/>
      <c r="D112" s="30"/>
      <c r="E112" s="30"/>
      <c r="F112" s="54"/>
    </row>
    <row r="113" spans="2:10" x14ac:dyDescent="0.2">
      <c r="B113" s="30"/>
      <c r="C113" s="30"/>
      <c r="D113" s="30"/>
      <c r="E113" s="30"/>
      <c r="F113" s="54"/>
    </row>
    <row r="120" spans="2:10" s="24" customFormat="1" ht="15" x14ac:dyDescent="0.2">
      <c r="F120" s="51"/>
      <c r="J120" s="60"/>
    </row>
    <row r="121" spans="2:10" s="24" customFormat="1" ht="15" x14ac:dyDescent="0.2">
      <c r="F121" s="51"/>
      <c r="J121" s="60"/>
    </row>
    <row r="122" spans="2:10" s="24" customFormat="1" ht="15" x14ac:dyDescent="0.2">
      <c r="F122" s="51"/>
      <c r="J122" s="60"/>
    </row>
    <row r="125" spans="2:10" s="27" customFormat="1" ht="11.25" x14ac:dyDescent="0.2">
      <c r="F125" s="55"/>
      <c r="J125" s="59"/>
    </row>
    <row r="127" spans="2:10" x14ac:dyDescent="0.2">
      <c r="B127" s="30"/>
      <c r="C127" s="30"/>
      <c r="D127" s="30"/>
      <c r="E127" s="30"/>
      <c r="F127" s="54"/>
    </row>
    <row r="128" spans="2:10" x14ac:dyDescent="0.2">
      <c r="B128" s="30"/>
      <c r="C128" s="30"/>
      <c r="D128" s="30"/>
      <c r="E128" s="30"/>
      <c r="F128" s="54"/>
    </row>
    <row r="129" spans="2:6" x14ac:dyDescent="0.2">
      <c r="B129" s="30"/>
      <c r="C129" s="30"/>
      <c r="D129" s="30"/>
      <c r="E129" s="30"/>
      <c r="F129" s="54"/>
    </row>
    <row r="130" spans="2:6" x14ac:dyDescent="0.2">
      <c r="B130" s="30"/>
      <c r="C130" s="30"/>
      <c r="D130" s="30"/>
      <c r="E130" s="30"/>
      <c r="F130" s="54"/>
    </row>
    <row r="131" spans="2:6" x14ac:dyDescent="0.2">
      <c r="B131" s="30"/>
      <c r="C131" s="30"/>
      <c r="D131" s="30"/>
      <c r="E131" s="30"/>
      <c r="F131" s="54"/>
    </row>
    <row r="132" spans="2:6" x14ac:dyDescent="0.2">
      <c r="B132" s="30"/>
      <c r="C132" s="30"/>
      <c r="D132" s="30"/>
      <c r="E132" s="30"/>
      <c r="F132" s="54"/>
    </row>
    <row r="133" spans="2:6" x14ac:dyDescent="0.2">
      <c r="B133" s="30"/>
      <c r="C133" s="30"/>
      <c r="D133" s="30"/>
      <c r="E133" s="30"/>
      <c r="F133" s="54"/>
    </row>
    <row r="134" spans="2:6" x14ac:dyDescent="0.2">
      <c r="B134" s="30"/>
      <c r="C134" s="30"/>
      <c r="D134" s="30"/>
      <c r="E134" s="30"/>
      <c r="F134" s="54"/>
    </row>
    <row r="135" spans="2:6" x14ac:dyDescent="0.2">
      <c r="B135" s="30"/>
      <c r="C135" s="30"/>
      <c r="D135" s="30"/>
      <c r="E135" s="30"/>
      <c r="F135" s="54"/>
    </row>
    <row r="136" spans="2:6" x14ac:dyDescent="0.2">
      <c r="B136" s="30"/>
      <c r="C136" s="30"/>
      <c r="D136" s="30"/>
      <c r="E136" s="30"/>
      <c r="F136" s="54"/>
    </row>
    <row r="137" spans="2:6" x14ac:dyDescent="0.2">
      <c r="B137" s="30"/>
      <c r="C137" s="30"/>
      <c r="D137" s="30"/>
      <c r="E137" s="30"/>
      <c r="F137" s="54"/>
    </row>
    <row r="138" spans="2:6" x14ac:dyDescent="0.2">
      <c r="B138" s="30"/>
      <c r="C138" s="30"/>
      <c r="D138" s="30"/>
      <c r="E138" s="30"/>
      <c r="F138" s="54"/>
    </row>
    <row r="139" spans="2:6" x14ac:dyDescent="0.2">
      <c r="B139" s="30"/>
      <c r="C139" s="30"/>
      <c r="D139" s="30"/>
      <c r="E139" s="30"/>
      <c r="F139" s="54"/>
    </row>
    <row r="140" spans="2:6" x14ac:dyDescent="0.2">
      <c r="B140" s="30"/>
      <c r="C140" s="30"/>
      <c r="D140" s="30"/>
      <c r="E140" s="30"/>
      <c r="F140" s="54"/>
    </row>
    <row r="141" spans="2:6" x14ac:dyDescent="0.2">
      <c r="B141" s="30"/>
      <c r="C141" s="30"/>
      <c r="D141" s="30"/>
      <c r="E141" s="30"/>
      <c r="F141" s="54"/>
    </row>
    <row r="142" spans="2:6" x14ac:dyDescent="0.2">
      <c r="B142" s="30"/>
      <c r="C142" s="30"/>
      <c r="D142" s="30"/>
      <c r="E142" s="30"/>
      <c r="F142" s="54"/>
    </row>
    <row r="143" spans="2:6" x14ac:dyDescent="0.2">
      <c r="B143" s="30"/>
      <c r="C143" s="30"/>
      <c r="D143" s="30"/>
      <c r="E143" s="30"/>
      <c r="F143" s="54"/>
    </row>
    <row r="144" spans="2:6" x14ac:dyDescent="0.2">
      <c r="B144" s="30"/>
      <c r="C144" s="30"/>
      <c r="D144" s="30"/>
      <c r="E144" s="30"/>
      <c r="F144" s="54"/>
    </row>
    <row r="145" spans="2:6" x14ac:dyDescent="0.2">
      <c r="B145" s="30"/>
      <c r="C145" s="30"/>
      <c r="D145" s="30"/>
      <c r="E145" s="30"/>
      <c r="F145" s="54"/>
    </row>
    <row r="146" spans="2:6" x14ac:dyDescent="0.2">
      <c r="B146" s="30"/>
      <c r="C146" s="30"/>
      <c r="D146" s="30"/>
      <c r="E146" s="30"/>
      <c r="F146" s="54"/>
    </row>
    <row r="147" spans="2:6" x14ac:dyDescent="0.2">
      <c r="B147" s="30"/>
      <c r="C147" s="30"/>
      <c r="D147" s="30"/>
      <c r="E147" s="30"/>
      <c r="F147" s="54"/>
    </row>
    <row r="148" spans="2:6" x14ac:dyDescent="0.2">
      <c r="B148" s="30"/>
      <c r="C148" s="30"/>
      <c r="D148" s="30"/>
      <c r="E148" s="30"/>
      <c r="F148" s="54"/>
    </row>
    <row r="149" spans="2:6" x14ac:dyDescent="0.2">
      <c r="B149" s="30"/>
      <c r="C149" s="30"/>
      <c r="D149" s="30"/>
      <c r="E149" s="30"/>
      <c r="F149" s="54"/>
    </row>
    <row r="150" spans="2:6" x14ac:dyDescent="0.2">
      <c r="B150" s="30"/>
      <c r="C150" s="30"/>
      <c r="D150" s="30"/>
      <c r="E150" s="30"/>
      <c r="F150" s="54"/>
    </row>
    <row r="151" spans="2:6" x14ac:dyDescent="0.2">
      <c r="B151" s="30"/>
      <c r="C151" s="30"/>
      <c r="D151" s="30"/>
      <c r="E151" s="30"/>
      <c r="F151" s="54"/>
    </row>
    <row r="152" spans="2:6" x14ac:dyDescent="0.2">
      <c r="B152" s="30"/>
      <c r="C152" s="30"/>
      <c r="D152" s="30"/>
      <c r="E152" s="30"/>
      <c r="F152" s="54"/>
    </row>
    <row r="153" spans="2:6" x14ac:dyDescent="0.2">
      <c r="B153" s="30"/>
      <c r="C153" s="30"/>
      <c r="D153" s="30"/>
      <c r="E153" s="30"/>
      <c r="F153" s="54"/>
    </row>
    <row r="154" spans="2:6" x14ac:dyDescent="0.2">
      <c r="B154" s="30"/>
      <c r="C154" s="30"/>
      <c r="D154" s="30"/>
      <c r="E154" s="30"/>
      <c r="F154" s="54"/>
    </row>
    <row r="155" spans="2:6" x14ac:dyDescent="0.2">
      <c r="B155" s="30"/>
      <c r="C155" s="30"/>
      <c r="D155" s="30"/>
      <c r="E155" s="30"/>
      <c r="F155" s="54"/>
    </row>
    <row r="156" spans="2:6" x14ac:dyDescent="0.2">
      <c r="B156" s="30"/>
      <c r="C156" s="30"/>
      <c r="D156" s="30"/>
      <c r="E156" s="30"/>
      <c r="F156" s="54"/>
    </row>
    <row r="157" spans="2:6" x14ac:dyDescent="0.2">
      <c r="B157" s="30"/>
      <c r="C157" s="30"/>
      <c r="D157" s="30"/>
      <c r="E157" s="30"/>
      <c r="F157" s="54"/>
    </row>
    <row r="158" spans="2:6" x14ac:dyDescent="0.2">
      <c r="B158" s="30"/>
      <c r="C158" s="30"/>
      <c r="D158" s="30"/>
      <c r="E158" s="30"/>
      <c r="F158" s="54"/>
    </row>
    <row r="159" spans="2:6" x14ac:dyDescent="0.2">
      <c r="B159" s="30"/>
      <c r="C159" s="30"/>
      <c r="D159" s="30"/>
      <c r="E159" s="30"/>
      <c r="F159" s="54"/>
    </row>
    <row r="160" spans="2:6" x14ac:dyDescent="0.2">
      <c r="B160" s="30"/>
      <c r="C160" s="30"/>
      <c r="D160" s="30"/>
      <c r="E160" s="30"/>
      <c r="F160" s="54"/>
    </row>
    <row r="161" spans="2:10" x14ac:dyDescent="0.2">
      <c r="B161" s="30"/>
      <c r="C161" s="30"/>
      <c r="D161" s="30"/>
      <c r="E161" s="30"/>
      <c r="F161" s="54"/>
    </row>
    <row r="162" spans="2:10" x14ac:dyDescent="0.2">
      <c r="B162" s="30"/>
      <c r="C162" s="30"/>
      <c r="D162" s="30"/>
      <c r="E162" s="30"/>
      <c r="F162" s="54"/>
    </row>
    <row r="163" spans="2:10" x14ac:dyDescent="0.2">
      <c r="B163" s="30"/>
      <c r="C163" s="30"/>
      <c r="D163" s="30"/>
      <c r="E163" s="30"/>
      <c r="F163" s="54"/>
    </row>
    <row r="164" spans="2:10" x14ac:dyDescent="0.2">
      <c r="B164" s="30"/>
      <c r="C164" s="30"/>
      <c r="D164" s="30"/>
      <c r="E164" s="30"/>
      <c r="F164" s="54"/>
    </row>
    <row r="165" spans="2:10" x14ac:dyDescent="0.2">
      <c r="B165" s="30"/>
      <c r="C165" s="30"/>
      <c r="D165" s="30"/>
      <c r="E165" s="30"/>
      <c r="F165" s="54"/>
    </row>
    <row r="172" spans="2:10" s="24" customFormat="1" ht="15" x14ac:dyDescent="0.2">
      <c r="F172" s="51"/>
      <c r="J172" s="60"/>
    </row>
    <row r="173" spans="2:10" s="24" customFormat="1" ht="15" x14ac:dyDescent="0.2">
      <c r="F173" s="51"/>
      <c r="J173" s="60"/>
    </row>
    <row r="174" spans="2:10" s="24" customFormat="1" ht="15" x14ac:dyDescent="0.2">
      <c r="F174" s="51"/>
      <c r="J174" s="60"/>
    </row>
    <row r="177" spans="2:10" s="27" customFormat="1" ht="11.25" x14ac:dyDescent="0.2">
      <c r="F177" s="55"/>
      <c r="J177" s="59"/>
    </row>
    <row r="180" spans="2:10" x14ac:dyDescent="0.2">
      <c r="B180" s="30"/>
      <c r="C180" s="30"/>
      <c r="D180" s="30"/>
      <c r="E180" s="30"/>
      <c r="F180" s="54"/>
    </row>
    <row r="181" spans="2:10" x14ac:dyDescent="0.2">
      <c r="B181" s="30"/>
      <c r="C181" s="30"/>
      <c r="D181" s="30"/>
      <c r="E181" s="30"/>
      <c r="F181" s="54"/>
    </row>
    <row r="182" spans="2:10" x14ac:dyDescent="0.2">
      <c r="B182" s="30"/>
      <c r="C182" s="30"/>
      <c r="D182" s="30"/>
      <c r="E182" s="30"/>
      <c r="F182" s="54"/>
    </row>
    <row r="183" spans="2:10" x14ac:dyDescent="0.2">
      <c r="B183" s="30"/>
      <c r="C183" s="30"/>
      <c r="D183" s="30"/>
      <c r="E183" s="30"/>
      <c r="F183" s="54"/>
    </row>
    <row r="184" spans="2:10" x14ac:dyDescent="0.2">
      <c r="B184" s="30"/>
      <c r="C184" s="30"/>
      <c r="D184" s="30"/>
      <c r="E184" s="30"/>
      <c r="F184" s="54"/>
    </row>
    <row r="185" spans="2:10" x14ac:dyDescent="0.2">
      <c r="B185" s="30"/>
      <c r="C185" s="30"/>
      <c r="D185" s="30"/>
      <c r="E185" s="30"/>
      <c r="F185" s="54"/>
    </row>
    <row r="186" spans="2:10" x14ac:dyDescent="0.2">
      <c r="B186" s="30"/>
      <c r="C186" s="30"/>
      <c r="D186" s="30"/>
      <c r="E186" s="30"/>
      <c r="F186" s="54"/>
    </row>
    <row r="187" spans="2:10" x14ac:dyDescent="0.2">
      <c r="B187" s="30"/>
      <c r="C187" s="30"/>
      <c r="D187" s="30"/>
      <c r="E187" s="30"/>
      <c r="F187" s="54"/>
    </row>
    <row r="188" spans="2:10" x14ac:dyDescent="0.2">
      <c r="B188" s="30"/>
      <c r="C188" s="30"/>
      <c r="D188" s="30"/>
      <c r="E188" s="30"/>
      <c r="F188" s="54"/>
    </row>
    <row r="189" spans="2:10" x14ac:dyDescent="0.2">
      <c r="B189" s="30"/>
      <c r="C189" s="30"/>
      <c r="D189" s="30"/>
      <c r="E189" s="30"/>
      <c r="F189" s="54"/>
    </row>
    <row r="190" spans="2:10" x14ac:dyDescent="0.2">
      <c r="B190" s="30"/>
      <c r="C190" s="30"/>
      <c r="D190" s="30"/>
      <c r="E190" s="30"/>
      <c r="F190" s="54"/>
    </row>
    <row r="191" spans="2:10" x14ac:dyDescent="0.2">
      <c r="B191" s="30"/>
      <c r="C191" s="30"/>
      <c r="D191" s="30"/>
      <c r="E191" s="30"/>
      <c r="F191" s="54"/>
    </row>
    <row r="192" spans="2:10" x14ac:dyDescent="0.2">
      <c r="B192" s="30"/>
      <c r="C192" s="30"/>
      <c r="D192" s="30"/>
      <c r="E192" s="30"/>
      <c r="F192" s="54"/>
    </row>
    <row r="193" spans="2:6" x14ac:dyDescent="0.2">
      <c r="B193" s="30"/>
      <c r="C193" s="30"/>
      <c r="D193" s="30"/>
      <c r="E193" s="30"/>
      <c r="F193" s="54"/>
    </row>
    <row r="194" spans="2:6" x14ac:dyDescent="0.2">
      <c r="B194" s="30"/>
      <c r="C194" s="30"/>
      <c r="D194" s="30"/>
      <c r="E194" s="30"/>
      <c r="F194" s="54"/>
    </row>
    <row r="195" spans="2:6" x14ac:dyDescent="0.2">
      <c r="B195" s="30"/>
      <c r="C195" s="30"/>
      <c r="D195" s="30"/>
      <c r="E195" s="30"/>
      <c r="F195" s="54"/>
    </row>
    <row r="196" spans="2:6" x14ac:dyDescent="0.2">
      <c r="B196" s="30"/>
      <c r="C196" s="30"/>
      <c r="D196" s="30"/>
      <c r="E196" s="30"/>
      <c r="F196" s="54"/>
    </row>
    <row r="197" spans="2:6" x14ac:dyDescent="0.2">
      <c r="B197" s="30"/>
      <c r="C197" s="30"/>
      <c r="D197" s="30"/>
      <c r="E197" s="30"/>
      <c r="F197" s="54"/>
    </row>
    <row r="198" spans="2:6" x14ac:dyDescent="0.2">
      <c r="B198" s="30"/>
      <c r="C198" s="30"/>
      <c r="D198" s="30"/>
      <c r="E198" s="30"/>
      <c r="F198" s="54"/>
    </row>
    <row r="199" spans="2:6" x14ac:dyDescent="0.2">
      <c r="B199" s="30"/>
      <c r="C199" s="30"/>
      <c r="D199" s="30"/>
      <c r="E199" s="30"/>
      <c r="F199" s="54"/>
    </row>
    <row r="200" spans="2:6" x14ac:dyDescent="0.2">
      <c r="B200" s="30"/>
      <c r="C200" s="30"/>
      <c r="D200" s="30"/>
      <c r="E200" s="30"/>
      <c r="F200" s="54"/>
    </row>
    <row r="201" spans="2:6" x14ac:dyDescent="0.2">
      <c r="B201" s="30"/>
      <c r="C201" s="30"/>
      <c r="D201" s="30"/>
      <c r="E201" s="30"/>
      <c r="F201" s="54"/>
    </row>
    <row r="202" spans="2:6" x14ac:dyDescent="0.2">
      <c r="B202" s="30"/>
      <c r="C202" s="30"/>
      <c r="D202" s="30"/>
      <c r="E202" s="30"/>
      <c r="F202" s="54"/>
    </row>
    <row r="203" spans="2:6" x14ac:dyDescent="0.2">
      <c r="B203" s="30"/>
      <c r="C203" s="30"/>
      <c r="D203" s="30"/>
      <c r="E203" s="30"/>
      <c r="F203" s="54"/>
    </row>
    <row r="204" spans="2:6" x14ac:dyDescent="0.2">
      <c r="B204" s="30"/>
      <c r="C204" s="30"/>
      <c r="D204" s="30"/>
      <c r="E204" s="30"/>
      <c r="F204" s="54"/>
    </row>
    <row r="205" spans="2:6" x14ac:dyDescent="0.2">
      <c r="B205" s="30"/>
      <c r="C205" s="30"/>
      <c r="D205" s="30"/>
      <c r="E205" s="30"/>
      <c r="F205" s="54"/>
    </row>
    <row r="206" spans="2:6" x14ac:dyDescent="0.2">
      <c r="B206" s="30"/>
      <c r="C206" s="30"/>
      <c r="D206" s="30"/>
      <c r="E206" s="30"/>
      <c r="F206" s="54"/>
    </row>
    <row r="207" spans="2:6" x14ac:dyDescent="0.2">
      <c r="B207" s="30"/>
      <c r="C207" s="30"/>
      <c r="D207" s="30"/>
      <c r="E207" s="30"/>
      <c r="F207" s="54"/>
    </row>
    <row r="208" spans="2:6" x14ac:dyDescent="0.2">
      <c r="B208" s="30"/>
      <c r="C208" s="30"/>
      <c r="D208" s="30"/>
      <c r="E208" s="30"/>
      <c r="F208" s="54"/>
    </row>
    <row r="209" spans="2:10" x14ac:dyDescent="0.2">
      <c r="B209" s="30"/>
      <c r="C209" s="30"/>
      <c r="D209" s="30"/>
      <c r="E209" s="30"/>
      <c r="F209" s="54"/>
    </row>
    <row r="210" spans="2:10" x14ac:dyDescent="0.2">
      <c r="B210" s="30"/>
      <c r="C210" s="30"/>
      <c r="D210" s="30"/>
      <c r="E210" s="30"/>
      <c r="F210" s="54"/>
    </row>
    <row r="211" spans="2:10" x14ac:dyDescent="0.2">
      <c r="B211" s="30"/>
      <c r="C211" s="30"/>
      <c r="D211" s="30"/>
      <c r="E211" s="30"/>
      <c r="F211" s="54"/>
    </row>
    <row r="212" spans="2:10" x14ac:dyDescent="0.2">
      <c r="B212" s="30"/>
      <c r="C212" s="30"/>
      <c r="D212" s="30"/>
      <c r="E212" s="30"/>
      <c r="F212" s="54"/>
    </row>
    <row r="213" spans="2:10" x14ac:dyDescent="0.2">
      <c r="B213" s="30"/>
      <c r="C213" s="30"/>
      <c r="D213" s="30"/>
      <c r="E213" s="30"/>
      <c r="F213" s="54"/>
    </row>
    <row r="214" spans="2:10" x14ac:dyDescent="0.2">
      <c r="B214" s="30"/>
      <c r="C214" s="30"/>
      <c r="D214" s="30"/>
      <c r="E214" s="30"/>
      <c r="F214" s="54"/>
    </row>
    <row r="215" spans="2:10" x14ac:dyDescent="0.2">
      <c r="B215" s="30"/>
      <c r="C215" s="30"/>
      <c r="D215" s="30"/>
      <c r="E215" s="30"/>
      <c r="F215" s="54"/>
    </row>
    <row r="216" spans="2:10" x14ac:dyDescent="0.2">
      <c r="B216" s="30"/>
      <c r="C216" s="30"/>
      <c r="D216" s="30"/>
      <c r="E216" s="30"/>
      <c r="F216" s="54"/>
    </row>
    <row r="217" spans="2:10" x14ac:dyDescent="0.2">
      <c r="B217" s="30"/>
      <c r="C217" s="30"/>
      <c r="D217" s="30"/>
      <c r="E217" s="30"/>
      <c r="F217" s="54"/>
    </row>
    <row r="224" spans="2:10" s="24" customFormat="1" ht="15" x14ac:dyDescent="0.2">
      <c r="F224" s="51"/>
      <c r="J224" s="60"/>
    </row>
    <row r="225" spans="2:10" s="24" customFormat="1" ht="15" x14ac:dyDescent="0.2">
      <c r="F225" s="51"/>
      <c r="J225" s="60"/>
    </row>
    <row r="226" spans="2:10" s="24" customFormat="1" ht="15" x14ac:dyDescent="0.2">
      <c r="F226" s="51"/>
      <c r="J226" s="60"/>
    </row>
    <row r="229" spans="2:10" s="27" customFormat="1" ht="11.25" x14ac:dyDescent="0.2">
      <c r="F229" s="55"/>
      <c r="J229" s="59"/>
    </row>
    <row r="232" spans="2:10" x14ac:dyDescent="0.2">
      <c r="B232" s="30"/>
      <c r="C232" s="30"/>
      <c r="D232" s="30"/>
      <c r="E232" s="30"/>
      <c r="F232" s="54"/>
    </row>
    <row r="233" spans="2:10" x14ac:dyDescent="0.2">
      <c r="B233" s="30"/>
      <c r="C233" s="30"/>
      <c r="D233" s="30"/>
      <c r="E233" s="30"/>
      <c r="F233" s="54"/>
    </row>
    <row r="234" spans="2:10" x14ac:dyDescent="0.2">
      <c r="B234" s="30"/>
      <c r="C234" s="30"/>
      <c r="D234" s="30"/>
      <c r="E234" s="30"/>
      <c r="F234" s="54"/>
    </row>
    <row r="235" spans="2:10" x14ac:dyDescent="0.2">
      <c r="B235" s="30"/>
      <c r="C235" s="30"/>
      <c r="D235" s="30"/>
      <c r="E235" s="30"/>
      <c r="F235" s="54"/>
    </row>
    <row r="236" spans="2:10" x14ac:dyDescent="0.2">
      <c r="B236" s="30"/>
      <c r="C236" s="30"/>
      <c r="D236" s="30"/>
      <c r="E236" s="30"/>
      <c r="F236" s="54"/>
    </row>
    <row r="237" spans="2:10" x14ac:dyDescent="0.2">
      <c r="B237" s="30"/>
      <c r="C237" s="30"/>
      <c r="D237" s="30"/>
      <c r="E237" s="30"/>
      <c r="F237" s="54"/>
    </row>
    <row r="238" spans="2:10" x14ac:dyDescent="0.2">
      <c r="B238" s="30"/>
      <c r="C238" s="30"/>
      <c r="D238" s="30"/>
      <c r="E238" s="30"/>
      <c r="F238" s="54"/>
    </row>
    <row r="239" spans="2:10" x14ac:dyDescent="0.2">
      <c r="B239" s="30"/>
      <c r="C239" s="30"/>
      <c r="D239" s="30"/>
      <c r="E239" s="30"/>
      <c r="F239" s="54"/>
    </row>
    <row r="240" spans="2:10" x14ac:dyDescent="0.2">
      <c r="B240" s="30"/>
      <c r="C240" s="30"/>
      <c r="D240" s="30"/>
      <c r="E240" s="30"/>
      <c r="F240" s="54"/>
    </row>
    <row r="241" spans="2:6" x14ac:dyDescent="0.2">
      <c r="B241" s="30"/>
      <c r="C241" s="30"/>
      <c r="D241" s="30"/>
      <c r="E241" s="30"/>
      <c r="F241" s="54"/>
    </row>
    <row r="242" spans="2:6" x14ac:dyDescent="0.2">
      <c r="B242" s="30"/>
      <c r="C242" s="30"/>
      <c r="D242" s="30"/>
      <c r="E242" s="30"/>
      <c r="F242" s="54"/>
    </row>
    <row r="243" spans="2:6" x14ac:dyDescent="0.2">
      <c r="B243" s="30"/>
      <c r="C243" s="30"/>
      <c r="D243" s="30"/>
      <c r="E243" s="30"/>
      <c r="F243" s="54"/>
    </row>
    <row r="244" spans="2:6" x14ac:dyDescent="0.2">
      <c r="B244" s="30"/>
      <c r="C244" s="30"/>
      <c r="D244" s="30"/>
      <c r="E244" s="30"/>
      <c r="F244" s="54"/>
    </row>
    <row r="245" spans="2:6" x14ac:dyDescent="0.2">
      <c r="B245" s="30"/>
      <c r="C245" s="30"/>
      <c r="D245" s="30"/>
      <c r="E245" s="30"/>
      <c r="F245" s="54"/>
    </row>
    <row r="246" spans="2:6" x14ac:dyDescent="0.2">
      <c r="B246" s="30"/>
      <c r="C246" s="30"/>
      <c r="D246" s="30"/>
      <c r="E246" s="30"/>
      <c r="F246" s="54"/>
    </row>
    <row r="247" spans="2:6" x14ac:dyDescent="0.2">
      <c r="B247" s="30"/>
      <c r="C247" s="30"/>
      <c r="D247" s="30"/>
      <c r="E247" s="30"/>
      <c r="F247" s="54"/>
    </row>
    <row r="248" spans="2:6" x14ac:dyDescent="0.2">
      <c r="B248" s="30"/>
      <c r="C248" s="30"/>
      <c r="D248" s="30"/>
      <c r="E248" s="30"/>
      <c r="F248" s="54"/>
    </row>
    <row r="249" spans="2:6" x14ac:dyDescent="0.2">
      <c r="B249" s="30"/>
      <c r="C249" s="30"/>
      <c r="D249" s="30"/>
      <c r="E249" s="30"/>
      <c r="F249" s="54"/>
    </row>
    <row r="250" spans="2:6" x14ac:dyDescent="0.2">
      <c r="B250" s="30"/>
      <c r="C250" s="30"/>
      <c r="D250" s="30"/>
      <c r="E250" s="30"/>
      <c r="F250" s="54"/>
    </row>
    <row r="251" spans="2:6" x14ac:dyDescent="0.2">
      <c r="B251" s="30"/>
      <c r="C251" s="30"/>
      <c r="D251" s="30"/>
      <c r="E251" s="30"/>
      <c r="F251" s="54"/>
    </row>
    <row r="252" spans="2:6" x14ac:dyDescent="0.2">
      <c r="B252" s="30"/>
      <c r="C252" s="30"/>
      <c r="D252" s="30"/>
      <c r="E252" s="30"/>
      <c r="F252" s="54"/>
    </row>
    <row r="253" spans="2:6" x14ac:dyDescent="0.2">
      <c r="B253" s="30"/>
      <c r="C253" s="30"/>
      <c r="D253" s="30"/>
      <c r="E253" s="30"/>
      <c r="F253" s="54"/>
    </row>
    <row r="254" spans="2:6" x14ac:dyDescent="0.2">
      <c r="B254" s="30"/>
      <c r="C254" s="30"/>
      <c r="D254" s="30"/>
      <c r="E254" s="30"/>
      <c r="F254" s="54"/>
    </row>
    <row r="255" spans="2:6" x14ac:dyDescent="0.2">
      <c r="B255" s="30"/>
      <c r="C255" s="30"/>
      <c r="D255" s="30"/>
      <c r="E255" s="30"/>
      <c r="F255" s="54"/>
    </row>
    <row r="256" spans="2:6" x14ac:dyDescent="0.2">
      <c r="B256" s="30"/>
      <c r="C256" s="30"/>
      <c r="D256" s="30"/>
      <c r="E256" s="30"/>
      <c r="F256" s="54"/>
    </row>
    <row r="257" spans="2:6" x14ac:dyDescent="0.2">
      <c r="B257" s="30"/>
      <c r="C257" s="30"/>
      <c r="D257" s="30"/>
      <c r="E257" s="30"/>
      <c r="F257" s="54"/>
    </row>
    <row r="258" spans="2:6" x14ac:dyDescent="0.2">
      <c r="B258" s="30"/>
      <c r="C258" s="30"/>
      <c r="D258" s="30"/>
      <c r="E258" s="30"/>
      <c r="F258" s="54"/>
    </row>
    <row r="259" spans="2:6" x14ac:dyDescent="0.2">
      <c r="B259" s="30"/>
      <c r="C259" s="30"/>
      <c r="D259" s="30"/>
      <c r="E259" s="30"/>
      <c r="F259" s="54"/>
    </row>
    <row r="260" spans="2:6" x14ac:dyDescent="0.2">
      <c r="B260" s="30"/>
      <c r="C260" s="30"/>
      <c r="D260" s="30"/>
      <c r="E260" s="30"/>
      <c r="F260" s="54"/>
    </row>
    <row r="261" spans="2:6" x14ac:dyDescent="0.2">
      <c r="B261" s="30"/>
      <c r="C261" s="30"/>
      <c r="D261" s="30"/>
      <c r="E261" s="30"/>
      <c r="F261" s="54"/>
    </row>
    <row r="262" spans="2:6" x14ac:dyDescent="0.2">
      <c r="B262" s="30"/>
      <c r="C262" s="30"/>
      <c r="D262" s="30"/>
      <c r="E262" s="30"/>
      <c r="F262" s="54"/>
    </row>
    <row r="263" spans="2:6" x14ac:dyDescent="0.2">
      <c r="B263" s="30"/>
      <c r="C263" s="30"/>
      <c r="D263" s="30"/>
      <c r="E263" s="30"/>
      <c r="F263" s="54"/>
    </row>
    <row r="264" spans="2:6" x14ac:dyDescent="0.2">
      <c r="B264" s="30"/>
      <c r="C264" s="30"/>
      <c r="D264" s="30"/>
      <c r="E264" s="30"/>
      <c r="F264" s="54"/>
    </row>
    <row r="265" spans="2:6" x14ac:dyDescent="0.2">
      <c r="B265" s="30"/>
      <c r="C265" s="30"/>
      <c r="D265" s="30"/>
      <c r="E265" s="30"/>
      <c r="F265" s="54"/>
    </row>
    <row r="266" spans="2:6" x14ac:dyDescent="0.2">
      <c r="B266" s="30"/>
      <c r="C266" s="30"/>
      <c r="D266" s="30"/>
      <c r="E266" s="30"/>
      <c r="F266" s="54"/>
    </row>
    <row r="267" spans="2:6" x14ac:dyDescent="0.2">
      <c r="B267" s="30"/>
      <c r="C267" s="30"/>
      <c r="D267" s="30"/>
      <c r="E267" s="30"/>
      <c r="F267" s="54"/>
    </row>
    <row r="268" spans="2:6" x14ac:dyDescent="0.2">
      <c r="B268" s="30"/>
      <c r="C268" s="30"/>
      <c r="D268" s="30"/>
      <c r="E268" s="30"/>
      <c r="F268" s="54"/>
    </row>
    <row r="269" spans="2:6" x14ac:dyDescent="0.2">
      <c r="B269" s="30"/>
      <c r="C269" s="30"/>
      <c r="D269" s="30"/>
      <c r="E269" s="30"/>
      <c r="F269" s="54"/>
    </row>
    <row r="276" spans="2:10" s="24" customFormat="1" ht="15" x14ac:dyDescent="0.2">
      <c r="F276" s="51"/>
      <c r="J276" s="60"/>
    </row>
    <row r="277" spans="2:10" s="24" customFormat="1" ht="15" x14ac:dyDescent="0.2">
      <c r="F277" s="51"/>
      <c r="J277" s="60"/>
    </row>
    <row r="278" spans="2:10" s="24" customFormat="1" ht="15" x14ac:dyDescent="0.2">
      <c r="F278" s="51"/>
      <c r="J278" s="60"/>
    </row>
    <row r="281" spans="2:10" s="27" customFormat="1" ht="11.25" x14ac:dyDescent="0.2">
      <c r="F281" s="55"/>
      <c r="J281" s="59"/>
    </row>
    <row r="284" spans="2:10" x14ac:dyDescent="0.2">
      <c r="B284" s="30"/>
      <c r="C284" s="30"/>
      <c r="D284" s="30"/>
      <c r="E284" s="30"/>
      <c r="F284" s="54"/>
    </row>
    <row r="285" spans="2:10" x14ac:dyDescent="0.2">
      <c r="B285" s="30"/>
      <c r="C285" s="30"/>
      <c r="D285" s="30"/>
      <c r="E285" s="30"/>
      <c r="F285" s="54"/>
    </row>
    <row r="286" spans="2:10" x14ac:dyDescent="0.2">
      <c r="B286" s="30"/>
      <c r="C286" s="30"/>
      <c r="D286" s="30"/>
      <c r="E286" s="30"/>
      <c r="F286" s="54"/>
    </row>
    <row r="287" spans="2:10" x14ac:dyDescent="0.2">
      <c r="B287" s="30"/>
      <c r="C287" s="30"/>
      <c r="D287" s="30"/>
      <c r="E287" s="30"/>
      <c r="F287" s="54"/>
    </row>
    <row r="288" spans="2:10" x14ac:dyDescent="0.2">
      <c r="B288" s="30"/>
      <c r="C288" s="30"/>
      <c r="D288" s="30"/>
      <c r="E288" s="30"/>
      <c r="F288" s="54"/>
    </row>
    <row r="289" spans="2:6" x14ac:dyDescent="0.2">
      <c r="B289" s="30"/>
      <c r="C289" s="30"/>
      <c r="D289" s="30"/>
      <c r="E289" s="30"/>
      <c r="F289" s="54"/>
    </row>
    <row r="290" spans="2:6" x14ac:dyDescent="0.2">
      <c r="B290" s="30"/>
      <c r="C290" s="30"/>
      <c r="D290" s="30"/>
      <c r="E290" s="30"/>
      <c r="F290" s="54"/>
    </row>
    <row r="291" spans="2:6" x14ac:dyDescent="0.2">
      <c r="B291" s="30"/>
      <c r="C291" s="30"/>
      <c r="D291" s="30"/>
      <c r="E291" s="30"/>
      <c r="F291" s="54"/>
    </row>
    <row r="292" spans="2:6" x14ac:dyDescent="0.2">
      <c r="B292" s="30"/>
      <c r="C292" s="30"/>
      <c r="D292" s="30"/>
      <c r="E292" s="30"/>
      <c r="F292" s="54"/>
    </row>
    <row r="293" spans="2:6" x14ac:dyDescent="0.2">
      <c r="B293" s="30"/>
      <c r="C293" s="30"/>
      <c r="D293" s="30"/>
      <c r="E293" s="30"/>
      <c r="F293" s="54"/>
    </row>
    <row r="294" spans="2:6" x14ac:dyDescent="0.2">
      <c r="B294" s="30"/>
      <c r="C294" s="30"/>
      <c r="D294" s="30"/>
      <c r="E294" s="30"/>
      <c r="F294" s="54"/>
    </row>
    <row r="295" spans="2:6" x14ac:dyDescent="0.2">
      <c r="B295" s="30"/>
      <c r="C295" s="30"/>
      <c r="D295" s="30"/>
      <c r="E295" s="30"/>
      <c r="F295" s="54"/>
    </row>
    <row r="296" spans="2:6" x14ac:dyDescent="0.2">
      <c r="B296" s="30"/>
      <c r="C296" s="30"/>
      <c r="D296" s="30"/>
      <c r="E296" s="30"/>
      <c r="F296" s="54"/>
    </row>
    <row r="297" spans="2:6" x14ac:dyDescent="0.2">
      <c r="B297" s="30"/>
      <c r="C297" s="30"/>
      <c r="D297" s="30"/>
      <c r="E297" s="30"/>
      <c r="F297" s="54"/>
    </row>
    <row r="298" spans="2:6" x14ac:dyDescent="0.2">
      <c r="B298" s="30"/>
      <c r="C298" s="30"/>
      <c r="D298" s="30"/>
      <c r="E298" s="30"/>
      <c r="F298" s="54"/>
    </row>
    <row r="299" spans="2:6" x14ac:dyDescent="0.2">
      <c r="B299" s="30"/>
      <c r="C299" s="30"/>
      <c r="D299" s="30"/>
      <c r="E299" s="30"/>
      <c r="F299" s="54"/>
    </row>
    <row r="300" spans="2:6" x14ac:dyDescent="0.2">
      <c r="B300" s="30"/>
      <c r="C300" s="30"/>
      <c r="D300" s="30"/>
      <c r="E300" s="30"/>
      <c r="F300" s="54"/>
    </row>
    <row r="301" spans="2:6" x14ac:dyDescent="0.2">
      <c r="B301" s="30"/>
      <c r="C301" s="30"/>
      <c r="D301" s="30"/>
      <c r="E301" s="30"/>
      <c r="F301" s="54"/>
    </row>
    <row r="302" spans="2:6" x14ac:dyDescent="0.2">
      <c r="B302" s="30"/>
      <c r="C302" s="30"/>
      <c r="D302" s="30"/>
      <c r="E302" s="30"/>
      <c r="F302" s="54"/>
    </row>
    <row r="303" spans="2:6" x14ac:dyDescent="0.2">
      <c r="B303" s="30"/>
      <c r="C303" s="30"/>
      <c r="D303" s="30"/>
      <c r="E303" s="30"/>
      <c r="F303" s="54"/>
    </row>
    <row r="304" spans="2:6" x14ac:dyDescent="0.2">
      <c r="B304" s="30"/>
      <c r="C304" s="30"/>
      <c r="D304" s="30"/>
      <c r="E304" s="30"/>
      <c r="F304" s="54"/>
    </row>
    <row r="305" spans="2:6" x14ac:dyDescent="0.2">
      <c r="B305" s="30"/>
      <c r="C305" s="30"/>
      <c r="D305" s="30"/>
      <c r="E305" s="30"/>
      <c r="F305" s="54"/>
    </row>
    <row r="306" spans="2:6" x14ac:dyDescent="0.2">
      <c r="B306" s="30"/>
      <c r="C306" s="30"/>
      <c r="D306" s="30"/>
      <c r="E306" s="30"/>
      <c r="F306" s="54"/>
    </row>
    <row r="307" spans="2:6" x14ac:dyDescent="0.2">
      <c r="B307" s="30"/>
      <c r="C307" s="30"/>
      <c r="D307" s="30"/>
      <c r="E307" s="30"/>
      <c r="F307" s="54"/>
    </row>
    <row r="308" spans="2:6" x14ac:dyDescent="0.2">
      <c r="B308" s="30"/>
      <c r="C308" s="30"/>
      <c r="D308" s="30"/>
      <c r="E308" s="30"/>
      <c r="F308" s="54"/>
    </row>
    <row r="309" spans="2:6" x14ac:dyDescent="0.2">
      <c r="B309" s="30"/>
      <c r="C309" s="30"/>
      <c r="D309" s="30"/>
      <c r="E309" s="30"/>
      <c r="F309" s="54"/>
    </row>
    <row r="310" spans="2:6" x14ac:dyDescent="0.2">
      <c r="B310" s="30"/>
      <c r="C310" s="30"/>
      <c r="D310" s="30"/>
      <c r="E310" s="30"/>
      <c r="F310" s="54"/>
    </row>
    <row r="311" spans="2:6" x14ac:dyDescent="0.2">
      <c r="B311" s="30"/>
      <c r="C311" s="30"/>
      <c r="D311" s="30"/>
      <c r="E311" s="30"/>
      <c r="F311" s="54"/>
    </row>
    <row r="312" spans="2:6" x14ac:dyDescent="0.2">
      <c r="B312" s="30"/>
      <c r="C312" s="30"/>
      <c r="D312" s="30"/>
      <c r="E312" s="30"/>
      <c r="F312" s="54"/>
    </row>
    <row r="313" spans="2:6" x14ac:dyDescent="0.2">
      <c r="B313" s="30"/>
      <c r="C313" s="30"/>
      <c r="D313" s="30"/>
      <c r="E313" s="30"/>
      <c r="F313" s="54"/>
    </row>
    <row r="314" spans="2:6" x14ac:dyDescent="0.2">
      <c r="B314" s="30"/>
      <c r="C314" s="30"/>
      <c r="D314" s="30"/>
      <c r="E314" s="30"/>
      <c r="F314" s="54"/>
    </row>
    <row r="315" spans="2:6" x14ac:dyDescent="0.2">
      <c r="B315" s="30"/>
      <c r="C315" s="30"/>
      <c r="D315" s="30"/>
      <c r="E315" s="30"/>
      <c r="F315" s="54"/>
    </row>
    <row r="316" spans="2:6" x14ac:dyDescent="0.2">
      <c r="B316" s="30"/>
      <c r="C316" s="30"/>
      <c r="D316" s="30"/>
      <c r="E316" s="30"/>
      <c r="F316" s="54"/>
    </row>
    <row r="317" spans="2:6" x14ac:dyDescent="0.2">
      <c r="B317" s="30"/>
      <c r="C317" s="30"/>
      <c r="D317" s="30"/>
      <c r="E317" s="30"/>
      <c r="F317" s="54"/>
    </row>
    <row r="318" spans="2:6" x14ac:dyDescent="0.2">
      <c r="B318" s="30"/>
      <c r="C318" s="30"/>
      <c r="D318" s="30"/>
      <c r="E318" s="30"/>
      <c r="F318" s="54"/>
    </row>
    <row r="319" spans="2:6" x14ac:dyDescent="0.2">
      <c r="B319" s="30"/>
      <c r="C319" s="30"/>
      <c r="D319" s="30"/>
      <c r="E319" s="30"/>
      <c r="F319" s="54"/>
    </row>
    <row r="320" spans="2:6" x14ac:dyDescent="0.2">
      <c r="B320" s="30"/>
      <c r="C320" s="30"/>
      <c r="D320" s="30"/>
      <c r="E320" s="30"/>
      <c r="F320" s="54"/>
    </row>
    <row r="321" spans="2:10" x14ac:dyDescent="0.2">
      <c r="B321" s="30"/>
      <c r="C321" s="30"/>
      <c r="D321" s="30"/>
      <c r="E321" s="30"/>
      <c r="F321" s="54"/>
    </row>
    <row r="328" spans="2:10" s="24" customFormat="1" ht="15" x14ac:dyDescent="0.2">
      <c r="F328" s="51"/>
      <c r="J328" s="60"/>
    </row>
    <row r="329" spans="2:10" s="24" customFormat="1" ht="15" x14ac:dyDescent="0.2">
      <c r="F329" s="51"/>
      <c r="J329" s="60"/>
    </row>
    <row r="330" spans="2:10" s="24" customFormat="1" ht="15" x14ac:dyDescent="0.2">
      <c r="F330" s="51"/>
      <c r="J330" s="60"/>
    </row>
    <row r="333" spans="2:10" s="27" customFormat="1" ht="11.25" x14ac:dyDescent="0.2">
      <c r="F333" s="55"/>
      <c r="J333" s="59"/>
    </row>
    <row r="336" spans="2:10" x14ac:dyDescent="0.2">
      <c r="B336" s="30"/>
      <c r="C336" s="30"/>
      <c r="D336" s="30"/>
      <c r="E336" s="30"/>
      <c r="F336" s="54"/>
    </row>
    <row r="337" spans="2:6" x14ac:dyDescent="0.2">
      <c r="B337" s="30"/>
      <c r="C337" s="30"/>
      <c r="D337" s="30"/>
      <c r="E337" s="30"/>
      <c r="F337" s="54"/>
    </row>
    <row r="338" spans="2:6" x14ac:dyDescent="0.2">
      <c r="B338" s="30"/>
      <c r="C338" s="30"/>
      <c r="D338" s="30"/>
      <c r="E338" s="30"/>
      <c r="F338" s="54"/>
    </row>
    <row r="339" spans="2:6" x14ac:dyDescent="0.2">
      <c r="B339" s="30"/>
      <c r="C339" s="30"/>
      <c r="D339" s="30"/>
      <c r="E339" s="30"/>
      <c r="F339" s="54"/>
    </row>
    <row r="340" spans="2:6" x14ac:dyDescent="0.2">
      <c r="B340" s="30"/>
      <c r="C340" s="30"/>
      <c r="D340" s="30"/>
      <c r="E340" s="30"/>
      <c r="F340" s="54"/>
    </row>
    <row r="341" spans="2:6" x14ac:dyDescent="0.2">
      <c r="B341" s="30"/>
      <c r="C341" s="30"/>
      <c r="D341" s="30"/>
      <c r="E341" s="30"/>
      <c r="F341" s="54"/>
    </row>
    <row r="342" spans="2:6" x14ac:dyDescent="0.2">
      <c r="B342" s="30"/>
      <c r="C342" s="30"/>
      <c r="D342" s="30"/>
      <c r="E342" s="30"/>
      <c r="F342" s="54"/>
    </row>
    <row r="343" spans="2:6" x14ac:dyDescent="0.2">
      <c r="B343" s="30"/>
      <c r="C343" s="30"/>
      <c r="D343" s="30"/>
      <c r="E343" s="30"/>
      <c r="F343" s="54"/>
    </row>
    <row r="344" spans="2:6" x14ac:dyDescent="0.2">
      <c r="B344" s="30"/>
      <c r="C344" s="30"/>
      <c r="D344" s="30"/>
      <c r="E344" s="30"/>
      <c r="F344" s="54"/>
    </row>
    <row r="345" spans="2:6" x14ac:dyDescent="0.2">
      <c r="B345" s="30"/>
      <c r="C345" s="30"/>
      <c r="D345" s="30"/>
      <c r="E345" s="30"/>
      <c r="F345" s="54"/>
    </row>
    <row r="346" spans="2:6" x14ac:dyDescent="0.2">
      <c r="B346" s="30"/>
      <c r="C346" s="30"/>
      <c r="D346" s="30"/>
      <c r="E346" s="30"/>
      <c r="F346" s="54"/>
    </row>
    <row r="347" spans="2:6" x14ac:dyDescent="0.2">
      <c r="B347" s="30"/>
      <c r="C347" s="30"/>
      <c r="D347" s="30"/>
      <c r="E347" s="30"/>
      <c r="F347" s="54"/>
    </row>
    <row r="348" spans="2:6" x14ac:dyDescent="0.2">
      <c r="B348" s="30"/>
      <c r="C348" s="30"/>
      <c r="D348" s="30"/>
      <c r="E348" s="30"/>
      <c r="F348" s="54"/>
    </row>
    <row r="349" spans="2:6" x14ac:dyDescent="0.2">
      <c r="B349" s="30"/>
      <c r="C349" s="30"/>
      <c r="D349" s="30"/>
      <c r="E349" s="30"/>
      <c r="F349" s="54"/>
    </row>
    <row r="350" spans="2:6" x14ac:dyDescent="0.2">
      <c r="B350" s="30"/>
      <c r="C350" s="30"/>
      <c r="D350" s="30"/>
      <c r="E350" s="30"/>
      <c r="F350" s="54"/>
    </row>
    <row r="351" spans="2:6" x14ac:dyDescent="0.2">
      <c r="B351" s="30"/>
      <c r="C351" s="30"/>
      <c r="D351" s="30"/>
      <c r="E351" s="30"/>
      <c r="F351" s="54"/>
    </row>
    <row r="352" spans="2:6" x14ac:dyDescent="0.2">
      <c r="B352" s="30"/>
      <c r="C352" s="30"/>
      <c r="D352" s="30"/>
      <c r="E352" s="30"/>
      <c r="F352" s="54"/>
    </row>
    <row r="353" spans="2:6" x14ac:dyDescent="0.2">
      <c r="B353" s="30"/>
      <c r="C353" s="30"/>
      <c r="D353" s="30"/>
      <c r="E353" s="30"/>
      <c r="F353" s="54"/>
    </row>
    <row r="354" spans="2:6" x14ac:dyDescent="0.2">
      <c r="B354" s="30"/>
      <c r="C354" s="30"/>
      <c r="D354" s="30"/>
      <c r="E354" s="30"/>
      <c r="F354" s="54"/>
    </row>
    <row r="355" spans="2:6" x14ac:dyDescent="0.2">
      <c r="B355" s="30"/>
      <c r="C355" s="30"/>
      <c r="D355" s="30"/>
      <c r="E355" s="30"/>
      <c r="F355" s="54"/>
    </row>
    <row r="356" spans="2:6" x14ac:dyDescent="0.2">
      <c r="B356" s="30"/>
      <c r="C356" s="30"/>
      <c r="D356" s="30"/>
      <c r="E356" s="30"/>
      <c r="F356" s="54"/>
    </row>
    <row r="357" spans="2:6" x14ac:dyDescent="0.2">
      <c r="B357" s="30"/>
      <c r="C357" s="30"/>
      <c r="D357" s="30"/>
      <c r="E357" s="30"/>
      <c r="F357" s="54"/>
    </row>
    <row r="358" spans="2:6" x14ac:dyDescent="0.2">
      <c r="B358" s="30"/>
      <c r="C358" s="30"/>
      <c r="D358" s="30"/>
      <c r="E358" s="30"/>
      <c r="F358" s="54"/>
    </row>
    <row r="359" spans="2:6" x14ac:dyDescent="0.2">
      <c r="B359" s="30"/>
      <c r="C359" s="30"/>
      <c r="D359" s="30"/>
      <c r="E359" s="30"/>
      <c r="F359" s="54"/>
    </row>
    <row r="360" spans="2:6" x14ac:dyDescent="0.2">
      <c r="B360" s="30"/>
      <c r="C360" s="30"/>
      <c r="D360" s="30"/>
      <c r="E360" s="30"/>
      <c r="F360" s="54"/>
    </row>
    <row r="361" spans="2:6" x14ac:dyDescent="0.2">
      <c r="B361" s="30"/>
      <c r="C361" s="30"/>
      <c r="D361" s="30"/>
      <c r="E361" s="30"/>
      <c r="F361" s="54"/>
    </row>
    <row r="362" spans="2:6" x14ac:dyDescent="0.2">
      <c r="B362" s="30"/>
      <c r="C362" s="30"/>
      <c r="D362" s="30"/>
      <c r="E362" s="30"/>
      <c r="F362" s="54"/>
    </row>
    <row r="363" spans="2:6" x14ac:dyDescent="0.2">
      <c r="B363" s="30"/>
      <c r="C363" s="30"/>
      <c r="D363" s="30"/>
      <c r="E363" s="30"/>
      <c r="F363" s="54"/>
    </row>
    <row r="364" spans="2:6" x14ac:dyDescent="0.2">
      <c r="B364" s="30"/>
      <c r="C364" s="30"/>
      <c r="D364" s="30"/>
      <c r="E364" s="30"/>
      <c r="F364" s="54"/>
    </row>
    <row r="365" spans="2:6" x14ac:dyDescent="0.2">
      <c r="B365" s="30"/>
      <c r="C365" s="30"/>
      <c r="D365" s="30"/>
      <c r="E365" s="30"/>
      <c r="F365" s="54"/>
    </row>
    <row r="366" spans="2:6" x14ac:dyDescent="0.2">
      <c r="B366" s="30"/>
      <c r="C366" s="30"/>
      <c r="D366" s="30"/>
      <c r="E366" s="30"/>
      <c r="F366" s="54"/>
    </row>
    <row r="367" spans="2:6" x14ac:dyDescent="0.2">
      <c r="B367" s="30"/>
      <c r="C367" s="30"/>
      <c r="D367" s="30"/>
      <c r="E367" s="30"/>
      <c r="F367" s="54"/>
    </row>
    <row r="368" spans="2:6" x14ac:dyDescent="0.2">
      <c r="B368" s="30"/>
      <c r="C368" s="30"/>
      <c r="D368" s="30"/>
      <c r="E368" s="30"/>
      <c r="F368" s="54"/>
    </row>
    <row r="369" spans="2:10" x14ac:dyDescent="0.2">
      <c r="B369" s="30"/>
      <c r="C369" s="30"/>
      <c r="D369" s="30"/>
      <c r="E369" s="30"/>
      <c r="F369" s="54"/>
    </row>
    <row r="370" spans="2:10" x14ac:dyDescent="0.2">
      <c r="B370" s="30"/>
      <c r="C370" s="30"/>
      <c r="D370" s="30"/>
      <c r="E370" s="30"/>
      <c r="F370" s="54"/>
    </row>
    <row r="371" spans="2:10" x14ac:dyDescent="0.2">
      <c r="B371" s="30"/>
      <c r="C371" s="30"/>
      <c r="D371" s="30"/>
      <c r="E371" s="30"/>
      <c r="F371" s="54"/>
    </row>
    <row r="372" spans="2:10" x14ac:dyDescent="0.2">
      <c r="B372" s="30"/>
      <c r="C372" s="30"/>
      <c r="D372" s="30"/>
      <c r="E372" s="30"/>
      <c r="F372" s="54"/>
    </row>
    <row r="373" spans="2:10" x14ac:dyDescent="0.2">
      <c r="B373" s="30"/>
      <c r="C373" s="30"/>
      <c r="D373" s="30"/>
      <c r="E373" s="30"/>
      <c r="F373" s="54"/>
    </row>
    <row r="380" spans="2:10" s="24" customFormat="1" ht="15" x14ac:dyDescent="0.2">
      <c r="F380" s="51"/>
      <c r="J380" s="60"/>
    </row>
    <row r="381" spans="2:10" s="24" customFormat="1" ht="15" x14ac:dyDescent="0.2">
      <c r="F381" s="51"/>
      <c r="J381" s="60"/>
    </row>
    <row r="382" spans="2:10" s="24" customFormat="1" ht="15" x14ac:dyDescent="0.2">
      <c r="F382" s="51"/>
      <c r="J382" s="60"/>
    </row>
    <row r="385" spans="2:10" s="27" customFormat="1" ht="11.25" x14ac:dyDescent="0.2">
      <c r="F385" s="55"/>
      <c r="J385" s="59"/>
    </row>
    <row r="388" spans="2:10" x14ac:dyDescent="0.2">
      <c r="B388" s="30"/>
      <c r="C388" s="30"/>
      <c r="D388" s="30"/>
      <c r="E388" s="30"/>
      <c r="F388" s="54"/>
    </row>
    <row r="389" spans="2:10" x14ac:dyDescent="0.2">
      <c r="B389" s="30"/>
      <c r="C389" s="30"/>
      <c r="D389" s="30"/>
      <c r="E389" s="30"/>
      <c r="F389" s="54"/>
    </row>
    <row r="390" spans="2:10" x14ac:dyDescent="0.2">
      <c r="B390" s="30"/>
      <c r="C390" s="30"/>
      <c r="D390" s="30"/>
      <c r="E390" s="30"/>
      <c r="F390" s="54"/>
    </row>
    <row r="391" spans="2:10" x14ac:dyDescent="0.2">
      <c r="B391" s="30"/>
      <c r="C391" s="30"/>
      <c r="D391" s="30"/>
      <c r="E391" s="30"/>
      <c r="F391" s="54"/>
    </row>
    <row r="392" spans="2:10" x14ac:dyDescent="0.2">
      <c r="B392" s="30"/>
      <c r="C392" s="30"/>
      <c r="D392" s="30"/>
      <c r="E392" s="30"/>
      <c r="F392" s="54"/>
    </row>
    <row r="393" spans="2:10" x14ac:dyDescent="0.2">
      <c r="B393" s="30"/>
      <c r="C393" s="30"/>
      <c r="D393" s="30"/>
      <c r="E393" s="30"/>
      <c r="F393" s="54"/>
    </row>
    <row r="394" spans="2:10" x14ac:dyDescent="0.2">
      <c r="B394" s="30"/>
      <c r="C394" s="30"/>
      <c r="D394" s="30"/>
      <c r="E394" s="30"/>
      <c r="F394" s="54"/>
    </row>
    <row r="395" spans="2:10" x14ac:dyDescent="0.2">
      <c r="B395" s="30"/>
      <c r="C395" s="30"/>
      <c r="D395" s="30"/>
      <c r="E395" s="30"/>
      <c r="F395" s="54"/>
    </row>
    <row r="396" spans="2:10" x14ac:dyDescent="0.2">
      <c r="B396" s="30"/>
      <c r="C396" s="30"/>
      <c r="D396" s="30"/>
      <c r="E396" s="30"/>
      <c r="F396" s="54"/>
    </row>
    <row r="397" spans="2:10" x14ac:dyDescent="0.2">
      <c r="B397" s="30"/>
      <c r="C397" s="30"/>
      <c r="D397" s="30"/>
      <c r="E397" s="30"/>
      <c r="F397" s="54"/>
    </row>
    <row r="398" spans="2:10" x14ac:dyDescent="0.2">
      <c r="B398" s="30"/>
      <c r="C398" s="30"/>
      <c r="D398" s="30"/>
      <c r="E398" s="30"/>
      <c r="F398" s="54"/>
    </row>
    <row r="399" spans="2:10" x14ac:dyDescent="0.2">
      <c r="B399" s="30"/>
      <c r="C399" s="30"/>
      <c r="D399" s="30"/>
      <c r="E399" s="30"/>
      <c r="F399" s="54"/>
    </row>
    <row r="400" spans="2:10" x14ac:dyDescent="0.2">
      <c r="B400" s="30"/>
      <c r="C400" s="30"/>
      <c r="D400" s="30"/>
      <c r="E400" s="30"/>
      <c r="F400" s="54"/>
    </row>
    <row r="401" spans="2:6" x14ac:dyDescent="0.2">
      <c r="B401" s="30"/>
      <c r="C401" s="30"/>
      <c r="D401" s="30"/>
      <c r="E401" s="30"/>
      <c r="F401" s="54"/>
    </row>
    <row r="402" spans="2:6" x14ac:dyDescent="0.2">
      <c r="B402" s="30"/>
      <c r="C402" s="30"/>
      <c r="D402" s="30"/>
      <c r="E402" s="30"/>
      <c r="F402" s="54"/>
    </row>
    <row r="403" spans="2:6" x14ac:dyDescent="0.2">
      <c r="B403" s="30"/>
      <c r="C403" s="30"/>
      <c r="D403" s="30"/>
      <c r="E403" s="30"/>
      <c r="F403" s="54"/>
    </row>
    <row r="404" spans="2:6" x14ac:dyDescent="0.2">
      <c r="B404" s="30"/>
      <c r="C404" s="30"/>
      <c r="D404" s="30"/>
      <c r="E404" s="30"/>
      <c r="F404" s="54"/>
    </row>
    <row r="405" spans="2:6" x14ac:dyDescent="0.2">
      <c r="B405" s="30"/>
      <c r="C405" s="30"/>
      <c r="D405" s="30"/>
      <c r="E405" s="30"/>
      <c r="F405" s="54"/>
    </row>
    <row r="406" spans="2:6" x14ac:dyDescent="0.2">
      <c r="B406" s="30"/>
      <c r="C406" s="30"/>
      <c r="D406" s="30"/>
      <c r="E406" s="30"/>
      <c r="F406" s="54"/>
    </row>
    <row r="407" spans="2:6" x14ac:dyDescent="0.2">
      <c r="B407" s="30"/>
      <c r="C407" s="30"/>
      <c r="D407" s="30"/>
      <c r="E407" s="30"/>
      <c r="F407" s="54"/>
    </row>
    <row r="408" spans="2:6" x14ac:dyDescent="0.2">
      <c r="B408" s="30"/>
      <c r="C408" s="30"/>
      <c r="D408" s="30"/>
      <c r="E408" s="30"/>
      <c r="F408" s="54"/>
    </row>
    <row r="409" spans="2:6" x14ac:dyDescent="0.2">
      <c r="B409" s="30"/>
      <c r="C409" s="30"/>
      <c r="D409" s="30"/>
      <c r="E409" s="30"/>
      <c r="F409" s="54"/>
    </row>
    <row r="410" spans="2:6" x14ac:dyDescent="0.2">
      <c r="B410" s="30"/>
      <c r="C410" s="30"/>
      <c r="D410" s="30"/>
      <c r="E410" s="30"/>
      <c r="F410" s="54"/>
    </row>
    <row r="411" spans="2:6" x14ac:dyDescent="0.2">
      <c r="B411" s="30"/>
      <c r="C411" s="30"/>
      <c r="D411" s="30"/>
      <c r="E411" s="30"/>
      <c r="F411" s="54"/>
    </row>
    <row r="412" spans="2:6" x14ac:dyDescent="0.2">
      <c r="B412" s="30"/>
      <c r="C412" s="30"/>
      <c r="D412" s="30"/>
      <c r="E412" s="30"/>
      <c r="F412" s="54"/>
    </row>
    <row r="413" spans="2:6" x14ac:dyDescent="0.2">
      <c r="B413" s="30"/>
      <c r="C413" s="30"/>
      <c r="D413" s="30"/>
      <c r="E413" s="30"/>
      <c r="F413" s="54"/>
    </row>
    <row r="414" spans="2:6" x14ac:dyDescent="0.2">
      <c r="B414" s="30"/>
      <c r="C414" s="30"/>
      <c r="D414" s="30"/>
      <c r="E414" s="30"/>
      <c r="F414" s="54"/>
    </row>
    <row r="415" spans="2:6" x14ac:dyDescent="0.2">
      <c r="B415" s="30"/>
      <c r="C415" s="30"/>
      <c r="D415" s="30"/>
      <c r="E415" s="30"/>
      <c r="F415" s="54"/>
    </row>
    <row r="416" spans="2:6" x14ac:dyDescent="0.2">
      <c r="B416" s="30"/>
      <c r="C416" s="30"/>
      <c r="D416" s="30"/>
      <c r="E416" s="30"/>
      <c r="F416" s="54"/>
    </row>
    <row r="417" spans="2:10" x14ac:dyDescent="0.2">
      <c r="B417" s="30"/>
      <c r="C417" s="30"/>
      <c r="D417" s="30"/>
      <c r="E417" s="30"/>
      <c r="F417" s="54"/>
    </row>
    <row r="418" spans="2:10" x14ac:dyDescent="0.2">
      <c r="B418" s="30"/>
      <c r="C418" s="30"/>
      <c r="D418" s="30"/>
      <c r="E418" s="30"/>
      <c r="F418" s="54"/>
    </row>
    <row r="419" spans="2:10" x14ac:dyDescent="0.2">
      <c r="B419" s="30"/>
      <c r="C419" s="30"/>
      <c r="D419" s="30"/>
      <c r="E419" s="30"/>
      <c r="F419" s="54"/>
    </row>
    <row r="420" spans="2:10" x14ac:dyDescent="0.2">
      <c r="B420" s="30"/>
      <c r="C420" s="30"/>
      <c r="D420" s="30"/>
      <c r="E420" s="30"/>
      <c r="F420" s="54"/>
    </row>
    <row r="421" spans="2:10" x14ac:dyDescent="0.2">
      <c r="B421" s="30"/>
      <c r="C421" s="30"/>
      <c r="D421" s="30"/>
      <c r="E421" s="30"/>
      <c r="F421" s="54"/>
    </row>
    <row r="422" spans="2:10" x14ac:dyDescent="0.2">
      <c r="B422" s="30"/>
      <c r="C422" s="30"/>
      <c r="D422" s="30"/>
      <c r="E422" s="30"/>
      <c r="F422" s="54"/>
    </row>
    <row r="423" spans="2:10" x14ac:dyDescent="0.2">
      <c r="B423" s="30"/>
      <c r="C423" s="30"/>
      <c r="D423" s="30"/>
      <c r="E423" s="30"/>
      <c r="F423" s="54"/>
    </row>
    <row r="424" spans="2:10" x14ac:dyDescent="0.2">
      <c r="B424" s="30"/>
      <c r="C424" s="30"/>
      <c r="D424" s="30"/>
      <c r="E424" s="30"/>
      <c r="F424" s="54"/>
    </row>
    <row r="425" spans="2:10" x14ac:dyDescent="0.2">
      <c r="B425" s="30"/>
      <c r="C425" s="30"/>
      <c r="D425" s="30"/>
      <c r="E425" s="30"/>
      <c r="F425" s="54"/>
    </row>
    <row r="426" spans="2:10" x14ac:dyDescent="0.2">
      <c r="B426" s="30"/>
      <c r="C426" s="30"/>
      <c r="D426" s="30"/>
      <c r="E426" s="30"/>
      <c r="F426" s="54"/>
    </row>
    <row r="427" spans="2:10" x14ac:dyDescent="0.2">
      <c r="B427" s="30"/>
      <c r="C427" s="30"/>
      <c r="D427" s="30"/>
      <c r="E427" s="30"/>
      <c r="F427" s="54"/>
    </row>
    <row r="428" spans="2:10" x14ac:dyDescent="0.2">
      <c r="B428" s="30"/>
      <c r="C428" s="30"/>
      <c r="D428" s="30"/>
      <c r="E428" s="30"/>
      <c r="F428" s="54"/>
    </row>
    <row r="429" spans="2:10" x14ac:dyDescent="0.2">
      <c r="B429" s="30"/>
      <c r="C429" s="30"/>
      <c r="D429" s="30"/>
      <c r="E429" s="30"/>
      <c r="F429" s="54"/>
    </row>
    <row r="430" spans="2:10" x14ac:dyDescent="0.2">
      <c r="B430" s="30"/>
      <c r="C430" s="30"/>
      <c r="D430" s="30"/>
      <c r="E430" s="30"/>
      <c r="F430" s="54"/>
    </row>
    <row r="431" spans="2:10" x14ac:dyDescent="0.2">
      <c r="B431" s="30"/>
      <c r="C431" s="30"/>
      <c r="D431" s="30"/>
      <c r="E431" s="30"/>
      <c r="F431" s="54"/>
    </row>
    <row r="432" spans="2:10" s="24" customFormat="1" ht="15" x14ac:dyDescent="0.2">
      <c r="B432" s="30"/>
      <c r="C432" s="30"/>
      <c r="D432" s="30"/>
      <c r="E432" s="30"/>
      <c r="F432" s="54"/>
      <c r="J432" s="60"/>
    </row>
    <row r="433" spans="2:10" s="24" customFormat="1" ht="15" x14ac:dyDescent="0.2">
      <c r="B433" s="30"/>
      <c r="C433" s="30"/>
      <c r="D433" s="30"/>
      <c r="E433" s="30"/>
      <c r="F433" s="54"/>
      <c r="J433" s="60"/>
    </row>
    <row r="434" spans="2:10" s="24" customFormat="1" ht="15" x14ac:dyDescent="0.2">
      <c r="B434" s="30"/>
      <c r="C434" s="30"/>
      <c r="D434" s="30"/>
      <c r="E434" s="30"/>
      <c r="F434" s="54"/>
      <c r="J434" s="60"/>
    </row>
    <row r="435" spans="2:10" x14ac:dyDescent="0.2">
      <c r="B435" s="30"/>
      <c r="C435" s="30"/>
      <c r="D435" s="30"/>
      <c r="E435" s="30"/>
      <c r="F435" s="54"/>
    </row>
    <row r="436" spans="2:10" x14ac:dyDescent="0.2">
      <c r="B436" s="30"/>
      <c r="C436" s="30"/>
      <c r="D436" s="30"/>
      <c r="E436" s="30"/>
      <c r="F436" s="54"/>
    </row>
    <row r="437" spans="2:10" s="27" customFormat="1" ht="11.25" x14ac:dyDescent="0.2">
      <c r="F437" s="55"/>
      <c r="J437" s="59"/>
    </row>
    <row r="438" spans="2:10" x14ac:dyDescent="0.2">
      <c r="B438" s="30"/>
      <c r="C438" s="30"/>
      <c r="D438" s="30"/>
      <c r="E438" s="30"/>
      <c r="F438" s="54"/>
    </row>
    <row r="439" spans="2:10" x14ac:dyDescent="0.2">
      <c r="B439" s="30"/>
      <c r="C439" s="30"/>
      <c r="D439" s="30"/>
      <c r="E439" s="30"/>
      <c r="F439" s="54"/>
    </row>
    <row r="440" spans="2:10" x14ac:dyDescent="0.2">
      <c r="B440" s="30"/>
      <c r="C440" s="30"/>
      <c r="D440" s="30"/>
      <c r="E440" s="30"/>
      <c r="F440" s="54"/>
    </row>
    <row r="441" spans="2:10" x14ac:dyDescent="0.2">
      <c r="B441" s="30"/>
      <c r="C441" s="30"/>
      <c r="D441" s="30"/>
      <c r="E441" s="30"/>
      <c r="F441" s="54"/>
    </row>
    <row r="442" spans="2:10" x14ac:dyDescent="0.2">
      <c r="B442" s="30"/>
      <c r="C442" s="30"/>
      <c r="D442" s="30"/>
      <c r="E442" s="30"/>
      <c r="F442" s="54"/>
    </row>
    <row r="443" spans="2:10" x14ac:dyDescent="0.2">
      <c r="B443" s="30"/>
      <c r="C443" s="30"/>
      <c r="D443" s="30"/>
      <c r="E443" s="30"/>
      <c r="F443" s="54"/>
    </row>
    <row r="444" spans="2:10" x14ac:dyDescent="0.2">
      <c r="B444" s="30"/>
      <c r="C444" s="30"/>
      <c r="D444" s="30"/>
      <c r="E444" s="30"/>
      <c r="F444" s="54"/>
    </row>
    <row r="445" spans="2:10" x14ac:dyDescent="0.2">
      <c r="B445" s="30"/>
      <c r="C445" s="30"/>
      <c r="D445" s="30"/>
      <c r="E445" s="30"/>
      <c r="F445" s="54"/>
    </row>
    <row r="446" spans="2:10" x14ac:dyDescent="0.2">
      <c r="B446" s="30"/>
      <c r="C446" s="30"/>
      <c r="D446" s="30"/>
      <c r="E446" s="30"/>
      <c r="F446" s="54"/>
    </row>
    <row r="447" spans="2:10" x14ac:dyDescent="0.2">
      <c r="B447" s="30"/>
      <c r="C447" s="30"/>
      <c r="D447" s="30"/>
      <c r="E447" s="30"/>
      <c r="F447" s="54"/>
    </row>
    <row r="448" spans="2:10" x14ac:dyDescent="0.2">
      <c r="B448" s="30"/>
      <c r="C448" s="30"/>
      <c r="D448" s="30"/>
      <c r="E448" s="30"/>
      <c r="F448" s="54"/>
    </row>
    <row r="449" spans="2:6" x14ac:dyDescent="0.2">
      <c r="B449" s="30"/>
      <c r="C449" s="30"/>
      <c r="D449" s="30"/>
      <c r="E449" s="30"/>
      <c r="F449" s="54"/>
    </row>
    <row r="450" spans="2:6" x14ac:dyDescent="0.2">
      <c r="B450" s="30"/>
      <c r="C450" s="30"/>
      <c r="D450" s="30"/>
      <c r="E450" s="30"/>
      <c r="F450" s="54"/>
    </row>
    <row r="451" spans="2:6" x14ac:dyDescent="0.2">
      <c r="B451" s="30"/>
      <c r="C451" s="30"/>
      <c r="D451" s="30"/>
      <c r="E451" s="30"/>
      <c r="F451" s="54"/>
    </row>
    <row r="452" spans="2:6" x14ac:dyDescent="0.2">
      <c r="B452" s="30"/>
      <c r="C452" s="30"/>
      <c r="D452" s="30"/>
      <c r="E452" s="30"/>
      <c r="F452" s="54"/>
    </row>
    <row r="453" spans="2:6" x14ac:dyDescent="0.2">
      <c r="B453" s="30"/>
      <c r="C453" s="30"/>
      <c r="D453" s="30"/>
      <c r="E453" s="30"/>
      <c r="F453" s="54"/>
    </row>
    <row r="454" spans="2:6" x14ac:dyDescent="0.2">
      <c r="B454" s="30"/>
      <c r="C454" s="30"/>
      <c r="D454" s="30"/>
      <c r="E454" s="30"/>
      <c r="F454" s="54"/>
    </row>
    <row r="455" spans="2:6" x14ac:dyDescent="0.2">
      <c r="B455" s="30"/>
      <c r="C455" s="30"/>
      <c r="D455" s="30"/>
      <c r="E455" s="30"/>
      <c r="F455" s="54"/>
    </row>
    <row r="456" spans="2:6" x14ac:dyDescent="0.2">
      <c r="B456" s="30"/>
      <c r="C456" s="30"/>
      <c r="D456" s="30"/>
      <c r="E456" s="30"/>
      <c r="F456" s="54"/>
    </row>
    <row r="457" spans="2:6" x14ac:dyDescent="0.2">
      <c r="B457" s="30"/>
      <c r="C457" s="30"/>
      <c r="D457" s="30"/>
      <c r="E457" s="30"/>
      <c r="F457" s="54"/>
    </row>
    <row r="458" spans="2:6" x14ac:dyDescent="0.2">
      <c r="B458" s="30"/>
      <c r="C458" s="30"/>
      <c r="D458" s="30"/>
      <c r="E458" s="30"/>
      <c r="F458" s="54"/>
    </row>
    <row r="459" spans="2:6" x14ac:dyDescent="0.2">
      <c r="B459" s="30"/>
      <c r="C459" s="30"/>
      <c r="D459" s="30"/>
      <c r="E459" s="30"/>
      <c r="F459" s="54"/>
    </row>
    <row r="460" spans="2:6" x14ac:dyDescent="0.2">
      <c r="B460" s="30"/>
      <c r="C460" s="30"/>
      <c r="D460" s="30"/>
      <c r="E460" s="30"/>
      <c r="F460" s="54"/>
    </row>
    <row r="461" spans="2:6" x14ac:dyDescent="0.2">
      <c r="B461" s="30"/>
      <c r="C461" s="30"/>
      <c r="D461" s="30"/>
      <c r="E461" s="30"/>
      <c r="F461" s="54"/>
    </row>
    <row r="462" spans="2:6" x14ac:dyDescent="0.2">
      <c r="B462" s="30"/>
      <c r="C462" s="30"/>
      <c r="D462" s="30"/>
      <c r="E462" s="30"/>
      <c r="F462" s="54"/>
    </row>
    <row r="463" spans="2:6" x14ac:dyDescent="0.2">
      <c r="B463" s="30"/>
      <c r="C463" s="30"/>
      <c r="D463" s="30"/>
      <c r="E463" s="30"/>
      <c r="F463" s="54"/>
    </row>
    <row r="464" spans="2:6" x14ac:dyDescent="0.2">
      <c r="B464" s="30"/>
      <c r="C464" s="30"/>
      <c r="D464" s="30"/>
      <c r="E464" s="30"/>
      <c r="F464" s="54"/>
    </row>
    <row r="465" spans="2:6" x14ac:dyDescent="0.2">
      <c r="B465" s="30"/>
      <c r="C465" s="30"/>
      <c r="D465" s="30"/>
      <c r="E465" s="30"/>
      <c r="F465" s="54"/>
    </row>
    <row r="466" spans="2:6" x14ac:dyDescent="0.2">
      <c r="B466" s="30"/>
      <c r="C466" s="30"/>
      <c r="D466" s="30"/>
      <c r="E466" s="30"/>
      <c r="F466" s="54"/>
    </row>
    <row r="467" spans="2:6" x14ac:dyDescent="0.2">
      <c r="B467" s="30"/>
      <c r="C467" s="30"/>
      <c r="D467" s="30"/>
      <c r="E467" s="30"/>
      <c r="F467" s="54"/>
    </row>
    <row r="468" spans="2:6" x14ac:dyDescent="0.2">
      <c r="B468" s="30"/>
      <c r="C468" s="30"/>
      <c r="D468" s="30"/>
      <c r="E468" s="30"/>
      <c r="F468" s="54"/>
    </row>
    <row r="469" spans="2:6" x14ac:dyDescent="0.2">
      <c r="B469" s="30"/>
      <c r="C469" s="30"/>
      <c r="D469" s="30"/>
      <c r="E469" s="30"/>
      <c r="F469" s="54"/>
    </row>
    <row r="470" spans="2:6" x14ac:dyDescent="0.2">
      <c r="B470" s="30"/>
      <c r="C470" s="30"/>
      <c r="D470" s="30"/>
      <c r="E470" s="30"/>
      <c r="F470" s="54"/>
    </row>
    <row r="471" spans="2:6" x14ac:dyDescent="0.2">
      <c r="B471" s="30"/>
      <c r="C471" s="30"/>
      <c r="D471" s="30"/>
      <c r="E471" s="30"/>
      <c r="F471" s="54"/>
    </row>
    <row r="472" spans="2:6" x14ac:dyDescent="0.2">
      <c r="B472" s="30"/>
      <c r="C472" s="30"/>
      <c r="D472" s="30"/>
      <c r="E472" s="30"/>
      <c r="F472" s="54"/>
    </row>
    <row r="473" spans="2:6" x14ac:dyDescent="0.2">
      <c r="B473" s="30"/>
      <c r="C473" s="30"/>
      <c r="D473" s="30"/>
      <c r="E473" s="30"/>
      <c r="F473" s="54"/>
    </row>
    <row r="474" spans="2:6" x14ac:dyDescent="0.2">
      <c r="B474" s="30"/>
      <c r="C474" s="30"/>
      <c r="D474" s="30"/>
      <c r="E474" s="30"/>
      <c r="F474" s="54"/>
    </row>
    <row r="475" spans="2:6" x14ac:dyDescent="0.2">
      <c r="B475" s="30"/>
      <c r="C475" s="30"/>
      <c r="D475" s="30"/>
      <c r="E475" s="30"/>
      <c r="F475" s="54"/>
    </row>
    <row r="476" spans="2:6" x14ac:dyDescent="0.2">
      <c r="B476" s="30"/>
      <c r="C476" s="30"/>
      <c r="D476" s="30"/>
      <c r="E476" s="30"/>
      <c r="F476" s="54"/>
    </row>
    <row r="477" spans="2:6" x14ac:dyDescent="0.2">
      <c r="B477" s="30"/>
      <c r="C477" s="30"/>
      <c r="D477" s="30"/>
      <c r="E477" s="30"/>
      <c r="F477" s="54"/>
    </row>
    <row r="484" spans="2:10" s="24" customFormat="1" ht="15" x14ac:dyDescent="0.2">
      <c r="F484" s="51"/>
      <c r="J484" s="60"/>
    </row>
    <row r="485" spans="2:10" s="24" customFormat="1" ht="15" x14ac:dyDescent="0.2">
      <c r="F485" s="51"/>
      <c r="J485" s="60"/>
    </row>
    <row r="486" spans="2:10" s="24" customFormat="1" ht="15" x14ac:dyDescent="0.2">
      <c r="F486" s="51"/>
      <c r="J486" s="60"/>
    </row>
    <row r="489" spans="2:10" s="27" customFormat="1" ht="11.25" x14ac:dyDescent="0.2">
      <c r="F489" s="55"/>
      <c r="J489" s="59"/>
    </row>
    <row r="492" spans="2:10" x14ac:dyDescent="0.2">
      <c r="B492" s="30"/>
      <c r="C492" s="30"/>
      <c r="D492" s="30"/>
      <c r="E492" s="30"/>
      <c r="F492" s="54"/>
    </row>
    <row r="493" spans="2:10" x14ac:dyDescent="0.2">
      <c r="B493" s="30"/>
      <c r="C493" s="30"/>
      <c r="D493" s="30"/>
      <c r="E493" s="30"/>
      <c r="F493" s="54"/>
    </row>
    <row r="494" spans="2:10" x14ac:dyDescent="0.2">
      <c r="B494" s="30"/>
      <c r="C494" s="30"/>
      <c r="D494" s="30"/>
      <c r="E494" s="30"/>
      <c r="F494" s="54"/>
    </row>
    <row r="495" spans="2:10" x14ac:dyDescent="0.2">
      <c r="B495" s="30"/>
      <c r="C495" s="30"/>
      <c r="D495" s="30"/>
      <c r="E495" s="30"/>
      <c r="F495" s="54"/>
    </row>
    <row r="496" spans="2:10" x14ac:dyDescent="0.2">
      <c r="B496" s="30"/>
      <c r="C496" s="30"/>
      <c r="D496" s="30"/>
      <c r="E496" s="30"/>
      <c r="F496" s="54"/>
    </row>
    <row r="497" spans="2:6" x14ac:dyDescent="0.2">
      <c r="B497" s="30"/>
      <c r="C497" s="30"/>
      <c r="D497" s="30"/>
      <c r="E497" s="30"/>
      <c r="F497" s="54"/>
    </row>
    <row r="498" spans="2:6" x14ac:dyDescent="0.2">
      <c r="B498" s="30"/>
      <c r="C498" s="30"/>
      <c r="D498" s="30"/>
      <c r="E498" s="30"/>
      <c r="F498" s="54"/>
    </row>
    <row r="499" spans="2:6" x14ac:dyDescent="0.2">
      <c r="B499" s="30"/>
      <c r="C499" s="30"/>
      <c r="D499" s="30"/>
      <c r="E499" s="30"/>
      <c r="F499" s="54"/>
    </row>
    <row r="500" spans="2:6" x14ac:dyDescent="0.2">
      <c r="B500" s="30"/>
      <c r="C500" s="30"/>
      <c r="D500" s="30"/>
      <c r="E500" s="30"/>
      <c r="F500" s="54"/>
    </row>
    <row r="501" spans="2:6" x14ac:dyDescent="0.2">
      <c r="B501" s="30"/>
      <c r="C501" s="30"/>
      <c r="D501" s="30"/>
      <c r="E501" s="30"/>
      <c r="F501" s="54"/>
    </row>
    <row r="502" spans="2:6" x14ac:dyDescent="0.2">
      <c r="B502" s="30"/>
      <c r="C502" s="30"/>
      <c r="D502" s="30"/>
      <c r="E502" s="30"/>
      <c r="F502" s="54"/>
    </row>
    <row r="503" spans="2:6" x14ac:dyDescent="0.2">
      <c r="B503" s="30"/>
      <c r="C503" s="30"/>
      <c r="D503" s="30"/>
      <c r="E503" s="30"/>
      <c r="F503" s="54"/>
    </row>
    <row r="504" spans="2:6" x14ac:dyDescent="0.2">
      <c r="B504" s="30"/>
      <c r="C504" s="30"/>
      <c r="D504" s="30"/>
      <c r="E504" s="30"/>
      <c r="F504" s="54"/>
    </row>
    <row r="505" spans="2:6" x14ac:dyDescent="0.2">
      <c r="B505" s="30"/>
      <c r="C505" s="30"/>
      <c r="D505" s="30"/>
      <c r="E505" s="30"/>
      <c r="F505" s="54"/>
    </row>
    <row r="506" spans="2:6" x14ac:dyDescent="0.2">
      <c r="B506" s="30"/>
      <c r="C506" s="30"/>
      <c r="D506" s="30"/>
      <c r="E506" s="30"/>
      <c r="F506" s="54"/>
    </row>
    <row r="507" spans="2:6" x14ac:dyDescent="0.2">
      <c r="B507" s="30"/>
      <c r="C507" s="30"/>
      <c r="D507" s="30"/>
      <c r="E507" s="30"/>
      <c r="F507" s="54"/>
    </row>
    <row r="508" spans="2:6" x14ac:dyDescent="0.2">
      <c r="B508" s="30"/>
      <c r="C508" s="30"/>
      <c r="D508" s="30"/>
      <c r="E508" s="30"/>
      <c r="F508" s="54"/>
    </row>
    <row r="509" spans="2:6" x14ac:dyDescent="0.2">
      <c r="B509" s="30"/>
      <c r="C509" s="30"/>
      <c r="D509" s="30"/>
      <c r="E509" s="30"/>
      <c r="F509" s="54"/>
    </row>
    <row r="510" spans="2:6" x14ac:dyDescent="0.2">
      <c r="B510" s="30"/>
      <c r="C510" s="30"/>
      <c r="D510" s="30"/>
      <c r="E510" s="30"/>
      <c r="F510" s="54"/>
    </row>
    <row r="511" spans="2:6" x14ac:dyDescent="0.2">
      <c r="B511" s="30"/>
      <c r="C511" s="30"/>
      <c r="D511" s="30"/>
      <c r="E511" s="30"/>
      <c r="F511" s="54"/>
    </row>
    <row r="512" spans="2:6" x14ac:dyDescent="0.2">
      <c r="B512" s="30"/>
      <c r="C512" s="30"/>
      <c r="D512" s="30"/>
      <c r="E512" s="30"/>
      <c r="F512" s="54"/>
    </row>
    <row r="513" spans="2:6" x14ac:dyDescent="0.2">
      <c r="B513" s="30"/>
      <c r="C513" s="30"/>
      <c r="D513" s="30"/>
      <c r="E513" s="30"/>
      <c r="F513" s="54"/>
    </row>
    <row r="514" spans="2:6" x14ac:dyDescent="0.2">
      <c r="B514" s="30"/>
      <c r="C514" s="30"/>
      <c r="D514" s="30"/>
      <c r="E514" s="30"/>
      <c r="F514" s="54"/>
    </row>
    <row r="515" spans="2:6" x14ac:dyDescent="0.2">
      <c r="B515" s="30"/>
      <c r="C515" s="30"/>
      <c r="D515" s="30"/>
      <c r="E515" s="30"/>
      <c r="F515" s="54"/>
    </row>
    <row r="516" spans="2:6" x14ac:dyDescent="0.2">
      <c r="B516" s="30"/>
      <c r="C516" s="30"/>
      <c r="D516" s="30"/>
      <c r="E516" s="30"/>
      <c r="F516" s="54"/>
    </row>
    <row r="517" spans="2:6" x14ac:dyDescent="0.2">
      <c r="B517" s="30"/>
      <c r="C517" s="30"/>
      <c r="D517" s="30"/>
      <c r="E517" s="30"/>
      <c r="F517" s="54"/>
    </row>
    <row r="518" spans="2:6" x14ac:dyDescent="0.2">
      <c r="B518" s="30"/>
      <c r="C518" s="30"/>
      <c r="D518" s="30"/>
      <c r="E518" s="30"/>
      <c r="F518" s="54"/>
    </row>
    <row r="519" spans="2:6" x14ac:dyDescent="0.2">
      <c r="B519" s="30"/>
      <c r="C519" s="30"/>
      <c r="D519" s="30"/>
      <c r="E519" s="30"/>
      <c r="F519" s="54"/>
    </row>
    <row r="520" spans="2:6" x14ac:dyDescent="0.2">
      <c r="B520" s="30"/>
      <c r="C520" s="30"/>
      <c r="D520" s="30"/>
      <c r="E520" s="30"/>
      <c r="F520" s="54"/>
    </row>
    <row r="521" spans="2:6" x14ac:dyDescent="0.2">
      <c r="B521" s="30"/>
      <c r="C521" s="30"/>
      <c r="D521" s="30"/>
      <c r="E521" s="30"/>
      <c r="F521" s="54"/>
    </row>
    <row r="522" spans="2:6" x14ac:dyDescent="0.2">
      <c r="B522" s="30"/>
      <c r="C522" s="30"/>
      <c r="D522" s="30"/>
      <c r="E522" s="30"/>
      <c r="F522" s="54"/>
    </row>
    <row r="523" spans="2:6" x14ac:dyDescent="0.2">
      <c r="B523" s="30"/>
      <c r="C523" s="30"/>
      <c r="D523" s="30"/>
      <c r="E523" s="30"/>
      <c r="F523" s="54"/>
    </row>
    <row r="524" spans="2:6" x14ac:dyDescent="0.2">
      <c r="B524" s="30"/>
      <c r="C524" s="30"/>
      <c r="D524" s="30"/>
      <c r="E524" s="30"/>
      <c r="F524" s="54"/>
    </row>
    <row r="525" spans="2:6" x14ac:dyDescent="0.2">
      <c r="B525" s="30"/>
      <c r="C525" s="30"/>
      <c r="D525" s="30"/>
      <c r="E525" s="30"/>
      <c r="F525" s="54"/>
    </row>
    <row r="526" spans="2:6" x14ac:dyDescent="0.2">
      <c r="B526" s="30"/>
      <c r="C526" s="30"/>
      <c r="D526" s="30"/>
      <c r="E526" s="30"/>
      <c r="F526" s="54"/>
    </row>
    <row r="527" spans="2:6" x14ac:dyDescent="0.2">
      <c r="B527" s="30"/>
      <c r="C527" s="30"/>
      <c r="D527" s="30"/>
      <c r="E527" s="30"/>
      <c r="F527" s="54"/>
    </row>
    <row r="528" spans="2:6" x14ac:dyDescent="0.2">
      <c r="B528" s="30"/>
      <c r="C528" s="30"/>
      <c r="D528" s="30"/>
      <c r="E528" s="30"/>
      <c r="F528" s="54"/>
    </row>
    <row r="529" spans="2:10" x14ac:dyDescent="0.2">
      <c r="B529" s="30"/>
      <c r="C529" s="30"/>
      <c r="D529" s="30"/>
      <c r="E529" s="30"/>
      <c r="F529" s="54"/>
    </row>
    <row r="530" spans="2:10" x14ac:dyDescent="0.2">
      <c r="B530" s="30"/>
      <c r="C530" s="30"/>
      <c r="D530" s="30"/>
      <c r="E530" s="30"/>
      <c r="F530" s="54"/>
    </row>
    <row r="531" spans="2:10" x14ac:dyDescent="0.2">
      <c r="B531" s="30"/>
      <c r="C531" s="30"/>
      <c r="D531" s="30"/>
      <c r="E531" s="30"/>
      <c r="F531" s="54"/>
    </row>
    <row r="532" spans="2:10" x14ac:dyDescent="0.2">
      <c r="B532" s="30"/>
      <c r="C532" s="30"/>
      <c r="D532" s="30"/>
      <c r="E532" s="30"/>
      <c r="F532" s="54"/>
    </row>
    <row r="533" spans="2:10" x14ac:dyDescent="0.2">
      <c r="B533" s="30"/>
      <c r="C533" s="30"/>
      <c r="D533" s="30"/>
      <c r="E533" s="30"/>
      <c r="F533" s="54"/>
    </row>
    <row r="534" spans="2:10" x14ac:dyDescent="0.2">
      <c r="B534" s="30"/>
      <c r="C534" s="30"/>
      <c r="D534" s="30"/>
      <c r="E534" s="30"/>
      <c r="F534" s="54"/>
    </row>
    <row r="535" spans="2:10" x14ac:dyDescent="0.2">
      <c r="B535" s="30"/>
      <c r="C535" s="30"/>
      <c r="D535" s="30"/>
      <c r="E535" s="30"/>
      <c r="F535" s="54"/>
    </row>
    <row r="536" spans="2:10" s="24" customFormat="1" ht="15" x14ac:dyDescent="0.2">
      <c r="B536" s="30"/>
      <c r="C536" s="30"/>
      <c r="D536" s="30"/>
      <c r="E536" s="30"/>
      <c r="F536" s="54"/>
      <c r="J536" s="60"/>
    </row>
    <row r="537" spans="2:10" s="24" customFormat="1" ht="15" x14ac:dyDescent="0.2">
      <c r="B537" s="30"/>
      <c r="C537" s="30"/>
      <c r="D537" s="30"/>
      <c r="E537" s="30"/>
      <c r="F537" s="54"/>
      <c r="J537" s="60"/>
    </row>
    <row r="538" spans="2:10" s="24" customFormat="1" ht="15" x14ac:dyDescent="0.2">
      <c r="B538" s="30"/>
      <c r="C538" s="30"/>
      <c r="D538" s="30"/>
      <c r="E538" s="30"/>
      <c r="F538" s="54"/>
      <c r="J538" s="60"/>
    </row>
    <row r="539" spans="2:10" x14ac:dyDescent="0.2">
      <c r="B539" s="30"/>
      <c r="C539" s="30"/>
      <c r="D539" s="30"/>
      <c r="E539" s="30"/>
      <c r="F539" s="54"/>
    </row>
    <row r="540" spans="2:10" x14ac:dyDescent="0.2">
      <c r="B540" s="30"/>
      <c r="C540" s="30"/>
      <c r="D540" s="30"/>
      <c r="E540" s="30"/>
      <c r="F540" s="54"/>
    </row>
    <row r="541" spans="2:10" s="27" customFormat="1" ht="11.25" x14ac:dyDescent="0.2">
      <c r="F541" s="55"/>
      <c r="J541" s="59"/>
    </row>
    <row r="542" spans="2:10" x14ac:dyDescent="0.2">
      <c r="B542" s="30"/>
      <c r="C542" s="30"/>
      <c r="D542" s="30"/>
      <c r="E542" s="30"/>
      <c r="F542" s="54"/>
    </row>
    <row r="543" spans="2:10" x14ac:dyDescent="0.2">
      <c r="B543" s="30"/>
      <c r="C543" s="30"/>
      <c r="D543" s="30"/>
      <c r="E543" s="30"/>
      <c r="F543" s="54"/>
    </row>
    <row r="544" spans="2:10" x14ac:dyDescent="0.2">
      <c r="B544" s="30"/>
      <c r="C544" s="30"/>
      <c r="D544" s="30"/>
      <c r="E544" s="30"/>
      <c r="F544" s="54"/>
    </row>
    <row r="545" spans="2:6" x14ac:dyDescent="0.2">
      <c r="B545" s="30"/>
      <c r="C545" s="30"/>
      <c r="D545" s="30"/>
      <c r="E545" s="30"/>
      <c r="F545" s="54"/>
    </row>
    <row r="546" spans="2:6" x14ac:dyDescent="0.2">
      <c r="B546" s="30"/>
      <c r="C546" s="30"/>
      <c r="D546" s="30"/>
      <c r="E546" s="30"/>
      <c r="F546" s="54"/>
    </row>
    <row r="547" spans="2:6" x14ac:dyDescent="0.2">
      <c r="B547" s="30"/>
      <c r="C547" s="30"/>
      <c r="D547" s="30"/>
      <c r="E547" s="30"/>
      <c r="F547" s="54"/>
    </row>
    <row r="548" spans="2:6" x14ac:dyDescent="0.2">
      <c r="B548" s="30"/>
      <c r="C548" s="30"/>
      <c r="D548" s="30"/>
      <c r="E548" s="30"/>
      <c r="F548" s="54"/>
    </row>
    <row r="549" spans="2:6" x14ac:dyDescent="0.2">
      <c r="B549" s="30"/>
      <c r="C549" s="30"/>
      <c r="D549" s="30"/>
      <c r="E549" s="30"/>
      <c r="F549" s="54"/>
    </row>
    <row r="550" spans="2:6" x14ac:dyDescent="0.2">
      <c r="B550" s="30"/>
      <c r="C550" s="30"/>
      <c r="D550" s="30"/>
      <c r="E550" s="30"/>
      <c r="F550" s="54"/>
    </row>
    <row r="551" spans="2:6" x14ac:dyDescent="0.2">
      <c r="B551" s="30"/>
      <c r="C551" s="30"/>
      <c r="D551" s="30"/>
      <c r="E551" s="30"/>
      <c r="F551" s="54"/>
    </row>
    <row r="552" spans="2:6" x14ac:dyDescent="0.2">
      <c r="B552" s="30"/>
      <c r="C552" s="30"/>
      <c r="D552" s="30"/>
      <c r="E552" s="30"/>
      <c r="F552" s="54"/>
    </row>
    <row r="553" spans="2:6" x14ac:dyDescent="0.2">
      <c r="B553" s="30"/>
      <c r="C553" s="30"/>
      <c r="D553" s="30"/>
      <c r="E553" s="30"/>
      <c r="F553" s="54"/>
    </row>
    <row r="554" spans="2:6" x14ac:dyDescent="0.2">
      <c r="B554" s="30"/>
      <c r="C554" s="30"/>
      <c r="D554" s="30"/>
      <c r="E554" s="30"/>
      <c r="F554" s="54"/>
    </row>
    <row r="555" spans="2:6" x14ac:dyDescent="0.2">
      <c r="B555" s="30"/>
      <c r="C555" s="30"/>
      <c r="D555" s="30"/>
      <c r="E555" s="30"/>
      <c r="F555" s="54"/>
    </row>
    <row r="556" spans="2:6" x14ac:dyDescent="0.2">
      <c r="B556" s="30"/>
      <c r="C556" s="30"/>
      <c r="D556" s="30"/>
      <c r="E556" s="30"/>
      <c r="F556" s="54"/>
    </row>
    <row r="557" spans="2:6" x14ac:dyDescent="0.2">
      <c r="B557" s="30"/>
      <c r="C557" s="30"/>
      <c r="D557" s="30"/>
      <c r="E557" s="30"/>
      <c r="F557" s="54"/>
    </row>
    <row r="558" spans="2:6" x14ac:dyDescent="0.2">
      <c r="B558" s="30"/>
      <c r="C558" s="30"/>
      <c r="D558" s="30"/>
      <c r="E558" s="30"/>
      <c r="F558" s="54"/>
    </row>
    <row r="559" spans="2:6" x14ac:dyDescent="0.2">
      <c r="B559" s="30"/>
      <c r="C559" s="30"/>
      <c r="D559" s="30"/>
      <c r="E559" s="30"/>
      <c r="F559" s="54"/>
    </row>
    <row r="560" spans="2:6" x14ac:dyDescent="0.2">
      <c r="B560" s="30"/>
      <c r="C560" s="30"/>
      <c r="D560" s="30"/>
      <c r="E560" s="30"/>
      <c r="F560" s="54"/>
    </row>
    <row r="561" spans="2:6" x14ac:dyDescent="0.2">
      <c r="B561" s="30"/>
      <c r="C561" s="30"/>
      <c r="D561" s="30"/>
      <c r="E561" s="30"/>
      <c r="F561" s="54"/>
    </row>
    <row r="562" spans="2:6" x14ac:dyDescent="0.2">
      <c r="B562" s="30"/>
      <c r="C562" s="30"/>
      <c r="D562" s="30"/>
      <c r="E562" s="30"/>
      <c r="F562" s="54"/>
    </row>
    <row r="563" spans="2:6" x14ac:dyDescent="0.2">
      <c r="B563" s="30"/>
      <c r="C563" s="30"/>
      <c r="D563" s="30"/>
      <c r="E563" s="30"/>
      <c r="F563" s="54"/>
    </row>
    <row r="564" spans="2:6" x14ac:dyDescent="0.2">
      <c r="B564" s="30"/>
      <c r="C564" s="30"/>
      <c r="D564" s="30"/>
      <c r="E564" s="30"/>
      <c r="F564" s="54"/>
    </row>
    <row r="565" spans="2:6" x14ac:dyDescent="0.2">
      <c r="B565" s="30"/>
      <c r="C565" s="30"/>
      <c r="D565" s="30"/>
      <c r="E565" s="30"/>
      <c r="F565" s="54"/>
    </row>
    <row r="566" spans="2:6" x14ac:dyDescent="0.2">
      <c r="B566" s="30"/>
      <c r="C566" s="30"/>
      <c r="D566" s="30"/>
      <c r="E566" s="30"/>
      <c r="F566" s="54"/>
    </row>
    <row r="567" spans="2:6" x14ac:dyDescent="0.2">
      <c r="B567" s="30"/>
      <c r="C567" s="30"/>
      <c r="D567" s="30"/>
      <c r="E567" s="30"/>
      <c r="F567" s="54"/>
    </row>
    <row r="568" spans="2:6" x14ac:dyDescent="0.2">
      <c r="B568" s="30"/>
      <c r="C568" s="30"/>
      <c r="D568" s="30"/>
      <c r="E568" s="30"/>
      <c r="F568" s="54"/>
    </row>
    <row r="569" spans="2:6" x14ac:dyDescent="0.2">
      <c r="B569" s="30"/>
      <c r="C569" s="30"/>
      <c r="D569" s="30"/>
      <c r="E569" s="30"/>
      <c r="F569" s="54"/>
    </row>
    <row r="570" spans="2:6" x14ac:dyDescent="0.2">
      <c r="B570" s="30"/>
      <c r="C570" s="30"/>
      <c r="D570" s="30"/>
      <c r="E570" s="30"/>
      <c r="F570" s="54"/>
    </row>
    <row r="571" spans="2:6" x14ac:dyDescent="0.2">
      <c r="B571" s="30"/>
      <c r="C571" s="30"/>
      <c r="D571" s="30"/>
      <c r="E571" s="30"/>
      <c r="F571" s="54"/>
    </row>
    <row r="572" spans="2:6" x14ac:dyDescent="0.2">
      <c r="B572" s="30"/>
      <c r="C572" s="30"/>
      <c r="D572" s="30"/>
      <c r="E572" s="30"/>
      <c r="F572" s="54"/>
    </row>
    <row r="573" spans="2:6" x14ac:dyDescent="0.2">
      <c r="B573" s="30"/>
      <c r="C573" s="30"/>
      <c r="D573" s="30"/>
      <c r="E573" s="30"/>
      <c r="F573" s="54"/>
    </row>
    <row r="574" spans="2:6" x14ac:dyDescent="0.2">
      <c r="B574" s="30"/>
      <c r="C574" s="30"/>
      <c r="D574" s="30"/>
      <c r="E574" s="30"/>
      <c r="F574" s="54"/>
    </row>
    <row r="575" spans="2:6" x14ac:dyDescent="0.2">
      <c r="B575" s="30"/>
      <c r="C575" s="30"/>
      <c r="D575" s="30"/>
      <c r="E575" s="30"/>
      <c r="F575" s="54"/>
    </row>
    <row r="576" spans="2:6" x14ac:dyDescent="0.2">
      <c r="B576" s="30"/>
      <c r="C576" s="30"/>
      <c r="D576" s="30"/>
      <c r="E576" s="30"/>
      <c r="F576" s="54"/>
    </row>
    <row r="577" spans="2:10" x14ac:dyDescent="0.2">
      <c r="B577" s="30"/>
      <c r="C577" s="30"/>
      <c r="D577" s="30"/>
      <c r="E577" s="30"/>
      <c r="F577" s="54"/>
    </row>
    <row r="578" spans="2:10" x14ac:dyDescent="0.2">
      <c r="B578" s="30"/>
      <c r="C578" s="30"/>
      <c r="D578" s="30"/>
      <c r="E578" s="30"/>
      <c r="F578" s="54"/>
    </row>
    <row r="579" spans="2:10" x14ac:dyDescent="0.2">
      <c r="B579" s="30"/>
      <c r="C579" s="30"/>
      <c r="D579" s="30"/>
      <c r="E579" s="30"/>
      <c r="F579" s="54"/>
    </row>
    <row r="580" spans="2:10" x14ac:dyDescent="0.2">
      <c r="B580" s="30"/>
      <c r="C580" s="30"/>
      <c r="D580" s="30"/>
      <c r="E580" s="30"/>
      <c r="F580" s="54"/>
    </row>
    <row r="581" spans="2:10" x14ac:dyDescent="0.2">
      <c r="B581" s="30"/>
      <c r="C581" s="30"/>
      <c r="D581" s="30"/>
      <c r="E581" s="30"/>
      <c r="F581" s="54"/>
    </row>
    <row r="588" spans="2:10" s="24" customFormat="1" ht="15" x14ac:dyDescent="0.2">
      <c r="F588" s="51"/>
      <c r="J588" s="60"/>
    </row>
    <row r="589" spans="2:10" s="24" customFormat="1" ht="15" x14ac:dyDescent="0.2">
      <c r="F589" s="51"/>
      <c r="J589" s="60"/>
    </row>
    <row r="590" spans="2:10" s="24" customFormat="1" ht="15" x14ac:dyDescent="0.2">
      <c r="F590" s="51"/>
      <c r="J590" s="60"/>
    </row>
    <row r="593" spans="2:10" s="27" customFormat="1" ht="11.25" x14ac:dyDescent="0.2">
      <c r="F593" s="55"/>
      <c r="J593" s="59"/>
    </row>
    <row r="596" spans="2:10" x14ac:dyDescent="0.2">
      <c r="B596" s="30"/>
      <c r="C596" s="30"/>
      <c r="D596" s="30"/>
      <c r="E596" s="30"/>
      <c r="F596" s="54"/>
    </row>
    <row r="597" spans="2:10" x14ac:dyDescent="0.2">
      <c r="B597" s="30"/>
      <c r="C597" s="30"/>
      <c r="D597" s="30"/>
      <c r="E597" s="30"/>
      <c r="F597" s="54"/>
    </row>
    <row r="598" spans="2:10" x14ac:dyDescent="0.2">
      <c r="B598" s="30"/>
      <c r="C598" s="30"/>
      <c r="D598" s="30"/>
      <c r="E598" s="30"/>
      <c r="F598" s="54"/>
    </row>
    <row r="599" spans="2:10" x14ac:dyDescent="0.2">
      <c r="B599" s="30"/>
      <c r="C599" s="30"/>
      <c r="D599" s="30"/>
      <c r="E599" s="30"/>
      <c r="F599" s="54"/>
    </row>
    <row r="600" spans="2:10" x14ac:dyDescent="0.2">
      <c r="B600" s="30"/>
      <c r="C600" s="30"/>
      <c r="D600" s="30"/>
      <c r="E600" s="30"/>
      <c r="F600" s="54"/>
    </row>
    <row r="601" spans="2:10" x14ac:dyDescent="0.2">
      <c r="B601" s="30"/>
      <c r="C601" s="30"/>
      <c r="D601" s="30"/>
      <c r="E601" s="30"/>
      <c r="F601" s="54"/>
    </row>
    <row r="602" spans="2:10" x14ac:dyDescent="0.2">
      <c r="B602" s="30"/>
      <c r="C602" s="30"/>
      <c r="D602" s="30"/>
      <c r="E602" s="30"/>
      <c r="F602" s="54"/>
    </row>
    <row r="603" spans="2:10" x14ac:dyDescent="0.2">
      <c r="B603" s="30"/>
      <c r="C603" s="30"/>
      <c r="D603" s="30"/>
      <c r="E603" s="30"/>
      <c r="F603" s="54"/>
    </row>
    <row r="604" spans="2:10" x14ac:dyDescent="0.2">
      <c r="B604" s="30"/>
      <c r="C604" s="30"/>
      <c r="D604" s="30"/>
      <c r="E604" s="30"/>
      <c r="F604" s="54"/>
    </row>
    <row r="605" spans="2:10" x14ac:dyDescent="0.2">
      <c r="B605" s="30"/>
      <c r="C605" s="30"/>
      <c r="D605" s="30"/>
      <c r="E605" s="30"/>
      <c r="F605" s="54"/>
    </row>
    <row r="606" spans="2:10" x14ac:dyDescent="0.2">
      <c r="B606" s="30"/>
      <c r="C606" s="30"/>
      <c r="D606" s="30"/>
      <c r="E606" s="30"/>
      <c r="F606" s="54"/>
    </row>
    <row r="607" spans="2:10" x14ac:dyDescent="0.2">
      <c r="B607" s="30"/>
      <c r="C607" s="30"/>
      <c r="D607" s="30"/>
      <c r="E607" s="30"/>
      <c r="F607" s="54"/>
    </row>
    <row r="608" spans="2:10" x14ac:dyDescent="0.2">
      <c r="B608" s="30"/>
      <c r="C608" s="30"/>
      <c r="D608" s="30"/>
      <c r="E608" s="30"/>
      <c r="F608" s="54"/>
    </row>
    <row r="609" spans="2:6" x14ac:dyDescent="0.2">
      <c r="B609" s="30"/>
      <c r="C609" s="30"/>
      <c r="D609" s="30"/>
      <c r="E609" s="30"/>
      <c r="F609" s="54"/>
    </row>
    <row r="610" spans="2:6" x14ac:dyDescent="0.2">
      <c r="B610" s="30"/>
      <c r="C610" s="30"/>
      <c r="D610" s="30"/>
      <c r="E610" s="30"/>
      <c r="F610" s="54"/>
    </row>
    <row r="611" spans="2:6" x14ac:dyDescent="0.2">
      <c r="B611" s="30"/>
      <c r="C611" s="30"/>
      <c r="D611" s="30"/>
      <c r="E611" s="30"/>
      <c r="F611" s="54"/>
    </row>
    <row r="612" spans="2:6" x14ac:dyDescent="0.2">
      <c r="B612" s="30"/>
      <c r="C612" s="30"/>
      <c r="D612" s="30"/>
      <c r="E612" s="30"/>
      <c r="F612" s="54"/>
    </row>
    <row r="613" spans="2:6" x14ac:dyDescent="0.2">
      <c r="B613" s="30"/>
      <c r="C613" s="30"/>
      <c r="D613" s="30"/>
      <c r="E613" s="30"/>
      <c r="F613" s="54"/>
    </row>
    <row r="614" spans="2:6" x14ac:dyDescent="0.2">
      <c r="B614" s="30"/>
      <c r="C614" s="30"/>
      <c r="D614" s="30"/>
      <c r="E614" s="30"/>
      <c r="F614" s="54"/>
    </row>
    <row r="615" spans="2:6" x14ac:dyDescent="0.2">
      <c r="B615" s="30"/>
      <c r="C615" s="30"/>
      <c r="D615" s="30"/>
      <c r="E615" s="30"/>
      <c r="F615" s="54"/>
    </row>
    <row r="616" spans="2:6" x14ac:dyDescent="0.2">
      <c r="B616" s="30"/>
      <c r="C616" s="30"/>
      <c r="D616" s="30"/>
      <c r="E616" s="30"/>
      <c r="F616" s="54"/>
    </row>
    <row r="617" spans="2:6" x14ac:dyDescent="0.2">
      <c r="B617" s="30"/>
      <c r="C617" s="30"/>
      <c r="D617" s="30"/>
      <c r="E617" s="30"/>
      <c r="F617" s="54"/>
    </row>
    <row r="618" spans="2:6" x14ac:dyDescent="0.2">
      <c r="B618" s="30"/>
      <c r="C618" s="30"/>
      <c r="D618" s="30"/>
      <c r="E618" s="30"/>
      <c r="F618" s="54"/>
    </row>
    <row r="619" spans="2:6" x14ac:dyDescent="0.2">
      <c r="B619" s="30"/>
      <c r="C619" s="30"/>
      <c r="D619" s="30"/>
      <c r="E619" s="30"/>
      <c r="F619" s="54"/>
    </row>
    <row r="620" spans="2:6" x14ac:dyDescent="0.2">
      <c r="B620" s="30"/>
      <c r="C620" s="30"/>
      <c r="D620" s="30"/>
      <c r="E620" s="30"/>
      <c r="F620" s="54"/>
    </row>
    <row r="621" spans="2:6" x14ac:dyDescent="0.2">
      <c r="B621" s="30"/>
      <c r="C621" s="30"/>
      <c r="D621" s="30"/>
      <c r="E621" s="30"/>
      <c r="F621" s="54"/>
    </row>
    <row r="622" spans="2:6" x14ac:dyDescent="0.2">
      <c r="B622" s="30"/>
      <c r="C622" s="30"/>
      <c r="D622" s="30"/>
      <c r="E622" s="30"/>
      <c r="F622" s="54"/>
    </row>
    <row r="623" spans="2:6" x14ac:dyDescent="0.2">
      <c r="B623" s="30"/>
      <c r="C623" s="30"/>
      <c r="D623" s="30"/>
      <c r="E623" s="30"/>
      <c r="F623" s="54"/>
    </row>
    <row r="624" spans="2:6" x14ac:dyDescent="0.2">
      <c r="B624" s="30"/>
      <c r="C624" s="30"/>
      <c r="D624" s="30"/>
      <c r="E624" s="30"/>
      <c r="F624" s="54"/>
    </row>
    <row r="625" spans="2:10" x14ac:dyDescent="0.2">
      <c r="B625" s="30"/>
      <c r="C625" s="30"/>
      <c r="D625" s="30"/>
      <c r="E625" s="30"/>
      <c r="F625" s="54"/>
    </row>
    <row r="626" spans="2:10" x14ac:dyDescent="0.2">
      <c r="B626" s="30"/>
      <c r="C626" s="30"/>
      <c r="D626" s="30"/>
      <c r="E626" s="30"/>
      <c r="F626" s="54"/>
    </row>
    <row r="627" spans="2:10" x14ac:dyDescent="0.2">
      <c r="B627" s="30"/>
      <c r="C627" s="30"/>
      <c r="D627" s="30"/>
      <c r="E627" s="30"/>
      <c r="F627" s="54"/>
    </row>
    <row r="628" spans="2:10" x14ac:dyDescent="0.2">
      <c r="B628" s="30"/>
      <c r="C628" s="30"/>
      <c r="D628" s="30"/>
      <c r="E628" s="30"/>
      <c r="F628" s="54"/>
    </row>
    <row r="629" spans="2:10" x14ac:dyDescent="0.2">
      <c r="B629" s="30"/>
      <c r="C629" s="30"/>
      <c r="D629" s="30"/>
      <c r="E629" s="30"/>
      <c r="F629" s="54"/>
    </row>
    <row r="630" spans="2:10" x14ac:dyDescent="0.2">
      <c r="B630" s="30"/>
      <c r="C630" s="30"/>
      <c r="D630" s="30"/>
      <c r="E630" s="30"/>
      <c r="F630" s="54"/>
    </row>
    <row r="631" spans="2:10" x14ac:dyDescent="0.2">
      <c r="B631" s="30"/>
      <c r="C631" s="30"/>
      <c r="D631" s="30"/>
      <c r="E631" s="30"/>
      <c r="F631" s="54"/>
    </row>
    <row r="632" spans="2:10" x14ac:dyDescent="0.2">
      <c r="B632" s="30"/>
      <c r="C632" s="30"/>
      <c r="D632" s="30"/>
      <c r="E632" s="30"/>
      <c r="F632" s="54"/>
    </row>
    <row r="633" spans="2:10" x14ac:dyDescent="0.2">
      <c r="B633" s="30"/>
      <c r="C633" s="30"/>
      <c r="D633" s="30"/>
      <c r="E633" s="30"/>
      <c r="F633" s="54"/>
    </row>
    <row r="640" spans="2:10" s="24" customFormat="1" ht="15" x14ac:dyDescent="0.2">
      <c r="F640" s="51"/>
      <c r="J640" s="60"/>
    </row>
    <row r="641" spans="2:10" s="24" customFormat="1" ht="15" x14ac:dyDescent="0.2">
      <c r="F641" s="51"/>
      <c r="J641" s="60"/>
    </row>
    <row r="642" spans="2:10" s="24" customFormat="1" ht="15" x14ac:dyDescent="0.2">
      <c r="F642" s="51"/>
      <c r="J642" s="60"/>
    </row>
    <row r="645" spans="2:10" s="27" customFormat="1" ht="11.25" x14ac:dyDescent="0.2">
      <c r="F645" s="55"/>
      <c r="J645" s="59"/>
    </row>
    <row r="648" spans="2:10" x14ac:dyDescent="0.2">
      <c r="B648" s="30"/>
      <c r="C648" s="30"/>
      <c r="D648" s="30"/>
      <c r="E648" s="30"/>
      <c r="F648" s="54"/>
    </row>
    <row r="649" spans="2:10" x14ac:dyDescent="0.2">
      <c r="B649" s="30"/>
      <c r="C649" s="30"/>
      <c r="D649" s="30"/>
      <c r="E649" s="30"/>
      <c r="F649" s="54"/>
    </row>
    <row r="650" spans="2:10" x14ac:dyDescent="0.2">
      <c r="B650" s="30"/>
      <c r="C650" s="30"/>
      <c r="D650" s="30"/>
      <c r="E650" s="30"/>
      <c r="F650" s="54"/>
    </row>
    <row r="651" spans="2:10" x14ac:dyDescent="0.2">
      <c r="B651" s="30"/>
      <c r="C651" s="30"/>
      <c r="D651" s="30"/>
      <c r="E651" s="30"/>
      <c r="F651" s="54"/>
    </row>
    <row r="652" spans="2:10" x14ac:dyDescent="0.2">
      <c r="B652" s="30"/>
      <c r="C652" s="30"/>
      <c r="D652" s="30"/>
      <c r="E652" s="30"/>
      <c r="F652" s="54"/>
    </row>
    <row r="653" spans="2:10" x14ac:dyDescent="0.2">
      <c r="B653" s="30"/>
      <c r="C653" s="30"/>
      <c r="D653" s="30"/>
      <c r="E653" s="30"/>
      <c r="F653" s="54"/>
    </row>
    <row r="654" spans="2:10" x14ac:dyDescent="0.2">
      <c r="B654" s="30"/>
      <c r="C654" s="30"/>
      <c r="D654" s="30"/>
      <c r="E654" s="30"/>
      <c r="F654" s="54"/>
    </row>
    <row r="655" spans="2:10" x14ac:dyDescent="0.2">
      <c r="B655" s="30"/>
      <c r="C655" s="30"/>
      <c r="D655" s="30"/>
      <c r="E655" s="30"/>
      <c r="F655" s="54"/>
    </row>
    <row r="656" spans="2:10" x14ac:dyDescent="0.2">
      <c r="B656" s="30"/>
      <c r="C656" s="30"/>
      <c r="D656" s="30"/>
      <c r="E656" s="30"/>
      <c r="F656" s="54"/>
    </row>
    <row r="657" spans="2:6" x14ac:dyDescent="0.2">
      <c r="B657" s="30"/>
      <c r="C657" s="30"/>
      <c r="D657" s="30"/>
      <c r="E657" s="30"/>
      <c r="F657" s="54"/>
    </row>
    <row r="658" spans="2:6" x14ac:dyDescent="0.2">
      <c r="B658" s="30"/>
      <c r="C658" s="30"/>
      <c r="D658" s="30"/>
      <c r="E658" s="30"/>
      <c r="F658" s="54"/>
    </row>
    <row r="659" spans="2:6" x14ac:dyDescent="0.2">
      <c r="B659" s="30"/>
      <c r="C659" s="30"/>
      <c r="D659" s="30"/>
      <c r="E659" s="30"/>
      <c r="F659" s="54"/>
    </row>
    <row r="660" spans="2:6" x14ac:dyDescent="0.2">
      <c r="B660" s="30"/>
      <c r="C660" s="30"/>
      <c r="D660" s="30"/>
      <c r="E660" s="30"/>
      <c r="F660" s="54"/>
    </row>
    <row r="661" spans="2:6" x14ac:dyDescent="0.2">
      <c r="B661" s="30"/>
      <c r="C661" s="30"/>
      <c r="D661" s="30"/>
      <c r="E661" s="30"/>
      <c r="F661" s="54"/>
    </row>
    <row r="662" spans="2:6" x14ac:dyDescent="0.2">
      <c r="B662" s="30"/>
      <c r="C662" s="30"/>
      <c r="D662" s="30"/>
      <c r="E662" s="30"/>
      <c r="F662" s="54"/>
    </row>
    <row r="663" spans="2:6" x14ac:dyDescent="0.2">
      <c r="B663" s="30"/>
      <c r="C663" s="30"/>
      <c r="D663" s="30"/>
      <c r="E663" s="30"/>
      <c r="F663" s="54"/>
    </row>
    <row r="664" spans="2:6" x14ac:dyDescent="0.2">
      <c r="B664" s="30"/>
      <c r="C664" s="30"/>
      <c r="D664" s="30"/>
      <c r="E664" s="30"/>
      <c r="F664" s="54"/>
    </row>
    <row r="665" spans="2:6" x14ac:dyDescent="0.2">
      <c r="B665" s="30"/>
      <c r="C665" s="30"/>
      <c r="D665" s="30"/>
      <c r="E665" s="30"/>
      <c r="F665" s="54"/>
    </row>
    <row r="666" spans="2:6" x14ac:dyDescent="0.2">
      <c r="B666" s="30"/>
      <c r="C666" s="30"/>
      <c r="D666" s="30"/>
      <c r="E666" s="30"/>
      <c r="F666" s="54"/>
    </row>
    <row r="667" spans="2:6" x14ac:dyDescent="0.2">
      <c r="B667" s="30"/>
      <c r="C667" s="30"/>
      <c r="D667" s="30"/>
      <c r="E667" s="30"/>
      <c r="F667" s="54"/>
    </row>
    <row r="668" spans="2:6" x14ac:dyDescent="0.2">
      <c r="B668" s="30"/>
      <c r="C668" s="30"/>
      <c r="D668" s="30"/>
      <c r="E668" s="30"/>
      <c r="F668" s="54"/>
    </row>
    <row r="669" spans="2:6" x14ac:dyDescent="0.2">
      <c r="B669" s="30"/>
      <c r="C669" s="30"/>
      <c r="D669" s="30"/>
      <c r="E669" s="30"/>
      <c r="F669" s="54"/>
    </row>
    <row r="670" spans="2:6" x14ac:dyDescent="0.2">
      <c r="B670" s="30"/>
      <c r="C670" s="30"/>
      <c r="D670" s="30"/>
      <c r="E670" s="30"/>
      <c r="F670" s="54"/>
    </row>
    <row r="671" spans="2:6" x14ac:dyDescent="0.2">
      <c r="B671" s="30"/>
      <c r="C671" s="30"/>
      <c r="D671" s="30"/>
      <c r="E671" s="30"/>
      <c r="F671" s="54"/>
    </row>
    <row r="672" spans="2:6" x14ac:dyDescent="0.2">
      <c r="B672" s="30"/>
      <c r="C672" s="30"/>
      <c r="D672" s="30"/>
      <c r="E672" s="30"/>
      <c r="F672" s="54"/>
    </row>
    <row r="673" spans="2:6" x14ac:dyDescent="0.2">
      <c r="B673" s="30"/>
      <c r="C673" s="30"/>
      <c r="D673" s="30"/>
      <c r="E673" s="30"/>
      <c r="F673" s="54"/>
    </row>
    <row r="674" spans="2:6" x14ac:dyDescent="0.2">
      <c r="B674" s="30"/>
      <c r="C674" s="30"/>
      <c r="D674" s="30"/>
      <c r="E674" s="30"/>
      <c r="F674" s="54"/>
    </row>
    <row r="675" spans="2:6" x14ac:dyDescent="0.2">
      <c r="B675" s="30"/>
      <c r="C675" s="30"/>
      <c r="D675" s="30"/>
      <c r="E675" s="30"/>
      <c r="F675" s="54"/>
    </row>
    <row r="676" spans="2:6" x14ac:dyDescent="0.2">
      <c r="B676" s="30"/>
      <c r="C676" s="30"/>
      <c r="D676" s="30"/>
      <c r="E676" s="30"/>
      <c r="F676" s="54"/>
    </row>
    <row r="677" spans="2:6" x14ac:dyDescent="0.2">
      <c r="B677" s="30"/>
      <c r="C677" s="30"/>
      <c r="D677" s="30"/>
      <c r="E677" s="30"/>
      <c r="F677" s="54"/>
    </row>
    <row r="678" spans="2:6" x14ac:dyDescent="0.2">
      <c r="B678" s="30"/>
      <c r="C678" s="30"/>
      <c r="D678" s="30"/>
      <c r="E678" s="30"/>
      <c r="F678" s="54"/>
    </row>
    <row r="679" spans="2:6" x14ac:dyDescent="0.2">
      <c r="B679" s="30"/>
      <c r="C679" s="30"/>
      <c r="D679" s="30"/>
      <c r="E679" s="30"/>
      <c r="F679" s="54"/>
    </row>
    <row r="680" spans="2:6" x14ac:dyDescent="0.2">
      <c r="B680" s="30"/>
      <c r="C680" s="30"/>
      <c r="D680" s="30"/>
      <c r="E680" s="30"/>
      <c r="F680" s="54"/>
    </row>
    <row r="681" spans="2:6" x14ac:dyDescent="0.2">
      <c r="B681" s="30"/>
      <c r="C681" s="30"/>
      <c r="D681" s="30"/>
      <c r="E681" s="30"/>
      <c r="F681" s="54"/>
    </row>
    <row r="682" spans="2:6" x14ac:dyDescent="0.2">
      <c r="B682" s="30"/>
      <c r="C682" s="30"/>
      <c r="D682" s="30"/>
      <c r="E682" s="30"/>
      <c r="F682" s="54"/>
    </row>
    <row r="683" spans="2:6" x14ac:dyDescent="0.2">
      <c r="B683" s="30"/>
      <c r="C683" s="30"/>
      <c r="D683" s="30"/>
      <c r="E683" s="30"/>
      <c r="F683" s="54"/>
    </row>
    <row r="684" spans="2:6" x14ac:dyDescent="0.2">
      <c r="B684" s="30"/>
      <c r="C684" s="30"/>
      <c r="D684" s="30"/>
      <c r="E684" s="30"/>
      <c r="F684" s="54"/>
    </row>
    <row r="685" spans="2:6" x14ac:dyDescent="0.2">
      <c r="B685" s="30"/>
      <c r="C685" s="30"/>
      <c r="D685" s="30"/>
      <c r="E685" s="30"/>
      <c r="F685" s="54"/>
    </row>
    <row r="692" spans="2:10" s="24" customFormat="1" ht="15" x14ac:dyDescent="0.2">
      <c r="F692" s="51"/>
      <c r="J692" s="60"/>
    </row>
    <row r="693" spans="2:10" s="24" customFormat="1" ht="15" x14ac:dyDescent="0.2">
      <c r="F693" s="51"/>
      <c r="J693" s="60"/>
    </row>
    <row r="694" spans="2:10" s="24" customFormat="1" ht="15" x14ac:dyDescent="0.2">
      <c r="F694" s="51"/>
      <c r="J694" s="60"/>
    </row>
    <row r="697" spans="2:10" s="27" customFormat="1" ht="11.25" x14ac:dyDescent="0.2">
      <c r="F697" s="55"/>
      <c r="J697" s="59"/>
    </row>
    <row r="700" spans="2:10" x14ac:dyDescent="0.2">
      <c r="B700" s="30"/>
      <c r="C700" s="30"/>
      <c r="D700" s="30"/>
      <c r="E700" s="30"/>
      <c r="F700" s="54"/>
    </row>
    <row r="701" spans="2:10" x14ac:dyDescent="0.2">
      <c r="B701" s="30"/>
      <c r="C701" s="30"/>
      <c r="D701" s="30"/>
      <c r="E701" s="30"/>
      <c r="F701" s="54"/>
    </row>
    <row r="702" spans="2:10" x14ac:dyDescent="0.2">
      <c r="B702" s="30"/>
      <c r="C702" s="30"/>
      <c r="D702" s="30"/>
      <c r="E702" s="30"/>
      <c r="F702" s="54"/>
    </row>
    <row r="703" spans="2:10" x14ac:dyDescent="0.2">
      <c r="B703" s="30"/>
      <c r="C703" s="30"/>
      <c r="D703" s="30"/>
      <c r="E703" s="30"/>
      <c r="F703" s="54"/>
    </row>
    <row r="704" spans="2:10" x14ac:dyDescent="0.2">
      <c r="B704" s="30"/>
      <c r="C704" s="30"/>
      <c r="D704" s="30"/>
      <c r="E704" s="30"/>
      <c r="F704" s="54"/>
    </row>
    <row r="705" spans="2:6" x14ac:dyDescent="0.2">
      <c r="B705" s="30"/>
      <c r="C705" s="30"/>
      <c r="D705" s="30"/>
      <c r="E705" s="30"/>
      <c r="F705" s="54"/>
    </row>
    <row r="706" spans="2:6" x14ac:dyDescent="0.2">
      <c r="B706" s="30"/>
      <c r="C706" s="30"/>
      <c r="D706" s="30"/>
      <c r="E706" s="30"/>
      <c r="F706" s="54"/>
    </row>
    <row r="707" spans="2:6" x14ac:dyDescent="0.2">
      <c r="B707" s="30"/>
      <c r="C707" s="30"/>
      <c r="D707" s="30"/>
      <c r="E707" s="30"/>
      <c r="F707" s="54"/>
    </row>
    <row r="708" spans="2:6" x14ac:dyDescent="0.2">
      <c r="B708" s="30"/>
      <c r="C708" s="30"/>
      <c r="D708" s="30"/>
      <c r="E708" s="30"/>
      <c r="F708" s="54"/>
    </row>
    <row r="709" spans="2:6" x14ac:dyDescent="0.2">
      <c r="B709" s="30"/>
      <c r="C709" s="30"/>
      <c r="D709" s="30"/>
      <c r="E709" s="30"/>
      <c r="F709" s="54"/>
    </row>
    <row r="710" spans="2:6" x14ac:dyDescent="0.2">
      <c r="B710" s="30"/>
      <c r="C710" s="30"/>
      <c r="D710" s="30"/>
      <c r="E710" s="30"/>
      <c r="F710" s="54"/>
    </row>
    <row r="711" spans="2:6" x14ac:dyDescent="0.2">
      <c r="B711" s="30"/>
      <c r="C711" s="30"/>
      <c r="D711" s="30"/>
      <c r="E711" s="30"/>
      <c r="F711" s="54"/>
    </row>
    <row r="712" spans="2:6" x14ac:dyDescent="0.2">
      <c r="B712" s="30"/>
      <c r="C712" s="30"/>
      <c r="D712" s="30"/>
      <c r="E712" s="30"/>
      <c r="F712" s="54"/>
    </row>
    <row r="713" spans="2:6" x14ac:dyDescent="0.2">
      <c r="B713" s="30"/>
      <c r="C713" s="30"/>
      <c r="D713" s="30"/>
      <c r="E713" s="30"/>
      <c r="F713" s="54"/>
    </row>
    <row r="714" spans="2:6" x14ac:dyDescent="0.2">
      <c r="B714" s="30"/>
      <c r="C714" s="30"/>
      <c r="D714" s="30"/>
      <c r="E714" s="30"/>
      <c r="F714" s="54"/>
    </row>
    <row r="715" spans="2:6" x14ac:dyDescent="0.2">
      <c r="B715" s="30"/>
      <c r="C715" s="30"/>
      <c r="D715" s="30"/>
      <c r="E715" s="30"/>
      <c r="F715" s="54"/>
    </row>
    <row r="716" spans="2:6" x14ac:dyDescent="0.2">
      <c r="B716" s="30"/>
      <c r="C716" s="30"/>
      <c r="D716" s="30"/>
      <c r="E716" s="30"/>
      <c r="F716" s="54"/>
    </row>
    <row r="717" spans="2:6" x14ac:dyDescent="0.2">
      <c r="B717" s="30"/>
      <c r="C717" s="30"/>
      <c r="D717" s="30"/>
      <c r="E717" s="30"/>
      <c r="F717" s="54"/>
    </row>
    <row r="718" spans="2:6" x14ac:dyDescent="0.2">
      <c r="B718" s="30"/>
      <c r="C718" s="30"/>
      <c r="D718" s="30"/>
      <c r="E718" s="30"/>
      <c r="F718" s="54"/>
    </row>
    <row r="719" spans="2:6" x14ac:dyDescent="0.2">
      <c r="B719" s="30"/>
      <c r="C719" s="30"/>
      <c r="D719" s="30"/>
      <c r="E719" s="30"/>
      <c r="F719" s="54"/>
    </row>
    <row r="720" spans="2:6" x14ac:dyDescent="0.2">
      <c r="B720" s="30"/>
      <c r="C720" s="30"/>
      <c r="D720" s="30"/>
      <c r="E720" s="30"/>
      <c r="F720" s="54"/>
    </row>
    <row r="721" spans="2:6" x14ac:dyDescent="0.2">
      <c r="B721" s="30"/>
      <c r="C721" s="30"/>
      <c r="D721" s="30"/>
      <c r="E721" s="30"/>
      <c r="F721" s="54"/>
    </row>
    <row r="722" spans="2:6" x14ac:dyDescent="0.2">
      <c r="B722" s="30"/>
      <c r="C722" s="30"/>
      <c r="D722" s="30"/>
      <c r="E722" s="30"/>
      <c r="F722" s="54"/>
    </row>
    <row r="723" spans="2:6" x14ac:dyDescent="0.2">
      <c r="B723" s="30"/>
      <c r="C723" s="30"/>
      <c r="D723" s="30"/>
      <c r="E723" s="30"/>
      <c r="F723" s="54"/>
    </row>
    <row r="724" spans="2:6" x14ac:dyDescent="0.2">
      <c r="B724" s="30"/>
      <c r="C724" s="30"/>
      <c r="D724" s="30"/>
      <c r="E724" s="30"/>
      <c r="F724" s="54"/>
    </row>
    <row r="725" spans="2:6" x14ac:dyDescent="0.2">
      <c r="B725" s="30"/>
      <c r="C725" s="30"/>
      <c r="D725" s="30"/>
      <c r="E725" s="30"/>
      <c r="F725" s="54"/>
    </row>
    <row r="726" spans="2:6" x14ac:dyDescent="0.2">
      <c r="B726" s="30"/>
      <c r="C726" s="30"/>
      <c r="D726" s="30"/>
      <c r="E726" s="30"/>
      <c r="F726" s="54"/>
    </row>
    <row r="727" spans="2:6" x14ac:dyDescent="0.2">
      <c r="B727" s="30"/>
      <c r="C727" s="30"/>
      <c r="D727" s="30"/>
      <c r="E727" s="30"/>
      <c r="F727" s="54"/>
    </row>
    <row r="728" spans="2:6" x14ac:dyDescent="0.2">
      <c r="B728" s="30"/>
      <c r="C728" s="30"/>
      <c r="D728" s="30"/>
      <c r="E728" s="30"/>
      <c r="F728" s="54"/>
    </row>
    <row r="729" spans="2:6" x14ac:dyDescent="0.2">
      <c r="B729" s="30"/>
      <c r="C729" s="30"/>
      <c r="D729" s="30"/>
      <c r="E729" s="30"/>
      <c r="F729" s="54"/>
    </row>
    <row r="730" spans="2:6" x14ac:dyDescent="0.2">
      <c r="B730" s="30"/>
      <c r="C730" s="30"/>
      <c r="D730" s="30"/>
      <c r="E730" s="30"/>
      <c r="F730" s="54"/>
    </row>
    <row r="731" spans="2:6" x14ac:dyDescent="0.2">
      <c r="B731" s="30"/>
      <c r="C731" s="30"/>
      <c r="D731" s="30"/>
      <c r="E731" s="30"/>
      <c r="F731" s="54"/>
    </row>
    <row r="732" spans="2:6" x14ac:dyDescent="0.2">
      <c r="B732" s="30"/>
      <c r="C732" s="30"/>
      <c r="D732" s="30"/>
      <c r="E732" s="30"/>
      <c r="F732" s="54"/>
    </row>
    <row r="733" spans="2:6" x14ac:dyDescent="0.2">
      <c r="B733" s="30"/>
      <c r="C733" s="30"/>
      <c r="D733" s="30"/>
      <c r="E733" s="30"/>
      <c r="F733" s="54"/>
    </row>
    <row r="734" spans="2:6" x14ac:dyDescent="0.2">
      <c r="B734" s="30"/>
      <c r="C734" s="30"/>
      <c r="D734" s="30"/>
      <c r="E734" s="30"/>
      <c r="F734" s="54"/>
    </row>
    <row r="735" spans="2:6" x14ac:dyDescent="0.2">
      <c r="B735" s="30"/>
      <c r="C735" s="30"/>
      <c r="D735" s="30"/>
      <c r="E735" s="30"/>
      <c r="F735" s="54"/>
    </row>
    <row r="736" spans="2:6" x14ac:dyDescent="0.2">
      <c r="B736" s="30"/>
      <c r="C736" s="30"/>
      <c r="D736" s="30"/>
      <c r="E736" s="30"/>
      <c r="F736" s="54"/>
    </row>
    <row r="737" spans="2:6" x14ac:dyDescent="0.2">
      <c r="B737" s="30"/>
      <c r="C737" s="30"/>
      <c r="D737" s="30"/>
      <c r="E737" s="30"/>
      <c r="F737" s="54"/>
    </row>
  </sheetData>
  <mergeCells count="1">
    <mergeCell ref="A3:K3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T48"/>
  <sheetViews>
    <sheetView showGridLines="0" workbookViewId="0">
      <selection activeCell="R18" sqref="R18"/>
    </sheetView>
  </sheetViews>
  <sheetFormatPr defaultRowHeight="12.75" x14ac:dyDescent="0.2"/>
  <cols>
    <col min="2" max="2" width="7.140625" bestFit="1" customWidth="1"/>
    <col min="3" max="3" width="0.7109375" customWidth="1"/>
    <col min="4" max="4" width="15.7109375" bestFit="1" customWidth="1"/>
    <col min="5" max="5" width="0.7109375" customWidth="1"/>
    <col min="6" max="6" width="11" customWidth="1"/>
    <col min="7" max="7" width="0.7109375" customWidth="1"/>
    <col min="8" max="8" width="10.28515625" customWidth="1"/>
    <col min="9" max="9" width="0.7109375" customWidth="1"/>
    <col min="10" max="10" width="15.7109375" bestFit="1" customWidth="1"/>
    <col min="11" max="11" width="0.7109375" customWidth="1"/>
    <col min="12" max="12" width="11" customWidth="1"/>
    <col min="13" max="13" width="0.7109375" customWidth="1"/>
    <col min="15" max="15" width="0.7109375" customWidth="1"/>
    <col min="16" max="16" width="15.7109375" bestFit="1" customWidth="1"/>
    <col min="17" max="17" width="0.7109375" customWidth="1"/>
    <col min="18" max="18" width="11" customWidth="1"/>
    <col min="19" max="19" width="0.7109375" customWidth="1"/>
  </cols>
  <sheetData>
    <row r="1" spans="1:20" ht="15.75" x14ac:dyDescent="0.25">
      <c r="A1" s="16" t="s">
        <v>12</v>
      </c>
    </row>
    <row r="4" spans="1:20" ht="15.75" x14ac:dyDescent="0.25">
      <c r="D4" s="185" t="s">
        <v>13</v>
      </c>
      <c r="E4" s="185"/>
      <c r="F4" s="185"/>
      <c r="G4" s="185"/>
      <c r="H4" s="185"/>
      <c r="J4" s="185" t="s">
        <v>14</v>
      </c>
      <c r="K4" s="185"/>
      <c r="L4" s="185"/>
      <c r="M4" s="185"/>
      <c r="N4" s="185"/>
      <c r="P4" s="185" t="s">
        <v>15</v>
      </c>
      <c r="Q4" s="185"/>
      <c r="R4" s="185"/>
      <c r="S4" s="185"/>
      <c r="T4" s="185"/>
    </row>
    <row r="6" spans="1:20" x14ac:dyDescent="0.2">
      <c r="B6" t="s">
        <v>16</v>
      </c>
      <c r="D6" s="184" t="s">
        <v>17</v>
      </c>
      <c r="F6" s="184" t="s">
        <v>18</v>
      </c>
      <c r="H6" s="184" t="s">
        <v>19</v>
      </c>
      <c r="J6" s="184" t="s">
        <v>17</v>
      </c>
      <c r="L6" s="184" t="s">
        <v>18</v>
      </c>
      <c r="N6" s="184" t="s">
        <v>19</v>
      </c>
      <c r="P6" s="184" t="s">
        <v>17</v>
      </c>
      <c r="R6" s="184" t="s">
        <v>18</v>
      </c>
      <c r="T6" s="184" t="s">
        <v>19</v>
      </c>
    </row>
    <row r="7" spans="1:20" x14ac:dyDescent="0.2">
      <c r="D7" s="184"/>
      <c r="F7" s="184"/>
      <c r="H7" s="184"/>
      <c r="J7" s="184"/>
      <c r="L7" s="184"/>
      <c r="N7" s="184"/>
      <c r="P7" s="184"/>
      <c r="R7" s="184"/>
      <c r="T7" s="184"/>
    </row>
    <row r="8" spans="1:20" x14ac:dyDescent="0.2">
      <c r="D8" s="17"/>
      <c r="J8" s="17"/>
      <c r="P8" s="17"/>
    </row>
    <row r="9" spans="1:20" x14ac:dyDescent="0.2">
      <c r="B9" s="18" t="s">
        <v>167</v>
      </c>
      <c r="D9" s="19">
        <v>4798</v>
      </c>
      <c r="E9" s="20"/>
      <c r="F9" s="19">
        <v>0</v>
      </c>
      <c r="H9" s="19">
        <f>IF(D9&lt;10,"-",F9/D9*100)</f>
        <v>0</v>
      </c>
      <c r="I9" s="20"/>
      <c r="J9" s="19">
        <v>2947</v>
      </c>
      <c r="L9" s="19">
        <v>0</v>
      </c>
      <c r="M9" s="20"/>
      <c r="N9" s="19">
        <f>IF(J9&lt;10,"-",L9/J9*100)</f>
        <v>0</v>
      </c>
      <c r="P9" s="19">
        <v>1851</v>
      </c>
      <c r="Q9" s="20"/>
      <c r="R9" s="19">
        <v>0</v>
      </c>
      <c r="T9" s="19">
        <f>IF(P9&lt;10,"-",R9/P9*100)</f>
        <v>0</v>
      </c>
    </row>
    <row r="10" spans="1:20" x14ac:dyDescent="0.2">
      <c r="B10" s="21" t="s">
        <v>168</v>
      </c>
      <c r="D10" s="22">
        <v>4307</v>
      </c>
      <c r="F10" s="22">
        <v>0</v>
      </c>
      <c r="H10" s="22">
        <f t="shared" ref="H10:H17" si="0">IF(D10&lt;10,"-",F10/D10*100)</f>
        <v>0</v>
      </c>
      <c r="J10" s="22">
        <v>2665</v>
      </c>
      <c r="L10" s="22">
        <v>0</v>
      </c>
      <c r="N10" s="22">
        <f t="shared" ref="N10:N17" si="1">IF(J10&lt;10,"-",L10/J10*100)</f>
        <v>0</v>
      </c>
      <c r="P10" s="22">
        <v>1642</v>
      </c>
      <c r="R10" s="22">
        <v>0</v>
      </c>
      <c r="T10" s="22">
        <f>IF(P10&lt;10,"-",R10/P10*100)</f>
        <v>0</v>
      </c>
    </row>
    <row r="11" spans="1:20" x14ac:dyDescent="0.2">
      <c r="B11" s="18" t="s">
        <v>169</v>
      </c>
      <c r="D11" s="19">
        <v>4059</v>
      </c>
      <c r="F11" s="19">
        <v>0</v>
      </c>
      <c r="H11" s="19">
        <f t="shared" si="0"/>
        <v>0</v>
      </c>
      <c r="J11" s="19">
        <v>2557</v>
      </c>
      <c r="L11" s="19">
        <v>0</v>
      </c>
      <c r="N11" s="19">
        <f t="shared" si="1"/>
        <v>0</v>
      </c>
      <c r="P11" s="19">
        <v>1502</v>
      </c>
      <c r="R11" s="19">
        <v>0</v>
      </c>
      <c r="T11" s="19">
        <f t="shared" ref="T11:T17" si="2">IF(P11&lt;10,"-",R11/P11*100)</f>
        <v>0</v>
      </c>
    </row>
    <row r="12" spans="1:20" x14ac:dyDescent="0.2">
      <c r="B12" s="21" t="s">
        <v>170</v>
      </c>
      <c r="D12" s="22">
        <v>3961</v>
      </c>
      <c r="F12" s="22">
        <v>183</v>
      </c>
      <c r="H12" s="22">
        <f t="shared" si="0"/>
        <v>4.620045443069932</v>
      </c>
      <c r="J12" s="22">
        <v>2478</v>
      </c>
      <c r="L12" s="22">
        <v>74</v>
      </c>
      <c r="N12" s="22">
        <f t="shared" si="1"/>
        <v>2.9862792574656982</v>
      </c>
      <c r="P12" s="22">
        <v>1483</v>
      </c>
      <c r="R12" s="22">
        <v>109</v>
      </c>
      <c r="T12" s="22">
        <f t="shared" si="2"/>
        <v>7.3499662845583273</v>
      </c>
    </row>
    <row r="13" spans="1:20" x14ac:dyDescent="0.2">
      <c r="B13" s="18" t="s">
        <v>171</v>
      </c>
      <c r="D13" s="19">
        <v>3661</v>
      </c>
      <c r="F13" s="19">
        <v>401</v>
      </c>
      <c r="H13" s="19">
        <f t="shared" si="0"/>
        <v>10.953291450423382</v>
      </c>
      <c r="J13" s="19">
        <v>2349</v>
      </c>
      <c r="L13" s="19">
        <v>157</v>
      </c>
      <c r="N13" s="19">
        <f t="shared" si="1"/>
        <v>6.6836951894423153</v>
      </c>
      <c r="P13" s="19">
        <v>1312</v>
      </c>
      <c r="R13" s="19">
        <v>244</v>
      </c>
      <c r="T13" s="19">
        <f t="shared" si="2"/>
        <v>18.597560975609756</v>
      </c>
    </row>
    <row r="14" spans="1:20" x14ac:dyDescent="0.2">
      <c r="B14" s="21" t="s">
        <v>172</v>
      </c>
      <c r="D14" s="22">
        <v>3444</v>
      </c>
      <c r="F14" s="22">
        <v>946</v>
      </c>
      <c r="H14" s="22">
        <f t="shared" si="0"/>
        <v>27.468060394889665</v>
      </c>
      <c r="J14" s="22">
        <v>2165</v>
      </c>
      <c r="L14" s="22">
        <v>477</v>
      </c>
      <c r="N14" s="22">
        <f t="shared" si="1"/>
        <v>22.032332563510394</v>
      </c>
      <c r="P14" s="22">
        <v>1279</v>
      </c>
      <c r="R14" s="22">
        <v>469</v>
      </c>
      <c r="T14" s="22">
        <f t="shared" si="2"/>
        <v>36.669272869429243</v>
      </c>
    </row>
    <row r="15" spans="1:20" x14ac:dyDescent="0.2">
      <c r="B15" s="18" t="s">
        <v>173</v>
      </c>
      <c r="D15" s="19">
        <v>1681</v>
      </c>
      <c r="F15" s="19">
        <v>638</v>
      </c>
      <c r="H15" s="19">
        <f t="shared" ref="H15" si="3">IF(D15&lt;10,"-",F15/D15*100)</f>
        <v>37.953599048185602</v>
      </c>
      <c r="J15" s="19">
        <v>1128</v>
      </c>
      <c r="L15" s="19">
        <v>355</v>
      </c>
      <c r="N15" s="19">
        <f t="shared" ref="N15" si="4">IF(J15&lt;10,"-",L15/J15*100)</f>
        <v>31.471631205673763</v>
      </c>
      <c r="P15" s="19">
        <v>553</v>
      </c>
      <c r="R15" s="19">
        <v>283</v>
      </c>
      <c r="T15" s="19">
        <f t="shared" ref="T15" si="5">IF(P15&lt;10,"-",R15/P15*100)</f>
        <v>51.175406871609411</v>
      </c>
    </row>
    <row r="17" spans="2:20" x14ac:dyDescent="0.2">
      <c r="B17" s="19" t="s">
        <v>20</v>
      </c>
      <c r="D17" s="19">
        <v>2</v>
      </c>
      <c r="F17" s="19">
        <v>0</v>
      </c>
      <c r="H17" s="19" t="str">
        <f t="shared" si="0"/>
        <v>-</v>
      </c>
      <c r="J17" s="19">
        <v>2</v>
      </c>
      <c r="L17" s="19">
        <v>0</v>
      </c>
      <c r="N17" s="19" t="str">
        <f t="shared" si="1"/>
        <v>-</v>
      </c>
      <c r="P17" s="19">
        <v>0</v>
      </c>
      <c r="R17" s="19">
        <v>0</v>
      </c>
      <c r="T17" s="19" t="str">
        <f t="shared" si="2"/>
        <v>-</v>
      </c>
    </row>
    <row r="19" spans="2:20" x14ac:dyDescent="0.2">
      <c r="B19" s="21"/>
      <c r="D19" s="22"/>
      <c r="F19" s="22"/>
    </row>
    <row r="48" spans="4:11" x14ac:dyDescent="0.2">
      <c r="D48" s="32"/>
      <c r="H48" s="42"/>
      <c r="I48" s="42"/>
      <c r="J48" s="42"/>
      <c r="K48" s="42"/>
    </row>
  </sheetData>
  <mergeCells count="12">
    <mergeCell ref="R6:R7"/>
    <mergeCell ref="T6:T7"/>
    <mergeCell ref="D4:H4"/>
    <mergeCell ref="J4:N4"/>
    <mergeCell ref="P4:T4"/>
    <mergeCell ref="D6:D7"/>
    <mergeCell ref="F6:F7"/>
    <mergeCell ref="H6:H7"/>
    <mergeCell ref="J6:J7"/>
    <mergeCell ref="L6:L7"/>
    <mergeCell ref="N6:N7"/>
    <mergeCell ref="P6:P7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20"/>
  <dimension ref="A1:V736"/>
  <sheetViews>
    <sheetView showGridLines="0" topLeftCell="A13" zoomScaleNormal="100" workbookViewId="0">
      <selection activeCell="O38" sqref="O38"/>
    </sheetView>
  </sheetViews>
  <sheetFormatPr defaultRowHeight="12.75" x14ac:dyDescent="0.2"/>
  <cols>
    <col min="1" max="1" width="17.140625" style="27" customWidth="1"/>
    <col min="2" max="5" width="9.7109375" customWidth="1"/>
    <col min="6" max="6" width="9.7109375" style="1" customWidth="1"/>
    <col min="7" max="9" width="9.7109375" customWidth="1"/>
    <col min="10" max="10" width="1.140625" style="1" customWidth="1"/>
    <col min="11" max="11" width="9.7109375" customWidth="1"/>
  </cols>
  <sheetData>
    <row r="1" spans="1:11" s="24" customFormat="1" ht="15.75" customHeight="1" x14ac:dyDescent="0.25">
      <c r="J1" s="131"/>
    </row>
    <row r="2" spans="1:11" s="24" customFormat="1" ht="15.75" customHeight="1" x14ac:dyDescent="0.25">
      <c r="A2" s="16"/>
      <c r="F2" s="60"/>
      <c r="J2" s="60"/>
    </row>
    <row r="3" spans="1:11" s="24" customFormat="1" ht="15.75" customHeight="1" x14ac:dyDescent="0.25">
      <c r="A3" s="191" t="s">
        <v>195</v>
      </c>
      <c r="B3" s="191"/>
      <c r="C3" s="191"/>
      <c r="D3" s="191"/>
      <c r="E3" s="191"/>
      <c r="F3" s="191"/>
      <c r="G3" s="191"/>
      <c r="H3" s="191"/>
      <c r="I3" s="191"/>
      <c r="J3" s="60"/>
    </row>
    <row r="4" spans="1:11" s="24" customFormat="1" ht="15.75" customHeight="1" x14ac:dyDescent="0.25">
      <c r="A4" s="16"/>
      <c r="F4" s="60"/>
      <c r="J4" s="60"/>
    </row>
    <row r="5" spans="1:11" s="24" customFormat="1" ht="15.75" customHeight="1" x14ac:dyDescent="0.25">
      <c r="A5" s="16"/>
      <c r="F5" s="60"/>
      <c r="J5" s="60"/>
    </row>
    <row r="6" spans="1:11" s="27" customFormat="1" ht="15.75" customHeight="1" x14ac:dyDescent="0.2">
      <c r="B6" s="45" t="s">
        <v>79</v>
      </c>
      <c r="C6" s="45" t="s">
        <v>144</v>
      </c>
      <c r="D6" s="45" t="s">
        <v>145</v>
      </c>
      <c r="E6" s="45" t="s">
        <v>78</v>
      </c>
      <c r="F6" s="67" t="s">
        <v>146</v>
      </c>
      <c r="G6" s="45" t="s">
        <v>77</v>
      </c>
      <c r="H6" s="45" t="s">
        <v>147</v>
      </c>
      <c r="I6" s="45" t="s">
        <v>141</v>
      </c>
      <c r="J6" s="129"/>
      <c r="K6" s="45" t="s">
        <v>84</v>
      </c>
    </row>
    <row r="7" spans="1:11" s="27" customFormat="1" ht="15.75" customHeight="1" x14ac:dyDescent="0.2">
      <c r="B7" s="45" t="s">
        <v>143</v>
      </c>
      <c r="C7" s="45" t="s">
        <v>143</v>
      </c>
      <c r="D7" s="45" t="s">
        <v>143</v>
      </c>
      <c r="E7" s="45" t="s">
        <v>143</v>
      </c>
      <c r="F7" s="67"/>
      <c r="G7" s="45"/>
      <c r="H7" s="45" t="s">
        <v>86</v>
      </c>
      <c r="I7" s="45"/>
      <c r="J7" s="129"/>
      <c r="K7" s="45" t="s">
        <v>85</v>
      </c>
    </row>
    <row r="8" spans="1:11" s="27" customFormat="1" ht="15.75" hidden="1" customHeight="1" x14ac:dyDescent="0.2">
      <c r="B8" s="44"/>
      <c r="C8" s="29"/>
      <c r="D8" s="29"/>
      <c r="E8" s="29"/>
      <c r="F8" s="52"/>
      <c r="G8" s="29"/>
      <c r="H8" s="29"/>
      <c r="I8" s="29"/>
      <c r="J8" s="59"/>
      <c r="K8" s="29"/>
    </row>
    <row r="9" spans="1:11" ht="15.75" customHeight="1" x14ac:dyDescent="0.2">
      <c r="A9" s="79" t="s">
        <v>207</v>
      </c>
      <c r="B9" s="80">
        <v>118</v>
      </c>
      <c r="C9" s="80">
        <v>21</v>
      </c>
      <c r="D9" s="80">
        <v>121</v>
      </c>
      <c r="E9" s="80">
        <v>68</v>
      </c>
      <c r="F9" s="80">
        <v>92</v>
      </c>
      <c r="G9" s="80">
        <v>57</v>
      </c>
      <c r="H9" s="80">
        <v>613</v>
      </c>
      <c r="I9" s="80">
        <v>4</v>
      </c>
      <c r="J9" s="104"/>
      <c r="K9" s="80">
        <v>1094</v>
      </c>
    </row>
    <row r="10" spans="1:11" ht="15.75" customHeight="1" x14ac:dyDescent="0.2">
      <c r="A10" s="90" t="s">
        <v>208</v>
      </c>
      <c r="B10" s="91">
        <v>49</v>
      </c>
      <c r="C10" s="91">
        <v>34</v>
      </c>
      <c r="D10" s="91">
        <v>219</v>
      </c>
      <c r="E10" s="91">
        <v>124</v>
      </c>
      <c r="F10" s="91">
        <v>145</v>
      </c>
      <c r="G10" s="91">
        <v>105</v>
      </c>
      <c r="H10" s="91">
        <v>410</v>
      </c>
      <c r="I10" s="91">
        <v>4</v>
      </c>
      <c r="J10" s="104"/>
      <c r="K10" s="91">
        <v>1090</v>
      </c>
    </row>
    <row r="11" spans="1:11" ht="15.75" customHeight="1" x14ac:dyDescent="0.2">
      <c r="A11" s="83" t="s">
        <v>209</v>
      </c>
      <c r="B11" s="84">
        <v>128</v>
      </c>
      <c r="C11" s="84">
        <v>21</v>
      </c>
      <c r="D11" s="84">
        <v>212</v>
      </c>
      <c r="E11" s="84">
        <v>52</v>
      </c>
      <c r="F11" s="84">
        <v>104</v>
      </c>
      <c r="G11" s="84">
        <v>73</v>
      </c>
      <c r="H11" s="84">
        <v>796</v>
      </c>
      <c r="I11" s="84">
        <v>2</v>
      </c>
      <c r="J11" s="104"/>
      <c r="K11" s="84">
        <v>1389</v>
      </c>
    </row>
    <row r="12" spans="1:11" ht="15.75" customHeight="1" x14ac:dyDescent="0.2">
      <c r="A12" s="79" t="s">
        <v>26</v>
      </c>
      <c r="B12" s="80">
        <v>351</v>
      </c>
      <c r="C12" s="80">
        <v>91</v>
      </c>
      <c r="D12" s="80">
        <v>1081</v>
      </c>
      <c r="E12" s="80">
        <v>201</v>
      </c>
      <c r="F12" s="80">
        <v>412</v>
      </c>
      <c r="G12" s="80">
        <v>256</v>
      </c>
      <c r="H12" s="80">
        <v>1996</v>
      </c>
      <c r="I12" s="80">
        <v>11</v>
      </c>
      <c r="J12" s="104"/>
      <c r="K12" s="80">
        <v>4401</v>
      </c>
    </row>
    <row r="13" spans="1:11" ht="15.75" customHeight="1" x14ac:dyDescent="0.2">
      <c r="A13" s="90" t="s">
        <v>27</v>
      </c>
      <c r="B13" s="91">
        <v>22</v>
      </c>
      <c r="C13" s="91">
        <v>9</v>
      </c>
      <c r="D13" s="91">
        <v>121</v>
      </c>
      <c r="E13" s="91">
        <v>19</v>
      </c>
      <c r="F13" s="91">
        <v>67</v>
      </c>
      <c r="G13" s="91">
        <v>50</v>
      </c>
      <c r="H13" s="91">
        <v>273</v>
      </c>
      <c r="I13" s="91">
        <v>4</v>
      </c>
      <c r="J13" s="104"/>
      <c r="K13" s="91">
        <v>567</v>
      </c>
    </row>
    <row r="14" spans="1:11" ht="15.75" customHeight="1" x14ac:dyDescent="0.2">
      <c r="A14" s="83" t="s">
        <v>28</v>
      </c>
      <c r="B14" s="84">
        <v>5</v>
      </c>
      <c r="C14" s="84">
        <v>2</v>
      </c>
      <c r="D14" s="84">
        <v>32</v>
      </c>
      <c r="E14" s="84">
        <v>4</v>
      </c>
      <c r="F14" s="84">
        <v>11</v>
      </c>
      <c r="G14" s="84">
        <v>6</v>
      </c>
      <c r="H14" s="84">
        <v>57</v>
      </c>
      <c r="I14" s="84">
        <v>2</v>
      </c>
      <c r="J14" s="104"/>
      <c r="K14" s="84">
        <v>119</v>
      </c>
    </row>
    <row r="15" spans="1:11" ht="15.75" customHeight="1" x14ac:dyDescent="0.2">
      <c r="A15" s="79" t="s">
        <v>29</v>
      </c>
      <c r="B15" s="80">
        <v>46</v>
      </c>
      <c r="C15" s="80">
        <v>10</v>
      </c>
      <c r="D15" s="80">
        <v>121</v>
      </c>
      <c r="E15" s="80">
        <v>21</v>
      </c>
      <c r="F15" s="80">
        <v>27</v>
      </c>
      <c r="G15" s="80">
        <v>38</v>
      </c>
      <c r="H15" s="80">
        <v>413</v>
      </c>
      <c r="I15" s="80">
        <v>2</v>
      </c>
      <c r="J15" s="104"/>
      <c r="K15" s="80">
        <v>679</v>
      </c>
    </row>
    <row r="16" spans="1:11" ht="15.75" customHeight="1" x14ac:dyDescent="0.2">
      <c r="A16" s="90" t="s">
        <v>30</v>
      </c>
      <c r="B16" s="91">
        <v>19</v>
      </c>
      <c r="C16" s="91">
        <v>6</v>
      </c>
      <c r="D16" s="91">
        <v>66</v>
      </c>
      <c r="E16" s="91">
        <v>6</v>
      </c>
      <c r="F16" s="91">
        <v>26</v>
      </c>
      <c r="G16" s="91">
        <v>11</v>
      </c>
      <c r="H16" s="91">
        <v>174</v>
      </c>
      <c r="I16" s="91">
        <v>4</v>
      </c>
      <c r="J16" s="104"/>
      <c r="K16" s="91">
        <v>313</v>
      </c>
    </row>
    <row r="17" spans="1:11" ht="15.75" hidden="1" customHeight="1" x14ac:dyDescent="0.2">
      <c r="A17" s="31" t="s">
        <v>31</v>
      </c>
      <c r="B17" s="36">
        <v>2</v>
      </c>
      <c r="C17" s="36">
        <v>5</v>
      </c>
      <c r="D17" s="71">
        <v>7</v>
      </c>
      <c r="E17" s="36">
        <v>3</v>
      </c>
      <c r="F17" s="36">
        <v>3</v>
      </c>
      <c r="G17" s="36">
        <v>15</v>
      </c>
      <c r="H17" s="36">
        <v>45</v>
      </c>
      <c r="I17" s="71">
        <v>1</v>
      </c>
      <c r="J17" s="130"/>
      <c r="K17" s="71">
        <v>81</v>
      </c>
    </row>
    <row r="18" spans="1:11" ht="15.75" hidden="1" customHeight="1" x14ac:dyDescent="0.2">
      <c r="A18" s="33" t="s">
        <v>32</v>
      </c>
      <c r="B18" s="37">
        <v>2</v>
      </c>
      <c r="C18" s="37">
        <v>1</v>
      </c>
      <c r="D18" s="74">
        <v>1</v>
      </c>
      <c r="E18" s="37">
        <v>0</v>
      </c>
      <c r="F18" s="37">
        <v>1</v>
      </c>
      <c r="G18" s="37">
        <v>3</v>
      </c>
      <c r="H18" s="37">
        <v>29</v>
      </c>
      <c r="I18" s="74">
        <v>0</v>
      </c>
      <c r="J18" s="130"/>
      <c r="K18" s="74">
        <v>37</v>
      </c>
    </row>
    <row r="19" spans="1:11" ht="15.75" hidden="1" customHeight="1" x14ac:dyDescent="0.2">
      <c r="A19" s="31" t="s">
        <v>33</v>
      </c>
      <c r="B19" s="36">
        <v>0</v>
      </c>
      <c r="C19" s="36">
        <v>0</v>
      </c>
      <c r="D19" s="71">
        <v>0</v>
      </c>
      <c r="E19" s="36">
        <v>0</v>
      </c>
      <c r="F19" s="36">
        <v>1</v>
      </c>
      <c r="G19" s="36">
        <v>2</v>
      </c>
      <c r="H19" s="36">
        <v>5</v>
      </c>
      <c r="I19" s="71">
        <v>0</v>
      </c>
      <c r="J19" s="130"/>
      <c r="K19" s="71">
        <v>8</v>
      </c>
    </row>
    <row r="20" spans="1:11" ht="15.75" hidden="1" customHeight="1" x14ac:dyDescent="0.2">
      <c r="A20" s="33" t="s">
        <v>34</v>
      </c>
      <c r="B20" s="37">
        <v>0</v>
      </c>
      <c r="C20" s="37">
        <v>0</v>
      </c>
      <c r="D20" s="74">
        <v>2</v>
      </c>
      <c r="E20" s="37">
        <v>3</v>
      </c>
      <c r="F20" s="37">
        <v>4</v>
      </c>
      <c r="G20" s="37">
        <v>1</v>
      </c>
      <c r="H20" s="37">
        <v>13</v>
      </c>
      <c r="I20" s="74">
        <v>0</v>
      </c>
      <c r="J20" s="130"/>
      <c r="K20" s="74">
        <v>23</v>
      </c>
    </row>
    <row r="21" spans="1:11" ht="15.75" customHeight="1" x14ac:dyDescent="0.2">
      <c r="A21" s="83" t="s">
        <v>35</v>
      </c>
      <c r="B21" s="84">
        <v>4</v>
      </c>
      <c r="C21" s="84">
        <v>6</v>
      </c>
      <c r="D21" s="84">
        <v>10</v>
      </c>
      <c r="E21" s="84">
        <v>6</v>
      </c>
      <c r="F21" s="84">
        <v>9</v>
      </c>
      <c r="G21" s="84">
        <v>21</v>
      </c>
      <c r="H21" s="84">
        <v>92</v>
      </c>
      <c r="I21" s="84">
        <v>1</v>
      </c>
      <c r="J21" s="104"/>
      <c r="K21" s="84">
        <v>149</v>
      </c>
    </row>
    <row r="22" spans="1:11" ht="15.75" customHeight="1" x14ac:dyDescent="0.2">
      <c r="A22" s="79" t="s">
        <v>36</v>
      </c>
      <c r="B22" s="80">
        <v>1</v>
      </c>
      <c r="C22" s="80">
        <v>1</v>
      </c>
      <c r="D22" s="80">
        <v>4</v>
      </c>
      <c r="E22" s="80">
        <v>0</v>
      </c>
      <c r="F22" s="80">
        <v>0</v>
      </c>
      <c r="G22" s="80">
        <v>3</v>
      </c>
      <c r="H22" s="80">
        <v>13</v>
      </c>
      <c r="I22" s="80">
        <v>0</v>
      </c>
      <c r="J22" s="104"/>
      <c r="K22" s="80">
        <v>22</v>
      </c>
    </row>
    <row r="23" spans="1:11" ht="15.75" customHeight="1" x14ac:dyDescent="0.2">
      <c r="A23" s="90" t="s">
        <v>37</v>
      </c>
      <c r="B23" s="91">
        <v>0</v>
      </c>
      <c r="C23" s="91">
        <v>0</v>
      </c>
      <c r="D23" s="91">
        <v>0</v>
      </c>
      <c r="E23" s="91">
        <v>0</v>
      </c>
      <c r="F23" s="91">
        <v>0</v>
      </c>
      <c r="G23" s="91">
        <v>1</v>
      </c>
      <c r="H23" s="91">
        <v>26</v>
      </c>
      <c r="I23" s="91">
        <v>1</v>
      </c>
      <c r="J23" s="104"/>
      <c r="K23" s="91">
        <v>28</v>
      </c>
    </row>
    <row r="24" spans="1:11" ht="15.75" customHeight="1" x14ac:dyDescent="0.2">
      <c r="A24" s="83" t="s">
        <v>38</v>
      </c>
      <c r="B24" s="84">
        <v>0</v>
      </c>
      <c r="C24" s="84">
        <v>1</v>
      </c>
      <c r="D24" s="84">
        <v>0</v>
      </c>
      <c r="E24" s="84">
        <v>5</v>
      </c>
      <c r="F24" s="84">
        <v>2</v>
      </c>
      <c r="G24" s="84">
        <v>5</v>
      </c>
      <c r="H24" s="84">
        <v>28</v>
      </c>
      <c r="I24" s="84">
        <v>0</v>
      </c>
      <c r="J24" s="104"/>
      <c r="K24" s="84">
        <v>41</v>
      </c>
    </row>
    <row r="25" spans="1:11" ht="15.75" customHeight="1" x14ac:dyDescent="0.2">
      <c r="A25" s="79" t="s">
        <v>39</v>
      </c>
      <c r="B25" s="80">
        <v>4</v>
      </c>
      <c r="C25" s="80">
        <v>3</v>
      </c>
      <c r="D25" s="80">
        <v>14</v>
      </c>
      <c r="E25" s="80">
        <v>9</v>
      </c>
      <c r="F25" s="80">
        <v>15</v>
      </c>
      <c r="G25" s="80">
        <v>11</v>
      </c>
      <c r="H25" s="80">
        <v>105</v>
      </c>
      <c r="I25" s="80">
        <v>0</v>
      </c>
      <c r="J25" s="104"/>
      <c r="K25" s="80">
        <v>162</v>
      </c>
    </row>
    <row r="26" spans="1:11" ht="15.75" customHeight="1" x14ac:dyDescent="0.2">
      <c r="A26" s="90" t="s">
        <v>40</v>
      </c>
      <c r="B26" s="91">
        <v>5</v>
      </c>
      <c r="C26" s="91">
        <v>1</v>
      </c>
      <c r="D26" s="91">
        <v>28</v>
      </c>
      <c r="E26" s="91">
        <v>7</v>
      </c>
      <c r="F26" s="91">
        <v>7</v>
      </c>
      <c r="G26" s="91">
        <v>6</v>
      </c>
      <c r="H26" s="91">
        <v>75</v>
      </c>
      <c r="I26" s="91">
        <v>0</v>
      </c>
      <c r="J26" s="104"/>
      <c r="K26" s="91">
        <v>129</v>
      </c>
    </row>
    <row r="27" spans="1:11" ht="15.75" customHeight="1" x14ac:dyDescent="0.2">
      <c r="A27" s="83" t="s">
        <v>41</v>
      </c>
      <c r="B27" s="84">
        <v>1</v>
      </c>
      <c r="C27" s="84">
        <v>0</v>
      </c>
      <c r="D27" s="84">
        <v>5</v>
      </c>
      <c r="E27" s="84">
        <v>2</v>
      </c>
      <c r="F27" s="84">
        <v>0</v>
      </c>
      <c r="G27" s="84">
        <v>1</v>
      </c>
      <c r="H27" s="84">
        <v>17</v>
      </c>
      <c r="I27" s="84">
        <v>0</v>
      </c>
      <c r="J27" s="104"/>
      <c r="K27" s="84">
        <v>26</v>
      </c>
    </row>
    <row r="28" spans="1:11" ht="15.75" customHeight="1" x14ac:dyDescent="0.2">
      <c r="A28" s="79" t="s">
        <v>42</v>
      </c>
      <c r="B28" s="80">
        <v>9</v>
      </c>
      <c r="C28" s="80">
        <v>6</v>
      </c>
      <c r="D28" s="80">
        <v>116</v>
      </c>
      <c r="E28" s="80">
        <v>11</v>
      </c>
      <c r="F28" s="80">
        <v>8</v>
      </c>
      <c r="G28" s="80">
        <v>16</v>
      </c>
      <c r="H28" s="80">
        <v>223</v>
      </c>
      <c r="I28" s="80">
        <v>0</v>
      </c>
      <c r="J28" s="104"/>
      <c r="K28" s="80">
        <v>389</v>
      </c>
    </row>
    <row r="29" spans="1:11" ht="15.75" customHeight="1" x14ac:dyDescent="0.2">
      <c r="A29" s="90" t="s">
        <v>43</v>
      </c>
      <c r="B29" s="91">
        <v>4</v>
      </c>
      <c r="C29" s="91">
        <v>0</v>
      </c>
      <c r="D29" s="91">
        <v>0</v>
      </c>
      <c r="E29" s="91">
        <v>1</v>
      </c>
      <c r="F29" s="91">
        <v>0</v>
      </c>
      <c r="G29" s="91">
        <v>0</v>
      </c>
      <c r="H29" s="91">
        <v>5</v>
      </c>
      <c r="I29" s="91">
        <v>0</v>
      </c>
      <c r="J29" s="104"/>
      <c r="K29" s="91">
        <v>10</v>
      </c>
    </row>
    <row r="30" spans="1:11" ht="15.75" customHeight="1" x14ac:dyDescent="0.2">
      <c r="A30" s="83" t="s">
        <v>44</v>
      </c>
      <c r="B30" s="84">
        <v>21</v>
      </c>
      <c r="C30" s="84">
        <v>5</v>
      </c>
      <c r="D30" s="84">
        <v>17</v>
      </c>
      <c r="E30" s="84">
        <v>11</v>
      </c>
      <c r="F30" s="84">
        <v>7</v>
      </c>
      <c r="G30" s="84">
        <v>16</v>
      </c>
      <c r="H30" s="84">
        <v>103</v>
      </c>
      <c r="I30" s="84">
        <v>1</v>
      </c>
      <c r="J30" s="104"/>
      <c r="K30" s="84">
        <v>181</v>
      </c>
    </row>
    <row r="31" spans="1:11" ht="15.75" customHeight="1" x14ac:dyDescent="0.2">
      <c r="A31" s="79" t="s">
        <v>45</v>
      </c>
      <c r="B31" s="80">
        <v>4</v>
      </c>
      <c r="C31" s="80">
        <v>0</v>
      </c>
      <c r="D31" s="80">
        <v>11</v>
      </c>
      <c r="E31" s="80">
        <v>5</v>
      </c>
      <c r="F31" s="80">
        <v>2</v>
      </c>
      <c r="G31" s="80">
        <v>3</v>
      </c>
      <c r="H31" s="80">
        <v>26</v>
      </c>
      <c r="I31" s="80">
        <v>1</v>
      </c>
      <c r="J31" s="104"/>
      <c r="K31" s="80">
        <v>52</v>
      </c>
    </row>
    <row r="32" spans="1:11" ht="15.75" customHeight="1" x14ac:dyDescent="0.2">
      <c r="A32" s="90" t="s">
        <v>46</v>
      </c>
      <c r="B32" s="91">
        <v>2</v>
      </c>
      <c r="C32" s="91">
        <v>4</v>
      </c>
      <c r="D32" s="91">
        <v>18</v>
      </c>
      <c r="E32" s="91">
        <v>5</v>
      </c>
      <c r="F32" s="91">
        <v>2</v>
      </c>
      <c r="G32" s="91">
        <v>8</v>
      </c>
      <c r="H32" s="91">
        <v>29</v>
      </c>
      <c r="I32" s="91">
        <v>0</v>
      </c>
      <c r="J32" s="104"/>
      <c r="K32" s="91">
        <v>68</v>
      </c>
    </row>
    <row r="33" spans="1:22" ht="15.75" customHeight="1" x14ac:dyDescent="0.2">
      <c r="A33" s="83" t="s">
        <v>47</v>
      </c>
      <c r="B33" s="84">
        <v>31</v>
      </c>
      <c r="C33" s="84">
        <v>4</v>
      </c>
      <c r="D33" s="84">
        <v>111</v>
      </c>
      <c r="E33" s="84">
        <v>21</v>
      </c>
      <c r="F33" s="84">
        <v>19</v>
      </c>
      <c r="G33" s="84">
        <v>32</v>
      </c>
      <c r="H33" s="84">
        <v>150</v>
      </c>
      <c r="I33" s="84">
        <v>0</v>
      </c>
      <c r="J33" s="104"/>
      <c r="K33" s="84">
        <v>368</v>
      </c>
    </row>
    <row r="34" spans="1:22" ht="15.75" customHeight="1" x14ac:dyDescent="0.2">
      <c r="A34" s="79" t="s">
        <v>48</v>
      </c>
      <c r="B34" s="80">
        <v>7</v>
      </c>
      <c r="C34" s="80">
        <v>6</v>
      </c>
      <c r="D34" s="80">
        <v>57</v>
      </c>
      <c r="E34" s="80">
        <v>13</v>
      </c>
      <c r="F34" s="80">
        <v>14</v>
      </c>
      <c r="G34" s="80">
        <v>14</v>
      </c>
      <c r="H34" s="80">
        <v>171</v>
      </c>
      <c r="I34" s="80">
        <v>0</v>
      </c>
      <c r="J34" s="104"/>
      <c r="K34" s="80">
        <v>282</v>
      </c>
    </row>
    <row r="35" spans="1:22" ht="15.75" customHeight="1" x14ac:dyDescent="0.2">
      <c r="A35" s="90" t="s">
        <v>49</v>
      </c>
      <c r="B35" s="91">
        <v>15</v>
      </c>
      <c r="C35" s="91">
        <v>4</v>
      </c>
      <c r="D35" s="91">
        <v>35</v>
      </c>
      <c r="E35" s="91">
        <v>6</v>
      </c>
      <c r="F35" s="91">
        <v>19</v>
      </c>
      <c r="G35" s="91">
        <v>8</v>
      </c>
      <c r="H35" s="91">
        <v>159</v>
      </c>
      <c r="I35" s="91">
        <v>1</v>
      </c>
      <c r="J35" s="104"/>
      <c r="K35" s="91">
        <v>247</v>
      </c>
    </row>
    <row r="36" spans="1:22" ht="15.75" customHeight="1" x14ac:dyDescent="0.2">
      <c r="A36" s="83" t="s">
        <v>50</v>
      </c>
      <c r="B36" s="84">
        <v>139</v>
      </c>
      <c r="C36" s="84">
        <v>24</v>
      </c>
      <c r="D36" s="84">
        <v>220</v>
      </c>
      <c r="E36" s="84">
        <v>63</v>
      </c>
      <c r="F36" s="84">
        <v>122</v>
      </c>
      <c r="G36" s="84">
        <v>105</v>
      </c>
      <c r="H36" s="84">
        <v>941</v>
      </c>
      <c r="I36" s="84">
        <v>2</v>
      </c>
      <c r="J36" s="104"/>
      <c r="K36" s="84">
        <v>1616</v>
      </c>
    </row>
    <row r="37" spans="1:22" ht="15.75" customHeight="1" x14ac:dyDescent="0.2">
      <c r="A37" s="79" t="s">
        <v>51</v>
      </c>
      <c r="B37" s="80">
        <v>104</v>
      </c>
      <c r="C37" s="80">
        <v>26</v>
      </c>
      <c r="D37" s="80">
        <v>268</v>
      </c>
      <c r="E37" s="80">
        <v>76</v>
      </c>
      <c r="F37" s="80">
        <v>114</v>
      </c>
      <c r="G37" s="80">
        <v>97</v>
      </c>
      <c r="H37" s="80">
        <v>934</v>
      </c>
      <c r="I37" s="80">
        <v>4</v>
      </c>
      <c r="J37" s="104"/>
      <c r="K37" s="80">
        <v>1624</v>
      </c>
    </row>
    <row r="38" spans="1:22" ht="15.75" customHeight="1" x14ac:dyDescent="0.2">
      <c r="A38" s="90" t="s">
        <v>52</v>
      </c>
      <c r="B38" s="91">
        <v>37</v>
      </c>
      <c r="C38" s="91">
        <v>14</v>
      </c>
      <c r="D38" s="91">
        <v>88</v>
      </c>
      <c r="E38" s="91">
        <v>30</v>
      </c>
      <c r="F38" s="91">
        <v>51</v>
      </c>
      <c r="G38" s="91">
        <v>24</v>
      </c>
      <c r="H38" s="91">
        <v>176</v>
      </c>
      <c r="I38" s="91">
        <v>1</v>
      </c>
      <c r="J38" s="104"/>
      <c r="K38" s="91">
        <v>422</v>
      </c>
    </row>
    <row r="39" spans="1:22" ht="15.75" customHeight="1" x14ac:dyDescent="0.2">
      <c r="A39" s="83" t="s">
        <v>53</v>
      </c>
      <c r="B39" s="84">
        <v>19</v>
      </c>
      <c r="C39" s="84">
        <v>5</v>
      </c>
      <c r="D39" s="84">
        <v>47</v>
      </c>
      <c r="E39" s="84">
        <v>16</v>
      </c>
      <c r="F39" s="84">
        <v>23</v>
      </c>
      <c r="G39" s="84">
        <v>21</v>
      </c>
      <c r="H39" s="84">
        <v>191</v>
      </c>
      <c r="I39" s="84">
        <v>0</v>
      </c>
      <c r="J39" s="104"/>
      <c r="K39" s="84">
        <v>322</v>
      </c>
    </row>
    <row r="40" spans="1:22" ht="15.75" customHeight="1" x14ac:dyDescent="0.2">
      <c r="A40" s="79" t="s">
        <v>54</v>
      </c>
      <c r="B40" s="80">
        <v>40</v>
      </c>
      <c r="C40" s="80">
        <v>10</v>
      </c>
      <c r="D40" s="80">
        <v>107</v>
      </c>
      <c r="E40" s="80">
        <v>29</v>
      </c>
      <c r="F40" s="80">
        <v>47</v>
      </c>
      <c r="G40" s="80">
        <v>52</v>
      </c>
      <c r="H40" s="80">
        <v>315</v>
      </c>
      <c r="I40" s="80">
        <v>2</v>
      </c>
      <c r="J40" s="104"/>
      <c r="K40" s="80">
        <v>602</v>
      </c>
    </row>
    <row r="41" spans="1:22" ht="15.75" customHeight="1" x14ac:dyDescent="0.2">
      <c r="A41" s="90" t="s">
        <v>214</v>
      </c>
      <c r="B41" s="91">
        <v>34</v>
      </c>
      <c r="C41" s="91">
        <v>13</v>
      </c>
      <c r="D41" s="91">
        <v>112</v>
      </c>
      <c r="E41" s="91">
        <v>15</v>
      </c>
      <c r="F41" s="91">
        <v>42</v>
      </c>
      <c r="G41" s="91">
        <v>21</v>
      </c>
      <c r="H41" s="91">
        <v>132</v>
      </c>
      <c r="I41" s="91">
        <v>0</v>
      </c>
      <c r="J41" s="104"/>
      <c r="K41" s="91">
        <v>369</v>
      </c>
    </row>
    <row r="42" spans="1:22" ht="15.75" customHeight="1" x14ac:dyDescent="0.2">
      <c r="A42" s="83" t="s">
        <v>55</v>
      </c>
      <c r="B42" s="84">
        <v>56</v>
      </c>
      <c r="C42" s="84">
        <v>6</v>
      </c>
      <c r="D42" s="84">
        <v>62</v>
      </c>
      <c r="E42" s="84">
        <v>22</v>
      </c>
      <c r="F42" s="84">
        <v>26</v>
      </c>
      <c r="G42" s="84">
        <v>10</v>
      </c>
      <c r="H42" s="84">
        <v>151</v>
      </c>
      <c r="I42" s="84">
        <v>0</v>
      </c>
      <c r="J42" s="104"/>
      <c r="K42" s="84">
        <v>333</v>
      </c>
    </row>
    <row r="43" spans="1:22" ht="15.75" customHeight="1" x14ac:dyDescent="0.2">
      <c r="A43" s="79" t="s">
        <v>56</v>
      </c>
      <c r="B43" s="80">
        <v>8</v>
      </c>
      <c r="C43" s="80">
        <v>2</v>
      </c>
      <c r="D43" s="80">
        <v>25</v>
      </c>
      <c r="E43" s="80">
        <v>7</v>
      </c>
      <c r="F43" s="80">
        <v>10</v>
      </c>
      <c r="G43" s="80">
        <v>8</v>
      </c>
      <c r="H43" s="80">
        <v>71</v>
      </c>
      <c r="I43" s="80">
        <v>0</v>
      </c>
      <c r="J43" s="104"/>
      <c r="K43" s="80">
        <v>131</v>
      </c>
    </row>
    <row r="44" spans="1:22" ht="15.75" customHeight="1" x14ac:dyDescent="0.2">
      <c r="A44" s="90" t="s">
        <v>57</v>
      </c>
      <c r="B44" s="91">
        <v>58</v>
      </c>
      <c r="C44" s="91">
        <v>9</v>
      </c>
      <c r="D44" s="91">
        <v>193</v>
      </c>
      <c r="E44" s="91">
        <v>21</v>
      </c>
      <c r="F44" s="91">
        <v>60</v>
      </c>
      <c r="G44" s="91">
        <v>35</v>
      </c>
      <c r="H44" s="91">
        <v>336</v>
      </c>
      <c r="I44" s="91">
        <v>2</v>
      </c>
      <c r="J44" s="104"/>
      <c r="K44" s="91">
        <v>715</v>
      </c>
    </row>
    <row r="45" spans="1:22" ht="15.75" customHeight="1" x14ac:dyDescent="0.2">
      <c r="A45" s="83" t="s">
        <v>58</v>
      </c>
      <c r="B45" s="84">
        <v>34</v>
      </c>
      <c r="C45" s="84">
        <v>11</v>
      </c>
      <c r="D45" s="84">
        <v>95</v>
      </c>
      <c r="E45" s="84">
        <v>21</v>
      </c>
      <c r="F45" s="84">
        <v>45</v>
      </c>
      <c r="G45" s="84">
        <v>20</v>
      </c>
      <c r="H45" s="84">
        <v>191</v>
      </c>
      <c r="I45" s="84">
        <v>1</v>
      </c>
      <c r="J45" s="104"/>
      <c r="K45" s="84">
        <v>418</v>
      </c>
    </row>
    <row r="46" spans="1:22" ht="15.75" customHeight="1" x14ac:dyDescent="0.2">
      <c r="A46" s="79" t="s">
        <v>59</v>
      </c>
      <c r="B46" s="80">
        <v>81</v>
      </c>
      <c r="C46" s="80">
        <v>21</v>
      </c>
      <c r="D46" s="80">
        <v>257</v>
      </c>
      <c r="E46" s="80">
        <v>68</v>
      </c>
      <c r="F46" s="80">
        <v>95</v>
      </c>
      <c r="G46" s="80">
        <v>110</v>
      </c>
      <c r="H46" s="80">
        <v>1150</v>
      </c>
      <c r="I46" s="80">
        <v>11</v>
      </c>
      <c r="J46" s="104"/>
      <c r="K46" s="80">
        <v>1795</v>
      </c>
    </row>
    <row r="47" spans="1:22" ht="15.75" customHeight="1" x14ac:dyDescent="0.2">
      <c r="A47" s="38"/>
      <c r="F47"/>
      <c r="L47" s="32"/>
    </row>
    <row r="48" spans="1:22" ht="15.75" customHeight="1" x14ac:dyDescent="0.2">
      <c r="A48" s="88" t="s">
        <v>20</v>
      </c>
      <c r="B48" s="89">
        <f>SUM(B9:B46)-SUM(B17:B20)</f>
        <v>1456</v>
      </c>
      <c r="C48" s="89">
        <f t="shared" ref="C48:K48" si="0">SUM(C9:C46)-SUM(C17:C20)</f>
        <v>376</v>
      </c>
      <c r="D48" s="89">
        <f t="shared" si="0"/>
        <v>3873</v>
      </c>
      <c r="E48" s="89">
        <f t="shared" si="0"/>
        <v>965</v>
      </c>
      <c r="F48" s="89">
        <f t="shared" si="0"/>
        <v>1623</v>
      </c>
      <c r="G48" s="89">
        <f t="shared" si="0"/>
        <v>1244</v>
      </c>
      <c r="H48" s="89">
        <f t="shared" si="0"/>
        <v>10542</v>
      </c>
      <c r="I48" s="89">
        <f t="shared" si="0"/>
        <v>61</v>
      </c>
      <c r="J48" s="102"/>
      <c r="K48" s="89">
        <f t="shared" si="0"/>
        <v>20153</v>
      </c>
      <c r="V48" s="29"/>
    </row>
    <row r="49" spans="1:12" ht="15.75" customHeight="1" x14ac:dyDescent="0.2">
      <c r="B49" s="34"/>
      <c r="C49" s="34"/>
      <c r="D49" s="34"/>
      <c r="E49" s="34"/>
      <c r="F49" s="34"/>
      <c r="G49" s="34"/>
      <c r="H49" s="34"/>
      <c r="I49" s="34"/>
      <c r="J49" s="132"/>
      <c r="K49" s="34"/>
      <c r="L49" s="32"/>
    </row>
    <row r="50" spans="1:12" ht="15.75" customHeight="1" x14ac:dyDescent="0.2">
      <c r="A50" s="90" t="s">
        <v>60</v>
      </c>
      <c r="B50" s="91">
        <v>167</v>
      </c>
      <c r="C50" s="91">
        <v>55</v>
      </c>
      <c r="D50" s="91">
        <v>340</v>
      </c>
      <c r="E50" s="91">
        <v>192</v>
      </c>
      <c r="F50" s="91">
        <v>237</v>
      </c>
      <c r="G50" s="91">
        <v>162</v>
      </c>
      <c r="H50" s="91">
        <v>1023</v>
      </c>
      <c r="I50" s="91">
        <v>8</v>
      </c>
      <c r="J50" s="104"/>
      <c r="K50" s="91">
        <v>2184</v>
      </c>
      <c r="L50" s="32"/>
    </row>
    <row r="51" spans="1:12" ht="15.75" customHeight="1" x14ac:dyDescent="0.2">
      <c r="A51" s="83" t="s">
        <v>61</v>
      </c>
      <c r="B51" s="84">
        <v>443</v>
      </c>
      <c r="C51" s="84">
        <v>118</v>
      </c>
      <c r="D51" s="84">
        <v>1421</v>
      </c>
      <c r="E51" s="84">
        <v>251</v>
      </c>
      <c r="F51" s="84">
        <v>543</v>
      </c>
      <c r="G51" s="84">
        <v>361</v>
      </c>
      <c r="H51" s="84">
        <v>2913</v>
      </c>
      <c r="I51" s="84">
        <v>23</v>
      </c>
      <c r="J51" s="104"/>
      <c r="K51" s="84">
        <v>6079</v>
      </c>
      <c r="L51" s="32"/>
    </row>
    <row r="52" spans="1:12" ht="15.75" customHeight="1" x14ac:dyDescent="0.2">
      <c r="A52" s="79" t="s">
        <v>62</v>
      </c>
      <c r="B52" s="80">
        <v>302</v>
      </c>
      <c r="C52" s="80">
        <v>74</v>
      </c>
      <c r="D52" s="80">
        <v>668</v>
      </c>
      <c r="E52" s="80">
        <v>188</v>
      </c>
      <c r="F52" s="80">
        <v>320</v>
      </c>
      <c r="G52" s="80">
        <v>248</v>
      </c>
      <c r="H52" s="80">
        <v>2381</v>
      </c>
      <c r="I52" s="80">
        <v>8</v>
      </c>
      <c r="J52" s="104"/>
      <c r="K52" s="80">
        <v>4191</v>
      </c>
    </row>
    <row r="53" spans="1:12" ht="15" x14ac:dyDescent="0.2">
      <c r="A53" s="27" t="s">
        <v>63</v>
      </c>
      <c r="F53" s="53"/>
      <c r="K53" s="24"/>
    </row>
    <row r="54" spans="1:12" ht="15" x14ac:dyDescent="0.2">
      <c r="B54" s="30"/>
      <c r="C54" s="30"/>
      <c r="D54" s="30"/>
      <c r="E54" s="30"/>
      <c r="F54" s="61"/>
      <c r="G54" s="30"/>
      <c r="K54" s="24"/>
    </row>
    <row r="55" spans="1:12" ht="15" x14ac:dyDescent="0.2">
      <c r="B55" s="30"/>
      <c r="C55" s="30"/>
      <c r="D55" s="30"/>
      <c r="E55" s="30"/>
      <c r="F55" s="61"/>
      <c r="G55" s="30"/>
      <c r="K55" s="24"/>
    </row>
    <row r="56" spans="1:12" x14ac:dyDescent="0.2">
      <c r="B56" s="30"/>
      <c r="C56" s="30"/>
      <c r="D56" s="30"/>
      <c r="E56" s="30"/>
      <c r="F56" s="61"/>
      <c r="G56" s="30"/>
    </row>
    <row r="57" spans="1:12" x14ac:dyDescent="0.2">
      <c r="B57" s="30"/>
      <c r="C57" s="30"/>
      <c r="D57" s="30"/>
      <c r="E57" s="30"/>
      <c r="F57" s="61"/>
      <c r="G57" s="30"/>
    </row>
    <row r="58" spans="1:12" x14ac:dyDescent="0.2">
      <c r="B58" s="30"/>
      <c r="C58" s="30"/>
      <c r="D58" s="30"/>
      <c r="E58" s="30"/>
      <c r="F58" s="61"/>
      <c r="G58" s="30"/>
      <c r="K58" s="27"/>
    </row>
    <row r="59" spans="1:12" x14ac:dyDescent="0.2">
      <c r="B59" s="30"/>
      <c r="C59" s="30"/>
      <c r="D59" s="30"/>
      <c r="E59" s="30"/>
      <c r="F59" s="61"/>
      <c r="G59" s="30"/>
    </row>
    <row r="60" spans="1:12" x14ac:dyDescent="0.2">
      <c r="B60" s="30"/>
      <c r="C60" s="30"/>
      <c r="D60" s="30"/>
      <c r="E60" s="30"/>
      <c r="F60" s="61"/>
      <c r="G60" s="30"/>
    </row>
    <row r="67" spans="2:11" s="24" customFormat="1" ht="15" x14ac:dyDescent="0.2">
      <c r="F67" s="60"/>
      <c r="J67" s="60"/>
      <c r="K67"/>
    </row>
    <row r="68" spans="2:11" s="24" customFormat="1" ht="15" x14ac:dyDescent="0.2">
      <c r="F68" s="60"/>
      <c r="J68" s="60"/>
      <c r="K68"/>
    </row>
    <row r="69" spans="2:11" s="24" customFormat="1" ht="15" x14ac:dyDescent="0.2">
      <c r="F69" s="60"/>
      <c r="J69" s="60"/>
      <c r="K69"/>
    </row>
    <row r="72" spans="2:11" s="27" customFormat="1" x14ac:dyDescent="0.2">
      <c r="F72" s="59"/>
      <c r="J72" s="59"/>
      <c r="K72"/>
    </row>
    <row r="74" spans="2:11" x14ac:dyDescent="0.2">
      <c r="B74" s="30"/>
      <c r="C74" s="30"/>
      <c r="D74" s="30"/>
      <c r="E74" s="30"/>
      <c r="F74" s="61"/>
    </row>
    <row r="75" spans="2:11" x14ac:dyDescent="0.2">
      <c r="B75" s="30"/>
      <c r="C75" s="30"/>
      <c r="D75" s="30"/>
      <c r="E75" s="30"/>
      <c r="F75" s="61"/>
    </row>
    <row r="76" spans="2:11" x14ac:dyDescent="0.2">
      <c r="B76" s="30"/>
      <c r="C76" s="30"/>
      <c r="D76" s="30"/>
      <c r="E76" s="30"/>
      <c r="F76" s="61"/>
    </row>
    <row r="77" spans="2:11" x14ac:dyDescent="0.2">
      <c r="B77" s="30"/>
      <c r="C77" s="30"/>
      <c r="D77" s="30"/>
      <c r="E77" s="30"/>
      <c r="F77" s="61"/>
    </row>
    <row r="78" spans="2:11" x14ac:dyDescent="0.2">
      <c r="B78" s="30"/>
      <c r="C78" s="30"/>
      <c r="D78" s="30"/>
      <c r="E78" s="30"/>
      <c r="F78" s="61"/>
    </row>
    <row r="79" spans="2:11" x14ac:dyDescent="0.2">
      <c r="B79" s="30"/>
      <c r="C79" s="30"/>
      <c r="D79" s="30"/>
      <c r="E79" s="30"/>
      <c r="F79" s="61"/>
    </row>
    <row r="80" spans="2:11" x14ac:dyDescent="0.2">
      <c r="B80" s="30"/>
      <c r="C80" s="30"/>
      <c r="D80" s="30"/>
      <c r="E80" s="30"/>
      <c r="F80" s="61"/>
    </row>
    <row r="81" spans="2:6" x14ac:dyDescent="0.2">
      <c r="B81" s="30"/>
      <c r="C81" s="30"/>
      <c r="D81" s="30"/>
      <c r="E81" s="30"/>
      <c r="F81" s="61"/>
    </row>
    <row r="82" spans="2:6" x14ac:dyDescent="0.2">
      <c r="B82" s="30"/>
      <c r="C82" s="30"/>
      <c r="D82" s="30"/>
      <c r="E82" s="30"/>
      <c r="F82" s="61"/>
    </row>
    <row r="83" spans="2:6" x14ac:dyDescent="0.2">
      <c r="B83" s="30"/>
      <c r="C83" s="30"/>
      <c r="D83" s="30"/>
      <c r="E83" s="30"/>
      <c r="F83" s="61"/>
    </row>
    <row r="84" spans="2:6" x14ac:dyDescent="0.2">
      <c r="B84" s="30"/>
      <c r="C84" s="30"/>
      <c r="D84" s="30"/>
      <c r="E84" s="30"/>
      <c r="F84" s="61"/>
    </row>
    <row r="85" spans="2:6" x14ac:dyDescent="0.2">
      <c r="B85" s="30"/>
      <c r="C85" s="30"/>
      <c r="D85" s="30"/>
      <c r="E85" s="30"/>
      <c r="F85" s="61"/>
    </row>
    <row r="86" spans="2:6" x14ac:dyDescent="0.2">
      <c r="B86" s="30"/>
      <c r="C86" s="30"/>
      <c r="D86" s="30"/>
      <c r="E86" s="30"/>
      <c r="F86" s="61"/>
    </row>
    <row r="87" spans="2:6" x14ac:dyDescent="0.2">
      <c r="B87" s="30"/>
      <c r="C87" s="30"/>
      <c r="D87" s="30"/>
      <c r="E87" s="30"/>
      <c r="F87" s="61"/>
    </row>
    <row r="88" spans="2:6" x14ac:dyDescent="0.2">
      <c r="B88" s="30"/>
      <c r="C88" s="30"/>
      <c r="D88" s="30"/>
      <c r="E88" s="30"/>
      <c r="F88" s="61"/>
    </row>
    <row r="89" spans="2:6" x14ac:dyDescent="0.2">
      <c r="B89" s="30"/>
      <c r="C89" s="30"/>
      <c r="D89" s="30"/>
      <c r="E89" s="30"/>
      <c r="F89" s="61"/>
    </row>
    <row r="90" spans="2:6" x14ac:dyDescent="0.2">
      <c r="B90" s="30"/>
      <c r="C90" s="30"/>
      <c r="D90" s="30"/>
      <c r="E90" s="30"/>
      <c r="F90" s="61"/>
    </row>
    <row r="91" spans="2:6" x14ac:dyDescent="0.2">
      <c r="B91" s="30"/>
      <c r="C91" s="30"/>
      <c r="D91" s="30"/>
      <c r="E91" s="30"/>
      <c r="F91" s="61"/>
    </row>
    <row r="92" spans="2:6" x14ac:dyDescent="0.2">
      <c r="B92" s="30"/>
      <c r="C92" s="30"/>
      <c r="D92" s="30"/>
      <c r="E92" s="30"/>
      <c r="F92" s="61"/>
    </row>
    <row r="93" spans="2:6" x14ac:dyDescent="0.2">
      <c r="B93" s="30"/>
      <c r="C93" s="30"/>
      <c r="D93" s="30"/>
      <c r="E93" s="30"/>
      <c r="F93" s="61"/>
    </row>
    <row r="94" spans="2:6" x14ac:dyDescent="0.2">
      <c r="B94" s="30"/>
      <c r="C94" s="30"/>
      <c r="D94" s="30"/>
      <c r="E94" s="30"/>
      <c r="F94" s="61"/>
    </row>
    <row r="95" spans="2:6" x14ac:dyDescent="0.2">
      <c r="B95" s="30"/>
      <c r="C95" s="30"/>
      <c r="D95" s="30"/>
      <c r="E95" s="30"/>
      <c r="F95" s="61"/>
    </row>
    <row r="96" spans="2:6" x14ac:dyDescent="0.2">
      <c r="B96" s="30"/>
      <c r="C96" s="30"/>
      <c r="D96" s="30"/>
      <c r="E96" s="30"/>
      <c r="F96" s="61"/>
    </row>
    <row r="97" spans="2:11" x14ac:dyDescent="0.2">
      <c r="B97" s="30"/>
      <c r="C97" s="30"/>
      <c r="D97" s="30"/>
      <c r="E97" s="30"/>
      <c r="F97" s="61"/>
    </row>
    <row r="98" spans="2:11" x14ac:dyDescent="0.2">
      <c r="B98" s="30"/>
      <c r="C98" s="30"/>
      <c r="D98" s="30"/>
      <c r="E98" s="30"/>
      <c r="F98" s="61"/>
    </row>
    <row r="99" spans="2:11" x14ac:dyDescent="0.2">
      <c r="B99" s="30"/>
      <c r="C99" s="30"/>
      <c r="D99" s="30"/>
      <c r="E99" s="30"/>
      <c r="F99" s="61"/>
    </row>
    <row r="100" spans="2:11" x14ac:dyDescent="0.2">
      <c r="B100" s="30"/>
      <c r="C100" s="30"/>
      <c r="D100" s="30"/>
      <c r="E100" s="30"/>
      <c r="F100" s="61"/>
    </row>
    <row r="101" spans="2:11" x14ac:dyDescent="0.2">
      <c r="B101" s="30"/>
      <c r="C101" s="30"/>
      <c r="D101" s="30"/>
      <c r="E101" s="30"/>
      <c r="F101" s="61"/>
    </row>
    <row r="102" spans="2:11" x14ac:dyDescent="0.2">
      <c r="B102" s="30"/>
      <c r="C102" s="30"/>
      <c r="D102" s="30"/>
      <c r="E102" s="30"/>
      <c r="F102" s="61"/>
    </row>
    <row r="103" spans="2:11" x14ac:dyDescent="0.2">
      <c r="B103" s="30"/>
      <c r="C103" s="30"/>
      <c r="D103" s="30"/>
      <c r="E103" s="30"/>
      <c r="F103" s="61"/>
    </row>
    <row r="104" spans="2:11" x14ac:dyDescent="0.2">
      <c r="B104" s="30"/>
      <c r="C104" s="30"/>
      <c r="D104" s="30"/>
      <c r="E104" s="30"/>
      <c r="F104" s="61"/>
    </row>
    <row r="105" spans="2:11" ht="15" x14ac:dyDescent="0.2">
      <c r="B105" s="30"/>
      <c r="C105" s="30"/>
      <c r="D105" s="30"/>
      <c r="E105" s="30"/>
      <c r="F105" s="61"/>
      <c r="K105" s="24"/>
    </row>
    <row r="106" spans="2:11" ht="15" x14ac:dyDescent="0.2">
      <c r="B106" s="30"/>
      <c r="C106" s="30"/>
      <c r="D106" s="30"/>
      <c r="E106" s="30"/>
      <c r="F106" s="61"/>
      <c r="K106" s="24"/>
    </row>
    <row r="107" spans="2:11" ht="15" x14ac:dyDescent="0.2">
      <c r="B107" s="30"/>
      <c r="C107" s="30"/>
      <c r="D107" s="30"/>
      <c r="E107" s="30"/>
      <c r="F107" s="61"/>
      <c r="K107" s="24"/>
    </row>
    <row r="108" spans="2:11" x14ac:dyDescent="0.2">
      <c r="B108" s="30"/>
      <c r="C108" s="30"/>
      <c r="D108" s="30"/>
      <c r="E108" s="30"/>
      <c r="F108" s="61"/>
    </row>
    <row r="109" spans="2:11" x14ac:dyDescent="0.2">
      <c r="B109" s="30"/>
      <c r="C109" s="30"/>
      <c r="D109" s="30"/>
      <c r="E109" s="30"/>
      <c r="F109" s="61"/>
    </row>
    <row r="110" spans="2:11" x14ac:dyDescent="0.2">
      <c r="B110" s="30"/>
      <c r="C110" s="30"/>
      <c r="D110" s="30"/>
      <c r="E110" s="30"/>
      <c r="F110" s="61"/>
      <c r="K110" s="27"/>
    </row>
    <row r="111" spans="2:11" x14ac:dyDescent="0.2">
      <c r="B111" s="30"/>
      <c r="C111" s="30"/>
      <c r="D111" s="30"/>
      <c r="E111" s="30"/>
      <c r="F111" s="61"/>
    </row>
    <row r="112" spans="2:11" x14ac:dyDescent="0.2">
      <c r="B112" s="30"/>
      <c r="C112" s="30"/>
      <c r="D112" s="30"/>
      <c r="E112" s="30"/>
      <c r="F112" s="61"/>
    </row>
    <row r="119" spans="2:11" s="24" customFormat="1" ht="15" x14ac:dyDescent="0.2">
      <c r="F119" s="60"/>
      <c r="J119" s="60"/>
      <c r="K119"/>
    </row>
    <row r="120" spans="2:11" s="24" customFormat="1" ht="15" x14ac:dyDescent="0.2">
      <c r="F120" s="60"/>
      <c r="J120" s="60"/>
      <c r="K120"/>
    </row>
    <row r="121" spans="2:11" s="24" customFormat="1" ht="15" x14ac:dyDescent="0.2">
      <c r="F121" s="60"/>
      <c r="J121" s="60"/>
      <c r="K121"/>
    </row>
    <row r="124" spans="2:11" s="27" customFormat="1" x14ac:dyDescent="0.2">
      <c r="F124" s="59"/>
      <c r="J124" s="59"/>
      <c r="K124"/>
    </row>
    <row r="126" spans="2:11" x14ac:dyDescent="0.2">
      <c r="B126" s="30"/>
      <c r="C126" s="30"/>
      <c r="D126" s="30"/>
      <c r="E126" s="30"/>
      <c r="F126" s="61"/>
    </row>
    <row r="127" spans="2:11" x14ac:dyDescent="0.2">
      <c r="B127" s="30"/>
      <c r="C127" s="30"/>
      <c r="D127" s="30"/>
      <c r="E127" s="30"/>
      <c r="F127" s="61"/>
    </row>
    <row r="128" spans="2:11" x14ac:dyDescent="0.2">
      <c r="B128" s="30"/>
      <c r="C128" s="30"/>
      <c r="D128" s="30"/>
      <c r="E128" s="30"/>
      <c r="F128" s="61"/>
    </row>
    <row r="129" spans="2:6" x14ac:dyDescent="0.2">
      <c r="B129" s="30"/>
      <c r="C129" s="30"/>
      <c r="D129" s="30"/>
      <c r="E129" s="30"/>
      <c r="F129" s="61"/>
    </row>
    <row r="130" spans="2:6" x14ac:dyDescent="0.2">
      <c r="B130" s="30"/>
      <c r="C130" s="30"/>
      <c r="D130" s="30"/>
      <c r="E130" s="30"/>
      <c r="F130" s="61"/>
    </row>
    <row r="131" spans="2:6" x14ac:dyDescent="0.2">
      <c r="B131" s="30"/>
      <c r="C131" s="30"/>
      <c r="D131" s="30"/>
      <c r="E131" s="30"/>
      <c r="F131" s="61"/>
    </row>
    <row r="132" spans="2:6" x14ac:dyDescent="0.2">
      <c r="B132" s="30"/>
      <c r="C132" s="30"/>
      <c r="D132" s="30"/>
      <c r="E132" s="30"/>
      <c r="F132" s="61"/>
    </row>
    <row r="133" spans="2:6" x14ac:dyDescent="0.2">
      <c r="B133" s="30"/>
      <c r="C133" s="30"/>
      <c r="D133" s="30"/>
      <c r="E133" s="30"/>
      <c r="F133" s="61"/>
    </row>
    <row r="134" spans="2:6" x14ac:dyDescent="0.2">
      <c r="B134" s="30"/>
      <c r="C134" s="30"/>
      <c r="D134" s="30"/>
      <c r="E134" s="30"/>
      <c r="F134" s="61"/>
    </row>
    <row r="135" spans="2:6" x14ac:dyDescent="0.2">
      <c r="B135" s="30"/>
      <c r="C135" s="30"/>
      <c r="D135" s="30"/>
      <c r="E135" s="30"/>
      <c r="F135" s="61"/>
    </row>
    <row r="136" spans="2:6" x14ac:dyDescent="0.2">
      <c r="B136" s="30"/>
      <c r="C136" s="30"/>
      <c r="D136" s="30"/>
      <c r="E136" s="30"/>
      <c r="F136" s="61"/>
    </row>
    <row r="137" spans="2:6" x14ac:dyDescent="0.2">
      <c r="B137" s="30"/>
      <c r="C137" s="30"/>
      <c r="D137" s="30"/>
      <c r="E137" s="30"/>
      <c r="F137" s="61"/>
    </row>
    <row r="138" spans="2:6" x14ac:dyDescent="0.2">
      <c r="B138" s="30"/>
      <c r="C138" s="30"/>
      <c r="D138" s="30"/>
      <c r="E138" s="30"/>
      <c r="F138" s="61"/>
    </row>
    <row r="139" spans="2:6" x14ac:dyDescent="0.2">
      <c r="B139" s="30"/>
      <c r="C139" s="30"/>
      <c r="D139" s="30"/>
      <c r="E139" s="30"/>
      <c r="F139" s="61"/>
    </row>
    <row r="140" spans="2:6" x14ac:dyDescent="0.2">
      <c r="B140" s="30"/>
      <c r="C140" s="30"/>
      <c r="D140" s="30"/>
      <c r="E140" s="30"/>
      <c r="F140" s="61"/>
    </row>
    <row r="141" spans="2:6" x14ac:dyDescent="0.2">
      <c r="B141" s="30"/>
      <c r="C141" s="30"/>
      <c r="D141" s="30"/>
      <c r="E141" s="30"/>
      <c r="F141" s="61"/>
    </row>
    <row r="142" spans="2:6" x14ac:dyDescent="0.2">
      <c r="B142" s="30"/>
      <c r="C142" s="30"/>
      <c r="D142" s="30"/>
      <c r="E142" s="30"/>
      <c r="F142" s="61"/>
    </row>
    <row r="143" spans="2:6" x14ac:dyDescent="0.2">
      <c r="B143" s="30"/>
      <c r="C143" s="30"/>
      <c r="D143" s="30"/>
      <c r="E143" s="30"/>
      <c r="F143" s="61"/>
    </row>
    <row r="144" spans="2:6" x14ac:dyDescent="0.2">
      <c r="B144" s="30"/>
      <c r="C144" s="30"/>
      <c r="D144" s="30"/>
      <c r="E144" s="30"/>
      <c r="F144" s="61"/>
    </row>
    <row r="145" spans="2:11" x14ac:dyDescent="0.2">
      <c r="B145" s="30"/>
      <c r="C145" s="30"/>
      <c r="D145" s="30"/>
      <c r="E145" s="30"/>
      <c r="F145" s="61"/>
    </row>
    <row r="146" spans="2:11" x14ac:dyDescent="0.2">
      <c r="B146" s="30"/>
      <c r="C146" s="30"/>
      <c r="D146" s="30"/>
      <c r="E146" s="30"/>
      <c r="F146" s="61"/>
    </row>
    <row r="147" spans="2:11" x14ac:dyDescent="0.2">
      <c r="B147" s="30"/>
      <c r="C147" s="30"/>
      <c r="D147" s="30"/>
      <c r="E147" s="30"/>
      <c r="F147" s="61"/>
    </row>
    <row r="148" spans="2:11" x14ac:dyDescent="0.2">
      <c r="B148" s="30"/>
      <c r="C148" s="30"/>
      <c r="D148" s="30"/>
      <c r="E148" s="30"/>
      <c r="F148" s="61"/>
    </row>
    <row r="149" spans="2:11" x14ac:dyDescent="0.2">
      <c r="B149" s="30"/>
      <c r="C149" s="30"/>
      <c r="D149" s="30"/>
      <c r="E149" s="30"/>
      <c r="F149" s="61"/>
    </row>
    <row r="150" spans="2:11" x14ac:dyDescent="0.2">
      <c r="B150" s="30"/>
      <c r="C150" s="30"/>
      <c r="D150" s="30"/>
      <c r="E150" s="30"/>
      <c r="F150" s="61"/>
    </row>
    <row r="151" spans="2:11" x14ac:dyDescent="0.2">
      <c r="B151" s="30"/>
      <c r="C151" s="30"/>
      <c r="D151" s="30"/>
      <c r="E151" s="30"/>
      <c r="F151" s="61"/>
    </row>
    <row r="152" spans="2:11" x14ac:dyDescent="0.2">
      <c r="B152" s="30"/>
      <c r="C152" s="30"/>
      <c r="D152" s="30"/>
      <c r="E152" s="30"/>
      <c r="F152" s="61"/>
    </row>
    <row r="153" spans="2:11" x14ac:dyDescent="0.2">
      <c r="B153" s="30"/>
      <c r="C153" s="30"/>
      <c r="D153" s="30"/>
      <c r="E153" s="30"/>
      <c r="F153" s="61"/>
    </row>
    <row r="154" spans="2:11" x14ac:dyDescent="0.2">
      <c r="B154" s="30"/>
      <c r="C154" s="30"/>
      <c r="D154" s="30"/>
      <c r="E154" s="30"/>
      <c r="F154" s="61"/>
    </row>
    <row r="155" spans="2:11" x14ac:dyDescent="0.2">
      <c r="B155" s="30"/>
      <c r="C155" s="30"/>
      <c r="D155" s="30"/>
      <c r="E155" s="30"/>
      <c r="F155" s="61"/>
    </row>
    <row r="156" spans="2:11" x14ac:dyDescent="0.2">
      <c r="B156" s="30"/>
      <c r="C156" s="30"/>
      <c r="D156" s="30"/>
      <c r="E156" s="30"/>
      <c r="F156" s="61"/>
    </row>
    <row r="157" spans="2:11" ht="15" x14ac:dyDescent="0.2">
      <c r="B157" s="30"/>
      <c r="C157" s="30"/>
      <c r="D157" s="30"/>
      <c r="E157" s="30"/>
      <c r="F157" s="61"/>
      <c r="K157" s="24"/>
    </row>
    <row r="158" spans="2:11" ht="15" x14ac:dyDescent="0.2">
      <c r="B158" s="30"/>
      <c r="C158" s="30"/>
      <c r="D158" s="30"/>
      <c r="E158" s="30"/>
      <c r="F158" s="61"/>
      <c r="K158" s="24"/>
    </row>
    <row r="159" spans="2:11" ht="15" x14ac:dyDescent="0.2">
      <c r="B159" s="30"/>
      <c r="C159" s="30"/>
      <c r="D159" s="30"/>
      <c r="E159" s="30"/>
      <c r="F159" s="61"/>
      <c r="K159" s="24"/>
    </row>
    <row r="160" spans="2:11" x14ac:dyDescent="0.2">
      <c r="B160" s="30"/>
      <c r="C160" s="30"/>
      <c r="D160" s="30"/>
      <c r="E160" s="30"/>
      <c r="F160" s="61"/>
    </row>
    <row r="161" spans="2:11" x14ac:dyDescent="0.2">
      <c r="B161" s="30"/>
      <c r="C161" s="30"/>
      <c r="D161" s="30"/>
      <c r="E161" s="30"/>
      <c r="F161" s="61"/>
    </row>
    <row r="162" spans="2:11" x14ac:dyDescent="0.2">
      <c r="B162" s="30"/>
      <c r="C162" s="30"/>
      <c r="D162" s="30"/>
      <c r="E162" s="30"/>
      <c r="F162" s="61"/>
      <c r="K162" s="27"/>
    </row>
    <row r="163" spans="2:11" x14ac:dyDescent="0.2">
      <c r="B163" s="30"/>
      <c r="C163" s="30"/>
      <c r="D163" s="30"/>
      <c r="E163" s="30"/>
      <c r="F163" s="61"/>
    </row>
    <row r="164" spans="2:11" x14ac:dyDescent="0.2">
      <c r="B164" s="30"/>
      <c r="C164" s="30"/>
      <c r="D164" s="30"/>
      <c r="E164" s="30"/>
      <c r="F164" s="61"/>
    </row>
    <row r="171" spans="2:11" s="24" customFormat="1" ht="15" x14ac:dyDescent="0.2">
      <c r="F171" s="60"/>
      <c r="J171" s="60"/>
      <c r="K171"/>
    </row>
    <row r="172" spans="2:11" s="24" customFormat="1" ht="15" x14ac:dyDescent="0.2">
      <c r="F172" s="60"/>
      <c r="J172" s="60"/>
      <c r="K172"/>
    </row>
    <row r="173" spans="2:11" s="24" customFormat="1" ht="15" x14ac:dyDescent="0.2">
      <c r="F173" s="60"/>
      <c r="J173" s="60"/>
      <c r="K173"/>
    </row>
    <row r="176" spans="2:11" s="27" customFormat="1" x14ac:dyDescent="0.2">
      <c r="F176" s="59"/>
      <c r="J176" s="59"/>
      <c r="K176"/>
    </row>
    <row r="179" spans="2:6" x14ac:dyDescent="0.2">
      <c r="B179" s="30"/>
      <c r="C179" s="30"/>
      <c r="D179" s="30"/>
      <c r="E179" s="30"/>
      <c r="F179" s="61"/>
    </row>
    <row r="180" spans="2:6" x14ac:dyDescent="0.2">
      <c r="B180" s="30"/>
      <c r="C180" s="30"/>
      <c r="D180" s="30"/>
      <c r="E180" s="30"/>
      <c r="F180" s="61"/>
    </row>
    <row r="181" spans="2:6" x14ac:dyDescent="0.2">
      <c r="B181" s="30"/>
      <c r="C181" s="30"/>
      <c r="D181" s="30"/>
      <c r="E181" s="30"/>
      <c r="F181" s="61"/>
    </row>
    <row r="182" spans="2:6" x14ac:dyDescent="0.2">
      <c r="B182" s="30"/>
      <c r="C182" s="30"/>
      <c r="D182" s="30"/>
      <c r="E182" s="30"/>
      <c r="F182" s="61"/>
    </row>
    <row r="183" spans="2:6" x14ac:dyDescent="0.2">
      <c r="B183" s="30"/>
      <c r="C183" s="30"/>
      <c r="D183" s="30"/>
      <c r="E183" s="30"/>
      <c r="F183" s="61"/>
    </row>
    <row r="184" spans="2:6" x14ac:dyDescent="0.2">
      <c r="B184" s="30"/>
      <c r="C184" s="30"/>
      <c r="D184" s="30"/>
      <c r="E184" s="30"/>
      <c r="F184" s="61"/>
    </row>
    <row r="185" spans="2:6" x14ac:dyDescent="0.2">
      <c r="B185" s="30"/>
      <c r="C185" s="30"/>
      <c r="D185" s="30"/>
      <c r="E185" s="30"/>
      <c r="F185" s="61"/>
    </row>
    <row r="186" spans="2:6" x14ac:dyDescent="0.2">
      <c r="B186" s="30"/>
      <c r="C186" s="30"/>
      <c r="D186" s="30"/>
      <c r="E186" s="30"/>
      <c r="F186" s="61"/>
    </row>
    <row r="187" spans="2:6" x14ac:dyDescent="0.2">
      <c r="B187" s="30"/>
      <c r="C187" s="30"/>
      <c r="D187" s="30"/>
      <c r="E187" s="30"/>
      <c r="F187" s="61"/>
    </row>
    <row r="188" spans="2:6" x14ac:dyDescent="0.2">
      <c r="B188" s="30"/>
      <c r="C188" s="30"/>
      <c r="D188" s="30"/>
      <c r="E188" s="30"/>
      <c r="F188" s="61"/>
    </row>
    <row r="189" spans="2:6" x14ac:dyDescent="0.2">
      <c r="B189" s="30"/>
      <c r="C189" s="30"/>
      <c r="D189" s="30"/>
      <c r="E189" s="30"/>
      <c r="F189" s="61"/>
    </row>
    <row r="190" spans="2:6" x14ac:dyDescent="0.2">
      <c r="B190" s="30"/>
      <c r="C190" s="30"/>
      <c r="D190" s="30"/>
      <c r="E190" s="30"/>
      <c r="F190" s="61"/>
    </row>
    <row r="191" spans="2:6" x14ac:dyDescent="0.2">
      <c r="B191" s="30"/>
      <c r="C191" s="30"/>
      <c r="D191" s="30"/>
      <c r="E191" s="30"/>
      <c r="F191" s="61"/>
    </row>
    <row r="192" spans="2:6" x14ac:dyDescent="0.2">
      <c r="B192" s="30"/>
      <c r="C192" s="30"/>
      <c r="D192" s="30"/>
      <c r="E192" s="30"/>
      <c r="F192" s="61"/>
    </row>
    <row r="193" spans="2:6" x14ac:dyDescent="0.2">
      <c r="B193" s="30"/>
      <c r="C193" s="30"/>
      <c r="D193" s="30"/>
      <c r="E193" s="30"/>
      <c r="F193" s="61"/>
    </row>
    <row r="194" spans="2:6" x14ac:dyDescent="0.2">
      <c r="B194" s="30"/>
      <c r="C194" s="30"/>
      <c r="D194" s="30"/>
      <c r="E194" s="30"/>
      <c r="F194" s="61"/>
    </row>
    <row r="195" spans="2:6" x14ac:dyDescent="0.2">
      <c r="B195" s="30"/>
      <c r="C195" s="30"/>
      <c r="D195" s="30"/>
      <c r="E195" s="30"/>
      <c r="F195" s="61"/>
    </row>
    <row r="196" spans="2:6" x14ac:dyDescent="0.2">
      <c r="B196" s="30"/>
      <c r="C196" s="30"/>
      <c r="D196" s="30"/>
      <c r="E196" s="30"/>
      <c r="F196" s="61"/>
    </row>
    <row r="197" spans="2:6" x14ac:dyDescent="0.2">
      <c r="B197" s="30"/>
      <c r="C197" s="30"/>
      <c r="D197" s="30"/>
      <c r="E197" s="30"/>
      <c r="F197" s="61"/>
    </row>
    <row r="198" spans="2:6" x14ac:dyDescent="0.2">
      <c r="B198" s="30"/>
      <c r="C198" s="30"/>
      <c r="D198" s="30"/>
      <c r="E198" s="30"/>
      <c r="F198" s="61"/>
    </row>
    <row r="199" spans="2:6" x14ac:dyDescent="0.2">
      <c r="B199" s="30"/>
      <c r="C199" s="30"/>
      <c r="D199" s="30"/>
      <c r="E199" s="30"/>
      <c r="F199" s="61"/>
    </row>
    <row r="200" spans="2:6" x14ac:dyDescent="0.2">
      <c r="B200" s="30"/>
      <c r="C200" s="30"/>
      <c r="D200" s="30"/>
      <c r="E200" s="30"/>
      <c r="F200" s="61"/>
    </row>
    <row r="201" spans="2:6" x14ac:dyDescent="0.2">
      <c r="B201" s="30"/>
      <c r="C201" s="30"/>
      <c r="D201" s="30"/>
      <c r="E201" s="30"/>
      <c r="F201" s="61"/>
    </row>
    <row r="202" spans="2:6" x14ac:dyDescent="0.2">
      <c r="B202" s="30"/>
      <c r="C202" s="30"/>
      <c r="D202" s="30"/>
      <c r="E202" s="30"/>
      <c r="F202" s="61"/>
    </row>
    <row r="203" spans="2:6" x14ac:dyDescent="0.2">
      <c r="B203" s="30"/>
      <c r="C203" s="30"/>
      <c r="D203" s="30"/>
      <c r="E203" s="30"/>
      <c r="F203" s="61"/>
    </row>
    <row r="204" spans="2:6" x14ac:dyDescent="0.2">
      <c r="B204" s="30"/>
      <c r="C204" s="30"/>
      <c r="D204" s="30"/>
      <c r="E204" s="30"/>
      <c r="F204" s="61"/>
    </row>
    <row r="205" spans="2:6" x14ac:dyDescent="0.2">
      <c r="B205" s="30"/>
      <c r="C205" s="30"/>
      <c r="D205" s="30"/>
      <c r="E205" s="30"/>
      <c r="F205" s="61"/>
    </row>
    <row r="206" spans="2:6" x14ac:dyDescent="0.2">
      <c r="B206" s="30"/>
      <c r="C206" s="30"/>
      <c r="D206" s="30"/>
      <c r="E206" s="30"/>
      <c r="F206" s="61"/>
    </row>
    <row r="207" spans="2:6" x14ac:dyDescent="0.2">
      <c r="B207" s="30"/>
      <c r="C207" s="30"/>
      <c r="D207" s="30"/>
      <c r="E207" s="30"/>
      <c r="F207" s="61"/>
    </row>
    <row r="208" spans="2:6" x14ac:dyDescent="0.2">
      <c r="B208" s="30"/>
      <c r="C208" s="30"/>
      <c r="D208" s="30"/>
      <c r="E208" s="30"/>
      <c r="F208" s="61"/>
    </row>
    <row r="209" spans="2:11" ht="15" x14ac:dyDescent="0.2">
      <c r="B209" s="30"/>
      <c r="C209" s="30"/>
      <c r="D209" s="30"/>
      <c r="E209" s="30"/>
      <c r="F209" s="61"/>
      <c r="K209" s="24"/>
    </row>
    <row r="210" spans="2:11" ht="15" x14ac:dyDescent="0.2">
      <c r="B210" s="30"/>
      <c r="C210" s="30"/>
      <c r="D210" s="30"/>
      <c r="E210" s="30"/>
      <c r="F210" s="61"/>
      <c r="K210" s="24"/>
    </row>
    <row r="211" spans="2:11" ht="15" x14ac:dyDescent="0.2">
      <c r="B211" s="30"/>
      <c r="C211" s="30"/>
      <c r="D211" s="30"/>
      <c r="E211" s="30"/>
      <c r="F211" s="61"/>
      <c r="K211" s="24"/>
    </row>
    <row r="212" spans="2:11" x14ac:dyDescent="0.2">
      <c r="B212" s="30"/>
      <c r="C212" s="30"/>
      <c r="D212" s="30"/>
      <c r="E212" s="30"/>
      <c r="F212" s="61"/>
    </row>
    <row r="213" spans="2:11" x14ac:dyDescent="0.2">
      <c r="B213" s="30"/>
      <c r="C213" s="30"/>
      <c r="D213" s="30"/>
      <c r="E213" s="30"/>
      <c r="F213" s="61"/>
    </row>
    <row r="214" spans="2:11" x14ac:dyDescent="0.2">
      <c r="B214" s="30"/>
      <c r="C214" s="30"/>
      <c r="D214" s="30"/>
      <c r="E214" s="30"/>
      <c r="F214" s="61"/>
      <c r="K214" s="27"/>
    </row>
    <row r="215" spans="2:11" x14ac:dyDescent="0.2">
      <c r="B215" s="30"/>
      <c r="C215" s="30"/>
      <c r="D215" s="30"/>
      <c r="E215" s="30"/>
      <c r="F215" s="61"/>
    </row>
    <row r="216" spans="2:11" x14ac:dyDescent="0.2">
      <c r="B216" s="30"/>
      <c r="C216" s="30"/>
      <c r="D216" s="30"/>
      <c r="E216" s="30"/>
      <c r="F216" s="61"/>
    </row>
    <row r="223" spans="2:11" s="24" customFormat="1" ht="15" x14ac:dyDescent="0.2">
      <c r="F223" s="60"/>
      <c r="J223" s="60"/>
      <c r="K223"/>
    </row>
    <row r="224" spans="2:11" s="24" customFormat="1" ht="15" x14ac:dyDescent="0.2">
      <c r="F224" s="60"/>
      <c r="J224" s="60"/>
      <c r="K224"/>
    </row>
    <row r="225" spans="2:11" s="24" customFormat="1" ht="15" x14ac:dyDescent="0.2">
      <c r="F225" s="60"/>
      <c r="J225" s="60"/>
      <c r="K225"/>
    </row>
    <row r="228" spans="2:11" s="27" customFormat="1" x14ac:dyDescent="0.2">
      <c r="F228" s="59"/>
      <c r="J228" s="59"/>
      <c r="K228"/>
    </row>
    <row r="231" spans="2:11" x14ac:dyDescent="0.2">
      <c r="B231" s="30"/>
      <c r="C231" s="30"/>
      <c r="D231" s="30"/>
      <c r="E231" s="30"/>
      <c r="F231" s="61"/>
    </row>
    <row r="232" spans="2:11" x14ac:dyDescent="0.2">
      <c r="B232" s="30"/>
      <c r="C232" s="30"/>
      <c r="D232" s="30"/>
      <c r="E232" s="30"/>
      <c r="F232" s="61"/>
    </row>
    <row r="233" spans="2:11" x14ac:dyDescent="0.2">
      <c r="B233" s="30"/>
      <c r="C233" s="30"/>
      <c r="D233" s="30"/>
      <c r="E233" s="30"/>
      <c r="F233" s="61"/>
    </row>
    <row r="234" spans="2:11" x14ac:dyDescent="0.2">
      <c r="B234" s="30"/>
      <c r="C234" s="30"/>
      <c r="D234" s="30"/>
      <c r="E234" s="30"/>
      <c r="F234" s="61"/>
    </row>
    <row r="235" spans="2:11" x14ac:dyDescent="0.2">
      <c r="B235" s="30"/>
      <c r="C235" s="30"/>
      <c r="D235" s="30"/>
      <c r="E235" s="30"/>
      <c r="F235" s="61"/>
    </row>
    <row r="236" spans="2:11" x14ac:dyDescent="0.2">
      <c r="B236" s="30"/>
      <c r="C236" s="30"/>
      <c r="D236" s="30"/>
      <c r="E236" s="30"/>
      <c r="F236" s="61"/>
    </row>
    <row r="237" spans="2:11" x14ac:dyDescent="0.2">
      <c r="B237" s="30"/>
      <c r="C237" s="30"/>
      <c r="D237" s="30"/>
      <c r="E237" s="30"/>
      <c r="F237" s="61"/>
    </row>
    <row r="238" spans="2:11" x14ac:dyDescent="0.2">
      <c r="B238" s="30"/>
      <c r="C238" s="30"/>
      <c r="D238" s="30"/>
      <c r="E238" s="30"/>
      <c r="F238" s="61"/>
    </row>
    <row r="239" spans="2:11" x14ac:dyDescent="0.2">
      <c r="B239" s="30"/>
      <c r="C239" s="30"/>
      <c r="D239" s="30"/>
      <c r="E239" s="30"/>
      <c r="F239" s="61"/>
    </row>
    <row r="240" spans="2:11" x14ac:dyDescent="0.2">
      <c r="B240" s="30"/>
      <c r="C240" s="30"/>
      <c r="D240" s="30"/>
      <c r="E240" s="30"/>
      <c r="F240" s="61"/>
    </row>
    <row r="241" spans="2:6" x14ac:dyDescent="0.2">
      <c r="B241" s="30"/>
      <c r="C241" s="30"/>
      <c r="D241" s="30"/>
      <c r="E241" s="30"/>
      <c r="F241" s="61"/>
    </row>
    <row r="242" spans="2:6" x14ac:dyDescent="0.2">
      <c r="B242" s="30"/>
      <c r="C242" s="30"/>
      <c r="D242" s="30"/>
      <c r="E242" s="30"/>
      <c r="F242" s="61"/>
    </row>
    <row r="243" spans="2:6" x14ac:dyDescent="0.2">
      <c r="B243" s="30"/>
      <c r="C243" s="30"/>
      <c r="D243" s="30"/>
      <c r="E243" s="30"/>
      <c r="F243" s="61"/>
    </row>
    <row r="244" spans="2:6" x14ac:dyDescent="0.2">
      <c r="B244" s="30"/>
      <c r="C244" s="30"/>
      <c r="D244" s="30"/>
      <c r="E244" s="30"/>
      <c r="F244" s="61"/>
    </row>
    <row r="245" spans="2:6" x14ac:dyDescent="0.2">
      <c r="B245" s="30"/>
      <c r="C245" s="30"/>
      <c r="D245" s="30"/>
      <c r="E245" s="30"/>
      <c r="F245" s="61"/>
    </row>
    <row r="246" spans="2:6" x14ac:dyDescent="0.2">
      <c r="B246" s="30"/>
      <c r="C246" s="30"/>
      <c r="D246" s="30"/>
      <c r="E246" s="30"/>
      <c r="F246" s="61"/>
    </row>
    <row r="247" spans="2:6" x14ac:dyDescent="0.2">
      <c r="B247" s="30"/>
      <c r="C247" s="30"/>
      <c r="D247" s="30"/>
      <c r="E247" s="30"/>
      <c r="F247" s="61"/>
    </row>
    <row r="248" spans="2:6" x14ac:dyDescent="0.2">
      <c r="B248" s="30"/>
      <c r="C248" s="30"/>
      <c r="D248" s="30"/>
      <c r="E248" s="30"/>
      <c r="F248" s="61"/>
    </row>
    <row r="249" spans="2:6" x14ac:dyDescent="0.2">
      <c r="B249" s="30"/>
      <c r="C249" s="30"/>
      <c r="D249" s="30"/>
      <c r="E249" s="30"/>
      <c r="F249" s="61"/>
    </row>
    <row r="250" spans="2:6" x14ac:dyDescent="0.2">
      <c r="B250" s="30"/>
      <c r="C250" s="30"/>
      <c r="D250" s="30"/>
      <c r="E250" s="30"/>
      <c r="F250" s="61"/>
    </row>
    <row r="251" spans="2:6" x14ac:dyDescent="0.2">
      <c r="B251" s="30"/>
      <c r="C251" s="30"/>
      <c r="D251" s="30"/>
      <c r="E251" s="30"/>
      <c r="F251" s="61"/>
    </row>
    <row r="252" spans="2:6" x14ac:dyDescent="0.2">
      <c r="B252" s="30"/>
      <c r="C252" s="30"/>
      <c r="D252" s="30"/>
      <c r="E252" s="30"/>
      <c r="F252" s="61"/>
    </row>
    <row r="253" spans="2:6" x14ac:dyDescent="0.2">
      <c r="B253" s="30"/>
      <c r="C253" s="30"/>
      <c r="D253" s="30"/>
      <c r="E253" s="30"/>
      <c r="F253" s="61"/>
    </row>
    <row r="254" spans="2:6" x14ac:dyDescent="0.2">
      <c r="B254" s="30"/>
      <c r="C254" s="30"/>
      <c r="D254" s="30"/>
      <c r="E254" s="30"/>
      <c r="F254" s="61"/>
    </row>
    <row r="255" spans="2:6" x14ac:dyDescent="0.2">
      <c r="B255" s="30"/>
      <c r="C255" s="30"/>
      <c r="D255" s="30"/>
      <c r="E255" s="30"/>
      <c r="F255" s="61"/>
    </row>
    <row r="256" spans="2:6" x14ac:dyDescent="0.2">
      <c r="B256" s="30"/>
      <c r="C256" s="30"/>
      <c r="D256" s="30"/>
      <c r="E256" s="30"/>
      <c r="F256" s="61"/>
    </row>
    <row r="257" spans="2:11" x14ac:dyDescent="0.2">
      <c r="B257" s="30"/>
      <c r="C257" s="30"/>
      <c r="D257" s="30"/>
      <c r="E257" s="30"/>
      <c r="F257" s="61"/>
    </row>
    <row r="258" spans="2:11" x14ac:dyDescent="0.2">
      <c r="B258" s="30"/>
      <c r="C258" s="30"/>
      <c r="D258" s="30"/>
      <c r="E258" s="30"/>
      <c r="F258" s="61"/>
    </row>
    <row r="259" spans="2:11" x14ac:dyDescent="0.2">
      <c r="B259" s="30"/>
      <c r="C259" s="30"/>
      <c r="D259" s="30"/>
      <c r="E259" s="30"/>
      <c r="F259" s="61"/>
    </row>
    <row r="260" spans="2:11" x14ac:dyDescent="0.2">
      <c r="B260" s="30"/>
      <c r="C260" s="30"/>
      <c r="D260" s="30"/>
      <c r="E260" s="30"/>
      <c r="F260" s="61"/>
    </row>
    <row r="261" spans="2:11" ht="15" x14ac:dyDescent="0.2">
      <c r="B261" s="30"/>
      <c r="C261" s="30"/>
      <c r="D261" s="30"/>
      <c r="E261" s="30"/>
      <c r="F261" s="61"/>
      <c r="K261" s="24"/>
    </row>
    <row r="262" spans="2:11" ht="15" x14ac:dyDescent="0.2">
      <c r="B262" s="30"/>
      <c r="C262" s="30"/>
      <c r="D262" s="30"/>
      <c r="E262" s="30"/>
      <c r="F262" s="61"/>
      <c r="K262" s="24"/>
    </row>
    <row r="263" spans="2:11" ht="15" x14ac:dyDescent="0.2">
      <c r="B263" s="30"/>
      <c r="C263" s="30"/>
      <c r="D263" s="30"/>
      <c r="E263" s="30"/>
      <c r="F263" s="61"/>
      <c r="K263" s="24"/>
    </row>
    <row r="264" spans="2:11" x14ac:dyDescent="0.2">
      <c r="B264" s="30"/>
      <c r="C264" s="30"/>
      <c r="D264" s="30"/>
      <c r="E264" s="30"/>
      <c r="F264" s="61"/>
    </row>
    <row r="265" spans="2:11" x14ac:dyDescent="0.2">
      <c r="B265" s="30"/>
      <c r="C265" s="30"/>
      <c r="D265" s="30"/>
      <c r="E265" s="30"/>
      <c r="F265" s="61"/>
    </row>
    <row r="266" spans="2:11" x14ac:dyDescent="0.2">
      <c r="B266" s="30"/>
      <c r="C266" s="30"/>
      <c r="D266" s="30"/>
      <c r="E266" s="30"/>
      <c r="F266" s="61"/>
      <c r="K266" s="27"/>
    </row>
    <row r="267" spans="2:11" x14ac:dyDescent="0.2">
      <c r="B267" s="30"/>
      <c r="C267" s="30"/>
      <c r="D267" s="30"/>
      <c r="E267" s="30"/>
      <c r="F267" s="61"/>
    </row>
    <row r="268" spans="2:11" x14ac:dyDescent="0.2">
      <c r="B268" s="30"/>
      <c r="C268" s="30"/>
      <c r="D268" s="30"/>
      <c r="E268" s="30"/>
      <c r="F268" s="61"/>
    </row>
    <row r="275" spans="2:11" s="24" customFormat="1" ht="15" x14ac:dyDescent="0.2">
      <c r="F275" s="60"/>
      <c r="J275" s="60"/>
      <c r="K275"/>
    </row>
    <row r="276" spans="2:11" s="24" customFormat="1" ht="15" x14ac:dyDescent="0.2">
      <c r="F276" s="60"/>
      <c r="J276" s="60"/>
      <c r="K276"/>
    </row>
    <row r="277" spans="2:11" s="24" customFormat="1" ht="15" x14ac:dyDescent="0.2">
      <c r="F277" s="60"/>
      <c r="J277" s="60"/>
      <c r="K277"/>
    </row>
    <row r="280" spans="2:11" s="27" customFormat="1" x14ac:dyDescent="0.2">
      <c r="F280" s="59"/>
      <c r="J280" s="59"/>
      <c r="K280"/>
    </row>
    <row r="283" spans="2:11" x14ac:dyDescent="0.2">
      <c r="B283" s="30"/>
      <c r="C283" s="30"/>
      <c r="D283" s="30"/>
      <c r="E283" s="30"/>
      <c r="F283" s="61"/>
    </row>
    <row r="284" spans="2:11" x14ac:dyDescent="0.2">
      <c r="B284" s="30"/>
      <c r="C284" s="30"/>
      <c r="D284" s="30"/>
      <c r="E284" s="30"/>
      <c r="F284" s="61"/>
    </row>
    <row r="285" spans="2:11" x14ac:dyDescent="0.2">
      <c r="B285" s="30"/>
      <c r="C285" s="30"/>
      <c r="D285" s="30"/>
      <c r="E285" s="30"/>
      <c r="F285" s="61"/>
    </row>
    <row r="286" spans="2:11" x14ac:dyDescent="0.2">
      <c r="B286" s="30"/>
      <c r="C286" s="30"/>
      <c r="D286" s="30"/>
      <c r="E286" s="30"/>
      <c r="F286" s="61"/>
    </row>
    <row r="287" spans="2:11" x14ac:dyDescent="0.2">
      <c r="B287" s="30"/>
      <c r="C287" s="30"/>
      <c r="D287" s="30"/>
      <c r="E287" s="30"/>
      <c r="F287" s="61"/>
    </row>
    <row r="288" spans="2:11" x14ac:dyDescent="0.2">
      <c r="B288" s="30"/>
      <c r="C288" s="30"/>
      <c r="D288" s="30"/>
      <c r="E288" s="30"/>
      <c r="F288" s="61"/>
    </row>
    <row r="289" spans="2:6" x14ac:dyDescent="0.2">
      <c r="B289" s="30"/>
      <c r="C289" s="30"/>
      <c r="D289" s="30"/>
      <c r="E289" s="30"/>
      <c r="F289" s="61"/>
    </row>
    <row r="290" spans="2:6" x14ac:dyDescent="0.2">
      <c r="B290" s="30"/>
      <c r="C290" s="30"/>
      <c r="D290" s="30"/>
      <c r="E290" s="30"/>
      <c r="F290" s="61"/>
    </row>
    <row r="291" spans="2:6" x14ac:dyDescent="0.2">
      <c r="B291" s="30"/>
      <c r="C291" s="30"/>
      <c r="D291" s="30"/>
      <c r="E291" s="30"/>
      <c r="F291" s="61"/>
    </row>
    <row r="292" spans="2:6" x14ac:dyDescent="0.2">
      <c r="B292" s="30"/>
      <c r="C292" s="30"/>
      <c r="D292" s="30"/>
      <c r="E292" s="30"/>
      <c r="F292" s="61"/>
    </row>
    <row r="293" spans="2:6" x14ac:dyDescent="0.2">
      <c r="B293" s="30"/>
      <c r="C293" s="30"/>
      <c r="D293" s="30"/>
      <c r="E293" s="30"/>
      <c r="F293" s="61"/>
    </row>
    <row r="294" spans="2:6" x14ac:dyDescent="0.2">
      <c r="B294" s="30"/>
      <c r="C294" s="30"/>
      <c r="D294" s="30"/>
      <c r="E294" s="30"/>
      <c r="F294" s="61"/>
    </row>
    <row r="295" spans="2:6" x14ac:dyDescent="0.2">
      <c r="B295" s="30"/>
      <c r="C295" s="30"/>
      <c r="D295" s="30"/>
      <c r="E295" s="30"/>
      <c r="F295" s="61"/>
    </row>
    <row r="296" spans="2:6" x14ac:dyDescent="0.2">
      <c r="B296" s="30"/>
      <c r="C296" s="30"/>
      <c r="D296" s="30"/>
      <c r="E296" s="30"/>
      <c r="F296" s="61"/>
    </row>
    <row r="297" spans="2:6" x14ac:dyDescent="0.2">
      <c r="B297" s="30"/>
      <c r="C297" s="30"/>
      <c r="D297" s="30"/>
      <c r="E297" s="30"/>
      <c r="F297" s="61"/>
    </row>
    <row r="298" spans="2:6" x14ac:dyDescent="0.2">
      <c r="B298" s="30"/>
      <c r="C298" s="30"/>
      <c r="D298" s="30"/>
      <c r="E298" s="30"/>
      <c r="F298" s="61"/>
    </row>
    <row r="299" spans="2:6" x14ac:dyDescent="0.2">
      <c r="B299" s="30"/>
      <c r="C299" s="30"/>
      <c r="D299" s="30"/>
      <c r="E299" s="30"/>
      <c r="F299" s="61"/>
    </row>
    <row r="300" spans="2:6" x14ac:dyDescent="0.2">
      <c r="B300" s="30"/>
      <c r="C300" s="30"/>
      <c r="D300" s="30"/>
      <c r="E300" s="30"/>
      <c r="F300" s="61"/>
    </row>
    <row r="301" spans="2:6" x14ac:dyDescent="0.2">
      <c r="B301" s="30"/>
      <c r="C301" s="30"/>
      <c r="D301" s="30"/>
      <c r="E301" s="30"/>
      <c r="F301" s="61"/>
    </row>
    <row r="302" spans="2:6" x14ac:dyDescent="0.2">
      <c r="B302" s="30"/>
      <c r="C302" s="30"/>
      <c r="D302" s="30"/>
      <c r="E302" s="30"/>
      <c r="F302" s="61"/>
    </row>
    <row r="303" spans="2:6" x14ac:dyDescent="0.2">
      <c r="B303" s="30"/>
      <c r="C303" s="30"/>
      <c r="D303" s="30"/>
      <c r="E303" s="30"/>
      <c r="F303" s="61"/>
    </row>
    <row r="304" spans="2:6" x14ac:dyDescent="0.2">
      <c r="B304" s="30"/>
      <c r="C304" s="30"/>
      <c r="D304" s="30"/>
      <c r="E304" s="30"/>
      <c r="F304" s="61"/>
    </row>
    <row r="305" spans="2:11" x14ac:dyDescent="0.2">
      <c r="B305" s="30"/>
      <c r="C305" s="30"/>
      <c r="D305" s="30"/>
      <c r="E305" s="30"/>
      <c r="F305" s="61"/>
    </row>
    <row r="306" spans="2:11" x14ac:dyDescent="0.2">
      <c r="B306" s="30"/>
      <c r="C306" s="30"/>
      <c r="D306" s="30"/>
      <c r="E306" s="30"/>
      <c r="F306" s="61"/>
    </row>
    <row r="307" spans="2:11" x14ac:dyDescent="0.2">
      <c r="B307" s="30"/>
      <c r="C307" s="30"/>
      <c r="D307" s="30"/>
      <c r="E307" s="30"/>
      <c r="F307" s="61"/>
    </row>
    <row r="308" spans="2:11" x14ac:dyDescent="0.2">
      <c r="B308" s="30"/>
      <c r="C308" s="30"/>
      <c r="D308" s="30"/>
      <c r="E308" s="30"/>
      <c r="F308" s="61"/>
    </row>
    <row r="309" spans="2:11" x14ac:dyDescent="0.2">
      <c r="B309" s="30"/>
      <c r="C309" s="30"/>
      <c r="D309" s="30"/>
      <c r="E309" s="30"/>
      <c r="F309" s="61"/>
    </row>
    <row r="310" spans="2:11" x14ac:dyDescent="0.2">
      <c r="B310" s="30"/>
      <c r="C310" s="30"/>
      <c r="D310" s="30"/>
      <c r="E310" s="30"/>
      <c r="F310" s="61"/>
    </row>
    <row r="311" spans="2:11" x14ac:dyDescent="0.2">
      <c r="B311" s="30"/>
      <c r="C311" s="30"/>
      <c r="D311" s="30"/>
      <c r="E311" s="30"/>
      <c r="F311" s="61"/>
    </row>
    <row r="312" spans="2:11" x14ac:dyDescent="0.2">
      <c r="B312" s="30"/>
      <c r="C312" s="30"/>
      <c r="D312" s="30"/>
      <c r="E312" s="30"/>
      <c r="F312" s="61"/>
    </row>
    <row r="313" spans="2:11" ht="15" x14ac:dyDescent="0.2">
      <c r="B313" s="30"/>
      <c r="C313" s="30"/>
      <c r="D313" s="30"/>
      <c r="E313" s="30"/>
      <c r="F313" s="61"/>
      <c r="K313" s="24"/>
    </row>
    <row r="314" spans="2:11" ht="15" x14ac:dyDescent="0.2">
      <c r="B314" s="30"/>
      <c r="C314" s="30"/>
      <c r="D314" s="30"/>
      <c r="E314" s="30"/>
      <c r="F314" s="61"/>
      <c r="K314" s="24"/>
    </row>
    <row r="315" spans="2:11" ht="15" x14ac:dyDescent="0.2">
      <c r="B315" s="30"/>
      <c r="C315" s="30"/>
      <c r="D315" s="30"/>
      <c r="E315" s="30"/>
      <c r="F315" s="61"/>
      <c r="K315" s="24"/>
    </row>
    <row r="316" spans="2:11" x14ac:dyDescent="0.2">
      <c r="B316" s="30"/>
      <c r="C316" s="30"/>
      <c r="D316" s="30"/>
      <c r="E316" s="30"/>
      <c r="F316" s="61"/>
    </row>
    <row r="317" spans="2:11" x14ac:dyDescent="0.2">
      <c r="B317" s="30"/>
      <c r="C317" s="30"/>
      <c r="D317" s="30"/>
      <c r="E317" s="30"/>
      <c r="F317" s="61"/>
    </row>
    <row r="318" spans="2:11" x14ac:dyDescent="0.2">
      <c r="B318" s="30"/>
      <c r="C318" s="30"/>
      <c r="D318" s="30"/>
      <c r="E318" s="30"/>
      <c r="F318" s="61"/>
      <c r="K318" s="27"/>
    </row>
    <row r="319" spans="2:11" x14ac:dyDescent="0.2">
      <c r="B319" s="30"/>
      <c r="C319" s="30"/>
      <c r="D319" s="30"/>
      <c r="E319" s="30"/>
      <c r="F319" s="61"/>
    </row>
    <row r="320" spans="2:11" x14ac:dyDescent="0.2">
      <c r="B320" s="30"/>
      <c r="C320" s="30"/>
      <c r="D320" s="30"/>
      <c r="E320" s="30"/>
      <c r="F320" s="61"/>
    </row>
    <row r="327" spans="2:11" s="24" customFormat="1" ht="15" x14ac:dyDescent="0.2">
      <c r="F327" s="60"/>
      <c r="J327" s="60"/>
      <c r="K327"/>
    </row>
    <row r="328" spans="2:11" s="24" customFormat="1" ht="15" x14ac:dyDescent="0.2">
      <c r="F328" s="60"/>
      <c r="J328" s="60"/>
      <c r="K328"/>
    </row>
    <row r="329" spans="2:11" s="24" customFormat="1" ht="15" x14ac:dyDescent="0.2">
      <c r="F329" s="60"/>
      <c r="J329" s="60"/>
      <c r="K329"/>
    </row>
    <row r="332" spans="2:11" s="27" customFormat="1" x14ac:dyDescent="0.2">
      <c r="F332" s="59"/>
      <c r="J332" s="59"/>
      <c r="K332"/>
    </row>
    <row r="335" spans="2:11" x14ac:dyDescent="0.2">
      <c r="B335" s="30"/>
      <c r="C335" s="30"/>
      <c r="D335" s="30"/>
      <c r="E335" s="30"/>
      <c r="F335" s="61"/>
    </row>
    <row r="336" spans="2:11" x14ac:dyDescent="0.2">
      <c r="B336" s="30"/>
      <c r="C336" s="30"/>
      <c r="D336" s="30"/>
      <c r="E336" s="30"/>
      <c r="F336" s="61"/>
    </row>
    <row r="337" spans="2:6" x14ac:dyDescent="0.2">
      <c r="B337" s="30"/>
      <c r="C337" s="30"/>
      <c r="D337" s="30"/>
      <c r="E337" s="30"/>
      <c r="F337" s="61"/>
    </row>
    <row r="338" spans="2:6" x14ac:dyDescent="0.2">
      <c r="B338" s="30"/>
      <c r="C338" s="30"/>
      <c r="D338" s="30"/>
      <c r="E338" s="30"/>
      <c r="F338" s="61"/>
    </row>
    <row r="339" spans="2:6" x14ac:dyDescent="0.2">
      <c r="B339" s="30"/>
      <c r="C339" s="30"/>
      <c r="D339" s="30"/>
      <c r="E339" s="30"/>
      <c r="F339" s="61"/>
    </row>
    <row r="340" spans="2:6" x14ac:dyDescent="0.2">
      <c r="B340" s="30"/>
      <c r="C340" s="30"/>
      <c r="D340" s="30"/>
      <c r="E340" s="30"/>
      <c r="F340" s="61"/>
    </row>
    <row r="341" spans="2:6" x14ac:dyDescent="0.2">
      <c r="B341" s="30"/>
      <c r="C341" s="30"/>
      <c r="D341" s="30"/>
      <c r="E341" s="30"/>
      <c r="F341" s="61"/>
    </row>
    <row r="342" spans="2:6" x14ac:dyDescent="0.2">
      <c r="B342" s="30"/>
      <c r="C342" s="30"/>
      <c r="D342" s="30"/>
      <c r="E342" s="30"/>
      <c r="F342" s="61"/>
    </row>
    <row r="343" spans="2:6" x14ac:dyDescent="0.2">
      <c r="B343" s="30"/>
      <c r="C343" s="30"/>
      <c r="D343" s="30"/>
      <c r="E343" s="30"/>
      <c r="F343" s="61"/>
    </row>
    <row r="344" spans="2:6" x14ac:dyDescent="0.2">
      <c r="B344" s="30"/>
      <c r="C344" s="30"/>
      <c r="D344" s="30"/>
      <c r="E344" s="30"/>
      <c r="F344" s="61"/>
    </row>
    <row r="345" spans="2:6" x14ac:dyDescent="0.2">
      <c r="B345" s="30"/>
      <c r="C345" s="30"/>
      <c r="D345" s="30"/>
      <c r="E345" s="30"/>
      <c r="F345" s="61"/>
    </row>
    <row r="346" spans="2:6" x14ac:dyDescent="0.2">
      <c r="B346" s="30"/>
      <c r="C346" s="30"/>
      <c r="D346" s="30"/>
      <c r="E346" s="30"/>
      <c r="F346" s="61"/>
    </row>
    <row r="347" spans="2:6" x14ac:dyDescent="0.2">
      <c r="B347" s="30"/>
      <c r="C347" s="30"/>
      <c r="D347" s="30"/>
      <c r="E347" s="30"/>
      <c r="F347" s="61"/>
    </row>
    <row r="348" spans="2:6" x14ac:dyDescent="0.2">
      <c r="B348" s="30"/>
      <c r="C348" s="30"/>
      <c r="D348" s="30"/>
      <c r="E348" s="30"/>
      <c r="F348" s="61"/>
    </row>
    <row r="349" spans="2:6" x14ac:dyDescent="0.2">
      <c r="B349" s="30"/>
      <c r="C349" s="30"/>
      <c r="D349" s="30"/>
      <c r="E349" s="30"/>
      <c r="F349" s="61"/>
    </row>
    <row r="350" spans="2:6" x14ac:dyDescent="0.2">
      <c r="B350" s="30"/>
      <c r="C350" s="30"/>
      <c r="D350" s="30"/>
      <c r="E350" s="30"/>
      <c r="F350" s="61"/>
    </row>
    <row r="351" spans="2:6" x14ac:dyDescent="0.2">
      <c r="B351" s="30"/>
      <c r="C351" s="30"/>
      <c r="D351" s="30"/>
      <c r="E351" s="30"/>
      <c r="F351" s="61"/>
    </row>
    <row r="352" spans="2:6" x14ac:dyDescent="0.2">
      <c r="B352" s="30"/>
      <c r="C352" s="30"/>
      <c r="D352" s="30"/>
      <c r="E352" s="30"/>
      <c r="F352" s="61"/>
    </row>
    <row r="353" spans="2:11" x14ac:dyDescent="0.2">
      <c r="B353" s="30"/>
      <c r="C353" s="30"/>
      <c r="D353" s="30"/>
      <c r="E353" s="30"/>
      <c r="F353" s="61"/>
    </row>
    <row r="354" spans="2:11" x14ac:dyDescent="0.2">
      <c r="B354" s="30"/>
      <c r="C354" s="30"/>
      <c r="D354" s="30"/>
      <c r="E354" s="30"/>
      <c r="F354" s="61"/>
    </row>
    <row r="355" spans="2:11" x14ac:dyDescent="0.2">
      <c r="B355" s="30"/>
      <c r="C355" s="30"/>
      <c r="D355" s="30"/>
      <c r="E355" s="30"/>
      <c r="F355" s="61"/>
    </row>
    <row r="356" spans="2:11" x14ac:dyDescent="0.2">
      <c r="B356" s="30"/>
      <c r="C356" s="30"/>
      <c r="D356" s="30"/>
      <c r="E356" s="30"/>
      <c r="F356" s="61"/>
    </row>
    <row r="357" spans="2:11" x14ac:dyDescent="0.2">
      <c r="B357" s="30"/>
      <c r="C357" s="30"/>
      <c r="D357" s="30"/>
      <c r="E357" s="30"/>
      <c r="F357" s="61"/>
    </row>
    <row r="358" spans="2:11" x14ac:dyDescent="0.2">
      <c r="B358" s="30"/>
      <c r="C358" s="30"/>
      <c r="D358" s="30"/>
      <c r="E358" s="30"/>
      <c r="F358" s="61"/>
    </row>
    <row r="359" spans="2:11" x14ac:dyDescent="0.2">
      <c r="B359" s="30"/>
      <c r="C359" s="30"/>
      <c r="D359" s="30"/>
      <c r="E359" s="30"/>
      <c r="F359" s="61"/>
    </row>
    <row r="360" spans="2:11" x14ac:dyDescent="0.2">
      <c r="B360" s="30"/>
      <c r="C360" s="30"/>
      <c r="D360" s="30"/>
      <c r="E360" s="30"/>
      <c r="F360" s="61"/>
    </row>
    <row r="361" spans="2:11" x14ac:dyDescent="0.2">
      <c r="B361" s="30"/>
      <c r="C361" s="30"/>
      <c r="D361" s="30"/>
      <c r="E361" s="30"/>
      <c r="F361" s="61"/>
    </row>
    <row r="362" spans="2:11" x14ac:dyDescent="0.2">
      <c r="B362" s="30"/>
      <c r="C362" s="30"/>
      <c r="D362" s="30"/>
      <c r="E362" s="30"/>
      <c r="F362" s="61"/>
    </row>
    <row r="363" spans="2:11" x14ac:dyDescent="0.2">
      <c r="B363" s="30"/>
      <c r="C363" s="30"/>
      <c r="D363" s="30"/>
      <c r="E363" s="30"/>
      <c r="F363" s="61"/>
    </row>
    <row r="364" spans="2:11" x14ac:dyDescent="0.2">
      <c r="B364" s="30"/>
      <c r="C364" s="30"/>
      <c r="D364" s="30"/>
      <c r="E364" s="30"/>
      <c r="F364" s="61"/>
    </row>
    <row r="365" spans="2:11" ht="15" x14ac:dyDescent="0.2">
      <c r="B365" s="30"/>
      <c r="C365" s="30"/>
      <c r="D365" s="30"/>
      <c r="E365" s="30"/>
      <c r="F365" s="61"/>
      <c r="K365" s="24"/>
    </row>
    <row r="366" spans="2:11" ht="15" x14ac:dyDescent="0.2">
      <c r="B366" s="30"/>
      <c r="C366" s="30"/>
      <c r="D366" s="30"/>
      <c r="E366" s="30"/>
      <c r="F366" s="61"/>
      <c r="K366" s="24"/>
    </row>
    <row r="367" spans="2:11" ht="15" x14ac:dyDescent="0.2">
      <c r="B367" s="30"/>
      <c r="C367" s="30"/>
      <c r="D367" s="30"/>
      <c r="E367" s="30"/>
      <c r="F367" s="61"/>
      <c r="K367" s="24"/>
    </row>
    <row r="368" spans="2:11" x14ac:dyDescent="0.2">
      <c r="B368" s="30"/>
      <c r="C368" s="30"/>
      <c r="D368" s="30"/>
      <c r="E368" s="30"/>
      <c r="F368" s="61"/>
    </row>
    <row r="369" spans="2:11" x14ac:dyDescent="0.2">
      <c r="B369" s="30"/>
      <c r="C369" s="30"/>
      <c r="D369" s="30"/>
      <c r="E369" s="30"/>
      <c r="F369" s="61"/>
    </row>
    <row r="370" spans="2:11" x14ac:dyDescent="0.2">
      <c r="B370" s="30"/>
      <c r="C370" s="30"/>
      <c r="D370" s="30"/>
      <c r="E370" s="30"/>
      <c r="F370" s="61"/>
      <c r="K370" s="27"/>
    </row>
    <row r="371" spans="2:11" x14ac:dyDescent="0.2">
      <c r="B371" s="30"/>
      <c r="C371" s="30"/>
      <c r="D371" s="30"/>
      <c r="E371" s="30"/>
      <c r="F371" s="61"/>
    </row>
    <row r="372" spans="2:11" x14ac:dyDescent="0.2">
      <c r="B372" s="30"/>
      <c r="C372" s="30"/>
      <c r="D372" s="30"/>
      <c r="E372" s="30"/>
      <c r="F372" s="61"/>
    </row>
    <row r="379" spans="2:11" s="24" customFormat="1" ht="15" x14ac:dyDescent="0.2">
      <c r="F379" s="60"/>
      <c r="J379" s="60"/>
      <c r="K379"/>
    </row>
    <row r="380" spans="2:11" s="24" customFormat="1" ht="15" x14ac:dyDescent="0.2">
      <c r="F380" s="60"/>
      <c r="J380" s="60"/>
      <c r="K380"/>
    </row>
    <row r="381" spans="2:11" s="24" customFormat="1" ht="15" x14ac:dyDescent="0.2">
      <c r="F381" s="60"/>
      <c r="J381" s="60"/>
      <c r="K381"/>
    </row>
    <row r="384" spans="2:11" s="27" customFormat="1" x14ac:dyDescent="0.2">
      <c r="F384" s="59"/>
      <c r="J384" s="59"/>
      <c r="K384"/>
    </row>
    <row r="387" spans="2:6" x14ac:dyDescent="0.2">
      <c r="B387" s="30"/>
      <c r="C387" s="30"/>
      <c r="D387" s="30"/>
      <c r="E387" s="30"/>
      <c r="F387" s="61"/>
    </row>
    <row r="388" spans="2:6" x14ac:dyDescent="0.2">
      <c r="B388" s="30"/>
      <c r="C388" s="30"/>
      <c r="D388" s="30"/>
      <c r="E388" s="30"/>
      <c r="F388" s="61"/>
    </row>
    <row r="389" spans="2:6" x14ac:dyDescent="0.2">
      <c r="B389" s="30"/>
      <c r="C389" s="30"/>
      <c r="D389" s="30"/>
      <c r="E389" s="30"/>
      <c r="F389" s="61"/>
    </row>
    <row r="390" spans="2:6" x14ac:dyDescent="0.2">
      <c r="B390" s="30"/>
      <c r="C390" s="30"/>
      <c r="D390" s="30"/>
      <c r="E390" s="30"/>
      <c r="F390" s="61"/>
    </row>
    <row r="391" spans="2:6" x14ac:dyDescent="0.2">
      <c r="B391" s="30"/>
      <c r="C391" s="30"/>
      <c r="D391" s="30"/>
      <c r="E391" s="30"/>
      <c r="F391" s="61"/>
    </row>
    <row r="392" spans="2:6" x14ac:dyDescent="0.2">
      <c r="B392" s="30"/>
      <c r="C392" s="30"/>
      <c r="D392" s="30"/>
      <c r="E392" s="30"/>
      <c r="F392" s="61"/>
    </row>
    <row r="393" spans="2:6" x14ac:dyDescent="0.2">
      <c r="B393" s="30"/>
      <c r="C393" s="30"/>
      <c r="D393" s="30"/>
      <c r="E393" s="30"/>
      <c r="F393" s="61"/>
    </row>
    <row r="394" spans="2:6" x14ac:dyDescent="0.2">
      <c r="B394" s="30"/>
      <c r="C394" s="30"/>
      <c r="D394" s="30"/>
      <c r="E394" s="30"/>
      <c r="F394" s="61"/>
    </row>
    <row r="395" spans="2:6" x14ac:dyDescent="0.2">
      <c r="B395" s="30"/>
      <c r="C395" s="30"/>
      <c r="D395" s="30"/>
      <c r="E395" s="30"/>
      <c r="F395" s="61"/>
    </row>
    <row r="396" spans="2:6" x14ac:dyDescent="0.2">
      <c r="B396" s="30"/>
      <c r="C396" s="30"/>
      <c r="D396" s="30"/>
      <c r="E396" s="30"/>
      <c r="F396" s="61"/>
    </row>
    <row r="397" spans="2:6" x14ac:dyDescent="0.2">
      <c r="B397" s="30"/>
      <c r="C397" s="30"/>
      <c r="D397" s="30"/>
      <c r="E397" s="30"/>
      <c r="F397" s="61"/>
    </row>
    <row r="398" spans="2:6" x14ac:dyDescent="0.2">
      <c r="B398" s="30"/>
      <c r="C398" s="30"/>
      <c r="D398" s="30"/>
      <c r="E398" s="30"/>
      <c r="F398" s="61"/>
    </row>
    <row r="399" spans="2:6" x14ac:dyDescent="0.2">
      <c r="B399" s="30"/>
      <c r="C399" s="30"/>
      <c r="D399" s="30"/>
      <c r="E399" s="30"/>
      <c r="F399" s="61"/>
    </row>
    <row r="400" spans="2:6" x14ac:dyDescent="0.2">
      <c r="B400" s="30"/>
      <c r="C400" s="30"/>
      <c r="D400" s="30"/>
      <c r="E400" s="30"/>
      <c r="F400" s="61"/>
    </row>
    <row r="401" spans="2:6" x14ac:dyDescent="0.2">
      <c r="B401" s="30"/>
      <c r="C401" s="30"/>
      <c r="D401" s="30"/>
      <c r="E401" s="30"/>
      <c r="F401" s="61"/>
    </row>
    <row r="402" spans="2:6" x14ac:dyDescent="0.2">
      <c r="B402" s="30"/>
      <c r="C402" s="30"/>
      <c r="D402" s="30"/>
      <c r="E402" s="30"/>
      <c r="F402" s="61"/>
    </row>
    <row r="403" spans="2:6" x14ac:dyDescent="0.2">
      <c r="B403" s="30"/>
      <c r="C403" s="30"/>
      <c r="D403" s="30"/>
      <c r="E403" s="30"/>
      <c r="F403" s="61"/>
    </row>
    <row r="404" spans="2:6" x14ac:dyDescent="0.2">
      <c r="B404" s="30"/>
      <c r="C404" s="30"/>
      <c r="D404" s="30"/>
      <c r="E404" s="30"/>
      <c r="F404" s="61"/>
    </row>
    <row r="405" spans="2:6" x14ac:dyDescent="0.2">
      <c r="B405" s="30"/>
      <c r="C405" s="30"/>
      <c r="D405" s="30"/>
      <c r="E405" s="30"/>
      <c r="F405" s="61"/>
    </row>
    <row r="406" spans="2:6" x14ac:dyDescent="0.2">
      <c r="B406" s="30"/>
      <c r="C406" s="30"/>
      <c r="D406" s="30"/>
      <c r="E406" s="30"/>
      <c r="F406" s="61"/>
    </row>
    <row r="407" spans="2:6" x14ac:dyDescent="0.2">
      <c r="B407" s="30"/>
      <c r="C407" s="30"/>
      <c r="D407" s="30"/>
      <c r="E407" s="30"/>
      <c r="F407" s="61"/>
    </row>
    <row r="408" spans="2:6" x14ac:dyDescent="0.2">
      <c r="B408" s="30"/>
      <c r="C408" s="30"/>
      <c r="D408" s="30"/>
      <c r="E408" s="30"/>
      <c r="F408" s="61"/>
    </row>
    <row r="409" spans="2:6" x14ac:dyDescent="0.2">
      <c r="B409" s="30"/>
      <c r="C409" s="30"/>
      <c r="D409" s="30"/>
      <c r="E409" s="30"/>
      <c r="F409" s="61"/>
    </row>
    <row r="410" spans="2:6" x14ac:dyDescent="0.2">
      <c r="B410" s="30"/>
      <c r="C410" s="30"/>
      <c r="D410" s="30"/>
      <c r="E410" s="30"/>
      <c r="F410" s="61"/>
    </row>
    <row r="411" spans="2:6" x14ac:dyDescent="0.2">
      <c r="B411" s="30"/>
      <c r="C411" s="30"/>
      <c r="D411" s="30"/>
      <c r="E411" s="30"/>
      <c r="F411" s="61"/>
    </row>
    <row r="412" spans="2:6" x14ac:dyDescent="0.2">
      <c r="B412" s="30"/>
      <c r="C412" s="30"/>
      <c r="D412" s="30"/>
      <c r="E412" s="30"/>
      <c r="F412" s="61"/>
    </row>
    <row r="413" spans="2:6" x14ac:dyDescent="0.2">
      <c r="B413" s="30"/>
      <c r="C413" s="30"/>
      <c r="D413" s="30"/>
      <c r="E413" s="30"/>
      <c r="F413" s="61"/>
    </row>
    <row r="414" spans="2:6" x14ac:dyDescent="0.2">
      <c r="B414" s="30"/>
      <c r="C414" s="30"/>
      <c r="D414" s="30"/>
      <c r="E414" s="30"/>
      <c r="F414" s="61"/>
    </row>
    <row r="415" spans="2:6" x14ac:dyDescent="0.2">
      <c r="B415" s="30"/>
      <c r="C415" s="30"/>
      <c r="D415" s="30"/>
      <c r="E415" s="30"/>
      <c r="F415" s="61"/>
    </row>
    <row r="416" spans="2:6" x14ac:dyDescent="0.2">
      <c r="B416" s="30"/>
      <c r="C416" s="30"/>
      <c r="D416" s="30"/>
      <c r="E416" s="30"/>
      <c r="F416" s="61"/>
    </row>
    <row r="417" spans="2:11" ht="15" x14ac:dyDescent="0.2">
      <c r="B417" s="30"/>
      <c r="C417" s="30"/>
      <c r="D417" s="30"/>
      <c r="E417" s="30"/>
      <c r="F417" s="61"/>
      <c r="K417" s="24"/>
    </row>
    <row r="418" spans="2:11" ht="15" x14ac:dyDescent="0.2">
      <c r="B418" s="30"/>
      <c r="C418" s="30"/>
      <c r="D418" s="30"/>
      <c r="E418" s="30"/>
      <c r="F418" s="61"/>
      <c r="K418" s="24"/>
    </row>
    <row r="419" spans="2:11" ht="15" x14ac:dyDescent="0.2">
      <c r="B419" s="30"/>
      <c r="C419" s="30"/>
      <c r="D419" s="30"/>
      <c r="E419" s="30"/>
      <c r="F419" s="61"/>
      <c r="K419" s="24"/>
    </row>
    <row r="420" spans="2:11" x14ac:dyDescent="0.2">
      <c r="B420" s="30"/>
      <c r="C420" s="30"/>
      <c r="D420" s="30"/>
      <c r="E420" s="30"/>
      <c r="F420" s="61"/>
    </row>
    <row r="421" spans="2:11" x14ac:dyDescent="0.2">
      <c r="B421" s="30"/>
      <c r="C421" s="30"/>
      <c r="D421" s="30"/>
      <c r="E421" s="30"/>
      <c r="F421" s="61"/>
    </row>
    <row r="422" spans="2:11" x14ac:dyDescent="0.2">
      <c r="B422" s="30"/>
      <c r="C422" s="30"/>
      <c r="D422" s="30"/>
      <c r="E422" s="30"/>
      <c r="F422" s="61"/>
      <c r="K422" s="27"/>
    </row>
    <row r="423" spans="2:11" x14ac:dyDescent="0.2">
      <c r="B423" s="30"/>
      <c r="C423" s="30"/>
      <c r="D423" s="30"/>
      <c r="E423" s="30"/>
      <c r="F423" s="61"/>
    </row>
    <row r="424" spans="2:11" x14ac:dyDescent="0.2">
      <c r="B424" s="30"/>
      <c r="C424" s="30"/>
      <c r="D424" s="30"/>
      <c r="E424" s="30"/>
      <c r="F424" s="61"/>
    </row>
    <row r="425" spans="2:11" x14ac:dyDescent="0.2">
      <c r="B425" s="30"/>
      <c r="C425" s="30"/>
      <c r="D425" s="30"/>
      <c r="E425" s="30"/>
      <c r="F425" s="61"/>
    </row>
    <row r="426" spans="2:11" x14ac:dyDescent="0.2">
      <c r="B426" s="30"/>
      <c r="C426" s="30"/>
      <c r="D426" s="30"/>
      <c r="E426" s="30"/>
      <c r="F426" s="61"/>
    </row>
    <row r="427" spans="2:11" x14ac:dyDescent="0.2">
      <c r="B427" s="30"/>
      <c r="C427" s="30"/>
      <c r="D427" s="30"/>
      <c r="E427" s="30"/>
      <c r="F427" s="61"/>
    </row>
    <row r="428" spans="2:11" x14ac:dyDescent="0.2">
      <c r="B428" s="30"/>
      <c r="C428" s="30"/>
      <c r="D428" s="30"/>
      <c r="E428" s="30"/>
      <c r="F428" s="61"/>
    </row>
    <row r="429" spans="2:11" x14ac:dyDescent="0.2">
      <c r="B429" s="30"/>
      <c r="C429" s="30"/>
      <c r="D429" s="30"/>
      <c r="E429" s="30"/>
      <c r="F429" s="61"/>
    </row>
    <row r="430" spans="2:11" x14ac:dyDescent="0.2">
      <c r="B430" s="30"/>
      <c r="C430" s="30"/>
      <c r="D430" s="30"/>
      <c r="E430" s="30"/>
      <c r="F430" s="61"/>
    </row>
    <row r="431" spans="2:11" s="24" customFormat="1" ht="15" x14ac:dyDescent="0.2">
      <c r="B431" s="30"/>
      <c r="C431" s="30"/>
      <c r="D431" s="30"/>
      <c r="E431" s="30"/>
      <c r="F431" s="61"/>
      <c r="J431" s="60"/>
      <c r="K431"/>
    </row>
    <row r="432" spans="2:11" s="24" customFormat="1" ht="15" x14ac:dyDescent="0.2">
      <c r="B432" s="30"/>
      <c r="C432" s="30"/>
      <c r="D432" s="30"/>
      <c r="E432" s="30"/>
      <c r="F432" s="61"/>
      <c r="J432" s="60"/>
      <c r="K432"/>
    </row>
    <row r="433" spans="2:11" s="24" customFormat="1" ht="15" x14ac:dyDescent="0.2">
      <c r="B433" s="30"/>
      <c r="C433" s="30"/>
      <c r="D433" s="30"/>
      <c r="E433" s="30"/>
      <c r="F433" s="61"/>
      <c r="J433" s="60"/>
      <c r="K433"/>
    </row>
    <row r="434" spans="2:11" x14ac:dyDescent="0.2">
      <c r="B434" s="30"/>
      <c r="C434" s="30"/>
      <c r="D434" s="30"/>
      <c r="E434" s="30"/>
      <c r="F434" s="61"/>
    </row>
    <row r="435" spans="2:11" x14ac:dyDescent="0.2">
      <c r="B435" s="30"/>
      <c r="C435" s="30"/>
      <c r="D435" s="30"/>
      <c r="E435" s="30"/>
      <c r="F435" s="61"/>
    </row>
    <row r="436" spans="2:11" s="27" customFormat="1" x14ac:dyDescent="0.2">
      <c r="F436" s="59"/>
      <c r="J436" s="59"/>
      <c r="K436"/>
    </row>
    <row r="437" spans="2:11" x14ac:dyDescent="0.2">
      <c r="B437" s="30"/>
      <c r="C437" s="30"/>
      <c r="D437" s="30"/>
      <c r="E437" s="30"/>
      <c r="F437" s="61"/>
    </row>
    <row r="438" spans="2:11" x14ac:dyDescent="0.2">
      <c r="B438" s="30"/>
      <c r="C438" s="30"/>
      <c r="D438" s="30"/>
      <c r="E438" s="30"/>
      <c r="F438" s="61"/>
    </row>
    <row r="439" spans="2:11" x14ac:dyDescent="0.2">
      <c r="B439" s="30"/>
      <c r="C439" s="30"/>
      <c r="D439" s="30"/>
      <c r="E439" s="30"/>
      <c r="F439" s="61"/>
    </row>
    <row r="440" spans="2:11" x14ac:dyDescent="0.2">
      <c r="B440" s="30"/>
      <c r="C440" s="30"/>
      <c r="D440" s="30"/>
      <c r="E440" s="30"/>
      <c r="F440" s="61"/>
    </row>
    <row r="441" spans="2:11" x14ac:dyDescent="0.2">
      <c r="B441" s="30"/>
      <c r="C441" s="30"/>
      <c r="D441" s="30"/>
      <c r="E441" s="30"/>
      <c r="F441" s="61"/>
    </row>
    <row r="442" spans="2:11" x14ac:dyDescent="0.2">
      <c r="B442" s="30"/>
      <c r="C442" s="30"/>
      <c r="D442" s="30"/>
      <c r="E442" s="30"/>
      <c r="F442" s="61"/>
    </row>
    <row r="443" spans="2:11" x14ac:dyDescent="0.2">
      <c r="B443" s="30"/>
      <c r="C443" s="30"/>
      <c r="D443" s="30"/>
      <c r="E443" s="30"/>
      <c r="F443" s="61"/>
    </row>
    <row r="444" spans="2:11" x14ac:dyDescent="0.2">
      <c r="B444" s="30"/>
      <c r="C444" s="30"/>
      <c r="D444" s="30"/>
      <c r="E444" s="30"/>
      <c r="F444" s="61"/>
    </row>
    <row r="445" spans="2:11" x14ac:dyDescent="0.2">
      <c r="B445" s="30"/>
      <c r="C445" s="30"/>
      <c r="D445" s="30"/>
      <c r="E445" s="30"/>
      <c r="F445" s="61"/>
    </row>
    <row r="446" spans="2:11" x14ac:dyDescent="0.2">
      <c r="B446" s="30"/>
      <c r="C446" s="30"/>
      <c r="D446" s="30"/>
      <c r="E446" s="30"/>
      <c r="F446" s="61"/>
    </row>
    <row r="447" spans="2:11" x14ac:dyDescent="0.2">
      <c r="B447" s="30"/>
      <c r="C447" s="30"/>
      <c r="D447" s="30"/>
      <c r="E447" s="30"/>
      <c r="F447" s="61"/>
    </row>
    <row r="448" spans="2:11" x14ac:dyDescent="0.2">
      <c r="B448" s="30"/>
      <c r="C448" s="30"/>
      <c r="D448" s="30"/>
      <c r="E448" s="30"/>
      <c r="F448" s="61"/>
    </row>
    <row r="449" spans="2:6" x14ac:dyDescent="0.2">
      <c r="B449" s="30"/>
      <c r="C449" s="30"/>
      <c r="D449" s="30"/>
      <c r="E449" s="30"/>
      <c r="F449" s="61"/>
    </row>
    <row r="450" spans="2:6" x14ac:dyDescent="0.2">
      <c r="B450" s="30"/>
      <c r="C450" s="30"/>
      <c r="D450" s="30"/>
      <c r="E450" s="30"/>
      <c r="F450" s="61"/>
    </row>
    <row r="451" spans="2:6" x14ac:dyDescent="0.2">
      <c r="B451" s="30"/>
      <c r="C451" s="30"/>
      <c r="D451" s="30"/>
      <c r="E451" s="30"/>
      <c r="F451" s="61"/>
    </row>
    <row r="452" spans="2:6" x14ac:dyDescent="0.2">
      <c r="B452" s="30"/>
      <c r="C452" s="30"/>
      <c r="D452" s="30"/>
      <c r="E452" s="30"/>
      <c r="F452" s="61"/>
    </row>
    <row r="453" spans="2:6" x14ac:dyDescent="0.2">
      <c r="B453" s="30"/>
      <c r="C453" s="30"/>
      <c r="D453" s="30"/>
      <c r="E453" s="30"/>
      <c r="F453" s="61"/>
    </row>
    <row r="454" spans="2:6" x14ac:dyDescent="0.2">
      <c r="B454" s="30"/>
      <c r="C454" s="30"/>
      <c r="D454" s="30"/>
      <c r="E454" s="30"/>
      <c r="F454" s="61"/>
    </row>
    <row r="455" spans="2:6" x14ac:dyDescent="0.2">
      <c r="B455" s="30"/>
      <c r="C455" s="30"/>
      <c r="D455" s="30"/>
      <c r="E455" s="30"/>
      <c r="F455" s="61"/>
    </row>
    <row r="456" spans="2:6" x14ac:dyDescent="0.2">
      <c r="B456" s="30"/>
      <c r="C456" s="30"/>
      <c r="D456" s="30"/>
      <c r="E456" s="30"/>
      <c r="F456" s="61"/>
    </row>
    <row r="457" spans="2:6" x14ac:dyDescent="0.2">
      <c r="B457" s="30"/>
      <c r="C457" s="30"/>
      <c r="D457" s="30"/>
      <c r="E457" s="30"/>
      <c r="F457" s="61"/>
    </row>
    <row r="458" spans="2:6" x14ac:dyDescent="0.2">
      <c r="B458" s="30"/>
      <c r="C458" s="30"/>
      <c r="D458" s="30"/>
      <c r="E458" s="30"/>
      <c r="F458" s="61"/>
    </row>
    <row r="459" spans="2:6" x14ac:dyDescent="0.2">
      <c r="B459" s="30"/>
      <c r="C459" s="30"/>
      <c r="D459" s="30"/>
      <c r="E459" s="30"/>
      <c r="F459" s="61"/>
    </row>
    <row r="460" spans="2:6" x14ac:dyDescent="0.2">
      <c r="B460" s="30"/>
      <c r="C460" s="30"/>
      <c r="D460" s="30"/>
      <c r="E460" s="30"/>
      <c r="F460" s="61"/>
    </row>
    <row r="461" spans="2:6" x14ac:dyDescent="0.2">
      <c r="B461" s="30"/>
      <c r="C461" s="30"/>
      <c r="D461" s="30"/>
      <c r="E461" s="30"/>
      <c r="F461" s="61"/>
    </row>
    <row r="462" spans="2:6" x14ac:dyDescent="0.2">
      <c r="B462" s="30"/>
      <c r="C462" s="30"/>
      <c r="D462" s="30"/>
      <c r="E462" s="30"/>
      <c r="F462" s="61"/>
    </row>
    <row r="463" spans="2:6" x14ac:dyDescent="0.2">
      <c r="B463" s="30"/>
      <c r="C463" s="30"/>
      <c r="D463" s="30"/>
      <c r="E463" s="30"/>
      <c r="F463" s="61"/>
    </row>
    <row r="464" spans="2:6" x14ac:dyDescent="0.2">
      <c r="B464" s="30"/>
      <c r="C464" s="30"/>
      <c r="D464" s="30"/>
      <c r="E464" s="30"/>
      <c r="F464" s="61"/>
    </row>
    <row r="465" spans="2:11" x14ac:dyDescent="0.2">
      <c r="B465" s="30"/>
      <c r="C465" s="30"/>
      <c r="D465" s="30"/>
      <c r="E465" s="30"/>
      <c r="F465" s="61"/>
    </row>
    <row r="466" spans="2:11" x14ac:dyDescent="0.2">
      <c r="B466" s="30"/>
      <c r="C466" s="30"/>
      <c r="D466" s="30"/>
      <c r="E466" s="30"/>
      <c r="F466" s="61"/>
    </row>
    <row r="467" spans="2:11" x14ac:dyDescent="0.2">
      <c r="B467" s="30"/>
      <c r="C467" s="30"/>
      <c r="D467" s="30"/>
      <c r="E467" s="30"/>
      <c r="F467" s="61"/>
    </row>
    <row r="468" spans="2:11" x14ac:dyDescent="0.2">
      <c r="B468" s="30"/>
      <c r="C468" s="30"/>
      <c r="D468" s="30"/>
      <c r="E468" s="30"/>
      <c r="F468" s="61"/>
    </row>
    <row r="469" spans="2:11" ht="15" x14ac:dyDescent="0.2">
      <c r="B469" s="30"/>
      <c r="C469" s="30"/>
      <c r="D469" s="30"/>
      <c r="E469" s="30"/>
      <c r="F469" s="61"/>
      <c r="K469" s="24"/>
    </row>
    <row r="470" spans="2:11" ht="15" x14ac:dyDescent="0.2">
      <c r="B470" s="30"/>
      <c r="C470" s="30"/>
      <c r="D470" s="30"/>
      <c r="E470" s="30"/>
      <c r="F470" s="61"/>
      <c r="K470" s="24"/>
    </row>
    <row r="471" spans="2:11" ht="15" x14ac:dyDescent="0.2">
      <c r="B471" s="30"/>
      <c r="C471" s="30"/>
      <c r="D471" s="30"/>
      <c r="E471" s="30"/>
      <c r="F471" s="61"/>
      <c r="K471" s="24"/>
    </row>
    <row r="472" spans="2:11" x14ac:dyDescent="0.2">
      <c r="B472" s="30"/>
      <c r="C472" s="30"/>
      <c r="D472" s="30"/>
      <c r="E472" s="30"/>
      <c r="F472" s="61"/>
    </row>
    <row r="473" spans="2:11" x14ac:dyDescent="0.2">
      <c r="B473" s="30"/>
      <c r="C473" s="30"/>
      <c r="D473" s="30"/>
      <c r="E473" s="30"/>
      <c r="F473" s="61"/>
    </row>
    <row r="474" spans="2:11" x14ac:dyDescent="0.2">
      <c r="B474" s="30"/>
      <c r="C474" s="30"/>
      <c r="D474" s="30"/>
      <c r="E474" s="30"/>
      <c r="F474" s="61"/>
      <c r="K474" s="27"/>
    </row>
    <row r="475" spans="2:11" x14ac:dyDescent="0.2">
      <c r="B475" s="30"/>
      <c r="C475" s="30"/>
      <c r="D475" s="30"/>
      <c r="E475" s="30"/>
      <c r="F475" s="61"/>
    </row>
    <row r="476" spans="2:11" x14ac:dyDescent="0.2">
      <c r="B476" s="30"/>
      <c r="C476" s="30"/>
      <c r="D476" s="30"/>
      <c r="E476" s="30"/>
      <c r="F476" s="61"/>
    </row>
    <row r="483" spans="2:11" s="24" customFormat="1" ht="15" x14ac:dyDescent="0.2">
      <c r="F483" s="60"/>
      <c r="J483" s="60"/>
      <c r="K483"/>
    </row>
    <row r="484" spans="2:11" s="24" customFormat="1" ht="15" x14ac:dyDescent="0.2">
      <c r="F484" s="60"/>
      <c r="J484" s="60"/>
      <c r="K484"/>
    </row>
    <row r="485" spans="2:11" s="24" customFormat="1" ht="15" x14ac:dyDescent="0.2">
      <c r="F485" s="60"/>
      <c r="J485" s="60"/>
      <c r="K485"/>
    </row>
    <row r="488" spans="2:11" s="27" customFormat="1" x14ac:dyDescent="0.2">
      <c r="F488" s="59"/>
      <c r="J488" s="59"/>
      <c r="K488"/>
    </row>
    <row r="491" spans="2:11" x14ac:dyDescent="0.2">
      <c r="B491" s="30"/>
      <c r="C491" s="30"/>
      <c r="D491" s="30"/>
      <c r="E491" s="30"/>
      <c r="F491" s="61"/>
    </row>
    <row r="492" spans="2:11" x14ac:dyDescent="0.2">
      <c r="B492" s="30"/>
      <c r="C492" s="30"/>
      <c r="D492" s="30"/>
      <c r="E492" s="30"/>
      <c r="F492" s="61"/>
    </row>
    <row r="493" spans="2:11" x14ac:dyDescent="0.2">
      <c r="B493" s="30"/>
      <c r="C493" s="30"/>
      <c r="D493" s="30"/>
      <c r="E493" s="30"/>
      <c r="F493" s="61"/>
    </row>
    <row r="494" spans="2:11" x14ac:dyDescent="0.2">
      <c r="B494" s="30"/>
      <c r="C494" s="30"/>
      <c r="D494" s="30"/>
      <c r="E494" s="30"/>
      <c r="F494" s="61"/>
    </row>
    <row r="495" spans="2:11" x14ac:dyDescent="0.2">
      <c r="B495" s="30"/>
      <c r="C495" s="30"/>
      <c r="D495" s="30"/>
      <c r="E495" s="30"/>
      <c r="F495" s="61"/>
    </row>
    <row r="496" spans="2:11" x14ac:dyDescent="0.2">
      <c r="B496" s="30"/>
      <c r="C496" s="30"/>
      <c r="D496" s="30"/>
      <c r="E496" s="30"/>
      <c r="F496" s="61"/>
    </row>
    <row r="497" spans="2:6" x14ac:dyDescent="0.2">
      <c r="B497" s="30"/>
      <c r="C497" s="30"/>
      <c r="D497" s="30"/>
      <c r="E497" s="30"/>
      <c r="F497" s="61"/>
    </row>
    <row r="498" spans="2:6" x14ac:dyDescent="0.2">
      <c r="B498" s="30"/>
      <c r="C498" s="30"/>
      <c r="D498" s="30"/>
      <c r="E498" s="30"/>
      <c r="F498" s="61"/>
    </row>
    <row r="499" spans="2:6" x14ac:dyDescent="0.2">
      <c r="B499" s="30"/>
      <c r="C499" s="30"/>
      <c r="D499" s="30"/>
      <c r="E499" s="30"/>
      <c r="F499" s="61"/>
    </row>
    <row r="500" spans="2:6" x14ac:dyDescent="0.2">
      <c r="B500" s="30"/>
      <c r="C500" s="30"/>
      <c r="D500" s="30"/>
      <c r="E500" s="30"/>
      <c r="F500" s="61"/>
    </row>
    <row r="501" spans="2:6" x14ac:dyDescent="0.2">
      <c r="B501" s="30"/>
      <c r="C501" s="30"/>
      <c r="D501" s="30"/>
      <c r="E501" s="30"/>
      <c r="F501" s="61"/>
    </row>
    <row r="502" spans="2:6" x14ac:dyDescent="0.2">
      <c r="B502" s="30"/>
      <c r="C502" s="30"/>
      <c r="D502" s="30"/>
      <c r="E502" s="30"/>
      <c r="F502" s="61"/>
    </row>
    <row r="503" spans="2:6" x14ac:dyDescent="0.2">
      <c r="B503" s="30"/>
      <c r="C503" s="30"/>
      <c r="D503" s="30"/>
      <c r="E503" s="30"/>
      <c r="F503" s="61"/>
    </row>
    <row r="504" spans="2:6" x14ac:dyDescent="0.2">
      <c r="B504" s="30"/>
      <c r="C504" s="30"/>
      <c r="D504" s="30"/>
      <c r="E504" s="30"/>
      <c r="F504" s="61"/>
    </row>
    <row r="505" spans="2:6" x14ac:dyDescent="0.2">
      <c r="B505" s="30"/>
      <c r="C505" s="30"/>
      <c r="D505" s="30"/>
      <c r="E505" s="30"/>
      <c r="F505" s="61"/>
    </row>
    <row r="506" spans="2:6" x14ac:dyDescent="0.2">
      <c r="B506" s="30"/>
      <c r="C506" s="30"/>
      <c r="D506" s="30"/>
      <c r="E506" s="30"/>
      <c r="F506" s="61"/>
    </row>
    <row r="507" spans="2:6" x14ac:dyDescent="0.2">
      <c r="B507" s="30"/>
      <c r="C507" s="30"/>
      <c r="D507" s="30"/>
      <c r="E507" s="30"/>
      <c r="F507" s="61"/>
    </row>
    <row r="508" spans="2:6" x14ac:dyDescent="0.2">
      <c r="B508" s="30"/>
      <c r="C508" s="30"/>
      <c r="D508" s="30"/>
      <c r="E508" s="30"/>
      <c r="F508" s="61"/>
    </row>
    <row r="509" spans="2:6" x14ac:dyDescent="0.2">
      <c r="B509" s="30"/>
      <c r="C509" s="30"/>
      <c r="D509" s="30"/>
      <c r="E509" s="30"/>
      <c r="F509" s="61"/>
    </row>
    <row r="510" spans="2:6" x14ac:dyDescent="0.2">
      <c r="B510" s="30"/>
      <c r="C510" s="30"/>
      <c r="D510" s="30"/>
      <c r="E510" s="30"/>
      <c r="F510" s="61"/>
    </row>
    <row r="511" spans="2:6" x14ac:dyDescent="0.2">
      <c r="B511" s="30"/>
      <c r="C511" s="30"/>
      <c r="D511" s="30"/>
      <c r="E511" s="30"/>
      <c r="F511" s="61"/>
    </row>
    <row r="512" spans="2:6" x14ac:dyDescent="0.2">
      <c r="B512" s="30"/>
      <c r="C512" s="30"/>
      <c r="D512" s="30"/>
      <c r="E512" s="30"/>
      <c r="F512" s="61"/>
    </row>
    <row r="513" spans="2:11" x14ac:dyDescent="0.2">
      <c r="B513" s="30"/>
      <c r="C513" s="30"/>
      <c r="D513" s="30"/>
      <c r="E513" s="30"/>
      <c r="F513" s="61"/>
    </row>
    <row r="514" spans="2:11" x14ac:dyDescent="0.2">
      <c r="B514" s="30"/>
      <c r="C514" s="30"/>
      <c r="D514" s="30"/>
      <c r="E514" s="30"/>
      <c r="F514" s="61"/>
    </row>
    <row r="515" spans="2:11" x14ac:dyDescent="0.2">
      <c r="B515" s="30"/>
      <c r="C515" s="30"/>
      <c r="D515" s="30"/>
      <c r="E515" s="30"/>
      <c r="F515" s="61"/>
    </row>
    <row r="516" spans="2:11" x14ac:dyDescent="0.2">
      <c r="B516" s="30"/>
      <c r="C516" s="30"/>
      <c r="D516" s="30"/>
      <c r="E516" s="30"/>
      <c r="F516" s="61"/>
    </row>
    <row r="517" spans="2:11" x14ac:dyDescent="0.2">
      <c r="B517" s="30"/>
      <c r="C517" s="30"/>
      <c r="D517" s="30"/>
      <c r="E517" s="30"/>
      <c r="F517" s="61"/>
    </row>
    <row r="518" spans="2:11" x14ac:dyDescent="0.2">
      <c r="B518" s="30"/>
      <c r="C518" s="30"/>
      <c r="D518" s="30"/>
      <c r="E518" s="30"/>
      <c r="F518" s="61"/>
    </row>
    <row r="519" spans="2:11" x14ac:dyDescent="0.2">
      <c r="B519" s="30"/>
      <c r="C519" s="30"/>
      <c r="D519" s="30"/>
      <c r="E519" s="30"/>
      <c r="F519" s="61"/>
    </row>
    <row r="520" spans="2:11" x14ac:dyDescent="0.2">
      <c r="B520" s="30"/>
      <c r="C520" s="30"/>
      <c r="D520" s="30"/>
      <c r="E520" s="30"/>
      <c r="F520" s="61"/>
    </row>
    <row r="521" spans="2:11" ht="15" x14ac:dyDescent="0.2">
      <c r="B521" s="30"/>
      <c r="C521" s="30"/>
      <c r="D521" s="30"/>
      <c r="E521" s="30"/>
      <c r="F521" s="61"/>
      <c r="K521" s="24"/>
    </row>
    <row r="522" spans="2:11" ht="15" x14ac:dyDescent="0.2">
      <c r="B522" s="30"/>
      <c r="C522" s="30"/>
      <c r="D522" s="30"/>
      <c r="E522" s="30"/>
      <c r="F522" s="61"/>
      <c r="K522" s="24"/>
    </row>
    <row r="523" spans="2:11" ht="15" x14ac:dyDescent="0.2">
      <c r="B523" s="30"/>
      <c r="C523" s="30"/>
      <c r="D523" s="30"/>
      <c r="E523" s="30"/>
      <c r="F523" s="61"/>
      <c r="K523" s="24"/>
    </row>
    <row r="524" spans="2:11" x14ac:dyDescent="0.2">
      <c r="B524" s="30"/>
      <c r="C524" s="30"/>
      <c r="D524" s="30"/>
      <c r="E524" s="30"/>
      <c r="F524" s="61"/>
    </row>
    <row r="525" spans="2:11" x14ac:dyDescent="0.2">
      <c r="B525" s="30"/>
      <c r="C525" s="30"/>
      <c r="D525" s="30"/>
      <c r="E525" s="30"/>
      <c r="F525" s="61"/>
    </row>
    <row r="526" spans="2:11" x14ac:dyDescent="0.2">
      <c r="B526" s="30"/>
      <c r="C526" s="30"/>
      <c r="D526" s="30"/>
      <c r="E526" s="30"/>
      <c r="F526" s="61"/>
      <c r="K526" s="27"/>
    </row>
    <row r="527" spans="2:11" x14ac:dyDescent="0.2">
      <c r="B527" s="30"/>
      <c r="C527" s="30"/>
      <c r="D527" s="30"/>
      <c r="E527" s="30"/>
      <c r="F527" s="61"/>
    </row>
    <row r="528" spans="2:11" x14ac:dyDescent="0.2">
      <c r="B528" s="30"/>
      <c r="C528" s="30"/>
      <c r="D528" s="30"/>
      <c r="E528" s="30"/>
      <c r="F528" s="61"/>
    </row>
    <row r="529" spans="2:11" x14ac:dyDescent="0.2">
      <c r="B529" s="30"/>
      <c r="C529" s="30"/>
      <c r="D529" s="30"/>
      <c r="E529" s="30"/>
      <c r="F529" s="61"/>
    </row>
    <row r="530" spans="2:11" x14ac:dyDescent="0.2">
      <c r="B530" s="30"/>
      <c r="C530" s="30"/>
      <c r="D530" s="30"/>
      <c r="E530" s="30"/>
      <c r="F530" s="61"/>
    </row>
    <row r="531" spans="2:11" x14ac:dyDescent="0.2">
      <c r="B531" s="30"/>
      <c r="C531" s="30"/>
      <c r="D531" s="30"/>
      <c r="E531" s="30"/>
      <c r="F531" s="61"/>
    </row>
    <row r="532" spans="2:11" x14ac:dyDescent="0.2">
      <c r="B532" s="30"/>
      <c r="C532" s="30"/>
      <c r="D532" s="30"/>
      <c r="E532" s="30"/>
      <c r="F532" s="61"/>
    </row>
    <row r="533" spans="2:11" x14ac:dyDescent="0.2">
      <c r="B533" s="30"/>
      <c r="C533" s="30"/>
      <c r="D533" s="30"/>
      <c r="E533" s="30"/>
      <c r="F533" s="61"/>
    </row>
    <row r="534" spans="2:11" x14ac:dyDescent="0.2">
      <c r="B534" s="30"/>
      <c r="C534" s="30"/>
      <c r="D534" s="30"/>
      <c r="E534" s="30"/>
      <c r="F534" s="61"/>
    </row>
    <row r="535" spans="2:11" s="24" customFormat="1" ht="15" x14ac:dyDescent="0.2">
      <c r="B535" s="30"/>
      <c r="C535" s="30"/>
      <c r="D535" s="30"/>
      <c r="E535" s="30"/>
      <c r="F535" s="61"/>
      <c r="J535" s="60"/>
      <c r="K535"/>
    </row>
    <row r="536" spans="2:11" s="24" customFormat="1" ht="15" x14ac:dyDescent="0.2">
      <c r="B536" s="30"/>
      <c r="C536" s="30"/>
      <c r="D536" s="30"/>
      <c r="E536" s="30"/>
      <c r="F536" s="61"/>
      <c r="J536" s="60"/>
      <c r="K536"/>
    </row>
    <row r="537" spans="2:11" s="24" customFormat="1" ht="15" x14ac:dyDescent="0.2">
      <c r="B537" s="30"/>
      <c r="C537" s="30"/>
      <c r="D537" s="30"/>
      <c r="E537" s="30"/>
      <c r="F537" s="61"/>
      <c r="J537" s="60"/>
      <c r="K537"/>
    </row>
    <row r="538" spans="2:11" x14ac:dyDescent="0.2">
      <c r="B538" s="30"/>
      <c r="C538" s="30"/>
      <c r="D538" s="30"/>
      <c r="E538" s="30"/>
      <c r="F538" s="61"/>
    </row>
    <row r="539" spans="2:11" x14ac:dyDescent="0.2">
      <c r="B539" s="30"/>
      <c r="C539" s="30"/>
      <c r="D539" s="30"/>
      <c r="E539" s="30"/>
      <c r="F539" s="61"/>
    </row>
    <row r="540" spans="2:11" s="27" customFormat="1" x14ac:dyDescent="0.2">
      <c r="F540" s="59"/>
      <c r="J540" s="59"/>
      <c r="K540"/>
    </row>
    <row r="541" spans="2:11" x14ac:dyDescent="0.2">
      <c r="B541" s="30"/>
      <c r="C541" s="30"/>
      <c r="D541" s="30"/>
      <c r="E541" s="30"/>
      <c r="F541" s="61"/>
    </row>
    <row r="542" spans="2:11" x14ac:dyDescent="0.2">
      <c r="B542" s="30"/>
      <c r="C542" s="30"/>
      <c r="D542" s="30"/>
      <c r="E542" s="30"/>
      <c r="F542" s="61"/>
    </row>
    <row r="543" spans="2:11" x14ac:dyDescent="0.2">
      <c r="B543" s="30"/>
      <c r="C543" s="30"/>
      <c r="D543" s="30"/>
      <c r="E543" s="30"/>
      <c r="F543" s="61"/>
    </row>
    <row r="544" spans="2:11" x14ac:dyDescent="0.2">
      <c r="B544" s="30"/>
      <c r="C544" s="30"/>
      <c r="D544" s="30"/>
      <c r="E544" s="30"/>
      <c r="F544" s="61"/>
    </row>
    <row r="545" spans="2:6" x14ac:dyDescent="0.2">
      <c r="B545" s="30"/>
      <c r="C545" s="30"/>
      <c r="D545" s="30"/>
      <c r="E545" s="30"/>
      <c r="F545" s="61"/>
    </row>
    <row r="546" spans="2:6" x14ac:dyDescent="0.2">
      <c r="B546" s="30"/>
      <c r="C546" s="30"/>
      <c r="D546" s="30"/>
      <c r="E546" s="30"/>
      <c r="F546" s="61"/>
    </row>
    <row r="547" spans="2:6" x14ac:dyDescent="0.2">
      <c r="B547" s="30"/>
      <c r="C547" s="30"/>
      <c r="D547" s="30"/>
      <c r="E547" s="30"/>
      <c r="F547" s="61"/>
    </row>
    <row r="548" spans="2:6" x14ac:dyDescent="0.2">
      <c r="B548" s="30"/>
      <c r="C548" s="30"/>
      <c r="D548" s="30"/>
      <c r="E548" s="30"/>
      <c r="F548" s="61"/>
    </row>
    <row r="549" spans="2:6" x14ac:dyDescent="0.2">
      <c r="B549" s="30"/>
      <c r="C549" s="30"/>
      <c r="D549" s="30"/>
      <c r="E549" s="30"/>
      <c r="F549" s="61"/>
    </row>
    <row r="550" spans="2:6" x14ac:dyDescent="0.2">
      <c r="B550" s="30"/>
      <c r="C550" s="30"/>
      <c r="D550" s="30"/>
      <c r="E550" s="30"/>
      <c r="F550" s="61"/>
    </row>
    <row r="551" spans="2:6" x14ac:dyDescent="0.2">
      <c r="B551" s="30"/>
      <c r="C551" s="30"/>
      <c r="D551" s="30"/>
      <c r="E551" s="30"/>
      <c r="F551" s="61"/>
    </row>
    <row r="552" spans="2:6" x14ac:dyDescent="0.2">
      <c r="B552" s="30"/>
      <c r="C552" s="30"/>
      <c r="D552" s="30"/>
      <c r="E552" s="30"/>
      <c r="F552" s="61"/>
    </row>
    <row r="553" spans="2:6" x14ac:dyDescent="0.2">
      <c r="B553" s="30"/>
      <c r="C553" s="30"/>
      <c r="D553" s="30"/>
      <c r="E553" s="30"/>
      <c r="F553" s="61"/>
    </row>
    <row r="554" spans="2:6" x14ac:dyDescent="0.2">
      <c r="B554" s="30"/>
      <c r="C554" s="30"/>
      <c r="D554" s="30"/>
      <c r="E554" s="30"/>
      <c r="F554" s="61"/>
    </row>
    <row r="555" spans="2:6" x14ac:dyDescent="0.2">
      <c r="B555" s="30"/>
      <c r="C555" s="30"/>
      <c r="D555" s="30"/>
      <c r="E555" s="30"/>
      <c r="F555" s="61"/>
    </row>
    <row r="556" spans="2:6" x14ac:dyDescent="0.2">
      <c r="B556" s="30"/>
      <c r="C556" s="30"/>
      <c r="D556" s="30"/>
      <c r="E556" s="30"/>
      <c r="F556" s="61"/>
    </row>
    <row r="557" spans="2:6" x14ac:dyDescent="0.2">
      <c r="B557" s="30"/>
      <c r="C557" s="30"/>
      <c r="D557" s="30"/>
      <c r="E557" s="30"/>
      <c r="F557" s="61"/>
    </row>
    <row r="558" spans="2:6" x14ac:dyDescent="0.2">
      <c r="B558" s="30"/>
      <c r="C558" s="30"/>
      <c r="D558" s="30"/>
      <c r="E558" s="30"/>
      <c r="F558" s="61"/>
    </row>
    <row r="559" spans="2:6" x14ac:dyDescent="0.2">
      <c r="B559" s="30"/>
      <c r="C559" s="30"/>
      <c r="D559" s="30"/>
      <c r="E559" s="30"/>
      <c r="F559" s="61"/>
    </row>
    <row r="560" spans="2:6" x14ac:dyDescent="0.2">
      <c r="B560" s="30"/>
      <c r="C560" s="30"/>
      <c r="D560" s="30"/>
      <c r="E560" s="30"/>
      <c r="F560" s="61"/>
    </row>
    <row r="561" spans="2:11" x14ac:dyDescent="0.2">
      <c r="B561" s="30"/>
      <c r="C561" s="30"/>
      <c r="D561" s="30"/>
      <c r="E561" s="30"/>
      <c r="F561" s="61"/>
    </row>
    <row r="562" spans="2:11" x14ac:dyDescent="0.2">
      <c r="B562" s="30"/>
      <c r="C562" s="30"/>
      <c r="D562" s="30"/>
      <c r="E562" s="30"/>
      <c r="F562" s="61"/>
    </row>
    <row r="563" spans="2:11" x14ac:dyDescent="0.2">
      <c r="B563" s="30"/>
      <c r="C563" s="30"/>
      <c r="D563" s="30"/>
      <c r="E563" s="30"/>
      <c r="F563" s="61"/>
    </row>
    <row r="564" spans="2:11" x14ac:dyDescent="0.2">
      <c r="B564" s="30"/>
      <c r="C564" s="30"/>
      <c r="D564" s="30"/>
      <c r="E564" s="30"/>
      <c r="F564" s="61"/>
    </row>
    <row r="565" spans="2:11" x14ac:dyDescent="0.2">
      <c r="B565" s="30"/>
      <c r="C565" s="30"/>
      <c r="D565" s="30"/>
      <c r="E565" s="30"/>
      <c r="F565" s="61"/>
    </row>
    <row r="566" spans="2:11" x14ac:dyDescent="0.2">
      <c r="B566" s="30"/>
      <c r="C566" s="30"/>
      <c r="D566" s="30"/>
      <c r="E566" s="30"/>
      <c r="F566" s="61"/>
    </row>
    <row r="567" spans="2:11" x14ac:dyDescent="0.2">
      <c r="B567" s="30"/>
      <c r="C567" s="30"/>
      <c r="D567" s="30"/>
      <c r="E567" s="30"/>
      <c r="F567" s="61"/>
    </row>
    <row r="568" spans="2:11" x14ac:dyDescent="0.2">
      <c r="B568" s="30"/>
      <c r="C568" s="30"/>
      <c r="D568" s="30"/>
      <c r="E568" s="30"/>
      <c r="F568" s="61"/>
    </row>
    <row r="569" spans="2:11" x14ac:dyDescent="0.2">
      <c r="B569" s="30"/>
      <c r="C569" s="30"/>
      <c r="D569" s="30"/>
      <c r="E569" s="30"/>
      <c r="F569" s="61"/>
    </row>
    <row r="570" spans="2:11" x14ac:dyDescent="0.2">
      <c r="B570" s="30"/>
      <c r="C570" s="30"/>
      <c r="D570" s="30"/>
      <c r="E570" s="30"/>
      <c r="F570" s="61"/>
    </row>
    <row r="571" spans="2:11" x14ac:dyDescent="0.2">
      <c r="B571" s="30"/>
      <c r="C571" s="30"/>
      <c r="D571" s="30"/>
      <c r="E571" s="30"/>
      <c r="F571" s="61"/>
    </row>
    <row r="572" spans="2:11" x14ac:dyDescent="0.2">
      <c r="B572" s="30"/>
      <c r="C572" s="30"/>
      <c r="D572" s="30"/>
      <c r="E572" s="30"/>
      <c r="F572" s="61"/>
    </row>
    <row r="573" spans="2:11" ht="15" x14ac:dyDescent="0.2">
      <c r="B573" s="30"/>
      <c r="C573" s="30"/>
      <c r="D573" s="30"/>
      <c r="E573" s="30"/>
      <c r="F573" s="61"/>
      <c r="K573" s="24"/>
    </row>
    <row r="574" spans="2:11" ht="15" x14ac:dyDescent="0.2">
      <c r="B574" s="30"/>
      <c r="C574" s="30"/>
      <c r="D574" s="30"/>
      <c r="E574" s="30"/>
      <c r="F574" s="61"/>
      <c r="K574" s="24"/>
    </row>
    <row r="575" spans="2:11" ht="15" x14ac:dyDescent="0.2">
      <c r="B575" s="30"/>
      <c r="C575" s="30"/>
      <c r="D575" s="30"/>
      <c r="E575" s="30"/>
      <c r="F575" s="61"/>
      <c r="K575" s="24"/>
    </row>
    <row r="576" spans="2:11" x14ac:dyDescent="0.2">
      <c r="B576" s="30"/>
      <c r="C576" s="30"/>
      <c r="D576" s="30"/>
      <c r="E576" s="30"/>
      <c r="F576" s="61"/>
    </row>
    <row r="577" spans="2:11" x14ac:dyDescent="0.2">
      <c r="B577" s="30"/>
      <c r="C577" s="30"/>
      <c r="D577" s="30"/>
      <c r="E577" s="30"/>
      <c r="F577" s="61"/>
    </row>
    <row r="578" spans="2:11" x14ac:dyDescent="0.2">
      <c r="B578" s="30"/>
      <c r="C578" s="30"/>
      <c r="D578" s="30"/>
      <c r="E578" s="30"/>
      <c r="F578" s="61"/>
      <c r="K578" s="27"/>
    </row>
    <row r="579" spans="2:11" x14ac:dyDescent="0.2">
      <c r="B579" s="30"/>
      <c r="C579" s="30"/>
      <c r="D579" s="30"/>
      <c r="E579" s="30"/>
      <c r="F579" s="61"/>
    </row>
    <row r="580" spans="2:11" x14ac:dyDescent="0.2">
      <c r="B580" s="30"/>
      <c r="C580" s="30"/>
      <c r="D580" s="30"/>
      <c r="E580" s="30"/>
      <c r="F580" s="61"/>
    </row>
    <row r="587" spans="2:11" s="24" customFormat="1" ht="15" x14ac:dyDescent="0.2">
      <c r="F587" s="60"/>
      <c r="J587" s="60"/>
      <c r="K587"/>
    </row>
    <row r="588" spans="2:11" s="24" customFormat="1" ht="15" x14ac:dyDescent="0.2">
      <c r="F588" s="60"/>
      <c r="J588" s="60"/>
      <c r="K588"/>
    </row>
    <row r="589" spans="2:11" s="24" customFormat="1" ht="15" x14ac:dyDescent="0.2">
      <c r="F589" s="60"/>
      <c r="J589" s="60"/>
      <c r="K589"/>
    </row>
    <row r="592" spans="2:11" s="27" customFormat="1" x14ac:dyDescent="0.2">
      <c r="F592" s="59"/>
      <c r="J592" s="59"/>
      <c r="K592"/>
    </row>
    <row r="595" spans="2:6" x14ac:dyDescent="0.2">
      <c r="B595" s="30"/>
      <c r="C595" s="30"/>
      <c r="D595" s="30"/>
      <c r="E595" s="30"/>
      <c r="F595" s="61"/>
    </row>
    <row r="596" spans="2:6" x14ac:dyDescent="0.2">
      <c r="B596" s="30"/>
      <c r="C596" s="30"/>
      <c r="D596" s="30"/>
      <c r="E596" s="30"/>
      <c r="F596" s="61"/>
    </row>
    <row r="597" spans="2:6" x14ac:dyDescent="0.2">
      <c r="B597" s="30"/>
      <c r="C597" s="30"/>
      <c r="D597" s="30"/>
      <c r="E597" s="30"/>
      <c r="F597" s="61"/>
    </row>
    <row r="598" spans="2:6" x14ac:dyDescent="0.2">
      <c r="B598" s="30"/>
      <c r="C598" s="30"/>
      <c r="D598" s="30"/>
      <c r="E598" s="30"/>
      <c r="F598" s="61"/>
    </row>
    <row r="599" spans="2:6" x14ac:dyDescent="0.2">
      <c r="B599" s="30"/>
      <c r="C599" s="30"/>
      <c r="D599" s="30"/>
      <c r="E599" s="30"/>
      <c r="F599" s="61"/>
    </row>
    <row r="600" spans="2:6" x14ac:dyDescent="0.2">
      <c r="B600" s="30"/>
      <c r="C600" s="30"/>
      <c r="D600" s="30"/>
      <c r="E600" s="30"/>
      <c r="F600" s="61"/>
    </row>
    <row r="601" spans="2:6" x14ac:dyDescent="0.2">
      <c r="B601" s="30"/>
      <c r="C601" s="30"/>
      <c r="D601" s="30"/>
      <c r="E601" s="30"/>
      <c r="F601" s="61"/>
    </row>
    <row r="602" spans="2:6" x14ac:dyDescent="0.2">
      <c r="B602" s="30"/>
      <c r="C602" s="30"/>
      <c r="D602" s="30"/>
      <c r="E602" s="30"/>
      <c r="F602" s="61"/>
    </row>
    <row r="603" spans="2:6" x14ac:dyDescent="0.2">
      <c r="B603" s="30"/>
      <c r="C603" s="30"/>
      <c r="D603" s="30"/>
      <c r="E603" s="30"/>
      <c r="F603" s="61"/>
    </row>
    <row r="604" spans="2:6" x14ac:dyDescent="0.2">
      <c r="B604" s="30"/>
      <c r="C604" s="30"/>
      <c r="D604" s="30"/>
      <c r="E604" s="30"/>
      <c r="F604" s="61"/>
    </row>
    <row r="605" spans="2:6" x14ac:dyDescent="0.2">
      <c r="B605" s="30"/>
      <c r="C605" s="30"/>
      <c r="D605" s="30"/>
      <c r="E605" s="30"/>
      <c r="F605" s="61"/>
    </row>
    <row r="606" spans="2:6" x14ac:dyDescent="0.2">
      <c r="B606" s="30"/>
      <c r="C606" s="30"/>
      <c r="D606" s="30"/>
      <c r="E606" s="30"/>
      <c r="F606" s="61"/>
    </row>
    <row r="607" spans="2:6" x14ac:dyDescent="0.2">
      <c r="B607" s="30"/>
      <c r="C607" s="30"/>
      <c r="D607" s="30"/>
      <c r="E607" s="30"/>
      <c r="F607" s="61"/>
    </row>
    <row r="608" spans="2:6" x14ac:dyDescent="0.2">
      <c r="B608" s="30"/>
      <c r="C608" s="30"/>
      <c r="D608" s="30"/>
      <c r="E608" s="30"/>
      <c r="F608" s="61"/>
    </row>
    <row r="609" spans="2:6" x14ac:dyDescent="0.2">
      <c r="B609" s="30"/>
      <c r="C609" s="30"/>
      <c r="D609" s="30"/>
      <c r="E609" s="30"/>
      <c r="F609" s="61"/>
    </row>
    <row r="610" spans="2:6" x14ac:dyDescent="0.2">
      <c r="B610" s="30"/>
      <c r="C610" s="30"/>
      <c r="D610" s="30"/>
      <c r="E610" s="30"/>
      <c r="F610" s="61"/>
    </row>
    <row r="611" spans="2:6" x14ac:dyDescent="0.2">
      <c r="B611" s="30"/>
      <c r="C611" s="30"/>
      <c r="D611" s="30"/>
      <c r="E611" s="30"/>
      <c r="F611" s="61"/>
    </row>
    <row r="612" spans="2:6" x14ac:dyDescent="0.2">
      <c r="B612" s="30"/>
      <c r="C612" s="30"/>
      <c r="D612" s="30"/>
      <c r="E612" s="30"/>
      <c r="F612" s="61"/>
    </row>
    <row r="613" spans="2:6" x14ac:dyDescent="0.2">
      <c r="B613" s="30"/>
      <c r="C613" s="30"/>
      <c r="D613" s="30"/>
      <c r="E613" s="30"/>
      <c r="F613" s="61"/>
    </row>
    <row r="614" spans="2:6" x14ac:dyDescent="0.2">
      <c r="B614" s="30"/>
      <c r="C614" s="30"/>
      <c r="D614" s="30"/>
      <c r="E614" s="30"/>
      <c r="F614" s="61"/>
    </row>
    <row r="615" spans="2:6" x14ac:dyDescent="0.2">
      <c r="B615" s="30"/>
      <c r="C615" s="30"/>
      <c r="D615" s="30"/>
      <c r="E615" s="30"/>
      <c r="F615" s="61"/>
    </row>
    <row r="616" spans="2:6" x14ac:dyDescent="0.2">
      <c r="B616" s="30"/>
      <c r="C616" s="30"/>
      <c r="D616" s="30"/>
      <c r="E616" s="30"/>
      <c r="F616" s="61"/>
    </row>
    <row r="617" spans="2:6" x14ac:dyDescent="0.2">
      <c r="B617" s="30"/>
      <c r="C617" s="30"/>
      <c r="D617" s="30"/>
      <c r="E617" s="30"/>
      <c r="F617" s="61"/>
    </row>
    <row r="618" spans="2:6" x14ac:dyDescent="0.2">
      <c r="B618" s="30"/>
      <c r="C618" s="30"/>
      <c r="D618" s="30"/>
      <c r="E618" s="30"/>
      <c r="F618" s="61"/>
    </row>
    <row r="619" spans="2:6" x14ac:dyDescent="0.2">
      <c r="B619" s="30"/>
      <c r="C619" s="30"/>
      <c r="D619" s="30"/>
      <c r="E619" s="30"/>
      <c r="F619" s="61"/>
    </row>
    <row r="620" spans="2:6" x14ac:dyDescent="0.2">
      <c r="B620" s="30"/>
      <c r="C620" s="30"/>
      <c r="D620" s="30"/>
      <c r="E620" s="30"/>
      <c r="F620" s="61"/>
    </row>
    <row r="621" spans="2:6" x14ac:dyDescent="0.2">
      <c r="B621" s="30"/>
      <c r="C621" s="30"/>
      <c r="D621" s="30"/>
      <c r="E621" s="30"/>
      <c r="F621" s="61"/>
    </row>
    <row r="622" spans="2:6" x14ac:dyDescent="0.2">
      <c r="B622" s="30"/>
      <c r="C622" s="30"/>
      <c r="D622" s="30"/>
      <c r="E622" s="30"/>
      <c r="F622" s="61"/>
    </row>
    <row r="623" spans="2:6" x14ac:dyDescent="0.2">
      <c r="B623" s="30"/>
      <c r="C623" s="30"/>
      <c r="D623" s="30"/>
      <c r="E623" s="30"/>
      <c r="F623" s="61"/>
    </row>
    <row r="624" spans="2:6" x14ac:dyDescent="0.2">
      <c r="B624" s="30"/>
      <c r="C624" s="30"/>
      <c r="D624" s="30"/>
      <c r="E624" s="30"/>
      <c r="F624" s="61"/>
    </row>
    <row r="625" spans="2:11" ht="15" x14ac:dyDescent="0.2">
      <c r="B625" s="30"/>
      <c r="C625" s="30"/>
      <c r="D625" s="30"/>
      <c r="E625" s="30"/>
      <c r="F625" s="61"/>
      <c r="K625" s="24"/>
    </row>
    <row r="626" spans="2:11" ht="15" x14ac:dyDescent="0.2">
      <c r="B626" s="30"/>
      <c r="C626" s="30"/>
      <c r="D626" s="30"/>
      <c r="E626" s="30"/>
      <c r="F626" s="61"/>
      <c r="K626" s="24"/>
    </row>
    <row r="627" spans="2:11" ht="15" x14ac:dyDescent="0.2">
      <c r="B627" s="30"/>
      <c r="C627" s="30"/>
      <c r="D627" s="30"/>
      <c r="E627" s="30"/>
      <c r="F627" s="61"/>
      <c r="K627" s="24"/>
    </row>
    <row r="628" spans="2:11" x14ac:dyDescent="0.2">
      <c r="B628" s="30"/>
      <c r="C628" s="30"/>
      <c r="D628" s="30"/>
      <c r="E628" s="30"/>
      <c r="F628" s="61"/>
    </row>
    <row r="629" spans="2:11" x14ac:dyDescent="0.2">
      <c r="B629" s="30"/>
      <c r="C629" s="30"/>
      <c r="D629" s="30"/>
      <c r="E629" s="30"/>
      <c r="F629" s="61"/>
    </row>
    <row r="630" spans="2:11" x14ac:dyDescent="0.2">
      <c r="B630" s="30"/>
      <c r="C630" s="30"/>
      <c r="D630" s="30"/>
      <c r="E630" s="30"/>
      <c r="F630" s="61"/>
      <c r="K630" s="27"/>
    </row>
    <row r="631" spans="2:11" x14ac:dyDescent="0.2">
      <c r="B631" s="30"/>
      <c r="C631" s="30"/>
      <c r="D631" s="30"/>
      <c r="E631" s="30"/>
      <c r="F631" s="61"/>
    </row>
    <row r="632" spans="2:11" x14ac:dyDescent="0.2">
      <c r="B632" s="30"/>
      <c r="C632" s="30"/>
      <c r="D632" s="30"/>
      <c r="E632" s="30"/>
      <c r="F632" s="61"/>
    </row>
    <row r="639" spans="2:11" s="24" customFormat="1" ht="15" x14ac:dyDescent="0.2">
      <c r="F639" s="60"/>
      <c r="J639" s="60"/>
      <c r="K639"/>
    </row>
    <row r="640" spans="2:11" s="24" customFormat="1" ht="15" x14ac:dyDescent="0.2">
      <c r="F640" s="60"/>
      <c r="J640" s="60"/>
      <c r="K640"/>
    </row>
    <row r="641" spans="2:11" s="24" customFormat="1" ht="15" x14ac:dyDescent="0.2">
      <c r="F641" s="60"/>
      <c r="J641" s="60"/>
      <c r="K641"/>
    </row>
    <row r="644" spans="2:11" s="27" customFormat="1" x14ac:dyDescent="0.2">
      <c r="F644" s="59"/>
      <c r="J644" s="59"/>
      <c r="K644"/>
    </row>
    <row r="647" spans="2:11" x14ac:dyDescent="0.2">
      <c r="B647" s="30"/>
      <c r="C647" s="30"/>
      <c r="D647" s="30"/>
      <c r="E647" s="30"/>
      <c r="F647" s="61"/>
    </row>
    <row r="648" spans="2:11" x14ac:dyDescent="0.2">
      <c r="B648" s="30"/>
      <c r="C648" s="30"/>
      <c r="D648" s="30"/>
      <c r="E648" s="30"/>
      <c r="F648" s="61"/>
    </row>
    <row r="649" spans="2:11" x14ac:dyDescent="0.2">
      <c r="B649" s="30"/>
      <c r="C649" s="30"/>
      <c r="D649" s="30"/>
      <c r="E649" s="30"/>
      <c r="F649" s="61"/>
    </row>
    <row r="650" spans="2:11" x14ac:dyDescent="0.2">
      <c r="B650" s="30"/>
      <c r="C650" s="30"/>
      <c r="D650" s="30"/>
      <c r="E650" s="30"/>
      <c r="F650" s="61"/>
    </row>
    <row r="651" spans="2:11" x14ac:dyDescent="0.2">
      <c r="B651" s="30"/>
      <c r="C651" s="30"/>
      <c r="D651" s="30"/>
      <c r="E651" s="30"/>
      <c r="F651" s="61"/>
    </row>
    <row r="652" spans="2:11" x14ac:dyDescent="0.2">
      <c r="B652" s="30"/>
      <c r="C652" s="30"/>
      <c r="D652" s="30"/>
      <c r="E652" s="30"/>
      <c r="F652" s="61"/>
    </row>
    <row r="653" spans="2:11" x14ac:dyDescent="0.2">
      <c r="B653" s="30"/>
      <c r="C653" s="30"/>
      <c r="D653" s="30"/>
      <c r="E653" s="30"/>
      <c r="F653" s="61"/>
    </row>
    <row r="654" spans="2:11" x14ac:dyDescent="0.2">
      <c r="B654" s="30"/>
      <c r="C654" s="30"/>
      <c r="D654" s="30"/>
      <c r="E654" s="30"/>
      <c r="F654" s="61"/>
    </row>
    <row r="655" spans="2:11" x14ac:dyDescent="0.2">
      <c r="B655" s="30"/>
      <c r="C655" s="30"/>
      <c r="D655" s="30"/>
      <c r="E655" s="30"/>
      <c r="F655" s="61"/>
    </row>
    <row r="656" spans="2:11" x14ac:dyDescent="0.2">
      <c r="B656" s="30"/>
      <c r="C656" s="30"/>
      <c r="D656" s="30"/>
      <c r="E656" s="30"/>
      <c r="F656" s="61"/>
    </row>
    <row r="657" spans="2:6" x14ac:dyDescent="0.2">
      <c r="B657" s="30"/>
      <c r="C657" s="30"/>
      <c r="D657" s="30"/>
      <c r="E657" s="30"/>
      <c r="F657" s="61"/>
    </row>
    <row r="658" spans="2:6" x14ac:dyDescent="0.2">
      <c r="B658" s="30"/>
      <c r="C658" s="30"/>
      <c r="D658" s="30"/>
      <c r="E658" s="30"/>
      <c r="F658" s="61"/>
    </row>
    <row r="659" spans="2:6" x14ac:dyDescent="0.2">
      <c r="B659" s="30"/>
      <c r="C659" s="30"/>
      <c r="D659" s="30"/>
      <c r="E659" s="30"/>
      <c r="F659" s="61"/>
    </row>
    <row r="660" spans="2:6" x14ac:dyDescent="0.2">
      <c r="B660" s="30"/>
      <c r="C660" s="30"/>
      <c r="D660" s="30"/>
      <c r="E660" s="30"/>
      <c r="F660" s="61"/>
    </row>
    <row r="661" spans="2:6" x14ac:dyDescent="0.2">
      <c r="B661" s="30"/>
      <c r="C661" s="30"/>
      <c r="D661" s="30"/>
      <c r="E661" s="30"/>
      <c r="F661" s="61"/>
    </row>
    <row r="662" spans="2:6" x14ac:dyDescent="0.2">
      <c r="B662" s="30"/>
      <c r="C662" s="30"/>
      <c r="D662" s="30"/>
      <c r="E662" s="30"/>
      <c r="F662" s="61"/>
    </row>
    <row r="663" spans="2:6" x14ac:dyDescent="0.2">
      <c r="B663" s="30"/>
      <c r="C663" s="30"/>
      <c r="D663" s="30"/>
      <c r="E663" s="30"/>
      <c r="F663" s="61"/>
    </row>
    <row r="664" spans="2:6" x14ac:dyDescent="0.2">
      <c r="B664" s="30"/>
      <c r="C664" s="30"/>
      <c r="D664" s="30"/>
      <c r="E664" s="30"/>
      <c r="F664" s="61"/>
    </row>
    <row r="665" spans="2:6" x14ac:dyDescent="0.2">
      <c r="B665" s="30"/>
      <c r="C665" s="30"/>
      <c r="D665" s="30"/>
      <c r="E665" s="30"/>
      <c r="F665" s="61"/>
    </row>
    <row r="666" spans="2:6" x14ac:dyDescent="0.2">
      <c r="B666" s="30"/>
      <c r="C666" s="30"/>
      <c r="D666" s="30"/>
      <c r="E666" s="30"/>
      <c r="F666" s="61"/>
    </row>
    <row r="667" spans="2:6" x14ac:dyDescent="0.2">
      <c r="B667" s="30"/>
      <c r="C667" s="30"/>
      <c r="D667" s="30"/>
      <c r="E667" s="30"/>
      <c r="F667" s="61"/>
    </row>
    <row r="668" spans="2:6" x14ac:dyDescent="0.2">
      <c r="B668" s="30"/>
      <c r="C668" s="30"/>
      <c r="D668" s="30"/>
      <c r="E668" s="30"/>
      <c r="F668" s="61"/>
    </row>
    <row r="669" spans="2:6" x14ac:dyDescent="0.2">
      <c r="B669" s="30"/>
      <c r="C669" s="30"/>
      <c r="D669" s="30"/>
      <c r="E669" s="30"/>
      <c r="F669" s="61"/>
    </row>
    <row r="670" spans="2:6" x14ac:dyDescent="0.2">
      <c r="B670" s="30"/>
      <c r="C670" s="30"/>
      <c r="D670" s="30"/>
      <c r="E670" s="30"/>
      <c r="F670" s="61"/>
    </row>
    <row r="671" spans="2:6" x14ac:dyDescent="0.2">
      <c r="B671" s="30"/>
      <c r="C671" s="30"/>
      <c r="D671" s="30"/>
      <c r="E671" s="30"/>
      <c r="F671" s="61"/>
    </row>
    <row r="672" spans="2:6" x14ac:dyDescent="0.2">
      <c r="B672" s="30"/>
      <c r="C672" s="30"/>
      <c r="D672" s="30"/>
      <c r="E672" s="30"/>
      <c r="F672" s="61"/>
    </row>
    <row r="673" spans="2:11" x14ac:dyDescent="0.2">
      <c r="B673" s="30"/>
      <c r="C673" s="30"/>
      <c r="D673" s="30"/>
      <c r="E673" s="30"/>
      <c r="F673" s="61"/>
    </row>
    <row r="674" spans="2:11" x14ac:dyDescent="0.2">
      <c r="B674" s="30"/>
      <c r="C674" s="30"/>
      <c r="D674" s="30"/>
      <c r="E674" s="30"/>
      <c r="F674" s="61"/>
    </row>
    <row r="675" spans="2:11" x14ac:dyDescent="0.2">
      <c r="B675" s="30"/>
      <c r="C675" s="30"/>
      <c r="D675" s="30"/>
      <c r="E675" s="30"/>
      <c r="F675" s="61"/>
    </row>
    <row r="676" spans="2:11" x14ac:dyDescent="0.2">
      <c r="B676" s="30"/>
      <c r="C676" s="30"/>
      <c r="D676" s="30"/>
      <c r="E676" s="30"/>
      <c r="F676" s="61"/>
    </row>
    <row r="677" spans="2:11" ht="15" x14ac:dyDescent="0.2">
      <c r="B677" s="30"/>
      <c r="C677" s="30"/>
      <c r="D677" s="30"/>
      <c r="E677" s="30"/>
      <c r="F677" s="61"/>
      <c r="K677" s="24"/>
    </row>
    <row r="678" spans="2:11" ht="15" x14ac:dyDescent="0.2">
      <c r="B678" s="30"/>
      <c r="C678" s="30"/>
      <c r="D678" s="30"/>
      <c r="E678" s="30"/>
      <c r="F678" s="61"/>
      <c r="K678" s="24"/>
    </row>
    <row r="679" spans="2:11" ht="15" x14ac:dyDescent="0.2">
      <c r="B679" s="30"/>
      <c r="C679" s="30"/>
      <c r="D679" s="30"/>
      <c r="E679" s="30"/>
      <c r="F679" s="61"/>
      <c r="K679" s="24"/>
    </row>
    <row r="680" spans="2:11" x14ac:dyDescent="0.2">
      <c r="B680" s="30"/>
      <c r="C680" s="30"/>
      <c r="D680" s="30"/>
      <c r="E680" s="30"/>
      <c r="F680" s="61"/>
    </row>
    <row r="681" spans="2:11" x14ac:dyDescent="0.2">
      <c r="B681" s="30"/>
      <c r="C681" s="30"/>
      <c r="D681" s="30"/>
      <c r="E681" s="30"/>
      <c r="F681" s="61"/>
    </row>
    <row r="682" spans="2:11" x14ac:dyDescent="0.2">
      <c r="B682" s="30"/>
      <c r="C682" s="30"/>
      <c r="D682" s="30"/>
      <c r="E682" s="30"/>
      <c r="F682" s="61"/>
      <c r="K682" s="27"/>
    </row>
    <row r="683" spans="2:11" x14ac:dyDescent="0.2">
      <c r="B683" s="30"/>
      <c r="C683" s="30"/>
      <c r="D683" s="30"/>
      <c r="E683" s="30"/>
      <c r="F683" s="61"/>
    </row>
    <row r="684" spans="2:11" x14ac:dyDescent="0.2">
      <c r="B684" s="30"/>
      <c r="C684" s="30"/>
      <c r="D684" s="30"/>
      <c r="E684" s="30"/>
      <c r="F684" s="61"/>
    </row>
    <row r="691" spans="2:11" s="24" customFormat="1" ht="15" x14ac:dyDescent="0.2">
      <c r="F691" s="60"/>
      <c r="J691" s="60"/>
      <c r="K691"/>
    </row>
    <row r="692" spans="2:11" s="24" customFormat="1" ht="15" x14ac:dyDescent="0.2">
      <c r="F692" s="60"/>
      <c r="J692" s="60"/>
      <c r="K692"/>
    </row>
    <row r="693" spans="2:11" s="24" customFormat="1" ht="15" x14ac:dyDescent="0.2">
      <c r="F693" s="60"/>
      <c r="J693" s="60"/>
      <c r="K693"/>
    </row>
    <row r="696" spans="2:11" s="27" customFormat="1" x14ac:dyDescent="0.2">
      <c r="F696" s="59"/>
      <c r="J696" s="59"/>
      <c r="K696"/>
    </row>
    <row r="699" spans="2:11" x14ac:dyDescent="0.2">
      <c r="B699" s="30"/>
      <c r="C699" s="30"/>
      <c r="D699" s="30"/>
      <c r="E699" s="30"/>
      <c r="F699" s="61"/>
    </row>
    <row r="700" spans="2:11" x14ac:dyDescent="0.2">
      <c r="B700" s="30"/>
      <c r="C700" s="30"/>
      <c r="D700" s="30"/>
      <c r="E700" s="30"/>
      <c r="F700" s="61"/>
    </row>
    <row r="701" spans="2:11" x14ac:dyDescent="0.2">
      <c r="B701" s="30"/>
      <c r="C701" s="30"/>
      <c r="D701" s="30"/>
      <c r="E701" s="30"/>
      <c r="F701" s="61"/>
    </row>
    <row r="702" spans="2:11" x14ac:dyDescent="0.2">
      <c r="B702" s="30"/>
      <c r="C702" s="30"/>
      <c r="D702" s="30"/>
      <c r="E702" s="30"/>
      <c r="F702" s="61"/>
    </row>
    <row r="703" spans="2:11" x14ac:dyDescent="0.2">
      <c r="B703" s="30"/>
      <c r="C703" s="30"/>
      <c r="D703" s="30"/>
      <c r="E703" s="30"/>
      <c r="F703" s="61"/>
    </row>
    <row r="704" spans="2:11" x14ac:dyDescent="0.2">
      <c r="B704" s="30"/>
      <c r="C704" s="30"/>
      <c r="D704" s="30"/>
      <c r="E704" s="30"/>
      <c r="F704" s="61"/>
    </row>
    <row r="705" spans="2:6" x14ac:dyDescent="0.2">
      <c r="B705" s="30"/>
      <c r="C705" s="30"/>
      <c r="D705" s="30"/>
      <c r="E705" s="30"/>
      <c r="F705" s="61"/>
    </row>
    <row r="706" spans="2:6" x14ac:dyDescent="0.2">
      <c r="B706" s="30"/>
      <c r="C706" s="30"/>
      <c r="D706" s="30"/>
      <c r="E706" s="30"/>
      <c r="F706" s="61"/>
    </row>
    <row r="707" spans="2:6" x14ac:dyDescent="0.2">
      <c r="B707" s="30"/>
      <c r="C707" s="30"/>
      <c r="D707" s="30"/>
      <c r="E707" s="30"/>
      <c r="F707" s="61"/>
    </row>
    <row r="708" spans="2:6" x14ac:dyDescent="0.2">
      <c r="B708" s="30"/>
      <c r="C708" s="30"/>
      <c r="D708" s="30"/>
      <c r="E708" s="30"/>
      <c r="F708" s="61"/>
    </row>
    <row r="709" spans="2:6" x14ac:dyDescent="0.2">
      <c r="B709" s="30"/>
      <c r="C709" s="30"/>
      <c r="D709" s="30"/>
      <c r="E709" s="30"/>
      <c r="F709" s="61"/>
    </row>
    <row r="710" spans="2:6" x14ac:dyDescent="0.2">
      <c r="B710" s="30"/>
      <c r="C710" s="30"/>
      <c r="D710" s="30"/>
      <c r="E710" s="30"/>
      <c r="F710" s="61"/>
    </row>
    <row r="711" spans="2:6" x14ac:dyDescent="0.2">
      <c r="B711" s="30"/>
      <c r="C711" s="30"/>
      <c r="D711" s="30"/>
      <c r="E711" s="30"/>
      <c r="F711" s="61"/>
    </row>
    <row r="712" spans="2:6" x14ac:dyDescent="0.2">
      <c r="B712" s="30"/>
      <c r="C712" s="30"/>
      <c r="D712" s="30"/>
      <c r="E712" s="30"/>
      <c r="F712" s="61"/>
    </row>
    <row r="713" spans="2:6" x14ac:dyDescent="0.2">
      <c r="B713" s="30"/>
      <c r="C713" s="30"/>
      <c r="D713" s="30"/>
      <c r="E713" s="30"/>
      <c r="F713" s="61"/>
    </row>
    <row r="714" spans="2:6" x14ac:dyDescent="0.2">
      <c r="B714" s="30"/>
      <c r="C714" s="30"/>
      <c r="D714" s="30"/>
      <c r="E714" s="30"/>
      <c r="F714" s="61"/>
    </row>
    <row r="715" spans="2:6" x14ac:dyDescent="0.2">
      <c r="B715" s="30"/>
      <c r="C715" s="30"/>
      <c r="D715" s="30"/>
      <c r="E715" s="30"/>
      <c r="F715" s="61"/>
    </row>
    <row r="716" spans="2:6" x14ac:dyDescent="0.2">
      <c r="B716" s="30"/>
      <c r="C716" s="30"/>
      <c r="D716" s="30"/>
      <c r="E716" s="30"/>
      <c r="F716" s="61"/>
    </row>
    <row r="717" spans="2:6" x14ac:dyDescent="0.2">
      <c r="B717" s="30"/>
      <c r="C717" s="30"/>
      <c r="D717" s="30"/>
      <c r="E717" s="30"/>
      <c r="F717" s="61"/>
    </row>
    <row r="718" spans="2:6" x14ac:dyDescent="0.2">
      <c r="B718" s="30"/>
      <c r="C718" s="30"/>
      <c r="D718" s="30"/>
      <c r="E718" s="30"/>
      <c r="F718" s="61"/>
    </row>
    <row r="719" spans="2:6" x14ac:dyDescent="0.2">
      <c r="B719" s="30"/>
      <c r="C719" s="30"/>
      <c r="D719" s="30"/>
      <c r="E719" s="30"/>
      <c r="F719" s="61"/>
    </row>
    <row r="720" spans="2:6" x14ac:dyDescent="0.2">
      <c r="B720" s="30"/>
      <c r="C720" s="30"/>
      <c r="D720" s="30"/>
      <c r="E720" s="30"/>
      <c r="F720" s="61"/>
    </row>
    <row r="721" spans="2:11" x14ac:dyDescent="0.2">
      <c r="B721" s="30"/>
      <c r="C721" s="30"/>
      <c r="D721" s="30"/>
      <c r="E721" s="30"/>
      <c r="F721" s="61"/>
    </row>
    <row r="722" spans="2:11" x14ac:dyDescent="0.2">
      <c r="B722" s="30"/>
      <c r="C722" s="30"/>
      <c r="D722" s="30"/>
      <c r="E722" s="30"/>
      <c r="F722" s="61"/>
    </row>
    <row r="723" spans="2:11" x14ac:dyDescent="0.2">
      <c r="B723" s="30"/>
      <c r="C723" s="30"/>
      <c r="D723" s="30"/>
      <c r="E723" s="30"/>
      <c r="F723" s="61"/>
    </row>
    <row r="724" spans="2:11" x14ac:dyDescent="0.2">
      <c r="B724" s="30"/>
      <c r="C724" s="30"/>
      <c r="D724" s="30"/>
      <c r="E724" s="30"/>
      <c r="F724" s="61"/>
    </row>
    <row r="725" spans="2:11" x14ac:dyDescent="0.2">
      <c r="B725" s="30"/>
      <c r="C725" s="30"/>
      <c r="D725" s="30"/>
      <c r="E725" s="30"/>
      <c r="F725" s="61"/>
    </row>
    <row r="726" spans="2:11" x14ac:dyDescent="0.2">
      <c r="B726" s="30"/>
      <c r="C726" s="30"/>
      <c r="D726" s="30"/>
      <c r="E726" s="30"/>
      <c r="F726" s="61"/>
    </row>
    <row r="727" spans="2:11" x14ac:dyDescent="0.2">
      <c r="B727" s="30"/>
      <c r="C727" s="30"/>
      <c r="D727" s="30"/>
      <c r="E727" s="30"/>
      <c r="F727" s="61"/>
    </row>
    <row r="728" spans="2:11" x14ac:dyDescent="0.2">
      <c r="B728" s="30"/>
      <c r="C728" s="30"/>
      <c r="D728" s="30"/>
      <c r="E728" s="30"/>
      <c r="F728" s="61"/>
    </row>
    <row r="729" spans="2:11" ht="15" x14ac:dyDescent="0.2">
      <c r="B729" s="30"/>
      <c r="C729" s="30"/>
      <c r="D729" s="30"/>
      <c r="E729" s="30"/>
      <c r="F729" s="61"/>
      <c r="K729" s="24"/>
    </row>
    <row r="730" spans="2:11" ht="15" x14ac:dyDescent="0.2">
      <c r="B730" s="30"/>
      <c r="C730" s="30"/>
      <c r="D730" s="30"/>
      <c r="E730" s="30"/>
      <c r="F730" s="61"/>
      <c r="K730" s="24"/>
    </row>
    <row r="731" spans="2:11" ht="15" x14ac:dyDescent="0.2">
      <c r="B731" s="30"/>
      <c r="C731" s="30"/>
      <c r="D731" s="30"/>
      <c r="E731" s="30"/>
      <c r="F731" s="61"/>
      <c r="K731" s="24"/>
    </row>
    <row r="732" spans="2:11" x14ac:dyDescent="0.2">
      <c r="B732" s="30"/>
      <c r="C732" s="30"/>
      <c r="D732" s="30"/>
      <c r="E732" s="30"/>
      <c r="F732" s="61"/>
    </row>
    <row r="733" spans="2:11" x14ac:dyDescent="0.2">
      <c r="B733" s="30"/>
      <c r="C733" s="30"/>
      <c r="D733" s="30"/>
      <c r="E733" s="30"/>
      <c r="F733" s="61"/>
    </row>
    <row r="734" spans="2:11" x14ac:dyDescent="0.2">
      <c r="B734" s="30"/>
      <c r="C734" s="30"/>
      <c r="D734" s="30"/>
      <c r="E734" s="30"/>
      <c r="F734" s="61"/>
      <c r="K734" s="27"/>
    </row>
    <row r="735" spans="2:11" x14ac:dyDescent="0.2">
      <c r="B735" s="30"/>
      <c r="C735" s="30"/>
      <c r="D735" s="30"/>
      <c r="E735" s="30"/>
      <c r="F735" s="61"/>
    </row>
    <row r="736" spans="2:11" x14ac:dyDescent="0.2">
      <c r="B736" s="30"/>
      <c r="C736" s="30"/>
      <c r="D736" s="30"/>
      <c r="E736" s="30"/>
      <c r="F736" s="61"/>
    </row>
  </sheetData>
  <mergeCells count="1">
    <mergeCell ref="A3:I3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1"/>
  <dimension ref="A1:V774"/>
  <sheetViews>
    <sheetView showGridLines="0" topLeftCell="A30" zoomScaleNormal="100" workbookViewId="0">
      <selection activeCell="N42" sqref="N42"/>
    </sheetView>
  </sheetViews>
  <sheetFormatPr defaultRowHeight="12.75" x14ac:dyDescent="0.2"/>
  <cols>
    <col min="1" max="1" width="17.140625" style="27" customWidth="1"/>
    <col min="2" max="9" width="9.7109375" customWidth="1"/>
    <col min="10" max="10" width="1.140625" style="1" customWidth="1"/>
    <col min="11" max="11" width="9.7109375" customWidth="1"/>
  </cols>
  <sheetData>
    <row r="1" spans="1:11" s="24" customFormat="1" ht="15.75" customHeight="1" x14ac:dyDescent="0.2">
      <c r="J1" s="60"/>
    </row>
    <row r="2" spans="1:11" s="24" customFormat="1" ht="15.75" customHeight="1" x14ac:dyDescent="0.25">
      <c r="A2" s="16"/>
      <c r="J2" s="60"/>
    </row>
    <row r="3" spans="1:11" s="24" customFormat="1" ht="15.75" customHeight="1" x14ac:dyDescent="0.25">
      <c r="A3" s="191" t="s">
        <v>194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1" s="24" customFormat="1" ht="15.75" customHeight="1" x14ac:dyDescent="0.25">
      <c r="A4" s="16"/>
      <c r="J4" s="60"/>
    </row>
    <row r="5" spans="1:11" s="24" customFormat="1" ht="15.75" customHeight="1" x14ac:dyDescent="0.25">
      <c r="A5" s="16"/>
      <c r="J5" s="60"/>
    </row>
    <row r="6" spans="1:11" s="27" customFormat="1" ht="15.75" customHeight="1" x14ac:dyDescent="0.2">
      <c r="B6" s="45" t="s">
        <v>79</v>
      </c>
      <c r="C6" s="45" t="s">
        <v>144</v>
      </c>
      <c r="D6" s="45" t="s">
        <v>145</v>
      </c>
      <c r="E6" s="45" t="s">
        <v>78</v>
      </c>
      <c r="F6" s="67" t="s">
        <v>146</v>
      </c>
      <c r="G6" s="45" t="s">
        <v>77</v>
      </c>
      <c r="H6" s="45" t="s">
        <v>147</v>
      </c>
      <c r="I6" s="45" t="s">
        <v>141</v>
      </c>
      <c r="J6" s="114"/>
      <c r="K6" s="45" t="s">
        <v>84</v>
      </c>
    </row>
    <row r="7" spans="1:11" s="27" customFormat="1" ht="15.75" customHeight="1" x14ac:dyDescent="0.2">
      <c r="B7" s="45" t="s">
        <v>143</v>
      </c>
      <c r="C7" s="45" t="s">
        <v>143</v>
      </c>
      <c r="D7" s="45" t="s">
        <v>143</v>
      </c>
      <c r="E7" s="45" t="s">
        <v>143</v>
      </c>
      <c r="F7" s="67"/>
      <c r="G7" s="45"/>
      <c r="H7" s="45" t="s">
        <v>86</v>
      </c>
      <c r="I7" s="45"/>
      <c r="J7" s="130"/>
      <c r="K7" s="45" t="s">
        <v>85</v>
      </c>
    </row>
    <row r="8" spans="1:11" s="27" customFormat="1" ht="15.75" hidden="1" customHeight="1" x14ac:dyDescent="0.2">
      <c r="B8" s="44"/>
      <c r="C8" s="29"/>
      <c r="D8" s="29"/>
      <c r="E8" s="29"/>
      <c r="F8" s="52"/>
      <c r="G8" s="29"/>
      <c r="H8" s="29"/>
      <c r="I8" s="29"/>
      <c r="J8" s="1"/>
      <c r="K8" s="29"/>
    </row>
    <row r="9" spans="1:11" ht="15.75" customHeight="1" x14ac:dyDescent="0.2">
      <c r="A9" s="79" t="s">
        <v>207</v>
      </c>
      <c r="B9" s="80">
        <v>105.27475</v>
      </c>
      <c r="C9" s="80">
        <v>17.571259999999999</v>
      </c>
      <c r="D9" s="80">
        <v>110.75843999999999</v>
      </c>
      <c r="E9" s="80">
        <v>60.80771</v>
      </c>
      <c r="F9" s="80">
        <v>83.298820000000006</v>
      </c>
      <c r="G9" s="80">
        <v>50.616849999999999</v>
      </c>
      <c r="H9" s="80">
        <v>530.53764000000001</v>
      </c>
      <c r="I9" s="80">
        <v>3.8433199999999998</v>
      </c>
      <c r="J9" s="104"/>
      <c r="K9" s="80">
        <v>962.70879000000002</v>
      </c>
    </row>
    <row r="10" spans="1:11" ht="15.75" customHeight="1" x14ac:dyDescent="0.2">
      <c r="A10" s="90" t="s">
        <v>208</v>
      </c>
      <c r="B10" s="91">
        <v>45.937130000000003</v>
      </c>
      <c r="C10" s="91">
        <v>30.871949999999998</v>
      </c>
      <c r="D10" s="91">
        <v>200.40478999999999</v>
      </c>
      <c r="E10" s="91">
        <v>108.98335</v>
      </c>
      <c r="F10" s="91">
        <v>129.26027999999999</v>
      </c>
      <c r="G10" s="91">
        <v>98.481880000000004</v>
      </c>
      <c r="H10" s="91">
        <v>359.76673</v>
      </c>
      <c r="I10" s="91">
        <v>2.1692800000000001</v>
      </c>
      <c r="J10" s="104"/>
      <c r="K10" s="91">
        <v>975.87537999999995</v>
      </c>
    </row>
    <row r="11" spans="1:11" ht="15.75" customHeight="1" x14ac:dyDescent="0.2">
      <c r="A11" s="83" t="s">
        <v>209</v>
      </c>
      <c r="B11" s="84">
        <v>114.25933999999999</v>
      </c>
      <c r="C11" s="84">
        <v>16.375599999999999</v>
      </c>
      <c r="D11" s="84">
        <v>187.45899</v>
      </c>
      <c r="E11" s="84">
        <v>47.623649999999998</v>
      </c>
      <c r="F11" s="84">
        <v>92.386330000000001</v>
      </c>
      <c r="G11" s="84">
        <v>66.503460000000004</v>
      </c>
      <c r="H11" s="84">
        <v>698.21056999999996</v>
      </c>
      <c r="I11" s="84">
        <v>1.3572</v>
      </c>
      <c r="J11" s="104"/>
      <c r="K11" s="84">
        <v>1225.08763</v>
      </c>
    </row>
    <row r="12" spans="1:11" ht="15.75" customHeight="1" x14ac:dyDescent="0.2">
      <c r="A12" s="79" t="s">
        <v>26</v>
      </c>
      <c r="B12" s="80">
        <v>296.77166</v>
      </c>
      <c r="C12" s="80">
        <v>75.577870000000004</v>
      </c>
      <c r="D12" s="80">
        <v>949.12055999999995</v>
      </c>
      <c r="E12" s="80">
        <v>171.70773</v>
      </c>
      <c r="F12" s="80">
        <v>362.96575999999999</v>
      </c>
      <c r="G12" s="80">
        <v>220.53826000000001</v>
      </c>
      <c r="H12" s="80">
        <v>1711.16884</v>
      </c>
      <c r="I12" s="80">
        <v>8.1407100000000003</v>
      </c>
      <c r="J12" s="104"/>
      <c r="K12" s="80">
        <v>3797.20327</v>
      </c>
    </row>
    <row r="13" spans="1:11" ht="15.75" customHeight="1" x14ac:dyDescent="0.2">
      <c r="A13" s="90" t="s">
        <v>27</v>
      </c>
      <c r="B13" s="91">
        <v>20.250109999999999</v>
      </c>
      <c r="C13" s="91">
        <v>7.8637800000000002</v>
      </c>
      <c r="D13" s="91">
        <v>101.28236</v>
      </c>
      <c r="E13" s="91">
        <v>16.682469999999999</v>
      </c>
      <c r="F13" s="91">
        <v>58.228029999999997</v>
      </c>
      <c r="G13" s="91">
        <v>42.623959999999997</v>
      </c>
      <c r="H13" s="91">
        <v>241.27736999999999</v>
      </c>
      <c r="I13" s="91">
        <v>2.1923499999999998</v>
      </c>
      <c r="J13" s="104"/>
      <c r="K13" s="91">
        <v>491.71584000000001</v>
      </c>
    </row>
    <row r="14" spans="1:11" ht="15.75" customHeight="1" x14ac:dyDescent="0.2">
      <c r="A14" s="83" t="s">
        <v>28</v>
      </c>
      <c r="B14" s="84">
        <v>4.61111</v>
      </c>
      <c r="C14" s="84">
        <v>1.07528</v>
      </c>
      <c r="D14" s="84">
        <v>29.925149999999999</v>
      </c>
      <c r="E14" s="84">
        <v>3.99925</v>
      </c>
      <c r="F14" s="84">
        <v>9.4985300000000006</v>
      </c>
      <c r="G14" s="84">
        <v>4.9441800000000002</v>
      </c>
      <c r="H14" s="84">
        <v>47.520110000000003</v>
      </c>
      <c r="I14" s="84">
        <v>1.9254</v>
      </c>
      <c r="J14" s="104"/>
      <c r="K14" s="84">
        <v>103.49903</v>
      </c>
    </row>
    <row r="15" spans="1:11" ht="15.75" customHeight="1" x14ac:dyDescent="0.2">
      <c r="A15" s="79" t="s">
        <v>29</v>
      </c>
      <c r="B15" s="80">
        <v>39.874630000000003</v>
      </c>
      <c r="C15" s="80">
        <v>8.7943599999999993</v>
      </c>
      <c r="D15" s="80">
        <v>105.11757</v>
      </c>
      <c r="E15" s="80">
        <v>18.396429999999999</v>
      </c>
      <c r="F15" s="80">
        <v>24.498850000000001</v>
      </c>
      <c r="G15" s="80">
        <v>35.354579999999999</v>
      </c>
      <c r="H15" s="80">
        <v>361.18754999999999</v>
      </c>
      <c r="I15" s="80">
        <v>1.76573</v>
      </c>
      <c r="J15" s="104"/>
      <c r="K15" s="80">
        <v>595.91467999999998</v>
      </c>
    </row>
    <row r="16" spans="1:11" ht="15.75" customHeight="1" x14ac:dyDescent="0.2">
      <c r="A16" s="90" t="s">
        <v>30</v>
      </c>
      <c r="B16" s="91">
        <v>16.816569999999999</v>
      </c>
      <c r="C16" s="91">
        <v>4.6304499999999997</v>
      </c>
      <c r="D16" s="91">
        <v>56.863970000000002</v>
      </c>
      <c r="E16" s="91">
        <v>5.9988799999999998</v>
      </c>
      <c r="F16" s="91">
        <v>20.051770000000001</v>
      </c>
      <c r="G16" s="91">
        <v>8.9970700000000008</v>
      </c>
      <c r="H16" s="91">
        <v>150.29750999999999</v>
      </c>
      <c r="I16" s="91">
        <v>3.5096400000000001</v>
      </c>
      <c r="J16" s="104"/>
      <c r="K16" s="91">
        <v>267.28872000000001</v>
      </c>
    </row>
    <row r="17" spans="1:11" ht="15.75" hidden="1" customHeight="1" x14ac:dyDescent="0.2">
      <c r="A17" s="31" t="s">
        <v>31</v>
      </c>
      <c r="B17" s="36">
        <v>1.4295500000000001</v>
      </c>
      <c r="C17" s="36">
        <v>4.6560199999999998</v>
      </c>
      <c r="D17" s="71">
        <v>5.8448200000000003</v>
      </c>
      <c r="E17" s="36">
        <v>2.3994300000000002</v>
      </c>
      <c r="F17" s="36">
        <v>2.9994399999999999</v>
      </c>
      <c r="G17" s="36">
        <v>13.107340000000001</v>
      </c>
      <c r="H17" s="36">
        <v>40.56259</v>
      </c>
      <c r="I17" s="71">
        <v>0.99980999999999998</v>
      </c>
      <c r="J17" s="130"/>
      <c r="K17" s="84">
        <v>71.998999999999995</v>
      </c>
    </row>
    <row r="18" spans="1:11" ht="15.75" hidden="1" customHeight="1" x14ac:dyDescent="0.2">
      <c r="A18" s="33" t="s">
        <v>32</v>
      </c>
      <c r="B18" s="37">
        <v>1.99963</v>
      </c>
      <c r="C18" s="37">
        <v>0.80459000000000003</v>
      </c>
      <c r="D18" s="74">
        <v>0.87631999999999999</v>
      </c>
      <c r="E18" s="37">
        <v>0</v>
      </c>
      <c r="F18" s="37">
        <v>0.99980999999999998</v>
      </c>
      <c r="G18" s="37">
        <v>2.90713</v>
      </c>
      <c r="H18" s="37">
        <v>25.566020000000002</v>
      </c>
      <c r="I18" s="74">
        <v>0</v>
      </c>
      <c r="J18" s="130"/>
      <c r="K18" s="80">
        <v>33.153500000000001</v>
      </c>
    </row>
    <row r="19" spans="1:11" ht="15.75" hidden="1" customHeight="1" x14ac:dyDescent="0.2">
      <c r="A19" s="31" t="s">
        <v>33</v>
      </c>
      <c r="B19" s="36">
        <v>0</v>
      </c>
      <c r="C19" s="36">
        <v>0</v>
      </c>
      <c r="D19" s="71">
        <v>0</v>
      </c>
      <c r="E19" s="36">
        <v>0</v>
      </c>
      <c r="F19" s="36">
        <v>0.99980999999999998</v>
      </c>
      <c r="G19" s="36">
        <v>1.94973</v>
      </c>
      <c r="H19" s="36">
        <v>4.3529</v>
      </c>
      <c r="I19" s="71">
        <v>0</v>
      </c>
      <c r="J19" s="130"/>
      <c r="K19" s="91">
        <v>7.3024399999999998</v>
      </c>
    </row>
    <row r="20" spans="1:11" ht="15.75" hidden="1" customHeight="1" x14ac:dyDescent="0.2">
      <c r="A20" s="33" t="s">
        <v>34</v>
      </c>
      <c r="B20" s="37">
        <v>0</v>
      </c>
      <c r="C20" s="37">
        <v>0</v>
      </c>
      <c r="D20" s="74">
        <v>1.99963</v>
      </c>
      <c r="E20" s="37">
        <v>2.4917400000000001</v>
      </c>
      <c r="F20" s="37">
        <v>3.1185700000000001</v>
      </c>
      <c r="G20" s="37">
        <v>0.99980999999999998</v>
      </c>
      <c r="H20" s="37">
        <v>11.930389999999999</v>
      </c>
      <c r="I20" s="74">
        <v>0</v>
      </c>
      <c r="J20" s="130"/>
      <c r="K20" s="84">
        <v>20.540140000000001</v>
      </c>
    </row>
    <row r="21" spans="1:11" ht="15.75" customHeight="1" x14ac:dyDescent="0.2">
      <c r="A21" s="83" t="s">
        <v>35</v>
      </c>
      <c r="B21" s="84">
        <v>3.4291800000000001</v>
      </c>
      <c r="C21" s="84">
        <v>5.46061</v>
      </c>
      <c r="D21" s="84">
        <v>8.7207600000000003</v>
      </c>
      <c r="E21" s="84">
        <v>4.8911600000000002</v>
      </c>
      <c r="F21" s="84">
        <v>8.1176300000000001</v>
      </c>
      <c r="G21" s="84">
        <v>18.964009999999998</v>
      </c>
      <c r="H21" s="84">
        <v>82.411900000000003</v>
      </c>
      <c r="I21" s="84">
        <v>0.99980999999999998</v>
      </c>
      <c r="J21" s="104"/>
      <c r="K21" s="84">
        <v>132.99507</v>
      </c>
    </row>
    <row r="22" spans="1:11" ht="15.75" customHeight="1" x14ac:dyDescent="0.2">
      <c r="A22" s="79" t="s">
        <v>36</v>
      </c>
      <c r="B22" s="80">
        <v>0.90749999999999997</v>
      </c>
      <c r="C22" s="80">
        <v>0.49210999999999999</v>
      </c>
      <c r="D22" s="80">
        <v>3.1441400000000002</v>
      </c>
      <c r="E22" s="80">
        <v>0</v>
      </c>
      <c r="F22" s="80">
        <v>0</v>
      </c>
      <c r="G22" s="80">
        <v>2.5173100000000002</v>
      </c>
      <c r="H22" s="80">
        <v>12.117509999999999</v>
      </c>
      <c r="I22" s="80">
        <v>0</v>
      </c>
      <c r="J22" s="104"/>
      <c r="K22" s="80">
        <v>19.178570000000001</v>
      </c>
    </row>
    <row r="23" spans="1:11" ht="15.75" customHeight="1" x14ac:dyDescent="0.2">
      <c r="A23" s="90" t="s">
        <v>37</v>
      </c>
      <c r="B23" s="91">
        <v>0</v>
      </c>
      <c r="C23" s="91">
        <v>0</v>
      </c>
      <c r="D23" s="91">
        <v>0</v>
      </c>
      <c r="E23" s="91">
        <v>0</v>
      </c>
      <c r="F23" s="91">
        <v>0</v>
      </c>
      <c r="G23" s="91">
        <v>0.99980999999999998</v>
      </c>
      <c r="H23" s="91">
        <v>23.6113</v>
      </c>
      <c r="I23" s="91">
        <v>0.99980999999999998</v>
      </c>
      <c r="J23" s="104"/>
      <c r="K23" s="91">
        <v>25.61093</v>
      </c>
    </row>
    <row r="24" spans="1:11" ht="15.75" customHeight="1" x14ac:dyDescent="0.2">
      <c r="A24" s="83" t="s">
        <v>38</v>
      </c>
      <c r="B24" s="84">
        <v>0</v>
      </c>
      <c r="C24" s="84">
        <v>0.94367999999999996</v>
      </c>
      <c r="D24" s="84">
        <v>0</v>
      </c>
      <c r="E24" s="84">
        <v>3.2252200000000002</v>
      </c>
      <c r="F24" s="84">
        <v>1.99963</v>
      </c>
      <c r="G24" s="84">
        <v>3.5270999999999999</v>
      </c>
      <c r="H24" s="84">
        <v>22.591529999999999</v>
      </c>
      <c r="I24" s="84">
        <v>0</v>
      </c>
      <c r="J24" s="104"/>
      <c r="K24" s="84">
        <v>32.28716</v>
      </c>
    </row>
    <row r="25" spans="1:11" ht="15.75" customHeight="1" x14ac:dyDescent="0.2">
      <c r="A25" s="79" t="s">
        <v>39</v>
      </c>
      <c r="B25" s="80">
        <v>3.3530799999999998</v>
      </c>
      <c r="C25" s="80">
        <v>2.8934099999999998</v>
      </c>
      <c r="D25" s="80">
        <v>11.755750000000001</v>
      </c>
      <c r="E25" s="80">
        <v>8.4220000000000006</v>
      </c>
      <c r="F25" s="80">
        <v>13.915050000000001</v>
      </c>
      <c r="G25" s="80">
        <v>8.7082899999999999</v>
      </c>
      <c r="H25" s="80">
        <v>93.595709999999997</v>
      </c>
      <c r="I25" s="80">
        <v>0</v>
      </c>
      <c r="J25" s="104"/>
      <c r="K25" s="80">
        <v>142.85847999999999</v>
      </c>
    </row>
    <row r="26" spans="1:11" ht="15.75" customHeight="1" x14ac:dyDescent="0.2">
      <c r="A26" s="90" t="s">
        <v>40</v>
      </c>
      <c r="B26" s="91">
        <v>3.4110900000000002</v>
      </c>
      <c r="C26" s="91">
        <v>0.90749999999999997</v>
      </c>
      <c r="D26" s="91">
        <v>20.369859999999999</v>
      </c>
      <c r="E26" s="91">
        <v>4.5063300000000002</v>
      </c>
      <c r="F26" s="91">
        <v>6.2140599999999999</v>
      </c>
      <c r="G26" s="91">
        <v>5.9065700000000003</v>
      </c>
      <c r="H26" s="91">
        <v>59.898330000000001</v>
      </c>
      <c r="I26" s="91">
        <v>0</v>
      </c>
      <c r="J26" s="104"/>
      <c r="K26" s="91">
        <v>101.21375</v>
      </c>
    </row>
    <row r="27" spans="1:11" ht="15.75" customHeight="1" x14ac:dyDescent="0.2">
      <c r="A27" s="83" t="s">
        <v>41</v>
      </c>
      <c r="B27" s="84">
        <v>0.99107999999999996</v>
      </c>
      <c r="C27" s="84">
        <v>0</v>
      </c>
      <c r="D27" s="84">
        <v>3.2164899999999998</v>
      </c>
      <c r="E27" s="84">
        <v>1.6353800000000001</v>
      </c>
      <c r="F27" s="84">
        <v>0</v>
      </c>
      <c r="G27" s="84">
        <v>0.16903000000000001</v>
      </c>
      <c r="H27" s="84">
        <v>12.67324</v>
      </c>
      <c r="I27" s="84">
        <v>0</v>
      </c>
      <c r="J27" s="104"/>
      <c r="K27" s="84">
        <v>18.685210000000001</v>
      </c>
    </row>
    <row r="28" spans="1:11" ht="15.75" customHeight="1" x14ac:dyDescent="0.2">
      <c r="A28" s="79" t="s">
        <v>42</v>
      </c>
      <c r="B28" s="80">
        <v>7.5307199999999996</v>
      </c>
      <c r="C28" s="80">
        <v>5.8566700000000003</v>
      </c>
      <c r="D28" s="80">
        <v>102.43810000000001</v>
      </c>
      <c r="E28" s="80">
        <v>9.74864</v>
      </c>
      <c r="F28" s="80">
        <v>7.2095099999999999</v>
      </c>
      <c r="G28" s="80">
        <v>13.69176</v>
      </c>
      <c r="H28" s="80">
        <v>199.51974000000001</v>
      </c>
      <c r="I28" s="80">
        <v>0</v>
      </c>
      <c r="J28" s="104"/>
      <c r="K28" s="80">
        <v>345.99513999999999</v>
      </c>
    </row>
    <row r="29" spans="1:11" ht="15.75" customHeight="1" x14ac:dyDescent="0.2">
      <c r="A29" s="90" t="s">
        <v>43</v>
      </c>
      <c r="B29" s="91">
        <v>3.99925</v>
      </c>
      <c r="C29" s="91">
        <v>0</v>
      </c>
      <c r="D29" s="91">
        <v>0</v>
      </c>
      <c r="E29" s="91">
        <v>0.99980999999999998</v>
      </c>
      <c r="F29" s="91">
        <v>0</v>
      </c>
      <c r="G29" s="91">
        <v>0</v>
      </c>
      <c r="H29" s="91">
        <v>4.8144499999999999</v>
      </c>
      <c r="I29" s="91">
        <v>0</v>
      </c>
      <c r="J29" s="104"/>
      <c r="K29" s="91">
        <v>9.8135100000000008</v>
      </c>
    </row>
    <row r="30" spans="1:11" ht="15.75" customHeight="1" x14ac:dyDescent="0.2">
      <c r="A30" s="83" t="s">
        <v>44</v>
      </c>
      <c r="B30" s="84">
        <v>17.8432</v>
      </c>
      <c r="C30" s="84">
        <v>4.8144499999999999</v>
      </c>
      <c r="D30" s="84">
        <v>14.75145</v>
      </c>
      <c r="E30" s="84">
        <v>9.3064300000000006</v>
      </c>
      <c r="F30" s="84">
        <v>5.3689299999999998</v>
      </c>
      <c r="G30" s="84">
        <v>13.58947</v>
      </c>
      <c r="H30" s="84">
        <v>89.037610000000001</v>
      </c>
      <c r="I30" s="84">
        <v>0.99980999999999998</v>
      </c>
      <c r="J30" s="104"/>
      <c r="K30" s="84">
        <v>155.71135000000001</v>
      </c>
    </row>
    <row r="31" spans="1:11" ht="15.75" customHeight="1" x14ac:dyDescent="0.2">
      <c r="A31" s="79" t="s">
        <v>45</v>
      </c>
      <c r="B31" s="80">
        <v>2.9202300000000001</v>
      </c>
      <c r="C31" s="80">
        <v>0</v>
      </c>
      <c r="D31" s="80">
        <v>9.0687999999999995</v>
      </c>
      <c r="E31" s="80">
        <v>4.0011200000000002</v>
      </c>
      <c r="F31" s="80">
        <v>1.3628100000000001</v>
      </c>
      <c r="G31" s="80">
        <v>2.1449500000000001</v>
      </c>
      <c r="H31" s="80">
        <v>21.081520000000001</v>
      </c>
      <c r="I31" s="80">
        <v>0.99980999999999998</v>
      </c>
      <c r="J31" s="104"/>
      <c r="K31" s="80">
        <v>41.579239999999999</v>
      </c>
    </row>
    <row r="32" spans="1:11" ht="15.75" customHeight="1" x14ac:dyDescent="0.2">
      <c r="A32" s="90" t="s">
        <v>46</v>
      </c>
      <c r="B32" s="91">
        <v>1.99963</v>
      </c>
      <c r="C32" s="91">
        <v>2.6283300000000001</v>
      </c>
      <c r="D32" s="91">
        <v>15.211130000000001</v>
      </c>
      <c r="E32" s="91">
        <v>3.6792899999999999</v>
      </c>
      <c r="F32" s="91">
        <v>1.1594800000000001</v>
      </c>
      <c r="G32" s="91">
        <v>5.6670600000000002</v>
      </c>
      <c r="H32" s="91">
        <v>25.60594</v>
      </c>
      <c r="I32" s="91">
        <v>0</v>
      </c>
      <c r="J32" s="104"/>
      <c r="K32" s="91">
        <v>55.950850000000003</v>
      </c>
    </row>
    <row r="33" spans="1:22" ht="15.75" customHeight="1" x14ac:dyDescent="0.2">
      <c r="A33" s="83" t="s">
        <v>47</v>
      </c>
      <c r="B33" s="84">
        <v>27.152750000000001</v>
      </c>
      <c r="C33" s="84">
        <v>3.1160700000000001</v>
      </c>
      <c r="D33" s="84">
        <v>94.569329999999994</v>
      </c>
      <c r="E33" s="84">
        <v>17.3461</v>
      </c>
      <c r="F33" s="84">
        <v>16.963139999999999</v>
      </c>
      <c r="G33" s="84">
        <v>28.08333</v>
      </c>
      <c r="H33" s="84">
        <v>128.38956999999999</v>
      </c>
      <c r="I33" s="84">
        <v>0</v>
      </c>
      <c r="J33" s="104"/>
      <c r="K33" s="84">
        <v>315.62027999999998</v>
      </c>
    </row>
    <row r="34" spans="1:22" ht="15.75" customHeight="1" x14ac:dyDescent="0.2">
      <c r="A34" s="79" t="s">
        <v>48</v>
      </c>
      <c r="B34" s="80">
        <v>6.7454599999999996</v>
      </c>
      <c r="C34" s="80">
        <v>5.9988799999999998</v>
      </c>
      <c r="D34" s="80">
        <v>51.198149999999998</v>
      </c>
      <c r="E34" s="80">
        <v>11.64723</v>
      </c>
      <c r="F34" s="80">
        <v>12.27843</v>
      </c>
      <c r="G34" s="80">
        <v>12.52417</v>
      </c>
      <c r="H34" s="80">
        <v>148.23302000000001</v>
      </c>
      <c r="I34" s="80">
        <v>0</v>
      </c>
      <c r="J34" s="104"/>
      <c r="K34" s="80">
        <v>248.62533999999999</v>
      </c>
    </row>
    <row r="35" spans="1:22" ht="15.75" customHeight="1" x14ac:dyDescent="0.2">
      <c r="A35" s="90" t="s">
        <v>49</v>
      </c>
      <c r="B35" s="91">
        <v>13.489050000000001</v>
      </c>
      <c r="C35" s="91">
        <v>3.8146300000000002</v>
      </c>
      <c r="D35" s="91">
        <v>32.328319999999998</v>
      </c>
      <c r="E35" s="91">
        <v>5.4618599999999997</v>
      </c>
      <c r="F35" s="91">
        <v>17.014279999999999</v>
      </c>
      <c r="G35" s="91">
        <v>6.7679200000000002</v>
      </c>
      <c r="H35" s="91">
        <v>137.3673</v>
      </c>
      <c r="I35" s="91">
        <v>0.99980999999999998</v>
      </c>
      <c r="J35" s="104"/>
      <c r="K35" s="91">
        <v>217.24319</v>
      </c>
    </row>
    <row r="36" spans="1:22" ht="15.75" customHeight="1" x14ac:dyDescent="0.2">
      <c r="A36" s="83" t="s">
        <v>50</v>
      </c>
      <c r="B36" s="84">
        <v>123.66619</v>
      </c>
      <c r="C36" s="84">
        <v>20.93308</v>
      </c>
      <c r="D36" s="84">
        <v>192.13934</v>
      </c>
      <c r="E36" s="84">
        <v>54.221290000000003</v>
      </c>
      <c r="F36" s="84">
        <v>104.93607</v>
      </c>
      <c r="G36" s="84">
        <v>94.434600000000003</v>
      </c>
      <c r="H36" s="84">
        <v>841.02288999999996</v>
      </c>
      <c r="I36" s="84">
        <v>1.9247799999999999</v>
      </c>
      <c r="J36" s="104"/>
      <c r="K36" s="84">
        <v>1433.2782400000001</v>
      </c>
    </row>
    <row r="37" spans="1:22" ht="15.75" customHeight="1" x14ac:dyDescent="0.2">
      <c r="A37" s="79" t="s">
        <v>51</v>
      </c>
      <c r="B37" s="80">
        <v>91.397739999999999</v>
      </c>
      <c r="C37" s="80">
        <v>23.681159999999998</v>
      </c>
      <c r="D37" s="80">
        <v>240.65801999999999</v>
      </c>
      <c r="E37" s="80">
        <v>68.498099999999994</v>
      </c>
      <c r="F37" s="80">
        <v>99.457369999999997</v>
      </c>
      <c r="G37" s="80">
        <v>86.868960000000001</v>
      </c>
      <c r="H37" s="80">
        <v>813.39549999999997</v>
      </c>
      <c r="I37" s="80">
        <v>3.7223199999999999</v>
      </c>
      <c r="J37" s="104"/>
      <c r="K37" s="80">
        <v>1428.17127</v>
      </c>
    </row>
    <row r="38" spans="1:22" ht="15.75" customHeight="1" x14ac:dyDescent="0.2">
      <c r="A38" s="90" t="s">
        <v>52</v>
      </c>
      <c r="B38" s="91">
        <v>33.580739999999999</v>
      </c>
      <c r="C38" s="91">
        <v>13.71421</v>
      </c>
      <c r="D38" s="91">
        <v>73.688640000000007</v>
      </c>
      <c r="E38" s="91">
        <v>25.801780000000001</v>
      </c>
      <c r="F38" s="91">
        <v>44.26932</v>
      </c>
      <c r="G38" s="91">
        <v>21.917300000000001</v>
      </c>
      <c r="H38" s="91">
        <v>149.07628</v>
      </c>
      <c r="I38" s="91">
        <v>0.99980999999999998</v>
      </c>
      <c r="J38" s="104"/>
      <c r="K38" s="91">
        <v>364.04790000000003</v>
      </c>
    </row>
    <row r="39" spans="1:22" ht="15.75" customHeight="1" x14ac:dyDescent="0.2">
      <c r="A39" s="83" t="s">
        <v>53</v>
      </c>
      <c r="B39" s="84">
        <v>17.509509999999999</v>
      </c>
      <c r="C39" s="84">
        <v>4.0298100000000003</v>
      </c>
      <c r="D39" s="84">
        <v>41.848689999999998</v>
      </c>
      <c r="E39" s="84">
        <v>14.32545</v>
      </c>
      <c r="F39" s="84">
        <v>20.822679999999998</v>
      </c>
      <c r="G39" s="84">
        <v>18.905380000000001</v>
      </c>
      <c r="H39" s="84">
        <v>173.49654000000001</v>
      </c>
      <c r="I39" s="84">
        <v>0</v>
      </c>
      <c r="J39" s="104"/>
      <c r="K39" s="84">
        <v>290.93806999999998</v>
      </c>
    </row>
    <row r="40" spans="1:22" ht="15.75" customHeight="1" x14ac:dyDescent="0.2">
      <c r="A40" s="79" t="s">
        <v>54</v>
      </c>
      <c r="B40" s="80">
        <v>36.973739999999999</v>
      </c>
      <c r="C40" s="80">
        <v>8.3459099999999999</v>
      </c>
      <c r="D40" s="80">
        <v>90.558220000000006</v>
      </c>
      <c r="E40" s="80">
        <v>26.40803</v>
      </c>
      <c r="F40" s="80">
        <v>41.18506</v>
      </c>
      <c r="G40" s="80">
        <v>45.014659999999999</v>
      </c>
      <c r="H40" s="80">
        <v>281.54680999999999</v>
      </c>
      <c r="I40" s="80">
        <v>1.99963</v>
      </c>
      <c r="J40" s="104"/>
      <c r="K40" s="80">
        <v>532.03206</v>
      </c>
    </row>
    <row r="41" spans="1:22" ht="15.75" customHeight="1" x14ac:dyDescent="0.2">
      <c r="A41" s="90" t="s">
        <v>214</v>
      </c>
      <c r="B41" s="91">
        <v>30.737670000000001</v>
      </c>
      <c r="C41" s="91">
        <v>10.653589999999999</v>
      </c>
      <c r="D41" s="91">
        <v>101.24244</v>
      </c>
      <c r="E41" s="91">
        <v>12.594900000000001</v>
      </c>
      <c r="F41" s="91">
        <v>37.369109999999999</v>
      </c>
      <c r="G41" s="91">
        <v>18.82948</v>
      </c>
      <c r="H41" s="91">
        <v>116.70679</v>
      </c>
      <c r="I41" s="91">
        <v>0</v>
      </c>
      <c r="J41" s="104"/>
      <c r="K41" s="91">
        <v>328.13396999999998</v>
      </c>
    </row>
    <row r="42" spans="1:22" ht="15.75" customHeight="1" x14ac:dyDescent="0.2">
      <c r="A42" s="83" t="s">
        <v>55</v>
      </c>
      <c r="B42" s="84">
        <v>47.026130000000002</v>
      </c>
      <c r="C42" s="84">
        <v>5.94773</v>
      </c>
      <c r="D42" s="84">
        <v>56.084330000000001</v>
      </c>
      <c r="E42" s="84">
        <v>18.778770000000002</v>
      </c>
      <c r="F42" s="84">
        <v>23.177199999999999</v>
      </c>
      <c r="G42" s="84">
        <v>9.3033099999999997</v>
      </c>
      <c r="H42" s="84">
        <v>132.3408</v>
      </c>
      <c r="I42" s="84">
        <v>0</v>
      </c>
      <c r="J42" s="104"/>
      <c r="K42" s="84">
        <v>292.65827000000002</v>
      </c>
    </row>
    <row r="43" spans="1:22" ht="15.75" customHeight="1" x14ac:dyDescent="0.2">
      <c r="A43" s="79" t="s">
        <v>56</v>
      </c>
      <c r="B43" s="80">
        <v>7.3816499999999996</v>
      </c>
      <c r="C43" s="80">
        <v>1.2199800000000001</v>
      </c>
      <c r="D43" s="80">
        <v>20.50271</v>
      </c>
      <c r="E43" s="80">
        <v>6.6475400000000002</v>
      </c>
      <c r="F43" s="80">
        <v>9.3301300000000005</v>
      </c>
      <c r="G43" s="80">
        <v>7.1539900000000003</v>
      </c>
      <c r="H43" s="80">
        <v>58.417009999999998</v>
      </c>
      <c r="I43" s="80">
        <v>0</v>
      </c>
      <c r="J43" s="104"/>
      <c r="K43" s="80">
        <v>110.65303</v>
      </c>
    </row>
    <row r="44" spans="1:22" ht="15.75" customHeight="1" x14ac:dyDescent="0.2">
      <c r="A44" s="90" t="s">
        <v>57</v>
      </c>
      <c r="B44" s="91">
        <v>49.097490000000001</v>
      </c>
      <c r="C44" s="91">
        <v>6.6706200000000004</v>
      </c>
      <c r="D44" s="91">
        <v>162.95765</v>
      </c>
      <c r="E44" s="91">
        <v>18.46067</v>
      </c>
      <c r="F44" s="91">
        <v>53.412959999999998</v>
      </c>
      <c r="G44" s="91">
        <v>32.181130000000003</v>
      </c>
      <c r="H44" s="91">
        <v>271.46197999999998</v>
      </c>
      <c r="I44" s="91">
        <v>1.99963</v>
      </c>
      <c r="J44" s="104"/>
      <c r="K44" s="91">
        <v>597.24194</v>
      </c>
    </row>
    <row r="45" spans="1:22" ht="15.75" customHeight="1" x14ac:dyDescent="0.2">
      <c r="A45" s="83" t="s">
        <v>58</v>
      </c>
      <c r="B45" s="84">
        <v>30.628699999999998</v>
      </c>
      <c r="C45" s="84">
        <v>8.7164000000000001</v>
      </c>
      <c r="D45" s="84">
        <v>86.029439999999994</v>
      </c>
      <c r="E45" s="84">
        <v>18.24362</v>
      </c>
      <c r="F45" s="84">
        <v>39.433039999999998</v>
      </c>
      <c r="G45" s="84">
        <v>17.75525</v>
      </c>
      <c r="H45" s="84">
        <v>166.20907</v>
      </c>
      <c r="I45" s="84">
        <v>0.95365999999999995</v>
      </c>
      <c r="J45" s="104"/>
      <c r="K45" s="84">
        <v>367.96919000000003</v>
      </c>
    </row>
    <row r="46" spans="1:22" ht="15.75" customHeight="1" x14ac:dyDescent="0.2">
      <c r="A46" s="79" t="s">
        <v>59</v>
      </c>
      <c r="B46" s="80">
        <v>71.024140000000003</v>
      </c>
      <c r="C46" s="80">
        <v>17.894970000000001</v>
      </c>
      <c r="D46" s="80">
        <v>223.66307</v>
      </c>
      <c r="E46" s="80">
        <v>59.52411</v>
      </c>
      <c r="F46" s="80">
        <v>81.783820000000006</v>
      </c>
      <c r="G46" s="80">
        <v>97.303690000000003</v>
      </c>
      <c r="H46" s="80">
        <v>1006.3519</v>
      </c>
      <c r="I46" s="80">
        <v>9.4785799999999991</v>
      </c>
      <c r="J46" s="104"/>
      <c r="K46" s="80">
        <v>1568.35402</v>
      </c>
    </row>
    <row r="47" spans="1:22" ht="15.75" customHeight="1" x14ac:dyDescent="0.2">
      <c r="A47" s="38"/>
    </row>
    <row r="48" spans="1:22" ht="15.75" customHeight="1" x14ac:dyDescent="0.2">
      <c r="A48" s="88" t="s">
        <v>20</v>
      </c>
      <c r="B48" s="89">
        <f>SUM(B9:B46)-SUM(B17:B20)</f>
        <v>1276.5912199999998</v>
      </c>
      <c r="C48" s="89">
        <f t="shared" ref="C48:I48" si="0">SUM(C9:C46)-SUM(C17:C20)</f>
        <v>321.49435000000005</v>
      </c>
      <c r="D48" s="89">
        <f t="shared" si="0"/>
        <v>3397.0766600000002</v>
      </c>
      <c r="E48" s="89">
        <f t="shared" si="0"/>
        <v>842.57430000000022</v>
      </c>
      <c r="F48" s="89">
        <f t="shared" si="0"/>
        <v>1426.9680800000003</v>
      </c>
      <c r="G48" s="89">
        <f t="shared" si="0"/>
        <v>1100.9887700000006</v>
      </c>
      <c r="H48" s="89">
        <f t="shared" si="0"/>
        <v>9170.9405600000009</v>
      </c>
      <c r="I48" s="89">
        <f t="shared" si="0"/>
        <v>50.981090000000016</v>
      </c>
      <c r="J48" s="102"/>
      <c r="K48" s="89">
        <f>SUM(K9:K46)-SUM(K17:K20)</f>
        <v>17596.139369999997</v>
      </c>
      <c r="V48" s="29"/>
    </row>
    <row r="49" spans="1:11" ht="15.75" customHeight="1" x14ac:dyDescent="0.2">
      <c r="B49" s="34"/>
      <c r="C49" s="34"/>
      <c r="D49" s="34"/>
      <c r="E49" s="34"/>
      <c r="F49" s="34"/>
      <c r="G49" s="34"/>
      <c r="H49" s="34"/>
      <c r="I49" s="34"/>
      <c r="K49" s="34"/>
    </row>
    <row r="50" spans="1:11" ht="15.75" customHeight="1" x14ac:dyDescent="0.2">
      <c r="A50" s="90" t="s">
        <v>60</v>
      </c>
      <c r="B50" s="91">
        <v>151.21188000000001</v>
      </c>
      <c r="C50" s="91">
        <v>48.443210000000001</v>
      </c>
      <c r="D50" s="91">
        <v>311.16323</v>
      </c>
      <c r="E50" s="91">
        <v>169.79105999999999</v>
      </c>
      <c r="F50" s="91">
        <v>212.5591</v>
      </c>
      <c r="G50" s="91">
        <v>149.09872999999999</v>
      </c>
      <c r="H50" s="91">
        <v>890.30436999999995</v>
      </c>
      <c r="I50" s="91">
        <v>6.0125999999999999</v>
      </c>
      <c r="J50" s="104"/>
      <c r="K50" s="91">
        <v>1938.5841700000001</v>
      </c>
    </row>
    <row r="51" spans="1:11" ht="15.75" customHeight="1" x14ac:dyDescent="0.2">
      <c r="A51" s="83" t="s">
        <v>61</v>
      </c>
      <c r="B51" s="84">
        <v>378.32407999999998</v>
      </c>
      <c r="C51" s="84">
        <v>97.941749999999999</v>
      </c>
      <c r="D51" s="84">
        <v>1242.30961</v>
      </c>
      <c r="E51" s="84">
        <v>216.78476000000001</v>
      </c>
      <c r="F51" s="84">
        <v>475.24293999999998</v>
      </c>
      <c r="G51" s="84">
        <v>312.45805999999999</v>
      </c>
      <c r="H51" s="84">
        <v>2511.45138</v>
      </c>
      <c r="I51" s="84">
        <v>17.533840000000001</v>
      </c>
      <c r="J51" s="104"/>
      <c r="K51" s="84">
        <v>5255.6215300000003</v>
      </c>
    </row>
    <row r="52" spans="1:11" ht="15.75" customHeight="1" x14ac:dyDescent="0.2">
      <c r="A52" s="79" t="s">
        <v>62</v>
      </c>
      <c r="B52" s="80">
        <v>268.87918999999999</v>
      </c>
      <c r="C52" s="80">
        <v>68.141959999999997</v>
      </c>
      <c r="D52" s="80">
        <v>590.01247000000001</v>
      </c>
      <c r="E52" s="80">
        <v>165.63025999999999</v>
      </c>
      <c r="F52" s="80">
        <v>277.95546999999999</v>
      </c>
      <c r="G52" s="80">
        <v>222.51293999999999</v>
      </c>
      <c r="H52" s="80">
        <v>2089.0949900000001</v>
      </c>
      <c r="I52" s="80">
        <v>7.6467299999999998</v>
      </c>
      <c r="J52" s="104"/>
      <c r="K52" s="80">
        <v>3691.3659299999999</v>
      </c>
    </row>
    <row r="53" spans="1:11" s="24" customFormat="1" ht="15" x14ac:dyDescent="0.2">
      <c r="A53" s="27" t="s">
        <v>63</v>
      </c>
      <c r="B53"/>
      <c r="C53"/>
      <c r="D53"/>
      <c r="E53"/>
      <c r="F53" s="53"/>
      <c r="G53"/>
      <c r="H53"/>
      <c r="I53"/>
      <c r="J53" s="1"/>
    </row>
    <row r="54" spans="1:11" s="24" customFormat="1" ht="15" x14ac:dyDescent="0.2">
      <c r="J54" s="60"/>
    </row>
    <row r="55" spans="1:11" s="24" customFormat="1" ht="15" x14ac:dyDescent="0.2">
      <c r="J55" s="60"/>
    </row>
    <row r="58" spans="1:11" s="27" customFormat="1" ht="11.25" x14ac:dyDescent="0.2">
      <c r="J58" s="59"/>
    </row>
    <row r="60" spans="1:11" x14ac:dyDescent="0.2">
      <c r="B60" s="30"/>
      <c r="C60" s="30"/>
      <c r="D60" s="30"/>
      <c r="E60" s="30"/>
      <c r="F60" s="30"/>
      <c r="G60" s="30"/>
    </row>
    <row r="61" spans="1:11" x14ac:dyDescent="0.2">
      <c r="B61" s="30"/>
      <c r="C61" s="30"/>
      <c r="D61" s="30"/>
      <c r="E61" s="30"/>
      <c r="F61" s="30"/>
      <c r="G61" s="30"/>
    </row>
    <row r="62" spans="1:11" x14ac:dyDescent="0.2">
      <c r="B62" s="30"/>
      <c r="C62" s="30"/>
      <c r="D62" s="30"/>
      <c r="E62" s="30"/>
      <c r="F62" s="30"/>
      <c r="G62" s="30"/>
    </row>
    <row r="63" spans="1:11" x14ac:dyDescent="0.2">
      <c r="B63" s="30"/>
      <c r="C63" s="30"/>
      <c r="D63" s="30"/>
      <c r="E63" s="30"/>
      <c r="F63" s="30"/>
      <c r="G63" s="30"/>
    </row>
    <row r="64" spans="1:11" x14ac:dyDescent="0.2">
      <c r="B64" s="30"/>
      <c r="C64" s="30"/>
      <c r="D64" s="30"/>
      <c r="E64" s="30"/>
      <c r="F64" s="30"/>
      <c r="G64" s="30"/>
    </row>
    <row r="65" spans="2:7" x14ac:dyDescent="0.2">
      <c r="B65" s="30"/>
      <c r="C65" s="30"/>
      <c r="D65" s="30"/>
      <c r="E65" s="30"/>
      <c r="F65" s="30"/>
      <c r="G65" s="30"/>
    </row>
    <row r="66" spans="2:7" x14ac:dyDescent="0.2">
      <c r="B66" s="30"/>
      <c r="C66" s="30"/>
      <c r="D66" s="30"/>
      <c r="E66" s="30"/>
      <c r="F66" s="30"/>
      <c r="G66" s="30"/>
    </row>
    <row r="67" spans="2:7" x14ac:dyDescent="0.2">
      <c r="B67" s="30"/>
      <c r="C67" s="30"/>
      <c r="D67" s="30"/>
      <c r="E67" s="30"/>
      <c r="F67" s="30"/>
      <c r="G67" s="30"/>
    </row>
    <row r="68" spans="2:7" x14ac:dyDescent="0.2">
      <c r="B68" s="30"/>
      <c r="C68" s="30"/>
      <c r="D68" s="30"/>
      <c r="E68" s="30"/>
      <c r="F68" s="30"/>
      <c r="G68" s="30"/>
    </row>
    <row r="69" spans="2:7" x14ac:dyDescent="0.2">
      <c r="B69" s="30"/>
      <c r="C69" s="30"/>
      <c r="D69" s="30"/>
      <c r="E69" s="30"/>
      <c r="F69" s="30"/>
      <c r="G69" s="30"/>
    </row>
    <row r="70" spans="2:7" x14ac:dyDescent="0.2">
      <c r="B70" s="30"/>
      <c r="C70" s="30"/>
      <c r="D70" s="30"/>
      <c r="E70" s="30"/>
      <c r="F70" s="30"/>
      <c r="G70" s="30"/>
    </row>
    <row r="71" spans="2:7" x14ac:dyDescent="0.2">
      <c r="B71" s="30"/>
      <c r="C71" s="30"/>
      <c r="D71" s="30"/>
      <c r="E71" s="30"/>
      <c r="F71" s="30"/>
      <c r="G71" s="30"/>
    </row>
    <row r="72" spans="2:7" x14ac:dyDescent="0.2">
      <c r="B72" s="30"/>
      <c r="C72" s="30"/>
      <c r="D72" s="30"/>
      <c r="E72" s="30"/>
      <c r="F72" s="30"/>
      <c r="G72" s="30"/>
    </row>
    <row r="73" spans="2:7" x14ac:dyDescent="0.2">
      <c r="B73" s="30"/>
      <c r="C73" s="30"/>
      <c r="D73" s="30"/>
      <c r="E73" s="30"/>
      <c r="F73" s="30"/>
      <c r="G73" s="30"/>
    </row>
    <row r="74" spans="2:7" x14ac:dyDescent="0.2">
      <c r="B74" s="30"/>
      <c r="C74" s="30"/>
      <c r="D74" s="30"/>
      <c r="E74" s="30"/>
      <c r="F74" s="30"/>
      <c r="G74" s="30"/>
    </row>
    <row r="75" spans="2:7" x14ac:dyDescent="0.2">
      <c r="B75" s="30"/>
      <c r="C75" s="30"/>
      <c r="D75" s="30"/>
      <c r="E75" s="30"/>
      <c r="F75" s="30"/>
      <c r="G75" s="30"/>
    </row>
    <row r="76" spans="2:7" x14ac:dyDescent="0.2">
      <c r="B76" s="30"/>
      <c r="C76" s="30"/>
      <c r="D76" s="30"/>
      <c r="E76" s="30"/>
      <c r="F76" s="30"/>
      <c r="G76" s="30"/>
    </row>
    <row r="77" spans="2:7" x14ac:dyDescent="0.2">
      <c r="B77" s="30"/>
      <c r="C77" s="30"/>
      <c r="D77" s="30"/>
      <c r="E77" s="30"/>
      <c r="F77" s="30"/>
      <c r="G77" s="30"/>
    </row>
    <row r="78" spans="2:7" x14ac:dyDescent="0.2">
      <c r="B78" s="30"/>
      <c r="C78" s="30"/>
      <c r="D78" s="30"/>
      <c r="E78" s="30"/>
      <c r="F78" s="30"/>
      <c r="G78" s="30"/>
    </row>
    <row r="79" spans="2:7" x14ac:dyDescent="0.2">
      <c r="B79" s="30"/>
      <c r="C79" s="30"/>
      <c r="D79" s="30"/>
      <c r="E79" s="30"/>
      <c r="F79" s="30"/>
      <c r="G79" s="30"/>
    </row>
    <row r="80" spans="2:7" x14ac:dyDescent="0.2">
      <c r="B80" s="30"/>
      <c r="C80" s="30"/>
      <c r="D80" s="30"/>
      <c r="E80" s="30"/>
      <c r="F80" s="30"/>
      <c r="G80" s="30"/>
    </row>
    <row r="81" spans="2:7" x14ac:dyDescent="0.2">
      <c r="B81" s="30"/>
      <c r="C81" s="30"/>
      <c r="D81" s="30"/>
      <c r="E81" s="30"/>
      <c r="F81" s="30"/>
      <c r="G81" s="30"/>
    </row>
    <row r="82" spans="2:7" x14ac:dyDescent="0.2">
      <c r="B82" s="30"/>
      <c r="C82" s="30"/>
      <c r="D82" s="30"/>
      <c r="E82" s="30"/>
      <c r="F82" s="30"/>
      <c r="G82" s="30"/>
    </row>
    <row r="83" spans="2:7" x14ac:dyDescent="0.2">
      <c r="B83" s="30"/>
      <c r="C83" s="30"/>
      <c r="D83" s="30"/>
      <c r="E83" s="30"/>
      <c r="F83" s="30"/>
      <c r="G83" s="30"/>
    </row>
    <row r="84" spans="2:7" x14ac:dyDescent="0.2">
      <c r="B84" s="30"/>
      <c r="C84" s="30"/>
      <c r="D84" s="30"/>
      <c r="E84" s="30"/>
      <c r="F84" s="30"/>
      <c r="G84" s="30"/>
    </row>
    <row r="85" spans="2:7" x14ac:dyDescent="0.2">
      <c r="B85" s="30"/>
      <c r="C85" s="30"/>
      <c r="D85" s="30"/>
      <c r="E85" s="30"/>
      <c r="F85" s="30"/>
      <c r="G85" s="30"/>
    </row>
    <row r="86" spans="2:7" x14ac:dyDescent="0.2">
      <c r="B86" s="30"/>
      <c r="C86" s="30"/>
      <c r="D86" s="30"/>
      <c r="E86" s="30"/>
      <c r="F86" s="30"/>
      <c r="G86" s="30"/>
    </row>
    <row r="87" spans="2:7" x14ac:dyDescent="0.2">
      <c r="B87" s="30"/>
      <c r="C87" s="30"/>
      <c r="D87" s="30"/>
      <c r="E87" s="30"/>
      <c r="F87" s="30"/>
      <c r="G87" s="30"/>
    </row>
    <row r="88" spans="2:7" x14ac:dyDescent="0.2">
      <c r="B88" s="30"/>
      <c r="C88" s="30"/>
      <c r="D88" s="30"/>
      <c r="E88" s="30"/>
      <c r="F88" s="30"/>
      <c r="G88" s="30"/>
    </row>
    <row r="89" spans="2:7" x14ac:dyDescent="0.2">
      <c r="B89" s="30"/>
      <c r="C89" s="30"/>
      <c r="D89" s="30"/>
      <c r="E89" s="30"/>
      <c r="F89" s="30"/>
      <c r="G89" s="30"/>
    </row>
    <row r="90" spans="2:7" x14ac:dyDescent="0.2">
      <c r="B90" s="30"/>
      <c r="C90" s="30"/>
      <c r="D90" s="30"/>
      <c r="E90" s="30"/>
      <c r="F90" s="30"/>
      <c r="G90" s="30"/>
    </row>
    <row r="91" spans="2:7" x14ac:dyDescent="0.2">
      <c r="B91" s="30"/>
      <c r="C91" s="30"/>
      <c r="D91" s="30"/>
      <c r="E91" s="30"/>
      <c r="F91" s="30"/>
      <c r="G91" s="30"/>
    </row>
    <row r="92" spans="2:7" x14ac:dyDescent="0.2">
      <c r="B92" s="30"/>
      <c r="C92" s="30"/>
      <c r="D92" s="30"/>
      <c r="E92" s="30"/>
      <c r="F92" s="30"/>
      <c r="G92" s="30"/>
    </row>
    <row r="93" spans="2:7" x14ac:dyDescent="0.2">
      <c r="B93" s="30"/>
      <c r="C93" s="30"/>
      <c r="D93" s="30"/>
      <c r="E93" s="30"/>
      <c r="F93" s="30"/>
      <c r="G93" s="30"/>
    </row>
    <row r="94" spans="2:7" x14ac:dyDescent="0.2">
      <c r="B94" s="30"/>
      <c r="C94" s="30"/>
      <c r="D94" s="30"/>
      <c r="E94" s="30"/>
      <c r="F94" s="30"/>
      <c r="G94" s="30"/>
    </row>
    <row r="95" spans="2:7" x14ac:dyDescent="0.2">
      <c r="B95" s="30"/>
      <c r="C95" s="30"/>
      <c r="D95" s="30"/>
      <c r="E95" s="30"/>
      <c r="F95" s="30"/>
      <c r="G95" s="30"/>
    </row>
    <row r="96" spans="2:7" x14ac:dyDescent="0.2">
      <c r="B96" s="30"/>
      <c r="C96" s="30"/>
      <c r="D96" s="30"/>
      <c r="E96" s="30"/>
      <c r="F96" s="30"/>
      <c r="G96" s="30"/>
    </row>
    <row r="97" spans="2:10" x14ac:dyDescent="0.2">
      <c r="B97" s="30"/>
      <c r="C97" s="30"/>
      <c r="D97" s="30"/>
      <c r="E97" s="30"/>
      <c r="F97" s="30"/>
      <c r="G97" s="30"/>
    </row>
    <row r="98" spans="2:10" x14ac:dyDescent="0.2">
      <c r="B98" s="30"/>
      <c r="C98" s="30"/>
      <c r="D98" s="30"/>
      <c r="E98" s="30"/>
      <c r="F98" s="30"/>
      <c r="G98" s="30"/>
    </row>
    <row r="105" spans="2:10" s="24" customFormat="1" ht="15" x14ac:dyDescent="0.2">
      <c r="J105" s="60"/>
    </row>
    <row r="106" spans="2:10" s="24" customFormat="1" ht="15" x14ac:dyDescent="0.2">
      <c r="J106" s="60"/>
    </row>
    <row r="107" spans="2:10" s="24" customFormat="1" ht="15" x14ac:dyDescent="0.2">
      <c r="J107" s="60"/>
    </row>
    <row r="110" spans="2:10" s="27" customFormat="1" ht="11.25" x14ac:dyDescent="0.2">
      <c r="J110" s="59"/>
    </row>
    <row r="112" spans="2:10" x14ac:dyDescent="0.2">
      <c r="B112" s="30"/>
      <c r="C112" s="30"/>
      <c r="D112" s="30"/>
      <c r="E112" s="30"/>
      <c r="F112" s="30"/>
    </row>
    <row r="113" spans="2:6" x14ac:dyDescent="0.2">
      <c r="B113" s="30"/>
      <c r="C113" s="30"/>
      <c r="D113" s="30"/>
      <c r="E113" s="30"/>
      <c r="F113" s="30"/>
    </row>
    <row r="114" spans="2:6" x14ac:dyDescent="0.2">
      <c r="B114" s="30"/>
      <c r="C114" s="30"/>
      <c r="D114" s="30"/>
      <c r="E114" s="30"/>
      <c r="F114" s="30"/>
    </row>
    <row r="115" spans="2:6" x14ac:dyDescent="0.2">
      <c r="B115" s="30"/>
      <c r="C115" s="30"/>
      <c r="D115" s="30"/>
      <c r="E115" s="30"/>
      <c r="F115" s="30"/>
    </row>
    <row r="116" spans="2:6" x14ac:dyDescent="0.2">
      <c r="B116" s="30"/>
      <c r="C116" s="30"/>
      <c r="D116" s="30"/>
      <c r="E116" s="30"/>
      <c r="F116" s="30"/>
    </row>
    <row r="117" spans="2:6" x14ac:dyDescent="0.2">
      <c r="B117" s="30"/>
      <c r="C117" s="30"/>
      <c r="D117" s="30"/>
      <c r="E117" s="30"/>
      <c r="F117" s="30"/>
    </row>
    <row r="118" spans="2:6" x14ac:dyDescent="0.2">
      <c r="B118" s="30"/>
      <c r="C118" s="30"/>
      <c r="D118" s="30"/>
      <c r="E118" s="30"/>
      <c r="F118" s="30"/>
    </row>
    <row r="119" spans="2:6" x14ac:dyDescent="0.2">
      <c r="B119" s="30"/>
      <c r="C119" s="30"/>
      <c r="D119" s="30"/>
      <c r="E119" s="30"/>
      <c r="F119" s="30"/>
    </row>
    <row r="120" spans="2:6" x14ac:dyDescent="0.2">
      <c r="B120" s="30"/>
      <c r="C120" s="30"/>
      <c r="D120" s="30"/>
      <c r="E120" s="30"/>
      <c r="F120" s="30"/>
    </row>
    <row r="121" spans="2:6" x14ac:dyDescent="0.2">
      <c r="B121" s="30"/>
      <c r="C121" s="30"/>
      <c r="D121" s="30"/>
      <c r="E121" s="30"/>
      <c r="F121" s="30"/>
    </row>
    <row r="122" spans="2:6" x14ac:dyDescent="0.2">
      <c r="B122" s="30"/>
      <c r="C122" s="30"/>
      <c r="D122" s="30"/>
      <c r="E122" s="30"/>
      <c r="F122" s="30"/>
    </row>
    <row r="123" spans="2:6" x14ac:dyDescent="0.2">
      <c r="B123" s="30"/>
      <c r="C123" s="30"/>
      <c r="D123" s="30"/>
      <c r="E123" s="30"/>
      <c r="F123" s="30"/>
    </row>
    <row r="124" spans="2:6" x14ac:dyDescent="0.2">
      <c r="B124" s="30"/>
      <c r="C124" s="30"/>
      <c r="D124" s="30"/>
      <c r="E124" s="30"/>
      <c r="F124" s="30"/>
    </row>
    <row r="125" spans="2:6" x14ac:dyDescent="0.2">
      <c r="B125" s="30"/>
      <c r="C125" s="30"/>
      <c r="D125" s="30"/>
      <c r="E125" s="30"/>
      <c r="F125" s="30"/>
    </row>
    <row r="126" spans="2:6" x14ac:dyDescent="0.2">
      <c r="B126" s="30"/>
      <c r="C126" s="30"/>
      <c r="D126" s="30"/>
      <c r="E126" s="30"/>
      <c r="F126" s="30"/>
    </row>
    <row r="127" spans="2:6" x14ac:dyDescent="0.2">
      <c r="B127" s="30"/>
      <c r="C127" s="30"/>
      <c r="D127" s="30"/>
      <c r="E127" s="30"/>
      <c r="F127" s="30"/>
    </row>
    <row r="128" spans="2:6" x14ac:dyDescent="0.2">
      <c r="B128" s="30"/>
      <c r="C128" s="30"/>
      <c r="D128" s="30"/>
      <c r="E128" s="30"/>
      <c r="F128" s="30"/>
    </row>
    <row r="129" spans="2:6" x14ac:dyDescent="0.2">
      <c r="B129" s="30"/>
      <c r="C129" s="30"/>
      <c r="D129" s="30"/>
      <c r="E129" s="30"/>
      <c r="F129" s="30"/>
    </row>
    <row r="130" spans="2:6" x14ac:dyDescent="0.2">
      <c r="B130" s="30"/>
      <c r="C130" s="30"/>
      <c r="D130" s="30"/>
      <c r="E130" s="30"/>
      <c r="F130" s="30"/>
    </row>
    <row r="131" spans="2:6" x14ac:dyDescent="0.2">
      <c r="B131" s="30"/>
      <c r="C131" s="30"/>
      <c r="D131" s="30"/>
      <c r="E131" s="30"/>
      <c r="F131" s="30"/>
    </row>
    <row r="132" spans="2:6" x14ac:dyDescent="0.2">
      <c r="B132" s="30"/>
      <c r="C132" s="30"/>
      <c r="D132" s="30"/>
      <c r="E132" s="30"/>
      <c r="F132" s="30"/>
    </row>
    <row r="133" spans="2:6" x14ac:dyDescent="0.2">
      <c r="B133" s="30"/>
      <c r="C133" s="30"/>
      <c r="D133" s="30"/>
      <c r="E133" s="30"/>
      <c r="F133" s="30"/>
    </row>
    <row r="134" spans="2:6" x14ac:dyDescent="0.2">
      <c r="B134" s="30"/>
      <c r="C134" s="30"/>
      <c r="D134" s="30"/>
      <c r="E134" s="30"/>
      <c r="F134" s="30"/>
    </row>
    <row r="135" spans="2:6" x14ac:dyDescent="0.2">
      <c r="B135" s="30"/>
      <c r="C135" s="30"/>
      <c r="D135" s="30"/>
      <c r="E135" s="30"/>
      <c r="F135" s="30"/>
    </row>
    <row r="136" spans="2:6" x14ac:dyDescent="0.2">
      <c r="B136" s="30"/>
      <c r="C136" s="30"/>
      <c r="D136" s="30"/>
      <c r="E136" s="30"/>
      <c r="F136" s="30"/>
    </row>
    <row r="137" spans="2:6" x14ac:dyDescent="0.2">
      <c r="B137" s="30"/>
      <c r="C137" s="30"/>
      <c r="D137" s="30"/>
      <c r="E137" s="30"/>
      <c r="F137" s="30"/>
    </row>
    <row r="138" spans="2:6" x14ac:dyDescent="0.2">
      <c r="B138" s="30"/>
      <c r="C138" s="30"/>
      <c r="D138" s="30"/>
      <c r="E138" s="30"/>
      <c r="F138" s="30"/>
    </row>
    <row r="139" spans="2:6" x14ac:dyDescent="0.2">
      <c r="B139" s="30"/>
      <c r="C139" s="30"/>
      <c r="D139" s="30"/>
      <c r="E139" s="30"/>
      <c r="F139" s="30"/>
    </row>
    <row r="140" spans="2:6" x14ac:dyDescent="0.2">
      <c r="B140" s="30"/>
      <c r="C140" s="30"/>
      <c r="D140" s="30"/>
      <c r="E140" s="30"/>
      <c r="F140" s="30"/>
    </row>
    <row r="141" spans="2:6" x14ac:dyDescent="0.2">
      <c r="B141" s="30"/>
      <c r="C141" s="30"/>
      <c r="D141" s="30"/>
      <c r="E141" s="30"/>
      <c r="F141" s="30"/>
    </row>
    <row r="142" spans="2:6" x14ac:dyDescent="0.2">
      <c r="B142" s="30"/>
      <c r="C142" s="30"/>
      <c r="D142" s="30"/>
      <c r="E142" s="30"/>
      <c r="F142" s="30"/>
    </row>
    <row r="143" spans="2:6" x14ac:dyDescent="0.2">
      <c r="B143" s="30"/>
      <c r="C143" s="30"/>
      <c r="D143" s="30"/>
      <c r="E143" s="30"/>
      <c r="F143" s="30"/>
    </row>
    <row r="144" spans="2:6" x14ac:dyDescent="0.2">
      <c r="B144" s="30"/>
      <c r="C144" s="30"/>
      <c r="D144" s="30"/>
      <c r="E144" s="30"/>
      <c r="F144" s="30"/>
    </row>
    <row r="145" spans="2:10" x14ac:dyDescent="0.2">
      <c r="B145" s="30"/>
      <c r="C145" s="30"/>
      <c r="D145" s="30"/>
      <c r="E145" s="30"/>
      <c r="F145" s="30"/>
    </row>
    <row r="146" spans="2:10" x14ac:dyDescent="0.2">
      <c r="B146" s="30"/>
      <c r="C146" s="30"/>
      <c r="D146" s="30"/>
      <c r="E146" s="30"/>
      <c r="F146" s="30"/>
    </row>
    <row r="147" spans="2:10" x14ac:dyDescent="0.2">
      <c r="B147" s="30"/>
      <c r="C147" s="30"/>
      <c r="D147" s="30"/>
      <c r="E147" s="30"/>
      <c r="F147" s="30"/>
    </row>
    <row r="148" spans="2:10" x14ac:dyDescent="0.2">
      <c r="B148" s="30"/>
      <c r="C148" s="30"/>
      <c r="D148" s="30"/>
      <c r="E148" s="30"/>
      <c r="F148" s="30"/>
    </row>
    <row r="149" spans="2:10" x14ac:dyDescent="0.2">
      <c r="B149" s="30"/>
      <c r="C149" s="30"/>
      <c r="D149" s="30"/>
      <c r="E149" s="30"/>
      <c r="F149" s="30"/>
    </row>
    <row r="150" spans="2:10" x14ac:dyDescent="0.2">
      <c r="B150" s="30"/>
      <c r="C150" s="30"/>
      <c r="D150" s="30"/>
      <c r="E150" s="30"/>
      <c r="F150" s="30"/>
    </row>
    <row r="157" spans="2:10" s="24" customFormat="1" ht="15" x14ac:dyDescent="0.2">
      <c r="J157" s="60"/>
    </row>
    <row r="158" spans="2:10" s="24" customFormat="1" ht="15" x14ac:dyDescent="0.2">
      <c r="J158" s="60"/>
    </row>
    <row r="159" spans="2:10" s="24" customFormat="1" ht="15" x14ac:dyDescent="0.2">
      <c r="J159" s="60"/>
    </row>
    <row r="162" spans="2:10" s="27" customFormat="1" ht="11.25" x14ac:dyDescent="0.2">
      <c r="J162" s="59"/>
    </row>
    <row r="164" spans="2:10" x14ac:dyDescent="0.2">
      <c r="B164" s="30"/>
      <c r="C164" s="30"/>
      <c r="D164" s="30"/>
      <c r="E164" s="30"/>
      <c r="F164" s="30"/>
    </row>
    <row r="165" spans="2:10" x14ac:dyDescent="0.2">
      <c r="B165" s="30"/>
      <c r="C165" s="30"/>
      <c r="D165" s="30"/>
      <c r="E165" s="30"/>
      <c r="F165" s="30"/>
    </row>
    <row r="166" spans="2:10" x14ac:dyDescent="0.2">
      <c r="B166" s="30"/>
      <c r="C166" s="30"/>
      <c r="D166" s="30"/>
      <c r="E166" s="30"/>
      <c r="F166" s="30"/>
    </row>
    <row r="167" spans="2:10" x14ac:dyDescent="0.2">
      <c r="B167" s="30"/>
      <c r="C167" s="30"/>
      <c r="D167" s="30"/>
      <c r="E167" s="30"/>
      <c r="F167" s="30"/>
    </row>
    <row r="168" spans="2:10" x14ac:dyDescent="0.2">
      <c r="B168" s="30"/>
      <c r="C168" s="30"/>
      <c r="D168" s="30"/>
      <c r="E168" s="30"/>
      <c r="F168" s="30"/>
    </row>
    <row r="169" spans="2:10" x14ac:dyDescent="0.2">
      <c r="B169" s="30"/>
      <c r="C169" s="30"/>
      <c r="D169" s="30"/>
      <c r="E169" s="30"/>
      <c r="F169" s="30"/>
    </row>
    <row r="170" spans="2:10" x14ac:dyDescent="0.2">
      <c r="B170" s="30"/>
      <c r="C170" s="30"/>
      <c r="D170" s="30"/>
      <c r="E170" s="30"/>
      <c r="F170" s="30"/>
    </row>
    <row r="171" spans="2:10" x14ac:dyDescent="0.2">
      <c r="B171" s="30"/>
      <c r="C171" s="30"/>
      <c r="D171" s="30"/>
      <c r="E171" s="30"/>
      <c r="F171" s="30"/>
    </row>
    <row r="172" spans="2:10" x14ac:dyDescent="0.2">
      <c r="B172" s="30"/>
      <c r="C172" s="30"/>
      <c r="D172" s="30"/>
      <c r="E172" s="30"/>
      <c r="F172" s="30"/>
    </row>
    <row r="173" spans="2:10" x14ac:dyDescent="0.2">
      <c r="B173" s="30"/>
      <c r="C173" s="30"/>
      <c r="D173" s="30"/>
      <c r="E173" s="30"/>
      <c r="F173" s="30"/>
    </row>
    <row r="174" spans="2:10" x14ac:dyDescent="0.2">
      <c r="B174" s="30"/>
      <c r="C174" s="30"/>
      <c r="D174" s="30"/>
      <c r="E174" s="30"/>
      <c r="F174" s="30"/>
    </row>
    <row r="175" spans="2:10" x14ac:dyDescent="0.2">
      <c r="B175" s="30"/>
      <c r="C175" s="30"/>
      <c r="D175" s="30"/>
      <c r="E175" s="30"/>
      <c r="F175" s="30"/>
    </row>
    <row r="176" spans="2:10" x14ac:dyDescent="0.2">
      <c r="B176" s="30"/>
      <c r="C176" s="30"/>
      <c r="D176" s="30"/>
      <c r="E176" s="30"/>
      <c r="F176" s="30"/>
    </row>
    <row r="177" spans="2:6" x14ac:dyDescent="0.2">
      <c r="B177" s="30"/>
      <c r="C177" s="30"/>
      <c r="D177" s="30"/>
      <c r="E177" s="30"/>
      <c r="F177" s="30"/>
    </row>
    <row r="178" spans="2:6" x14ac:dyDescent="0.2">
      <c r="B178" s="30"/>
      <c r="C178" s="30"/>
      <c r="D178" s="30"/>
      <c r="E178" s="30"/>
      <c r="F178" s="30"/>
    </row>
    <row r="179" spans="2:6" x14ac:dyDescent="0.2">
      <c r="B179" s="30"/>
      <c r="C179" s="30"/>
      <c r="D179" s="30"/>
      <c r="E179" s="30"/>
      <c r="F179" s="30"/>
    </row>
    <row r="180" spans="2:6" x14ac:dyDescent="0.2">
      <c r="B180" s="30"/>
      <c r="C180" s="30"/>
      <c r="D180" s="30"/>
      <c r="E180" s="30"/>
      <c r="F180" s="30"/>
    </row>
    <row r="181" spans="2:6" x14ac:dyDescent="0.2">
      <c r="B181" s="30"/>
      <c r="C181" s="30"/>
      <c r="D181" s="30"/>
      <c r="E181" s="30"/>
      <c r="F181" s="30"/>
    </row>
    <row r="182" spans="2:6" x14ac:dyDescent="0.2">
      <c r="B182" s="30"/>
      <c r="C182" s="30"/>
      <c r="D182" s="30"/>
      <c r="E182" s="30"/>
      <c r="F182" s="30"/>
    </row>
    <row r="183" spans="2:6" x14ac:dyDescent="0.2">
      <c r="B183" s="30"/>
      <c r="C183" s="30"/>
      <c r="D183" s="30"/>
      <c r="E183" s="30"/>
      <c r="F183" s="30"/>
    </row>
    <row r="184" spans="2:6" x14ac:dyDescent="0.2">
      <c r="B184" s="30"/>
      <c r="C184" s="30"/>
      <c r="D184" s="30"/>
      <c r="E184" s="30"/>
      <c r="F184" s="30"/>
    </row>
    <row r="185" spans="2:6" x14ac:dyDescent="0.2">
      <c r="B185" s="30"/>
      <c r="C185" s="30"/>
      <c r="D185" s="30"/>
      <c r="E185" s="30"/>
      <c r="F185" s="30"/>
    </row>
    <row r="186" spans="2:6" x14ac:dyDescent="0.2">
      <c r="B186" s="30"/>
      <c r="C186" s="30"/>
      <c r="D186" s="30"/>
      <c r="E186" s="30"/>
      <c r="F186" s="30"/>
    </row>
    <row r="187" spans="2:6" x14ac:dyDescent="0.2">
      <c r="B187" s="30"/>
      <c r="C187" s="30"/>
      <c r="D187" s="30"/>
      <c r="E187" s="30"/>
      <c r="F187" s="30"/>
    </row>
    <row r="188" spans="2:6" x14ac:dyDescent="0.2">
      <c r="B188" s="30"/>
      <c r="C188" s="30"/>
      <c r="D188" s="30"/>
      <c r="E188" s="30"/>
      <c r="F188" s="30"/>
    </row>
    <row r="189" spans="2:6" x14ac:dyDescent="0.2">
      <c r="B189" s="30"/>
      <c r="C189" s="30"/>
      <c r="D189" s="30"/>
      <c r="E189" s="30"/>
      <c r="F189" s="30"/>
    </row>
    <row r="190" spans="2:6" x14ac:dyDescent="0.2">
      <c r="B190" s="30"/>
      <c r="C190" s="30"/>
      <c r="D190" s="30"/>
      <c r="E190" s="30"/>
      <c r="F190" s="30"/>
    </row>
    <row r="191" spans="2:6" x14ac:dyDescent="0.2">
      <c r="B191" s="30"/>
      <c r="C191" s="30"/>
      <c r="D191" s="30"/>
      <c r="E191" s="30"/>
      <c r="F191" s="30"/>
    </row>
    <row r="192" spans="2:6" x14ac:dyDescent="0.2">
      <c r="B192" s="30"/>
      <c r="C192" s="30"/>
      <c r="D192" s="30"/>
      <c r="E192" s="30"/>
      <c r="F192" s="30"/>
    </row>
    <row r="193" spans="2:6" x14ac:dyDescent="0.2">
      <c r="B193" s="30"/>
      <c r="C193" s="30"/>
      <c r="D193" s="30"/>
      <c r="E193" s="30"/>
      <c r="F193" s="30"/>
    </row>
    <row r="194" spans="2:6" x14ac:dyDescent="0.2">
      <c r="B194" s="30"/>
      <c r="C194" s="30"/>
      <c r="D194" s="30"/>
      <c r="E194" s="30"/>
      <c r="F194" s="30"/>
    </row>
    <row r="195" spans="2:6" x14ac:dyDescent="0.2">
      <c r="B195" s="30"/>
      <c r="C195" s="30"/>
      <c r="D195" s="30"/>
      <c r="E195" s="30"/>
      <c r="F195" s="30"/>
    </row>
    <row r="196" spans="2:6" x14ac:dyDescent="0.2">
      <c r="B196" s="30"/>
      <c r="C196" s="30"/>
      <c r="D196" s="30"/>
      <c r="E196" s="30"/>
      <c r="F196" s="30"/>
    </row>
    <row r="197" spans="2:6" x14ac:dyDescent="0.2">
      <c r="B197" s="30"/>
      <c r="C197" s="30"/>
      <c r="D197" s="30"/>
      <c r="E197" s="30"/>
      <c r="F197" s="30"/>
    </row>
    <row r="198" spans="2:6" x14ac:dyDescent="0.2">
      <c r="B198" s="30"/>
      <c r="C198" s="30"/>
      <c r="D198" s="30"/>
      <c r="E198" s="30"/>
      <c r="F198" s="30"/>
    </row>
    <row r="199" spans="2:6" x14ac:dyDescent="0.2">
      <c r="B199" s="30"/>
      <c r="C199" s="30"/>
      <c r="D199" s="30"/>
      <c r="E199" s="30"/>
      <c r="F199" s="30"/>
    </row>
    <row r="200" spans="2:6" x14ac:dyDescent="0.2">
      <c r="B200" s="30"/>
      <c r="C200" s="30"/>
      <c r="D200" s="30"/>
      <c r="E200" s="30"/>
      <c r="F200" s="30"/>
    </row>
    <row r="201" spans="2:6" x14ac:dyDescent="0.2">
      <c r="B201" s="30"/>
      <c r="C201" s="30"/>
      <c r="D201" s="30"/>
      <c r="E201" s="30"/>
      <c r="F201" s="30"/>
    </row>
    <row r="202" spans="2:6" x14ac:dyDescent="0.2">
      <c r="B202" s="30"/>
      <c r="C202" s="30"/>
      <c r="D202" s="30"/>
      <c r="E202" s="30"/>
      <c r="F202" s="30"/>
    </row>
    <row r="209" spans="2:10" s="24" customFormat="1" ht="15" x14ac:dyDescent="0.2">
      <c r="J209" s="60"/>
    </row>
    <row r="210" spans="2:10" s="24" customFormat="1" ht="15" x14ac:dyDescent="0.2">
      <c r="J210" s="60"/>
    </row>
    <row r="211" spans="2:10" s="24" customFormat="1" ht="15" x14ac:dyDescent="0.2">
      <c r="J211" s="60"/>
    </row>
    <row r="214" spans="2:10" s="27" customFormat="1" ht="11.25" x14ac:dyDescent="0.2">
      <c r="J214" s="59"/>
    </row>
    <row r="217" spans="2:10" x14ac:dyDescent="0.2">
      <c r="B217" s="30"/>
      <c r="C217" s="30"/>
      <c r="D217" s="30"/>
      <c r="E217" s="30"/>
      <c r="F217" s="30"/>
    </row>
    <row r="218" spans="2:10" x14ac:dyDescent="0.2">
      <c r="B218" s="30"/>
      <c r="C218" s="30"/>
      <c r="D218" s="30"/>
      <c r="E218" s="30"/>
      <c r="F218" s="30"/>
    </row>
    <row r="219" spans="2:10" x14ac:dyDescent="0.2">
      <c r="B219" s="30"/>
      <c r="C219" s="30"/>
      <c r="D219" s="30"/>
      <c r="E219" s="30"/>
      <c r="F219" s="30"/>
    </row>
    <row r="220" spans="2:10" x14ac:dyDescent="0.2">
      <c r="B220" s="30"/>
      <c r="C220" s="30"/>
      <c r="D220" s="30"/>
      <c r="E220" s="30"/>
      <c r="F220" s="30"/>
    </row>
    <row r="221" spans="2:10" x14ac:dyDescent="0.2">
      <c r="B221" s="30"/>
      <c r="C221" s="30"/>
      <c r="D221" s="30"/>
      <c r="E221" s="30"/>
      <c r="F221" s="30"/>
    </row>
    <row r="222" spans="2:10" x14ac:dyDescent="0.2">
      <c r="B222" s="30"/>
      <c r="C222" s="30"/>
      <c r="D222" s="30"/>
      <c r="E222" s="30"/>
      <c r="F222" s="30"/>
    </row>
    <row r="223" spans="2:10" x14ac:dyDescent="0.2">
      <c r="B223" s="30"/>
      <c r="C223" s="30"/>
      <c r="D223" s="30"/>
      <c r="E223" s="30"/>
      <c r="F223" s="30"/>
    </row>
    <row r="224" spans="2:10" x14ac:dyDescent="0.2">
      <c r="B224" s="30"/>
      <c r="C224" s="30"/>
      <c r="D224" s="30"/>
      <c r="E224" s="30"/>
      <c r="F224" s="30"/>
    </row>
    <row r="225" spans="2:6" x14ac:dyDescent="0.2">
      <c r="B225" s="30"/>
      <c r="C225" s="30"/>
      <c r="D225" s="30"/>
      <c r="E225" s="30"/>
      <c r="F225" s="30"/>
    </row>
    <row r="226" spans="2:6" x14ac:dyDescent="0.2">
      <c r="B226" s="30"/>
      <c r="C226" s="30"/>
      <c r="D226" s="30"/>
      <c r="E226" s="30"/>
      <c r="F226" s="30"/>
    </row>
    <row r="227" spans="2:6" x14ac:dyDescent="0.2">
      <c r="B227" s="30"/>
      <c r="C227" s="30"/>
      <c r="D227" s="30"/>
      <c r="E227" s="30"/>
      <c r="F227" s="30"/>
    </row>
    <row r="228" spans="2:6" x14ac:dyDescent="0.2">
      <c r="B228" s="30"/>
      <c r="C228" s="30"/>
      <c r="D228" s="30"/>
      <c r="E228" s="30"/>
      <c r="F228" s="30"/>
    </row>
    <row r="229" spans="2:6" x14ac:dyDescent="0.2">
      <c r="B229" s="30"/>
      <c r="C229" s="30"/>
      <c r="D229" s="30"/>
      <c r="E229" s="30"/>
      <c r="F229" s="30"/>
    </row>
    <row r="230" spans="2:6" x14ac:dyDescent="0.2">
      <c r="B230" s="30"/>
      <c r="C230" s="30"/>
      <c r="D230" s="30"/>
      <c r="E230" s="30"/>
      <c r="F230" s="30"/>
    </row>
    <row r="231" spans="2:6" x14ac:dyDescent="0.2">
      <c r="B231" s="30"/>
      <c r="C231" s="30"/>
      <c r="D231" s="30"/>
      <c r="E231" s="30"/>
      <c r="F231" s="30"/>
    </row>
    <row r="232" spans="2:6" x14ac:dyDescent="0.2">
      <c r="B232" s="30"/>
      <c r="C232" s="30"/>
      <c r="D232" s="30"/>
      <c r="E232" s="30"/>
      <c r="F232" s="30"/>
    </row>
    <row r="233" spans="2:6" x14ac:dyDescent="0.2">
      <c r="B233" s="30"/>
      <c r="C233" s="30"/>
      <c r="D233" s="30"/>
      <c r="E233" s="30"/>
      <c r="F233" s="30"/>
    </row>
    <row r="234" spans="2:6" x14ac:dyDescent="0.2">
      <c r="B234" s="30"/>
      <c r="C234" s="30"/>
      <c r="D234" s="30"/>
      <c r="E234" s="30"/>
      <c r="F234" s="30"/>
    </row>
    <row r="235" spans="2:6" x14ac:dyDescent="0.2">
      <c r="B235" s="30"/>
      <c r="C235" s="30"/>
      <c r="D235" s="30"/>
      <c r="E235" s="30"/>
      <c r="F235" s="30"/>
    </row>
    <row r="236" spans="2:6" x14ac:dyDescent="0.2">
      <c r="B236" s="30"/>
      <c r="C236" s="30"/>
      <c r="D236" s="30"/>
      <c r="E236" s="30"/>
      <c r="F236" s="30"/>
    </row>
    <row r="237" spans="2:6" x14ac:dyDescent="0.2">
      <c r="B237" s="30"/>
      <c r="C237" s="30"/>
      <c r="D237" s="30"/>
      <c r="E237" s="30"/>
      <c r="F237" s="30"/>
    </row>
    <row r="238" spans="2:6" x14ac:dyDescent="0.2">
      <c r="B238" s="30"/>
      <c r="C238" s="30"/>
      <c r="D238" s="30"/>
      <c r="E238" s="30"/>
      <c r="F238" s="30"/>
    </row>
    <row r="239" spans="2:6" x14ac:dyDescent="0.2">
      <c r="B239" s="30"/>
      <c r="C239" s="30"/>
      <c r="D239" s="30"/>
      <c r="E239" s="30"/>
      <c r="F239" s="30"/>
    </row>
    <row r="240" spans="2:6" x14ac:dyDescent="0.2">
      <c r="B240" s="30"/>
      <c r="C240" s="30"/>
      <c r="D240" s="30"/>
      <c r="E240" s="30"/>
      <c r="F240" s="30"/>
    </row>
    <row r="241" spans="2:6" x14ac:dyDescent="0.2">
      <c r="B241" s="30"/>
      <c r="C241" s="30"/>
      <c r="D241" s="30"/>
      <c r="E241" s="30"/>
      <c r="F241" s="30"/>
    </row>
    <row r="242" spans="2:6" x14ac:dyDescent="0.2">
      <c r="B242" s="30"/>
      <c r="C242" s="30"/>
      <c r="D242" s="30"/>
      <c r="E242" s="30"/>
      <c r="F242" s="30"/>
    </row>
    <row r="243" spans="2:6" x14ac:dyDescent="0.2">
      <c r="B243" s="30"/>
      <c r="C243" s="30"/>
      <c r="D243" s="30"/>
      <c r="E243" s="30"/>
      <c r="F243" s="30"/>
    </row>
    <row r="244" spans="2:6" x14ac:dyDescent="0.2">
      <c r="B244" s="30"/>
      <c r="C244" s="30"/>
      <c r="D244" s="30"/>
      <c r="E244" s="30"/>
      <c r="F244" s="30"/>
    </row>
    <row r="245" spans="2:6" x14ac:dyDescent="0.2">
      <c r="B245" s="30"/>
      <c r="C245" s="30"/>
      <c r="D245" s="30"/>
      <c r="E245" s="30"/>
      <c r="F245" s="30"/>
    </row>
    <row r="246" spans="2:6" x14ac:dyDescent="0.2">
      <c r="B246" s="30"/>
      <c r="C246" s="30"/>
      <c r="D246" s="30"/>
      <c r="E246" s="30"/>
      <c r="F246" s="30"/>
    </row>
    <row r="247" spans="2:6" x14ac:dyDescent="0.2">
      <c r="B247" s="30"/>
      <c r="C247" s="30"/>
      <c r="D247" s="30"/>
      <c r="E247" s="30"/>
      <c r="F247" s="30"/>
    </row>
    <row r="248" spans="2:6" x14ac:dyDescent="0.2">
      <c r="B248" s="30"/>
      <c r="C248" s="30"/>
      <c r="D248" s="30"/>
      <c r="E248" s="30"/>
      <c r="F248" s="30"/>
    </row>
    <row r="249" spans="2:6" x14ac:dyDescent="0.2">
      <c r="B249" s="30"/>
      <c r="C249" s="30"/>
      <c r="D249" s="30"/>
      <c r="E249" s="30"/>
      <c r="F249" s="30"/>
    </row>
    <row r="250" spans="2:6" x14ac:dyDescent="0.2">
      <c r="B250" s="30"/>
      <c r="C250" s="30"/>
      <c r="D250" s="30"/>
      <c r="E250" s="30"/>
      <c r="F250" s="30"/>
    </row>
    <row r="251" spans="2:6" x14ac:dyDescent="0.2">
      <c r="B251" s="30"/>
      <c r="C251" s="30"/>
      <c r="D251" s="30"/>
      <c r="E251" s="30"/>
      <c r="F251" s="30"/>
    </row>
    <row r="252" spans="2:6" x14ac:dyDescent="0.2">
      <c r="B252" s="30"/>
      <c r="C252" s="30"/>
      <c r="D252" s="30"/>
      <c r="E252" s="30"/>
      <c r="F252" s="30"/>
    </row>
    <row r="253" spans="2:6" x14ac:dyDescent="0.2">
      <c r="B253" s="30"/>
      <c r="C253" s="30"/>
      <c r="D253" s="30"/>
      <c r="E253" s="30"/>
      <c r="F253" s="30"/>
    </row>
    <row r="254" spans="2:6" x14ac:dyDescent="0.2">
      <c r="B254" s="30"/>
      <c r="C254" s="30"/>
      <c r="D254" s="30"/>
      <c r="E254" s="30"/>
      <c r="F254" s="30"/>
    </row>
    <row r="261" spans="2:10" s="24" customFormat="1" ht="15" x14ac:dyDescent="0.2">
      <c r="J261" s="60"/>
    </row>
    <row r="262" spans="2:10" s="24" customFormat="1" ht="15" x14ac:dyDescent="0.2">
      <c r="J262" s="60"/>
    </row>
    <row r="263" spans="2:10" s="24" customFormat="1" ht="15" x14ac:dyDescent="0.2">
      <c r="J263" s="60"/>
    </row>
    <row r="266" spans="2:10" s="27" customFormat="1" ht="11.25" x14ac:dyDescent="0.2">
      <c r="J266" s="59"/>
    </row>
    <row r="269" spans="2:10" x14ac:dyDescent="0.2">
      <c r="B269" s="30"/>
      <c r="C269" s="30"/>
      <c r="D269" s="30"/>
      <c r="E269" s="30"/>
      <c r="F269" s="30"/>
    </row>
    <row r="270" spans="2:10" x14ac:dyDescent="0.2">
      <c r="B270" s="30"/>
      <c r="C270" s="30"/>
      <c r="D270" s="30"/>
      <c r="E270" s="30"/>
      <c r="F270" s="30"/>
    </row>
    <row r="271" spans="2:10" x14ac:dyDescent="0.2">
      <c r="B271" s="30"/>
      <c r="C271" s="30"/>
      <c r="D271" s="30"/>
      <c r="E271" s="30"/>
      <c r="F271" s="30"/>
    </row>
    <row r="272" spans="2:10" x14ac:dyDescent="0.2">
      <c r="B272" s="30"/>
      <c r="C272" s="30"/>
      <c r="D272" s="30"/>
      <c r="E272" s="30"/>
      <c r="F272" s="30"/>
    </row>
    <row r="273" spans="2:6" x14ac:dyDescent="0.2">
      <c r="B273" s="30"/>
      <c r="C273" s="30"/>
      <c r="D273" s="30"/>
      <c r="E273" s="30"/>
      <c r="F273" s="30"/>
    </row>
    <row r="274" spans="2:6" x14ac:dyDescent="0.2">
      <c r="B274" s="30"/>
      <c r="C274" s="30"/>
      <c r="D274" s="30"/>
      <c r="E274" s="30"/>
      <c r="F274" s="30"/>
    </row>
    <row r="275" spans="2:6" x14ac:dyDescent="0.2">
      <c r="B275" s="30"/>
      <c r="C275" s="30"/>
      <c r="D275" s="30"/>
      <c r="E275" s="30"/>
      <c r="F275" s="30"/>
    </row>
    <row r="276" spans="2:6" x14ac:dyDescent="0.2">
      <c r="B276" s="30"/>
      <c r="C276" s="30"/>
      <c r="D276" s="30"/>
      <c r="E276" s="30"/>
      <c r="F276" s="30"/>
    </row>
    <row r="277" spans="2:6" x14ac:dyDescent="0.2">
      <c r="B277" s="30"/>
      <c r="C277" s="30"/>
      <c r="D277" s="30"/>
      <c r="E277" s="30"/>
      <c r="F277" s="30"/>
    </row>
    <row r="278" spans="2:6" x14ac:dyDescent="0.2">
      <c r="B278" s="30"/>
      <c r="C278" s="30"/>
      <c r="D278" s="30"/>
      <c r="E278" s="30"/>
      <c r="F278" s="30"/>
    </row>
    <row r="279" spans="2:6" x14ac:dyDescent="0.2">
      <c r="B279" s="30"/>
      <c r="C279" s="30"/>
      <c r="D279" s="30"/>
      <c r="E279" s="30"/>
      <c r="F279" s="30"/>
    </row>
    <row r="280" spans="2:6" x14ac:dyDescent="0.2">
      <c r="B280" s="30"/>
      <c r="C280" s="30"/>
      <c r="D280" s="30"/>
      <c r="E280" s="30"/>
      <c r="F280" s="30"/>
    </row>
    <row r="281" spans="2:6" x14ac:dyDescent="0.2">
      <c r="B281" s="30"/>
      <c r="C281" s="30"/>
      <c r="D281" s="30"/>
      <c r="E281" s="30"/>
      <c r="F281" s="30"/>
    </row>
    <row r="282" spans="2:6" x14ac:dyDescent="0.2">
      <c r="B282" s="30"/>
      <c r="C282" s="30"/>
      <c r="D282" s="30"/>
      <c r="E282" s="30"/>
      <c r="F282" s="30"/>
    </row>
    <row r="283" spans="2:6" x14ac:dyDescent="0.2">
      <c r="B283" s="30"/>
      <c r="C283" s="30"/>
      <c r="D283" s="30"/>
      <c r="E283" s="30"/>
      <c r="F283" s="30"/>
    </row>
    <row r="284" spans="2:6" x14ac:dyDescent="0.2">
      <c r="B284" s="30"/>
      <c r="C284" s="30"/>
      <c r="D284" s="30"/>
      <c r="E284" s="30"/>
      <c r="F284" s="30"/>
    </row>
    <row r="285" spans="2:6" x14ac:dyDescent="0.2">
      <c r="B285" s="30"/>
      <c r="C285" s="30"/>
      <c r="D285" s="30"/>
      <c r="E285" s="30"/>
      <c r="F285" s="30"/>
    </row>
    <row r="286" spans="2:6" x14ac:dyDescent="0.2">
      <c r="B286" s="30"/>
      <c r="C286" s="30"/>
      <c r="D286" s="30"/>
      <c r="E286" s="30"/>
      <c r="F286" s="30"/>
    </row>
    <row r="287" spans="2:6" x14ac:dyDescent="0.2">
      <c r="B287" s="30"/>
      <c r="C287" s="30"/>
      <c r="D287" s="30"/>
      <c r="E287" s="30"/>
      <c r="F287" s="30"/>
    </row>
    <row r="288" spans="2:6" x14ac:dyDescent="0.2">
      <c r="B288" s="30"/>
      <c r="C288" s="30"/>
      <c r="D288" s="30"/>
      <c r="E288" s="30"/>
      <c r="F288" s="30"/>
    </row>
    <row r="289" spans="2:6" x14ac:dyDescent="0.2">
      <c r="B289" s="30"/>
      <c r="C289" s="30"/>
      <c r="D289" s="30"/>
      <c r="E289" s="30"/>
      <c r="F289" s="30"/>
    </row>
    <row r="290" spans="2:6" x14ac:dyDescent="0.2">
      <c r="B290" s="30"/>
      <c r="C290" s="30"/>
      <c r="D290" s="30"/>
      <c r="E290" s="30"/>
      <c r="F290" s="30"/>
    </row>
    <row r="291" spans="2:6" x14ac:dyDescent="0.2">
      <c r="B291" s="30"/>
      <c r="C291" s="30"/>
      <c r="D291" s="30"/>
      <c r="E291" s="30"/>
      <c r="F291" s="30"/>
    </row>
    <row r="292" spans="2:6" x14ac:dyDescent="0.2">
      <c r="B292" s="30"/>
      <c r="C292" s="30"/>
      <c r="D292" s="30"/>
      <c r="E292" s="30"/>
      <c r="F292" s="30"/>
    </row>
    <row r="293" spans="2:6" x14ac:dyDescent="0.2">
      <c r="B293" s="30"/>
      <c r="C293" s="30"/>
      <c r="D293" s="30"/>
      <c r="E293" s="30"/>
      <c r="F293" s="30"/>
    </row>
    <row r="294" spans="2:6" x14ac:dyDescent="0.2">
      <c r="B294" s="30"/>
      <c r="C294" s="30"/>
      <c r="D294" s="30"/>
      <c r="E294" s="30"/>
      <c r="F294" s="30"/>
    </row>
    <row r="295" spans="2:6" x14ac:dyDescent="0.2">
      <c r="B295" s="30"/>
      <c r="C295" s="30"/>
      <c r="D295" s="30"/>
      <c r="E295" s="30"/>
      <c r="F295" s="30"/>
    </row>
    <row r="296" spans="2:6" x14ac:dyDescent="0.2">
      <c r="B296" s="30"/>
      <c r="C296" s="30"/>
      <c r="D296" s="30"/>
      <c r="E296" s="30"/>
      <c r="F296" s="30"/>
    </row>
    <row r="297" spans="2:6" x14ac:dyDescent="0.2">
      <c r="B297" s="30"/>
      <c r="C297" s="30"/>
      <c r="D297" s="30"/>
      <c r="E297" s="30"/>
      <c r="F297" s="30"/>
    </row>
    <row r="298" spans="2:6" x14ac:dyDescent="0.2">
      <c r="B298" s="30"/>
      <c r="C298" s="30"/>
      <c r="D298" s="30"/>
      <c r="E298" s="30"/>
      <c r="F298" s="30"/>
    </row>
    <row r="299" spans="2:6" x14ac:dyDescent="0.2">
      <c r="B299" s="30"/>
      <c r="C299" s="30"/>
      <c r="D299" s="30"/>
      <c r="E299" s="30"/>
      <c r="F299" s="30"/>
    </row>
    <row r="300" spans="2:6" x14ac:dyDescent="0.2">
      <c r="B300" s="30"/>
      <c r="C300" s="30"/>
      <c r="D300" s="30"/>
      <c r="E300" s="30"/>
      <c r="F300" s="30"/>
    </row>
    <row r="301" spans="2:6" x14ac:dyDescent="0.2">
      <c r="B301" s="30"/>
      <c r="C301" s="30"/>
      <c r="D301" s="30"/>
      <c r="E301" s="30"/>
      <c r="F301" s="30"/>
    </row>
    <row r="302" spans="2:6" x14ac:dyDescent="0.2">
      <c r="B302" s="30"/>
      <c r="C302" s="30"/>
      <c r="D302" s="30"/>
      <c r="E302" s="30"/>
      <c r="F302" s="30"/>
    </row>
    <row r="303" spans="2:6" x14ac:dyDescent="0.2">
      <c r="B303" s="30"/>
      <c r="C303" s="30"/>
      <c r="D303" s="30"/>
      <c r="E303" s="30"/>
      <c r="F303" s="30"/>
    </row>
    <row r="304" spans="2:6" x14ac:dyDescent="0.2">
      <c r="B304" s="30"/>
      <c r="C304" s="30"/>
      <c r="D304" s="30"/>
      <c r="E304" s="30"/>
      <c r="F304" s="30"/>
    </row>
    <row r="305" spans="2:10" x14ac:dyDescent="0.2">
      <c r="B305" s="30"/>
      <c r="C305" s="30"/>
      <c r="D305" s="30"/>
      <c r="E305" s="30"/>
      <c r="F305" s="30"/>
    </row>
    <row r="306" spans="2:10" x14ac:dyDescent="0.2">
      <c r="B306" s="30"/>
      <c r="C306" s="30"/>
      <c r="D306" s="30"/>
      <c r="E306" s="30"/>
      <c r="F306" s="30"/>
    </row>
    <row r="313" spans="2:10" s="24" customFormat="1" ht="15" x14ac:dyDescent="0.2">
      <c r="J313" s="60"/>
    </row>
    <row r="314" spans="2:10" s="24" customFormat="1" ht="15" x14ac:dyDescent="0.2">
      <c r="J314" s="60"/>
    </row>
    <row r="315" spans="2:10" s="24" customFormat="1" ht="15" x14ac:dyDescent="0.2">
      <c r="J315" s="60"/>
    </row>
    <row r="318" spans="2:10" s="27" customFormat="1" ht="11.25" x14ac:dyDescent="0.2">
      <c r="J318" s="59"/>
    </row>
    <row r="321" spans="2:6" x14ac:dyDescent="0.2">
      <c r="B321" s="30"/>
      <c r="C321" s="30"/>
      <c r="D321" s="30"/>
      <c r="E321" s="30"/>
      <c r="F321" s="30"/>
    </row>
    <row r="322" spans="2:6" x14ac:dyDescent="0.2">
      <c r="B322" s="30"/>
      <c r="C322" s="30"/>
      <c r="D322" s="30"/>
      <c r="E322" s="30"/>
      <c r="F322" s="30"/>
    </row>
    <row r="323" spans="2:6" x14ac:dyDescent="0.2">
      <c r="B323" s="30"/>
      <c r="C323" s="30"/>
      <c r="D323" s="30"/>
      <c r="E323" s="30"/>
      <c r="F323" s="30"/>
    </row>
    <row r="324" spans="2:6" x14ac:dyDescent="0.2">
      <c r="B324" s="30"/>
      <c r="C324" s="30"/>
      <c r="D324" s="30"/>
      <c r="E324" s="30"/>
      <c r="F324" s="30"/>
    </row>
    <row r="325" spans="2:6" x14ac:dyDescent="0.2">
      <c r="B325" s="30"/>
      <c r="C325" s="30"/>
      <c r="D325" s="30"/>
      <c r="E325" s="30"/>
      <c r="F325" s="30"/>
    </row>
    <row r="326" spans="2:6" x14ac:dyDescent="0.2">
      <c r="B326" s="30"/>
      <c r="C326" s="30"/>
      <c r="D326" s="30"/>
      <c r="E326" s="30"/>
      <c r="F326" s="30"/>
    </row>
    <row r="327" spans="2:6" x14ac:dyDescent="0.2">
      <c r="B327" s="30"/>
      <c r="C327" s="30"/>
      <c r="D327" s="30"/>
      <c r="E327" s="30"/>
      <c r="F327" s="30"/>
    </row>
    <row r="328" spans="2:6" x14ac:dyDescent="0.2">
      <c r="B328" s="30"/>
      <c r="C328" s="30"/>
      <c r="D328" s="30"/>
      <c r="E328" s="30"/>
      <c r="F328" s="30"/>
    </row>
    <row r="329" spans="2:6" x14ac:dyDescent="0.2">
      <c r="B329" s="30"/>
      <c r="C329" s="30"/>
      <c r="D329" s="30"/>
      <c r="E329" s="30"/>
      <c r="F329" s="30"/>
    </row>
    <row r="330" spans="2:6" x14ac:dyDescent="0.2">
      <c r="B330" s="30"/>
      <c r="C330" s="30"/>
      <c r="D330" s="30"/>
      <c r="E330" s="30"/>
      <c r="F330" s="30"/>
    </row>
    <row r="331" spans="2:6" x14ac:dyDescent="0.2">
      <c r="B331" s="30"/>
      <c r="C331" s="30"/>
      <c r="D331" s="30"/>
      <c r="E331" s="30"/>
      <c r="F331" s="30"/>
    </row>
    <row r="332" spans="2:6" x14ac:dyDescent="0.2">
      <c r="B332" s="30"/>
      <c r="C332" s="30"/>
      <c r="D332" s="30"/>
      <c r="E332" s="30"/>
      <c r="F332" s="30"/>
    </row>
    <row r="333" spans="2:6" x14ac:dyDescent="0.2">
      <c r="B333" s="30"/>
      <c r="C333" s="30"/>
      <c r="D333" s="30"/>
      <c r="E333" s="30"/>
      <c r="F333" s="30"/>
    </row>
    <row r="334" spans="2:6" x14ac:dyDescent="0.2">
      <c r="B334" s="30"/>
      <c r="C334" s="30"/>
      <c r="D334" s="30"/>
      <c r="E334" s="30"/>
      <c r="F334" s="30"/>
    </row>
    <row r="335" spans="2:6" x14ac:dyDescent="0.2">
      <c r="B335" s="30"/>
      <c r="C335" s="30"/>
      <c r="D335" s="30"/>
      <c r="E335" s="30"/>
      <c r="F335" s="30"/>
    </row>
    <row r="336" spans="2:6" x14ac:dyDescent="0.2">
      <c r="B336" s="30"/>
      <c r="C336" s="30"/>
      <c r="D336" s="30"/>
      <c r="E336" s="30"/>
      <c r="F336" s="30"/>
    </row>
    <row r="337" spans="2:6" x14ac:dyDescent="0.2">
      <c r="B337" s="30"/>
      <c r="C337" s="30"/>
      <c r="D337" s="30"/>
      <c r="E337" s="30"/>
      <c r="F337" s="30"/>
    </row>
    <row r="338" spans="2:6" x14ac:dyDescent="0.2">
      <c r="B338" s="30"/>
      <c r="C338" s="30"/>
      <c r="D338" s="30"/>
      <c r="E338" s="30"/>
      <c r="F338" s="30"/>
    </row>
    <row r="339" spans="2:6" x14ac:dyDescent="0.2">
      <c r="B339" s="30"/>
      <c r="C339" s="30"/>
      <c r="D339" s="30"/>
      <c r="E339" s="30"/>
      <c r="F339" s="30"/>
    </row>
    <row r="340" spans="2:6" x14ac:dyDescent="0.2">
      <c r="B340" s="30"/>
      <c r="C340" s="30"/>
      <c r="D340" s="30"/>
      <c r="E340" s="30"/>
      <c r="F340" s="30"/>
    </row>
    <row r="341" spans="2:6" x14ac:dyDescent="0.2">
      <c r="B341" s="30"/>
      <c r="C341" s="30"/>
      <c r="D341" s="30"/>
      <c r="E341" s="30"/>
      <c r="F341" s="30"/>
    </row>
    <row r="342" spans="2:6" x14ac:dyDescent="0.2">
      <c r="B342" s="30"/>
      <c r="C342" s="30"/>
      <c r="D342" s="30"/>
      <c r="E342" s="30"/>
      <c r="F342" s="30"/>
    </row>
    <row r="343" spans="2:6" x14ac:dyDescent="0.2">
      <c r="B343" s="30"/>
      <c r="C343" s="30"/>
      <c r="D343" s="30"/>
      <c r="E343" s="30"/>
      <c r="F343" s="30"/>
    </row>
    <row r="344" spans="2:6" x14ac:dyDescent="0.2">
      <c r="B344" s="30"/>
      <c r="C344" s="30"/>
      <c r="D344" s="30"/>
      <c r="E344" s="30"/>
      <c r="F344" s="30"/>
    </row>
    <row r="345" spans="2:6" x14ac:dyDescent="0.2">
      <c r="B345" s="30"/>
      <c r="C345" s="30"/>
      <c r="D345" s="30"/>
      <c r="E345" s="30"/>
      <c r="F345" s="30"/>
    </row>
    <row r="346" spans="2:6" x14ac:dyDescent="0.2">
      <c r="B346" s="30"/>
      <c r="C346" s="30"/>
      <c r="D346" s="30"/>
      <c r="E346" s="30"/>
      <c r="F346" s="30"/>
    </row>
    <row r="347" spans="2:6" x14ac:dyDescent="0.2">
      <c r="B347" s="30"/>
      <c r="C347" s="30"/>
      <c r="D347" s="30"/>
      <c r="E347" s="30"/>
      <c r="F347" s="30"/>
    </row>
    <row r="348" spans="2:6" x14ac:dyDescent="0.2">
      <c r="B348" s="30"/>
      <c r="C348" s="30"/>
      <c r="D348" s="30"/>
      <c r="E348" s="30"/>
      <c r="F348" s="30"/>
    </row>
    <row r="349" spans="2:6" x14ac:dyDescent="0.2">
      <c r="B349" s="30"/>
      <c r="C349" s="30"/>
      <c r="D349" s="30"/>
      <c r="E349" s="30"/>
      <c r="F349" s="30"/>
    </row>
    <row r="350" spans="2:6" x14ac:dyDescent="0.2">
      <c r="B350" s="30"/>
      <c r="C350" s="30"/>
      <c r="D350" s="30"/>
      <c r="E350" s="30"/>
      <c r="F350" s="30"/>
    </row>
    <row r="351" spans="2:6" x14ac:dyDescent="0.2">
      <c r="B351" s="30"/>
      <c r="C351" s="30"/>
      <c r="D351" s="30"/>
      <c r="E351" s="30"/>
      <c r="F351" s="30"/>
    </row>
    <row r="352" spans="2:6" x14ac:dyDescent="0.2">
      <c r="B352" s="30"/>
      <c r="C352" s="30"/>
      <c r="D352" s="30"/>
      <c r="E352" s="30"/>
      <c r="F352" s="30"/>
    </row>
    <row r="353" spans="2:10" x14ac:dyDescent="0.2">
      <c r="B353" s="30"/>
      <c r="C353" s="30"/>
      <c r="D353" s="30"/>
      <c r="E353" s="30"/>
      <c r="F353" s="30"/>
    </row>
    <row r="354" spans="2:10" x14ac:dyDescent="0.2">
      <c r="B354" s="30"/>
      <c r="C354" s="30"/>
      <c r="D354" s="30"/>
      <c r="E354" s="30"/>
      <c r="F354" s="30"/>
    </row>
    <row r="355" spans="2:10" x14ac:dyDescent="0.2">
      <c r="B355" s="30"/>
      <c r="C355" s="30"/>
      <c r="D355" s="30"/>
      <c r="E355" s="30"/>
      <c r="F355" s="30"/>
    </row>
    <row r="356" spans="2:10" x14ac:dyDescent="0.2">
      <c r="B356" s="30"/>
      <c r="C356" s="30"/>
      <c r="D356" s="30"/>
      <c r="E356" s="30"/>
      <c r="F356" s="30"/>
    </row>
    <row r="357" spans="2:10" x14ac:dyDescent="0.2">
      <c r="B357" s="30"/>
      <c r="C357" s="30"/>
      <c r="D357" s="30"/>
      <c r="E357" s="30"/>
      <c r="F357" s="30"/>
    </row>
    <row r="358" spans="2:10" x14ac:dyDescent="0.2">
      <c r="B358" s="30"/>
      <c r="C358" s="30"/>
      <c r="D358" s="30"/>
      <c r="E358" s="30"/>
      <c r="F358" s="30"/>
    </row>
    <row r="365" spans="2:10" s="24" customFormat="1" ht="15" x14ac:dyDescent="0.2">
      <c r="J365" s="60"/>
    </row>
    <row r="366" spans="2:10" s="24" customFormat="1" ht="15" x14ac:dyDescent="0.2">
      <c r="J366" s="60"/>
    </row>
    <row r="367" spans="2:10" s="24" customFormat="1" ht="15" x14ac:dyDescent="0.2">
      <c r="J367" s="60"/>
    </row>
    <row r="370" spans="2:10" s="27" customFormat="1" ht="11.25" x14ac:dyDescent="0.2">
      <c r="J370" s="59"/>
    </row>
    <row r="373" spans="2:10" x14ac:dyDescent="0.2">
      <c r="B373" s="30"/>
      <c r="C373" s="30"/>
      <c r="D373" s="30"/>
      <c r="E373" s="30"/>
      <c r="F373" s="30"/>
    </row>
    <row r="374" spans="2:10" x14ac:dyDescent="0.2">
      <c r="B374" s="30"/>
      <c r="C374" s="30"/>
      <c r="D374" s="30"/>
      <c r="E374" s="30"/>
      <c r="F374" s="30"/>
    </row>
    <row r="375" spans="2:10" x14ac:dyDescent="0.2">
      <c r="B375" s="30"/>
      <c r="C375" s="30"/>
      <c r="D375" s="30"/>
      <c r="E375" s="30"/>
      <c r="F375" s="30"/>
    </row>
    <row r="376" spans="2:10" x14ac:dyDescent="0.2">
      <c r="B376" s="30"/>
      <c r="C376" s="30"/>
      <c r="D376" s="30"/>
      <c r="E376" s="30"/>
      <c r="F376" s="30"/>
    </row>
    <row r="377" spans="2:10" x14ac:dyDescent="0.2">
      <c r="B377" s="30"/>
      <c r="C377" s="30"/>
      <c r="D377" s="30"/>
      <c r="E377" s="30"/>
      <c r="F377" s="30"/>
    </row>
    <row r="378" spans="2:10" x14ac:dyDescent="0.2">
      <c r="B378" s="30"/>
      <c r="C378" s="30"/>
      <c r="D378" s="30"/>
      <c r="E378" s="30"/>
      <c r="F378" s="30"/>
    </row>
    <row r="379" spans="2:10" x14ac:dyDescent="0.2">
      <c r="B379" s="30"/>
      <c r="C379" s="30"/>
      <c r="D379" s="30"/>
      <c r="E379" s="30"/>
      <c r="F379" s="30"/>
    </row>
    <row r="380" spans="2:10" x14ac:dyDescent="0.2">
      <c r="B380" s="30"/>
      <c r="C380" s="30"/>
      <c r="D380" s="30"/>
      <c r="E380" s="30"/>
      <c r="F380" s="30"/>
    </row>
    <row r="381" spans="2:10" x14ac:dyDescent="0.2">
      <c r="B381" s="30"/>
      <c r="C381" s="30"/>
      <c r="D381" s="30"/>
      <c r="E381" s="30"/>
      <c r="F381" s="30"/>
    </row>
    <row r="382" spans="2:10" x14ac:dyDescent="0.2">
      <c r="B382" s="30"/>
      <c r="C382" s="30"/>
      <c r="D382" s="30"/>
      <c r="E382" s="30"/>
      <c r="F382" s="30"/>
    </row>
    <row r="383" spans="2:10" x14ac:dyDescent="0.2">
      <c r="B383" s="30"/>
      <c r="C383" s="30"/>
      <c r="D383" s="30"/>
      <c r="E383" s="30"/>
      <c r="F383" s="30"/>
    </row>
    <row r="384" spans="2:10" x14ac:dyDescent="0.2">
      <c r="B384" s="30"/>
      <c r="C384" s="30"/>
      <c r="D384" s="30"/>
      <c r="E384" s="30"/>
      <c r="F384" s="30"/>
    </row>
    <row r="385" spans="2:6" x14ac:dyDescent="0.2">
      <c r="B385" s="30"/>
      <c r="C385" s="30"/>
      <c r="D385" s="30"/>
      <c r="E385" s="30"/>
      <c r="F385" s="30"/>
    </row>
    <row r="386" spans="2:6" x14ac:dyDescent="0.2">
      <c r="B386" s="30"/>
      <c r="C386" s="30"/>
      <c r="D386" s="30"/>
      <c r="E386" s="30"/>
      <c r="F386" s="30"/>
    </row>
    <row r="387" spans="2:6" x14ac:dyDescent="0.2">
      <c r="B387" s="30"/>
      <c r="C387" s="30"/>
      <c r="D387" s="30"/>
      <c r="E387" s="30"/>
      <c r="F387" s="30"/>
    </row>
    <row r="388" spans="2:6" x14ac:dyDescent="0.2">
      <c r="B388" s="30"/>
      <c r="C388" s="30"/>
      <c r="D388" s="30"/>
      <c r="E388" s="30"/>
      <c r="F388" s="30"/>
    </row>
    <row r="389" spans="2:6" x14ac:dyDescent="0.2">
      <c r="B389" s="30"/>
      <c r="C389" s="30"/>
      <c r="D389" s="30"/>
      <c r="E389" s="30"/>
      <c r="F389" s="30"/>
    </row>
    <row r="390" spans="2:6" x14ac:dyDescent="0.2">
      <c r="B390" s="30"/>
      <c r="C390" s="30"/>
      <c r="D390" s="30"/>
      <c r="E390" s="30"/>
      <c r="F390" s="30"/>
    </row>
    <row r="391" spans="2:6" x14ac:dyDescent="0.2">
      <c r="B391" s="30"/>
      <c r="C391" s="30"/>
      <c r="D391" s="30"/>
      <c r="E391" s="30"/>
      <c r="F391" s="30"/>
    </row>
    <row r="392" spans="2:6" x14ac:dyDescent="0.2">
      <c r="B392" s="30"/>
      <c r="C392" s="30"/>
      <c r="D392" s="30"/>
      <c r="E392" s="30"/>
      <c r="F392" s="30"/>
    </row>
    <row r="393" spans="2:6" x14ac:dyDescent="0.2">
      <c r="B393" s="30"/>
      <c r="C393" s="30"/>
      <c r="D393" s="30"/>
      <c r="E393" s="30"/>
      <c r="F393" s="30"/>
    </row>
    <row r="394" spans="2:6" x14ac:dyDescent="0.2">
      <c r="B394" s="30"/>
      <c r="C394" s="30"/>
      <c r="D394" s="30"/>
      <c r="E394" s="30"/>
      <c r="F394" s="30"/>
    </row>
    <row r="395" spans="2:6" x14ac:dyDescent="0.2">
      <c r="B395" s="30"/>
      <c r="C395" s="30"/>
      <c r="D395" s="30"/>
      <c r="E395" s="30"/>
      <c r="F395" s="30"/>
    </row>
    <row r="396" spans="2:6" x14ac:dyDescent="0.2">
      <c r="B396" s="30"/>
      <c r="C396" s="30"/>
      <c r="D396" s="30"/>
      <c r="E396" s="30"/>
      <c r="F396" s="30"/>
    </row>
    <row r="397" spans="2:6" x14ac:dyDescent="0.2">
      <c r="B397" s="30"/>
      <c r="C397" s="30"/>
      <c r="D397" s="30"/>
      <c r="E397" s="30"/>
      <c r="F397" s="30"/>
    </row>
    <row r="398" spans="2:6" x14ac:dyDescent="0.2">
      <c r="B398" s="30"/>
      <c r="C398" s="30"/>
      <c r="D398" s="30"/>
      <c r="E398" s="30"/>
      <c r="F398" s="30"/>
    </row>
    <row r="399" spans="2:6" x14ac:dyDescent="0.2">
      <c r="B399" s="30"/>
      <c r="C399" s="30"/>
      <c r="D399" s="30"/>
      <c r="E399" s="30"/>
      <c r="F399" s="30"/>
    </row>
    <row r="400" spans="2:6" x14ac:dyDescent="0.2">
      <c r="B400" s="30"/>
      <c r="C400" s="30"/>
      <c r="D400" s="30"/>
      <c r="E400" s="30"/>
      <c r="F400" s="30"/>
    </row>
    <row r="401" spans="2:6" x14ac:dyDescent="0.2">
      <c r="B401" s="30"/>
      <c r="C401" s="30"/>
      <c r="D401" s="30"/>
      <c r="E401" s="30"/>
      <c r="F401" s="30"/>
    </row>
    <row r="402" spans="2:6" x14ac:dyDescent="0.2">
      <c r="B402" s="30"/>
      <c r="C402" s="30"/>
      <c r="D402" s="30"/>
      <c r="E402" s="30"/>
      <c r="F402" s="30"/>
    </row>
    <row r="403" spans="2:6" x14ac:dyDescent="0.2">
      <c r="B403" s="30"/>
      <c r="C403" s="30"/>
      <c r="D403" s="30"/>
      <c r="E403" s="30"/>
      <c r="F403" s="30"/>
    </row>
    <row r="404" spans="2:6" x14ac:dyDescent="0.2">
      <c r="B404" s="30"/>
      <c r="C404" s="30"/>
      <c r="D404" s="30"/>
      <c r="E404" s="30"/>
      <c r="F404" s="30"/>
    </row>
    <row r="405" spans="2:6" x14ac:dyDescent="0.2">
      <c r="B405" s="30"/>
      <c r="C405" s="30"/>
      <c r="D405" s="30"/>
      <c r="E405" s="30"/>
      <c r="F405" s="30"/>
    </row>
    <row r="406" spans="2:6" x14ac:dyDescent="0.2">
      <c r="B406" s="30"/>
      <c r="C406" s="30"/>
      <c r="D406" s="30"/>
      <c r="E406" s="30"/>
      <c r="F406" s="30"/>
    </row>
    <row r="407" spans="2:6" x14ac:dyDescent="0.2">
      <c r="B407" s="30"/>
      <c r="C407" s="30"/>
      <c r="D407" s="30"/>
      <c r="E407" s="30"/>
      <c r="F407" s="30"/>
    </row>
    <row r="408" spans="2:6" x14ac:dyDescent="0.2">
      <c r="B408" s="30"/>
      <c r="C408" s="30"/>
      <c r="D408" s="30"/>
      <c r="E408" s="30"/>
      <c r="F408" s="30"/>
    </row>
    <row r="409" spans="2:6" x14ac:dyDescent="0.2">
      <c r="B409" s="30"/>
      <c r="C409" s="30"/>
      <c r="D409" s="30"/>
      <c r="E409" s="30"/>
      <c r="F409" s="30"/>
    </row>
    <row r="410" spans="2:6" x14ac:dyDescent="0.2">
      <c r="B410" s="30"/>
      <c r="C410" s="30"/>
      <c r="D410" s="30"/>
      <c r="E410" s="30"/>
      <c r="F410" s="30"/>
    </row>
    <row r="417" spans="2:10" s="24" customFormat="1" ht="15" x14ac:dyDescent="0.2">
      <c r="J417" s="60"/>
    </row>
    <row r="418" spans="2:10" s="24" customFormat="1" ht="15" x14ac:dyDescent="0.2">
      <c r="J418" s="60"/>
    </row>
    <row r="419" spans="2:10" s="24" customFormat="1" ht="15" x14ac:dyDescent="0.2">
      <c r="J419" s="60"/>
    </row>
    <row r="422" spans="2:10" s="27" customFormat="1" ht="11.25" x14ac:dyDescent="0.2">
      <c r="J422" s="59"/>
    </row>
    <row r="425" spans="2:10" x14ac:dyDescent="0.2">
      <c r="B425" s="30"/>
      <c r="C425" s="30"/>
      <c r="D425" s="30"/>
      <c r="E425" s="30"/>
      <c r="F425" s="30"/>
    </row>
    <row r="426" spans="2:10" x14ac:dyDescent="0.2">
      <c r="B426" s="30"/>
      <c r="C426" s="30"/>
      <c r="D426" s="30"/>
      <c r="E426" s="30"/>
      <c r="F426" s="30"/>
    </row>
    <row r="427" spans="2:10" x14ac:dyDescent="0.2">
      <c r="B427" s="30"/>
      <c r="C427" s="30"/>
      <c r="D427" s="30"/>
      <c r="E427" s="30"/>
      <c r="F427" s="30"/>
    </row>
    <row r="428" spans="2:10" x14ac:dyDescent="0.2">
      <c r="B428" s="30"/>
      <c r="C428" s="30"/>
      <c r="D428" s="30"/>
      <c r="E428" s="30"/>
      <c r="F428" s="30"/>
    </row>
    <row r="429" spans="2:10" x14ac:dyDescent="0.2">
      <c r="B429" s="30"/>
      <c r="C429" s="30"/>
      <c r="D429" s="30"/>
      <c r="E429" s="30"/>
      <c r="F429" s="30"/>
    </row>
    <row r="430" spans="2:10" x14ac:dyDescent="0.2">
      <c r="B430" s="30"/>
      <c r="C430" s="30"/>
      <c r="D430" s="30"/>
      <c r="E430" s="30"/>
      <c r="F430" s="30"/>
    </row>
    <row r="431" spans="2:10" x14ac:dyDescent="0.2">
      <c r="B431" s="30"/>
      <c r="C431" s="30"/>
      <c r="D431" s="30"/>
      <c r="E431" s="30"/>
      <c r="F431" s="30"/>
    </row>
    <row r="432" spans="2:10" x14ac:dyDescent="0.2">
      <c r="B432" s="30"/>
      <c r="C432" s="30"/>
      <c r="D432" s="30"/>
      <c r="E432" s="30"/>
      <c r="F432" s="30"/>
    </row>
    <row r="433" spans="2:6" x14ac:dyDescent="0.2">
      <c r="B433" s="30"/>
      <c r="C433" s="30"/>
      <c r="D433" s="30"/>
      <c r="E433" s="30"/>
      <c r="F433" s="30"/>
    </row>
    <row r="434" spans="2:6" x14ac:dyDescent="0.2">
      <c r="B434" s="30"/>
      <c r="C434" s="30"/>
      <c r="D434" s="30"/>
      <c r="E434" s="30"/>
      <c r="F434" s="30"/>
    </row>
    <row r="435" spans="2:6" x14ac:dyDescent="0.2">
      <c r="B435" s="30"/>
      <c r="C435" s="30"/>
      <c r="D435" s="30"/>
      <c r="E435" s="30"/>
      <c r="F435" s="30"/>
    </row>
    <row r="436" spans="2:6" x14ac:dyDescent="0.2">
      <c r="B436" s="30"/>
      <c r="C436" s="30"/>
      <c r="D436" s="30"/>
      <c r="E436" s="30"/>
      <c r="F436" s="30"/>
    </row>
    <row r="437" spans="2:6" x14ac:dyDescent="0.2">
      <c r="B437" s="30"/>
      <c r="C437" s="30"/>
      <c r="D437" s="30"/>
      <c r="E437" s="30"/>
      <c r="F437" s="30"/>
    </row>
    <row r="438" spans="2:6" x14ac:dyDescent="0.2">
      <c r="B438" s="30"/>
      <c r="C438" s="30"/>
      <c r="D438" s="30"/>
      <c r="E438" s="30"/>
      <c r="F438" s="30"/>
    </row>
    <row r="439" spans="2:6" x14ac:dyDescent="0.2">
      <c r="B439" s="30"/>
      <c r="C439" s="30"/>
      <c r="D439" s="30"/>
      <c r="E439" s="30"/>
      <c r="F439" s="30"/>
    </row>
    <row r="440" spans="2:6" x14ac:dyDescent="0.2">
      <c r="B440" s="30"/>
      <c r="C440" s="30"/>
      <c r="D440" s="30"/>
      <c r="E440" s="30"/>
      <c r="F440" s="30"/>
    </row>
    <row r="441" spans="2:6" x14ac:dyDescent="0.2">
      <c r="B441" s="30"/>
      <c r="C441" s="30"/>
      <c r="D441" s="30"/>
      <c r="E441" s="30"/>
      <c r="F441" s="30"/>
    </row>
    <row r="442" spans="2:6" x14ac:dyDescent="0.2">
      <c r="B442" s="30"/>
      <c r="C442" s="30"/>
      <c r="D442" s="30"/>
      <c r="E442" s="30"/>
      <c r="F442" s="30"/>
    </row>
    <row r="443" spans="2:6" x14ac:dyDescent="0.2">
      <c r="B443" s="30"/>
      <c r="C443" s="30"/>
      <c r="D443" s="30"/>
      <c r="E443" s="30"/>
      <c r="F443" s="30"/>
    </row>
    <row r="444" spans="2:6" x14ac:dyDescent="0.2">
      <c r="B444" s="30"/>
      <c r="C444" s="30"/>
      <c r="D444" s="30"/>
      <c r="E444" s="30"/>
      <c r="F444" s="30"/>
    </row>
    <row r="445" spans="2:6" x14ac:dyDescent="0.2">
      <c r="B445" s="30"/>
      <c r="C445" s="30"/>
      <c r="D445" s="30"/>
      <c r="E445" s="30"/>
      <c r="F445" s="30"/>
    </row>
    <row r="446" spans="2:6" x14ac:dyDescent="0.2">
      <c r="B446" s="30"/>
      <c r="C446" s="30"/>
      <c r="D446" s="30"/>
      <c r="E446" s="30"/>
      <c r="F446" s="30"/>
    </row>
    <row r="447" spans="2:6" x14ac:dyDescent="0.2">
      <c r="B447" s="30"/>
      <c r="C447" s="30"/>
      <c r="D447" s="30"/>
      <c r="E447" s="30"/>
      <c r="F447" s="30"/>
    </row>
    <row r="448" spans="2:6" x14ac:dyDescent="0.2">
      <c r="B448" s="30"/>
      <c r="C448" s="30"/>
      <c r="D448" s="30"/>
      <c r="E448" s="30"/>
      <c r="F448" s="30"/>
    </row>
    <row r="449" spans="2:6" x14ac:dyDescent="0.2">
      <c r="B449" s="30"/>
      <c r="C449" s="30"/>
      <c r="D449" s="30"/>
      <c r="E449" s="30"/>
      <c r="F449" s="30"/>
    </row>
    <row r="450" spans="2:6" x14ac:dyDescent="0.2">
      <c r="B450" s="30"/>
      <c r="C450" s="30"/>
      <c r="D450" s="30"/>
      <c r="E450" s="30"/>
      <c r="F450" s="30"/>
    </row>
    <row r="451" spans="2:6" x14ac:dyDescent="0.2">
      <c r="B451" s="30"/>
      <c r="C451" s="30"/>
      <c r="D451" s="30"/>
      <c r="E451" s="30"/>
      <c r="F451" s="30"/>
    </row>
    <row r="452" spans="2:6" x14ac:dyDescent="0.2">
      <c r="B452" s="30"/>
      <c r="C452" s="30"/>
      <c r="D452" s="30"/>
      <c r="E452" s="30"/>
      <c r="F452" s="30"/>
    </row>
    <row r="453" spans="2:6" x14ac:dyDescent="0.2">
      <c r="B453" s="30"/>
      <c r="C453" s="30"/>
      <c r="D453" s="30"/>
      <c r="E453" s="30"/>
      <c r="F453" s="30"/>
    </row>
    <row r="454" spans="2:6" x14ac:dyDescent="0.2">
      <c r="B454" s="30"/>
      <c r="C454" s="30"/>
      <c r="D454" s="30"/>
      <c r="E454" s="30"/>
      <c r="F454" s="30"/>
    </row>
    <row r="455" spans="2:6" x14ac:dyDescent="0.2">
      <c r="B455" s="30"/>
      <c r="C455" s="30"/>
      <c r="D455" s="30"/>
      <c r="E455" s="30"/>
      <c r="F455" s="30"/>
    </row>
    <row r="456" spans="2:6" x14ac:dyDescent="0.2">
      <c r="B456" s="30"/>
      <c r="C456" s="30"/>
      <c r="D456" s="30"/>
      <c r="E456" s="30"/>
      <c r="F456" s="30"/>
    </row>
    <row r="457" spans="2:6" x14ac:dyDescent="0.2">
      <c r="B457" s="30"/>
      <c r="C457" s="30"/>
      <c r="D457" s="30"/>
      <c r="E457" s="30"/>
      <c r="F457" s="30"/>
    </row>
    <row r="458" spans="2:6" x14ac:dyDescent="0.2">
      <c r="B458" s="30"/>
      <c r="C458" s="30"/>
      <c r="D458" s="30"/>
      <c r="E458" s="30"/>
      <c r="F458" s="30"/>
    </row>
    <row r="459" spans="2:6" x14ac:dyDescent="0.2">
      <c r="B459" s="30"/>
      <c r="C459" s="30"/>
      <c r="D459" s="30"/>
      <c r="E459" s="30"/>
      <c r="F459" s="30"/>
    </row>
    <row r="460" spans="2:6" x14ac:dyDescent="0.2">
      <c r="B460" s="30"/>
      <c r="C460" s="30"/>
      <c r="D460" s="30"/>
      <c r="E460" s="30"/>
      <c r="F460" s="30"/>
    </row>
    <row r="461" spans="2:6" x14ac:dyDescent="0.2">
      <c r="B461" s="30"/>
      <c r="C461" s="30"/>
      <c r="D461" s="30"/>
      <c r="E461" s="30"/>
      <c r="F461" s="30"/>
    </row>
    <row r="462" spans="2:6" x14ac:dyDescent="0.2">
      <c r="B462" s="30"/>
      <c r="C462" s="30"/>
      <c r="D462" s="30"/>
      <c r="E462" s="30"/>
      <c r="F462" s="30"/>
    </row>
    <row r="463" spans="2:6" x14ac:dyDescent="0.2">
      <c r="B463" s="30"/>
      <c r="C463" s="30"/>
      <c r="D463" s="30"/>
      <c r="E463" s="30"/>
      <c r="F463" s="30"/>
    </row>
    <row r="464" spans="2:6" x14ac:dyDescent="0.2">
      <c r="B464" s="30"/>
      <c r="C464" s="30"/>
      <c r="D464" s="30"/>
      <c r="E464" s="30"/>
      <c r="F464" s="30"/>
    </row>
    <row r="465" spans="2:10" x14ac:dyDescent="0.2">
      <c r="B465" s="30"/>
      <c r="C465" s="30"/>
      <c r="D465" s="30"/>
      <c r="E465" s="30"/>
      <c r="F465" s="30"/>
    </row>
    <row r="466" spans="2:10" x14ac:dyDescent="0.2">
      <c r="B466" s="30"/>
      <c r="C466" s="30"/>
      <c r="D466" s="30"/>
      <c r="E466" s="30"/>
      <c r="F466" s="30"/>
    </row>
    <row r="467" spans="2:10" x14ac:dyDescent="0.2">
      <c r="B467" s="30"/>
      <c r="C467" s="30"/>
      <c r="D467" s="30"/>
      <c r="E467" s="30"/>
      <c r="F467" s="30"/>
    </row>
    <row r="468" spans="2:10" x14ac:dyDescent="0.2">
      <c r="B468" s="30"/>
      <c r="C468" s="30"/>
      <c r="D468" s="30"/>
      <c r="E468" s="30"/>
      <c r="F468" s="30"/>
    </row>
    <row r="469" spans="2:10" s="24" customFormat="1" ht="15" x14ac:dyDescent="0.2">
      <c r="B469" s="30"/>
      <c r="C469" s="30"/>
      <c r="D469" s="30"/>
      <c r="E469" s="30"/>
      <c r="F469" s="30"/>
      <c r="J469" s="60"/>
    </row>
    <row r="470" spans="2:10" s="24" customFormat="1" ht="15" x14ac:dyDescent="0.2">
      <c r="B470" s="30"/>
      <c r="C470" s="30"/>
      <c r="D470" s="30"/>
      <c r="E470" s="30"/>
      <c r="F470" s="30"/>
      <c r="J470" s="60"/>
    </row>
    <row r="471" spans="2:10" s="24" customFormat="1" ht="15" x14ac:dyDescent="0.2">
      <c r="B471" s="30"/>
      <c r="C471" s="30"/>
      <c r="D471" s="30"/>
      <c r="E471" s="30"/>
      <c r="F471" s="30"/>
      <c r="J471" s="60"/>
    </row>
    <row r="472" spans="2:10" x14ac:dyDescent="0.2">
      <c r="B472" s="30"/>
      <c r="C472" s="30"/>
      <c r="D472" s="30"/>
      <c r="E472" s="30"/>
      <c r="F472" s="30"/>
    </row>
    <row r="473" spans="2:10" x14ac:dyDescent="0.2">
      <c r="B473" s="30"/>
      <c r="C473" s="30"/>
      <c r="D473" s="30"/>
      <c r="E473" s="30"/>
      <c r="F473" s="30"/>
    </row>
    <row r="474" spans="2:10" s="27" customFormat="1" ht="11.25" x14ac:dyDescent="0.2">
      <c r="J474" s="59"/>
    </row>
    <row r="475" spans="2:10" x14ac:dyDescent="0.2">
      <c r="B475" s="30"/>
      <c r="C475" s="30"/>
      <c r="D475" s="30"/>
      <c r="E475" s="30"/>
      <c r="F475" s="30"/>
    </row>
    <row r="476" spans="2:10" x14ac:dyDescent="0.2">
      <c r="B476" s="30"/>
      <c r="C476" s="30"/>
      <c r="D476" s="30"/>
      <c r="E476" s="30"/>
      <c r="F476" s="30"/>
    </row>
    <row r="477" spans="2:10" x14ac:dyDescent="0.2">
      <c r="B477" s="30"/>
      <c r="C477" s="30"/>
      <c r="D477" s="30"/>
      <c r="E477" s="30"/>
      <c r="F477" s="30"/>
    </row>
    <row r="478" spans="2:10" x14ac:dyDescent="0.2">
      <c r="B478" s="30"/>
      <c r="C478" s="30"/>
      <c r="D478" s="30"/>
      <c r="E478" s="30"/>
      <c r="F478" s="30"/>
    </row>
    <row r="479" spans="2:10" x14ac:dyDescent="0.2">
      <c r="B479" s="30"/>
      <c r="C479" s="30"/>
      <c r="D479" s="30"/>
      <c r="E479" s="30"/>
      <c r="F479" s="30"/>
    </row>
    <row r="480" spans="2:10" x14ac:dyDescent="0.2">
      <c r="B480" s="30"/>
      <c r="C480" s="30"/>
      <c r="D480" s="30"/>
      <c r="E480" s="30"/>
      <c r="F480" s="30"/>
    </row>
    <row r="481" spans="2:6" x14ac:dyDescent="0.2">
      <c r="B481" s="30"/>
      <c r="C481" s="30"/>
      <c r="D481" s="30"/>
      <c r="E481" s="30"/>
      <c r="F481" s="30"/>
    </row>
    <row r="482" spans="2:6" x14ac:dyDescent="0.2">
      <c r="B482" s="30"/>
      <c r="C482" s="30"/>
      <c r="D482" s="30"/>
      <c r="E482" s="30"/>
      <c r="F482" s="30"/>
    </row>
    <row r="483" spans="2:6" x14ac:dyDescent="0.2">
      <c r="B483" s="30"/>
      <c r="C483" s="30"/>
      <c r="D483" s="30"/>
      <c r="E483" s="30"/>
      <c r="F483" s="30"/>
    </row>
    <row r="484" spans="2:6" x14ac:dyDescent="0.2">
      <c r="B484" s="30"/>
      <c r="C484" s="30"/>
      <c r="D484" s="30"/>
      <c r="E484" s="30"/>
      <c r="F484" s="30"/>
    </row>
    <row r="485" spans="2:6" x14ac:dyDescent="0.2">
      <c r="B485" s="30"/>
      <c r="C485" s="30"/>
      <c r="D485" s="30"/>
      <c r="E485" s="30"/>
      <c r="F485" s="30"/>
    </row>
    <row r="486" spans="2:6" x14ac:dyDescent="0.2">
      <c r="B486" s="30"/>
      <c r="C486" s="30"/>
      <c r="D486" s="30"/>
      <c r="E486" s="30"/>
      <c r="F486" s="30"/>
    </row>
    <row r="487" spans="2:6" x14ac:dyDescent="0.2">
      <c r="B487" s="30"/>
      <c r="C487" s="30"/>
      <c r="D487" s="30"/>
      <c r="E487" s="30"/>
      <c r="F487" s="30"/>
    </row>
    <row r="488" spans="2:6" x14ac:dyDescent="0.2">
      <c r="B488" s="30"/>
      <c r="C488" s="30"/>
      <c r="D488" s="30"/>
      <c r="E488" s="30"/>
      <c r="F488" s="30"/>
    </row>
    <row r="489" spans="2:6" x14ac:dyDescent="0.2">
      <c r="B489" s="30"/>
      <c r="C489" s="30"/>
      <c r="D489" s="30"/>
      <c r="E489" s="30"/>
      <c r="F489" s="30"/>
    </row>
    <row r="490" spans="2:6" x14ac:dyDescent="0.2">
      <c r="B490" s="30"/>
      <c r="C490" s="30"/>
      <c r="D490" s="30"/>
      <c r="E490" s="30"/>
      <c r="F490" s="30"/>
    </row>
    <row r="491" spans="2:6" x14ac:dyDescent="0.2">
      <c r="B491" s="30"/>
      <c r="C491" s="30"/>
      <c r="D491" s="30"/>
      <c r="E491" s="30"/>
      <c r="F491" s="30"/>
    </row>
    <row r="492" spans="2:6" x14ac:dyDescent="0.2">
      <c r="B492" s="30"/>
      <c r="C492" s="30"/>
      <c r="D492" s="30"/>
      <c r="E492" s="30"/>
      <c r="F492" s="30"/>
    </row>
    <row r="493" spans="2:6" x14ac:dyDescent="0.2">
      <c r="B493" s="30"/>
      <c r="C493" s="30"/>
      <c r="D493" s="30"/>
      <c r="E493" s="30"/>
      <c r="F493" s="30"/>
    </row>
    <row r="494" spans="2:6" x14ac:dyDescent="0.2">
      <c r="B494" s="30"/>
      <c r="C494" s="30"/>
      <c r="D494" s="30"/>
      <c r="E494" s="30"/>
      <c r="F494" s="30"/>
    </row>
    <row r="495" spans="2:6" x14ac:dyDescent="0.2">
      <c r="B495" s="30"/>
      <c r="C495" s="30"/>
      <c r="D495" s="30"/>
      <c r="E495" s="30"/>
      <c r="F495" s="30"/>
    </row>
    <row r="496" spans="2:6" x14ac:dyDescent="0.2">
      <c r="B496" s="30"/>
      <c r="C496" s="30"/>
      <c r="D496" s="30"/>
      <c r="E496" s="30"/>
      <c r="F496" s="30"/>
    </row>
    <row r="497" spans="2:6" x14ac:dyDescent="0.2">
      <c r="B497" s="30"/>
      <c r="C497" s="30"/>
      <c r="D497" s="30"/>
      <c r="E497" s="30"/>
      <c r="F497" s="30"/>
    </row>
    <row r="498" spans="2:6" x14ac:dyDescent="0.2">
      <c r="B498" s="30"/>
      <c r="C498" s="30"/>
      <c r="D498" s="30"/>
      <c r="E498" s="30"/>
      <c r="F498" s="30"/>
    </row>
    <row r="499" spans="2:6" x14ac:dyDescent="0.2">
      <c r="B499" s="30"/>
      <c r="C499" s="30"/>
      <c r="D499" s="30"/>
      <c r="E499" s="30"/>
      <c r="F499" s="30"/>
    </row>
    <row r="500" spans="2:6" x14ac:dyDescent="0.2">
      <c r="B500" s="30"/>
      <c r="C500" s="30"/>
      <c r="D500" s="30"/>
      <c r="E500" s="30"/>
      <c r="F500" s="30"/>
    </row>
    <row r="501" spans="2:6" x14ac:dyDescent="0.2">
      <c r="B501" s="30"/>
      <c r="C501" s="30"/>
      <c r="D501" s="30"/>
      <c r="E501" s="30"/>
      <c r="F501" s="30"/>
    </row>
    <row r="502" spans="2:6" x14ac:dyDescent="0.2">
      <c r="B502" s="30"/>
      <c r="C502" s="30"/>
      <c r="D502" s="30"/>
      <c r="E502" s="30"/>
      <c r="F502" s="30"/>
    </row>
    <row r="503" spans="2:6" x14ac:dyDescent="0.2">
      <c r="B503" s="30"/>
      <c r="C503" s="30"/>
      <c r="D503" s="30"/>
      <c r="E503" s="30"/>
      <c r="F503" s="30"/>
    </row>
    <row r="504" spans="2:6" x14ac:dyDescent="0.2">
      <c r="B504" s="30"/>
      <c r="C504" s="30"/>
      <c r="D504" s="30"/>
      <c r="E504" s="30"/>
      <c r="F504" s="30"/>
    </row>
    <row r="505" spans="2:6" x14ac:dyDescent="0.2">
      <c r="B505" s="30"/>
      <c r="C505" s="30"/>
      <c r="D505" s="30"/>
      <c r="E505" s="30"/>
      <c r="F505" s="30"/>
    </row>
    <row r="506" spans="2:6" x14ac:dyDescent="0.2">
      <c r="B506" s="30"/>
      <c r="C506" s="30"/>
      <c r="D506" s="30"/>
      <c r="E506" s="30"/>
      <c r="F506" s="30"/>
    </row>
    <row r="507" spans="2:6" x14ac:dyDescent="0.2">
      <c r="B507" s="30"/>
      <c r="C507" s="30"/>
      <c r="D507" s="30"/>
      <c r="E507" s="30"/>
      <c r="F507" s="30"/>
    </row>
    <row r="508" spans="2:6" x14ac:dyDescent="0.2">
      <c r="B508" s="30"/>
      <c r="C508" s="30"/>
      <c r="D508" s="30"/>
      <c r="E508" s="30"/>
      <c r="F508" s="30"/>
    </row>
    <row r="509" spans="2:6" x14ac:dyDescent="0.2">
      <c r="B509" s="30"/>
      <c r="C509" s="30"/>
      <c r="D509" s="30"/>
      <c r="E509" s="30"/>
      <c r="F509" s="30"/>
    </row>
    <row r="510" spans="2:6" x14ac:dyDescent="0.2">
      <c r="B510" s="30"/>
      <c r="C510" s="30"/>
      <c r="D510" s="30"/>
      <c r="E510" s="30"/>
      <c r="F510" s="30"/>
    </row>
    <row r="511" spans="2:6" x14ac:dyDescent="0.2">
      <c r="B511" s="30"/>
      <c r="C511" s="30"/>
      <c r="D511" s="30"/>
      <c r="E511" s="30"/>
      <c r="F511" s="30"/>
    </row>
    <row r="512" spans="2:6" x14ac:dyDescent="0.2">
      <c r="B512" s="30"/>
      <c r="C512" s="30"/>
      <c r="D512" s="30"/>
      <c r="E512" s="30"/>
      <c r="F512" s="30"/>
    </row>
    <row r="513" spans="2:10" x14ac:dyDescent="0.2">
      <c r="B513" s="30"/>
      <c r="C513" s="30"/>
      <c r="D513" s="30"/>
      <c r="E513" s="30"/>
      <c r="F513" s="30"/>
    </row>
    <row r="514" spans="2:10" x14ac:dyDescent="0.2">
      <c r="B514" s="30"/>
      <c r="C514" s="30"/>
      <c r="D514" s="30"/>
      <c r="E514" s="30"/>
      <c r="F514" s="30"/>
    </row>
    <row r="521" spans="2:10" s="24" customFormat="1" ht="15" x14ac:dyDescent="0.2">
      <c r="J521" s="60"/>
    </row>
    <row r="522" spans="2:10" s="24" customFormat="1" ht="15" x14ac:dyDescent="0.2">
      <c r="J522" s="60"/>
    </row>
    <row r="523" spans="2:10" s="24" customFormat="1" ht="15" x14ac:dyDescent="0.2">
      <c r="J523" s="60"/>
    </row>
    <row r="526" spans="2:10" s="27" customFormat="1" ht="11.25" x14ac:dyDescent="0.2">
      <c r="J526" s="59"/>
    </row>
    <row r="529" spans="2:6" x14ac:dyDescent="0.2">
      <c r="B529" s="30"/>
      <c r="C529" s="30"/>
      <c r="D529" s="30"/>
      <c r="E529" s="30"/>
      <c r="F529" s="30"/>
    </row>
    <row r="530" spans="2:6" x14ac:dyDescent="0.2">
      <c r="B530" s="30"/>
      <c r="C530" s="30"/>
      <c r="D530" s="30"/>
      <c r="E530" s="30"/>
      <c r="F530" s="30"/>
    </row>
    <row r="531" spans="2:6" x14ac:dyDescent="0.2">
      <c r="B531" s="30"/>
      <c r="C531" s="30"/>
      <c r="D531" s="30"/>
      <c r="E531" s="30"/>
      <c r="F531" s="30"/>
    </row>
    <row r="532" spans="2:6" x14ac:dyDescent="0.2">
      <c r="B532" s="30"/>
      <c r="C532" s="30"/>
      <c r="D532" s="30"/>
      <c r="E532" s="30"/>
      <c r="F532" s="30"/>
    </row>
    <row r="533" spans="2:6" x14ac:dyDescent="0.2">
      <c r="B533" s="30"/>
      <c r="C533" s="30"/>
      <c r="D533" s="30"/>
      <c r="E533" s="30"/>
      <c r="F533" s="30"/>
    </row>
    <row r="534" spans="2:6" x14ac:dyDescent="0.2">
      <c r="B534" s="30"/>
      <c r="C534" s="30"/>
      <c r="D534" s="30"/>
      <c r="E534" s="30"/>
      <c r="F534" s="30"/>
    </row>
    <row r="535" spans="2:6" x14ac:dyDescent="0.2">
      <c r="B535" s="30"/>
      <c r="C535" s="30"/>
      <c r="D535" s="30"/>
      <c r="E535" s="30"/>
      <c r="F535" s="30"/>
    </row>
    <row r="536" spans="2:6" x14ac:dyDescent="0.2">
      <c r="B536" s="30"/>
      <c r="C536" s="30"/>
      <c r="D536" s="30"/>
      <c r="E536" s="30"/>
      <c r="F536" s="30"/>
    </row>
    <row r="537" spans="2:6" x14ac:dyDescent="0.2">
      <c r="B537" s="30"/>
      <c r="C537" s="30"/>
      <c r="D537" s="30"/>
      <c r="E537" s="30"/>
      <c r="F537" s="30"/>
    </row>
    <row r="538" spans="2:6" x14ac:dyDescent="0.2">
      <c r="B538" s="30"/>
      <c r="C538" s="30"/>
      <c r="D538" s="30"/>
      <c r="E538" s="30"/>
      <c r="F538" s="30"/>
    </row>
    <row r="539" spans="2:6" x14ac:dyDescent="0.2">
      <c r="B539" s="30"/>
      <c r="C539" s="30"/>
      <c r="D539" s="30"/>
      <c r="E539" s="30"/>
      <c r="F539" s="30"/>
    </row>
    <row r="540" spans="2:6" x14ac:dyDescent="0.2">
      <c r="B540" s="30"/>
      <c r="C540" s="30"/>
      <c r="D540" s="30"/>
      <c r="E540" s="30"/>
      <c r="F540" s="30"/>
    </row>
    <row r="541" spans="2:6" x14ac:dyDescent="0.2">
      <c r="B541" s="30"/>
      <c r="C541" s="30"/>
      <c r="D541" s="30"/>
      <c r="E541" s="30"/>
      <c r="F541" s="30"/>
    </row>
    <row r="542" spans="2:6" x14ac:dyDescent="0.2">
      <c r="B542" s="30"/>
      <c r="C542" s="30"/>
      <c r="D542" s="30"/>
      <c r="E542" s="30"/>
      <c r="F542" s="30"/>
    </row>
    <row r="543" spans="2:6" x14ac:dyDescent="0.2">
      <c r="B543" s="30"/>
      <c r="C543" s="30"/>
      <c r="D543" s="30"/>
      <c r="E543" s="30"/>
      <c r="F543" s="30"/>
    </row>
    <row r="544" spans="2:6" x14ac:dyDescent="0.2">
      <c r="B544" s="30"/>
      <c r="C544" s="30"/>
      <c r="D544" s="30"/>
      <c r="E544" s="30"/>
      <c r="F544" s="30"/>
    </row>
    <row r="545" spans="2:6" x14ac:dyDescent="0.2">
      <c r="B545" s="30"/>
      <c r="C545" s="30"/>
      <c r="D545" s="30"/>
      <c r="E545" s="30"/>
      <c r="F545" s="30"/>
    </row>
    <row r="546" spans="2:6" x14ac:dyDescent="0.2">
      <c r="B546" s="30"/>
      <c r="C546" s="30"/>
      <c r="D546" s="30"/>
      <c r="E546" s="30"/>
      <c r="F546" s="30"/>
    </row>
    <row r="547" spans="2:6" x14ac:dyDescent="0.2">
      <c r="B547" s="30"/>
      <c r="C547" s="30"/>
      <c r="D547" s="30"/>
      <c r="E547" s="30"/>
      <c r="F547" s="30"/>
    </row>
    <row r="548" spans="2:6" x14ac:dyDescent="0.2">
      <c r="B548" s="30"/>
      <c r="C548" s="30"/>
      <c r="D548" s="30"/>
      <c r="E548" s="30"/>
      <c r="F548" s="30"/>
    </row>
    <row r="549" spans="2:6" x14ac:dyDescent="0.2">
      <c r="B549" s="30"/>
      <c r="C549" s="30"/>
      <c r="D549" s="30"/>
      <c r="E549" s="30"/>
      <c r="F549" s="30"/>
    </row>
    <row r="550" spans="2:6" x14ac:dyDescent="0.2">
      <c r="B550" s="30"/>
      <c r="C550" s="30"/>
      <c r="D550" s="30"/>
      <c r="E550" s="30"/>
      <c r="F550" s="30"/>
    </row>
    <row r="551" spans="2:6" x14ac:dyDescent="0.2">
      <c r="B551" s="30"/>
      <c r="C551" s="30"/>
      <c r="D551" s="30"/>
      <c r="E551" s="30"/>
      <c r="F551" s="30"/>
    </row>
    <row r="552" spans="2:6" x14ac:dyDescent="0.2">
      <c r="B552" s="30"/>
      <c r="C552" s="30"/>
      <c r="D552" s="30"/>
      <c r="E552" s="30"/>
      <c r="F552" s="30"/>
    </row>
    <row r="553" spans="2:6" x14ac:dyDescent="0.2">
      <c r="B553" s="30"/>
      <c r="C553" s="30"/>
      <c r="D553" s="30"/>
      <c r="E553" s="30"/>
      <c r="F553" s="30"/>
    </row>
    <row r="554" spans="2:6" x14ac:dyDescent="0.2">
      <c r="B554" s="30"/>
      <c r="C554" s="30"/>
      <c r="D554" s="30"/>
      <c r="E554" s="30"/>
      <c r="F554" s="30"/>
    </row>
    <row r="555" spans="2:6" x14ac:dyDescent="0.2">
      <c r="B555" s="30"/>
      <c r="C555" s="30"/>
      <c r="D555" s="30"/>
      <c r="E555" s="30"/>
      <c r="F555" s="30"/>
    </row>
    <row r="556" spans="2:6" x14ac:dyDescent="0.2">
      <c r="B556" s="30"/>
      <c r="C556" s="30"/>
      <c r="D556" s="30"/>
      <c r="E556" s="30"/>
      <c r="F556" s="30"/>
    </row>
    <row r="557" spans="2:6" x14ac:dyDescent="0.2">
      <c r="B557" s="30"/>
      <c r="C557" s="30"/>
      <c r="D557" s="30"/>
      <c r="E557" s="30"/>
      <c r="F557" s="30"/>
    </row>
    <row r="558" spans="2:6" x14ac:dyDescent="0.2">
      <c r="B558" s="30"/>
      <c r="C558" s="30"/>
      <c r="D558" s="30"/>
      <c r="E558" s="30"/>
      <c r="F558" s="30"/>
    </row>
    <row r="559" spans="2:6" x14ac:dyDescent="0.2">
      <c r="B559" s="30"/>
      <c r="C559" s="30"/>
      <c r="D559" s="30"/>
      <c r="E559" s="30"/>
      <c r="F559" s="30"/>
    </row>
    <row r="560" spans="2:6" x14ac:dyDescent="0.2">
      <c r="B560" s="30"/>
      <c r="C560" s="30"/>
      <c r="D560" s="30"/>
      <c r="E560" s="30"/>
      <c r="F560" s="30"/>
    </row>
    <row r="561" spans="2:10" x14ac:dyDescent="0.2">
      <c r="B561" s="30"/>
      <c r="C561" s="30"/>
      <c r="D561" s="30"/>
      <c r="E561" s="30"/>
      <c r="F561" s="30"/>
    </row>
    <row r="562" spans="2:10" x14ac:dyDescent="0.2">
      <c r="B562" s="30"/>
      <c r="C562" s="30"/>
      <c r="D562" s="30"/>
      <c r="E562" s="30"/>
      <c r="F562" s="30"/>
    </row>
    <row r="563" spans="2:10" x14ac:dyDescent="0.2">
      <c r="B563" s="30"/>
      <c r="C563" s="30"/>
      <c r="D563" s="30"/>
      <c r="E563" s="30"/>
      <c r="F563" s="30"/>
    </row>
    <row r="564" spans="2:10" x14ac:dyDescent="0.2">
      <c r="B564" s="30"/>
      <c r="C564" s="30"/>
      <c r="D564" s="30"/>
      <c r="E564" s="30"/>
      <c r="F564" s="30"/>
    </row>
    <row r="565" spans="2:10" x14ac:dyDescent="0.2">
      <c r="B565" s="30"/>
      <c r="C565" s="30"/>
      <c r="D565" s="30"/>
      <c r="E565" s="30"/>
      <c r="F565" s="30"/>
    </row>
    <row r="566" spans="2:10" x14ac:dyDescent="0.2">
      <c r="B566" s="30"/>
      <c r="C566" s="30"/>
      <c r="D566" s="30"/>
      <c r="E566" s="30"/>
      <c r="F566" s="30"/>
    </row>
    <row r="567" spans="2:10" x14ac:dyDescent="0.2">
      <c r="B567" s="30"/>
      <c r="C567" s="30"/>
      <c r="D567" s="30"/>
      <c r="E567" s="30"/>
      <c r="F567" s="30"/>
    </row>
    <row r="568" spans="2:10" x14ac:dyDescent="0.2">
      <c r="B568" s="30"/>
      <c r="C568" s="30"/>
      <c r="D568" s="30"/>
      <c r="E568" s="30"/>
      <c r="F568" s="30"/>
    </row>
    <row r="569" spans="2:10" x14ac:dyDescent="0.2">
      <c r="B569" s="30"/>
      <c r="C569" s="30"/>
      <c r="D569" s="30"/>
      <c r="E569" s="30"/>
      <c r="F569" s="30"/>
    </row>
    <row r="570" spans="2:10" x14ac:dyDescent="0.2">
      <c r="B570" s="30"/>
      <c r="C570" s="30"/>
      <c r="D570" s="30"/>
      <c r="E570" s="30"/>
      <c r="F570" s="30"/>
    </row>
    <row r="571" spans="2:10" x14ac:dyDescent="0.2">
      <c r="B571" s="30"/>
      <c r="C571" s="30"/>
      <c r="D571" s="30"/>
      <c r="E571" s="30"/>
      <c r="F571" s="30"/>
    </row>
    <row r="572" spans="2:10" x14ac:dyDescent="0.2">
      <c r="B572" s="30"/>
      <c r="C572" s="30"/>
      <c r="D572" s="30"/>
      <c r="E572" s="30"/>
      <c r="F572" s="30"/>
    </row>
    <row r="573" spans="2:10" s="24" customFormat="1" ht="15" x14ac:dyDescent="0.2">
      <c r="B573" s="30"/>
      <c r="C573" s="30"/>
      <c r="D573" s="30"/>
      <c r="E573" s="30"/>
      <c r="F573" s="30"/>
      <c r="J573" s="60"/>
    </row>
    <row r="574" spans="2:10" s="24" customFormat="1" ht="15" x14ac:dyDescent="0.2">
      <c r="B574" s="30"/>
      <c r="C574" s="30"/>
      <c r="D574" s="30"/>
      <c r="E574" s="30"/>
      <c r="F574" s="30"/>
      <c r="J574" s="60"/>
    </row>
    <row r="575" spans="2:10" s="24" customFormat="1" ht="15" x14ac:dyDescent="0.2">
      <c r="B575" s="30"/>
      <c r="C575" s="30"/>
      <c r="D575" s="30"/>
      <c r="E575" s="30"/>
      <c r="F575" s="30"/>
      <c r="J575" s="60"/>
    </row>
    <row r="576" spans="2:10" x14ac:dyDescent="0.2">
      <c r="B576" s="30"/>
      <c r="C576" s="30"/>
      <c r="D576" s="30"/>
      <c r="E576" s="30"/>
      <c r="F576" s="30"/>
    </row>
    <row r="577" spans="2:10" x14ac:dyDescent="0.2">
      <c r="B577" s="30"/>
      <c r="C577" s="30"/>
      <c r="D577" s="30"/>
      <c r="E577" s="30"/>
      <c r="F577" s="30"/>
    </row>
    <row r="578" spans="2:10" s="27" customFormat="1" ht="11.25" x14ac:dyDescent="0.2">
      <c r="J578" s="59"/>
    </row>
    <row r="579" spans="2:10" x14ac:dyDescent="0.2">
      <c r="B579" s="30"/>
      <c r="C579" s="30"/>
      <c r="D579" s="30"/>
      <c r="E579" s="30"/>
      <c r="F579" s="30"/>
    </row>
    <row r="580" spans="2:10" x14ac:dyDescent="0.2">
      <c r="B580" s="30"/>
      <c r="C580" s="30"/>
      <c r="D580" s="30"/>
      <c r="E580" s="30"/>
      <c r="F580" s="30"/>
    </row>
    <row r="581" spans="2:10" x14ac:dyDescent="0.2">
      <c r="B581" s="30"/>
      <c r="C581" s="30"/>
      <c r="D581" s="30"/>
      <c r="E581" s="30"/>
      <c r="F581" s="30"/>
    </row>
    <row r="582" spans="2:10" x14ac:dyDescent="0.2">
      <c r="B582" s="30"/>
      <c r="C582" s="30"/>
      <c r="D582" s="30"/>
      <c r="E582" s="30"/>
      <c r="F582" s="30"/>
    </row>
    <row r="583" spans="2:10" x14ac:dyDescent="0.2">
      <c r="B583" s="30"/>
      <c r="C583" s="30"/>
      <c r="D583" s="30"/>
      <c r="E583" s="30"/>
      <c r="F583" s="30"/>
    </row>
    <row r="584" spans="2:10" x14ac:dyDescent="0.2">
      <c r="B584" s="30"/>
      <c r="C584" s="30"/>
      <c r="D584" s="30"/>
      <c r="E584" s="30"/>
      <c r="F584" s="30"/>
    </row>
    <row r="585" spans="2:10" x14ac:dyDescent="0.2">
      <c r="B585" s="30"/>
      <c r="C585" s="30"/>
      <c r="D585" s="30"/>
      <c r="E585" s="30"/>
      <c r="F585" s="30"/>
    </row>
    <row r="586" spans="2:10" x14ac:dyDescent="0.2">
      <c r="B586" s="30"/>
      <c r="C586" s="30"/>
      <c r="D586" s="30"/>
      <c r="E586" s="30"/>
      <c r="F586" s="30"/>
    </row>
    <row r="587" spans="2:10" x14ac:dyDescent="0.2">
      <c r="B587" s="30"/>
      <c r="C587" s="30"/>
      <c r="D587" s="30"/>
      <c r="E587" s="30"/>
      <c r="F587" s="30"/>
    </row>
    <row r="588" spans="2:10" x14ac:dyDescent="0.2">
      <c r="B588" s="30"/>
      <c r="C588" s="30"/>
      <c r="D588" s="30"/>
      <c r="E588" s="30"/>
      <c r="F588" s="30"/>
    </row>
    <row r="589" spans="2:10" x14ac:dyDescent="0.2">
      <c r="B589" s="30"/>
      <c r="C589" s="30"/>
      <c r="D589" s="30"/>
      <c r="E589" s="30"/>
      <c r="F589" s="30"/>
    </row>
    <row r="590" spans="2:10" x14ac:dyDescent="0.2">
      <c r="B590" s="30"/>
      <c r="C590" s="30"/>
      <c r="D590" s="30"/>
      <c r="E590" s="30"/>
      <c r="F590" s="30"/>
    </row>
    <row r="591" spans="2:10" x14ac:dyDescent="0.2">
      <c r="B591" s="30"/>
      <c r="C591" s="30"/>
      <c r="D591" s="30"/>
      <c r="E591" s="30"/>
      <c r="F591" s="30"/>
    </row>
    <row r="592" spans="2:10" x14ac:dyDescent="0.2">
      <c r="B592" s="30"/>
      <c r="C592" s="30"/>
      <c r="D592" s="30"/>
      <c r="E592" s="30"/>
      <c r="F592" s="30"/>
    </row>
    <row r="593" spans="2:6" x14ac:dyDescent="0.2">
      <c r="B593" s="30"/>
      <c r="C593" s="30"/>
      <c r="D593" s="30"/>
      <c r="E593" s="30"/>
      <c r="F593" s="30"/>
    </row>
    <row r="594" spans="2:6" x14ac:dyDescent="0.2">
      <c r="B594" s="30"/>
      <c r="C594" s="30"/>
      <c r="D594" s="30"/>
      <c r="E594" s="30"/>
      <c r="F594" s="30"/>
    </row>
    <row r="595" spans="2:6" x14ac:dyDescent="0.2">
      <c r="B595" s="30"/>
      <c r="C595" s="30"/>
      <c r="D595" s="30"/>
      <c r="E595" s="30"/>
      <c r="F595" s="30"/>
    </row>
    <row r="596" spans="2:6" x14ac:dyDescent="0.2">
      <c r="B596" s="30"/>
      <c r="C596" s="30"/>
      <c r="D596" s="30"/>
      <c r="E596" s="30"/>
      <c r="F596" s="30"/>
    </row>
    <row r="597" spans="2:6" x14ac:dyDescent="0.2">
      <c r="B597" s="30"/>
      <c r="C597" s="30"/>
      <c r="D597" s="30"/>
      <c r="E597" s="30"/>
      <c r="F597" s="30"/>
    </row>
    <row r="598" spans="2:6" x14ac:dyDescent="0.2">
      <c r="B598" s="30"/>
      <c r="C598" s="30"/>
      <c r="D598" s="30"/>
      <c r="E598" s="30"/>
      <c r="F598" s="30"/>
    </row>
    <row r="599" spans="2:6" x14ac:dyDescent="0.2">
      <c r="B599" s="30"/>
      <c r="C599" s="30"/>
      <c r="D599" s="30"/>
      <c r="E599" s="30"/>
      <c r="F599" s="30"/>
    </row>
    <row r="600" spans="2:6" x14ac:dyDescent="0.2">
      <c r="B600" s="30"/>
      <c r="C600" s="30"/>
      <c r="D600" s="30"/>
      <c r="E600" s="30"/>
      <c r="F600" s="30"/>
    </row>
    <row r="601" spans="2:6" x14ac:dyDescent="0.2">
      <c r="B601" s="30"/>
      <c r="C601" s="30"/>
      <c r="D601" s="30"/>
      <c r="E601" s="30"/>
      <c r="F601" s="30"/>
    </row>
    <row r="602" spans="2:6" x14ac:dyDescent="0.2">
      <c r="B602" s="30"/>
      <c r="C602" s="30"/>
      <c r="D602" s="30"/>
      <c r="E602" s="30"/>
      <c r="F602" s="30"/>
    </row>
    <row r="603" spans="2:6" x14ac:dyDescent="0.2">
      <c r="B603" s="30"/>
      <c r="C603" s="30"/>
      <c r="D603" s="30"/>
      <c r="E603" s="30"/>
      <c r="F603" s="30"/>
    </row>
    <row r="604" spans="2:6" x14ac:dyDescent="0.2">
      <c r="B604" s="30"/>
      <c r="C604" s="30"/>
      <c r="D604" s="30"/>
      <c r="E604" s="30"/>
      <c r="F604" s="30"/>
    </row>
    <row r="605" spans="2:6" x14ac:dyDescent="0.2">
      <c r="B605" s="30"/>
      <c r="C605" s="30"/>
      <c r="D605" s="30"/>
      <c r="E605" s="30"/>
      <c r="F605" s="30"/>
    </row>
    <row r="606" spans="2:6" x14ac:dyDescent="0.2">
      <c r="B606" s="30"/>
      <c r="C606" s="30"/>
      <c r="D606" s="30"/>
      <c r="E606" s="30"/>
      <c r="F606" s="30"/>
    </row>
    <row r="607" spans="2:6" x14ac:dyDescent="0.2">
      <c r="B607" s="30"/>
      <c r="C607" s="30"/>
      <c r="D607" s="30"/>
      <c r="E607" s="30"/>
      <c r="F607" s="30"/>
    </row>
    <row r="608" spans="2:6" x14ac:dyDescent="0.2">
      <c r="B608" s="30"/>
      <c r="C608" s="30"/>
      <c r="D608" s="30"/>
      <c r="E608" s="30"/>
      <c r="F608" s="30"/>
    </row>
    <row r="609" spans="2:6" x14ac:dyDescent="0.2">
      <c r="B609" s="30"/>
      <c r="C609" s="30"/>
      <c r="D609" s="30"/>
      <c r="E609" s="30"/>
      <c r="F609" s="30"/>
    </row>
    <row r="610" spans="2:6" x14ac:dyDescent="0.2">
      <c r="B610" s="30"/>
      <c r="C610" s="30"/>
      <c r="D610" s="30"/>
      <c r="E610" s="30"/>
      <c r="F610" s="30"/>
    </row>
    <row r="611" spans="2:6" x14ac:dyDescent="0.2">
      <c r="B611" s="30"/>
      <c r="C611" s="30"/>
      <c r="D611" s="30"/>
      <c r="E611" s="30"/>
      <c r="F611" s="30"/>
    </row>
    <row r="612" spans="2:6" x14ac:dyDescent="0.2">
      <c r="B612" s="30"/>
      <c r="C612" s="30"/>
      <c r="D612" s="30"/>
      <c r="E612" s="30"/>
      <c r="F612" s="30"/>
    </row>
    <row r="613" spans="2:6" x14ac:dyDescent="0.2">
      <c r="B613" s="30"/>
      <c r="C613" s="30"/>
      <c r="D613" s="30"/>
      <c r="E613" s="30"/>
      <c r="F613" s="30"/>
    </row>
    <row r="614" spans="2:6" x14ac:dyDescent="0.2">
      <c r="B614" s="30"/>
      <c r="C614" s="30"/>
      <c r="D614" s="30"/>
      <c r="E614" s="30"/>
      <c r="F614" s="30"/>
    </row>
    <row r="615" spans="2:6" x14ac:dyDescent="0.2">
      <c r="B615" s="30"/>
      <c r="C615" s="30"/>
      <c r="D615" s="30"/>
      <c r="E615" s="30"/>
      <c r="F615" s="30"/>
    </row>
    <row r="616" spans="2:6" x14ac:dyDescent="0.2">
      <c r="B616" s="30"/>
      <c r="C616" s="30"/>
      <c r="D616" s="30"/>
      <c r="E616" s="30"/>
      <c r="F616" s="30"/>
    </row>
    <row r="617" spans="2:6" x14ac:dyDescent="0.2">
      <c r="B617" s="30"/>
      <c r="C617" s="30"/>
      <c r="D617" s="30"/>
      <c r="E617" s="30"/>
      <c r="F617" s="30"/>
    </row>
    <row r="618" spans="2:6" x14ac:dyDescent="0.2">
      <c r="B618" s="30"/>
      <c r="C618" s="30"/>
      <c r="D618" s="30"/>
      <c r="E618" s="30"/>
      <c r="F618" s="30"/>
    </row>
    <row r="625" spans="2:10" s="24" customFormat="1" ht="15" x14ac:dyDescent="0.2">
      <c r="J625" s="60"/>
    </row>
    <row r="626" spans="2:10" s="24" customFormat="1" ht="15" x14ac:dyDescent="0.2">
      <c r="J626" s="60"/>
    </row>
    <row r="627" spans="2:10" s="24" customFormat="1" ht="15" x14ac:dyDescent="0.2">
      <c r="J627" s="60"/>
    </row>
    <row r="630" spans="2:10" s="27" customFormat="1" ht="11.25" x14ac:dyDescent="0.2">
      <c r="J630" s="59"/>
    </row>
    <row r="633" spans="2:10" x14ac:dyDescent="0.2">
      <c r="B633" s="30"/>
      <c r="C633" s="30"/>
      <c r="D633" s="30"/>
      <c r="E633" s="30"/>
      <c r="F633" s="30"/>
    </row>
    <row r="634" spans="2:10" x14ac:dyDescent="0.2">
      <c r="B634" s="30"/>
      <c r="C634" s="30"/>
      <c r="D634" s="30"/>
      <c r="E634" s="30"/>
      <c r="F634" s="30"/>
    </row>
    <row r="635" spans="2:10" x14ac:dyDescent="0.2">
      <c r="B635" s="30"/>
      <c r="C635" s="30"/>
      <c r="D635" s="30"/>
      <c r="E635" s="30"/>
      <c r="F635" s="30"/>
    </row>
    <row r="636" spans="2:10" x14ac:dyDescent="0.2">
      <c r="B636" s="30"/>
      <c r="C636" s="30"/>
      <c r="D636" s="30"/>
      <c r="E636" s="30"/>
      <c r="F636" s="30"/>
    </row>
    <row r="637" spans="2:10" x14ac:dyDescent="0.2">
      <c r="B637" s="30"/>
      <c r="C637" s="30"/>
      <c r="D637" s="30"/>
      <c r="E637" s="30"/>
      <c r="F637" s="30"/>
    </row>
    <row r="638" spans="2:10" x14ac:dyDescent="0.2">
      <c r="B638" s="30"/>
      <c r="C638" s="30"/>
      <c r="D638" s="30"/>
      <c r="E638" s="30"/>
      <c r="F638" s="30"/>
    </row>
    <row r="639" spans="2:10" x14ac:dyDescent="0.2">
      <c r="B639" s="30"/>
      <c r="C639" s="30"/>
      <c r="D639" s="30"/>
      <c r="E639" s="30"/>
      <c r="F639" s="30"/>
    </row>
    <row r="640" spans="2:10" x14ac:dyDescent="0.2">
      <c r="B640" s="30"/>
      <c r="C640" s="30"/>
      <c r="D640" s="30"/>
      <c r="E640" s="30"/>
      <c r="F640" s="30"/>
    </row>
    <row r="641" spans="2:6" x14ac:dyDescent="0.2">
      <c r="B641" s="30"/>
      <c r="C641" s="30"/>
      <c r="D641" s="30"/>
      <c r="E641" s="30"/>
      <c r="F641" s="30"/>
    </row>
    <row r="642" spans="2:6" x14ac:dyDescent="0.2">
      <c r="B642" s="30"/>
      <c r="C642" s="30"/>
      <c r="D642" s="30"/>
      <c r="E642" s="30"/>
      <c r="F642" s="30"/>
    </row>
    <row r="643" spans="2:6" x14ac:dyDescent="0.2">
      <c r="B643" s="30"/>
      <c r="C643" s="30"/>
      <c r="D643" s="30"/>
      <c r="E643" s="30"/>
      <c r="F643" s="30"/>
    </row>
    <row r="644" spans="2:6" x14ac:dyDescent="0.2">
      <c r="B644" s="30"/>
      <c r="C644" s="30"/>
      <c r="D644" s="30"/>
      <c r="E644" s="30"/>
      <c r="F644" s="30"/>
    </row>
    <row r="645" spans="2:6" x14ac:dyDescent="0.2">
      <c r="B645" s="30"/>
      <c r="C645" s="30"/>
      <c r="D645" s="30"/>
      <c r="E645" s="30"/>
      <c r="F645" s="30"/>
    </row>
    <row r="646" spans="2:6" x14ac:dyDescent="0.2">
      <c r="B646" s="30"/>
      <c r="C646" s="30"/>
      <c r="D646" s="30"/>
      <c r="E646" s="30"/>
      <c r="F646" s="30"/>
    </row>
    <row r="647" spans="2:6" x14ac:dyDescent="0.2">
      <c r="B647" s="30"/>
      <c r="C647" s="30"/>
      <c r="D647" s="30"/>
      <c r="E647" s="30"/>
      <c r="F647" s="30"/>
    </row>
    <row r="648" spans="2:6" x14ac:dyDescent="0.2">
      <c r="B648" s="30"/>
      <c r="C648" s="30"/>
      <c r="D648" s="30"/>
      <c r="E648" s="30"/>
      <c r="F648" s="30"/>
    </row>
    <row r="649" spans="2:6" x14ac:dyDescent="0.2">
      <c r="B649" s="30"/>
      <c r="C649" s="30"/>
      <c r="D649" s="30"/>
      <c r="E649" s="30"/>
      <c r="F649" s="30"/>
    </row>
    <row r="650" spans="2:6" x14ac:dyDescent="0.2">
      <c r="B650" s="30"/>
      <c r="C650" s="30"/>
      <c r="D650" s="30"/>
      <c r="E650" s="30"/>
      <c r="F650" s="30"/>
    </row>
    <row r="651" spans="2:6" x14ac:dyDescent="0.2">
      <c r="B651" s="30"/>
      <c r="C651" s="30"/>
      <c r="D651" s="30"/>
      <c r="E651" s="30"/>
      <c r="F651" s="30"/>
    </row>
    <row r="652" spans="2:6" x14ac:dyDescent="0.2">
      <c r="B652" s="30"/>
      <c r="C652" s="30"/>
      <c r="D652" s="30"/>
      <c r="E652" s="30"/>
      <c r="F652" s="30"/>
    </row>
    <row r="653" spans="2:6" x14ac:dyDescent="0.2">
      <c r="B653" s="30"/>
      <c r="C653" s="30"/>
      <c r="D653" s="30"/>
      <c r="E653" s="30"/>
      <c r="F653" s="30"/>
    </row>
    <row r="654" spans="2:6" x14ac:dyDescent="0.2">
      <c r="B654" s="30"/>
      <c r="C654" s="30"/>
      <c r="D654" s="30"/>
      <c r="E654" s="30"/>
      <c r="F654" s="30"/>
    </row>
    <row r="655" spans="2:6" x14ac:dyDescent="0.2">
      <c r="B655" s="30"/>
      <c r="C655" s="30"/>
      <c r="D655" s="30"/>
      <c r="E655" s="30"/>
      <c r="F655" s="30"/>
    </row>
    <row r="656" spans="2:6" x14ac:dyDescent="0.2">
      <c r="B656" s="30"/>
      <c r="C656" s="30"/>
      <c r="D656" s="30"/>
      <c r="E656" s="30"/>
      <c r="F656" s="30"/>
    </row>
    <row r="657" spans="2:6" x14ac:dyDescent="0.2">
      <c r="B657" s="30"/>
      <c r="C657" s="30"/>
      <c r="D657" s="30"/>
      <c r="E657" s="30"/>
      <c r="F657" s="30"/>
    </row>
    <row r="658" spans="2:6" x14ac:dyDescent="0.2">
      <c r="B658" s="30"/>
      <c r="C658" s="30"/>
      <c r="D658" s="30"/>
      <c r="E658" s="30"/>
      <c r="F658" s="30"/>
    </row>
    <row r="659" spans="2:6" x14ac:dyDescent="0.2">
      <c r="B659" s="30"/>
      <c r="C659" s="30"/>
      <c r="D659" s="30"/>
      <c r="E659" s="30"/>
      <c r="F659" s="30"/>
    </row>
    <row r="660" spans="2:6" x14ac:dyDescent="0.2">
      <c r="B660" s="30"/>
      <c r="C660" s="30"/>
      <c r="D660" s="30"/>
      <c r="E660" s="30"/>
      <c r="F660" s="30"/>
    </row>
    <row r="661" spans="2:6" x14ac:dyDescent="0.2">
      <c r="B661" s="30"/>
      <c r="C661" s="30"/>
      <c r="D661" s="30"/>
      <c r="E661" s="30"/>
      <c r="F661" s="30"/>
    </row>
    <row r="662" spans="2:6" x14ac:dyDescent="0.2">
      <c r="B662" s="30"/>
      <c r="C662" s="30"/>
      <c r="D662" s="30"/>
      <c r="E662" s="30"/>
      <c r="F662" s="30"/>
    </row>
    <row r="663" spans="2:6" x14ac:dyDescent="0.2">
      <c r="B663" s="30"/>
      <c r="C663" s="30"/>
      <c r="D663" s="30"/>
      <c r="E663" s="30"/>
      <c r="F663" s="30"/>
    </row>
    <row r="664" spans="2:6" x14ac:dyDescent="0.2">
      <c r="B664" s="30"/>
      <c r="C664" s="30"/>
      <c r="D664" s="30"/>
      <c r="E664" s="30"/>
      <c r="F664" s="30"/>
    </row>
    <row r="665" spans="2:6" x14ac:dyDescent="0.2">
      <c r="B665" s="30"/>
      <c r="C665" s="30"/>
      <c r="D665" s="30"/>
      <c r="E665" s="30"/>
      <c r="F665" s="30"/>
    </row>
    <row r="666" spans="2:6" x14ac:dyDescent="0.2">
      <c r="B666" s="30"/>
      <c r="C666" s="30"/>
      <c r="D666" s="30"/>
      <c r="E666" s="30"/>
      <c r="F666" s="30"/>
    </row>
    <row r="667" spans="2:6" x14ac:dyDescent="0.2">
      <c r="B667" s="30"/>
      <c r="C667" s="30"/>
      <c r="D667" s="30"/>
      <c r="E667" s="30"/>
      <c r="F667" s="30"/>
    </row>
    <row r="668" spans="2:6" x14ac:dyDescent="0.2">
      <c r="B668" s="30"/>
      <c r="C668" s="30"/>
      <c r="D668" s="30"/>
      <c r="E668" s="30"/>
      <c r="F668" s="30"/>
    </row>
    <row r="669" spans="2:6" x14ac:dyDescent="0.2">
      <c r="B669" s="30"/>
      <c r="C669" s="30"/>
      <c r="D669" s="30"/>
      <c r="E669" s="30"/>
      <c r="F669" s="30"/>
    </row>
    <row r="670" spans="2:6" x14ac:dyDescent="0.2">
      <c r="B670" s="30"/>
      <c r="C670" s="30"/>
      <c r="D670" s="30"/>
      <c r="E670" s="30"/>
      <c r="F670" s="30"/>
    </row>
    <row r="677" spans="2:10" s="24" customFormat="1" ht="15" x14ac:dyDescent="0.2">
      <c r="J677" s="60"/>
    </row>
    <row r="678" spans="2:10" s="24" customFormat="1" ht="15" x14ac:dyDescent="0.2">
      <c r="J678" s="60"/>
    </row>
    <row r="679" spans="2:10" s="24" customFormat="1" ht="15" x14ac:dyDescent="0.2">
      <c r="J679" s="60"/>
    </row>
    <row r="682" spans="2:10" s="27" customFormat="1" ht="11.25" x14ac:dyDescent="0.2">
      <c r="J682" s="59"/>
    </row>
    <row r="685" spans="2:10" x14ac:dyDescent="0.2">
      <c r="B685" s="30"/>
      <c r="C685" s="30"/>
      <c r="D685" s="30"/>
      <c r="E685" s="30"/>
      <c r="F685" s="30"/>
    </row>
    <row r="686" spans="2:10" x14ac:dyDescent="0.2">
      <c r="B686" s="30"/>
      <c r="C686" s="30"/>
      <c r="D686" s="30"/>
      <c r="E686" s="30"/>
      <c r="F686" s="30"/>
    </row>
    <row r="687" spans="2:10" x14ac:dyDescent="0.2">
      <c r="B687" s="30"/>
      <c r="C687" s="30"/>
      <c r="D687" s="30"/>
      <c r="E687" s="30"/>
      <c r="F687" s="30"/>
    </row>
    <row r="688" spans="2:10" x14ac:dyDescent="0.2">
      <c r="B688" s="30"/>
      <c r="C688" s="30"/>
      <c r="D688" s="30"/>
      <c r="E688" s="30"/>
      <c r="F688" s="30"/>
    </row>
    <row r="689" spans="2:6" x14ac:dyDescent="0.2">
      <c r="B689" s="30"/>
      <c r="C689" s="30"/>
      <c r="D689" s="30"/>
      <c r="E689" s="30"/>
      <c r="F689" s="30"/>
    </row>
    <row r="690" spans="2:6" x14ac:dyDescent="0.2">
      <c r="B690" s="30"/>
      <c r="C690" s="30"/>
      <c r="D690" s="30"/>
      <c r="E690" s="30"/>
      <c r="F690" s="30"/>
    </row>
    <row r="691" spans="2:6" x14ac:dyDescent="0.2">
      <c r="B691" s="30"/>
      <c r="C691" s="30"/>
      <c r="D691" s="30"/>
      <c r="E691" s="30"/>
      <c r="F691" s="30"/>
    </row>
    <row r="692" spans="2:6" x14ac:dyDescent="0.2">
      <c r="B692" s="30"/>
      <c r="C692" s="30"/>
      <c r="D692" s="30"/>
      <c r="E692" s="30"/>
      <c r="F692" s="30"/>
    </row>
    <row r="693" spans="2:6" x14ac:dyDescent="0.2">
      <c r="B693" s="30"/>
      <c r="C693" s="30"/>
      <c r="D693" s="30"/>
      <c r="E693" s="30"/>
      <c r="F693" s="30"/>
    </row>
    <row r="694" spans="2:6" x14ac:dyDescent="0.2">
      <c r="B694" s="30"/>
      <c r="C694" s="30"/>
      <c r="D694" s="30"/>
      <c r="E694" s="30"/>
      <c r="F694" s="30"/>
    </row>
    <row r="695" spans="2:6" x14ac:dyDescent="0.2">
      <c r="B695" s="30"/>
      <c r="C695" s="30"/>
      <c r="D695" s="30"/>
      <c r="E695" s="30"/>
      <c r="F695" s="30"/>
    </row>
    <row r="696" spans="2:6" x14ac:dyDescent="0.2">
      <c r="B696" s="30"/>
      <c r="C696" s="30"/>
      <c r="D696" s="30"/>
      <c r="E696" s="30"/>
      <c r="F696" s="30"/>
    </row>
    <row r="697" spans="2:6" x14ac:dyDescent="0.2">
      <c r="B697" s="30"/>
      <c r="C697" s="30"/>
      <c r="D697" s="30"/>
      <c r="E697" s="30"/>
      <c r="F697" s="30"/>
    </row>
    <row r="698" spans="2:6" x14ac:dyDescent="0.2">
      <c r="B698" s="30"/>
      <c r="C698" s="30"/>
      <c r="D698" s="30"/>
      <c r="E698" s="30"/>
      <c r="F698" s="30"/>
    </row>
    <row r="699" spans="2:6" x14ac:dyDescent="0.2">
      <c r="B699" s="30"/>
      <c r="C699" s="30"/>
      <c r="D699" s="30"/>
      <c r="E699" s="30"/>
      <c r="F699" s="30"/>
    </row>
    <row r="700" spans="2:6" x14ac:dyDescent="0.2">
      <c r="B700" s="30"/>
      <c r="C700" s="30"/>
      <c r="D700" s="30"/>
      <c r="E700" s="30"/>
      <c r="F700" s="30"/>
    </row>
    <row r="701" spans="2:6" x14ac:dyDescent="0.2">
      <c r="B701" s="30"/>
      <c r="C701" s="30"/>
      <c r="D701" s="30"/>
      <c r="E701" s="30"/>
      <c r="F701" s="30"/>
    </row>
    <row r="702" spans="2:6" x14ac:dyDescent="0.2">
      <c r="B702" s="30"/>
      <c r="C702" s="30"/>
      <c r="D702" s="30"/>
      <c r="E702" s="30"/>
      <c r="F702" s="30"/>
    </row>
    <row r="703" spans="2:6" x14ac:dyDescent="0.2">
      <c r="B703" s="30"/>
      <c r="C703" s="30"/>
      <c r="D703" s="30"/>
      <c r="E703" s="30"/>
      <c r="F703" s="30"/>
    </row>
    <row r="704" spans="2:6" x14ac:dyDescent="0.2">
      <c r="B704" s="30"/>
      <c r="C704" s="30"/>
      <c r="D704" s="30"/>
      <c r="E704" s="30"/>
      <c r="F704" s="30"/>
    </row>
    <row r="705" spans="2:6" x14ac:dyDescent="0.2">
      <c r="B705" s="30"/>
      <c r="C705" s="30"/>
      <c r="D705" s="30"/>
      <c r="E705" s="30"/>
      <c r="F705" s="30"/>
    </row>
    <row r="706" spans="2:6" x14ac:dyDescent="0.2">
      <c r="B706" s="30"/>
      <c r="C706" s="30"/>
      <c r="D706" s="30"/>
      <c r="E706" s="30"/>
      <c r="F706" s="30"/>
    </row>
    <row r="707" spans="2:6" x14ac:dyDescent="0.2">
      <c r="B707" s="30"/>
      <c r="C707" s="30"/>
      <c r="D707" s="30"/>
      <c r="E707" s="30"/>
      <c r="F707" s="30"/>
    </row>
    <row r="708" spans="2:6" x14ac:dyDescent="0.2">
      <c r="B708" s="30"/>
      <c r="C708" s="30"/>
      <c r="D708" s="30"/>
      <c r="E708" s="30"/>
      <c r="F708" s="30"/>
    </row>
    <row r="709" spans="2:6" x14ac:dyDescent="0.2">
      <c r="B709" s="30"/>
      <c r="C709" s="30"/>
      <c r="D709" s="30"/>
      <c r="E709" s="30"/>
      <c r="F709" s="30"/>
    </row>
    <row r="710" spans="2:6" x14ac:dyDescent="0.2">
      <c r="B710" s="30"/>
      <c r="C710" s="30"/>
      <c r="D710" s="30"/>
      <c r="E710" s="30"/>
      <c r="F710" s="30"/>
    </row>
    <row r="711" spans="2:6" x14ac:dyDescent="0.2">
      <c r="B711" s="30"/>
      <c r="C711" s="30"/>
      <c r="D711" s="30"/>
      <c r="E711" s="30"/>
      <c r="F711" s="30"/>
    </row>
    <row r="712" spans="2:6" x14ac:dyDescent="0.2">
      <c r="B712" s="30"/>
      <c r="C712" s="30"/>
      <c r="D712" s="30"/>
      <c r="E712" s="30"/>
      <c r="F712" s="30"/>
    </row>
    <row r="713" spans="2:6" x14ac:dyDescent="0.2">
      <c r="B713" s="30"/>
      <c r="C713" s="30"/>
      <c r="D713" s="30"/>
      <c r="E713" s="30"/>
      <c r="F713" s="30"/>
    </row>
    <row r="714" spans="2:6" x14ac:dyDescent="0.2">
      <c r="B714" s="30"/>
      <c r="C714" s="30"/>
      <c r="D714" s="30"/>
      <c r="E714" s="30"/>
      <c r="F714" s="30"/>
    </row>
    <row r="715" spans="2:6" x14ac:dyDescent="0.2">
      <c r="B715" s="30"/>
      <c r="C715" s="30"/>
      <c r="D715" s="30"/>
      <c r="E715" s="30"/>
      <c r="F715" s="30"/>
    </row>
    <row r="716" spans="2:6" x14ac:dyDescent="0.2">
      <c r="B716" s="30"/>
      <c r="C716" s="30"/>
      <c r="D716" s="30"/>
      <c r="E716" s="30"/>
      <c r="F716" s="30"/>
    </row>
    <row r="717" spans="2:6" x14ac:dyDescent="0.2">
      <c r="B717" s="30"/>
      <c r="C717" s="30"/>
      <c r="D717" s="30"/>
      <c r="E717" s="30"/>
      <c r="F717" s="30"/>
    </row>
    <row r="718" spans="2:6" x14ac:dyDescent="0.2">
      <c r="B718" s="30"/>
      <c r="C718" s="30"/>
      <c r="D718" s="30"/>
      <c r="E718" s="30"/>
      <c r="F718" s="30"/>
    </row>
    <row r="719" spans="2:6" x14ac:dyDescent="0.2">
      <c r="B719" s="30"/>
      <c r="C719" s="30"/>
      <c r="D719" s="30"/>
      <c r="E719" s="30"/>
      <c r="F719" s="30"/>
    </row>
    <row r="720" spans="2:6" x14ac:dyDescent="0.2">
      <c r="B720" s="30"/>
      <c r="C720" s="30"/>
      <c r="D720" s="30"/>
      <c r="E720" s="30"/>
      <c r="F720" s="30"/>
    </row>
    <row r="721" spans="2:10" x14ac:dyDescent="0.2">
      <c r="B721" s="30"/>
      <c r="C721" s="30"/>
      <c r="D721" s="30"/>
      <c r="E721" s="30"/>
      <c r="F721" s="30"/>
    </row>
    <row r="722" spans="2:10" x14ac:dyDescent="0.2">
      <c r="B722" s="30"/>
      <c r="C722" s="30"/>
      <c r="D722" s="30"/>
      <c r="E722" s="30"/>
      <c r="F722" s="30"/>
    </row>
    <row r="729" spans="2:10" s="24" customFormat="1" ht="15" x14ac:dyDescent="0.2">
      <c r="J729" s="60"/>
    </row>
    <row r="730" spans="2:10" s="24" customFormat="1" ht="15" x14ac:dyDescent="0.2">
      <c r="J730" s="60"/>
    </row>
    <row r="731" spans="2:10" s="24" customFormat="1" ht="15" x14ac:dyDescent="0.2">
      <c r="J731" s="60"/>
    </row>
    <row r="734" spans="2:10" s="27" customFormat="1" ht="11.25" x14ac:dyDescent="0.2">
      <c r="J734" s="59"/>
    </row>
    <row r="737" spans="2:6" x14ac:dyDescent="0.2">
      <c r="B737" s="30"/>
      <c r="C737" s="30"/>
      <c r="D737" s="30"/>
      <c r="E737" s="30"/>
      <c r="F737" s="30"/>
    </row>
    <row r="738" spans="2:6" x14ac:dyDescent="0.2">
      <c r="B738" s="30"/>
      <c r="C738" s="30"/>
      <c r="D738" s="30"/>
      <c r="E738" s="30"/>
      <c r="F738" s="30"/>
    </row>
    <row r="739" spans="2:6" x14ac:dyDescent="0.2">
      <c r="B739" s="30"/>
      <c r="C739" s="30"/>
      <c r="D739" s="30"/>
      <c r="E739" s="30"/>
      <c r="F739" s="30"/>
    </row>
    <row r="740" spans="2:6" x14ac:dyDescent="0.2">
      <c r="B740" s="30"/>
      <c r="C740" s="30"/>
      <c r="D740" s="30"/>
      <c r="E740" s="30"/>
      <c r="F740" s="30"/>
    </row>
    <row r="741" spans="2:6" x14ac:dyDescent="0.2">
      <c r="B741" s="30"/>
      <c r="C741" s="30"/>
      <c r="D741" s="30"/>
      <c r="E741" s="30"/>
      <c r="F741" s="30"/>
    </row>
    <row r="742" spans="2:6" x14ac:dyDescent="0.2">
      <c r="B742" s="30"/>
      <c r="C742" s="30"/>
      <c r="D742" s="30"/>
      <c r="E742" s="30"/>
      <c r="F742" s="30"/>
    </row>
    <row r="743" spans="2:6" x14ac:dyDescent="0.2">
      <c r="B743" s="30"/>
      <c r="C743" s="30"/>
      <c r="D743" s="30"/>
      <c r="E743" s="30"/>
      <c r="F743" s="30"/>
    </row>
    <row r="744" spans="2:6" x14ac:dyDescent="0.2">
      <c r="B744" s="30"/>
      <c r="C744" s="30"/>
      <c r="D744" s="30"/>
      <c r="E744" s="30"/>
      <c r="F744" s="30"/>
    </row>
    <row r="745" spans="2:6" x14ac:dyDescent="0.2">
      <c r="B745" s="30"/>
      <c r="C745" s="30"/>
      <c r="D745" s="30"/>
      <c r="E745" s="30"/>
      <c r="F745" s="30"/>
    </row>
    <row r="746" spans="2:6" x14ac:dyDescent="0.2">
      <c r="B746" s="30"/>
      <c r="C746" s="30"/>
      <c r="D746" s="30"/>
      <c r="E746" s="30"/>
      <c r="F746" s="30"/>
    </row>
    <row r="747" spans="2:6" x14ac:dyDescent="0.2">
      <c r="B747" s="30"/>
      <c r="C747" s="30"/>
      <c r="D747" s="30"/>
      <c r="E747" s="30"/>
      <c r="F747" s="30"/>
    </row>
    <row r="748" spans="2:6" x14ac:dyDescent="0.2">
      <c r="B748" s="30"/>
      <c r="C748" s="30"/>
      <c r="D748" s="30"/>
      <c r="E748" s="30"/>
      <c r="F748" s="30"/>
    </row>
    <row r="749" spans="2:6" x14ac:dyDescent="0.2">
      <c r="B749" s="30"/>
      <c r="C749" s="30"/>
      <c r="D749" s="30"/>
      <c r="E749" s="30"/>
      <c r="F749" s="30"/>
    </row>
    <row r="750" spans="2:6" x14ac:dyDescent="0.2">
      <c r="B750" s="30"/>
      <c r="C750" s="30"/>
      <c r="D750" s="30"/>
      <c r="E750" s="30"/>
      <c r="F750" s="30"/>
    </row>
    <row r="751" spans="2:6" x14ac:dyDescent="0.2">
      <c r="B751" s="30"/>
      <c r="C751" s="30"/>
      <c r="D751" s="30"/>
      <c r="E751" s="30"/>
      <c r="F751" s="30"/>
    </row>
    <row r="752" spans="2:6" x14ac:dyDescent="0.2">
      <c r="B752" s="30"/>
      <c r="C752" s="30"/>
      <c r="D752" s="30"/>
      <c r="E752" s="30"/>
      <c r="F752" s="30"/>
    </row>
    <row r="753" spans="2:6" x14ac:dyDescent="0.2">
      <c r="B753" s="30"/>
      <c r="C753" s="30"/>
      <c r="D753" s="30"/>
      <c r="E753" s="30"/>
      <c r="F753" s="30"/>
    </row>
    <row r="754" spans="2:6" x14ac:dyDescent="0.2">
      <c r="B754" s="30"/>
      <c r="C754" s="30"/>
      <c r="D754" s="30"/>
      <c r="E754" s="30"/>
      <c r="F754" s="30"/>
    </row>
    <row r="755" spans="2:6" x14ac:dyDescent="0.2">
      <c r="B755" s="30"/>
      <c r="C755" s="30"/>
      <c r="D755" s="30"/>
      <c r="E755" s="30"/>
      <c r="F755" s="30"/>
    </row>
    <row r="756" spans="2:6" x14ac:dyDescent="0.2">
      <c r="B756" s="30"/>
      <c r="C756" s="30"/>
      <c r="D756" s="30"/>
      <c r="E756" s="30"/>
      <c r="F756" s="30"/>
    </row>
    <row r="757" spans="2:6" x14ac:dyDescent="0.2">
      <c r="B757" s="30"/>
      <c r="C757" s="30"/>
      <c r="D757" s="30"/>
      <c r="E757" s="30"/>
      <c r="F757" s="30"/>
    </row>
    <row r="758" spans="2:6" x14ac:dyDescent="0.2">
      <c r="B758" s="30"/>
      <c r="C758" s="30"/>
      <c r="D758" s="30"/>
      <c r="E758" s="30"/>
      <c r="F758" s="30"/>
    </row>
    <row r="759" spans="2:6" x14ac:dyDescent="0.2">
      <c r="B759" s="30"/>
      <c r="C759" s="30"/>
      <c r="D759" s="30"/>
      <c r="E759" s="30"/>
      <c r="F759" s="30"/>
    </row>
    <row r="760" spans="2:6" x14ac:dyDescent="0.2">
      <c r="B760" s="30"/>
      <c r="C760" s="30"/>
      <c r="D760" s="30"/>
      <c r="E760" s="30"/>
      <c r="F760" s="30"/>
    </row>
    <row r="761" spans="2:6" x14ac:dyDescent="0.2">
      <c r="B761" s="30"/>
      <c r="C761" s="30"/>
      <c r="D761" s="30"/>
      <c r="E761" s="30"/>
      <c r="F761" s="30"/>
    </row>
    <row r="762" spans="2:6" x14ac:dyDescent="0.2">
      <c r="B762" s="30"/>
      <c r="C762" s="30"/>
      <c r="D762" s="30"/>
      <c r="E762" s="30"/>
      <c r="F762" s="30"/>
    </row>
    <row r="763" spans="2:6" x14ac:dyDescent="0.2">
      <c r="B763" s="30"/>
      <c r="C763" s="30"/>
      <c r="D763" s="30"/>
      <c r="E763" s="30"/>
      <c r="F763" s="30"/>
    </row>
    <row r="764" spans="2:6" x14ac:dyDescent="0.2">
      <c r="B764" s="30"/>
      <c r="C764" s="30"/>
      <c r="D764" s="30"/>
      <c r="E764" s="30"/>
      <c r="F764" s="30"/>
    </row>
    <row r="765" spans="2:6" x14ac:dyDescent="0.2">
      <c r="B765" s="30"/>
      <c r="C765" s="30"/>
      <c r="D765" s="30"/>
      <c r="E765" s="30"/>
      <c r="F765" s="30"/>
    </row>
    <row r="766" spans="2:6" x14ac:dyDescent="0.2">
      <c r="B766" s="30"/>
      <c r="C766" s="30"/>
      <c r="D766" s="30"/>
      <c r="E766" s="30"/>
      <c r="F766" s="30"/>
    </row>
    <row r="767" spans="2:6" x14ac:dyDescent="0.2">
      <c r="B767" s="30"/>
      <c r="C767" s="30"/>
      <c r="D767" s="30"/>
      <c r="E767" s="30"/>
      <c r="F767" s="30"/>
    </row>
    <row r="768" spans="2:6" x14ac:dyDescent="0.2">
      <c r="B768" s="30"/>
      <c r="C768" s="30"/>
      <c r="D768" s="30"/>
      <c r="E768" s="30"/>
      <c r="F768" s="30"/>
    </row>
    <row r="769" spans="2:6" x14ac:dyDescent="0.2">
      <c r="B769" s="30"/>
      <c r="C769" s="30"/>
      <c r="D769" s="30"/>
      <c r="E769" s="30"/>
      <c r="F769" s="30"/>
    </row>
    <row r="770" spans="2:6" x14ac:dyDescent="0.2">
      <c r="B770" s="30"/>
      <c r="C770" s="30"/>
      <c r="D770" s="30"/>
      <c r="E770" s="30"/>
      <c r="F770" s="30"/>
    </row>
    <row r="771" spans="2:6" x14ac:dyDescent="0.2">
      <c r="B771" s="30"/>
      <c r="C771" s="30"/>
      <c r="D771" s="30"/>
      <c r="E771" s="30"/>
      <c r="F771" s="30"/>
    </row>
    <row r="772" spans="2:6" x14ac:dyDescent="0.2">
      <c r="B772" s="30"/>
      <c r="C772" s="30"/>
      <c r="D772" s="30"/>
      <c r="E772" s="30"/>
      <c r="F772" s="30"/>
    </row>
    <row r="773" spans="2:6" x14ac:dyDescent="0.2">
      <c r="B773" s="30"/>
      <c r="C773" s="30"/>
      <c r="D773" s="30"/>
      <c r="E773" s="30"/>
      <c r="F773" s="30"/>
    </row>
    <row r="774" spans="2:6" x14ac:dyDescent="0.2">
      <c r="B774" s="30"/>
      <c r="C774" s="30"/>
      <c r="D774" s="30"/>
      <c r="E774" s="30"/>
      <c r="F774" s="30"/>
    </row>
  </sheetData>
  <mergeCells count="1">
    <mergeCell ref="A3:J3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3"/>
  <dimension ref="A1:K775"/>
  <sheetViews>
    <sheetView showGridLines="0" workbookViewId="0">
      <selection activeCell="K9" sqref="K9"/>
    </sheetView>
  </sheetViews>
  <sheetFormatPr defaultColWidth="9.140625" defaultRowHeight="12.75" x14ac:dyDescent="0.2"/>
  <cols>
    <col min="1" max="1" width="17.140625" style="27" customWidth="1"/>
    <col min="2" max="9" width="9.7109375" customWidth="1"/>
    <col min="10" max="10" width="1.140625" style="1" customWidth="1"/>
    <col min="11" max="11" width="9.7109375" customWidth="1"/>
  </cols>
  <sheetData>
    <row r="1" spans="1:11" s="24" customFormat="1" ht="15" x14ac:dyDescent="0.2">
      <c r="J1" s="60"/>
    </row>
    <row r="2" spans="1:11" s="24" customFormat="1" ht="15.75" customHeight="1" x14ac:dyDescent="0.25">
      <c r="A2" s="16"/>
      <c r="J2" s="60"/>
    </row>
    <row r="3" spans="1:11" s="24" customFormat="1" ht="15.75" customHeight="1" x14ac:dyDescent="0.25">
      <c r="A3" s="191" t="s">
        <v>198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s="24" customFormat="1" ht="15.75" customHeight="1" x14ac:dyDescent="0.25">
      <c r="A4" s="16"/>
      <c r="J4" s="60"/>
    </row>
    <row r="5" spans="1:11" ht="15.75" customHeight="1" x14ac:dyDescent="0.2"/>
    <row r="6" spans="1:11" s="27" customFormat="1" ht="15.75" customHeight="1" x14ac:dyDescent="0.2">
      <c r="B6" s="45" t="s">
        <v>79</v>
      </c>
      <c r="C6" s="45" t="s">
        <v>144</v>
      </c>
      <c r="D6" s="45" t="s">
        <v>145</v>
      </c>
      <c r="E6" s="45" t="s">
        <v>78</v>
      </c>
      <c r="F6" s="67" t="s">
        <v>146</v>
      </c>
      <c r="G6" s="45" t="s">
        <v>77</v>
      </c>
      <c r="H6" s="45" t="s">
        <v>147</v>
      </c>
      <c r="I6" s="45" t="s">
        <v>141</v>
      </c>
      <c r="J6" s="129"/>
      <c r="K6" s="45" t="s">
        <v>84</v>
      </c>
    </row>
    <row r="7" spans="1:11" s="27" customFormat="1" ht="15.75" customHeight="1" x14ac:dyDescent="0.2">
      <c r="B7" s="45" t="s">
        <v>143</v>
      </c>
      <c r="C7" s="45" t="s">
        <v>143</v>
      </c>
      <c r="D7" s="45" t="s">
        <v>143</v>
      </c>
      <c r="E7" s="45" t="s">
        <v>143</v>
      </c>
      <c r="F7" s="67"/>
      <c r="G7" s="45"/>
      <c r="H7" s="45" t="s">
        <v>86</v>
      </c>
      <c r="I7" s="45"/>
      <c r="J7" s="129"/>
      <c r="K7" s="45" t="s">
        <v>85</v>
      </c>
    </row>
    <row r="8" spans="1:11" s="27" customFormat="1" ht="15.75" hidden="1" customHeight="1" x14ac:dyDescent="0.2">
      <c r="B8" s="44"/>
      <c r="C8" s="29"/>
      <c r="D8" s="29"/>
      <c r="E8" s="29"/>
      <c r="F8" s="52"/>
      <c r="G8" s="29"/>
      <c r="H8" s="29"/>
      <c r="I8" s="29"/>
      <c r="J8" s="59"/>
      <c r="K8" s="29"/>
    </row>
    <row r="9" spans="1:11" ht="15.75" customHeight="1" x14ac:dyDescent="0.2">
      <c r="A9" s="79" t="s">
        <v>207</v>
      </c>
      <c r="B9" s="93">
        <f>IF(OR('Tabel A F'!B9&lt;5,'Tabel A Be'!B9&lt;0.5),"-",IFERROR('Tabel A Be'!B9/'Tabel A F'!B9*100,"-"))</f>
        <v>3.0388874581509144</v>
      </c>
      <c r="C9" s="93">
        <f>IF(OR('Tabel A F'!C9&lt;5,'Tabel A Be'!C9&lt;0.5),"-",IFERROR('Tabel A Be'!C9/'Tabel A F'!C9*100,"-"))</f>
        <v>2.338530066815145</v>
      </c>
      <c r="D9" s="93">
        <f>IF(OR('Tabel A F'!D9&lt;5,'Tabel A Be'!D9&lt;0.5),"-",IFERROR('Tabel A Be'!D9/'Tabel A F'!D9*100,"-"))</f>
        <v>2.8557941940051923</v>
      </c>
      <c r="E9" s="93">
        <f>IF(OR('Tabel A F'!E9&lt;5,'Tabel A Be'!E9&lt;0.5),"-",IFERROR('Tabel A Be'!E9/'Tabel A F'!E9*100,"-"))</f>
        <v>3.3746898263027298</v>
      </c>
      <c r="F9" s="93">
        <f>IF(OR('Tabel A F'!F9&lt;5,'Tabel A Be'!F9&lt;0.5),"-",IFERROR('Tabel A Be'!F9/'Tabel A F'!F9*100,"-"))</f>
        <v>6.1129568106312293</v>
      </c>
      <c r="G9" s="93">
        <f>IF(OR('Tabel A F'!G9&lt;5,'Tabel A Be'!G9&lt;0.5),"-",IFERROR('Tabel A Be'!G9/'Tabel A F'!G9*100,"-"))</f>
        <v>2.4869109947643979</v>
      </c>
      <c r="H9" s="93">
        <f>IF(OR('Tabel A F'!H9&lt;5,'Tabel A Be'!H9&lt;0.5),"-",IFERROR('Tabel A Be'!H9/'Tabel A F'!H9*100,"-"))</f>
        <v>3.4188510875627438</v>
      </c>
      <c r="I9" s="93">
        <f>IF(OR('Tabel A F'!I9&lt;5,'Tabel A Be'!I9&lt;0.5),"-",IFERROR('Tabel A Be'!I9/'Tabel A F'!I9*100,"-"))</f>
        <v>12.121212121212121</v>
      </c>
      <c r="J9" s="133"/>
      <c r="K9" s="93">
        <f>IF(OR('Tabel A F'!K9&lt;5,'Tabel A Be'!K9&lt;0.5),"-",IFERROR('Tabel A Be'!K9/'Tabel A F'!K9*100,"-"))</f>
        <v>3.3025418100585644</v>
      </c>
    </row>
    <row r="10" spans="1:11" ht="15.75" customHeight="1" x14ac:dyDescent="0.2">
      <c r="A10" s="90" t="s">
        <v>208</v>
      </c>
      <c r="B10" s="94">
        <f>IF(OR('Tabel A F'!B10&lt;5,'Tabel A Be'!B10&lt;0.5),"-",IFERROR('Tabel A Be'!B10/'Tabel A F'!B10*100,"-"))</f>
        <v>3.3515731874145005</v>
      </c>
      <c r="C10" s="94">
        <f>IF(OR('Tabel A F'!C10&lt;5,'Tabel A Be'!C10&lt;0.5),"-",IFERROR('Tabel A Be'!C10/'Tabel A F'!C10*100,"-"))</f>
        <v>1.9976498237367801</v>
      </c>
      <c r="D10" s="94">
        <f>IF(OR('Tabel A F'!D10&lt;5,'Tabel A Be'!D10&lt;0.5),"-",IFERROR('Tabel A Be'!D10/'Tabel A F'!D10*100,"-"))</f>
        <v>3.1134489621836794</v>
      </c>
      <c r="E10" s="94">
        <f>IF(OR('Tabel A F'!E10&lt;5,'Tabel A Be'!E10&lt;0.5),"-",IFERROR('Tabel A Be'!E10/'Tabel A F'!E10*100,"-"))</f>
        <v>2.9439696106362776</v>
      </c>
      <c r="F10" s="94">
        <f>IF(OR('Tabel A F'!F10&lt;5,'Tabel A Be'!F10&lt;0.5),"-",IFERROR('Tabel A Be'!F10/'Tabel A F'!F10*100,"-"))</f>
        <v>4.4451256897608831</v>
      </c>
      <c r="G10" s="94">
        <f>IF(OR('Tabel A F'!G10&lt;5,'Tabel A Be'!G10&lt;0.5),"-",IFERROR('Tabel A Be'!G10/'Tabel A F'!G10*100,"-"))</f>
        <v>2.7089783281733748</v>
      </c>
      <c r="H10" s="94">
        <f>IF(OR('Tabel A F'!H10&lt;5,'Tabel A Be'!H10&lt;0.5),"-",IFERROR('Tabel A Be'!H10/'Tabel A F'!H10*100,"-"))</f>
        <v>3.2821005443483826</v>
      </c>
      <c r="I10" s="94">
        <f>IF(OR('Tabel A F'!I10&lt;5,'Tabel A Be'!I10&lt;0.5),"-",IFERROR('Tabel A Be'!I10/'Tabel A F'!I10*100,"-"))</f>
        <v>6.4516129032258061</v>
      </c>
      <c r="J10" s="133"/>
      <c r="K10" s="94">
        <f>IF(OR('Tabel A F'!K10&lt;5,'Tabel A Be'!K10&lt;0.5),"-",IFERROR('Tabel A Be'!K10/'Tabel A F'!K10*100,"-"))</f>
        <v>3.1749730564213103</v>
      </c>
    </row>
    <row r="11" spans="1:11" ht="15.75" customHeight="1" x14ac:dyDescent="0.2">
      <c r="A11" s="83" t="s">
        <v>209</v>
      </c>
      <c r="B11" s="95">
        <f>IF(OR('Tabel A F'!B11&lt;5,'Tabel A Be'!B11&lt;0.5),"-",IFERROR('Tabel A Be'!B11/'Tabel A F'!B11*100,"-"))</f>
        <v>8.654496281271129</v>
      </c>
      <c r="C11" s="95">
        <f>IF(OR('Tabel A F'!C11&lt;5,'Tabel A Be'!C11&lt;0.5),"-",IFERROR('Tabel A Be'!C11/'Tabel A F'!C11*100,"-"))</f>
        <v>5.4404145077720205</v>
      </c>
      <c r="D11" s="95">
        <f>IF(OR('Tabel A F'!D11&lt;5,'Tabel A Be'!D11&lt;0.5),"-",IFERROR('Tabel A Be'!D11/'Tabel A F'!D11*100,"-"))</f>
        <v>7.0385126162018601</v>
      </c>
      <c r="E11" s="95">
        <f>IF(OR('Tabel A F'!E11&lt;5,'Tabel A Be'!E11&lt;0.5),"-",IFERROR('Tabel A Be'!E11/'Tabel A F'!E11*100,"-"))</f>
        <v>5.3224155578300927</v>
      </c>
      <c r="F11" s="95">
        <f>IF(OR('Tabel A F'!F11&lt;5,'Tabel A Be'!F11&lt;0.5),"-",IFERROR('Tabel A Be'!F11/'Tabel A F'!F11*100,"-"))</f>
        <v>8.1123244929797202</v>
      </c>
      <c r="G11" s="95">
        <f>IF(OR('Tabel A F'!G11&lt;5,'Tabel A Be'!G11&lt;0.5),"-",IFERROR('Tabel A Be'!G11/'Tabel A F'!G11*100,"-"))</f>
        <v>5.84</v>
      </c>
      <c r="H11" s="95">
        <f>IF(OR('Tabel A F'!H11&lt;5,'Tabel A Be'!H11&lt;0.5),"-",IFERROR('Tabel A Be'!H11/'Tabel A F'!H11*100,"-"))</f>
        <v>7.2947214076246336</v>
      </c>
      <c r="I11" s="95">
        <f>IF(OR('Tabel A F'!I11&lt;5,'Tabel A Be'!I11&lt;0.5),"-",IFERROR('Tabel A Be'!I11/'Tabel A F'!I11*100,"-"))</f>
        <v>6.4516129032258061</v>
      </c>
      <c r="J11" s="133"/>
      <c r="K11" s="95">
        <f>IF(OR('Tabel A F'!K11&lt;5,'Tabel A Be'!K11&lt;0.5),"-",IFERROR('Tabel A Be'!K11/'Tabel A F'!K11*100,"-"))</f>
        <v>7.0733818811427405</v>
      </c>
    </row>
    <row r="12" spans="1:11" ht="15.75" customHeight="1" x14ac:dyDescent="0.2">
      <c r="A12" s="79" t="s">
        <v>26</v>
      </c>
      <c r="B12" s="93">
        <f>IF(OR('Tabel A F'!B12&lt;5,'Tabel A Be'!B12&lt;0.5),"-",IFERROR('Tabel A Be'!B12/'Tabel A F'!B12*100,"-"))</f>
        <v>11.576517150395778</v>
      </c>
      <c r="C12" s="93">
        <f>IF(OR('Tabel A F'!C12&lt;5,'Tabel A Be'!C12&lt;0.5),"-",IFERROR('Tabel A Be'!C12/'Tabel A F'!C12*100,"-"))</f>
        <v>7.6342281879194633</v>
      </c>
      <c r="D12" s="93">
        <f>IF(OR('Tabel A F'!D12&lt;5,'Tabel A Be'!D12&lt;0.5),"-",IFERROR('Tabel A Be'!D12/'Tabel A F'!D12*100,"-"))</f>
        <v>12.995912478961289</v>
      </c>
      <c r="E12" s="93">
        <f>IF(OR('Tabel A F'!E12&lt;5,'Tabel A Be'!E12&lt;0.5),"-",IFERROR('Tabel A Be'!E12/'Tabel A F'!E12*100,"-"))</f>
        <v>8.5604770017035765</v>
      </c>
      <c r="F12" s="93">
        <f>IF(OR('Tabel A F'!F12&lt;5,'Tabel A Be'!F12&lt;0.5),"-",IFERROR('Tabel A Be'!F12/'Tabel A F'!F12*100,"-"))</f>
        <v>12.189349112426036</v>
      </c>
      <c r="G12" s="93">
        <f>IF(OR('Tabel A F'!G12&lt;5,'Tabel A Be'!G12&lt;0.5),"-",IFERROR('Tabel A Be'!G12/'Tabel A F'!G12*100,"-"))</f>
        <v>8.1841432225063944</v>
      </c>
      <c r="H12" s="93">
        <f>IF(OR('Tabel A F'!H12&lt;5,'Tabel A Be'!H12&lt;0.5),"-",IFERROR('Tabel A Be'!H12/'Tabel A F'!H12*100,"-"))</f>
        <v>9.8553300745568571</v>
      </c>
      <c r="I12" s="93">
        <f>IF(OR('Tabel A F'!I12&lt;5,'Tabel A Be'!I12&lt;0.5),"-",IFERROR('Tabel A Be'!I12/'Tabel A F'!I12*100,"-"))</f>
        <v>8.59375</v>
      </c>
      <c r="J12" s="133"/>
      <c r="K12" s="93">
        <f>IF(OR('Tabel A F'!K12&lt;5,'Tabel A Be'!K12&lt;0.5),"-",IFERROR('Tabel A Be'!K12/'Tabel A F'!K12*100,"-"))</f>
        <v>10.439052159681207</v>
      </c>
    </row>
    <row r="13" spans="1:11" ht="15.75" customHeight="1" x14ac:dyDescent="0.2">
      <c r="A13" s="90" t="s">
        <v>27</v>
      </c>
      <c r="B13" s="94">
        <f>IF(OR('Tabel A F'!B13&lt;5,'Tabel A Be'!B13&lt;0.5),"-",IFERROR('Tabel A Be'!B13/'Tabel A F'!B13*100,"-"))</f>
        <v>3.1791907514450863</v>
      </c>
      <c r="C13" s="94">
        <f>IF(OR('Tabel A F'!C13&lt;5,'Tabel A Be'!C13&lt;0.5),"-",IFERROR('Tabel A Be'!C13/'Tabel A F'!C13*100,"-"))</f>
        <v>2.0930232558139537</v>
      </c>
      <c r="D13" s="94">
        <f>IF(OR('Tabel A F'!D13&lt;5,'Tabel A Be'!D13&lt;0.5),"-",IFERROR('Tabel A Be'!D13/'Tabel A F'!D13*100,"-"))</f>
        <v>4.1552197802197801</v>
      </c>
      <c r="E13" s="94">
        <f>IF(OR('Tabel A F'!E13&lt;5,'Tabel A Be'!E13&lt;0.5),"-",IFERROR('Tabel A Be'!E13/'Tabel A F'!E13*100,"-"))</f>
        <v>2.5165562913907285</v>
      </c>
      <c r="F13" s="94">
        <f>IF(OR('Tabel A F'!F13&lt;5,'Tabel A Be'!F13&lt;0.5),"-",IFERROR('Tabel A Be'!F13/'Tabel A F'!F13*100,"-"))</f>
        <v>5.5926544240400666</v>
      </c>
      <c r="G13" s="94">
        <f>IF(OR('Tabel A F'!G13&lt;5,'Tabel A Be'!G13&lt;0.5),"-",IFERROR('Tabel A Be'!G13/'Tabel A F'!G13*100,"-"))</f>
        <v>3.455425017277125</v>
      </c>
      <c r="H13" s="94">
        <f>IF(OR('Tabel A F'!H13&lt;5,'Tabel A Be'!H13&lt;0.5),"-",IFERROR('Tabel A Be'!H13/'Tabel A F'!H13*100,"-"))</f>
        <v>3.8240649950973524</v>
      </c>
      <c r="I13" s="94">
        <f>IF(OR('Tabel A F'!I13&lt;5,'Tabel A Be'!I13&lt;0.5),"-",IFERROR('Tabel A Be'!I13/'Tabel A F'!I13*100,"-"))</f>
        <v>8.8888888888888893</v>
      </c>
      <c r="J13" s="133"/>
      <c r="K13" s="94">
        <f>IF(OR('Tabel A F'!K13&lt;5,'Tabel A Be'!K13&lt;0.5),"-",IFERROR('Tabel A Be'!K13/'Tabel A F'!K13*100,"-"))</f>
        <v>3.8318578090153412</v>
      </c>
    </row>
    <row r="14" spans="1:11" ht="15.75" customHeight="1" x14ac:dyDescent="0.2">
      <c r="A14" s="83" t="s">
        <v>28</v>
      </c>
      <c r="B14" s="95">
        <f>IF(OR('Tabel A F'!B14&lt;5,'Tabel A Be'!B14&lt;0.5),"-",IFERROR('Tabel A Be'!B14/'Tabel A F'!B14*100,"-"))</f>
        <v>5.1546391752577314</v>
      </c>
      <c r="C14" s="95">
        <f>IF(OR('Tabel A F'!C14&lt;5,'Tabel A Be'!C14&lt;0.5),"-",IFERROR('Tabel A Be'!C14/'Tabel A F'!C14*100,"-"))</f>
        <v>5</v>
      </c>
      <c r="D14" s="95">
        <f>IF(OR('Tabel A F'!D14&lt;5,'Tabel A Be'!D14&lt;0.5),"-",IFERROR('Tabel A Be'!D14/'Tabel A F'!D14*100,"-"))</f>
        <v>5.4794520547945202</v>
      </c>
      <c r="E14" s="95">
        <f>IF(OR('Tabel A F'!E14&lt;5,'Tabel A Be'!E14&lt;0.5),"-",IFERROR('Tabel A Be'!E14/'Tabel A F'!E14*100,"-"))</f>
        <v>5.1948051948051948</v>
      </c>
      <c r="F14" s="95">
        <f>IF(OR('Tabel A F'!F14&lt;5,'Tabel A Be'!F14&lt;0.5),"-",IFERROR('Tabel A Be'!F14/'Tabel A F'!F14*100,"-"))</f>
        <v>6.962025316455696</v>
      </c>
      <c r="G14" s="95">
        <f>IF(OR('Tabel A F'!G14&lt;5,'Tabel A Be'!G14&lt;0.5),"-",IFERROR('Tabel A Be'!G14/'Tabel A F'!G14*100,"-"))</f>
        <v>4.10958904109589</v>
      </c>
      <c r="H14" s="95">
        <f>IF(OR('Tabel A F'!H14&lt;5,'Tabel A Be'!H14&lt;0.5),"-",IFERROR('Tabel A Be'!H14/'Tabel A F'!H14*100,"-"))</f>
        <v>4.3913713405238832</v>
      </c>
      <c r="I14" s="95">
        <f>IF(OR('Tabel A F'!I14&lt;5,'Tabel A Be'!I14&lt;0.5),"-",IFERROR('Tabel A Be'!I14/'Tabel A F'!I14*100,"-"))</f>
        <v>25</v>
      </c>
      <c r="J14" s="133"/>
      <c r="K14" s="95">
        <f>IF(OR('Tabel A F'!K14&lt;5,'Tabel A Be'!K14&lt;0.5),"-",IFERROR('Tabel A Be'!K14/'Tabel A F'!K14*100,"-"))</f>
        <v>4.7184773988897701</v>
      </c>
    </row>
    <row r="15" spans="1:11" ht="15.75" customHeight="1" x14ac:dyDescent="0.2">
      <c r="A15" s="79" t="s">
        <v>29</v>
      </c>
      <c r="B15" s="93">
        <f>IF(OR('Tabel A F'!B15&lt;5,'Tabel A Be'!B15&lt;0.5),"-",IFERROR('Tabel A Be'!B15/'Tabel A F'!B15*100,"-"))</f>
        <v>13.105413105413104</v>
      </c>
      <c r="C15" s="93">
        <f>IF(OR('Tabel A F'!C15&lt;5,'Tabel A Be'!C15&lt;0.5),"-",IFERROR('Tabel A Be'!C15/'Tabel A F'!C15*100,"-"))</f>
        <v>12.820512820512819</v>
      </c>
      <c r="D15" s="93">
        <f>IF(OR('Tabel A F'!D15&lt;5,'Tabel A Be'!D15&lt;0.5),"-",IFERROR('Tabel A Be'!D15/'Tabel A F'!D15*100,"-"))</f>
        <v>15.879265091863518</v>
      </c>
      <c r="E15" s="93">
        <f>IF(OR('Tabel A F'!E15&lt;5,'Tabel A Be'!E15&lt;0.5),"-",IFERROR('Tabel A Be'!E15/'Tabel A F'!E15*100,"-"))</f>
        <v>14.583333333333334</v>
      </c>
      <c r="F15" s="93">
        <f>IF(OR('Tabel A F'!F15&lt;5,'Tabel A Be'!F15&lt;0.5),"-",IFERROR('Tabel A Be'!F15/'Tabel A F'!F15*100,"-"))</f>
        <v>13.300492610837439</v>
      </c>
      <c r="G15" s="93">
        <f>IF(OR('Tabel A F'!G15&lt;5,'Tabel A Be'!G15&lt;0.5),"-",IFERROR('Tabel A Be'!G15/'Tabel A F'!G15*100,"-"))</f>
        <v>9.3366093366093352</v>
      </c>
      <c r="H15" s="93">
        <f>IF(OR('Tabel A F'!H15&lt;5,'Tabel A Be'!H15&lt;0.5),"-",IFERROR('Tabel A Be'!H15/'Tabel A F'!H15*100,"-"))</f>
        <v>11.833810888252149</v>
      </c>
      <c r="I15" s="93">
        <f>IF(OR('Tabel A F'!I15&lt;5,'Tabel A Be'!I15&lt;0.5),"-",IFERROR('Tabel A Be'!I15/'Tabel A F'!I15*100,"-"))</f>
        <v>12.5</v>
      </c>
      <c r="J15" s="133"/>
      <c r="K15" s="93">
        <f>IF(OR('Tabel A F'!K15&lt;5,'Tabel A Be'!K15&lt;0.5),"-",IFERROR('Tabel A Be'!K15/'Tabel A F'!K15*100,"-"))</f>
        <v>12.314109539354371</v>
      </c>
    </row>
    <row r="16" spans="1:11" ht="15.75" customHeight="1" x14ac:dyDescent="0.2">
      <c r="A16" s="90" t="s">
        <v>30</v>
      </c>
      <c r="B16" s="94">
        <f>IF(OR('Tabel A F'!B16&lt;5,'Tabel A Be'!B16&lt;0.5),"-",IFERROR('Tabel A Be'!B16/'Tabel A F'!B16*100,"-"))</f>
        <v>9.1346153846153832</v>
      </c>
      <c r="C16" s="94">
        <f>IF(OR('Tabel A F'!C16&lt;5,'Tabel A Be'!C16&lt;0.5),"-",IFERROR('Tabel A Be'!C16/'Tabel A F'!C16*100,"-"))</f>
        <v>6.0606060606060606</v>
      </c>
      <c r="D16" s="94">
        <f>IF(OR('Tabel A F'!D16&lt;5,'Tabel A Be'!D16&lt;0.5),"-",IFERROR('Tabel A Be'!D16/'Tabel A F'!D16*100,"-"))</f>
        <v>11.301369863013697</v>
      </c>
      <c r="E16" s="94">
        <f>IF(OR('Tabel A F'!E16&lt;5,'Tabel A Be'!E16&lt;0.5),"-",IFERROR('Tabel A Be'!E16/'Tabel A F'!E16*100,"-"))</f>
        <v>2.7649769585253456</v>
      </c>
      <c r="F16" s="94">
        <f>IF(OR('Tabel A F'!F16&lt;5,'Tabel A Be'!F16&lt;0.5),"-",IFERROR('Tabel A Be'!F16/'Tabel A F'!F16*100,"-"))</f>
        <v>11.659192825112108</v>
      </c>
      <c r="G16" s="94">
        <f>IF(OR('Tabel A F'!G16&lt;5,'Tabel A Be'!G16&lt;0.5),"-",IFERROR('Tabel A Be'!G16/'Tabel A F'!G16*100,"-"))</f>
        <v>4.3824701195219129</v>
      </c>
      <c r="H16" s="94">
        <f>IF(OR('Tabel A F'!H16&lt;5,'Tabel A Be'!H16&lt;0.5),"-",IFERROR('Tabel A Be'!H16/'Tabel A F'!H16*100,"-"))</f>
        <v>10.381861575178998</v>
      </c>
      <c r="I16" s="94">
        <f>IF(OR('Tabel A F'!I16&lt;5,'Tabel A Be'!I16&lt;0.5),"-",IFERROR('Tabel A Be'!I16/'Tabel A F'!I16*100,"-"))</f>
        <v>25</v>
      </c>
      <c r="J16" s="133"/>
      <c r="K16" s="94">
        <f>IF(OR('Tabel A F'!K16&lt;5,'Tabel A Be'!K16&lt;0.5),"-",IFERROR('Tabel A Be'!K16/'Tabel A F'!K16*100,"-"))</f>
        <v>9.3265792610250298</v>
      </c>
    </row>
    <row r="17" spans="1:11" ht="15.75" hidden="1" customHeight="1" x14ac:dyDescent="0.2">
      <c r="A17" s="31" t="s">
        <v>31</v>
      </c>
      <c r="B17" s="68">
        <f>IF(OR('Tabel A F'!B17&lt;5,'Tabel A Be'!B17&lt;0.5),"-",IFERROR('Tabel A Be'!B17/'Tabel A F'!B17*100,"-"))</f>
        <v>1.5384615384615385</v>
      </c>
      <c r="C17" s="68">
        <f>IF(OR('Tabel A F'!C17&lt;5,'Tabel A Be'!C17&lt;0.5),"-",IFERROR('Tabel A Be'!C17/'Tabel A F'!C17*100,"-"))</f>
        <v>2.2831050228310499</v>
      </c>
      <c r="D17" s="68">
        <f>IF(OR('Tabel A F'!D17&lt;5,'Tabel A Be'!D17&lt;0.5),"-",IFERROR('Tabel A Be'!D17/'Tabel A F'!D17*100,"-"))</f>
        <v>2.0231213872832372</v>
      </c>
      <c r="E17" s="68">
        <f>IF(OR('Tabel A F'!E17&lt;5,'Tabel A Be'!E17&lt;0.5),"-",IFERROR('Tabel A Be'!E17/'Tabel A F'!E17*100,"-"))</f>
        <v>1.3574660633484164</v>
      </c>
      <c r="F17" s="68">
        <f>IF(OR('Tabel A F'!F17&lt;5,'Tabel A Be'!F17&lt;0.5),"-",IFERROR('Tabel A Be'!F17/'Tabel A F'!F17*100,"-"))</f>
        <v>2.112676056338028</v>
      </c>
      <c r="G17" s="68">
        <f>IF(OR('Tabel A F'!G17&lt;5,'Tabel A Be'!G17&lt;0.5),"-",IFERROR('Tabel A Be'!G17/'Tabel A F'!G17*100,"-"))</f>
        <v>3.2822757111597372</v>
      </c>
      <c r="H17" s="68">
        <f>IF(OR('Tabel A F'!H17&lt;5,'Tabel A Be'!H17&lt;0.5),"-",IFERROR('Tabel A Be'!H17/'Tabel A F'!H17*100,"-"))</f>
        <v>5.3444180522565317</v>
      </c>
      <c r="I17" s="68">
        <f>IF(OR('Tabel A F'!I17&lt;5,'Tabel A Be'!I17&lt;0.5),"-",IFERROR('Tabel A Be'!I17/'Tabel A F'!I17*100,"-"))</f>
        <v>10</v>
      </c>
      <c r="J17" s="133"/>
      <c r="K17" s="68">
        <f>IF(OR('Tabel A F'!K17&lt;5,'Tabel A Be'!K17&lt;0.5),"-",IFERROR('Tabel A Be'!K17/'Tabel A F'!K17*100,"-"))</f>
        <v>3.403361344537815</v>
      </c>
    </row>
    <row r="18" spans="1:11" ht="15.75" hidden="1" customHeight="1" x14ac:dyDescent="0.2">
      <c r="A18" s="33" t="s">
        <v>32</v>
      </c>
      <c r="B18" s="69">
        <f>IF(OR('Tabel A F'!B18&lt;5,'Tabel A Be'!B18&lt;0.5),"-",IFERROR('Tabel A Be'!B18/'Tabel A F'!B18*100,"-"))</f>
        <v>14.285714285714285</v>
      </c>
      <c r="C18" s="69">
        <f>IF(OR('Tabel A F'!C18&lt;5,'Tabel A Be'!C18&lt;0.5),"-",IFERROR('Tabel A Be'!C18/'Tabel A F'!C18*100,"-"))</f>
        <v>10</v>
      </c>
      <c r="D18" s="69">
        <f>IF(OR('Tabel A F'!D18&lt;5,'Tabel A Be'!D18&lt;0.5),"-",IFERROR('Tabel A Be'!D18/'Tabel A F'!D18*100,"-"))</f>
        <v>2.4390243902439024</v>
      </c>
      <c r="E18" s="69" t="str">
        <f>IF(OR('Tabel A F'!E18&lt;5,'Tabel A Be'!E18&lt;0.5),"-",IFERROR('Tabel A Be'!E18/'Tabel A F'!E18*100,"-"))</f>
        <v>-</v>
      </c>
      <c r="F18" s="69">
        <f>IF(OR('Tabel A F'!F18&lt;5,'Tabel A Be'!F18&lt;0.5),"-",IFERROR('Tabel A Be'!F18/'Tabel A F'!F18*100,"-"))</f>
        <v>3.0303030303030303</v>
      </c>
      <c r="G18" s="69">
        <f>IF(OR('Tabel A F'!G18&lt;5,'Tabel A Be'!G18&lt;0.5),"-",IFERROR('Tabel A Be'!G18/'Tabel A F'!G18*100,"-"))</f>
        <v>3.1578947368421053</v>
      </c>
      <c r="H18" s="69">
        <f>IF(OR('Tabel A F'!H18&lt;5,'Tabel A Be'!H18&lt;0.5),"-",IFERROR('Tabel A Be'!H18/'Tabel A F'!H18*100,"-"))</f>
        <v>5.9917355371900829</v>
      </c>
      <c r="I18" s="69" t="str">
        <f>IF(OR('Tabel A F'!I18&lt;5,'Tabel A Be'!I18&lt;0.5),"-",IFERROR('Tabel A Be'!I18/'Tabel A F'!I18*100,"-"))</f>
        <v>-</v>
      </c>
      <c r="J18" s="133"/>
      <c r="K18" s="69">
        <f>IF(OR('Tabel A F'!K18&lt;5,'Tabel A Be'!K18&lt;0.5),"-",IFERROR('Tabel A Be'!K18/'Tabel A F'!K18*100,"-"))</f>
        <v>5.174825174825175</v>
      </c>
    </row>
    <row r="19" spans="1:11" ht="15.75" hidden="1" customHeight="1" x14ac:dyDescent="0.2">
      <c r="A19" s="31" t="s">
        <v>33</v>
      </c>
      <c r="B19" s="68" t="str">
        <f>IF(OR('Tabel A F'!B19&lt;5,'Tabel A Be'!B19&lt;0.5),"-",IFERROR('Tabel A Be'!B19/'Tabel A F'!B19*100,"-"))</f>
        <v>-</v>
      </c>
      <c r="C19" s="68" t="str">
        <f>IF(OR('Tabel A F'!C19&lt;5,'Tabel A Be'!C19&lt;0.5),"-",IFERROR('Tabel A Be'!C19/'Tabel A F'!C19*100,"-"))</f>
        <v>-</v>
      </c>
      <c r="D19" s="68" t="str">
        <f>IF(OR('Tabel A F'!D19&lt;5,'Tabel A Be'!D19&lt;0.5),"-",IFERROR('Tabel A Be'!D19/'Tabel A F'!D19*100,"-"))</f>
        <v>-</v>
      </c>
      <c r="E19" s="68" t="str">
        <f>IF(OR('Tabel A F'!E19&lt;5,'Tabel A Be'!E19&lt;0.5),"-",IFERROR('Tabel A Be'!E19/'Tabel A F'!E19*100,"-"))</f>
        <v>-</v>
      </c>
      <c r="F19" s="68">
        <f>IF(OR('Tabel A F'!F19&lt;5,'Tabel A Be'!F19&lt;0.5),"-",IFERROR('Tabel A Be'!F19/'Tabel A F'!F19*100,"-"))</f>
        <v>2.8571428571428572</v>
      </c>
      <c r="G19" s="68">
        <f>IF(OR('Tabel A F'!G19&lt;5,'Tabel A Be'!G19&lt;0.5),"-",IFERROR('Tabel A Be'!G19/'Tabel A F'!G19*100,"-"))</f>
        <v>3.5087719298245612</v>
      </c>
      <c r="H19" s="68">
        <f>IF(OR('Tabel A F'!H19&lt;5,'Tabel A Be'!H19&lt;0.5),"-",IFERROR('Tabel A Be'!H19/'Tabel A F'!H19*100,"-"))</f>
        <v>3.3783783783783785</v>
      </c>
      <c r="I19" s="68" t="str">
        <f>IF(OR('Tabel A F'!I19&lt;5,'Tabel A Be'!I19&lt;0.5),"-",IFERROR('Tabel A Be'!I19/'Tabel A F'!I19*100,"-"))</f>
        <v>-</v>
      </c>
      <c r="J19" s="133"/>
      <c r="K19" s="68">
        <f>IF(OR('Tabel A F'!K19&lt;5,'Tabel A Be'!K19&lt;0.5),"-",IFERROR('Tabel A Be'!K19/'Tabel A F'!K19*100,"-"))</f>
        <v>2.622950819672131</v>
      </c>
    </row>
    <row r="20" spans="1:11" ht="15.75" hidden="1" customHeight="1" x14ac:dyDescent="0.2">
      <c r="A20" s="33" t="s">
        <v>34</v>
      </c>
      <c r="B20" s="69" t="str">
        <f>IF(OR('Tabel A F'!B20&lt;5,'Tabel A Be'!B20&lt;0.5),"-",IFERROR('Tabel A Be'!B20/'Tabel A F'!B20*100,"-"))</f>
        <v>-</v>
      </c>
      <c r="C20" s="69" t="str">
        <f>IF(OR('Tabel A F'!C20&lt;5,'Tabel A Be'!C20&lt;0.5),"-",IFERROR('Tabel A Be'!C20/'Tabel A F'!C20*100,"-"))</f>
        <v>-</v>
      </c>
      <c r="D20" s="69">
        <f>IF(OR('Tabel A F'!D20&lt;5,'Tabel A Be'!D20&lt;0.5),"-",IFERROR('Tabel A Be'!D20/'Tabel A F'!D20*100,"-"))</f>
        <v>3.7735849056603774</v>
      </c>
      <c r="E20" s="69">
        <f>IF(OR('Tabel A F'!E20&lt;5,'Tabel A Be'!E20&lt;0.5),"-",IFERROR('Tabel A Be'!E20/'Tabel A F'!E20*100,"-"))</f>
        <v>7.6923076923076925</v>
      </c>
      <c r="F20" s="69">
        <f>IF(OR('Tabel A F'!F20&lt;5,'Tabel A Be'!F20&lt;0.5),"-",IFERROR('Tabel A Be'!F20/'Tabel A F'!F20*100,"-"))</f>
        <v>15.384615384615385</v>
      </c>
      <c r="G20" s="69">
        <f>IF(OR('Tabel A F'!G20&lt;5,'Tabel A Be'!G20&lt;0.5),"-",IFERROR('Tabel A Be'!G20/'Tabel A F'!G20*100,"-"))</f>
        <v>1.2345679012345678</v>
      </c>
      <c r="H20" s="69">
        <f>IF(OR('Tabel A F'!H20&lt;5,'Tabel A Be'!H20&lt;0.5),"-",IFERROR('Tabel A Be'!H20/'Tabel A F'!H20*100,"-"))</f>
        <v>5</v>
      </c>
      <c r="I20" s="69" t="str">
        <f>IF(OR('Tabel A F'!I20&lt;5,'Tabel A Be'!I20&lt;0.5),"-",IFERROR('Tabel A Be'!I20/'Tabel A F'!I20*100,"-"))</f>
        <v>-</v>
      </c>
      <c r="J20" s="133"/>
      <c r="K20" s="69">
        <f>IF(OR('Tabel A F'!K20&lt;5,'Tabel A Be'!K20&lt;0.5),"-",IFERROR('Tabel A Be'!K20/'Tabel A F'!K20*100,"-"))</f>
        <v>4.4747081712062258</v>
      </c>
    </row>
    <row r="21" spans="1:11" ht="15.75" customHeight="1" x14ac:dyDescent="0.2">
      <c r="A21" s="83" t="s">
        <v>35</v>
      </c>
      <c r="B21" s="95">
        <f>IF(OR('Tabel A F'!B21&lt;5,'Tabel A Be'!B21&lt;0.5),"-",IFERROR('Tabel A Be'!B21/'Tabel A F'!B21*100,"-"))</f>
        <v>2.3668639053254439</v>
      </c>
      <c r="C21" s="95">
        <f>IF(OR('Tabel A F'!C21&lt;5,'Tabel A Be'!C21&lt;0.5),"-",IFERROR('Tabel A Be'!C21/'Tabel A F'!C21*100,"-"))</f>
        <v>2.3076923076923079</v>
      </c>
      <c r="D21" s="95">
        <f>IF(OR('Tabel A F'!D21&lt;5,'Tabel A Be'!D21&lt;0.5),"-",IFERROR('Tabel A Be'!D21/'Tabel A F'!D21*100,"-"))</f>
        <v>2.1367521367521367</v>
      </c>
      <c r="E21" s="95">
        <f>IF(OR('Tabel A F'!E21&lt;5,'Tabel A Be'!E21&lt;0.5),"-",IFERROR('Tabel A Be'!E21/'Tabel A F'!E21*100,"-"))</f>
        <v>1.9417475728155338</v>
      </c>
      <c r="F21" s="95">
        <f>IF(OR('Tabel A F'!F21&lt;5,'Tabel A Be'!F21&lt;0.5),"-",IFERROR('Tabel A Be'!F21/'Tabel A F'!F21*100,"-"))</f>
        <v>3.8135593220338984</v>
      </c>
      <c r="G21" s="95">
        <f>IF(OR('Tabel A F'!G21&lt;5,'Tabel A Be'!G21&lt;0.5),"-",IFERROR('Tabel A Be'!G21/'Tabel A F'!G21*100,"-"))</f>
        <v>3.0434782608695654</v>
      </c>
      <c r="H21" s="95">
        <f>IF(OR('Tabel A F'!H21&lt;5,'Tabel A Be'!H21&lt;0.5),"-",IFERROR('Tabel A Be'!H21/'Tabel A F'!H21*100,"-"))</f>
        <v>5.3056516724336795</v>
      </c>
      <c r="I21" s="95">
        <f>IF(OR('Tabel A F'!I21&lt;5,'Tabel A Be'!I21&lt;0.5),"-",IFERROR('Tabel A Be'!I21/'Tabel A F'!I21*100,"-"))</f>
        <v>6.25</v>
      </c>
      <c r="J21" s="133"/>
      <c r="K21" s="95">
        <f>IF(OR('Tabel A F'!K21&lt;5,'Tabel A Be'!K21&lt;0.5),"-",IFERROR('Tabel A Be'!K21/'Tabel A F'!K21*100,"-"))</f>
        <v>3.8068472151251913</v>
      </c>
    </row>
    <row r="22" spans="1:11" ht="15.75" customHeight="1" x14ac:dyDescent="0.2">
      <c r="A22" s="79" t="s">
        <v>36</v>
      </c>
      <c r="B22" s="93">
        <f>IF(OR('Tabel A F'!B22&lt;5,'Tabel A Be'!B22&lt;0.5),"-",IFERROR('Tabel A Be'!B22/'Tabel A F'!B22*100,"-"))</f>
        <v>5.2631578947368416</v>
      </c>
      <c r="C22" s="93">
        <f>IF(OR('Tabel A F'!C22&lt;5,'Tabel A Be'!C22&lt;0.5),"-",IFERROR('Tabel A Be'!C22/'Tabel A F'!C22*100,"-"))</f>
        <v>4.7619047619047619</v>
      </c>
      <c r="D22" s="93">
        <f>IF(OR('Tabel A F'!D22&lt;5,'Tabel A Be'!D22&lt;0.5),"-",IFERROR('Tabel A Be'!D22/'Tabel A F'!D22*100,"-"))</f>
        <v>4.7058823529411766</v>
      </c>
      <c r="E22" s="93" t="str">
        <f>IF(OR('Tabel A F'!E22&lt;5,'Tabel A Be'!E22&lt;0.5),"-",IFERROR('Tabel A Be'!E22/'Tabel A F'!E22*100,"-"))</f>
        <v>-</v>
      </c>
      <c r="F22" s="93" t="str">
        <f>IF(OR('Tabel A F'!F22&lt;5,'Tabel A Be'!F22&lt;0.5),"-",IFERROR('Tabel A Be'!F22/'Tabel A F'!F22*100,"-"))</f>
        <v>-</v>
      </c>
      <c r="G22" s="93">
        <f>IF(OR('Tabel A F'!G22&lt;5,'Tabel A Be'!G22&lt;0.5),"-",IFERROR('Tabel A Be'!G22/'Tabel A F'!G22*100,"-"))</f>
        <v>7.6923076923076925</v>
      </c>
      <c r="H22" s="93">
        <f>IF(OR('Tabel A F'!H22&lt;5,'Tabel A Be'!H22&lt;0.5),"-",IFERROR('Tabel A Be'!H22/'Tabel A F'!H22*100,"-"))</f>
        <v>8.6666666666666679</v>
      </c>
      <c r="I22" s="93" t="str">
        <f>IF(OR('Tabel A F'!I22&lt;5,'Tabel A Be'!I22&lt;0.5),"-",IFERROR('Tabel A Be'!I22/'Tabel A F'!I22*100,"-"))</f>
        <v>-</v>
      </c>
      <c r="J22" s="133"/>
      <c r="K22" s="93">
        <f>IF(OR('Tabel A F'!K22&lt;5,'Tabel A Be'!K22&lt;0.5),"-",IFERROR('Tabel A Be'!K22/'Tabel A F'!K22*100,"-"))</f>
        <v>5.913978494623656</v>
      </c>
    </row>
    <row r="23" spans="1:11" ht="15.75" customHeight="1" x14ac:dyDescent="0.2">
      <c r="A23" s="90" t="s">
        <v>37</v>
      </c>
      <c r="B23" s="94" t="str">
        <f>IF(OR('Tabel A F'!B23&lt;5,'Tabel A Be'!B23&lt;0.5),"-",IFERROR('Tabel A Be'!B23/'Tabel A F'!B23*100,"-"))</f>
        <v>-</v>
      </c>
      <c r="C23" s="94" t="str">
        <f>IF(OR('Tabel A F'!C23&lt;5,'Tabel A Be'!C23&lt;0.5),"-",IFERROR('Tabel A Be'!C23/'Tabel A F'!C23*100,"-"))</f>
        <v>-</v>
      </c>
      <c r="D23" s="94" t="str">
        <f>IF(OR('Tabel A F'!D23&lt;5,'Tabel A Be'!D23&lt;0.5),"-",IFERROR('Tabel A Be'!D23/'Tabel A F'!D23*100,"-"))</f>
        <v>-</v>
      </c>
      <c r="E23" s="94" t="str">
        <f>IF(OR('Tabel A F'!E23&lt;5,'Tabel A Be'!E23&lt;0.5),"-",IFERROR('Tabel A Be'!E23/'Tabel A F'!E23*100,"-"))</f>
        <v>-</v>
      </c>
      <c r="F23" s="94" t="str">
        <f>IF(OR('Tabel A F'!F23&lt;5,'Tabel A Be'!F23&lt;0.5),"-",IFERROR('Tabel A Be'!F23/'Tabel A F'!F23*100,"-"))</f>
        <v>-</v>
      </c>
      <c r="G23" s="94">
        <f>IF(OR('Tabel A F'!G23&lt;5,'Tabel A Be'!G23&lt;0.5),"-",IFERROR('Tabel A Be'!G23/'Tabel A F'!G23*100,"-"))</f>
        <v>1.7543859649122806</v>
      </c>
      <c r="H23" s="94">
        <f>IF(OR('Tabel A F'!H23&lt;5,'Tabel A Be'!H23&lt;0.5),"-",IFERROR('Tabel A Be'!H23/'Tabel A F'!H23*100,"-"))</f>
        <v>7.878787878787878</v>
      </c>
      <c r="I23" s="94" t="str">
        <f>IF(OR('Tabel A F'!I23&lt;5,'Tabel A Be'!I23&lt;0.5),"-",IFERROR('Tabel A Be'!I23/'Tabel A F'!I23*100,"-"))</f>
        <v>-</v>
      </c>
      <c r="J23" s="133"/>
      <c r="K23" s="94">
        <f>IF(OR('Tabel A F'!K23&lt;5,'Tabel A Be'!K23&lt;0.5),"-",IFERROR('Tabel A Be'!K23/'Tabel A F'!K23*100,"-"))</f>
        <v>6.2222222222222223</v>
      </c>
    </row>
    <row r="24" spans="1:11" ht="15.75" customHeight="1" x14ac:dyDescent="0.2">
      <c r="A24" s="83" t="s">
        <v>38</v>
      </c>
      <c r="B24" s="95" t="str">
        <f>IF(OR('Tabel A F'!B24&lt;5,'Tabel A Be'!B24&lt;0.5),"-",IFERROR('Tabel A Be'!B24/'Tabel A F'!B24*100,"-"))</f>
        <v>-</v>
      </c>
      <c r="C24" s="95">
        <f>IF(OR('Tabel A F'!C24&lt;5,'Tabel A Be'!C24&lt;0.5),"-",IFERROR('Tabel A Be'!C24/'Tabel A F'!C24*100,"-"))</f>
        <v>0.60240963855421692</v>
      </c>
      <c r="D24" s="95" t="str">
        <f>IF(OR('Tabel A F'!D24&lt;5,'Tabel A Be'!D24&lt;0.5),"-",IFERROR('Tabel A Be'!D24/'Tabel A F'!D24*100,"-"))</f>
        <v>-</v>
      </c>
      <c r="E24" s="95">
        <f>IF(OR('Tabel A F'!E24&lt;5,'Tabel A Be'!E24&lt;0.5),"-",IFERROR('Tabel A Be'!E24/'Tabel A F'!E24*100,"-"))</f>
        <v>1.6611295681063125</v>
      </c>
      <c r="F24" s="95">
        <f>IF(OR('Tabel A F'!F24&lt;5,'Tabel A Be'!F24&lt;0.5),"-",IFERROR('Tabel A Be'!F24/'Tabel A F'!F24*100,"-"))</f>
        <v>1.3605442176870748</v>
      </c>
      <c r="G24" s="95">
        <f>IF(OR('Tabel A F'!G24&lt;5,'Tabel A Be'!G24&lt;0.5),"-",IFERROR('Tabel A Be'!G24/'Tabel A F'!G24*100,"-"))</f>
        <v>1.2165450121654502</v>
      </c>
      <c r="H24" s="95">
        <f>IF(OR('Tabel A F'!H24&lt;5,'Tabel A Be'!H24&lt;0.5),"-",IFERROR('Tabel A Be'!H24/'Tabel A F'!H24*100,"-"))</f>
        <v>2.9288702928870292</v>
      </c>
      <c r="I24" s="95" t="str">
        <f>IF(OR('Tabel A F'!I24&lt;5,'Tabel A Be'!I24&lt;0.5),"-",IFERROR('Tabel A Be'!I24/'Tabel A F'!I24*100,"-"))</f>
        <v>-</v>
      </c>
      <c r="J24" s="133"/>
      <c r="K24" s="95">
        <f>IF(OR('Tabel A F'!K24&lt;5,'Tabel A Be'!K24&lt;0.5),"-",IFERROR('Tabel A Be'!K24/'Tabel A F'!K24*100,"-"))</f>
        <v>1.6796394920114706</v>
      </c>
    </row>
    <row r="25" spans="1:11" ht="15.75" customHeight="1" x14ac:dyDescent="0.2">
      <c r="A25" s="79" t="s">
        <v>39</v>
      </c>
      <c r="B25" s="93">
        <f>IF(OR('Tabel A F'!B25&lt;5,'Tabel A Be'!B25&lt;0.5),"-",IFERROR('Tabel A Be'!B25/'Tabel A F'!B25*100,"-"))</f>
        <v>3.3898305084745761</v>
      </c>
      <c r="C25" s="93">
        <f>IF(OR('Tabel A F'!C25&lt;5,'Tabel A Be'!C25&lt;0.5),"-",IFERROR('Tabel A Be'!C25/'Tabel A F'!C25*100,"-"))</f>
        <v>3.75</v>
      </c>
      <c r="D25" s="93">
        <f>IF(OR('Tabel A F'!D25&lt;5,'Tabel A Be'!D25&lt;0.5),"-",IFERROR('Tabel A Be'!D25/'Tabel A F'!D25*100,"-"))</f>
        <v>4.3209876543209873</v>
      </c>
      <c r="E25" s="93">
        <f>IF(OR('Tabel A F'!E25&lt;5,'Tabel A Be'!E25&lt;0.5),"-",IFERROR('Tabel A Be'!E25/'Tabel A F'!E25*100,"-"))</f>
        <v>4.5685279187817258</v>
      </c>
      <c r="F25" s="93">
        <f>IF(OR('Tabel A F'!F25&lt;5,'Tabel A Be'!F25&lt;0.5),"-",IFERROR('Tabel A Be'!F25/'Tabel A F'!F25*100,"-"))</f>
        <v>5.2631578947368416</v>
      </c>
      <c r="G25" s="93">
        <f>IF(OR('Tabel A F'!G25&lt;5,'Tabel A Be'!G25&lt;0.5),"-",IFERROR('Tabel A Be'!G25/'Tabel A F'!G25*100,"-"))</f>
        <v>1.9163763066202089</v>
      </c>
      <c r="H25" s="93">
        <f>IF(OR('Tabel A F'!H25&lt;5,'Tabel A Be'!H25&lt;0.5),"-",IFERROR('Tabel A Be'!H25/'Tabel A F'!H25*100,"-"))</f>
        <v>2.771179730799683</v>
      </c>
      <c r="I25" s="93" t="str">
        <f>IF(OR('Tabel A F'!I25&lt;5,'Tabel A Be'!I25&lt;0.5),"-",IFERROR('Tabel A Be'!I25/'Tabel A F'!I25*100,"-"))</f>
        <v>-</v>
      </c>
      <c r="J25" s="133"/>
      <c r="K25" s="93">
        <f>IF(OR('Tabel A F'!K25&lt;5,'Tabel A Be'!K25&lt;0.5),"-",IFERROR('Tabel A Be'!K25/'Tabel A F'!K25*100,"-"))</f>
        <v>2.9681201905459873</v>
      </c>
    </row>
    <row r="26" spans="1:11" ht="15.75" customHeight="1" x14ac:dyDescent="0.2">
      <c r="A26" s="90" t="s">
        <v>40</v>
      </c>
      <c r="B26" s="94">
        <f>IF(OR('Tabel A F'!B26&lt;5,'Tabel A Be'!B26&lt;0.5),"-",IFERROR('Tabel A Be'!B26/'Tabel A F'!B26*100,"-"))</f>
        <v>0.61500615006150061</v>
      </c>
      <c r="C26" s="94">
        <f>IF(OR('Tabel A F'!C26&lt;5,'Tabel A Be'!C26&lt;0.5),"-",IFERROR('Tabel A Be'!C26/'Tabel A F'!C26*100,"-"))</f>
        <v>0.26595744680851063</v>
      </c>
      <c r="D26" s="94">
        <f>IF(OR('Tabel A F'!D26&lt;5,'Tabel A Be'!D26&lt;0.5),"-",IFERROR('Tabel A Be'!D26/'Tabel A F'!D26*100,"-"))</f>
        <v>1.062215477996965</v>
      </c>
      <c r="E26" s="94">
        <f>IF(OR('Tabel A F'!E26&lt;5,'Tabel A Be'!E26&lt;0.5),"-",IFERROR('Tabel A Be'!E26/'Tabel A F'!E26*100,"-"))</f>
        <v>0.84033613445378152</v>
      </c>
      <c r="F26" s="94">
        <f>IF(OR('Tabel A F'!F26&lt;5,'Tabel A Be'!F26&lt;0.5),"-",IFERROR('Tabel A Be'!F26/'Tabel A F'!F26*100,"-"))</f>
        <v>0.54179566563467496</v>
      </c>
      <c r="G26" s="94">
        <f>IF(OR('Tabel A F'!G26&lt;5,'Tabel A Be'!G26&lt;0.5),"-",IFERROR('Tabel A Be'!G26/'Tabel A F'!G26*100,"-"))</f>
        <v>0.84626234132581102</v>
      </c>
      <c r="H26" s="94">
        <f>IF(OR('Tabel A F'!H26&lt;5,'Tabel A Be'!H26&lt;0.5),"-",IFERROR('Tabel A Be'!H26/'Tabel A F'!H26*100,"-"))</f>
        <v>1.3984710050344957</v>
      </c>
      <c r="I26" s="94" t="str">
        <f>IF(OR('Tabel A F'!I26&lt;5,'Tabel A Be'!I26&lt;0.5),"-",IFERROR('Tabel A Be'!I26/'Tabel A F'!I26*100,"-"))</f>
        <v>-</v>
      </c>
      <c r="J26" s="133"/>
      <c r="K26" s="94">
        <f>IF(OR('Tabel A F'!K26&lt;5,'Tabel A Be'!K26&lt;0.5),"-",IFERROR('Tabel A Be'!K26/'Tabel A F'!K26*100,"-"))</f>
        <v>1.0637420631648389</v>
      </c>
    </row>
    <row r="27" spans="1:11" ht="15.75" customHeight="1" x14ac:dyDescent="0.2">
      <c r="A27" s="83" t="s">
        <v>41</v>
      </c>
      <c r="B27" s="95">
        <f>IF(OR('Tabel A F'!B27&lt;5,'Tabel A Be'!B27&lt;0.5),"-",IFERROR('Tabel A Be'!B27/'Tabel A F'!B27*100,"-"))</f>
        <v>0.81300813008130091</v>
      </c>
      <c r="C27" s="95" t="str">
        <f>IF(OR('Tabel A F'!C27&lt;5,'Tabel A Be'!C27&lt;0.5),"-",IFERROR('Tabel A Be'!C27/'Tabel A F'!C27*100,"-"))</f>
        <v>-</v>
      </c>
      <c r="D27" s="95">
        <f>IF(OR('Tabel A F'!D27&lt;5,'Tabel A Be'!D27&lt;0.5),"-",IFERROR('Tabel A Be'!D27/'Tabel A F'!D27*100,"-"))</f>
        <v>1.0373443983402488</v>
      </c>
      <c r="E27" s="95">
        <f>IF(OR('Tabel A F'!E27&lt;5,'Tabel A Be'!E27&lt;0.5),"-",IFERROR('Tabel A Be'!E27/'Tabel A F'!E27*100,"-"))</f>
        <v>1.098901098901099</v>
      </c>
      <c r="F27" s="95" t="str">
        <f>IF(OR('Tabel A F'!F27&lt;5,'Tabel A Be'!F27&lt;0.5),"-",IFERROR('Tabel A Be'!F27/'Tabel A F'!F27*100,"-"))</f>
        <v>-</v>
      </c>
      <c r="G27" s="95">
        <f>IF(OR('Tabel A F'!G27&lt;5,'Tabel A Be'!G27&lt;0.5),"-",IFERROR('Tabel A Be'!G27/'Tabel A F'!G27*100,"-"))</f>
        <v>0.55865921787709494</v>
      </c>
      <c r="H27" s="95">
        <f>IF(OR('Tabel A F'!H27&lt;5,'Tabel A Be'!H27&lt;0.5),"-",IFERROR('Tabel A Be'!H27/'Tabel A F'!H27*100,"-"))</f>
        <v>2.026221692491061</v>
      </c>
      <c r="I27" s="95" t="str">
        <f>IF(OR('Tabel A F'!I27&lt;5,'Tabel A Be'!I27&lt;0.5),"-",IFERROR('Tabel A Be'!I27/'Tabel A F'!I27*100,"-"))</f>
        <v>-</v>
      </c>
      <c r="J27" s="133"/>
      <c r="K27" s="95">
        <f>IF(OR('Tabel A F'!K27&lt;5,'Tabel A Be'!K27&lt;0.5),"-",IFERROR('Tabel A Be'!K27/'Tabel A F'!K27*100,"-"))</f>
        <v>1.2801575578532742</v>
      </c>
    </row>
    <row r="28" spans="1:11" ht="15.75" customHeight="1" x14ac:dyDescent="0.2">
      <c r="A28" s="79" t="s">
        <v>42</v>
      </c>
      <c r="B28" s="93">
        <f>IF(OR('Tabel A F'!B28&lt;5,'Tabel A Be'!B28&lt;0.5),"-",IFERROR('Tabel A Be'!B28/'Tabel A F'!B28*100,"-"))</f>
        <v>6.9230769230769234</v>
      </c>
      <c r="C28" s="93">
        <f>IF(OR('Tabel A F'!C28&lt;5,'Tabel A Be'!C28&lt;0.5),"-",IFERROR('Tabel A Be'!C28/'Tabel A F'!C28*100,"-"))</f>
        <v>5.6074766355140184</v>
      </c>
      <c r="D28" s="93">
        <f>IF(OR('Tabel A F'!D28&lt;5,'Tabel A Be'!D28&lt;0.5),"-",IFERROR('Tabel A Be'!D28/'Tabel A F'!D28*100,"-"))</f>
        <v>7.402680280791321</v>
      </c>
      <c r="E28" s="93">
        <f>IF(OR('Tabel A F'!E28&lt;5,'Tabel A Be'!E28&lt;0.5),"-",IFERROR('Tabel A Be'!E28/'Tabel A F'!E28*100,"-"))</f>
        <v>5.0458715596330279</v>
      </c>
      <c r="F28" s="93">
        <f>IF(OR('Tabel A F'!F28&lt;5,'Tabel A Be'!F28&lt;0.5),"-",IFERROR('Tabel A Be'!F28/'Tabel A F'!F28*100,"-"))</f>
        <v>5.3691275167785237</v>
      </c>
      <c r="G28" s="93">
        <f>IF(OR('Tabel A F'!G28&lt;5,'Tabel A Be'!G28&lt;0.5),"-",IFERROR('Tabel A Be'!G28/'Tabel A F'!G28*100,"-"))</f>
        <v>6.6945606694560666</v>
      </c>
      <c r="H28" s="93">
        <f>IF(OR('Tabel A F'!H28&lt;5,'Tabel A Be'!H28&lt;0.5),"-",IFERROR('Tabel A Be'!H28/'Tabel A F'!H28*100,"-"))</f>
        <v>6.1381778144783929</v>
      </c>
      <c r="I28" s="93" t="str">
        <f>IF(OR('Tabel A F'!I28&lt;5,'Tabel A Be'!I28&lt;0.5),"-",IFERROR('Tabel A Be'!I28/'Tabel A F'!I28*100,"-"))</f>
        <v>-</v>
      </c>
      <c r="J28" s="133"/>
      <c r="K28" s="93">
        <f>IF(OR('Tabel A F'!K28&lt;5,'Tabel A Be'!K28&lt;0.5),"-",IFERROR('Tabel A Be'!K28/'Tabel A F'!K28*100,"-"))</f>
        <v>6.391718698652646</v>
      </c>
    </row>
    <row r="29" spans="1:11" ht="15.75" customHeight="1" x14ac:dyDescent="0.2">
      <c r="A29" s="90" t="s">
        <v>43</v>
      </c>
      <c r="B29" s="94">
        <f>IF(OR('Tabel A F'!B29&lt;5,'Tabel A Be'!B29&lt;0.5),"-",IFERROR('Tabel A Be'!B29/'Tabel A F'!B29*100,"-"))</f>
        <v>1.7021276595744681</v>
      </c>
      <c r="C29" s="94" t="str">
        <f>IF(OR('Tabel A F'!C29&lt;5,'Tabel A Be'!C29&lt;0.5),"-",IFERROR('Tabel A Be'!C29/'Tabel A F'!C29*100,"-"))</f>
        <v>-</v>
      </c>
      <c r="D29" s="94" t="str">
        <f>IF(OR('Tabel A F'!D29&lt;5,'Tabel A Be'!D29&lt;0.5),"-",IFERROR('Tabel A Be'!D29/'Tabel A F'!D29*100,"-"))</f>
        <v>-</v>
      </c>
      <c r="E29" s="94">
        <f>IF(OR('Tabel A F'!E29&lt;5,'Tabel A Be'!E29&lt;0.5),"-",IFERROR('Tabel A Be'!E29/'Tabel A F'!E29*100,"-"))</f>
        <v>1.1111111111111112</v>
      </c>
      <c r="F29" s="94" t="str">
        <f>IF(OR('Tabel A F'!F29&lt;5,'Tabel A Be'!F29&lt;0.5),"-",IFERROR('Tabel A Be'!F29/'Tabel A F'!F29*100,"-"))</f>
        <v>-</v>
      </c>
      <c r="G29" s="94" t="str">
        <f>IF(OR('Tabel A F'!G29&lt;5,'Tabel A Be'!G29&lt;0.5),"-",IFERROR('Tabel A Be'!G29/'Tabel A F'!G29*100,"-"))</f>
        <v>-</v>
      </c>
      <c r="H29" s="94">
        <f>IF(OR('Tabel A F'!H29&lt;5,'Tabel A Be'!H29&lt;0.5),"-",IFERROR('Tabel A Be'!H29/'Tabel A F'!H29*100,"-"))</f>
        <v>2.6178010471204187</v>
      </c>
      <c r="I29" s="94" t="str">
        <f>IF(OR('Tabel A F'!I29&lt;5,'Tabel A Be'!I29&lt;0.5),"-",IFERROR('Tabel A Be'!I29/'Tabel A F'!I29*100,"-"))</f>
        <v>-</v>
      </c>
      <c r="J29" s="133"/>
      <c r="K29" s="94">
        <f>IF(OR('Tabel A F'!K29&lt;5,'Tabel A Be'!K29&lt;0.5),"-",IFERROR('Tabel A Be'!K29/'Tabel A F'!K29*100,"-"))</f>
        <v>1.1834319526627219</v>
      </c>
    </row>
    <row r="30" spans="1:11" ht="15.75" customHeight="1" x14ac:dyDescent="0.2">
      <c r="A30" s="83" t="s">
        <v>44</v>
      </c>
      <c r="B30" s="95">
        <f>IF(OR('Tabel A F'!B30&lt;5,'Tabel A Be'!B30&lt;0.5),"-",IFERROR('Tabel A Be'!B30/'Tabel A F'!B30*100,"-"))</f>
        <v>6.6878980891719744</v>
      </c>
      <c r="C30" s="95">
        <f>IF(OR('Tabel A F'!C30&lt;5,'Tabel A Be'!C30&lt;0.5),"-",IFERROR('Tabel A Be'!C30/'Tabel A F'!C30*100,"-"))</f>
        <v>3.5714285714285712</v>
      </c>
      <c r="D30" s="95">
        <f>IF(OR('Tabel A F'!D30&lt;5,'Tabel A Be'!D30&lt;0.5),"-",IFERROR('Tabel A Be'!D30/'Tabel A F'!D30*100,"-"))</f>
        <v>4.7619047619047619</v>
      </c>
      <c r="E30" s="95">
        <f>IF(OR('Tabel A F'!E30&lt;5,'Tabel A Be'!E30&lt;0.5),"-",IFERROR('Tabel A Be'!E30/'Tabel A F'!E30*100,"-"))</f>
        <v>4.3999999999999995</v>
      </c>
      <c r="F30" s="95">
        <f>IF(OR('Tabel A F'!F30&lt;5,'Tabel A Be'!F30&lt;0.5),"-",IFERROR('Tabel A Be'!F30/'Tabel A F'!F30*100,"-"))</f>
        <v>3.5000000000000004</v>
      </c>
      <c r="G30" s="95">
        <f>IF(OR('Tabel A F'!G30&lt;5,'Tabel A Be'!G30&lt;0.5),"-",IFERROR('Tabel A Be'!G30/'Tabel A F'!G30*100,"-"))</f>
        <v>4.1666666666666661</v>
      </c>
      <c r="H30" s="95">
        <f>IF(OR('Tabel A F'!H30&lt;5,'Tabel A Be'!H30&lt;0.5),"-",IFERROR('Tabel A Be'!H30/'Tabel A F'!H30*100,"-"))</f>
        <v>6.2085593731163353</v>
      </c>
      <c r="I30" s="95">
        <f>IF(OR('Tabel A F'!I30&lt;5,'Tabel A Be'!I30&lt;0.5),"-",IFERROR('Tabel A Be'!I30/'Tabel A F'!I30*100,"-"))</f>
        <v>6.25</v>
      </c>
      <c r="J30" s="133"/>
      <c r="K30" s="95">
        <f>IF(OR('Tabel A F'!K30&lt;5,'Tabel A Be'!K30&lt;0.5),"-",IFERROR('Tabel A Be'!K30/'Tabel A F'!K30*100,"-"))</f>
        <v>5.399761336515513</v>
      </c>
    </row>
    <row r="31" spans="1:11" ht="15.75" customHeight="1" x14ac:dyDescent="0.2">
      <c r="A31" s="79" t="s">
        <v>45</v>
      </c>
      <c r="B31" s="93">
        <f>IF(OR('Tabel A F'!B31&lt;5,'Tabel A Be'!B31&lt;0.5),"-",IFERROR('Tabel A Be'!B31/'Tabel A F'!B31*100,"-"))</f>
        <v>3.9603960396039604</v>
      </c>
      <c r="C31" s="93" t="str">
        <f>IF(OR('Tabel A F'!C31&lt;5,'Tabel A Be'!C31&lt;0.5),"-",IFERROR('Tabel A Be'!C31/'Tabel A F'!C31*100,"-"))</f>
        <v>-</v>
      </c>
      <c r="D31" s="93">
        <f>IF(OR('Tabel A F'!D31&lt;5,'Tabel A Be'!D31&lt;0.5),"-",IFERROR('Tabel A Be'!D31/'Tabel A F'!D31*100,"-"))</f>
        <v>7.4324324324324325</v>
      </c>
      <c r="E31" s="93">
        <f>IF(OR('Tabel A F'!E31&lt;5,'Tabel A Be'!E31&lt;0.5),"-",IFERROR('Tabel A Be'!E31/'Tabel A F'!E31*100,"-"))</f>
        <v>4.7619047619047619</v>
      </c>
      <c r="F31" s="93">
        <f>IF(OR('Tabel A F'!F31&lt;5,'Tabel A Be'!F31&lt;0.5),"-",IFERROR('Tabel A Be'!F31/'Tabel A F'!F31*100,"-"))</f>
        <v>2.197802197802198</v>
      </c>
      <c r="G31" s="93">
        <f>IF(OR('Tabel A F'!G31&lt;5,'Tabel A Be'!G31&lt;0.5),"-",IFERROR('Tabel A Be'!G31/'Tabel A F'!G31*100,"-"))</f>
        <v>2.912621359223301</v>
      </c>
      <c r="H31" s="93">
        <f>IF(OR('Tabel A F'!H31&lt;5,'Tabel A Be'!H31&lt;0.5),"-",IFERROR('Tabel A Be'!H31/'Tabel A F'!H31*100,"-"))</f>
        <v>8.4967320261437909</v>
      </c>
      <c r="I31" s="93" t="str">
        <f>IF(OR('Tabel A F'!I31&lt;5,'Tabel A Be'!I31&lt;0.5),"-",IFERROR('Tabel A Be'!I31/'Tabel A F'!I31*100,"-"))</f>
        <v>-</v>
      </c>
      <c r="J31" s="133"/>
      <c r="K31" s="93">
        <f>IF(OR('Tabel A F'!K31&lt;5,'Tabel A Be'!K31&lt;0.5),"-",IFERROR('Tabel A Be'!K31/'Tabel A F'!K31*100,"-"))</f>
        <v>5.739514348785872</v>
      </c>
    </row>
    <row r="32" spans="1:11" ht="15.75" customHeight="1" x14ac:dyDescent="0.2">
      <c r="A32" s="90" t="s">
        <v>46</v>
      </c>
      <c r="B32" s="94">
        <f>IF(OR('Tabel A F'!B32&lt;5,'Tabel A Be'!B32&lt;0.5),"-",IFERROR('Tabel A Be'!B32/'Tabel A F'!B32*100,"-"))</f>
        <v>1.2820512820512819</v>
      </c>
      <c r="C32" s="94">
        <f>IF(OR('Tabel A F'!C32&lt;5,'Tabel A Be'!C32&lt;0.5),"-",IFERROR('Tabel A Be'!C32/'Tabel A F'!C32*100,"-"))</f>
        <v>3.1007751937984498</v>
      </c>
      <c r="D32" s="94">
        <f>IF(OR('Tabel A F'!D32&lt;5,'Tabel A Be'!D32&lt;0.5),"-",IFERROR('Tabel A Be'!D32/'Tabel A F'!D32*100,"-"))</f>
        <v>5.4711246200607899</v>
      </c>
      <c r="E32" s="94">
        <f>IF(OR('Tabel A F'!E32&lt;5,'Tabel A Be'!E32&lt;0.5),"-",IFERROR('Tabel A Be'!E32/'Tabel A F'!E32*100,"-"))</f>
        <v>2.5510204081632653</v>
      </c>
      <c r="F32" s="94">
        <f>IF(OR('Tabel A F'!F32&lt;5,'Tabel A Be'!F32&lt;0.5),"-",IFERROR('Tabel A Be'!F32/'Tabel A F'!F32*100,"-"))</f>
        <v>1.6949152542372881</v>
      </c>
      <c r="G32" s="94">
        <f>IF(OR('Tabel A F'!G32&lt;5,'Tabel A Be'!G32&lt;0.5),"-",IFERROR('Tabel A Be'!G32/'Tabel A F'!G32*100,"-"))</f>
        <v>3.6866359447004609</v>
      </c>
      <c r="H32" s="94">
        <f>IF(OR('Tabel A F'!H32&lt;5,'Tabel A Be'!H32&lt;0.5),"-",IFERROR('Tabel A Be'!H32/'Tabel A F'!H32*100,"-"))</f>
        <v>5.169340463458111</v>
      </c>
      <c r="I32" s="94" t="str">
        <f>IF(OR('Tabel A F'!I32&lt;5,'Tabel A Be'!I32&lt;0.5),"-",IFERROR('Tabel A Be'!I32/'Tabel A F'!I32*100,"-"))</f>
        <v>-</v>
      </c>
      <c r="J32" s="133"/>
      <c r="K32" s="94">
        <f>IF(OR('Tabel A F'!K32&lt;5,'Tabel A Be'!K32&lt;0.5),"-",IFERROR('Tabel A Be'!K32/'Tabel A F'!K32*100,"-"))</f>
        <v>3.9283651068746388</v>
      </c>
    </row>
    <row r="33" spans="1:11" ht="15.75" customHeight="1" x14ac:dyDescent="0.2">
      <c r="A33" s="83" t="s">
        <v>47</v>
      </c>
      <c r="B33" s="95">
        <f>IF(OR('Tabel A F'!B33&lt;5,'Tabel A Be'!B33&lt;0.5),"-",IFERROR('Tabel A Be'!B33/'Tabel A F'!B33*100,"-"))</f>
        <v>4.415954415954416</v>
      </c>
      <c r="C33" s="95">
        <f>IF(OR('Tabel A F'!C33&lt;5,'Tabel A Be'!C33&lt;0.5),"-",IFERROR('Tabel A Be'!C33/'Tabel A F'!C33*100,"-"))</f>
        <v>1.520912547528517</v>
      </c>
      <c r="D33" s="95">
        <f>IF(OR('Tabel A F'!D33&lt;5,'Tabel A Be'!D33&lt;0.5),"-",IFERROR('Tabel A Be'!D33/'Tabel A F'!D33*100,"-"))</f>
        <v>5.7752341311134234</v>
      </c>
      <c r="E33" s="95">
        <f>IF(OR('Tabel A F'!E33&lt;5,'Tabel A Be'!E33&lt;0.5),"-",IFERROR('Tabel A Be'!E33/'Tabel A F'!E33*100,"-"))</f>
        <v>4.3209876543209873</v>
      </c>
      <c r="F33" s="95">
        <f>IF(OR('Tabel A F'!F33&lt;5,'Tabel A Be'!F33&lt;0.5),"-",IFERROR('Tabel A Be'!F33/'Tabel A F'!F33*100,"-"))</f>
        <v>3.374777975133215</v>
      </c>
      <c r="G33" s="95">
        <f>IF(OR('Tabel A F'!G33&lt;5,'Tabel A Be'!G33&lt;0.5),"-",IFERROR('Tabel A Be'!G33/'Tabel A F'!G33*100,"-"))</f>
        <v>5.4607508532423212</v>
      </c>
      <c r="H33" s="95">
        <f>IF(OR('Tabel A F'!H33&lt;5,'Tabel A Be'!H33&lt;0.5),"-",IFERROR('Tabel A Be'!H33/'Tabel A F'!H33*100,"-"))</f>
        <v>4.0883074407195421</v>
      </c>
      <c r="I33" s="95" t="str">
        <f>IF(OR('Tabel A F'!I33&lt;5,'Tabel A Be'!I33&lt;0.5),"-",IFERROR('Tabel A Be'!I33/'Tabel A F'!I33*100,"-"))</f>
        <v>-</v>
      </c>
      <c r="J33" s="133"/>
      <c r="K33" s="95">
        <f>IF(OR('Tabel A F'!K33&lt;5,'Tabel A Be'!K33&lt;0.5),"-",IFERROR('Tabel A Be'!K33/'Tabel A F'!K33*100,"-"))</f>
        <v>4.4476673918298282</v>
      </c>
    </row>
    <row r="34" spans="1:11" ht="15.75" customHeight="1" x14ac:dyDescent="0.2">
      <c r="A34" s="79" t="s">
        <v>48</v>
      </c>
      <c r="B34" s="93">
        <f>IF(OR('Tabel A F'!B34&lt;5,'Tabel A Be'!B34&lt;0.5),"-",IFERROR('Tabel A Be'!B34/'Tabel A F'!B34*100,"-"))</f>
        <v>1.0903426791277258</v>
      </c>
      <c r="C34" s="93">
        <f>IF(OR('Tabel A F'!C34&lt;5,'Tabel A Be'!C34&lt;0.5),"-",IFERROR('Tabel A Be'!C34/'Tabel A F'!C34*100,"-"))</f>
        <v>1.4669926650366749</v>
      </c>
      <c r="D34" s="93">
        <f>IF(OR('Tabel A F'!D34&lt;5,'Tabel A Be'!D34&lt;0.5),"-",IFERROR('Tabel A Be'!D34/'Tabel A F'!D34*100,"-"))</f>
        <v>2.4358974358974361</v>
      </c>
      <c r="E34" s="93">
        <f>IF(OR('Tabel A F'!E34&lt;5,'Tabel A Be'!E34&lt;0.5),"-",IFERROR('Tabel A Be'!E34/'Tabel A F'!E34*100,"-"))</f>
        <v>1.6795865633074936</v>
      </c>
      <c r="F34" s="93">
        <f>IF(OR('Tabel A F'!F34&lt;5,'Tabel A Be'!F34&lt;0.5),"-",IFERROR('Tabel A Be'!F34/'Tabel A F'!F34*100,"-"))</f>
        <v>2.2151898734177213</v>
      </c>
      <c r="G34" s="93">
        <f>IF(OR('Tabel A F'!G34&lt;5,'Tabel A Be'!G34&lt;0.5),"-",IFERROR('Tabel A Be'!G34/'Tabel A F'!G34*100,"-"))</f>
        <v>1.2259194395796849</v>
      </c>
      <c r="H34" s="93">
        <f>IF(OR('Tabel A F'!H34&lt;5,'Tabel A Be'!H34&lt;0.5),"-",IFERROR('Tabel A Be'!H34/'Tabel A F'!H34*100,"-"))</f>
        <v>1.7365695135574284</v>
      </c>
      <c r="I34" s="93" t="str">
        <f>IF(OR('Tabel A F'!I34&lt;5,'Tabel A Be'!I34&lt;0.5),"-",IFERROR('Tabel A Be'!I34/'Tabel A F'!I34*100,"-"))</f>
        <v>-</v>
      </c>
      <c r="J34" s="133"/>
      <c r="K34" s="93">
        <f>IF(OR('Tabel A F'!K34&lt;5,'Tabel A Be'!K34&lt;0.5),"-",IFERROR('Tabel A Be'!K34/'Tabel A F'!K34*100,"-"))</f>
        <v>1.770244821092279</v>
      </c>
    </row>
    <row r="35" spans="1:11" ht="15.75" customHeight="1" x14ac:dyDescent="0.2">
      <c r="A35" s="90" t="s">
        <v>49</v>
      </c>
      <c r="B35" s="94">
        <f>IF(OR('Tabel A F'!B35&lt;5,'Tabel A Be'!B35&lt;0.5),"-",IFERROR('Tabel A Be'!B35/'Tabel A F'!B35*100,"-"))</f>
        <v>3.303964757709251</v>
      </c>
      <c r="C35" s="94">
        <f>IF(OR('Tabel A F'!C35&lt;5,'Tabel A Be'!C35&lt;0.5),"-",IFERROR('Tabel A Be'!C35/'Tabel A F'!C35*100,"-"))</f>
        <v>2.2471910112359552</v>
      </c>
      <c r="D35" s="94">
        <f>IF(OR('Tabel A F'!D35&lt;5,'Tabel A Be'!D35&lt;0.5),"-",IFERROR('Tabel A Be'!D35/'Tabel A F'!D35*100,"-"))</f>
        <v>2.432244614315497</v>
      </c>
      <c r="E35" s="94">
        <f>IF(OR('Tabel A F'!E35&lt;5,'Tabel A Be'!E35&lt;0.5),"-",IFERROR('Tabel A Be'!E35/'Tabel A F'!E35*100,"-"))</f>
        <v>1.4669926650366749</v>
      </c>
      <c r="F35" s="94">
        <f>IF(OR('Tabel A F'!F35&lt;5,'Tabel A Be'!F35&lt;0.5),"-",IFERROR('Tabel A Be'!F35/'Tabel A F'!F35*100,"-"))</f>
        <v>3.2040472175379429</v>
      </c>
      <c r="G35" s="94">
        <f>IF(OR('Tabel A F'!G35&lt;5,'Tabel A Be'!G35&lt;0.5),"-",IFERROR('Tabel A Be'!G35/'Tabel A F'!G35*100,"-"))</f>
        <v>1.362862010221465</v>
      </c>
      <c r="H35" s="94">
        <f>IF(OR('Tabel A F'!H35&lt;5,'Tabel A Be'!H35&lt;0.5),"-",IFERROR('Tabel A Be'!H35/'Tabel A F'!H35*100,"-"))</f>
        <v>2.8062124955877161</v>
      </c>
      <c r="I35" s="94">
        <f>IF(OR('Tabel A F'!I35&lt;5,'Tabel A Be'!I35&lt;0.5),"-",IFERROR('Tabel A Be'!I35/'Tabel A F'!I35*100,"-"))</f>
        <v>7.6923076923076925</v>
      </c>
      <c r="J35" s="133"/>
      <c r="K35" s="94">
        <f>IF(OR('Tabel A F'!K35&lt;5,'Tabel A Be'!K35&lt;0.5),"-",IFERROR('Tabel A Be'!K35/'Tabel A F'!K35*100,"-"))</f>
        <v>2.6193001060445389</v>
      </c>
    </row>
    <row r="36" spans="1:11" ht="15.75" customHeight="1" x14ac:dyDescent="0.2">
      <c r="A36" s="83" t="s">
        <v>50</v>
      </c>
      <c r="B36" s="95">
        <f>IF(OR('Tabel A F'!B36&lt;5,'Tabel A Be'!B36&lt;0.5),"-",IFERROR('Tabel A Be'!B36/'Tabel A F'!B36*100,"-"))</f>
        <v>9.279038718291055</v>
      </c>
      <c r="C36" s="95">
        <f>IF(OR('Tabel A F'!C36&lt;5,'Tabel A Be'!C36&lt;0.5),"-",IFERROR('Tabel A Be'!C36/'Tabel A F'!C36*100,"-"))</f>
        <v>4.5889101338432123</v>
      </c>
      <c r="D36" s="95">
        <f>IF(OR('Tabel A F'!D36&lt;5,'Tabel A Be'!D36&lt;0.5),"-",IFERROR('Tabel A Be'!D36/'Tabel A F'!D36*100,"-"))</f>
        <v>6.7964164349706522</v>
      </c>
      <c r="E36" s="95">
        <f>IF(OR('Tabel A F'!E36&lt;5,'Tabel A Be'!E36&lt;0.5),"-",IFERROR('Tabel A Be'!E36/'Tabel A F'!E36*100,"-"))</f>
        <v>5.4735013032145963</v>
      </c>
      <c r="F36" s="95">
        <f>IF(OR('Tabel A F'!F36&lt;5,'Tabel A Be'!F36&lt;0.5),"-",IFERROR('Tabel A Be'!F36/'Tabel A F'!F36*100,"-"))</f>
        <v>8.047493403693931</v>
      </c>
      <c r="G36" s="95">
        <f>IF(OR('Tabel A F'!G36&lt;5,'Tabel A Be'!G36&lt;0.5),"-",IFERROR('Tabel A Be'!G36/'Tabel A F'!G36*100,"-"))</f>
        <v>5.1070038910505833</v>
      </c>
      <c r="H36" s="95">
        <f>IF(OR('Tabel A F'!H36&lt;5,'Tabel A Be'!H36&lt;0.5),"-",IFERROR('Tabel A Be'!H36/'Tabel A F'!H36*100,"-"))</f>
        <v>5.4327117371976215</v>
      </c>
      <c r="I36" s="95">
        <f>IF(OR('Tabel A F'!I36&lt;5,'Tabel A Be'!I36&lt;0.5),"-",IFERROR('Tabel A Be'!I36/'Tabel A F'!I36*100,"-"))</f>
        <v>3.7037037037037033</v>
      </c>
      <c r="J36" s="133"/>
      <c r="K36" s="95">
        <f>IF(OR('Tabel A F'!K36&lt;5,'Tabel A Be'!K36&lt;0.5),"-",IFERROR('Tabel A Be'!K36/'Tabel A F'!K36*100,"-"))</f>
        <v>5.8217450824987385</v>
      </c>
    </row>
    <row r="37" spans="1:11" ht="15.75" customHeight="1" x14ac:dyDescent="0.2">
      <c r="A37" s="79" t="s">
        <v>51</v>
      </c>
      <c r="B37" s="93">
        <f>IF(OR('Tabel A F'!B37&lt;5,'Tabel A Be'!B37&lt;0.5),"-",IFERROR('Tabel A Be'!B37/'Tabel A F'!B37*100,"-"))</f>
        <v>4.9713193116634802</v>
      </c>
      <c r="C37" s="93">
        <f>IF(OR('Tabel A F'!C37&lt;5,'Tabel A Be'!C37&lt;0.5),"-",IFERROR('Tabel A Be'!C37/'Tabel A F'!C37*100,"-"))</f>
        <v>2.9511918274687856</v>
      </c>
      <c r="D37" s="93">
        <f>IF(OR('Tabel A F'!D37&lt;5,'Tabel A Be'!D37&lt;0.5),"-",IFERROR('Tabel A Be'!D37/'Tabel A F'!D37*100,"-"))</f>
        <v>3.909555069292487</v>
      </c>
      <c r="E37" s="93">
        <f>IF(OR('Tabel A F'!E37&lt;5,'Tabel A Be'!E37&lt;0.5),"-",IFERROR('Tabel A Be'!E37/'Tabel A F'!E37*100,"-"))</f>
        <v>3.4639927073837744</v>
      </c>
      <c r="F37" s="93">
        <f>IF(OR('Tabel A F'!F37&lt;5,'Tabel A Be'!F37&lt;0.5),"-",IFERROR('Tabel A Be'!F37/'Tabel A F'!F37*100,"-"))</f>
        <v>6.2397372742200332</v>
      </c>
      <c r="G37" s="93">
        <f>IF(OR('Tabel A F'!G37&lt;5,'Tabel A Be'!G37&lt;0.5),"-",IFERROR('Tabel A Be'!G37/'Tabel A F'!G37*100,"-"))</f>
        <v>4.2525208241999124</v>
      </c>
      <c r="H37" s="93">
        <f>IF(OR('Tabel A F'!H37&lt;5,'Tabel A Be'!H37&lt;0.5),"-",IFERROR('Tabel A Be'!H37/'Tabel A F'!H37*100,"-"))</f>
        <v>4.5112055641421946</v>
      </c>
      <c r="I37" s="93">
        <f>IF(OR('Tabel A F'!I37&lt;5,'Tabel A Be'!I37&lt;0.5),"-",IFERROR('Tabel A Be'!I37/'Tabel A F'!I37*100,"-"))</f>
        <v>12.903225806451612</v>
      </c>
      <c r="J37" s="133"/>
      <c r="K37" s="93">
        <f>IF(OR('Tabel A F'!K37&lt;5,'Tabel A Be'!K37&lt;0.5),"-",IFERROR('Tabel A Be'!K37/'Tabel A F'!K37*100,"-"))</f>
        <v>4.3605509760223402</v>
      </c>
    </row>
    <row r="38" spans="1:11" ht="15.75" customHeight="1" x14ac:dyDescent="0.2">
      <c r="A38" s="90" t="s">
        <v>52</v>
      </c>
      <c r="B38" s="94">
        <f>IF(OR('Tabel A F'!B38&lt;5,'Tabel A Be'!B38&lt;0.5),"-",IFERROR('Tabel A Be'!B38/'Tabel A F'!B38*100,"-"))</f>
        <v>8.7264150943396217</v>
      </c>
      <c r="C38" s="94">
        <f>IF(OR('Tabel A F'!C38&lt;5,'Tabel A Be'!C38&lt;0.5),"-",IFERROR('Tabel A Be'!C38/'Tabel A F'!C38*100,"-"))</f>
        <v>4.4871794871794872</v>
      </c>
      <c r="D38" s="94">
        <f>IF(OR('Tabel A F'!D38&lt;5,'Tabel A Be'!D38&lt;0.5),"-",IFERROR('Tabel A Be'!D38/'Tabel A F'!D38*100,"-"))</f>
        <v>8.0438756855575875</v>
      </c>
      <c r="E38" s="94">
        <f>IF(OR('Tabel A F'!E38&lt;5,'Tabel A Be'!E38&lt;0.5),"-",IFERROR('Tabel A Be'!E38/'Tabel A F'!E38*100,"-"))</f>
        <v>4.8543689320388346</v>
      </c>
      <c r="F38" s="94">
        <f>IF(OR('Tabel A F'!F38&lt;5,'Tabel A Be'!F38&lt;0.5),"-",IFERROR('Tabel A Be'!F38/'Tabel A F'!F38*100,"-"))</f>
        <v>12.530712530712531</v>
      </c>
      <c r="G38" s="94">
        <f>IF(OR('Tabel A F'!G38&lt;5,'Tabel A Be'!G38&lt;0.5),"-",IFERROR('Tabel A Be'!G38/'Tabel A F'!G38*100,"-"))</f>
        <v>4.1958041958041958</v>
      </c>
      <c r="H38" s="94">
        <f>IF(OR('Tabel A F'!H38&lt;5,'Tabel A Be'!H38&lt;0.5),"-",IFERROR('Tabel A Be'!H38/'Tabel A F'!H38*100,"-"))</f>
        <v>7.1370640713706415</v>
      </c>
      <c r="I38" s="94">
        <f>IF(OR('Tabel A F'!I38&lt;5,'Tabel A Be'!I38&lt;0.5),"-",IFERROR('Tabel A Be'!I38/'Tabel A F'!I38*100,"-"))</f>
        <v>8.3333333333333321</v>
      </c>
      <c r="J38" s="133"/>
      <c r="K38" s="94">
        <f>IF(OR('Tabel A F'!K38&lt;5,'Tabel A Be'!K38&lt;0.5),"-",IFERROR('Tabel A Be'!K38/'Tabel A F'!K38*100,"-"))</f>
        <v>7.0900537634408609</v>
      </c>
    </row>
    <row r="39" spans="1:11" ht="15.75" customHeight="1" x14ac:dyDescent="0.2">
      <c r="A39" s="83" t="s">
        <v>53</v>
      </c>
      <c r="B39" s="95">
        <f>IF(OR('Tabel A F'!B39&lt;5,'Tabel A Be'!B39&lt;0.5),"-",IFERROR('Tabel A Be'!B39/'Tabel A F'!B39*100,"-"))</f>
        <v>5.7575757575757578</v>
      </c>
      <c r="C39" s="95">
        <f>IF(OR('Tabel A F'!C39&lt;5,'Tabel A Be'!C39&lt;0.5),"-",IFERROR('Tabel A Be'!C39/'Tabel A F'!C39*100,"-"))</f>
        <v>2.7777777777777777</v>
      </c>
      <c r="D39" s="95">
        <f>IF(OR('Tabel A F'!D39&lt;5,'Tabel A Be'!D39&lt;0.5),"-",IFERROR('Tabel A Be'!D39/'Tabel A F'!D39*100,"-"))</f>
        <v>5.4524361948955917</v>
      </c>
      <c r="E39" s="95">
        <f>IF(OR('Tabel A F'!E39&lt;5,'Tabel A Be'!E39&lt;0.5),"-",IFERROR('Tabel A Be'!E39/'Tabel A F'!E39*100,"-"))</f>
        <v>3.3684210526315788</v>
      </c>
      <c r="F39" s="95">
        <f>IF(OR('Tabel A F'!F39&lt;5,'Tabel A Be'!F39&lt;0.5),"-",IFERROR('Tabel A Be'!F39/'Tabel A F'!F39*100,"-"))</f>
        <v>7.7702702702702702</v>
      </c>
      <c r="G39" s="95">
        <f>IF(OR('Tabel A F'!G39&lt;5,'Tabel A Be'!G39&lt;0.5),"-",IFERROR('Tabel A Be'!G39/'Tabel A F'!G39*100,"-"))</f>
        <v>4.117647058823529</v>
      </c>
      <c r="H39" s="95">
        <f>IF(OR('Tabel A F'!H39&lt;5,'Tabel A Be'!H39&lt;0.5),"-",IFERROR('Tabel A Be'!H39/'Tabel A F'!H39*100,"-"))</f>
        <v>7.4580242092932441</v>
      </c>
      <c r="I39" s="95" t="str">
        <f>IF(OR('Tabel A F'!I39&lt;5,'Tabel A Be'!I39&lt;0.5),"-",IFERROR('Tabel A Be'!I39/'Tabel A F'!I39*100,"-"))</f>
        <v>-</v>
      </c>
      <c r="J39" s="133"/>
      <c r="K39" s="95">
        <f>IF(OR('Tabel A F'!K39&lt;5,'Tabel A Be'!K39&lt;0.5),"-",IFERROR('Tabel A Be'!K39/'Tabel A F'!K39*100,"-"))</f>
        <v>6.1077389984825494</v>
      </c>
    </row>
    <row r="40" spans="1:11" ht="15.75" customHeight="1" x14ac:dyDescent="0.2">
      <c r="A40" s="79" t="s">
        <v>54</v>
      </c>
      <c r="B40" s="93">
        <f>IF(OR('Tabel A F'!B40&lt;5,'Tabel A Be'!B40&lt;0.5),"-",IFERROR('Tabel A Be'!B40/'Tabel A F'!B40*100,"-"))</f>
        <v>10.610079575596817</v>
      </c>
      <c r="C40" s="93">
        <f>IF(OR('Tabel A F'!C40&lt;5,'Tabel A Be'!C40&lt;0.5),"-",IFERROR('Tabel A Be'!C40/'Tabel A F'!C40*100,"-"))</f>
        <v>4.2016806722689077</v>
      </c>
      <c r="D40" s="93">
        <f>IF(OR('Tabel A F'!D40&lt;5,'Tabel A Be'!D40&lt;0.5),"-",IFERROR('Tabel A Be'!D40/'Tabel A F'!D40*100,"-"))</f>
        <v>8.320373250388803</v>
      </c>
      <c r="E40" s="93">
        <f>IF(OR('Tabel A F'!E40&lt;5,'Tabel A Be'!E40&lt;0.5),"-",IFERROR('Tabel A Be'!E40/'Tabel A F'!E40*100,"-"))</f>
        <v>6.359649122807018</v>
      </c>
      <c r="F40" s="93">
        <f>IF(OR('Tabel A F'!F40&lt;5,'Tabel A Be'!F40&lt;0.5),"-",IFERROR('Tabel A Be'!F40/'Tabel A F'!F40*100,"-"))</f>
        <v>10.657596371882086</v>
      </c>
      <c r="G40" s="93">
        <f>IF(OR('Tabel A F'!G40&lt;5,'Tabel A Be'!G40&lt;0.5),"-",IFERROR('Tabel A Be'!G40/'Tabel A F'!G40*100,"-"))</f>
        <v>8.4552845528455283</v>
      </c>
      <c r="H40" s="93">
        <f>IF(OR('Tabel A F'!H40&lt;5,'Tabel A Be'!H40&lt;0.5),"-",IFERROR('Tabel A Be'!H40/'Tabel A F'!H40*100,"-"))</f>
        <v>7.9646017699115044</v>
      </c>
      <c r="I40" s="93">
        <f>IF(OR('Tabel A F'!I40&lt;5,'Tabel A Be'!I40&lt;0.5),"-",IFERROR('Tabel A Be'!I40/'Tabel A F'!I40*100,"-"))</f>
        <v>13.333333333333334</v>
      </c>
      <c r="J40" s="133"/>
      <c r="K40" s="93">
        <f>IF(OR('Tabel A F'!K40&lt;5,'Tabel A Be'!K40&lt;0.5),"-",IFERROR('Tabel A Be'!K40/'Tabel A F'!K40*100,"-"))</f>
        <v>8.091397849462366</v>
      </c>
    </row>
    <row r="41" spans="1:11" ht="15.75" customHeight="1" x14ac:dyDescent="0.2">
      <c r="A41" s="90" t="s">
        <v>214</v>
      </c>
      <c r="B41" s="94">
        <f>IF(OR('Tabel A F'!B41&lt;5,'Tabel A Be'!B41&lt;0.5),"-",IFERROR('Tabel A Be'!B41/'Tabel A F'!B41*100,"-"))</f>
        <v>3.8990825688073398</v>
      </c>
      <c r="C41" s="94">
        <f>IF(OR('Tabel A F'!C41&lt;5,'Tabel A Be'!C41&lt;0.5),"-",IFERROR('Tabel A Be'!C41/'Tabel A F'!C41*100,"-"))</f>
        <v>2.0569620253164556</v>
      </c>
      <c r="D41" s="94">
        <f>IF(OR('Tabel A F'!D41&lt;5,'Tabel A Be'!D41&lt;0.5),"-",IFERROR('Tabel A Be'!D41/'Tabel A F'!D41*100,"-"))</f>
        <v>5.2459016393442619</v>
      </c>
      <c r="E41" s="94">
        <f>IF(OR('Tabel A F'!E41&lt;5,'Tabel A Be'!E41&lt;0.5),"-",IFERROR('Tabel A Be'!E41/'Tabel A F'!E41*100,"-"))</f>
        <v>2.0463847203274219</v>
      </c>
      <c r="F41" s="94">
        <f>IF(OR('Tabel A F'!F41&lt;5,'Tabel A Be'!F41&lt;0.5),"-",IFERROR('Tabel A Be'!F41/'Tabel A F'!F41*100,"-"))</f>
        <v>4.9008168028004668</v>
      </c>
      <c r="G41" s="94">
        <f>IF(OR('Tabel A F'!G41&lt;5,'Tabel A Be'!G41&lt;0.5),"-",IFERROR('Tabel A Be'!G41/'Tabel A F'!G41*100,"-"))</f>
        <v>1.8699910952804988</v>
      </c>
      <c r="H41" s="94">
        <f>IF(OR('Tabel A F'!H41&lt;5,'Tabel A Be'!H41&lt;0.5),"-",IFERROR('Tabel A Be'!H41/'Tabel A F'!H41*100,"-"))</f>
        <v>5.2715654952076676</v>
      </c>
      <c r="I41" s="94" t="str">
        <f>IF(OR('Tabel A F'!I41&lt;5,'Tabel A Be'!I41&lt;0.5),"-",IFERROR('Tabel A Be'!I41/'Tabel A F'!I41*100,"-"))</f>
        <v>-</v>
      </c>
      <c r="J41" s="133"/>
      <c r="K41" s="94">
        <f>IF(OR('Tabel A F'!K41&lt;5,'Tabel A Be'!K41&lt;0.5),"-",IFERROR('Tabel A Be'!K41/'Tabel A F'!K41*100,"-"))</f>
        <v>4.1256708407871194</v>
      </c>
    </row>
    <row r="42" spans="1:11" ht="15.75" customHeight="1" x14ac:dyDescent="0.2">
      <c r="A42" s="83" t="s">
        <v>55</v>
      </c>
      <c r="B42" s="95">
        <f>IF(OR('Tabel A F'!B42&lt;5,'Tabel A Be'!B42&lt;0.5),"-",IFERROR('Tabel A Be'!B42/'Tabel A F'!B42*100,"-"))</f>
        <v>10.486891385767791</v>
      </c>
      <c r="C42" s="95">
        <f>IF(OR('Tabel A F'!C42&lt;5,'Tabel A Be'!C42&lt;0.5),"-",IFERROR('Tabel A Be'!C42/'Tabel A F'!C42*100,"-"))</f>
        <v>8.5714285714285712</v>
      </c>
      <c r="D42" s="95">
        <f>IF(OR('Tabel A F'!D42&lt;5,'Tabel A Be'!D42&lt;0.5),"-",IFERROR('Tabel A Be'!D42/'Tabel A F'!D42*100,"-"))</f>
        <v>6.4718162839248432</v>
      </c>
      <c r="E42" s="95">
        <f>IF(OR('Tabel A F'!E42&lt;5,'Tabel A Be'!E42&lt;0.5),"-",IFERROR('Tabel A Be'!E42/'Tabel A F'!E42*100,"-"))</f>
        <v>9.5652173913043477</v>
      </c>
      <c r="F42" s="95">
        <f>IF(OR('Tabel A F'!F42&lt;5,'Tabel A Be'!F42&lt;0.5),"-",IFERROR('Tabel A Be'!F42/'Tabel A F'!F42*100,"-"))</f>
        <v>13.903743315508022</v>
      </c>
      <c r="G42" s="95">
        <f>IF(OR('Tabel A F'!G42&lt;5,'Tabel A Be'!G42&lt;0.5),"-",IFERROR('Tabel A Be'!G42/'Tabel A F'!G42*100,"-"))</f>
        <v>4.5454545454545459</v>
      </c>
      <c r="H42" s="95">
        <f>IF(OR('Tabel A F'!H42&lt;5,'Tabel A Be'!H42&lt;0.5),"-",IFERROR('Tabel A Be'!H42/'Tabel A F'!H42*100,"-"))</f>
        <v>5.4969057153258101</v>
      </c>
      <c r="I42" s="95" t="str">
        <f>IF(OR('Tabel A F'!I42&lt;5,'Tabel A Be'!I42&lt;0.5),"-",IFERROR('Tabel A Be'!I42/'Tabel A F'!I42*100,"-"))</f>
        <v>-</v>
      </c>
      <c r="J42" s="133"/>
      <c r="K42" s="95">
        <f>IF(OR('Tabel A F'!K42&lt;5,'Tabel A Be'!K42&lt;0.5),"-",IFERROR('Tabel A Be'!K42/'Tabel A F'!K42*100,"-"))</f>
        <v>6.6948130277442699</v>
      </c>
    </row>
    <row r="43" spans="1:11" ht="15.75" customHeight="1" x14ac:dyDescent="0.2">
      <c r="A43" s="79" t="s">
        <v>56</v>
      </c>
      <c r="B43" s="93">
        <f>IF(OR('Tabel A F'!B43&lt;5,'Tabel A Be'!B43&lt;0.5),"-",IFERROR('Tabel A Be'!B43/'Tabel A F'!B43*100,"-"))</f>
        <v>12.5</v>
      </c>
      <c r="C43" s="93">
        <f>IF(OR('Tabel A F'!C43&lt;5,'Tabel A Be'!C43&lt;0.5),"-",IFERROR('Tabel A Be'!C43/'Tabel A F'!C43*100,"-"))</f>
        <v>5.7142857142857144</v>
      </c>
      <c r="D43" s="93">
        <f>IF(OR('Tabel A F'!D43&lt;5,'Tabel A Be'!D43&lt;0.5),"-",IFERROR('Tabel A Be'!D43/'Tabel A F'!D43*100,"-"))</f>
        <v>12.755102040816327</v>
      </c>
      <c r="E43" s="93">
        <f>IF(OR('Tabel A F'!E43&lt;5,'Tabel A Be'!E43&lt;0.5),"-",IFERROR('Tabel A Be'!E43/'Tabel A F'!E43*100,"-"))</f>
        <v>8.536585365853659</v>
      </c>
      <c r="F43" s="93">
        <f>IF(OR('Tabel A F'!F43&lt;5,'Tabel A Be'!F43&lt;0.5),"-",IFERROR('Tabel A Be'!F43/'Tabel A F'!F43*100,"-"))</f>
        <v>14.084507042253522</v>
      </c>
      <c r="G43" s="93">
        <f>IF(OR('Tabel A F'!G43&lt;5,'Tabel A Be'!G43&lt;0.5),"-",IFERROR('Tabel A Be'!G43/'Tabel A F'!G43*100,"-"))</f>
        <v>8.4210526315789469</v>
      </c>
      <c r="H43" s="93">
        <f>IF(OR('Tabel A F'!H43&lt;5,'Tabel A Be'!H43&lt;0.5),"-",IFERROR('Tabel A Be'!H43/'Tabel A F'!H43*100,"-"))</f>
        <v>8.7546239210850807</v>
      </c>
      <c r="I43" s="93" t="str">
        <f>IF(OR('Tabel A F'!I43&lt;5,'Tabel A Be'!I43&lt;0.5),"-",IFERROR('Tabel A Be'!I43/'Tabel A F'!I43*100,"-"))</f>
        <v>-</v>
      </c>
      <c r="J43" s="133"/>
      <c r="K43" s="93">
        <f>IF(OR('Tabel A F'!K43&lt;5,'Tabel A Be'!K43&lt;0.5),"-",IFERROR('Tabel A Be'!K43/'Tabel A F'!K43*100,"-"))</f>
        <v>9.3039772727272716</v>
      </c>
    </row>
    <row r="44" spans="1:11" ht="15.75" customHeight="1" x14ac:dyDescent="0.2">
      <c r="A44" s="90" t="s">
        <v>57</v>
      </c>
      <c r="B44" s="94">
        <f>IF(OR('Tabel A F'!B44&lt;5,'Tabel A Be'!B44&lt;0.5),"-",IFERROR('Tabel A Be'!B44/'Tabel A F'!B44*100,"-"))</f>
        <v>18.354430379746837</v>
      </c>
      <c r="C44" s="94">
        <f>IF(OR('Tabel A F'!C44&lt;5,'Tabel A Be'!C44&lt;0.5),"-",IFERROR('Tabel A Be'!C44/'Tabel A F'!C44*100,"-"))</f>
        <v>9.0909090909090917</v>
      </c>
      <c r="D44" s="94">
        <f>IF(OR('Tabel A F'!D44&lt;5,'Tabel A Be'!D44&lt;0.5),"-",IFERROR('Tabel A Be'!D44/'Tabel A F'!D44*100,"-"))</f>
        <v>21.612541993281077</v>
      </c>
      <c r="E44" s="94">
        <f>IF(OR('Tabel A F'!E44&lt;5,'Tabel A Be'!E44&lt;0.5),"-",IFERROR('Tabel A Be'!E44/'Tabel A F'!E44*100,"-"))</f>
        <v>10.99476439790576</v>
      </c>
      <c r="F44" s="94">
        <f>IF(OR('Tabel A F'!F44&lt;5,'Tabel A Be'!F44&lt;0.5),"-",IFERROR('Tabel A Be'!F44/'Tabel A F'!F44*100,"-"))</f>
        <v>16.949152542372879</v>
      </c>
      <c r="G44" s="94">
        <f>IF(OR('Tabel A F'!G44&lt;5,'Tabel A Be'!G44&lt;0.5),"-",IFERROR('Tabel A Be'!G44/'Tabel A F'!G44*100,"-"))</f>
        <v>12.367491166077739</v>
      </c>
      <c r="H44" s="94">
        <f>IF(OR('Tabel A F'!H44&lt;5,'Tabel A Be'!H44&lt;0.5),"-",IFERROR('Tabel A Be'!H44/'Tabel A F'!H44*100,"-"))</f>
        <v>15.434083601286176</v>
      </c>
      <c r="I44" s="94">
        <f>IF(OR('Tabel A F'!I44&lt;5,'Tabel A Be'!I44&lt;0.5),"-",IFERROR('Tabel A Be'!I44/'Tabel A F'!I44*100,"-"))</f>
        <v>14.285714285714285</v>
      </c>
      <c r="J44" s="133"/>
      <c r="K44" s="94">
        <f>IF(OR('Tabel A F'!K44&lt;5,'Tabel A Be'!K44&lt;0.5),"-",IFERROR('Tabel A Be'!K44/'Tabel A F'!K44*100,"-"))</f>
        <v>16.342857142857142</v>
      </c>
    </row>
    <row r="45" spans="1:11" ht="15.75" customHeight="1" x14ac:dyDescent="0.2">
      <c r="A45" s="83" t="s">
        <v>58</v>
      </c>
      <c r="B45" s="95">
        <f>IF(OR('Tabel A F'!B45&lt;5,'Tabel A Be'!B45&lt;0.5),"-",IFERROR('Tabel A Be'!B45/'Tabel A F'!B45*100,"-"))</f>
        <v>12.408759124087592</v>
      </c>
      <c r="C45" s="95">
        <f>IF(OR('Tabel A F'!C45&lt;5,'Tabel A Be'!C45&lt;0.5),"-",IFERROR('Tabel A Be'!C45/'Tabel A F'!C45*100,"-"))</f>
        <v>8.9430894308943092</v>
      </c>
      <c r="D45" s="95">
        <f>IF(OR('Tabel A F'!D45&lt;5,'Tabel A Be'!D45&lt;0.5),"-",IFERROR('Tabel A Be'!D45/'Tabel A F'!D45*100,"-"))</f>
        <v>14.592933947772657</v>
      </c>
      <c r="E45" s="95">
        <f>IF(OR('Tabel A F'!E45&lt;5,'Tabel A Be'!E45&lt;0.5),"-",IFERROR('Tabel A Be'!E45/'Tabel A F'!E45*100,"-"))</f>
        <v>8.5714285714285712</v>
      </c>
      <c r="F45" s="95">
        <f>IF(OR('Tabel A F'!F45&lt;5,'Tabel A Be'!F45&lt;0.5),"-",IFERROR('Tabel A Be'!F45/'Tabel A F'!F45*100,"-"))</f>
        <v>18.75</v>
      </c>
      <c r="G45" s="95">
        <f>IF(OR('Tabel A F'!G45&lt;5,'Tabel A Be'!G45&lt;0.5),"-",IFERROR('Tabel A Be'!G45/'Tabel A F'!G45*100,"-"))</f>
        <v>8.9285714285714288</v>
      </c>
      <c r="H45" s="95">
        <f>IF(OR('Tabel A F'!H45&lt;5,'Tabel A Be'!H45&lt;0.5),"-",IFERROR('Tabel A Be'!H45/'Tabel A F'!H45*100,"-"))</f>
        <v>12.150127226463106</v>
      </c>
      <c r="I45" s="95">
        <f>IF(OR('Tabel A F'!I45&lt;5,'Tabel A Be'!I45&lt;0.5),"-",IFERROR('Tabel A Be'!I45/'Tabel A F'!I45*100,"-"))</f>
        <v>10</v>
      </c>
      <c r="J45" s="133"/>
      <c r="K45" s="95">
        <f>IF(OR('Tabel A F'!K45&lt;5,'Tabel A Be'!K45&lt;0.5),"-",IFERROR('Tabel A Be'!K45/'Tabel A F'!K45*100,"-"))</f>
        <v>12.218649517684888</v>
      </c>
    </row>
    <row r="46" spans="1:11" ht="15.75" customHeight="1" x14ac:dyDescent="0.2">
      <c r="A46" s="79" t="s">
        <v>59</v>
      </c>
      <c r="B46" s="93">
        <f>IF(OR('Tabel A F'!B46&lt;5,'Tabel A Be'!B46&lt;0.5),"-",IFERROR('Tabel A Be'!B46/'Tabel A F'!B46*100,"-"))</f>
        <v>6.9053708439897692</v>
      </c>
      <c r="C46" s="93">
        <f>IF(OR('Tabel A F'!C46&lt;5,'Tabel A Be'!C46&lt;0.5),"-",IFERROR('Tabel A Be'!C46/'Tabel A F'!C46*100,"-"))</f>
        <v>3.3175355450236967</v>
      </c>
      <c r="D46" s="93">
        <f>IF(OR('Tabel A F'!D46&lt;5,'Tabel A Be'!D46&lt;0.5),"-",IFERROR('Tabel A Be'!D46/'Tabel A F'!D46*100,"-"))</f>
        <v>8.1665077851922465</v>
      </c>
      <c r="E46" s="93">
        <f>IF(OR('Tabel A F'!E46&lt;5,'Tabel A Be'!E46&lt;0.5),"-",IFERROR('Tabel A Be'!E46/'Tabel A F'!E46*100,"-"))</f>
        <v>4.9780380673499272</v>
      </c>
      <c r="F46" s="93">
        <f>IF(OR('Tabel A F'!F46&lt;5,'Tabel A Be'!F46&lt;0.5),"-",IFERROR('Tabel A Be'!F46/'Tabel A F'!F46*100,"-"))</f>
        <v>7.1267816954238565</v>
      </c>
      <c r="G46" s="93">
        <f>IF(OR('Tabel A F'!G46&lt;5,'Tabel A Be'!G46&lt;0.5),"-",IFERROR('Tabel A Be'!G46/'Tabel A F'!G46*100,"-"))</f>
        <v>6.1281337047353759</v>
      </c>
      <c r="H46" s="93">
        <f>IF(OR('Tabel A F'!H46&lt;5,'Tabel A Be'!H46&lt;0.5),"-",IFERROR('Tabel A Be'!H46/'Tabel A F'!H46*100,"-"))</f>
        <v>8.3345412378605594</v>
      </c>
      <c r="I46" s="93">
        <f>IF(OR('Tabel A F'!I46&lt;5,'Tabel A Be'!I46&lt;0.5),"-",IFERROR('Tabel A Be'!I46/'Tabel A F'!I46*100,"-"))</f>
        <v>10.377358490566039</v>
      </c>
      <c r="J46" s="133"/>
      <c r="K46" s="93">
        <f>IF(OR('Tabel A F'!K46&lt;5,'Tabel A Be'!K46&lt;0.5),"-",IFERROR('Tabel A Be'!K46/'Tabel A F'!K46*100,"-"))</f>
        <v>7.5060633938278833</v>
      </c>
    </row>
    <row r="47" spans="1:11" ht="15.75" customHeight="1" x14ac:dyDescent="0.2">
      <c r="A47" s="38"/>
      <c r="B47" s="69"/>
      <c r="C47" s="69"/>
      <c r="D47" s="69"/>
      <c r="E47" s="69"/>
      <c r="F47" s="69"/>
      <c r="G47" s="69"/>
      <c r="H47" s="69"/>
      <c r="I47" s="69"/>
      <c r="J47" s="134"/>
      <c r="K47" s="69"/>
    </row>
    <row r="48" spans="1:11" ht="15.75" customHeight="1" x14ac:dyDescent="0.2">
      <c r="A48" s="88" t="s">
        <v>20</v>
      </c>
      <c r="B48" s="92">
        <f>IF(OR('Tabel A F'!B48&lt;5,'Tabel A Be'!B48&lt;0.5),"-",IFERROR('Tabel A Be'!B48/'Tabel A F'!B48*100,"-"))</f>
        <v>6.2400891441306303</v>
      </c>
      <c r="C48" s="92">
        <f>IF(OR('Tabel A F'!C48&lt;5,'Tabel A Be'!C48&lt;0.5),"-",IFERROR('Tabel A Be'!C48/'Tabel A F'!C48*100,"-"))</f>
        <v>3.4593798877541633</v>
      </c>
      <c r="D48" s="92">
        <f>IF(OR('Tabel A F'!D48&lt;5,'Tabel A Be'!D48&lt;0.5),"-",IFERROR('Tabel A Be'!D48/'Tabel A F'!D48*100,"-"))</f>
        <v>6.3228523851503571</v>
      </c>
      <c r="E48" s="92">
        <f>IF(OR('Tabel A F'!E48&lt;5,'Tabel A Be'!E48&lt;0.5),"-",IFERROR('Tabel A Be'!E48/'Tabel A F'!E48*100,"-"))</f>
        <v>4.2161831527437954</v>
      </c>
      <c r="F48" s="92">
        <f>IF(OR('Tabel A F'!F48&lt;5,'Tabel A Be'!F48&lt;0.5),"-",IFERROR('Tabel A Be'!F48/'Tabel A F'!F48*100,"-"))</f>
        <v>6.9806451612903224</v>
      </c>
      <c r="G48" s="92">
        <f>IF(OR('Tabel A F'!G48&lt;5,'Tabel A Be'!G48&lt;0.5),"-",IFERROR('Tabel A Be'!G48/'Tabel A F'!G48*100,"-"))</f>
        <v>4.3560473422508581</v>
      </c>
      <c r="H48" s="92">
        <f>IF(OR('Tabel A F'!H48&lt;5,'Tabel A Be'!H48&lt;0.5),"-",IFERROR('Tabel A Be'!H48/'Tabel A F'!H48*100,"-"))</f>
        <v>5.7138521075994992</v>
      </c>
      <c r="I48" s="92">
        <f>IF(OR('Tabel A F'!I48&lt;5,'Tabel A Be'!I48&lt;0.5),"-",IFERROR('Tabel A Be'!I48/'Tabel A F'!I48*100,"-"))</f>
        <v>7.3760580411124543</v>
      </c>
      <c r="J48"/>
      <c r="K48" s="92">
        <f>IF(OR('Tabel A F'!K48&lt;5,'Tabel A Be'!K48&lt;0.5),"-",IFERROR('Tabel A Be'!K48/'Tabel A F'!K48*100,"-"))</f>
        <v>5.6059973851845672</v>
      </c>
    </row>
    <row r="49" spans="1:11" ht="15.75" customHeight="1" x14ac:dyDescent="0.2">
      <c r="B49" s="56"/>
      <c r="C49" s="56"/>
      <c r="D49" s="56"/>
      <c r="E49" s="56"/>
      <c r="F49" s="56"/>
      <c r="G49" s="56"/>
      <c r="H49" s="56"/>
      <c r="I49" s="56"/>
      <c r="J49" s="134"/>
      <c r="K49" s="56"/>
    </row>
    <row r="50" spans="1:11" ht="15.75" customHeight="1" x14ac:dyDescent="0.2">
      <c r="A50" s="90" t="s">
        <v>60</v>
      </c>
      <c r="B50" s="94">
        <f>IF(OR('Tabel A F'!B50&lt;5,'Tabel A Be'!B50&lt;0.5),"-",IFERROR('Tabel A Be'!B50/'Tabel A F'!B50*100,"-"))</f>
        <v>3.1244153414405984</v>
      </c>
      <c r="C50" s="94">
        <f>IF(OR('Tabel A F'!C50&lt;5,'Tabel A Be'!C50&lt;0.5),"-",IFERROR('Tabel A Be'!C50/'Tabel A F'!C50*100,"-"))</f>
        <v>2.1153846153846154</v>
      </c>
      <c r="D50" s="94">
        <f>IF(OR('Tabel A F'!D50&lt;5,'Tabel A Be'!D50&lt;0.5),"-",IFERROR('Tabel A Be'!D50/'Tabel A F'!D50*100,"-"))</f>
        <v>3.0165912518853695</v>
      </c>
      <c r="E50" s="94">
        <f>IF(OR('Tabel A F'!E50&lt;5,'Tabel A Be'!E50&lt;0.5),"-",IFERROR('Tabel A Be'!E50/'Tabel A F'!E50*100,"-"))</f>
        <v>3.0833467159145656</v>
      </c>
      <c r="F50" s="94">
        <f>IF(OR('Tabel A F'!F50&lt;5,'Tabel A Be'!F50&lt;0.5),"-",IFERROR('Tabel A Be'!F50/'Tabel A F'!F50*100,"-"))</f>
        <v>4.9716803020767779</v>
      </c>
      <c r="G50" s="94">
        <f>IF(OR('Tabel A F'!G50&lt;5,'Tabel A Be'!G50&lt;0.5),"-",IFERROR('Tabel A Be'!G50/'Tabel A F'!G50*100,"-"))</f>
        <v>2.6264591439688716</v>
      </c>
      <c r="H50" s="94">
        <f>IF(OR('Tabel A F'!H50&lt;5,'Tabel A Be'!H50&lt;0.5),"-",IFERROR('Tabel A Be'!H50/'Tabel A F'!H50*100,"-"))</f>
        <v>3.3626980474656496</v>
      </c>
      <c r="I50" s="94">
        <f>IF(OR('Tabel A F'!I50&lt;5,'Tabel A Be'!I50&lt;0.5),"-",IFERROR('Tabel A Be'!I50/'Tabel A F'!I50*100,"-"))</f>
        <v>8.4210526315789469</v>
      </c>
      <c r="J50" s="133"/>
      <c r="K50" s="94">
        <f>IF(OR('Tabel A F'!K50&lt;5,'Tabel A Be'!K50&lt;0.5),"-",IFERROR('Tabel A Be'!K50/'Tabel A F'!K50*100,"-"))</f>
        <v>3.2376180381576414</v>
      </c>
    </row>
    <row r="51" spans="1:11" ht="15.75" customHeight="1" x14ac:dyDescent="0.2">
      <c r="A51" s="83" t="s">
        <v>61</v>
      </c>
      <c r="B51" s="95">
        <f>IF(OR('Tabel A F'!B51&lt;5,'Tabel A Be'!B51&lt;0.5),"-",IFERROR('Tabel A Be'!B51/'Tabel A F'!B51*100,"-"))</f>
        <v>10.114155251141552</v>
      </c>
      <c r="C51" s="95">
        <f>IF(OR('Tabel A F'!C51&lt;5,'Tabel A Be'!C51&lt;0.5),"-",IFERROR('Tabel A Be'!C51/'Tabel A F'!C51*100,"-"))</f>
        <v>6.4165307232191413</v>
      </c>
      <c r="D51" s="95">
        <f>IF(OR('Tabel A F'!D51&lt;5,'Tabel A Be'!D51&lt;0.5),"-",IFERROR('Tabel A Be'!D51/'Tabel A F'!D51*100,"-"))</f>
        <v>10.797872340425533</v>
      </c>
      <c r="E51" s="95">
        <f>IF(OR('Tabel A F'!E51&lt;5,'Tabel A Be'!E51&lt;0.5),"-",IFERROR('Tabel A Be'!E51/'Tabel A F'!E51*100,"-"))</f>
        <v>7.088393109291161</v>
      </c>
      <c r="F51" s="95">
        <f>IF(OR('Tabel A F'!F51&lt;5,'Tabel A Be'!F51&lt;0.5),"-",IFERROR('Tabel A Be'!F51/'Tabel A F'!F51*100,"-"))</f>
        <v>10.519178612940721</v>
      </c>
      <c r="G51" s="95">
        <f>IF(OR('Tabel A F'!G51&lt;5,'Tabel A Be'!G51&lt;0.5),"-",IFERROR('Tabel A Be'!G51/'Tabel A F'!G51*100,"-"))</f>
        <v>6.7112846253950549</v>
      </c>
      <c r="H51" s="95">
        <f>IF(OR('Tabel A F'!H51&lt;5,'Tabel A Be'!H51&lt;0.5),"-",IFERROR('Tabel A Be'!H51/'Tabel A F'!H51*100,"-"))</f>
        <v>8.6040879017013232</v>
      </c>
      <c r="I51" s="95">
        <f>IF(OR('Tabel A F'!I51&lt;5,'Tabel A Be'!I51&lt;0.5),"-",IFERROR('Tabel A Be'!I51/'Tabel A F'!I51*100,"-"))</f>
        <v>10.7981220657277</v>
      </c>
      <c r="J51" s="133"/>
      <c r="K51" s="95">
        <f>IF(OR('Tabel A F'!K51&lt;5,'Tabel A Be'!K51&lt;0.5),"-",IFERROR('Tabel A Be'!K51/'Tabel A F'!K51*100,"-"))</f>
        <v>8.8941885644056882</v>
      </c>
    </row>
    <row r="52" spans="1:11" ht="15.75" customHeight="1" x14ac:dyDescent="0.2">
      <c r="A52" s="79" t="s">
        <v>62</v>
      </c>
      <c r="B52" s="93">
        <f>IF(OR('Tabel A F'!B52&lt;5,'Tabel A Be'!B52&lt;0.5),"-",IFERROR('Tabel A Be'!B52/'Tabel A F'!B52*100,"-"))</f>
        <v>5.9099804305283756</v>
      </c>
      <c r="C52" s="93">
        <f>IF(OR('Tabel A F'!C52&lt;5,'Tabel A Be'!C52&lt;0.5),"-",IFERROR('Tabel A Be'!C52/'Tabel A F'!C52*100,"-"))</f>
        <v>3.2132001736864959</v>
      </c>
      <c r="D52" s="93">
        <f>IF(OR('Tabel A F'!D52&lt;5,'Tabel A Be'!D52&lt;0.5),"-",IFERROR('Tabel A Be'!D52/'Tabel A F'!D52*100,"-"))</f>
        <v>4.4637487470765116</v>
      </c>
      <c r="E52" s="93">
        <f>IF(OR('Tabel A F'!E52&lt;5,'Tabel A Be'!E52&lt;0.5),"-",IFERROR('Tabel A Be'!E52/'Tabel A F'!E52*100,"-"))</f>
        <v>3.653322969296541</v>
      </c>
      <c r="F52" s="93">
        <f>IF(OR('Tabel A F'!F52&lt;5,'Tabel A Be'!F52&lt;0.5),"-",IFERROR('Tabel A Be'!F52/'Tabel A F'!F52*100,"-"))</f>
        <v>6.4321608040201008</v>
      </c>
      <c r="G52" s="93">
        <f>IF(OR('Tabel A F'!G52&lt;5,'Tabel A Be'!G52&lt;0.5),"-",IFERROR('Tabel A Be'!G52/'Tabel A F'!G52*100,"-"))</f>
        <v>3.7360650798433266</v>
      </c>
      <c r="H52" s="93">
        <f>IF(OR('Tabel A F'!H52&lt;5,'Tabel A Be'!H52&lt;0.5),"-",IFERROR('Tabel A Be'!H52/'Tabel A F'!H52*100,"-"))</f>
        <v>4.2514820369973574</v>
      </c>
      <c r="I52" s="93">
        <f>IF(OR('Tabel A F'!I52&lt;5,'Tabel A Be'!I52&lt;0.5),"-",IFERROR('Tabel A Be'!I52/'Tabel A F'!I52*100,"-"))</f>
        <v>5.5944055944055942</v>
      </c>
      <c r="J52" s="133"/>
      <c r="K52" s="93">
        <f>IF(OR('Tabel A F'!K52&lt;5,'Tabel A Be'!K52&lt;0.5),"-",IFERROR('Tabel A Be'!K52/'Tabel A F'!K52*100,"-"))</f>
        <v>4.3514375006489265</v>
      </c>
    </row>
    <row r="53" spans="1:11" ht="15.75" customHeight="1" x14ac:dyDescent="0.2">
      <c r="A53" s="27" t="s">
        <v>63</v>
      </c>
    </row>
    <row r="54" spans="1:11" s="24" customFormat="1" ht="15" x14ac:dyDescent="0.2">
      <c r="A54" s="21"/>
      <c r="B54" s="57"/>
      <c r="C54" s="57"/>
      <c r="D54" s="57"/>
      <c r="E54" s="57"/>
      <c r="F54" s="57"/>
      <c r="G54" s="57"/>
      <c r="H54" s="57"/>
      <c r="I54" s="57"/>
      <c r="J54" s="135"/>
      <c r="K54" s="21"/>
    </row>
    <row r="55" spans="1:11" s="24" customFormat="1" ht="15" x14ac:dyDescent="0.2">
      <c r="J55" s="60"/>
    </row>
    <row r="56" spans="1:11" s="24" customFormat="1" ht="15" x14ac:dyDescent="0.2">
      <c r="J56" s="60"/>
    </row>
    <row r="59" spans="1:11" s="27" customFormat="1" ht="11.25" x14ac:dyDescent="0.2">
      <c r="J59" s="59"/>
    </row>
    <row r="61" spans="1:11" x14ac:dyDescent="0.2">
      <c r="B61" s="30"/>
      <c r="C61" s="30"/>
      <c r="D61" s="30"/>
      <c r="E61" s="30"/>
      <c r="F61" s="30"/>
      <c r="G61" s="30"/>
    </row>
    <row r="62" spans="1:11" x14ac:dyDescent="0.2">
      <c r="B62" s="30"/>
      <c r="C62" s="30"/>
      <c r="D62" s="30"/>
      <c r="E62" s="30"/>
      <c r="F62" s="30"/>
      <c r="G62" s="30"/>
    </row>
    <row r="63" spans="1:11" x14ac:dyDescent="0.2">
      <c r="B63" s="30"/>
      <c r="C63" s="30"/>
      <c r="D63" s="30"/>
      <c r="E63" s="30"/>
      <c r="F63" s="30"/>
      <c r="G63" s="30"/>
    </row>
    <row r="64" spans="1:11" x14ac:dyDescent="0.2">
      <c r="B64" s="30"/>
      <c r="C64" s="30"/>
      <c r="D64" s="30"/>
      <c r="E64" s="30"/>
      <c r="F64" s="30"/>
      <c r="G64" s="30"/>
    </row>
    <row r="65" spans="2:7" x14ac:dyDescent="0.2">
      <c r="B65" s="30"/>
      <c r="C65" s="30"/>
      <c r="D65" s="30"/>
      <c r="E65" s="30"/>
      <c r="F65" s="30"/>
      <c r="G65" s="30"/>
    </row>
    <row r="66" spans="2:7" x14ac:dyDescent="0.2">
      <c r="B66" s="30"/>
      <c r="C66" s="30"/>
      <c r="D66" s="30"/>
      <c r="E66" s="30"/>
      <c r="F66" s="30"/>
      <c r="G66" s="30"/>
    </row>
    <row r="67" spans="2:7" x14ac:dyDescent="0.2">
      <c r="B67" s="30"/>
      <c r="C67" s="30"/>
      <c r="D67" s="30"/>
      <c r="E67" s="30"/>
      <c r="F67" s="30"/>
      <c r="G67" s="30"/>
    </row>
    <row r="68" spans="2:7" x14ac:dyDescent="0.2">
      <c r="B68" s="30"/>
      <c r="C68" s="30"/>
      <c r="D68" s="30"/>
      <c r="E68" s="30"/>
      <c r="F68" s="30"/>
      <c r="G68" s="30"/>
    </row>
    <row r="69" spans="2:7" x14ac:dyDescent="0.2">
      <c r="B69" s="30"/>
      <c r="C69" s="30"/>
      <c r="D69" s="30"/>
      <c r="E69" s="30"/>
      <c r="F69" s="30"/>
      <c r="G69" s="30"/>
    </row>
    <row r="70" spans="2:7" x14ac:dyDescent="0.2">
      <c r="B70" s="30"/>
      <c r="C70" s="30"/>
      <c r="D70" s="30"/>
      <c r="E70" s="30"/>
      <c r="F70" s="30"/>
      <c r="G70" s="30"/>
    </row>
    <row r="71" spans="2:7" x14ac:dyDescent="0.2">
      <c r="B71" s="30"/>
      <c r="C71" s="30"/>
      <c r="D71" s="30"/>
      <c r="E71" s="30"/>
      <c r="F71" s="30"/>
      <c r="G71" s="30"/>
    </row>
    <row r="72" spans="2:7" x14ac:dyDescent="0.2">
      <c r="B72" s="30"/>
      <c r="C72" s="30"/>
      <c r="D72" s="30"/>
      <c r="E72" s="30"/>
      <c r="F72" s="30"/>
      <c r="G72" s="30"/>
    </row>
    <row r="73" spans="2:7" x14ac:dyDescent="0.2">
      <c r="B73" s="30"/>
      <c r="C73" s="30"/>
      <c r="D73" s="30"/>
      <c r="E73" s="30"/>
      <c r="F73" s="30"/>
      <c r="G73" s="30"/>
    </row>
    <row r="74" spans="2:7" x14ac:dyDescent="0.2">
      <c r="B74" s="30"/>
      <c r="C74" s="30"/>
      <c r="D74" s="30"/>
      <c r="E74" s="30"/>
      <c r="F74" s="30"/>
      <c r="G74" s="30"/>
    </row>
    <row r="75" spans="2:7" x14ac:dyDescent="0.2">
      <c r="B75" s="30"/>
      <c r="C75" s="30"/>
      <c r="D75" s="30"/>
      <c r="E75" s="30"/>
      <c r="F75" s="30"/>
      <c r="G75" s="30"/>
    </row>
    <row r="76" spans="2:7" x14ac:dyDescent="0.2">
      <c r="B76" s="30"/>
      <c r="C76" s="30"/>
      <c r="D76" s="30"/>
      <c r="E76" s="30"/>
      <c r="F76" s="30"/>
      <c r="G76" s="30"/>
    </row>
    <row r="77" spans="2:7" x14ac:dyDescent="0.2">
      <c r="B77" s="30"/>
      <c r="C77" s="30"/>
      <c r="D77" s="30"/>
      <c r="E77" s="30"/>
      <c r="F77" s="30"/>
      <c r="G77" s="30"/>
    </row>
    <row r="78" spans="2:7" x14ac:dyDescent="0.2">
      <c r="B78" s="30"/>
      <c r="C78" s="30"/>
      <c r="D78" s="30"/>
      <c r="E78" s="30"/>
      <c r="F78" s="30"/>
      <c r="G78" s="30"/>
    </row>
    <row r="79" spans="2:7" x14ac:dyDescent="0.2">
      <c r="B79" s="30"/>
      <c r="C79" s="30"/>
      <c r="D79" s="30"/>
      <c r="E79" s="30"/>
      <c r="F79" s="30"/>
      <c r="G79" s="30"/>
    </row>
    <row r="80" spans="2:7" x14ac:dyDescent="0.2">
      <c r="B80" s="30"/>
      <c r="C80" s="30"/>
      <c r="D80" s="30"/>
      <c r="E80" s="30"/>
      <c r="F80" s="30"/>
      <c r="G80" s="30"/>
    </row>
    <row r="81" spans="2:7" x14ac:dyDescent="0.2">
      <c r="B81" s="30"/>
      <c r="C81" s="30"/>
      <c r="D81" s="30"/>
      <c r="E81" s="30"/>
      <c r="F81" s="30"/>
      <c r="G81" s="30"/>
    </row>
    <row r="82" spans="2:7" x14ac:dyDescent="0.2">
      <c r="B82" s="30"/>
      <c r="C82" s="30"/>
      <c r="D82" s="30"/>
      <c r="E82" s="30"/>
      <c r="F82" s="30"/>
      <c r="G82" s="30"/>
    </row>
    <row r="83" spans="2:7" x14ac:dyDescent="0.2">
      <c r="B83" s="30"/>
      <c r="C83" s="30"/>
      <c r="D83" s="30"/>
      <c r="E83" s="30"/>
      <c r="F83" s="30"/>
      <c r="G83" s="30"/>
    </row>
    <row r="84" spans="2:7" x14ac:dyDescent="0.2">
      <c r="B84" s="30"/>
      <c r="C84" s="30"/>
      <c r="D84" s="30"/>
      <c r="E84" s="30"/>
      <c r="F84" s="30"/>
      <c r="G84" s="30"/>
    </row>
    <row r="85" spans="2:7" x14ac:dyDescent="0.2">
      <c r="B85" s="30"/>
      <c r="C85" s="30"/>
      <c r="D85" s="30"/>
      <c r="E85" s="30"/>
      <c r="F85" s="30"/>
      <c r="G85" s="30"/>
    </row>
    <row r="86" spans="2:7" x14ac:dyDescent="0.2">
      <c r="B86" s="30"/>
      <c r="C86" s="30"/>
      <c r="D86" s="30"/>
      <c r="E86" s="30"/>
      <c r="F86" s="30"/>
      <c r="G86" s="30"/>
    </row>
    <row r="87" spans="2:7" x14ac:dyDescent="0.2">
      <c r="B87" s="30"/>
      <c r="C87" s="30"/>
      <c r="D87" s="30"/>
      <c r="E87" s="30"/>
      <c r="F87" s="30"/>
      <c r="G87" s="30"/>
    </row>
    <row r="88" spans="2:7" x14ac:dyDescent="0.2">
      <c r="B88" s="30"/>
      <c r="C88" s="30"/>
      <c r="D88" s="30"/>
      <c r="E88" s="30"/>
      <c r="F88" s="30"/>
      <c r="G88" s="30"/>
    </row>
    <row r="89" spans="2:7" x14ac:dyDescent="0.2">
      <c r="B89" s="30"/>
      <c r="C89" s="30"/>
      <c r="D89" s="30"/>
      <c r="E89" s="30"/>
      <c r="F89" s="30"/>
      <c r="G89" s="30"/>
    </row>
    <row r="90" spans="2:7" x14ac:dyDescent="0.2">
      <c r="B90" s="30"/>
      <c r="C90" s="30"/>
      <c r="D90" s="30"/>
      <c r="E90" s="30"/>
      <c r="F90" s="30"/>
      <c r="G90" s="30"/>
    </row>
    <row r="91" spans="2:7" x14ac:dyDescent="0.2">
      <c r="B91" s="30"/>
      <c r="C91" s="30"/>
      <c r="D91" s="30"/>
      <c r="E91" s="30"/>
      <c r="F91" s="30"/>
      <c r="G91" s="30"/>
    </row>
    <row r="92" spans="2:7" x14ac:dyDescent="0.2">
      <c r="B92" s="30"/>
      <c r="C92" s="30"/>
      <c r="D92" s="30"/>
      <c r="E92" s="30"/>
      <c r="F92" s="30"/>
      <c r="G92" s="30"/>
    </row>
    <row r="93" spans="2:7" x14ac:dyDescent="0.2">
      <c r="B93" s="30"/>
      <c r="C93" s="30"/>
      <c r="D93" s="30"/>
      <c r="E93" s="30"/>
      <c r="F93" s="30"/>
      <c r="G93" s="30"/>
    </row>
    <row r="94" spans="2:7" x14ac:dyDescent="0.2">
      <c r="B94" s="30"/>
      <c r="C94" s="30"/>
      <c r="D94" s="30"/>
      <c r="E94" s="30"/>
      <c r="F94" s="30"/>
      <c r="G94" s="30"/>
    </row>
    <row r="95" spans="2:7" x14ac:dyDescent="0.2">
      <c r="B95" s="30"/>
      <c r="C95" s="30"/>
      <c r="D95" s="30"/>
      <c r="E95" s="30"/>
      <c r="F95" s="30"/>
      <c r="G95" s="30"/>
    </row>
    <row r="96" spans="2:7" x14ac:dyDescent="0.2">
      <c r="B96" s="30"/>
      <c r="C96" s="30"/>
      <c r="D96" s="30"/>
      <c r="E96" s="30"/>
      <c r="F96" s="30"/>
      <c r="G96" s="30"/>
    </row>
    <row r="97" spans="2:10" x14ac:dyDescent="0.2">
      <c r="B97" s="30"/>
      <c r="C97" s="30"/>
      <c r="D97" s="30"/>
      <c r="E97" s="30"/>
      <c r="F97" s="30"/>
      <c r="G97" s="30"/>
    </row>
    <row r="98" spans="2:10" x14ac:dyDescent="0.2">
      <c r="B98" s="30"/>
      <c r="C98" s="30"/>
      <c r="D98" s="30"/>
      <c r="E98" s="30"/>
      <c r="F98" s="30"/>
      <c r="G98" s="30"/>
    </row>
    <row r="99" spans="2:10" x14ac:dyDescent="0.2">
      <c r="B99" s="30"/>
      <c r="C99" s="30"/>
      <c r="D99" s="30"/>
      <c r="E99" s="30"/>
      <c r="F99" s="30"/>
      <c r="G99" s="30"/>
    </row>
    <row r="106" spans="2:10" s="24" customFormat="1" ht="15" x14ac:dyDescent="0.2">
      <c r="J106" s="60"/>
    </row>
    <row r="107" spans="2:10" s="24" customFormat="1" ht="15" x14ac:dyDescent="0.2">
      <c r="J107" s="60"/>
    </row>
    <row r="108" spans="2:10" s="24" customFormat="1" ht="15" x14ac:dyDescent="0.2">
      <c r="J108" s="60"/>
    </row>
    <row r="111" spans="2:10" s="27" customFormat="1" ht="11.25" x14ac:dyDescent="0.2">
      <c r="J111" s="59"/>
    </row>
    <row r="113" spans="2:6" x14ac:dyDescent="0.2">
      <c r="B113" s="30"/>
      <c r="C113" s="30"/>
      <c r="D113" s="30"/>
      <c r="E113" s="30"/>
      <c r="F113" s="30"/>
    </row>
    <row r="114" spans="2:6" x14ac:dyDescent="0.2">
      <c r="B114" s="30"/>
      <c r="C114" s="30"/>
      <c r="D114" s="30"/>
      <c r="E114" s="30"/>
      <c r="F114" s="30"/>
    </row>
    <row r="115" spans="2:6" x14ac:dyDescent="0.2">
      <c r="B115" s="30"/>
      <c r="C115" s="30"/>
      <c r="D115" s="30"/>
      <c r="E115" s="30"/>
      <c r="F115" s="30"/>
    </row>
    <row r="116" spans="2:6" x14ac:dyDescent="0.2">
      <c r="B116" s="30"/>
      <c r="C116" s="30"/>
      <c r="D116" s="30"/>
      <c r="E116" s="30"/>
      <c r="F116" s="30"/>
    </row>
    <row r="117" spans="2:6" x14ac:dyDescent="0.2">
      <c r="B117" s="30"/>
      <c r="C117" s="30"/>
      <c r="D117" s="30"/>
      <c r="E117" s="30"/>
      <c r="F117" s="30"/>
    </row>
    <row r="118" spans="2:6" x14ac:dyDescent="0.2">
      <c r="B118" s="30"/>
      <c r="C118" s="30"/>
      <c r="D118" s="30"/>
      <c r="E118" s="30"/>
      <c r="F118" s="30"/>
    </row>
    <row r="119" spans="2:6" x14ac:dyDescent="0.2">
      <c r="B119" s="30"/>
      <c r="C119" s="30"/>
      <c r="D119" s="30"/>
      <c r="E119" s="30"/>
      <c r="F119" s="30"/>
    </row>
    <row r="120" spans="2:6" x14ac:dyDescent="0.2">
      <c r="B120" s="30"/>
      <c r="C120" s="30"/>
      <c r="D120" s="30"/>
      <c r="E120" s="30"/>
      <c r="F120" s="30"/>
    </row>
    <row r="121" spans="2:6" x14ac:dyDescent="0.2">
      <c r="B121" s="30"/>
      <c r="C121" s="30"/>
      <c r="D121" s="30"/>
      <c r="E121" s="30"/>
      <c r="F121" s="30"/>
    </row>
    <row r="122" spans="2:6" x14ac:dyDescent="0.2">
      <c r="B122" s="30"/>
      <c r="C122" s="30"/>
      <c r="D122" s="30"/>
      <c r="E122" s="30"/>
      <c r="F122" s="30"/>
    </row>
    <row r="123" spans="2:6" x14ac:dyDescent="0.2">
      <c r="B123" s="30"/>
      <c r="C123" s="30"/>
      <c r="D123" s="30"/>
      <c r="E123" s="30"/>
      <c r="F123" s="30"/>
    </row>
    <row r="124" spans="2:6" x14ac:dyDescent="0.2">
      <c r="B124" s="30"/>
      <c r="C124" s="30"/>
      <c r="D124" s="30"/>
      <c r="E124" s="30"/>
      <c r="F124" s="30"/>
    </row>
    <row r="125" spans="2:6" x14ac:dyDescent="0.2">
      <c r="B125" s="30"/>
      <c r="C125" s="30"/>
      <c r="D125" s="30"/>
      <c r="E125" s="30"/>
      <c r="F125" s="30"/>
    </row>
    <row r="126" spans="2:6" x14ac:dyDescent="0.2">
      <c r="B126" s="30"/>
      <c r="C126" s="30"/>
      <c r="D126" s="30"/>
      <c r="E126" s="30"/>
      <c r="F126" s="30"/>
    </row>
    <row r="127" spans="2:6" x14ac:dyDescent="0.2">
      <c r="B127" s="30"/>
      <c r="C127" s="30"/>
      <c r="D127" s="30"/>
      <c r="E127" s="30"/>
      <c r="F127" s="30"/>
    </row>
    <row r="128" spans="2:6" x14ac:dyDescent="0.2">
      <c r="B128" s="30"/>
      <c r="C128" s="30"/>
      <c r="D128" s="30"/>
      <c r="E128" s="30"/>
      <c r="F128" s="30"/>
    </row>
    <row r="129" spans="2:6" x14ac:dyDescent="0.2">
      <c r="B129" s="30"/>
      <c r="C129" s="30"/>
      <c r="D129" s="30"/>
      <c r="E129" s="30"/>
      <c r="F129" s="30"/>
    </row>
    <row r="130" spans="2:6" x14ac:dyDescent="0.2">
      <c r="B130" s="30"/>
      <c r="C130" s="30"/>
      <c r="D130" s="30"/>
      <c r="E130" s="30"/>
      <c r="F130" s="30"/>
    </row>
    <row r="131" spans="2:6" x14ac:dyDescent="0.2">
      <c r="B131" s="30"/>
      <c r="C131" s="30"/>
      <c r="D131" s="30"/>
      <c r="E131" s="30"/>
      <c r="F131" s="30"/>
    </row>
    <row r="132" spans="2:6" x14ac:dyDescent="0.2">
      <c r="B132" s="30"/>
      <c r="C132" s="30"/>
      <c r="D132" s="30"/>
      <c r="E132" s="30"/>
      <c r="F132" s="30"/>
    </row>
    <row r="133" spans="2:6" x14ac:dyDescent="0.2">
      <c r="B133" s="30"/>
      <c r="C133" s="30"/>
      <c r="D133" s="30"/>
      <c r="E133" s="30"/>
      <c r="F133" s="30"/>
    </row>
    <row r="134" spans="2:6" x14ac:dyDescent="0.2">
      <c r="B134" s="30"/>
      <c r="C134" s="30"/>
      <c r="D134" s="30"/>
      <c r="E134" s="30"/>
      <c r="F134" s="30"/>
    </row>
    <row r="135" spans="2:6" x14ac:dyDescent="0.2">
      <c r="B135" s="30"/>
      <c r="C135" s="30"/>
      <c r="D135" s="30"/>
      <c r="E135" s="30"/>
      <c r="F135" s="30"/>
    </row>
    <row r="136" spans="2:6" x14ac:dyDescent="0.2">
      <c r="B136" s="30"/>
      <c r="C136" s="30"/>
      <c r="D136" s="30"/>
      <c r="E136" s="30"/>
      <c r="F136" s="30"/>
    </row>
    <row r="137" spans="2:6" x14ac:dyDescent="0.2">
      <c r="B137" s="30"/>
      <c r="C137" s="30"/>
      <c r="D137" s="30"/>
      <c r="E137" s="30"/>
      <c r="F137" s="30"/>
    </row>
    <row r="138" spans="2:6" x14ac:dyDescent="0.2">
      <c r="B138" s="30"/>
      <c r="C138" s="30"/>
      <c r="D138" s="30"/>
      <c r="E138" s="30"/>
      <c r="F138" s="30"/>
    </row>
    <row r="139" spans="2:6" x14ac:dyDescent="0.2">
      <c r="B139" s="30"/>
      <c r="C139" s="30"/>
      <c r="D139" s="30"/>
      <c r="E139" s="30"/>
      <c r="F139" s="30"/>
    </row>
    <row r="140" spans="2:6" x14ac:dyDescent="0.2">
      <c r="B140" s="30"/>
      <c r="C140" s="30"/>
      <c r="D140" s="30"/>
      <c r="E140" s="30"/>
      <c r="F140" s="30"/>
    </row>
    <row r="141" spans="2:6" x14ac:dyDescent="0.2">
      <c r="B141" s="30"/>
      <c r="C141" s="30"/>
      <c r="D141" s="30"/>
      <c r="E141" s="30"/>
      <c r="F141" s="30"/>
    </row>
    <row r="142" spans="2:6" x14ac:dyDescent="0.2">
      <c r="B142" s="30"/>
      <c r="C142" s="30"/>
      <c r="D142" s="30"/>
      <c r="E142" s="30"/>
      <c r="F142" s="30"/>
    </row>
    <row r="143" spans="2:6" x14ac:dyDescent="0.2">
      <c r="B143" s="30"/>
      <c r="C143" s="30"/>
      <c r="D143" s="30"/>
      <c r="E143" s="30"/>
      <c r="F143" s="30"/>
    </row>
    <row r="144" spans="2:6" x14ac:dyDescent="0.2">
      <c r="B144" s="30"/>
      <c r="C144" s="30"/>
      <c r="D144" s="30"/>
      <c r="E144" s="30"/>
      <c r="F144" s="30"/>
    </row>
    <row r="145" spans="2:10" x14ac:dyDescent="0.2">
      <c r="B145" s="30"/>
      <c r="C145" s="30"/>
      <c r="D145" s="30"/>
      <c r="E145" s="30"/>
      <c r="F145" s="30"/>
    </row>
    <row r="146" spans="2:10" x14ac:dyDescent="0.2">
      <c r="B146" s="30"/>
      <c r="C146" s="30"/>
      <c r="D146" s="30"/>
      <c r="E146" s="30"/>
      <c r="F146" s="30"/>
    </row>
    <row r="147" spans="2:10" x14ac:dyDescent="0.2">
      <c r="B147" s="30"/>
      <c r="C147" s="30"/>
      <c r="D147" s="30"/>
      <c r="E147" s="30"/>
      <c r="F147" s="30"/>
    </row>
    <row r="148" spans="2:10" x14ac:dyDescent="0.2">
      <c r="B148" s="30"/>
      <c r="C148" s="30"/>
      <c r="D148" s="30"/>
      <c r="E148" s="30"/>
      <c r="F148" s="30"/>
    </row>
    <row r="149" spans="2:10" x14ac:dyDescent="0.2">
      <c r="B149" s="30"/>
      <c r="C149" s="30"/>
      <c r="D149" s="30"/>
      <c r="E149" s="30"/>
      <c r="F149" s="30"/>
    </row>
    <row r="150" spans="2:10" x14ac:dyDescent="0.2">
      <c r="B150" s="30"/>
      <c r="C150" s="30"/>
      <c r="D150" s="30"/>
      <c r="E150" s="30"/>
      <c r="F150" s="30"/>
    </row>
    <row r="151" spans="2:10" x14ac:dyDescent="0.2">
      <c r="B151" s="30"/>
      <c r="C151" s="30"/>
      <c r="D151" s="30"/>
      <c r="E151" s="30"/>
      <c r="F151" s="30"/>
    </row>
    <row r="158" spans="2:10" s="24" customFormat="1" ht="15" x14ac:dyDescent="0.2">
      <c r="J158" s="60"/>
    </row>
    <row r="159" spans="2:10" s="24" customFormat="1" ht="15" x14ac:dyDescent="0.2">
      <c r="J159" s="60"/>
    </row>
    <row r="160" spans="2:10" s="24" customFormat="1" ht="15" x14ac:dyDescent="0.2">
      <c r="J160" s="60"/>
    </row>
    <row r="163" spans="2:10" s="27" customFormat="1" ht="11.25" x14ac:dyDescent="0.2">
      <c r="J163" s="59"/>
    </row>
    <row r="165" spans="2:10" x14ac:dyDescent="0.2">
      <c r="B165" s="30"/>
      <c r="C165" s="30"/>
      <c r="D165" s="30"/>
      <c r="E165" s="30"/>
      <c r="F165" s="30"/>
    </row>
    <row r="166" spans="2:10" x14ac:dyDescent="0.2">
      <c r="B166" s="30"/>
      <c r="C166" s="30"/>
      <c r="D166" s="30"/>
      <c r="E166" s="30"/>
      <c r="F166" s="30"/>
    </row>
    <row r="167" spans="2:10" x14ac:dyDescent="0.2">
      <c r="B167" s="30"/>
      <c r="C167" s="30"/>
      <c r="D167" s="30"/>
      <c r="E167" s="30"/>
      <c r="F167" s="30"/>
    </row>
    <row r="168" spans="2:10" x14ac:dyDescent="0.2">
      <c r="B168" s="30"/>
      <c r="C168" s="30"/>
      <c r="D168" s="30"/>
      <c r="E168" s="30"/>
      <c r="F168" s="30"/>
    </row>
    <row r="169" spans="2:10" x14ac:dyDescent="0.2">
      <c r="B169" s="30"/>
      <c r="C169" s="30"/>
      <c r="D169" s="30"/>
      <c r="E169" s="30"/>
      <c r="F169" s="30"/>
    </row>
    <row r="170" spans="2:10" x14ac:dyDescent="0.2">
      <c r="B170" s="30"/>
      <c r="C170" s="30"/>
      <c r="D170" s="30"/>
      <c r="E170" s="30"/>
      <c r="F170" s="30"/>
    </row>
    <row r="171" spans="2:10" x14ac:dyDescent="0.2">
      <c r="B171" s="30"/>
      <c r="C171" s="30"/>
      <c r="D171" s="30"/>
      <c r="E171" s="30"/>
      <c r="F171" s="30"/>
    </row>
    <row r="172" spans="2:10" x14ac:dyDescent="0.2">
      <c r="B172" s="30"/>
      <c r="C172" s="30"/>
      <c r="D172" s="30"/>
      <c r="E172" s="30"/>
      <c r="F172" s="30"/>
    </row>
    <row r="173" spans="2:10" x14ac:dyDescent="0.2">
      <c r="B173" s="30"/>
      <c r="C173" s="30"/>
      <c r="D173" s="30"/>
      <c r="E173" s="30"/>
      <c r="F173" s="30"/>
    </row>
    <row r="174" spans="2:10" x14ac:dyDescent="0.2">
      <c r="B174" s="30"/>
      <c r="C174" s="30"/>
      <c r="D174" s="30"/>
      <c r="E174" s="30"/>
      <c r="F174" s="30"/>
    </row>
    <row r="175" spans="2:10" x14ac:dyDescent="0.2">
      <c r="B175" s="30"/>
      <c r="C175" s="30"/>
      <c r="D175" s="30"/>
      <c r="E175" s="30"/>
      <c r="F175" s="30"/>
    </row>
    <row r="176" spans="2:10" x14ac:dyDescent="0.2">
      <c r="B176" s="30"/>
      <c r="C176" s="30"/>
      <c r="D176" s="30"/>
      <c r="E176" s="30"/>
      <c r="F176" s="30"/>
    </row>
    <row r="177" spans="2:6" x14ac:dyDescent="0.2">
      <c r="B177" s="30"/>
      <c r="C177" s="30"/>
      <c r="D177" s="30"/>
      <c r="E177" s="30"/>
      <c r="F177" s="30"/>
    </row>
    <row r="178" spans="2:6" x14ac:dyDescent="0.2">
      <c r="B178" s="30"/>
      <c r="C178" s="30"/>
      <c r="D178" s="30"/>
      <c r="E178" s="30"/>
      <c r="F178" s="30"/>
    </row>
    <row r="179" spans="2:6" x14ac:dyDescent="0.2">
      <c r="B179" s="30"/>
      <c r="C179" s="30"/>
      <c r="D179" s="30"/>
      <c r="E179" s="30"/>
      <c r="F179" s="30"/>
    </row>
    <row r="180" spans="2:6" x14ac:dyDescent="0.2">
      <c r="B180" s="30"/>
      <c r="C180" s="30"/>
      <c r="D180" s="30"/>
      <c r="E180" s="30"/>
      <c r="F180" s="30"/>
    </row>
    <row r="181" spans="2:6" x14ac:dyDescent="0.2">
      <c r="B181" s="30"/>
      <c r="C181" s="30"/>
      <c r="D181" s="30"/>
      <c r="E181" s="30"/>
      <c r="F181" s="30"/>
    </row>
    <row r="182" spans="2:6" x14ac:dyDescent="0.2">
      <c r="B182" s="30"/>
      <c r="C182" s="30"/>
      <c r="D182" s="30"/>
      <c r="E182" s="30"/>
      <c r="F182" s="30"/>
    </row>
    <row r="183" spans="2:6" x14ac:dyDescent="0.2">
      <c r="B183" s="30"/>
      <c r="C183" s="30"/>
      <c r="D183" s="30"/>
      <c r="E183" s="30"/>
      <c r="F183" s="30"/>
    </row>
    <row r="184" spans="2:6" x14ac:dyDescent="0.2">
      <c r="B184" s="30"/>
      <c r="C184" s="30"/>
      <c r="D184" s="30"/>
      <c r="E184" s="30"/>
      <c r="F184" s="30"/>
    </row>
    <row r="185" spans="2:6" x14ac:dyDescent="0.2">
      <c r="B185" s="30"/>
      <c r="C185" s="30"/>
      <c r="D185" s="30"/>
      <c r="E185" s="30"/>
      <c r="F185" s="30"/>
    </row>
    <row r="186" spans="2:6" x14ac:dyDescent="0.2">
      <c r="B186" s="30"/>
      <c r="C186" s="30"/>
      <c r="D186" s="30"/>
      <c r="E186" s="30"/>
      <c r="F186" s="30"/>
    </row>
    <row r="187" spans="2:6" x14ac:dyDescent="0.2">
      <c r="B187" s="30"/>
      <c r="C187" s="30"/>
      <c r="D187" s="30"/>
      <c r="E187" s="30"/>
      <c r="F187" s="30"/>
    </row>
    <row r="188" spans="2:6" x14ac:dyDescent="0.2">
      <c r="B188" s="30"/>
      <c r="C188" s="30"/>
      <c r="D188" s="30"/>
      <c r="E188" s="30"/>
      <c r="F188" s="30"/>
    </row>
    <row r="189" spans="2:6" x14ac:dyDescent="0.2">
      <c r="B189" s="30"/>
      <c r="C189" s="30"/>
      <c r="D189" s="30"/>
      <c r="E189" s="30"/>
      <c r="F189" s="30"/>
    </row>
    <row r="190" spans="2:6" x14ac:dyDescent="0.2">
      <c r="B190" s="30"/>
      <c r="C190" s="30"/>
      <c r="D190" s="30"/>
      <c r="E190" s="30"/>
      <c r="F190" s="30"/>
    </row>
    <row r="191" spans="2:6" x14ac:dyDescent="0.2">
      <c r="B191" s="30"/>
      <c r="C191" s="30"/>
      <c r="D191" s="30"/>
      <c r="E191" s="30"/>
      <c r="F191" s="30"/>
    </row>
    <row r="192" spans="2:6" x14ac:dyDescent="0.2">
      <c r="B192" s="30"/>
      <c r="C192" s="30"/>
      <c r="D192" s="30"/>
      <c r="E192" s="30"/>
      <c r="F192" s="30"/>
    </row>
    <row r="193" spans="2:6" x14ac:dyDescent="0.2">
      <c r="B193" s="30"/>
      <c r="C193" s="30"/>
      <c r="D193" s="30"/>
      <c r="E193" s="30"/>
      <c r="F193" s="30"/>
    </row>
    <row r="194" spans="2:6" x14ac:dyDescent="0.2">
      <c r="B194" s="30"/>
      <c r="C194" s="30"/>
      <c r="D194" s="30"/>
      <c r="E194" s="30"/>
      <c r="F194" s="30"/>
    </row>
    <row r="195" spans="2:6" x14ac:dyDescent="0.2">
      <c r="B195" s="30"/>
      <c r="C195" s="30"/>
      <c r="D195" s="30"/>
      <c r="E195" s="30"/>
      <c r="F195" s="30"/>
    </row>
    <row r="196" spans="2:6" x14ac:dyDescent="0.2">
      <c r="B196" s="30"/>
      <c r="C196" s="30"/>
      <c r="D196" s="30"/>
      <c r="E196" s="30"/>
      <c r="F196" s="30"/>
    </row>
    <row r="197" spans="2:6" x14ac:dyDescent="0.2">
      <c r="B197" s="30"/>
      <c r="C197" s="30"/>
      <c r="D197" s="30"/>
      <c r="E197" s="30"/>
      <c r="F197" s="30"/>
    </row>
    <row r="198" spans="2:6" x14ac:dyDescent="0.2">
      <c r="B198" s="30"/>
      <c r="C198" s="30"/>
      <c r="D198" s="30"/>
      <c r="E198" s="30"/>
      <c r="F198" s="30"/>
    </row>
    <row r="199" spans="2:6" x14ac:dyDescent="0.2">
      <c r="B199" s="30"/>
      <c r="C199" s="30"/>
      <c r="D199" s="30"/>
      <c r="E199" s="30"/>
      <c r="F199" s="30"/>
    </row>
    <row r="200" spans="2:6" x14ac:dyDescent="0.2">
      <c r="B200" s="30"/>
      <c r="C200" s="30"/>
      <c r="D200" s="30"/>
      <c r="E200" s="30"/>
      <c r="F200" s="30"/>
    </row>
    <row r="201" spans="2:6" x14ac:dyDescent="0.2">
      <c r="B201" s="30"/>
      <c r="C201" s="30"/>
      <c r="D201" s="30"/>
      <c r="E201" s="30"/>
      <c r="F201" s="30"/>
    </row>
    <row r="202" spans="2:6" x14ac:dyDescent="0.2">
      <c r="B202" s="30"/>
      <c r="C202" s="30"/>
      <c r="D202" s="30"/>
      <c r="E202" s="30"/>
      <c r="F202" s="30"/>
    </row>
    <row r="203" spans="2:6" x14ac:dyDescent="0.2">
      <c r="B203" s="30"/>
      <c r="C203" s="30"/>
      <c r="D203" s="30"/>
      <c r="E203" s="30"/>
      <c r="F203" s="30"/>
    </row>
    <row r="210" spans="2:10" s="24" customFormat="1" ht="15" x14ac:dyDescent="0.2">
      <c r="J210" s="60"/>
    </row>
    <row r="211" spans="2:10" s="24" customFormat="1" ht="15" x14ac:dyDescent="0.2">
      <c r="J211" s="60"/>
    </row>
    <row r="212" spans="2:10" s="24" customFormat="1" ht="15" x14ac:dyDescent="0.2">
      <c r="J212" s="60"/>
    </row>
    <row r="215" spans="2:10" s="27" customFormat="1" ht="11.25" x14ac:dyDescent="0.2">
      <c r="J215" s="59"/>
    </row>
    <row r="218" spans="2:10" x14ac:dyDescent="0.2">
      <c r="B218" s="30"/>
      <c r="C218" s="30"/>
      <c r="D218" s="30"/>
      <c r="E218" s="30"/>
      <c r="F218" s="30"/>
    </row>
    <row r="219" spans="2:10" x14ac:dyDescent="0.2">
      <c r="B219" s="30"/>
      <c r="C219" s="30"/>
      <c r="D219" s="30"/>
      <c r="E219" s="30"/>
      <c r="F219" s="30"/>
    </row>
    <row r="220" spans="2:10" x14ac:dyDescent="0.2">
      <c r="B220" s="30"/>
      <c r="C220" s="30"/>
      <c r="D220" s="30"/>
      <c r="E220" s="30"/>
      <c r="F220" s="30"/>
    </row>
    <row r="221" spans="2:10" x14ac:dyDescent="0.2">
      <c r="B221" s="30"/>
      <c r="C221" s="30"/>
      <c r="D221" s="30"/>
      <c r="E221" s="30"/>
      <c r="F221" s="30"/>
    </row>
    <row r="222" spans="2:10" x14ac:dyDescent="0.2">
      <c r="B222" s="30"/>
      <c r="C222" s="30"/>
      <c r="D222" s="30"/>
      <c r="E222" s="30"/>
      <c r="F222" s="30"/>
    </row>
    <row r="223" spans="2:10" x14ac:dyDescent="0.2">
      <c r="B223" s="30"/>
      <c r="C223" s="30"/>
      <c r="D223" s="30"/>
      <c r="E223" s="30"/>
      <c r="F223" s="30"/>
    </row>
    <row r="224" spans="2:10" x14ac:dyDescent="0.2">
      <c r="B224" s="30"/>
      <c r="C224" s="30"/>
      <c r="D224" s="30"/>
      <c r="E224" s="30"/>
      <c r="F224" s="30"/>
    </row>
    <row r="225" spans="2:6" x14ac:dyDescent="0.2">
      <c r="B225" s="30"/>
      <c r="C225" s="30"/>
      <c r="D225" s="30"/>
      <c r="E225" s="30"/>
      <c r="F225" s="30"/>
    </row>
    <row r="226" spans="2:6" x14ac:dyDescent="0.2">
      <c r="B226" s="30"/>
      <c r="C226" s="30"/>
      <c r="D226" s="30"/>
      <c r="E226" s="30"/>
      <c r="F226" s="30"/>
    </row>
    <row r="227" spans="2:6" x14ac:dyDescent="0.2">
      <c r="B227" s="30"/>
      <c r="C227" s="30"/>
      <c r="D227" s="30"/>
      <c r="E227" s="30"/>
      <c r="F227" s="30"/>
    </row>
    <row r="228" spans="2:6" x14ac:dyDescent="0.2">
      <c r="B228" s="30"/>
      <c r="C228" s="30"/>
      <c r="D228" s="30"/>
      <c r="E228" s="30"/>
      <c r="F228" s="30"/>
    </row>
    <row r="229" spans="2:6" x14ac:dyDescent="0.2">
      <c r="B229" s="30"/>
      <c r="C229" s="30"/>
      <c r="D229" s="30"/>
      <c r="E229" s="30"/>
      <c r="F229" s="30"/>
    </row>
    <row r="230" spans="2:6" x14ac:dyDescent="0.2">
      <c r="B230" s="30"/>
      <c r="C230" s="30"/>
      <c r="D230" s="30"/>
      <c r="E230" s="30"/>
      <c r="F230" s="30"/>
    </row>
    <row r="231" spans="2:6" x14ac:dyDescent="0.2">
      <c r="B231" s="30"/>
      <c r="C231" s="30"/>
      <c r="D231" s="30"/>
      <c r="E231" s="30"/>
      <c r="F231" s="30"/>
    </row>
    <row r="232" spans="2:6" x14ac:dyDescent="0.2">
      <c r="B232" s="30"/>
      <c r="C232" s="30"/>
      <c r="D232" s="30"/>
      <c r="E232" s="30"/>
      <c r="F232" s="30"/>
    </row>
    <row r="233" spans="2:6" x14ac:dyDescent="0.2">
      <c r="B233" s="30"/>
      <c r="C233" s="30"/>
      <c r="D233" s="30"/>
      <c r="E233" s="30"/>
      <c r="F233" s="30"/>
    </row>
    <row r="234" spans="2:6" x14ac:dyDescent="0.2">
      <c r="B234" s="30"/>
      <c r="C234" s="30"/>
      <c r="D234" s="30"/>
      <c r="E234" s="30"/>
      <c r="F234" s="30"/>
    </row>
    <row r="235" spans="2:6" x14ac:dyDescent="0.2">
      <c r="B235" s="30"/>
      <c r="C235" s="30"/>
      <c r="D235" s="30"/>
      <c r="E235" s="30"/>
      <c r="F235" s="30"/>
    </row>
    <row r="236" spans="2:6" x14ac:dyDescent="0.2">
      <c r="B236" s="30"/>
      <c r="C236" s="30"/>
      <c r="D236" s="30"/>
      <c r="E236" s="30"/>
      <c r="F236" s="30"/>
    </row>
    <row r="237" spans="2:6" x14ac:dyDescent="0.2">
      <c r="B237" s="30"/>
      <c r="C237" s="30"/>
      <c r="D237" s="30"/>
      <c r="E237" s="30"/>
      <c r="F237" s="30"/>
    </row>
    <row r="238" spans="2:6" x14ac:dyDescent="0.2">
      <c r="B238" s="30"/>
      <c r="C238" s="30"/>
      <c r="D238" s="30"/>
      <c r="E238" s="30"/>
      <c r="F238" s="30"/>
    </row>
    <row r="239" spans="2:6" x14ac:dyDescent="0.2">
      <c r="B239" s="30"/>
      <c r="C239" s="30"/>
      <c r="D239" s="30"/>
      <c r="E239" s="30"/>
      <c r="F239" s="30"/>
    </row>
    <row r="240" spans="2:6" x14ac:dyDescent="0.2">
      <c r="B240" s="30"/>
      <c r="C240" s="30"/>
      <c r="D240" s="30"/>
      <c r="E240" s="30"/>
      <c r="F240" s="30"/>
    </row>
    <row r="241" spans="2:6" x14ac:dyDescent="0.2">
      <c r="B241" s="30"/>
      <c r="C241" s="30"/>
      <c r="D241" s="30"/>
      <c r="E241" s="30"/>
      <c r="F241" s="30"/>
    </row>
    <row r="242" spans="2:6" x14ac:dyDescent="0.2">
      <c r="B242" s="30"/>
      <c r="C242" s="30"/>
      <c r="D242" s="30"/>
      <c r="E242" s="30"/>
      <c r="F242" s="30"/>
    </row>
    <row r="243" spans="2:6" x14ac:dyDescent="0.2">
      <c r="B243" s="30"/>
      <c r="C243" s="30"/>
      <c r="D243" s="30"/>
      <c r="E243" s="30"/>
      <c r="F243" s="30"/>
    </row>
    <row r="244" spans="2:6" x14ac:dyDescent="0.2">
      <c r="B244" s="30"/>
      <c r="C244" s="30"/>
      <c r="D244" s="30"/>
      <c r="E244" s="30"/>
      <c r="F244" s="30"/>
    </row>
    <row r="245" spans="2:6" x14ac:dyDescent="0.2">
      <c r="B245" s="30"/>
      <c r="C245" s="30"/>
      <c r="D245" s="30"/>
      <c r="E245" s="30"/>
      <c r="F245" s="30"/>
    </row>
    <row r="246" spans="2:6" x14ac:dyDescent="0.2">
      <c r="B246" s="30"/>
      <c r="C246" s="30"/>
      <c r="D246" s="30"/>
      <c r="E246" s="30"/>
      <c r="F246" s="30"/>
    </row>
    <row r="247" spans="2:6" x14ac:dyDescent="0.2">
      <c r="B247" s="30"/>
      <c r="C247" s="30"/>
      <c r="D247" s="30"/>
      <c r="E247" s="30"/>
      <c r="F247" s="30"/>
    </row>
    <row r="248" spans="2:6" x14ac:dyDescent="0.2">
      <c r="B248" s="30"/>
      <c r="C248" s="30"/>
      <c r="D248" s="30"/>
      <c r="E248" s="30"/>
      <c r="F248" s="30"/>
    </row>
    <row r="249" spans="2:6" x14ac:dyDescent="0.2">
      <c r="B249" s="30"/>
      <c r="C249" s="30"/>
      <c r="D249" s="30"/>
      <c r="E249" s="30"/>
      <c r="F249" s="30"/>
    </row>
    <row r="250" spans="2:6" x14ac:dyDescent="0.2">
      <c r="B250" s="30"/>
      <c r="C250" s="30"/>
      <c r="D250" s="30"/>
      <c r="E250" s="30"/>
      <c r="F250" s="30"/>
    </row>
    <row r="251" spans="2:6" x14ac:dyDescent="0.2">
      <c r="B251" s="30"/>
      <c r="C251" s="30"/>
      <c r="D251" s="30"/>
      <c r="E251" s="30"/>
      <c r="F251" s="30"/>
    </row>
    <row r="252" spans="2:6" x14ac:dyDescent="0.2">
      <c r="B252" s="30"/>
      <c r="C252" s="30"/>
      <c r="D252" s="30"/>
      <c r="E252" s="30"/>
      <c r="F252" s="30"/>
    </row>
    <row r="253" spans="2:6" x14ac:dyDescent="0.2">
      <c r="B253" s="30"/>
      <c r="C253" s="30"/>
      <c r="D253" s="30"/>
      <c r="E253" s="30"/>
      <c r="F253" s="30"/>
    </row>
    <row r="254" spans="2:6" x14ac:dyDescent="0.2">
      <c r="B254" s="30"/>
      <c r="C254" s="30"/>
      <c r="D254" s="30"/>
      <c r="E254" s="30"/>
      <c r="F254" s="30"/>
    </row>
    <row r="255" spans="2:6" x14ac:dyDescent="0.2">
      <c r="B255" s="30"/>
      <c r="C255" s="30"/>
      <c r="D255" s="30"/>
      <c r="E255" s="30"/>
      <c r="F255" s="30"/>
    </row>
    <row r="262" spans="2:10" s="24" customFormat="1" ht="15" x14ac:dyDescent="0.2">
      <c r="J262" s="60"/>
    </row>
    <row r="263" spans="2:10" s="24" customFormat="1" ht="15" x14ac:dyDescent="0.2">
      <c r="J263" s="60"/>
    </row>
    <row r="264" spans="2:10" s="24" customFormat="1" ht="15" x14ac:dyDescent="0.2">
      <c r="J264" s="60"/>
    </row>
    <row r="267" spans="2:10" s="27" customFormat="1" ht="11.25" x14ac:dyDescent="0.2">
      <c r="J267" s="59"/>
    </row>
    <row r="270" spans="2:10" x14ac:dyDescent="0.2">
      <c r="B270" s="30"/>
      <c r="C270" s="30"/>
      <c r="D270" s="30"/>
      <c r="E270" s="30"/>
      <c r="F270" s="30"/>
    </row>
    <row r="271" spans="2:10" x14ac:dyDescent="0.2">
      <c r="B271" s="30"/>
      <c r="C271" s="30"/>
      <c r="D271" s="30"/>
      <c r="E271" s="30"/>
      <c r="F271" s="30"/>
    </row>
    <row r="272" spans="2:10" x14ac:dyDescent="0.2">
      <c r="B272" s="30"/>
      <c r="C272" s="30"/>
      <c r="D272" s="30"/>
      <c r="E272" s="30"/>
      <c r="F272" s="30"/>
    </row>
    <row r="273" spans="2:6" x14ac:dyDescent="0.2">
      <c r="B273" s="30"/>
      <c r="C273" s="30"/>
      <c r="D273" s="30"/>
      <c r="E273" s="30"/>
      <c r="F273" s="30"/>
    </row>
    <row r="274" spans="2:6" x14ac:dyDescent="0.2">
      <c r="B274" s="30"/>
      <c r="C274" s="30"/>
      <c r="D274" s="30"/>
      <c r="E274" s="30"/>
      <c r="F274" s="30"/>
    </row>
    <row r="275" spans="2:6" x14ac:dyDescent="0.2">
      <c r="B275" s="30"/>
      <c r="C275" s="30"/>
      <c r="D275" s="30"/>
      <c r="E275" s="30"/>
      <c r="F275" s="30"/>
    </row>
    <row r="276" spans="2:6" x14ac:dyDescent="0.2">
      <c r="B276" s="30"/>
      <c r="C276" s="30"/>
      <c r="D276" s="30"/>
      <c r="E276" s="30"/>
      <c r="F276" s="30"/>
    </row>
    <row r="277" spans="2:6" x14ac:dyDescent="0.2">
      <c r="B277" s="30"/>
      <c r="C277" s="30"/>
      <c r="D277" s="30"/>
      <c r="E277" s="30"/>
      <c r="F277" s="30"/>
    </row>
    <row r="278" spans="2:6" x14ac:dyDescent="0.2">
      <c r="B278" s="30"/>
      <c r="C278" s="30"/>
      <c r="D278" s="30"/>
      <c r="E278" s="30"/>
      <c r="F278" s="30"/>
    </row>
    <row r="279" spans="2:6" x14ac:dyDescent="0.2">
      <c r="B279" s="30"/>
      <c r="C279" s="30"/>
      <c r="D279" s="30"/>
      <c r="E279" s="30"/>
      <c r="F279" s="30"/>
    </row>
    <row r="280" spans="2:6" x14ac:dyDescent="0.2">
      <c r="B280" s="30"/>
      <c r="C280" s="30"/>
      <c r="D280" s="30"/>
      <c r="E280" s="30"/>
      <c r="F280" s="30"/>
    </row>
    <row r="281" spans="2:6" x14ac:dyDescent="0.2">
      <c r="B281" s="30"/>
      <c r="C281" s="30"/>
      <c r="D281" s="30"/>
      <c r="E281" s="30"/>
      <c r="F281" s="30"/>
    </row>
    <row r="282" spans="2:6" x14ac:dyDescent="0.2">
      <c r="B282" s="30"/>
      <c r="C282" s="30"/>
      <c r="D282" s="30"/>
      <c r="E282" s="30"/>
      <c r="F282" s="30"/>
    </row>
    <row r="283" spans="2:6" x14ac:dyDescent="0.2">
      <c r="B283" s="30"/>
      <c r="C283" s="30"/>
      <c r="D283" s="30"/>
      <c r="E283" s="30"/>
      <c r="F283" s="30"/>
    </row>
    <row r="284" spans="2:6" x14ac:dyDescent="0.2">
      <c r="B284" s="30"/>
      <c r="C284" s="30"/>
      <c r="D284" s="30"/>
      <c r="E284" s="30"/>
      <c r="F284" s="30"/>
    </row>
    <row r="285" spans="2:6" x14ac:dyDescent="0.2">
      <c r="B285" s="30"/>
      <c r="C285" s="30"/>
      <c r="D285" s="30"/>
      <c r="E285" s="30"/>
      <c r="F285" s="30"/>
    </row>
    <row r="286" spans="2:6" x14ac:dyDescent="0.2">
      <c r="B286" s="30"/>
      <c r="C286" s="30"/>
      <c r="D286" s="30"/>
      <c r="E286" s="30"/>
      <c r="F286" s="30"/>
    </row>
    <row r="287" spans="2:6" x14ac:dyDescent="0.2">
      <c r="B287" s="30"/>
      <c r="C287" s="30"/>
      <c r="D287" s="30"/>
      <c r="E287" s="30"/>
      <c r="F287" s="30"/>
    </row>
    <row r="288" spans="2:6" x14ac:dyDescent="0.2">
      <c r="B288" s="30"/>
      <c r="C288" s="30"/>
      <c r="D288" s="30"/>
      <c r="E288" s="30"/>
      <c r="F288" s="30"/>
    </row>
    <row r="289" spans="2:6" x14ac:dyDescent="0.2">
      <c r="B289" s="30"/>
      <c r="C289" s="30"/>
      <c r="D289" s="30"/>
      <c r="E289" s="30"/>
      <c r="F289" s="30"/>
    </row>
    <row r="290" spans="2:6" x14ac:dyDescent="0.2">
      <c r="B290" s="30"/>
      <c r="C290" s="30"/>
      <c r="D290" s="30"/>
      <c r="E290" s="30"/>
      <c r="F290" s="30"/>
    </row>
    <row r="291" spans="2:6" x14ac:dyDescent="0.2">
      <c r="B291" s="30"/>
      <c r="C291" s="30"/>
      <c r="D291" s="30"/>
      <c r="E291" s="30"/>
      <c r="F291" s="30"/>
    </row>
    <row r="292" spans="2:6" x14ac:dyDescent="0.2">
      <c r="B292" s="30"/>
      <c r="C292" s="30"/>
      <c r="D292" s="30"/>
      <c r="E292" s="30"/>
      <c r="F292" s="30"/>
    </row>
    <row r="293" spans="2:6" x14ac:dyDescent="0.2">
      <c r="B293" s="30"/>
      <c r="C293" s="30"/>
      <c r="D293" s="30"/>
      <c r="E293" s="30"/>
      <c r="F293" s="30"/>
    </row>
    <row r="294" spans="2:6" x14ac:dyDescent="0.2">
      <c r="B294" s="30"/>
      <c r="C294" s="30"/>
      <c r="D294" s="30"/>
      <c r="E294" s="30"/>
      <c r="F294" s="30"/>
    </row>
    <row r="295" spans="2:6" x14ac:dyDescent="0.2">
      <c r="B295" s="30"/>
      <c r="C295" s="30"/>
      <c r="D295" s="30"/>
      <c r="E295" s="30"/>
      <c r="F295" s="30"/>
    </row>
    <row r="296" spans="2:6" x14ac:dyDescent="0.2">
      <c r="B296" s="30"/>
      <c r="C296" s="30"/>
      <c r="D296" s="30"/>
      <c r="E296" s="30"/>
      <c r="F296" s="30"/>
    </row>
    <row r="297" spans="2:6" x14ac:dyDescent="0.2">
      <c r="B297" s="30"/>
      <c r="C297" s="30"/>
      <c r="D297" s="30"/>
      <c r="E297" s="30"/>
      <c r="F297" s="30"/>
    </row>
    <row r="298" spans="2:6" x14ac:dyDescent="0.2">
      <c r="B298" s="30"/>
      <c r="C298" s="30"/>
      <c r="D298" s="30"/>
      <c r="E298" s="30"/>
      <c r="F298" s="30"/>
    </row>
    <row r="299" spans="2:6" x14ac:dyDescent="0.2">
      <c r="B299" s="30"/>
      <c r="C299" s="30"/>
      <c r="D299" s="30"/>
      <c r="E299" s="30"/>
      <c r="F299" s="30"/>
    </row>
    <row r="300" spans="2:6" x14ac:dyDescent="0.2">
      <c r="B300" s="30"/>
      <c r="C300" s="30"/>
      <c r="D300" s="30"/>
      <c r="E300" s="30"/>
      <c r="F300" s="30"/>
    </row>
    <row r="301" spans="2:6" x14ac:dyDescent="0.2">
      <c r="B301" s="30"/>
      <c r="C301" s="30"/>
      <c r="D301" s="30"/>
      <c r="E301" s="30"/>
      <c r="F301" s="30"/>
    </row>
    <row r="302" spans="2:6" x14ac:dyDescent="0.2">
      <c r="B302" s="30"/>
      <c r="C302" s="30"/>
      <c r="D302" s="30"/>
      <c r="E302" s="30"/>
      <c r="F302" s="30"/>
    </row>
    <row r="303" spans="2:6" x14ac:dyDescent="0.2">
      <c r="B303" s="30"/>
      <c r="C303" s="30"/>
      <c r="D303" s="30"/>
      <c r="E303" s="30"/>
      <c r="F303" s="30"/>
    </row>
    <row r="304" spans="2:6" x14ac:dyDescent="0.2">
      <c r="B304" s="30"/>
      <c r="C304" s="30"/>
      <c r="D304" s="30"/>
      <c r="E304" s="30"/>
      <c r="F304" s="30"/>
    </row>
    <row r="305" spans="2:10" x14ac:dyDescent="0.2">
      <c r="B305" s="30"/>
      <c r="C305" s="30"/>
      <c r="D305" s="30"/>
      <c r="E305" s="30"/>
      <c r="F305" s="30"/>
    </row>
    <row r="306" spans="2:10" x14ac:dyDescent="0.2">
      <c r="B306" s="30"/>
      <c r="C306" s="30"/>
      <c r="D306" s="30"/>
      <c r="E306" s="30"/>
      <c r="F306" s="30"/>
    </row>
    <row r="307" spans="2:10" x14ac:dyDescent="0.2">
      <c r="B307" s="30"/>
      <c r="C307" s="30"/>
      <c r="D307" s="30"/>
      <c r="E307" s="30"/>
      <c r="F307" s="30"/>
    </row>
    <row r="314" spans="2:10" s="24" customFormat="1" ht="15" x14ac:dyDescent="0.2">
      <c r="J314" s="60"/>
    </row>
    <row r="315" spans="2:10" s="24" customFormat="1" ht="15" x14ac:dyDescent="0.2">
      <c r="J315" s="60"/>
    </row>
    <row r="316" spans="2:10" s="24" customFormat="1" ht="15" x14ac:dyDescent="0.2">
      <c r="J316" s="60"/>
    </row>
    <row r="319" spans="2:10" s="27" customFormat="1" ht="11.25" x14ac:dyDescent="0.2">
      <c r="J319" s="59"/>
    </row>
    <row r="322" spans="2:6" x14ac:dyDescent="0.2">
      <c r="B322" s="30"/>
      <c r="C322" s="30"/>
      <c r="D322" s="30"/>
      <c r="E322" s="30"/>
      <c r="F322" s="30"/>
    </row>
    <row r="323" spans="2:6" x14ac:dyDescent="0.2">
      <c r="B323" s="30"/>
      <c r="C323" s="30"/>
      <c r="D323" s="30"/>
      <c r="E323" s="30"/>
      <c r="F323" s="30"/>
    </row>
    <row r="324" spans="2:6" x14ac:dyDescent="0.2">
      <c r="B324" s="30"/>
      <c r="C324" s="30"/>
      <c r="D324" s="30"/>
      <c r="E324" s="30"/>
      <c r="F324" s="30"/>
    </row>
    <row r="325" spans="2:6" x14ac:dyDescent="0.2">
      <c r="B325" s="30"/>
      <c r="C325" s="30"/>
      <c r="D325" s="30"/>
      <c r="E325" s="30"/>
      <c r="F325" s="30"/>
    </row>
    <row r="326" spans="2:6" x14ac:dyDescent="0.2">
      <c r="B326" s="30"/>
      <c r="C326" s="30"/>
      <c r="D326" s="30"/>
      <c r="E326" s="30"/>
      <c r="F326" s="30"/>
    </row>
    <row r="327" spans="2:6" x14ac:dyDescent="0.2">
      <c r="B327" s="30"/>
      <c r="C327" s="30"/>
      <c r="D327" s="30"/>
      <c r="E327" s="30"/>
      <c r="F327" s="30"/>
    </row>
    <row r="328" spans="2:6" x14ac:dyDescent="0.2">
      <c r="B328" s="30"/>
      <c r="C328" s="30"/>
      <c r="D328" s="30"/>
      <c r="E328" s="30"/>
      <c r="F328" s="30"/>
    </row>
    <row r="329" spans="2:6" x14ac:dyDescent="0.2">
      <c r="B329" s="30"/>
      <c r="C329" s="30"/>
      <c r="D329" s="30"/>
      <c r="E329" s="30"/>
      <c r="F329" s="30"/>
    </row>
    <row r="330" spans="2:6" x14ac:dyDescent="0.2">
      <c r="B330" s="30"/>
      <c r="C330" s="30"/>
      <c r="D330" s="30"/>
      <c r="E330" s="30"/>
      <c r="F330" s="30"/>
    </row>
    <row r="331" spans="2:6" x14ac:dyDescent="0.2">
      <c r="B331" s="30"/>
      <c r="C331" s="30"/>
      <c r="D331" s="30"/>
      <c r="E331" s="30"/>
      <c r="F331" s="30"/>
    </row>
    <row r="332" spans="2:6" x14ac:dyDescent="0.2">
      <c r="B332" s="30"/>
      <c r="C332" s="30"/>
      <c r="D332" s="30"/>
      <c r="E332" s="30"/>
      <c r="F332" s="30"/>
    </row>
    <row r="333" spans="2:6" x14ac:dyDescent="0.2">
      <c r="B333" s="30"/>
      <c r="C333" s="30"/>
      <c r="D333" s="30"/>
      <c r="E333" s="30"/>
      <c r="F333" s="30"/>
    </row>
    <row r="334" spans="2:6" x14ac:dyDescent="0.2">
      <c r="B334" s="30"/>
      <c r="C334" s="30"/>
      <c r="D334" s="30"/>
      <c r="E334" s="30"/>
      <c r="F334" s="30"/>
    </row>
    <row r="335" spans="2:6" x14ac:dyDescent="0.2">
      <c r="B335" s="30"/>
      <c r="C335" s="30"/>
      <c r="D335" s="30"/>
      <c r="E335" s="30"/>
      <c r="F335" s="30"/>
    </row>
    <row r="336" spans="2:6" x14ac:dyDescent="0.2">
      <c r="B336" s="30"/>
      <c r="C336" s="30"/>
      <c r="D336" s="30"/>
      <c r="E336" s="30"/>
      <c r="F336" s="30"/>
    </row>
    <row r="337" spans="2:6" x14ac:dyDescent="0.2">
      <c r="B337" s="30"/>
      <c r="C337" s="30"/>
      <c r="D337" s="30"/>
      <c r="E337" s="30"/>
      <c r="F337" s="30"/>
    </row>
    <row r="338" spans="2:6" x14ac:dyDescent="0.2">
      <c r="B338" s="30"/>
      <c r="C338" s="30"/>
      <c r="D338" s="30"/>
      <c r="E338" s="30"/>
      <c r="F338" s="30"/>
    </row>
    <row r="339" spans="2:6" x14ac:dyDescent="0.2">
      <c r="B339" s="30"/>
      <c r="C339" s="30"/>
      <c r="D339" s="30"/>
      <c r="E339" s="30"/>
      <c r="F339" s="30"/>
    </row>
    <row r="340" spans="2:6" x14ac:dyDescent="0.2">
      <c r="B340" s="30"/>
      <c r="C340" s="30"/>
      <c r="D340" s="30"/>
      <c r="E340" s="30"/>
      <c r="F340" s="30"/>
    </row>
    <row r="341" spans="2:6" x14ac:dyDescent="0.2">
      <c r="B341" s="30"/>
      <c r="C341" s="30"/>
      <c r="D341" s="30"/>
      <c r="E341" s="30"/>
      <c r="F341" s="30"/>
    </row>
    <row r="342" spans="2:6" x14ac:dyDescent="0.2">
      <c r="B342" s="30"/>
      <c r="C342" s="30"/>
      <c r="D342" s="30"/>
      <c r="E342" s="30"/>
      <c r="F342" s="30"/>
    </row>
    <row r="343" spans="2:6" x14ac:dyDescent="0.2">
      <c r="B343" s="30"/>
      <c r="C343" s="30"/>
      <c r="D343" s="30"/>
      <c r="E343" s="30"/>
      <c r="F343" s="30"/>
    </row>
    <row r="344" spans="2:6" x14ac:dyDescent="0.2">
      <c r="B344" s="30"/>
      <c r="C344" s="30"/>
      <c r="D344" s="30"/>
      <c r="E344" s="30"/>
      <c r="F344" s="30"/>
    </row>
    <row r="345" spans="2:6" x14ac:dyDescent="0.2">
      <c r="B345" s="30"/>
      <c r="C345" s="30"/>
      <c r="D345" s="30"/>
      <c r="E345" s="30"/>
      <c r="F345" s="30"/>
    </row>
    <row r="346" spans="2:6" x14ac:dyDescent="0.2">
      <c r="B346" s="30"/>
      <c r="C346" s="30"/>
      <c r="D346" s="30"/>
      <c r="E346" s="30"/>
      <c r="F346" s="30"/>
    </row>
    <row r="347" spans="2:6" x14ac:dyDescent="0.2">
      <c r="B347" s="30"/>
      <c r="C347" s="30"/>
      <c r="D347" s="30"/>
      <c r="E347" s="30"/>
      <c r="F347" s="30"/>
    </row>
    <row r="348" spans="2:6" x14ac:dyDescent="0.2">
      <c r="B348" s="30"/>
      <c r="C348" s="30"/>
      <c r="D348" s="30"/>
      <c r="E348" s="30"/>
      <c r="F348" s="30"/>
    </row>
    <row r="349" spans="2:6" x14ac:dyDescent="0.2">
      <c r="B349" s="30"/>
      <c r="C349" s="30"/>
      <c r="D349" s="30"/>
      <c r="E349" s="30"/>
      <c r="F349" s="30"/>
    </row>
    <row r="350" spans="2:6" x14ac:dyDescent="0.2">
      <c r="B350" s="30"/>
      <c r="C350" s="30"/>
      <c r="D350" s="30"/>
      <c r="E350" s="30"/>
      <c r="F350" s="30"/>
    </row>
    <row r="351" spans="2:6" x14ac:dyDescent="0.2">
      <c r="B351" s="30"/>
      <c r="C351" s="30"/>
      <c r="D351" s="30"/>
      <c r="E351" s="30"/>
      <c r="F351" s="30"/>
    </row>
    <row r="352" spans="2:6" x14ac:dyDescent="0.2">
      <c r="B352" s="30"/>
      <c r="C352" s="30"/>
      <c r="D352" s="30"/>
      <c r="E352" s="30"/>
      <c r="F352" s="30"/>
    </row>
    <row r="353" spans="2:10" x14ac:dyDescent="0.2">
      <c r="B353" s="30"/>
      <c r="C353" s="30"/>
      <c r="D353" s="30"/>
      <c r="E353" s="30"/>
      <c r="F353" s="30"/>
    </row>
    <row r="354" spans="2:10" x14ac:dyDescent="0.2">
      <c r="B354" s="30"/>
      <c r="C354" s="30"/>
      <c r="D354" s="30"/>
      <c r="E354" s="30"/>
      <c r="F354" s="30"/>
    </row>
    <row r="355" spans="2:10" x14ac:dyDescent="0.2">
      <c r="B355" s="30"/>
      <c r="C355" s="30"/>
      <c r="D355" s="30"/>
      <c r="E355" s="30"/>
      <c r="F355" s="30"/>
    </row>
    <row r="356" spans="2:10" x14ac:dyDescent="0.2">
      <c r="B356" s="30"/>
      <c r="C356" s="30"/>
      <c r="D356" s="30"/>
      <c r="E356" s="30"/>
      <c r="F356" s="30"/>
    </row>
    <row r="357" spans="2:10" x14ac:dyDescent="0.2">
      <c r="B357" s="30"/>
      <c r="C357" s="30"/>
      <c r="D357" s="30"/>
      <c r="E357" s="30"/>
      <c r="F357" s="30"/>
    </row>
    <row r="358" spans="2:10" x14ac:dyDescent="0.2">
      <c r="B358" s="30"/>
      <c r="C358" s="30"/>
      <c r="D358" s="30"/>
      <c r="E358" s="30"/>
      <c r="F358" s="30"/>
    </row>
    <row r="359" spans="2:10" x14ac:dyDescent="0.2">
      <c r="B359" s="30"/>
      <c r="C359" s="30"/>
      <c r="D359" s="30"/>
      <c r="E359" s="30"/>
      <c r="F359" s="30"/>
    </row>
    <row r="366" spans="2:10" s="24" customFormat="1" ht="15" x14ac:dyDescent="0.2">
      <c r="J366" s="60"/>
    </row>
    <row r="367" spans="2:10" s="24" customFormat="1" ht="15" x14ac:dyDescent="0.2">
      <c r="J367" s="60"/>
    </row>
    <row r="368" spans="2:10" s="24" customFormat="1" ht="15" x14ac:dyDescent="0.2">
      <c r="J368" s="60"/>
    </row>
    <row r="371" spans="2:10" s="27" customFormat="1" ht="11.25" x14ac:dyDescent="0.2">
      <c r="J371" s="59"/>
    </row>
    <row r="374" spans="2:10" x14ac:dyDescent="0.2">
      <c r="B374" s="30"/>
      <c r="C374" s="30"/>
      <c r="D374" s="30"/>
      <c r="E374" s="30"/>
      <c r="F374" s="30"/>
    </row>
    <row r="375" spans="2:10" x14ac:dyDescent="0.2">
      <c r="B375" s="30"/>
      <c r="C375" s="30"/>
      <c r="D375" s="30"/>
      <c r="E375" s="30"/>
      <c r="F375" s="30"/>
    </row>
    <row r="376" spans="2:10" x14ac:dyDescent="0.2">
      <c r="B376" s="30"/>
      <c r="C376" s="30"/>
      <c r="D376" s="30"/>
      <c r="E376" s="30"/>
      <c r="F376" s="30"/>
    </row>
    <row r="377" spans="2:10" x14ac:dyDescent="0.2">
      <c r="B377" s="30"/>
      <c r="C377" s="30"/>
      <c r="D377" s="30"/>
      <c r="E377" s="30"/>
      <c r="F377" s="30"/>
    </row>
    <row r="378" spans="2:10" x14ac:dyDescent="0.2">
      <c r="B378" s="30"/>
      <c r="C378" s="30"/>
      <c r="D378" s="30"/>
      <c r="E378" s="30"/>
      <c r="F378" s="30"/>
    </row>
    <row r="379" spans="2:10" x14ac:dyDescent="0.2">
      <c r="B379" s="30"/>
      <c r="C379" s="30"/>
      <c r="D379" s="30"/>
      <c r="E379" s="30"/>
      <c r="F379" s="30"/>
    </row>
    <row r="380" spans="2:10" x14ac:dyDescent="0.2">
      <c r="B380" s="30"/>
      <c r="C380" s="30"/>
      <c r="D380" s="30"/>
      <c r="E380" s="30"/>
      <c r="F380" s="30"/>
    </row>
    <row r="381" spans="2:10" x14ac:dyDescent="0.2">
      <c r="B381" s="30"/>
      <c r="C381" s="30"/>
      <c r="D381" s="30"/>
      <c r="E381" s="30"/>
      <c r="F381" s="30"/>
    </row>
    <row r="382" spans="2:10" x14ac:dyDescent="0.2">
      <c r="B382" s="30"/>
      <c r="C382" s="30"/>
      <c r="D382" s="30"/>
      <c r="E382" s="30"/>
      <c r="F382" s="30"/>
    </row>
    <row r="383" spans="2:10" x14ac:dyDescent="0.2">
      <c r="B383" s="30"/>
      <c r="C383" s="30"/>
      <c r="D383" s="30"/>
      <c r="E383" s="30"/>
      <c r="F383" s="30"/>
    </row>
    <row r="384" spans="2:10" x14ac:dyDescent="0.2">
      <c r="B384" s="30"/>
      <c r="C384" s="30"/>
      <c r="D384" s="30"/>
      <c r="E384" s="30"/>
      <c r="F384" s="30"/>
    </row>
    <row r="385" spans="2:6" x14ac:dyDescent="0.2">
      <c r="B385" s="30"/>
      <c r="C385" s="30"/>
      <c r="D385" s="30"/>
      <c r="E385" s="30"/>
      <c r="F385" s="30"/>
    </row>
    <row r="386" spans="2:6" x14ac:dyDescent="0.2">
      <c r="B386" s="30"/>
      <c r="C386" s="30"/>
      <c r="D386" s="30"/>
      <c r="E386" s="30"/>
      <c r="F386" s="30"/>
    </row>
    <row r="387" spans="2:6" x14ac:dyDescent="0.2">
      <c r="B387" s="30"/>
      <c r="C387" s="30"/>
      <c r="D387" s="30"/>
      <c r="E387" s="30"/>
      <c r="F387" s="30"/>
    </row>
    <row r="388" spans="2:6" x14ac:dyDescent="0.2">
      <c r="B388" s="30"/>
      <c r="C388" s="30"/>
      <c r="D388" s="30"/>
      <c r="E388" s="30"/>
      <c r="F388" s="30"/>
    </row>
    <row r="389" spans="2:6" x14ac:dyDescent="0.2">
      <c r="B389" s="30"/>
      <c r="C389" s="30"/>
      <c r="D389" s="30"/>
      <c r="E389" s="30"/>
      <c r="F389" s="30"/>
    </row>
    <row r="390" spans="2:6" x14ac:dyDescent="0.2">
      <c r="B390" s="30"/>
      <c r="C390" s="30"/>
      <c r="D390" s="30"/>
      <c r="E390" s="30"/>
      <c r="F390" s="30"/>
    </row>
    <row r="391" spans="2:6" x14ac:dyDescent="0.2">
      <c r="B391" s="30"/>
      <c r="C391" s="30"/>
      <c r="D391" s="30"/>
      <c r="E391" s="30"/>
      <c r="F391" s="30"/>
    </row>
    <row r="392" spans="2:6" x14ac:dyDescent="0.2">
      <c r="B392" s="30"/>
      <c r="C392" s="30"/>
      <c r="D392" s="30"/>
      <c r="E392" s="30"/>
      <c r="F392" s="30"/>
    </row>
    <row r="393" spans="2:6" x14ac:dyDescent="0.2">
      <c r="B393" s="30"/>
      <c r="C393" s="30"/>
      <c r="D393" s="30"/>
      <c r="E393" s="30"/>
      <c r="F393" s="30"/>
    </row>
    <row r="394" spans="2:6" x14ac:dyDescent="0.2">
      <c r="B394" s="30"/>
      <c r="C394" s="30"/>
      <c r="D394" s="30"/>
      <c r="E394" s="30"/>
      <c r="F394" s="30"/>
    </row>
    <row r="395" spans="2:6" x14ac:dyDescent="0.2">
      <c r="B395" s="30"/>
      <c r="C395" s="30"/>
      <c r="D395" s="30"/>
      <c r="E395" s="30"/>
      <c r="F395" s="30"/>
    </row>
    <row r="396" spans="2:6" x14ac:dyDescent="0.2">
      <c r="B396" s="30"/>
      <c r="C396" s="30"/>
      <c r="D396" s="30"/>
      <c r="E396" s="30"/>
      <c r="F396" s="30"/>
    </row>
    <row r="397" spans="2:6" x14ac:dyDescent="0.2">
      <c r="B397" s="30"/>
      <c r="C397" s="30"/>
      <c r="D397" s="30"/>
      <c r="E397" s="30"/>
      <c r="F397" s="30"/>
    </row>
    <row r="398" spans="2:6" x14ac:dyDescent="0.2">
      <c r="B398" s="30"/>
      <c r="C398" s="30"/>
      <c r="D398" s="30"/>
      <c r="E398" s="30"/>
      <c r="F398" s="30"/>
    </row>
    <row r="399" spans="2:6" x14ac:dyDescent="0.2">
      <c r="B399" s="30"/>
      <c r="C399" s="30"/>
      <c r="D399" s="30"/>
      <c r="E399" s="30"/>
      <c r="F399" s="30"/>
    </row>
    <row r="400" spans="2:6" x14ac:dyDescent="0.2">
      <c r="B400" s="30"/>
      <c r="C400" s="30"/>
      <c r="D400" s="30"/>
      <c r="E400" s="30"/>
      <c r="F400" s="30"/>
    </row>
    <row r="401" spans="2:6" x14ac:dyDescent="0.2">
      <c r="B401" s="30"/>
      <c r="C401" s="30"/>
      <c r="D401" s="30"/>
      <c r="E401" s="30"/>
      <c r="F401" s="30"/>
    </row>
    <row r="402" spans="2:6" x14ac:dyDescent="0.2">
      <c r="B402" s="30"/>
      <c r="C402" s="30"/>
      <c r="D402" s="30"/>
      <c r="E402" s="30"/>
      <c r="F402" s="30"/>
    </row>
    <row r="403" spans="2:6" x14ac:dyDescent="0.2">
      <c r="B403" s="30"/>
      <c r="C403" s="30"/>
      <c r="D403" s="30"/>
      <c r="E403" s="30"/>
      <c r="F403" s="30"/>
    </row>
    <row r="404" spans="2:6" x14ac:dyDescent="0.2">
      <c r="B404" s="30"/>
      <c r="C404" s="30"/>
      <c r="D404" s="30"/>
      <c r="E404" s="30"/>
      <c r="F404" s="30"/>
    </row>
    <row r="405" spans="2:6" x14ac:dyDescent="0.2">
      <c r="B405" s="30"/>
      <c r="C405" s="30"/>
      <c r="D405" s="30"/>
      <c r="E405" s="30"/>
      <c r="F405" s="30"/>
    </row>
    <row r="406" spans="2:6" x14ac:dyDescent="0.2">
      <c r="B406" s="30"/>
      <c r="C406" s="30"/>
      <c r="D406" s="30"/>
      <c r="E406" s="30"/>
      <c r="F406" s="30"/>
    </row>
    <row r="407" spans="2:6" x14ac:dyDescent="0.2">
      <c r="B407" s="30"/>
      <c r="C407" s="30"/>
      <c r="D407" s="30"/>
      <c r="E407" s="30"/>
      <c r="F407" s="30"/>
    </row>
    <row r="408" spans="2:6" x14ac:dyDescent="0.2">
      <c r="B408" s="30"/>
      <c r="C408" s="30"/>
      <c r="D408" s="30"/>
      <c r="E408" s="30"/>
      <c r="F408" s="30"/>
    </row>
    <row r="409" spans="2:6" x14ac:dyDescent="0.2">
      <c r="B409" s="30"/>
      <c r="C409" s="30"/>
      <c r="D409" s="30"/>
      <c r="E409" s="30"/>
      <c r="F409" s="30"/>
    </row>
    <row r="410" spans="2:6" x14ac:dyDescent="0.2">
      <c r="B410" s="30"/>
      <c r="C410" s="30"/>
      <c r="D410" s="30"/>
      <c r="E410" s="30"/>
      <c r="F410" s="30"/>
    </row>
    <row r="411" spans="2:6" x14ac:dyDescent="0.2">
      <c r="B411" s="30"/>
      <c r="C411" s="30"/>
      <c r="D411" s="30"/>
      <c r="E411" s="30"/>
      <c r="F411" s="30"/>
    </row>
    <row r="418" spans="2:10" s="24" customFormat="1" ht="15" x14ac:dyDescent="0.2">
      <c r="J418" s="60"/>
    </row>
    <row r="419" spans="2:10" s="24" customFormat="1" ht="15" x14ac:dyDescent="0.2">
      <c r="J419" s="60"/>
    </row>
    <row r="420" spans="2:10" s="24" customFormat="1" ht="15" x14ac:dyDescent="0.2">
      <c r="J420" s="60"/>
    </row>
    <row r="423" spans="2:10" s="27" customFormat="1" ht="11.25" x14ac:dyDescent="0.2">
      <c r="J423" s="59"/>
    </row>
    <row r="426" spans="2:10" x14ac:dyDescent="0.2">
      <c r="B426" s="30"/>
      <c r="C426" s="30"/>
      <c r="D426" s="30"/>
      <c r="E426" s="30"/>
      <c r="F426" s="30"/>
    </row>
    <row r="427" spans="2:10" x14ac:dyDescent="0.2">
      <c r="B427" s="30"/>
      <c r="C427" s="30"/>
      <c r="D427" s="30"/>
      <c r="E427" s="30"/>
      <c r="F427" s="30"/>
    </row>
    <row r="428" spans="2:10" x14ac:dyDescent="0.2">
      <c r="B428" s="30"/>
      <c r="C428" s="30"/>
      <c r="D428" s="30"/>
      <c r="E428" s="30"/>
      <c r="F428" s="30"/>
    </row>
    <row r="429" spans="2:10" x14ac:dyDescent="0.2">
      <c r="B429" s="30"/>
      <c r="C429" s="30"/>
      <c r="D429" s="30"/>
      <c r="E429" s="30"/>
      <c r="F429" s="30"/>
    </row>
    <row r="430" spans="2:10" x14ac:dyDescent="0.2">
      <c r="B430" s="30"/>
      <c r="C430" s="30"/>
      <c r="D430" s="30"/>
      <c r="E430" s="30"/>
      <c r="F430" s="30"/>
    </row>
    <row r="431" spans="2:10" x14ac:dyDescent="0.2">
      <c r="B431" s="30"/>
      <c r="C431" s="30"/>
      <c r="D431" s="30"/>
      <c r="E431" s="30"/>
      <c r="F431" s="30"/>
    </row>
    <row r="432" spans="2:10" x14ac:dyDescent="0.2">
      <c r="B432" s="30"/>
      <c r="C432" s="30"/>
      <c r="D432" s="30"/>
      <c r="E432" s="30"/>
      <c r="F432" s="30"/>
    </row>
    <row r="433" spans="2:6" x14ac:dyDescent="0.2">
      <c r="B433" s="30"/>
      <c r="C433" s="30"/>
      <c r="D433" s="30"/>
      <c r="E433" s="30"/>
      <c r="F433" s="30"/>
    </row>
    <row r="434" spans="2:6" x14ac:dyDescent="0.2">
      <c r="B434" s="30"/>
      <c r="C434" s="30"/>
      <c r="D434" s="30"/>
      <c r="E434" s="30"/>
      <c r="F434" s="30"/>
    </row>
    <row r="435" spans="2:6" x14ac:dyDescent="0.2">
      <c r="B435" s="30"/>
      <c r="C435" s="30"/>
      <c r="D435" s="30"/>
      <c r="E435" s="30"/>
      <c r="F435" s="30"/>
    </row>
    <row r="436" spans="2:6" x14ac:dyDescent="0.2">
      <c r="B436" s="30"/>
      <c r="C436" s="30"/>
      <c r="D436" s="30"/>
      <c r="E436" s="30"/>
      <c r="F436" s="30"/>
    </row>
    <row r="437" spans="2:6" x14ac:dyDescent="0.2">
      <c r="B437" s="30"/>
      <c r="C437" s="30"/>
      <c r="D437" s="30"/>
      <c r="E437" s="30"/>
      <c r="F437" s="30"/>
    </row>
    <row r="438" spans="2:6" x14ac:dyDescent="0.2">
      <c r="B438" s="30"/>
      <c r="C438" s="30"/>
      <c r="D438" s="30"/>
      <c r="E438" s="30"/>
      <c r="F438" s="30"/>
    </row>
    <row r="439" spans="2:6" x14ac:dyDescent="0.2">
      <c r="B439" s="30"/>
      <c r="C439" s="30"/>
      <c r="D439" s="30"/>
      <c r="E439" s="30"/>
      <c r="F439" s="30"/>
    </row>
    <row r="440" spans="2:6" x14ac:dyDescent="0.2">
      <c r="B440" s="30"/>
      <c r="C440" s="30"/>
      <c r="D440" s="30"/>
      <c r="E440" s="30"/>
      <c r="F440" s="30"/>
    </row>
    <row r="441" spans="2:6" x14ac:dyDescent="0.2">
      <c r="B441" s="30"/>
      <c r="C441" s="30"/>
      <c r="D441" s="30"/>
      <c r="E441" s="30"/>
      <c r="F441" s="30"/>
    </row>
    <row r="442" spans="2:6" x14ac:dyDescent="0.2">
      <c r="B442" s="30"/>
      <c r="C442" s="30"/>
      <c r="D442" s="30"/>
      <c r="E442" s="30"/>
      <c r="F442" s="30"/>
    </row>
    <row r="443" spans="2:6" x14ac:dyDescent="0.2">
      <c r="B443" s="30"/>
      <c r="C443" s="30"/>
      <c r="D443" s="30"/>
      <c r="E443" s="30"/>
      <c r="F443" s="30"/>
    </row>
    <row r="444" spans="2:6" x14ac:dyDescent="0.2">
      <c r="B444" s="30"/>
      <c r="C444" s="30"/>
      <c r="D444" s="30"/>
      <c r="E444" s="30"/>
      <c r="F444" s="30"/>
    </row>
    <row r="445" spans="2:6" x14ac:dyDescent="0.2">
      <c r="B445" s="30"/>
      <c r="C445" s="30"/>
      <c r="D445" s="30"/>
      <c r="E445" s="30"/>
      <c r="F445" s="30"/>
    </row>
    <row r="446" spans="2:6" x14ac:dyDescent="0.2">
      <c r="B446" s="30"/>
      <c r="C446" s="30"/>
      <c r="D446" s="30"/>
      <c r="E446" s="30"/>
      <c r="F446" s="30"/>
    </row>
    <row r="447" spans="2:6" x14ac:dyDescent="0.2">
      <c r="B447" s="30"/>
      <c r="C447" s="30"/>
      <c r="D447" s="30"/>
      <c r="E447" s="30"/>
      <c r="F447" s="30"/>
    </row>
    <row r="448" spans="2:6" x14ac:dyDescent="0.2">
      <c r="B448" s="30"/>
      <c r="C448" s="30"/>
      <c r="D448" s="30"/>
      <c r="E448" s="30"/>
      <c r="F448" s="30"/>
    </row>
    <row r="449" spans="2:6" x14ac:dyDescent="0.2">
      <c r="B449" s="30"/>
      <c r="C449" s="30"/>
      <c r="D449" s="30"/>
      <c r="E449" s="30"/>
      <c r="F449" s="30"/>
    </row>
    <row r="450" spans="2:6" x14ac:dyDescent="0.2">
      <c r="B450" s="30"/>
      <c r="C450" s="30"/>
      <c r="D450" s="30"/>
      <c r="E450" s="30"/>
      <c r="F450" s="30"/>
    </row>
    <row r="451" spans="2:6" x14ac:dyDescent="0.2">
      <c r="B451" s="30"/>
      <c r="C451" s="30"/>
      <c r="D451" s="30"/>
      <c r="E451" s="30"/>
      <c r="F451" s="30"/>
    </row>
    <row r="452" spans="2:6" x14ac:dyDescent="0.2">
      <c r="B452" s="30"/>
      <c r="C452" s="30"/>
      <c r="D452" s="30"/>
      <c r="E452" s="30"/>
      <c r="F452" s="30"/>
    </row>
    <row r="453" spans="2:6" x14ac:dyDescent="0.2">
      <c r="B453" s="30"/>
      <c r="C453" s="30"/>
      <c r="D453" s="30"/>
      <c r="E453" s="30"/>
      <c r="F453" s="30"/>
    </row>
    <row r="454" spans="2:6" x14ac:dyDescent="0.2">
      <c r="B454" s="30"/>
      <c r="C454" s="30"/>
      <c r="D454" s="30"/>
      <c r="E454" s="30"/>
      <c r="F454" s="30"/>
    </row>
    <row r="455" spans="2:6" x14ac:dyDescent="0.2">
      <c r="B455" s="30"/>
      <c r="C455" s="30"/>
      <c r="D455" s="30"/>
      <c r="E455" s="30"/>
      <c r="F455" s="30"/>
    </row>
    <row r="456" spans="2:6" x14ac:dyDescent="0.2">
      <c r="B456" s="30"/>
      <c r="C456" s="30"/>
      <c r="D456" s="30"/>
      <c r="E456" s="30"/>
      <c r="F456" s="30"/>
    </row>
    <row r="457" spans="2:6" x14ac:dyDescent="0.2">
      <c r="B457" s="30"/>
      <c r="C457" s="30"/>
      <c r="D457" s="30"/>
      <c r="E457" s="30"/>
      <c r="F457" s="30"/>
    </row>
    <row r="458" spans="2:6" x14ac:dyDescent="0.2">
      <c r="B458" s="30"/>
      <c r="C458" s="30"/>
      <c r="D458" s="30"/>
      <c r="E458" s="30"/>
      <c r="F458" s="30"/>
    </row>
    <row r="459" spans="2:6" x14ac:dyDescent="0.2">
      <c r="B459" s="30"/>
      <c r="C459" s="30"/>
      <c r="D459" s="30"/>
      <c r="E459" s="30"/>
      <c r="F459" s="30"/>
    </row>
    <row r="460" spans="2:6" x14ac:dyDescent="0.2">
      <c r="B460" s="30"/>
      <c r="C460" s="30"/>
      <c r="D460" s="30"/>
      <c r="E460" s="30"/>
      <c r="F460" s="30"/>
    </row>
    <row r="461" spans="2:6" x14ac:dyDescent="0.2">
      <c r="B461" s="30"/>
      <c r="C461" s="30"/>
      <c r="D461" s="30"/>
      <c r="E461" s="30"/>
      <c r="F461" s="30"/>
    </row>
    <row r="462" spans="2:6" x14ac:dyDescent="0.2">
      <c r="B462" s="30"/>
      <c r="C462" s="30"/>
      <c r="D462" s="30"/>
      <c r="E462" s="30"/>
      <c r="F462" s="30"/>
    </row>
    <row r="463" spans="2:6" x14ac:dyDescent="0.2">
      <c r="B463" s="30"/>
      <c r="C463" s="30"/>
      <c r="D463" s="30"/>
      <c r="E463" s="30"/>
      <c r="F463" s="30"/>
    </row>
    <row r="464" spans="2:6" x14ac:dyDescent="0.2">
      <c r="B464" s="30"/>
      <c r="C464" s="30"/>
      <c r="D464" s="30"/>
      <c r="E464" s="30"/>
      <c r="F464" s="30"/>
    </row>
    <row r="465" spans="2:10" x14ac:dyDescent="0.2">
      <c r="B465" s="30"/>
      <c r="C465" s="30"/>
      <c r="D465" s="30"/>
      <c r="E465" s="30"/>
      <c r="F465" s="30"/>
    </row>
    <row r="466" spans="2:10" x14ac:dyDescent="0.2">
      <c r="B466" s="30"/>
      <c r="C466" s="30"/>
      <c r="D466" s="30"/>
      <c r="E466" s="30"/>
      <c r="F466" s="30"/>
    </row>
    <row r="467" spans="2:10" x14ac:dyDescent="0.2">
      <c r="B467" s="30"/>
      <c r="C467" s="30"/>
      <c r="D467" s="30"/>
      <c r="E467" s="30"/>
      <c r="F467" s="30"/>
    </row>
    <row r="468" spans="2:10" x14ac:dyDescent="0.2">
      <c r="B468" s="30"/>
      <c r="C468" s="30"/>
      <c r="D468" s="30"/>
      <c r="E468" s="30"/>
      <c r="F468" s="30"/>
    </row>
    <row r="469" spans="2:10" x14ac:dyDescent="0.2">
      <c r="B469" s="30"/>
      <c r="C469" s="30"/>
      <c r="D469" s="30"/>
      <c r="E469" s="30"/>
      <c r="F469" s="30"/>
    </row>
    <row r="470" spans="2:10" s="24" customFormat="1" ht="15" x14ac:dyDescent="0.2">
      <c r="B470" s="30"/>
      <c r="C470" s="30"/>
      <c r="D470" s="30"/>
      <c r="E470" s="30"/>
      <c r="F470" s="30"/>
      <c r="J470" s="60"/>
    </row>
    <row r="471" spans="2:10" s="24" customFormat="1" ht="15" x14ac:dyDescent="0.2">
      <c r="B471" s="30"/>
      <c r="C471" s="30"/>
      <c r="D471" s="30"/>
      <c r="E471" s="30"/>
      <c r="F471" s="30"/>
      <c r="J471" s="60"/>
    </row>
    <row r="472" spans="2:10" s="24" customFormat="1" ht="15" x14ac:dyDescent="0.2">
      <c r="B472" s="30"/>
      <c r="C472" s="30"/>
      <c r="D472" s="30"/>
      <c r="E472" s="30"/>
      <c r="F472" s="30"/>
      <c r="J472" s="60"/>
    </row>
    <row r="473" spans="2:10" x14ac:dyDescent="0.2">
      <c r="B473" s="30"/>
      <c r="C473" s="30"/>
      <c r="D473" s="30"/>
      <c r="E473" s="30"/>
      <c r="F473" s="30"/>
    </row>
    <row r="474" spans="2:10" x14ac:dyDescent="0.2">
      <c r="B474" s="30"/>
      <c r="C474" s="30"/>
      <c r="D474" s="30"/>
      <c r="E474" s="30"/>
      <c r="F474" s="30"/>
    </row>
    <row r="475" spans="2:10" s="27" customFormat="1" ht="11.25" x14ac:dyDescent="0.2">
      <c r="J475" s="59"/>
    </row>
    <row r="476" spans="2:10" x14ac:dyDescent="0.2">
      <c r="B476" s="30"/>
      <c r="C476" s="30"/>
      <c r="D476" s="30"/>
      <c r="E476" s="30"/>
      <c r="F476" s="30"/>
    </row>
    <row r="477" spans="2:10" x14ac:dyDescent="0.2">
      <c r="B477" s="30"/>
      <c r="C477" s="30"/>
      <c r="D477" s="30"/>
      <c r="E477" s="30"/>
      <c r="F477" s="30"/>
    </row>
    <row r="478" spans="2:10" x14ac:dyDescent="0.2">
      <c r="B478" s="30"/>
      <c r="C478" s="30"/>
      <c r="D478" s="30"/>
      <c r="E478" s="30"/>
      <c r="F478" s="30"/>
    </row>
    <row r="479" spans="2:10" x14ac:dyDescent="0.2">
      <c r="B479" s="30"/>
      <c r="C479" s="30"/>
      <c r="D479" s="30"/>
      <c r="E479" s="30"/>
      <c r="F479" s="30"/>
    </row>
    <row r="480" spans="2:10" x14ac:dyDescent="0.2">
      <c r="B480" s="30"/>
      <c r="C480" s="30"/>
      <c r="D480" s="30"/>
      <c r="E480" s="30"/>
      <c r="F480" s="30"/>
    </row>
    <row r="481" spans="2:6" x14ac:dyDescent="0.2">
      <c r="B481" s="30"/>
      <c r="C481" s="30"/>
      <c r="D481" s="30"/>
      <c r="E481" s="30"/>
      <c r="F481" s="30"/>
    </row>
    <row r="482" spans="2:6" x14ac:dyDescent="0.2">
      <c r="B482" s="30"/>
      <c r="C482" s="30"/>
      <c r="D482" s="30"/>
      <c r="E482" s="30"/>
      <c r="F482" s="30"/>
    </row>
    <row r="483" spans="2:6" x14ac:dyDescent="0.2">
      <c r="B483" s="30"/>
      <c r="C483" s="30"/>
      <c r="D483" s="30"/>
      <c r="E483" s="30"/>
      <c r="F483" s="30"/>
    </row>
    <row r="484" spans="2:6" x14ac:dyDescent="0.2">
      <c r="B484" s="30"/>
      <c r="C484" s="30"/>
      <c r="D484" s="30"/>
      <c r="E484" s="30"/>
      <c r="F484" s="30"/>
    </row>
    <row r="485" spans="2:6" x14ac:dyDescent="0.2">
      <c r="B485" s="30"/>
      <c r="C485" s="30"/>
      <c r="D485" s="30"/>
      <c r="E485" s="30"/>
      <c r="F485" s="30"/>
    </row>
    <row r="486" spans="2:6" x14ac:dyDescent="0.2">
      <c r="B486" s="30"/>
      <c r="C486" s="30"/>
      <c r="D486" s="30"/>
      <c r="E486" s="30"/>
      <c r="F486" s="30"/>
    </row>
    <row r="487" spans="2:6" x14ac:dyDescent="0.2">
      <c r="B487" s="30"/>
      <c r="C487" s="30"/>
      <c r="D487" s="30"/>
      <c r="E487" s="30"/>
      <c r="F487" s="30"/>
    </row>
    <row r="488" spans="2:6" x14ac:dyDescent="0.2">
      <c r="B488" s="30"/>
      <c r="C488" s="30"/>
      <c r="D488" s="30"/>
      <c r="E488" s="30"/>
      <c r="F488" s="30"/>
    </row>
    <row r="489" spans="2:6" x14ac:dyDescent="0.2">
      <c r="B489" s="30"/>
      <c r="C489" s="30"/>
      <c r="D489" s="30"/>
      <c r="E489" s="30"/>
      <c r="F489" s="30"/>
    </row>
    <row r="490" spans="2:6" x14ac:dyDescent="0.2">
      <c r="B490" s="30"/>
      <c r="C490" s="30"/>
      <c r="D490" s="30"/>
      <c r="E490" s="30"/>
      <c r="F490" s="30"/>
    </row>
    <row r="491" spans="2:6" x14ac:dyDescent="0.2">
      <c r="B491" s="30"/>
      <c r="C491" s="30"/>
      <c r="D491" s="30"/>
      <c r="E491" s="30"/>
      <c r="F491" s="30"/>
    </row>
    <row r="492" spans="2:6" x14ac:dyDescent="0.2">
      <c r="B492" s="30"/>
      <c r="C492" s="30"/>
      <c r="D492" s="30"/>
      <c r="E492" s="30"/>
      <c r="F492" s="30"/>
    </row>
    <row r="493" spans="2:6" x14ac:dyDescent="0.2">
      <c r="B493" s="30"/>
      <c r="C493" s="30"/>
      <c r="D493" s="30"/>
      <c r="E493" s="30"/>
      <c r="F493" s="30"/>
    </row>
    <row r="494" spans="2:6" x14ac:dyDescent="0.2">
      <c r="B494" s="30"/>
      <c r="C494" s="30"/>
      <c r="D494" s="30"/>
      <c r="E494" s="30"/>
      <c r="F494" s="30"/>
    </row>
    <row r="495" spans="2:6" x14ac:dyDescent="0.2">
      <c r="B495" s="30"/>
      <c r="C495" s="30"/>
      <c r="D495" s="30"/>
      <c r="E495" s="30"/>
      <c r="F495" s="30"/>
    </row>
    <row r="496" spans="2:6" x14ac:dyDescent="0.2">
      <c r="B496" s="30"/>
      <c r="C496" s="30"/>
      <c r="D496" s="30"/>
      <c r="E496" s="30"/>
      <c r="F496" s="30"/>
    </row>
    <row r="497" spans="2:6" x14ac:dyDescent="0.2">
      <c r="B497" s="30"/>
      <c r="C497" s="30"/>
      <c r="D497" s="30"/>
      <c r="E497" s="30"/>
      <c r="F497" s="30"/>
    </row>
    <row r="498" spans="2:6" x14ac:dyDescent="0.2">
      <c r="B498" s="30"/>
      <c r="C498" s="30"/>
      <c r="D498" s="30"/>
      <c r="E498" s="30"/>
      <c r="F498" s="30"/>
    </row>
    <row r="499" spans="2:6" x14ac:dyDescent="0.2">
      <c r="B499" s="30"/>
      <c r="C499" s="30"/>
      <c r="D499" s="30"/>
      <c r="E499" s="30"/>
      <c r="F499" s="30"/>
    </row>
    <row r="500" spans="2:6" x14ac:dyDescent="0.2">
      <c r="B500" s="30"/>
      <c r="C500" s="30"/>
      <c r="D500" s="30"/>
      <c r="E500" s="30"/>
      <c r="F500" s="30"/>
    </row>
    <row r="501" spans="2:6" x14ac:dyDescent="0.2">
      <c r="B501" s="30"/>
      <c r="C501" s="30"/>
      <c r="D501" s="30"/>
      <c r="E501" s="30"/>
      <c r="F501" s="30"/>
    </row>
    <row r="502" spans="2:6" x14ac:dyDescent="0.2">
      <c r="B502" s="30"/>
      <c r="C502" s="30"/>
      <c r="D502" s="30"/>
      <c r="E502" s="30"/>
      <c r="F502" s="30"/>
    </row>
    <row r="503" spans="2:6" x14ac:dyDescent="0.2">
      <c r="B503" s="30"/>
      <c r="C503" s="30"/>
      <c r="D503" s="30"/>
      <c r="E503" s="30"/>
      <c r="F503" s="30"/>
    </row>
    <row r="504" spans="2:6" x14ac:dyDescent="0.2">
      <c r="B504" s="30"/>
      <c r="C504" s="30"/>
      <c r="D504" s="30"/>
      <c r="E504" s="30"/>
      <c r="F504" s="30"/>
    </row>
    <row r="505" spans="2:6" x14ac:dyDescent="0.2">
      <c r="B505" s="30"/>
      <c r="C505" s="30"/>
      <c r="D505" s="30"/>
      <c r="E505" s="30"/>
      <c r="F505" s="30"/>
    </row>
    <row r="506" spans="2:6" x14ac:dyDescent="0.2">
      <c r="B506" s="30"/>
      <c r="C506" s="30"/>
      <c r="D506" s="30"/>
      <c r="E506" s="30"/>
      <c r="F506" s="30"/>
    </row>
    <row r="507" spans="2:6" x14ac:dyDescent="0.2">
      <c r="B507" s="30"/>
      <c r="C507" s="30"/>
      <c r="D507" s="30"/>
      <c r="E507" s="30"/>
      <c r="F507" s="30"/>
    </row>
    <row r="508" spans="2:6" x14ac:dyDescent="0.2">
      <c r="B508" s="30"/>
      <c r="C508" s="30"/>
      <c r="D508" s="30"/>
      <c r="E508" s="30"/>
      <c r="F508" s="30"/>
    </row>
    <row r="509" spans="2:6" x14ac:dyDescent="0.2">
      <c r="B509" s="30"/>
      <c r="C509" s="30"/>
      <c r="D509" s="30"/>
      <c r="E509" s="30"/>
      <c r="F509" s="30"/>
    </row>
    <row r="510" spans="2:6" x14ac:dyDescent="0.2">
      <c r="B510" s="30"/>
      <c r="C510" s="30"/>
      <c r="D510" s="30"/>
      <c r="E510" s="30"/>
      <c r="F510" s="30"/>
    </row>
    <row r="511" spans="2:6" x14ac:dyDescent="0.2">
      <c r="B511" s="30"/>
      <c r="C511" s="30"/>
      <c r="D511" s="30"/>
      <c r="E511" s="30"/>
      <c r="F511" s="30"/>
    </row>
    <row r="512" spans="2:6" x14ac:dyDescent="0.2">
      <c r="B512" s="30"/>
      <c r="C512" s="30"/>
      <c r="D512" s="30"/>
      <c r="E512" s="30"/>
      <c r="F512" s="30"/>
    </row>
    <row r="513" spans="2:10" x14ac:dyDescent="0.2">
      <c r="B513" s="30"/>
      <c r="C513" s="30"/>
      <c r="D513" s="30"/>
      <c r="E513" s="30"/>
      <c r="F513" s="30"/>
    </row>
    <row r="514" spans="2:10" x14ac:dyDescent="0.2">
      <c r="B514" s="30"/>
      <c r="C514" s="30"/>
      <c r="D514" s="30"/>
      <c r="E514" s="30"/>
      <c r="F514" s="30"/>
    </row>
    <row r="515" spans="2:10" x14ac:dyDescent="0.2">
      <c r="B515" s="30"/>
      <c r="C515" s="30"/>
      <c r="D515" s="30"/>
      <c r="E515" s="30"/>
      <c r="F515" s="30"/>
    </row>
    <row r="522" spans="2:10" s="24" customFormat="1" ht="15" x14ac:dyDescent="0.2">
      <c r="J522" s="60"/>
    </row>
    <row r="523" spans="2:10" s="24" customFormat="1" ht="15" x14ac:dyDescent="0.2">
      <c r="J523" s="60"/>
    </row>
    <row r="524" spans="2:10" s="24" customFormat="1" ht="15" x14ac:dyDescent="0.2">
      <c r="J524" s="60"/>
    </row>
    <row r="527" spans="2:10" s="27" customFormat="1" ht="11.25" x14ac:dyDescent="0.2">
      <c r="J527" s="59"/>
    </row>
    <row r="530" spans="2:6" x14ac:dyDescent="0.2">
      <c r="B530" s="30"/>
      <c r="C530" s="30"/>
      <c r="D530" s="30"/>
      <c r="E530" s="30"/>
      <c r="F530" s="30"/>
    </row>
    <row r="531" spans="2:6" x14ac:dyDescent="0.2">
      <c r="B531" s="30"/>
      <c r="C531" s="30"/>
      <c r="D531" s="30"/>
      <c r="E531" s="30"/>
      <c r="F531" s="30"/>
    </row>
    <row r="532" spans="2:6" x14ac:dyDescent="0.2">
      <c r="B532" s="30"/>
      <c r="C532" s="30"/>
      <c r="D532" s="30"/>
      <c r="E532" s="30"/>
      <c r="F532" s="30"/>
    </row>
    <row r="533" spans="2:6" x14ac:dyDescent="0.2">
      <c r="B533" s="30"/>
      <c r="C533" s="30"/>
      <c r="D533" s="30"/>
      <c r="E533" s="30"/>
      <c r="F533" s="30"/>
    </row>
    <row r="534" spans="2:6" x14ac:dyDescent="0.2">
      <c r="B534" s="30"/>
      <c r="C534" s="30"/>
      <c r="D534" s="30"/>
      <c r="E534" s="30"/>
      <c r="F534" s="30"/>
    </row>
    <row r="535" spans="2:6" x14ac:dyDescent="0.2">
      <c r="B535" s="30"/>
      <c r="C535" s="30"/>
      <c r="D535" s="30"/>
      <c r="E535" s="30"/>
      <c r="F535" s="30"/>
    </row>
    <row r="536" spans="2:6" x14ac:dyDescent="0.2">
      <c r="B536" s="30"/>
      <c r="C536" s="30"/>
      <c r="D536" s="30"/>
      <c r="E536" s="30"/>
      <c r="F536" s="30"/>
    </row>
    <row r="537" spans="2:6" x14ac:dyDescent="0.2">
      <c r="B537" s="30"/>
      <c r="C537" s="30"/>
      <c r="D537" s="30"/>
      <c r="E537" s="30"/>
      <c r="F537" s="30"/>
    </row>
    <row r="538" spans="2:6" x14ac:dyDescent="0.2">
      <c r="B538" s="30"/>
      <c r="C538" s="30"/>
      <c r="D538" s="30"/>
      <c r="E538" s="30"/>
      <c r="F538" s="30"/>
    </row>
    <row r="539" spans="2:6" x14ac:dyDescent="0.2">
      <c r="B539" s="30"/>
      <c r="C539" s="30"/>
      <c r="D539" s="30"/>
      <c r="E539" s="30"/>
      <c r="F539" s="30"/>
    </row>
    <row r="540" spans="2:6" x14ac:dyDescent="0.2">
      <c r="B540" s="30"/>
      <c r="C540" s="30"/>
      <c r="D540" s="30"/>
      <c r="E540" s="30"/>
      <c r="F540" s="30"/>
    </row>
    <row r="541" spans="2:6" x14ac:dyDescent="0.2">
      <c r="B541" s="30"/>
      <c r="C541" s="30"/>
      <c r="D541" s="30"/>
      <c r="E541" s="30"/>
      <c r="F541" s="30"/>
    </row>
    <row r="542" spans="2:6" x14ac:dyDescent="0.2">
      <c r="B542" s="30"/>
      <c r="C542" s="30"/>
      <c r="D542" s="30"/>
      <c r="E542" s="30"/>
      <c r="F542" s="30"/>
    </row>
    <row r="543" spans="2:6" x14ac:dyDescent="0.2">
      <c r="B543" s="30"/>
      <c r="C543" s="30"/>
      <c r="D543" s="30"/>
      <c r="E543" s="30"/>
      <c r="F543" s="30"/>
    </row>
    <row r="544" spans="2:6" x14ac:dyDescent="0.2">
      <c r="B544" s="30"/>
      <c r="C544" s="30"/>
      <c r="D544" s="30"/>
      <c r="E544" s="30"/>
      <c r="F544" s="30"/>
    </row>
    <row r="545" spans="2:6" x14ac:dyDescent="0.2">
      <c r="B545" s="30"/>
      <c r="C545" s="30"/>
      <c r="D545" s="30"/>
      <c r="E545" s="30"/>
      <c r="F545" s="30"/>
    </row>
    <row r="546" spans="2:6" x14ac:dyDescent="0.2">
      <c r="B546" s="30"/>
      <c r="C546" s="30"/>
      <c r="D546" s="30"/>
      <c r="E546" s="30"/>
      <c r="F546" s="30"/>
    </row>
    <row r="547" spans="2:6" x14ac:dyDescent="0.2">
      <c r="B547" s="30"/>
      <c r="C547" s="30"/>
      <c r="D547" s="30"/>
      <c r="E547" s="30"/>
      <c r="F547" s="30"/>
    </row>
    <row r="548" spans="2:6" x14ac:dyDescent="0.2">
      <c r="B548" s="30"/>
      <c r="C548" s="30"/>
      <c r="D548" s="30"/>
      <c r="E548" s="30"/>
      <c r="F548" s="30"/>
    </row>
    <row r="549" spans="2:6" x14ac:dyDescent="0.2">
      <c r="B549" s="30"/>
      <c r="C549" s="30"/>
      <c r="D549" s="30"/>
      <c r="E549" s="30"/>
      <c r="F549" s="30"/>
    </row>
    <row r="550" spans="2:6" x14ac:dyDescent="0.2">
      <c r="B550" s="30"/>
      <c r="C550" s="30"/>
      <c r="D550" s="30"/>
      <c r="E550" s="30"/>
      <c r="F550" s="30"/>
    </row>
    <row r="551" spans="2:6" x14ac:dyDescent="0.2">
      <c r="B551" s="30"/>
      <c r="C551" s="30"/>
      <c r="D551" s="30"/>
      <c r="E551" s="30"/>
      <c r="F551" s="30"/>
    </row>
    <row r="552" spans="2:6" x14ac:dyDescent="0.2">
      <c r="B552" s="30"/>
      <c r="C552" s="30"/>
      <c r="D552" s="30"/>
      <c r="E552" s="30"/>
      <c r="F552" s="30"/>
    </row>
    <row r="553" spans="2:6" x14ac:dyDescent="0.2">
      <c r="B553" s="30"/>
      <c r="C553" s="30"/>
      <c r="D553" s="30"/>
      <c r="E553" s="30"/>
      <c r="F553" s="30"/>
    </row>
    <row r="554" spans="2:6" x14ac:dyDescent="0.2">
      <c r="B554" s="30"/>
      <c r="C554" s="30"/>
      <c r="D554" s="30"/>
      <c r="E554" s="30"/>
      <c r="F554" s="30"/>
    </row>
    <row r="555" spans="2:6" x14ac:dyDescent="0.2">
      <c r="B555" s="30"/>
      <c r="C555" s="30"/>
      <c r="D555" s="30"/>
      <c r="E555" s="30"/>
      <c r="F555" s="30"/>
    </row>
    <row r="556" spans="2:6" x14ac:dyDescent="0.2">
      <c r="B556" s="30"/>
      <c r="C556" s="30"/>
      <c r="D556" s="30"/>
      <c r="E556" s="30"/>
      <c r="F556" s="30"/>
    </row>
    <row r="557" spans="2:6" x14ac:dyDescent="0.2">
      <c r="B557" s="30"/>
      <c r="C557" s="30"/>
      <c r="D557" s="30"/>
      <c r="E557" s="30"/>
      <c r="F557" s="30"/>
    </row>
    <row r="558" spans="2:6" x14ac:dyDescent="0.2">
      <c r="B558" s="30"/>
      <c r="C558" s="30"/>
      <c r="D558" s="30"/>
      <c r="E558" s="30"/>
      <c r="F558" s="30"/>
    </row>
    <row r="559" spans="2:6" x14ac:dyDescent="0.2">
      <c r="B559" s="30"/>
      <c r="C559" s="30"/>
      <c r="D559" s="30"/>
      <c r="E559" s="30"/>
      <c r="F559" s="30"/>
    </row>
    <row r="560" spans="2:6" x14ac:dyDescent="0.2">
      <c r="B560" s="30"/>
      <c r="C560" s="30"/>
      <c r="D560" s="30"/>
      <c r="E560" s="30"/>
      <c r="F560" s="30"/>
    </row>
    <row r="561" spans="2:10" x14ac:dyDescent="0.2">
      <c r="B561" s="30"/>
      <c r="C561" s="30"/>
      <c r="D561" s="30"/>
      <c r="E561" s="30"/>
      <c r="F561" s="30"/>
    </row>
    <row r="562" spans="2:10" x14ac:dyDescent="0.2">
      <c r="B562" s="30"/>
      <c r="C562" s="30"/>
      <c r="D562" s="30"/>
      <c r="E562" s="30"/>
      <c r="F562" s="30"/>
    </row>
    <row r="563" spans="2:10" x14ac:dyDescent="0.2">
      <c r="B563" s="30"/>
      <c r="C563" s="30"/>
      <c r="D563" s="30"/>
      <c r="E563" s="30"/>
      <c r="F563" s="30"/>
    </row>
    <row r="564" spans="2:10" x14ac:dyDescent="0.2">
      <c r="B564" s="30"/>
      <c r="C564" s="30"/>
      <c r="D564" s="30"/>
      <c r="E564" s="30"/>
      <c r="F564" s="30"/>
    </row>
    <row r="565" spans="2:10" x14ac:dyDescent="0.2">
      <c r="B565" s="30"/>
      <c r="C565" s="30"/>
      <c r="D565" s="30"/>
      <c r="E565" s="30"/>
      <c r="F565" s="30"/>
    </row>
    <row r="566" spans="2:10" x14ac:dyDescent="0.2">
      <c r="B566" s="30"/>
      <c r="C566" s="30"/>
      <c r="D566" s="30"/>
      <c r="E566" s="30"/>
      <c r="F566" s="30"/>
    </row>
    <row r="567" spans="2:10" x14ac:dyDescent="0.2">
      <c r="B567" s="30"/>
      <c r="C567" s="30"/>
      <c r="D567" s="30"/>
      <c r="E567" s="30"/>
      <c r="F567" s="30"/>
    </row>
    <row r="568" spans="2:10" x14ac:dyDescent="0.2">
      <c r="B568" s="30"/>
      <c r="C568" s="30"/>
      <c r="D568" s="30"/>
      <c r="E568" s="30"/>
      <c r="F568" s="30"/>
    </row>
    <row r="569" spans="2:10" x14ac:dyDescent="0.2">
      <c r="B569" s="30"/>
      <c r="C569" s="30"/>
      <c r="D569" s="30"/>
      <c r="E569" s="30"/>
      <c r="F569" s="30"/>
    </row>
    <row r="570" spans="2:10" x14ac:dyDescent="0.2">
      <c r="B570" s="30"/>
      <c r="C570" s="30"/>
      <c r="D570" s="30"/>
      <c r="E570" s="30"/>
      <c r="F570" s="30"/>
    </row>
    <row r="571" spans="2:10" x14ac:dyDescent="0.2">
      <c r="B571" s="30"/>
      <c r="C571" s="30"/>
      <c r="D571" s="30"/>
      <c r="E571" s="30"/>
      <c r="F571" s="30"/>
    </row>
    <row r="572" spans="2:10" x14ac:dyDescent="0.2">
      <c r="B572" s="30"/>
      <c r="C572" s="30"/>
      <c r="D572" s="30"/>
      <c r="E572" s="30"/>
      <c r="F572" s="30"/>
    </row>
    <row r="573" spans="2:10" x14ac:dyDescent="0.2">
      <c r="B573" s="30"/>
      <c r="C573" s="30"/>
      <c r="D573" s="30"/>
      <c r="E573" s="30"/>
      <c r="F573" s="30"/>
    </row>
    <row r="574" spans="2:10" s="24" customFormat="1" ht="15" x14ac:dyDescent="0.2">
      <c r="B574" s="30"/>
      <c r="C574" s="30"/>
      <c r="D574" s="30"/>
      <c r="E574" s="30"/>
      <c r="F574" s="30"/>
      <c r="J574" s="60"/>
    </row>
    <row r="575" spans="2:10" s="24" customFormat="1" ht="15" x14ac:dyDescent="0.2">
      <c r="B575" s="30"/>
      <c r="C575" s="30"/>
      <c r="D575" s="30"/>
      <c r="E575" s="30"/>
      <c r="F575" s="30"/>
      <c r="J575" s="60"/>
    </row>
    <row r="576" spans="2:10" s="24" customFormat="1" ht="15" x14ac:dyDescent="0.2">
      <c r="B576" s="30"/>
      <c r="C576" s="30"/>
      <c r="D576" s="30"/>
      <c r="E576" s="30"/>
      <c r="F576" s="30"/>
      <c r="J576" s="60"/>
    </row>
    <row r="577" spans="2:10" x14ac:dyDescent="0.2">
      <c r="B577" s="30"/>
      <c r="C577" s="30"/>
      <c r="D577" s="30"/>
      <c r="E577" s="30"/>
      <c r="F577" s="30"/>
    </row>
    <row r="578" spans="2:10" x14ac:dyDescent="0.2">
      <c r="B578" s="30"/>
      <c r="C578" s="30"/>
      <c r="D578" s="30"/>
      <c r="E578" s="30"/>
      <c r="F578" s="30"/>
    </row>
    <row r="579" spans="2:10" s="27" customFormat="1" ht="11.25" x14ac:dyDescent="0.2">
      <c r="J579" s="59"/>
    </row>
    <row r="580" spans="2:10" x14ac:dyDescent="0.2">
      <c r="B580" s="30"/>
      <c r="C580" s="30"/>
      <c r="D580" s="30"/>
      <c r="E580" s="30"/>
      <c r="F580" s="30"/>
    </row>
    <row r="581" spans="2:10" x14ac:dyDescent="0.2">
      <c r="B581" s="30"/>
      <c r="C581" s="30"/>
      <c r="D581" s="30"/>
      <c r="E581" s="30"/>
      <c r="F581" s="30"/>
    </row>
    <row r="582" spans="2:10" x14ac:dyDescent="0.2">
      <c r="B582" s="30"/>
      <c r="C582" s="30"/>
      <c r="D582" s="30"/>
      <c r="E582" s="30"/>
      <c r="F582" s="30"/>
    </row>
    <row r="583" spans="2:10" x14ac:dyDescent="0.2">
      <c r="B583" s="30"/>
      <c r="C583" s="30"/>
      <c r="D583" s="30"/>
      <c r="E583" s="30"/>
      <c r="F583" s="30"/>
    </row>
    <row r="584" spans="2:10" x14ac:dyDescent="0.2">
      <c r="B584" s="30"/>
      <c r="C584" s="30"/>
      <c r="D584" s="30"/>
      <c r="E584" s="30"/>
      <c r="F584" s="30"/>
    </row>
    <row r="585" spans="2:10" x14ac:dyDescent="0.2">
      <c r="B585" s="30"/>
      <c r="C585" s="30"/>
      <c r="D585" s="30"/>
      <c r="E585" s="30"/>
      <c r="F585" s="30"/>
    </row>
    <row r="586" spans="2:10" x14ac:dyDescent="0.2">
      <c r="B586" s="30"/>
      <c r="C586" s="30"/>
      <c r="D586" s="30"/>
      <c r="E586" s="30"/>
      <c r="F586" s="30"/>
    </row>
    <row r="587" spans="2:10" x14ac:dyDescent="0.2">
      <c r="B587" s="30"/>
      <c r="C587" s="30"/>
      <c r="D587" s="30"/>
      <c r="E587" s="30"/>
      <c r="F587" s="30"/>
    </row>
    <row r="588" spans="2:10" x14ac:dyDescent="0.2">
      <c r="B588" s="30"/>
      <c r="C588" s="30"/>
      <c r="D588" s="30"/>
      <c r="E588" s="30"/>
      <c r="F588" s="30"/>
    </row>
    <row r="589" spans="2:10" x14ac:dyDescent="0.2">
      <c r="B589" s="30"/>
      <c r="C589" s="30"/>
      <c r="D589" s="30"/>
      <c r="E589" s="30"/>
      <c r="F589" s="30"/>
    </row>
    <row r="590" spans="2:10" x14ac:dyDescent="0.2">
      <c r="B590" s="30"/>
      <c r="C590" s="30"/>
      <c r="D590" s="30"/>
      <c r="E590" s="30"/>
      <c r="F590" s="30"/>
    </row>
    <row r="591" spans="2:10" x14ac:dyDescent="0.2">
      <c r="B591" s="30"/>
      <c r="C591" s="30"/>
      <c r="D591" s="30"/>
      <c r="E591" s="30"/>
      <c r="F591" s="30"/>
    </row>
    <row r="592" spans="2:10" x14ac:dyDescent="0.2">
      <c r="B592" s="30"/>
      <c r="C592" s="30"/>
      <c r="D592" s="30"/>
      <c r="E592" s="30"/>
      <c r="F592" s="30"/>
    </row>
    <row r="593" spans="2:6" x14ac:dyDescent="0.2">
      <c r="B593" s="30"/>
      <c r="C593" s="30"/>
      <c r="D593" s="30"/>
      <c r="E593" s="30"/>
      <c r="F593" s="30"/>
    </row>
    <row r="594" spans="2:6" x14ac:dyDescent="0.2">
      <c r="B594" s="30"/>
      <c r="C594" s="30"/>
      <c r="D594" s="30"/>
      <c r="E594" s="30"/>
      <c r="F594" s="30"/>
    </row>
    <row r="595" spans="2:6" x14ac:dyDescent="0.2">
      <c r="B595" s="30"/>
      <c r="C595" s="30"/>
      <c r="D595" s="30"/>
      <c r="E595" s="30"/>
      <c r="F595" s="30"/>
    </row>
    <row r="596" spans="2:6" x14ac:dyDescent="0.2">
      <c r="B596" s="30"/>
      <c r="C596" s="30"/>
      <c r="D596" s="30"/>
      <c r="E596" s="30"/>
      <c r="F596" s="30"/>
    </row>
    <row r="597" spans="2:6" x14ac:dyDescent="0.2">
      <c r="B597" s="30"/>
      <c r="C597" s="30"/>
      <c r="D597" s="30"/>
      <c r="E597" s="30"/>
      <c r="F597" s="30"/>
    </row>
    <row r="598" spans="2:6" x14ac:dyDescent="0.2">
      <c r="B598" s="30"/>
      <c r="C598" s="30"/>
      <c r="D598" s="30"/>
      <c r="E598" s="30"/>
      <c r="F598" s="30"/>
    </row>
    <row r="599" spans="2:6" x14ac:dyDescent="0.2">
      <c r="B599" s="30"/>
      <c r="C599" s="30"/>
      <c r="D599" s="30"/>
      <c r="E599" s="30"/>
      <c r="F599" s="30"/>
    </row>
    <row r="600" spans="2:6" x14ac:dyDescent="0.2">
      <c r="B600" s="30"/>
      <c r="C600" s="30"/>
      <c r="D600" s="30"/>
      <c r="E600" s="30"/>
      <c r="F600" s="30"/>
    </row>
    <row r="601" spans="2:6" x14ac:dyDescent="0.2">
      <c r="B601" s="30"/>
      <c r="C601" s="30"/>
      <c r="D601" s="30"/>
      <c r="E601" s="30"/>
      <c r="F601" s="30"/>
    </row>
    <row r="602" spans="2:6" x14ac:dyDescent="0.2">
      <c r="B602" s="30"/>
      <c r="C602" s="30"/>
      <c r="D602" s="30"/>
      <c r="E602" s="30"/>
      <c r="F602" s="30"/>
    </row>
    <row r="603" spans="2:6" x14ac:dyDescent="0.2">
      <c r="B603" s="30"/>
      <c r="C603" s="30"/>
      <c r="D603" s="30"/>
      <c r="E603" s="30"/>
      <c r="F603" s="30"/>
    </row>
    <row r="604" spans="2:6" x14ac:dyDescent="0.2">
      <c r="B604" s="30"/>
      <c r="C604" s="30"/>
      <c r="D604" s="30"/>
      <c r="E604" s="30"/>
      <c r="F604" s="30"/>
    </row>
    <row r="605" spans="2:6" x14ac:dyDescent="0.2">
      <c r="B605" s="30"/>
      <c r="C605" s="30"/>
      <c r="D605" s="30"/>
      <c r="E605" s="30"/>
      <c r="F605" s="30"/>
    </row>
    <row r="606" spans="2:6" x14ac:dyDescent="0.2">
      <c r="B606" s="30"/>
      <c r="C606" s="30"/>
      <c r="D606" s="30"/>
      <c r="E606" s="30"/>
      <c r="F606" s="30"/>
    </row>
    <row r="607" spans="2:6" x14ac:dyDescent="0.2">
      <c r="B607" s="30"/>
      <c r="C607" s="30"/>
      <c r="D607" s="30"/>
      <c r="E607" s="30"/>
      <c r="F607" s="30"/>
    </row>
    <row r="608" spans="2:6" x14ac:dyDescent="0.2">
      <c r="B608" s="30"/>
      <c r="C608" s="30"/>
      <c r="D608" s="30"/>
      <c r="E608" s="30"/>
      <c r="F608" s="30"/>
    </row>
    <row r="609" spans="2:6" x14ac:dyDescent="0.2">
      <c r="B609" s="30"/>
      <c r="C609" s="30"/>
      <c r="D609" s="30"/>
      <c r="E609" s="30"/>
      <c r="F609" s="30"/>
    </row>
    <row r="610" spans="2:6" x14ac:dyDescent="0.2">
      <c r="B610" s="30"/>
      <c r="C610" s="30"/>
      <c r="D610" s="30"/>
      <c r="E610" s="30"/>
      <c r="F610" s="30"/>
    </row>
    <row r="611" spans="2:6" x14ac:dyDescent="0.2">
      <c r="B611" s="30"/>
      <c r="C611" s="30"/>
      <c r="D611" s="30"/>
      <c r="E611" s="30"/>
      <c r="F611" s="30"/>
    </row>
    <row r="612" spans="2:6" x14ac:dyDescent="0.2">
      <c r="B612" s="30"/>
      <c r="C612" s="30"/>
      <c r="D612" s="30"/>
      <c r="E612" s="30"/>
      <c r="F612" s="30"/>
    </row>
    <row r="613" spans="2:6" x14ac:dyDescent="0.2">
      <c r="B613" s="30"/>
      <c r="C613" s="30"/>
      <c r="D613" s="30"/>
      <c r="E613" s="30"/>
      <c r="F613" s="30"/>
    </row>
    <row r="614" spans="2:6" x14ac:dyDescent="0.2">
      <c r="B614" s="30"/>
      <c r="C614" s="30"/>
      <c r="D614" s="30"/>
      <c r="E614" s="30"/>
      <c r="F614" s="30"/>
    </row>
    <row r="615" spans="2:6" x14ac:dyDescent="0.2">
      <c r="B615" s="30"/>
      <c r="C615" s="30"/>
      <c r="D615" s="30"/>
      <c r="E615" s="30"/>
      <c r="F615" s="30"/>
    </row>
    <row r="616" spans="2:6" x14ac:dyDescent="0.2">
      <c r="B616" s="30"/>
      <c r="C616" s="30"/>
      <c r="D616" s="30"/>
      <c r="E616" s="30"/>
      <c r="F616" s="30"/>
    </row>
    <row r="617" spans="2:6" x14ac:dyDescent="0.2">
      <c r="B617" s="30"/>
      <c r="C617" s="30"/>
      <c r="D617" s="30"/>
      <c r="E617" s="30"/>
      <c r="F617" s="30"/>
    </row>
    <row r="618" spans="2:6" x14ac:dyDescent="0.2">
      <c r="B618" s="30"/>
      <c r="C618" s="30"/>
      <c r="D618" s="30"/>
      <c r="E618" s="30"/>
      <c r="F618" s="30"/>
    </row>
    <row r="619" spans="2:6" x14ac:dyDescent="0.2">
      <c r="B619" s="30"/>
      <c r="C619" s="30"/>
      <c r="D619" s="30"/>
      <c r="E619" s="30"/>
      <c r="F619" s="30"/>
    </row>
    <row r="626" spans="2:10" s="24" customFormat="1" ht="15" x14ac:dyDescent="0.2">
      <c r="J626" s="60"/>
    </row>
    <row r="627" spans="2:10" s="24" customFormat="1" ht="15" x14ac:dyDescent="0.2">
      <c r="J627" s="60"/>
    </row>
    <row r="628" spans="2:10" s="24" customFormat="1" ht="15" x14ac:dyDescent="0.2">
      <c r="J628" s="60"/>
    </row>
    <row r="631" spans="2:10" s="27" customFormat="1" ht="11.25" x14ac:dyDescent="0.2">
      <c r="J631" s="59"/>
    </row>
    <row r="634" spans="2:10" x14ac:dyDescent="0.2">
      <c r="B634" s="30"/>
      <c r="C634" s="30"/>
      <c r="D634" s="30"/>
      <c r="E634" s="30"/>
      <c r="F634" s="30"/>
    </row>
    <row r="635" spans="2:10" x14ac:dyDescent="0.2">
      <c r="B635" s="30"/>
      <c r="C635" s="30"/>
      <c r="D635" s="30"/>
      <c r="E635" s="30"/>
      <c r="F635" s="30"/>
    </row>
    <row r="636" spans="2:10" x14ac:dyDescent="0.2">
      <c r="B636" s="30"/>
      <c r="C636" s="30"/>
      <c r="D636" s="30"/>
      <c r="E636" s="30"/>
      <c r="F636" s="30"/>
    </row>
    <row r="637" spans="2:10" x14ac:dyDescent="0.2">
      <c r="B637" s="30"/>
      <c r="C637" s="30"/>
      <c r="D637" s="30"/>
      <c r="E637" s="30"/>
      <c r="F637" s="30"/>
    </row>
    <row r="638" spans="2:10" x14ac:dyDescent="0.2">
      <c r="B638" s="30"/>
      <c r="C638" s="30"/>
      <c r="D638" s="30"/>
      <c r="E638" s="30"/>
      <c r="F638" s="30"/>
    </row>
    <row r="639" spans="2:10" x14ac:dyDescent="0.2">
      <c r="B639" s="30"/>
      <c r="C639" s="30"/>
      <c r="D639" s="30"/>
      <c r="E639" s="30"/>
      <c r="F639" s="30"/>
    </row>
    <row r="640" spans="2:10" x14ac:dyDescent="0.2">
      <c r="B640" s="30"/>
      <c r="C640" s="30"/>
      <c r="D640" s="30"/>
      <c r="E640" s="30"/>
      <c r="F640" s="30"/>
    </row>
    <row r="641" spans="2:6" x14ac:dyDescent="0.2">
      <c r="B641" s="30"/>
      <c r="C641" s="30"/>
      <c r="D641" s="30"/>
      <c r="E641" s="30"/>
      <c r="F641" s="30"/>
    </row>
    <row r="642" spans="2:6" x14ac:dyDescent="0.2">
      <c r="B642" s="30"/>
      <c r="C642" s="30"/>
      <c r="D642" s="30"/>
      <c r="E642" s="30"/>
      <c r="F642" s="30"/>
    </row>
    <row r="643" spans="2:6" x14ac:dyDescent="0.2">
      <c r="B643" s="30"/>
      <c r="C643" s="30"/>
      <c r="D643" s="30"/>
      <c r="E643" s="30"/>
      <c r="F643" s="30"/>
    </row>
    <row r="644" spans="2:6" x14ac:dyDescent="0.2">
      <c r="B644" s="30"/>
      <c r="C644" s="30"/>
      <c r="D644" s="30"/>
      <c r="E644" s="30"/>
      <c r="F644" s="30"/>
    </row>
    <row r="645" spans="2:6" x14ac:dyDescent="0.2">
      <c r="B645" s="30"/>
      <c r="C645" s="30"/>
      <c r="D645" s="30"/>
      <c r="E645" s="30"/>
      <c r="F645" s="30"/>
    </row>
    <row r="646" spans="2:6" x14ac:dyDescent="0.2">
      <c r="B646" s="30"/>
      <c r="C646" s="30"/>
      <c r="D646" s="30"/>
      <c r="E646" s="30"/>
      <c r="F646" s="30"/>
    </row>
    <row r="647" spans="2:6" x14ac:dyDescent="0.2">
      <c r="B647" s="30"/>
      <c r="C647" s="30"/>
      <c r="D647" s="30"/>
      <c r="E647" s="30"/>
      <c r="F647" s="30"/>
    </row>
    <row r="648" spans="2:6" x14ac:dyDescent="0.2">
      <c r="B648" s="30"/>
      <c r="C648" s="30"/>
      <c r="D648" s="30"/>
      <c r="E648" s="30"/>
      <c r="F648" s="30"/>
    </row>
    <row r="649" spans="2:6" x14ac:dyDescent="0.2">
      <c r="B649" s="30"/>
      <c r="C649" s="30"/>
      <c r="D649" s="30"/>
      <c r="E649" s="30"/>
      <c r="F649" s="30"/>
    </row>
    <row r="650" spans="2:6" x14ac:dyDescent="0.2">
      <c r="B650" s="30"/>
      <c r="C650" s="30"/>
      <c r="D650" s="30"/>
      <c r="E650" s="30"/>
      <c r="F650" s="30"/>
    </row>
    <row r="651" spans="2:6" x14ac:dyDescent="0.2">
      <c r="B651" s="30"/>
      <c r="C651" s="30"/>
      <c r="D651" s="30"/>
      <c r="E651" s="30"/>
      <c r="F651" s="30"/>
    </row>
    <row r="652" spans="2:6" x14ac:dyDescent="0.2">
      <c r="B652" s="30"/>
      <c r="C652" s="30"/>
      <c r="D652" s="30"/>
      <c r="E652" s="30"/>
      <c r="F652" s="30"/>
    </row>
    <row r="653" spans="2:6" x14ac:dyDescent="0.2">
      <c r="B653" s="30"/>
      <c r="C653" s="30"/>
      <c r="D653" s="30"/>
      <c r="E653" s="30"/>
      <c r="F653" s="30"/>
    </row>
    <row r="654" spans="2:6" x14ac:dyDescent="0.2">
      <c r="B654" s="30"/>
      <c r="C654" s="30"/>
      <c r="D654" s="30"/>
      <c r="E654" s="30"/>
      <c r="F654" s="30"/>
    </row>
    <row r="655" spans="2:6" x14ac:dyDescent="0.2">
      <c r="B655" s="30"/>
      <c r="C655" s="30"/>
      <c r="D655" s="30"/>
      <c r="E655" s="30"/>
      <c r="F655" s="30"/>
    </row>
    <row r="656" spans="2:6" x14ac:dyDescent="0.2">
      <c r="B656" s="30"/>
      <c r="C656" s="30"/>
      <c r="D656" s="30"/>
      <c r="E656" s="30"/>
      <c r="F656" s="30"/>
    </row>
    <row r="657" spans="2:6" x14ac:dyDescent="0.2">
      <c r="B657" s="30"/>
      <c r="C657" s="30"/>
      <c r="D657" s="30"/>
      <c r="E657" s="30"/>
      <c r="F657" s="30"/>
    </row>
    <row r="658" spans="2:6" x14ac:dyDescent="0.2">
      <c r="B658" s="30"/>
      <c r="C658" s="30"/>
      <c r="D658" s="30"/>
      <c r="E658" s="30"/>
      <c r="F658" s="30"/>
    </row>
    <row r="659" spans="2:6" x14ac:dyDescent="0.2">
      <c r="B659" s="30"/>
      <c r="C659" s="30"/>
      <c r="D659" s="30"/>
      <c r="E659" s="30"/>
      <c r="F659" s="30"/>
    </row>
    <row r="660" spans="2:6" x14ac:dyDescent="0.2">
      <c r="B660" s="30"/>
      <c r="C660" s="30"/>
      <c r="D660" s="30"/>
      <c r="E660" s="30"/>
      <c r="F660" s="30"/>
    </row>
    <row r="661" spans="2:6" x14ac:dyDescent="0.2">
      <c r="B661" s="30"/>
      <c r="C661" s="30"/>
      <c r="D661" s="30"/>
      <c r="E661" s="30"/>
      <c r="F661" s="30"/>
    </row>
    <row r="662" spans="2:6" x14ac:dyDescent="0.2">
      <c r="B662" s="30"/>
      <c r="C662" s="30"/>
      <c r="D662" s="30"/>
      <c r="E662" s="30"/>
      <c r="F662" s="30"/>
    </row>
    <row r="663" spans="2:6" x14ac:dyDescent="0.2">
      <c r="B663" s="30"/>
      <c r="C663" s="30"/>
      <c r="D663" s="30"/>
      <c r="E663" s="30"/>
      <c r="F663" s="30"/>
    </row>
    <row r="664" spans="2:6" x14ac:dyDescent="0.2">
      <c r="B664" s="30"/>
      <c r="C664" s="30"/>
      <c r="D664" s="30"/>
      <c r="E664" s="30"/>
      <c r="F664" s="30"/>
    </row>
    <row r="665" spans="2:6" x14ac:dyDescent="0.2">
      <c r="B665" s="30"/>
      <c r="C665" s="30"/>
      <c r="D665" s="30"/>
      <c r="E665" s="30"/>
      <c r="F665" s="30"/>
    </row>
    <row r="666" spans="2:6" x14ac:dyDescent="0.2">
      <c r="B666" s="30"/>
      <c r="C666" s="30"/>
      <c r="D666" s="30"/>
      <c r="E666" s="30"/>
      <c r="F666" s="30"/>
    </row>
    <row r="667" spans="2:6" x14ac:dyDescent="0.2">
      <c r="B667" s="30"/>
      <c r="C667" s="30"/>
      <c r="D667" s="30"/>
      <c r="E667" s="30"/>
      <c r="F667" s="30"/>
    </row>
    <row r="668" spans="2:6" x14ac:dyDescent="0.2">
      <c r="B668" s="30"/>
      <c r="C668" s="30"/>
      <c r="D668" s="30"/>
      <c r="E668" s="30"/>
      <c r="F668" s="30"/>
    </row>
    <row r="669" spans="2:6" x14ac:dyDescent="0.2">
      <c r="B669" s="30"/>
      <c r="C669" s="30"/>
      <c r="D669" s="30"/>
      <c r="E669" s="30"/>
      <c r="F669" s="30"/>
    </row>
    <row r="670" spans="2:6" x14ac:dyDescent="0.2">
      <c r="B670" s="30"/>
      <c r="C670" s="30"/>
      <c r="D670" s="30"/>
      <c r="E670" s="30"/>
      <c r="F670" s="30"/>
    </row>
    <row r="671" spans="2:6" x14ac:dyDescent="0.2">
      <c r="B671" s="30"/>
      <c r="C671" s="30"/>
      <c r="D671" s="30"/>
      <c r="E671" s="30"/>
      <c r="F671" s="30"/>
    </row>
    <row r="678" spans="2:10" s="24" customFormat="1" ht="15" x14ac:dyDescent="0.2">
      <c r="J678" s="60"/>
    </row>
    <row r="679" spans="2:10" s="24" customFormat="1" ht="15" x14ac:dyDescent="0.2">
      <c r="J679" s="60"/>
    </row>
    <row r="680" spans="2:10" s="24" customFormat="1" ht="15" x14ac:dyDescent="0.2">
      <c r="J680" s="60"/>
    </row>
    <row r="683" spans="2:10" s="27" customFormat="1" ht="11.25" x14ac:dyDescent="0.2">
      <c r="J683" s="59"/>
    </row>
    <row r="686" spans="2:10" x14ac:dyDescent="0.2">
      <c r="B686" s="30"/>
      <c r="C686" s="30"/>
      <c r="D686" s="30"/>
      <c r="E686" s="30"/>
      <c r="F686" s="30"/>
    </row>
    <row r="687" spans="2:10" x14ac:dyDescent="0.2">
      <c r="B687" s="30"/>
      <c r="C687" s="30"/>
      <c r="D687" s="30"/>
      <c r="E687" s="30"/>
      <c r="F687" s="30"/>
    </row>
    <row r="688" spans="2:10" x14ac:dyDescent="0.2">
      <c r="B688" s="30"/>
      <c r="C688" s="30"/>
      <c r="D688" s="30"/>
      <c r="E688" s="30"/>
      <c r="F688" s="30"/>
    </row>
    <row r="689" spans="2:6" x14ac:dyDescent="0.2">
      <c r="B689" s="30"/>
      <c r="C689" s="30"/>
      <c r="D689" s="30"/>
      <c r="E689" s="30"/>
      <c r="F689" s="30"/>
    </row>
    <row r="690" spans="2:6" x14ac:dyDescent="0.2">
      <c r="B690" s="30"/>
      <c r="C690" s="30"/>
      <c r="D690" s="30"/>
      <c r="E690" s="30"/>
      <c r="F690" s="30"/>
    </row>
    <row r="691" spans="2:6" x14ac:dyDescent="0.2">
      <c r="B691" s="30"/>
      <c r="C691" s="30"/>
      <c r="D691" s="30"/>
      <c r="E691" s="30"/>
      <c r="F691" s="30"/>
    </row>
    <row r="692" spans="2:6" x14ac:dyDescent="0.2">
      <c r="B692" s="30"/>
      <c r="C692" s="30"/>
      <c r="D692" s="30"/>
      <c r="E692" s="30"/>
      <c r="F692" s="30"/>
    </row>
    <row r="693" spans="2:6" x14ac:dyDescent="0.2">
      <c r="B693" s="30"/>
      <c r="C693" s="30"/>
      <c r="D693" s="30"/>
      <c r="E693" s="30"/>
      <c r="F693" s="30"/>
    </row>
    <row r="694" spans="2:6" x14ac:dyDescent="0.2">
      <c r="B694" s="30"/>
      <c r="C694" s="30"/>
      <c r="D694" s="30"/>
      <c r="E694" s="30"/>
      <c r="F694" s="30"/>
    </row>
    <row r="695" spans="2:6" x14ac:dyDescent="0.2">
      <c r="B695" s="30"/>
      <c r="C695" s="30"/>
      <c r="D695" s="30"/>
      <c r="E695" s="30"/>
      <c r="F695" s="30"/>
    </row>
    <row r="696" spans="2:6" x14ac:dyDescent="0.2">
      <c r="B696" s="30"/>
      <c r="C696" s="30"/>
      <c r="D696" s="30"/>
      <c r="E696" s="30"/>
      <c r="F696" s="30"/>
    </row>
    <row r="697" spans="2:6" x14ac:dyDescent="0.2">
      <c r="B697" s="30"/>
      <c r="C697" s="30"/>
      <c r="D697" s="30"/>
      <c r="E697" s="30"/>
      <c r="F697" s="30"/>
    </row>
    <row r="698" spans="2:6" x14ac:dyDescent="0.2">
      <c r="B698" s="30"/>
      <c r="C698" s="30"/>
      <c r="D698" s="30"/>
      <c r="E698" s="30"/>
      <c r="F698" s="30"/>
    </row>
    <row r="699" spans="2:6" x14ac:dyDescent="0.2">
      <c r="B699" s="30"/>
      <c r="C699" s="30"/>
      <c r="D699" s="30"/>
      <c r="E699" s="30"/>
      <c r="F699" s="30"/>
    </row>
    <row r="700" spans="2:6" x14ac:dyDescent="0.2">
      <c r="B700" s="30"/>
      <c r="C700" s="30"/>
      <c r="D700" s="30"/>
      <c r="E700" s="30"/>
      <c r="F700" s="30"/>
    </row>
    <row r="701" spans="2:6" x14ac:dyDescent="0.2">
      <c r="B701" s="30"/>
      <c r="C701" s="30"/>
      <c r="D701" s="30"/>
      <c r="E701" s="30"/>
      <c r="F701" s="30"/>
    </row>
    <row r="702" spans="2:6" x14ac:dyDescent="0.2">
      <c r="B702" s="30"/>
      <c r="C702" s="30"/>
      <c r="D702" s="30"/>
      <c r="E702" s="30"/>
      <c r="F702" s="30"/>
    </row>
    <row r="703" spans="2:6" x14ac:dyDescent="0.2">
      <c r="B703" s="30"/>
      <c r="C703" s="30"/>
      <c r="D703" s="30"/>
      <c r="E703" s="30"/>
      <c r="F703" s="30"/>
    </row>
    <row r="704" spans="2:6" x14ac:dyDescent="0.2">
      <c r="B704" s="30"/>
      <c r="C704" s="30"/>
      <c r="D704" s="30"/>
      <c r="E704" s="30"/>
      <c r="F704" s="30"/>
    </row>
    <row r="705" spans="2:6" x14ac:dyDescent="0.2">
      <c r="B705" s="30"/>
      <c r="C705" s="30"/>
      <c r="D705" s="30"/>
      <c r="E705" s="30"/>
      <c r="F705" s="30"/>
    </row>
    <row r="706" spans="2:6" x14ac:dyDescent="0.2">
      <c r="B706" s="30"/>
      <c r="C706" s="30"/>
      <c r="D706" s="30"/>
      <c r="E706" s="30"/>
      <c r="F706" s="30"/>
    </row>
    <row r="707" spans="2:6" x14ac:dyDescent="0.2">
      <c r="B707" s="30"/>
      <c r="C707" s="30"/>
      <c r="D707" s="30"/>
      <c r="E707" s="30"/>
      <c r="F707" s="30"/>
    </row>
    <row r="708" spans="2:6" x14ac:dyDescent="0.2">
      <c r="B708" s="30"/>
      <c r="C708" s="30"/>
      <c r="D708" s="30"/>
      <c r="E708" s="30"/>
      <c r="F708" s="30"/>
    </row>
    <row r="709" spans="2:6" x14ac:dyDescent="0.2">
      <c r="B709" s="30"/>
      <c r="C709" s="30"/>
      <c r="D709" s="30"/>
      <c r="E709" s="30"/>
      <c r="F709" s="30"/>
    </row>
    <row r="710" spans="2:6" x14ac:dyDescent="0.2">
      <c r="B710" s="30"/>
      <c r="C710" s="30"/>
      <c r="D710" s="30"/>
      <c r="E710" s="30"/>
      <c r="F710" s="30"/>
    </row>
    <row r="711" spans="2:6" x14ac:dyDescent="0.2">
      <c r="B711" s="30"/>
      <c r="C711" s="30"/>
      <c r="D711" s="30"/>
      <c r="E711" s="30"/>
      <c r="F711" s="30"/>
    </row>
    <row r="712" spans="2:6" x14ac:dyDescent="0.2">
      <c r="B712" s="30"/>
      <c r="C712" s="30"/>
      <c r="D712" s="30"/>
      <c r="E712" s="30"/>
      <c r="F712" s="30"/>
    </row>
    <row r="713" spans="2:6" x14ac:dyDescent="0.2">
      <c r="B713" s="30"/>
      <c r="C713" s="30"/>
      <c r="D713" s="30"/>
      <c r="E713" s="30"/>
      <c r="F713" s="30"/>
    </row>
    <row r="714" spans="2:6" x14ac:dyDescent="0.2">
      <c r="B714" s="30"/>
      <c r="C714" s="30"/>
      <c r="D714" s="30"/>
      <c r="E714" s="30"/>
      <c r="F714" s="30"/>
    </row>
    <row r="715" spans="2:6" x14ac:dyDescent="0.2">
      <c r="B715" s="30"/>
      <c r="C715" s="30"/>
      <c r="D715" s="30"/>
      <c r="E715" s="30"/>
      <c r="F715" s="30"/>
    </row>
    <row r="716" spans="2:6" x14ac:dyDescent="0.2">
      <c r="B716" s="30"/>
      <c r="C716" s="30"/>
      <c r="D716" s="30"/>
      <c r="E716" s="30"/>
      <c r="F716" s="30"/>
    </row>
    <row r="717" spans="2:6" x14ac:dyDescent="0.2">
      <c r="B717" s="30"/>
      <c r="C717" s="30"/>
      <c r="D717" s="30"/>
      <c r="E717" s="30"/>
      <c r="F717" s="30"/>
    </row>
    <row r="718" spans="2:6" x14ac:dyDescent="0.2">
      <c r="B718" s="30"/>
      <c r="C718" s="30"/>
      <c r="D718" s="30"/>
      <c r="E718" s="30"/>
      <c r="F718" s="30"/>
    </row>
    <row r="719" spans="2:6" x14ac:dyDescent="0.2">
      <c r="B719" s="30"/>
      <c r="C719" s="30"/>
      <c r="D719" s="30"/>
      <c r="E719" s="30"/>
      <c r="F719" s="30"/>
    </row>
    <row r="720" spans="2:6" x14ac:dyDescent="0.2">
      <c r="B720" s="30"/>
      <c r="C720" s="30"/>
      <c r="D720" s="30"/>
      <c r="E720" s="30"/>
      <c r="F720" s="30"/>
    </row>
    <row r="721" spans="2:10" x14ac:dyDescent="0.2">
      <c r="B721" s="30"/>
      <c r="C721" s="30"/>
      <c r="D721" s="30"/>
      <c r="E721" s="30"/>
      <c r="F721" s="30"/>
    </row>
    <row r="722" spans="2:10" x14ac:dyDescent="0.2">
      <c r="B722" s="30"/>
      <c r="C722" s="30"/>
      <c r="D722" s="30"/>
      <c r="E722" s="30"/>
      <c r="F722" s="30"/>
    </row>
    <row r="723" spans="2:10" x14ac:dyDescent="0.2">
      <c r="B723" s="30"/>
      <c r="C723" s="30"/>
      <c r="D723" s="30"/>
      <c r="E723" s="30"/>
      <c r="F723" s="30"/>
    </row>
    <row r="730" spans="2:10" s="24" customFormat="1" ht="15" x14ac:dyDescent="0.2">
      <c r="J730" s="60"/>
    </row>
    <row r="731" spans="2:10" s="24" customFormat="1" ht="15" x14ac:dyDescent="0.2">
      <c r="J731" s="60"/>
    </row>
    <row r="732" spans="2:10" s="24" customFormat="1" ht="15" x14ac:dyDescent="0.2">
      <c r="J732" s="60"/>
    </row>
    <row r="735" spans="2:10" s="27" customFormat="1" ht="11.25" x14ac:dyDescent="0.2">
      <c r="J735" s="59"/>
    </row>
    <row r="738" spans="2:6" x14ac:dyDescent="0.2">
      <c r="B738" s="30"/>
      <c r="C738" s="30"/>
      <c r="D738" s="30"/>
      <c r="E738" s="30"/>
      <c r="F738" s="30"/>
    </row>
    <row r="739" spans="2:6" x14ac:dyDescent="0.2">
      <c r="B739" s="30"/>
      <c r="C739" s="30"/>
      <c r="D739" s="30"/>
      <c r="E739" s="30"/>
      <c r="F739" s="30"/>
    </row>
    <row r="740" spans="2:6" x14ac:dyDescent="0.2">
      <c r="B740" s="30"/>
      <c r="C740" s="30"/>
      <c r="D740" s="30"/>
      <c r="E740" s="30"/>
      <c r="F740" s="30"/>
    </row>
    <row r="741" spans="2:6" x14ac:dyDescent="0.2">
      <c r="B741" s="30"/>
      <c r="C741" s="30"/>
      <c r="D741" s="30"/>
      <c r="E741" s="30"/>
      <c r="F741" s="30"/>
    </row>
    <row r="742" spans="2:6" x14ac:dyDescent="0.2">
      <c r="B742" s="30"/>
      <c r="C742" s="30"/>
      <c r="D742" s="30"/>
      <c r="E742" s="30"/>
      <c r="F742" s="30"/>
    </row>
    <row r="743" spans="2:6" x14ac:dyDescent="0.2">
      <c r="B743" s="30"/>
      <c r="C743" s="30"/>
      <c r="D743" s="30"/>
      <c r="E743" s="30"/>
      <c r="F743" s="30"/>
    </row>
    <row r="744" spans="2:6" x14ac:dyDescent="0.2">
      <c r="B744" s="30"/>
      <c r="C744" s="30"/>
      <c r="D744" s="30"/>
      <c r="E744" s="30"/>
      <c r="F744" s="30"/>
    </row>
    <row r="745" spans="2:6" x14ac:dyDescent="0.2">
      <c r="B745" s="30"/>
      <c r="C745" s="30"/>
      <c r="D745" s="30"/>
      <c r="E745" s="30"/>
      <c r="F745" s="30"/>
    </row>
    <row r="746" spans="2:6" x14ac:dyDescent="0.2">
      <c r="B746" s="30"/>
      <c r="C746" s="30"/>
      <c r="D746" s="30"/>
      <c r="E746" s="30"/>
      <c r="F746" s="30"/>
    </row>
    <row r="747" spans="2:6" x14ac:dyDescent="0.2">
      <c r="B747" s="30"/>
      <c r="C747" s="30"/>
      <c r="D747" s="30"/>
      <c r="E747" s="30"/>
      <c r="F747" s="30"/>
    </row>
    <row r="748" spans="2:6" x14ac:dyDescent="0.2">
      <c r="B748" s="30"/>
      <c r="C748" s="30"/>
      <c r="D748" s="30"/>
      <c r="E748" s="30"/>
      <c r="F748" s="30"/>
    </row>
    <row r="749" spans="2:6" x14ac:dyDescent="0.2">
      <c r="B749" s="30"/>
      <c r="C749" s="30"/>
      <c r="D749" s="30"/>
      <c r="E749" s="30"/>
      <c r="F749" s="30"/>
    </row>
    <row r="750" spans="2:6" x14ac:dyDescent="0.2">
      <c r="B750" s="30"/>
      <c r="C750" s="30"/>
      <c r="D750" s="30"/>
      <c r="E750" s="30"/>
      <c r="F750" s="30"/>
    </row>
    <row r="751" spans="2:6" x14ac:dyDescent="0.2">
      <c r="B751" s="30"/>
      <c r="C751" s="30"/>
      <c r="D751" s="30"/>
      <c r="E751" s="30"/>
      <c r="F751" s="30"/>
    </row>
    <row r="752" spans="2:6" x14ac:dyDescent="0.2">
      <c r="B752" s="30"/>
      <c r="C752" s="30"/>
      <c r="D752" s="30"/>
      <c r="E752" s="30"/>
      <c r="F752" s="30"/>
    </row>
    <row r="753" spans="2:6" x14ac:dyDescent="0.2">
      <c r="B753" s="30"/>
      <c r="C753" s="30"/>
      <c r="D753" s="30"/>
      <c r="E753" s="30"/>
      <c r="F753" s="30"/>
    </row>
    <row r="754" spans="2:6" x14ac:dyDescent="0.2">
      <c r="B754" s="30"/>
      <c r="C754" s="30"/>
      <c r="D754" s="30"/>
      <c r="E754" s="30"/>
      <c r="F754" s="30"/>
    </row>
    <row r="755" spans="2:6" x14ac:dyDescent="0.2">
      <c r="B755" s="30"/>
      <c r="C755" s="30"/>
      <c r="D755" s="30"/>
      <c r="E755" s="30"/>
      <c r="F755" s="30"/>
    </row>
    <row r="756" spans="2:6" x14ac:dyDescent="0.2">
      <c r="B756" s="30"/>
      <c r="C756" s="30"/>
      <c r="D756" s="30"/>
      <c r="E756" s="30"/>
      <c r="F756" s="30"/>
    </row>
    <row r="757" spans="2:6" x14ac:dyDescent="0.2">
      <c r="B757" s="30"/>
      <c r="C757" s="30"/>
      <c r="D757" s="30"/>
      <c r="E757" s="30"/>
      <c r="F757" s="30"/>
    </row>
    <row r="758" spans="2:6" x14ac:dyDescent="0.2">
      <c r="B758" s="30"/>
      <c r="C758" s="30"/>
      <c r="D758" s="30"/>
      <c r="E758" s="30"/>
      <c r="F758" s="30"/>
    </row>
    <row r="759" spans="2:6" x14ac:dyDescent="0.2">
      <c r="B759" s="30"/>
      <c r="C759" s="30"/>
      <c r="D759" s="30"/>
      <c r="E759" s="30"/>
      <c r="F759" s="30"/>
    </row>
    <row r="760" spans="2:6" x14ac:dyDescent="0.2">
      <c r="B760" s="30"/>
      <c r="C760" s="30"/>
      <c r="D760" s="30"/>
      <c r="E760" s="30"/>
      <c r="F760" s="30"/>
    </row>
    <row r="761" spans="2:6" x14ac:dyDescent="0.2">
      <c r="B761" s="30"/>
      <c r="C761" s="30"/>
      <c r="D761" s="30"/>
      <c r="E761" s="30"/>
      <c r="F761" s="30"/>
    </row>
    <row r="762" spans="2:6" x14ac:dyDescent="0.2">
      <c r="B762" s="30"/>
      <c r="C762" s="30"/>
      <c r="D762" s="30"/>
      <c r="E762" s="30"/>
      <c r="F762" s="30"/>
    </row>
    <row r="763" spans="2:6" x14ac:dyDescent="0.2">
      <c r="B763" s="30"/>
      <c r="C763" s="30"/>
      <c r="D763" s="30"/>
      <c r="E763" s="30"/>
      <c r="F763" s="30"/>
    </row>
    <row r="764" spans="2:6" x14ac:dyDescent="0.2">
      <c r="B764" s="30"/>
      <c r="C764" s="30"/>
      <c r="D764" s="30"/>
      <c r="E764" s="30"/>
      <c r="F764" s="30"/>
    </row>
    <row r="765" spans="2:6" x14ac:dyDescent="0.2">
      <c r="B765" s="30"/>
      <c r="C765" s="30"/>
      <c r="D765" s="30"/>
      <c r="E765" s="30"/>
      <c r="F765" s="30"/>
    </row>
    <row r="766" spans="2:6" x14ac:dyDescent="0.2">
      <c r="B766" s="30"/>
      <c r="C766" s="30"/>
      <c r="D766" s="30"/>
      <c r="E766" s="30"/>
      <c r="F766" s="30"/>
    </row>
    <row r="767" spans="2:6" x14ac:dyDescent="0.2">
      <c r="B767" s="30"/>
      <c r="C767" s="30"/>
      <c r="D767" s="30"/>
      <c r="E767" s="30"/>
      <c r="F767" s="30"/>
    </row>
    <row r="768" spans="2:6" x14ac:dyDescent="0.2">
      <c r="B768" s="30"/>
      <c r="C768" s="30"/>
      <c r="D768" s="30"/>
      <c r="E768" s="30"/>
      <c r="F768" s="30"/>
    </row>
    <row r="769" spans="2:6" x14ac:dyDescent="0.2">
      <c r="B769" s="30"/>
      <c r="C769" s="30"/>
      <c r="D769" s="30"/>
      <c r="E769" s="30"/>
      <c r="F769" s="30"/>
    </row>
    <row r="770" spans="2:6" x14ac:dyDescent="0.2">
      <c r="B770" s="30"/>
      <c r="C770" s="30"/>
      <c r="D770" s="30"/>
      <c r="E770" s="30"/>
      <c r="F770" s="30"/>
    </row>
    <row r="771" spans="2:6" x14ac:dyDescent="0.2">
      <c r="B771" s="30"/>
      <c r="C771" s="30"/>
      <c r="D771" s="30"/>
      <c r="E771" s="30"/>
      <c r="F771" s="30"/>
    </row>
    <row r="772" spans="2:6" x14ac:dyDescent="0.2">
      <c r="B772" s="30"/>
      <c r="C772" s="30"/>
      <c r="D772" s="30"/>
      <c r="E772" s="30"/>
      <c r="F772" s="30"/>
    </row>
    <row r="773" spans="2:6" x14ac:dyDescent="0.2">
      <c r="B773" s="30"/>
      <c r="C773" s="30"/>
      <c r="D773" s="30"/>
      <c r="E773" s="30"/>
      <c r="F773" s="30"/>
    </row>
    <row r="774" spans="2:6" x14ac:dyDescent="0.2">
      <c r="B774" s="30"/>
      <c r="C774" s="30"/>
      <c r="D774" s="30"/>
      <c r="E774" s="30"/>
      <c r="F774" s="30"/>
    </row>
    <row r="775" spans="2:6" x14ac:dyDescent="0.2">
      <c r="B775" s="30"/>
      <c r="C775" s="30"/>
      <c r="D775" s="30"/>
      <c r="E775" s="30"/>
      <c r="F775" s="30"/>
    </row>
  </sheetData>
  <mergeCells count="1">
    <mergeCell ref="A3:K3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/>
  <dimension ref="A1:K774"/>
  <sheetViews>
    <sheetView showGridLines="0" workbookViewId="0">
      <selection activeCell="N16" sqref="N16"/>
    </sheetView>
  </sheetViews>
  <sheetFormatPr defaultColWidth="9.140625" defaultRowHeight="12.75" x14ac:dyDescent="0.2"/>
  <cols>
    <col min="1" max="1" width="17.140625" style="27" customWidth="1"/>
    <col min="2" max="9" width="9.7109375" customWidth="1"/>
    <col min="10" max="10" width="1.140625" customWidth="1"/>
    <col min="11" max="11" width="9.7109375" customWidth="1"/>
  </cols>
  <sheetData>
    <row r="1" spans="1:11" s="24" customFormat="1" ht="15.75" customHeight="1" x14ac:dyDescent="0.2"/>
    <row r="2" spans="1:11" s="24" customFormat="1" ht="15.75" customHeight="1" x14ac:dyDescent="0.25">
      <c r="A2" s="16"/>
    </row>
    <row r="3" spans="1:11" s="24" customFormat="1" ht="15.75" customHeight="1" x14ac:dyDescent="0.25">
      <c r="A3" s="191" t="s">
        <v>199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s="24" customFormat="1" ht="15.75" customHeight="1" x14ac:dyDescent="0.25">
      <c r="A4" s="16"/>
    </row>
    <row r="5" spans="1:11" ht="15.75" customHeight="1" x14ac:dyDescent="0.2"/>
    <row r="6" spans="1:11" s="27" customFormat="1" ht="15.75" customHeight="1" x14ac:dyDescent="0.2">
      <c r="B6" s="45" t="s">
        <v>79</v>
      </c>
      <c r="C6" s="45" t="s">
        <v>144</v>
      </c>
      <c r="D6" s="45" t="s">
        <v>145</v>
      </c>
      <c r="E6" s="45" t="s">
        <v>78</v>
      </c>
      <c r="F6" s="67" t="s">
        <v>146</v>
      </c>
      <c r="G6" s="45" t="s">
        <v>77</v>
      </c>
      <c r="H6" s="45" t="s">
        <v>147</v>
      </c>
      <c r="I6" s="45" t="s">
        <v>141</v>
      </c>
      <c r="J6" s="39"/>
      <c r="K6" s="45" t="s">
        <v>84</v>
      </c>
    </row>
    <row r="7" spans="1:11" s="27" customFormat="1" ht="15.75" customHeight="1" x14ac:dyDescent="0.2">
      <c r="B7" s="45" t="s">
        <v>143</v>
      </c>
      <c r="C7" s="45" t="s">
        <v>143</v>
      </c>
      <c r="D7" s="45" t="s">
        <v>143</v>
      </c>
      <c r="E7" s="45" t="s">
        <v>143</v>
      </c>
      <c r="F7" s="67"/>
      <c r="G7" s="45"/>
      <c r="H7" s="45" t="s">
        <v>86</v>
      </c>
      <c r="I7" s="45"/>
      <c r="J7" s="39"/>
      <c r="K7" s="45" t="s">
        <v>85</v>
      </c>
    </row>
    <row r="8" spans="1:11" s="27" customFormat="1" ht="15.75" hidden="1" customHeight="1" x14ac:dyDescent="0.2">
      <c r="B8" s="44"/>
      <c r="C8" s="29"/>
      <c r="D8" s="29"/>
      <c r="E8" s="29"/>
      <c r="F8" s="52"/>
      <c r="G8" s="29"/>
      <c r="H8" s="29"/>
      <c r="I8" s="29"/>
      <c r="J8"/>
      <c r="K8" s="29"/>
    </row>
    <row r="9" spans="1:11" ht="15.75" customHeight="1" x14ac:dyDescent="0.2">
      <c r="A9" s="79" t="s">
        <v>207</v>
      </c>
      <c r="B9" s="93">
        <f>IF(OR('Tabel A F'!B9&lt;5,'Tabel A Br'!B9&lt;0.5),"-",IFERROR('Tabel A Br'!B9/'Tabel A F'!B9*100,"-"))</f>
        <v>2.7111704867370587</v>
      </c>
      <c r="C9" s="93">
        <f>IF(OR('Tabel A F'!C9&lt;5,'Tabel A Br'!C9&lt;0.5),"-",IFERROR('Tabel A Br'!C9/'Tabel A F'!C9*100,"-"))</f>
        <v>1.9567104677060132</v>
      </c>
      <c r="D9" s="93">
        <f>IF(OR('Tabel A F'!D9&lt;5,'Tabel A Br'!D9&lt;0.5),"-",IFERROR('Tabel A Br'!D9/'Tabel A F'!D9*100,"-"))</f>
        <v>2.6140769412320037</v>
      </c>
      <c r="E9" s="93">
        <f>IF(OR('Tabel A F'!E9&lt;5,'Tabel A Br'!E9&lt;0.5),"-",IFERROR('Tabel A Br'!E9/'Tabel A F'!E9*100,"-"))</f>
        <v>3.0177523573200991</v>
      </c>
      <c r="F9" s="93">
        <f>IF(OR('Tabel A F'!F9&lt;5,'Tabel A Br'!F9&lt;0.5),"-",IFERROR('Tabel A Br'!F9/'Tabel A F'!F9*100,"-"))</f>
        <v>5.5348053156146184</v>
      </c>
      <c r="G9" s="93">
        <f>IF(OR('Tabel A F'!G9&lt;5,'Tabel A Br'!G9&lt;0.5),"-",IFERROR('Tabel A Br'!G9/'Tabel A F'!G9*100,"-"))</f>
        <v>2.2084140488656194</v>
      </c>
      <c r="H9" s="93">
        <f>IF(OR('Tabel A F'!H9&lt;5,'Tabel A Br'!H9&lt;0.5),"-",IFERROR('Tabel A Br'!H9/'Tabel A F'!H9*100,"-"))</f>
        <v>2.9589383156720581</v>
      </c>
      <c r="I9" s="93">
        <f>IF(OR('Tabel A F'!I9&lt;5,'Tabel A Br'!I9&lt;0.5),"-",IFERROR('Tabel A Br'!I9/'Tabel A F'!I9*100,"-"))</f>
        <v>11.646424242424242</v>
      </c>
      <c r="J9" s="133"/>
      <c r="K9" s="93">
        <f>IF(OR('Tabel A F'!K9&lt;5,'Tabel A Br'!K9&lt;0.5),"-",IFERROR('Tabel A Br'!K9/'Tabel A F'!K9*100,"-"))</f>
        <v>2.9062029523637021</v>
      </c>
    </row>
    <row r="10" spans="1:11" ht="15.75" customHeight="1" x14ac:dyDescent="0.2">
      <c r="A10" s="90" t="s">
        <v>208</v>
      </c>
      <c r="B10" s="94">
        <f>IF(OR('Tabel A F'!B10&lt;5,'Tabel A Br'!B10&lt;0.5),"-",IFERROR('Tabel A Br'!B10/'Tabel A F'!B10*100,"-"))</f>
        <v>3.142074555403557</v>
      </c>
      <c r="C10" s="94">
        <f>IF(OR('Tabel A F'!C10&lt;5,'Tabel A Br'!C10&lt;0.5),"-",IFERROR('Tabel A Br'!C10/'Tabel A F'!C10*100,"-"))</f>
        <v>1.8138631022326674</v>
      </c>
      <c r="D10" s="94">
        <f>IF(OR('Tabel A F'!D10&lt;5,'Tabel A Br'!D10&lt;0.5),"-",IFERROR('Tabel A Br'!D10/'Tabel A F'!D10*100,"-"))</f>
        <v>2.8490871481376172</v>
      </c>
      <c r="E10" s="94">
        <f>IF(OR('Tabel A F'!E10&lt;5,'Tabel A Br'!E10&lt;0.5),"-",IFERROR('Tabel A Br'!E10/'Tabel A F'!E10*100,"-"))</f>
        <v>2.5874489553656224</v>
      </c>
      <c r="F10" s="94">
        <f>IF(OR('Tabel A F'!F10&lt;5,'Tabel A Br'!F10&lt;0.5),"-",IFERROR('Tabel A Br'!F10/'Tabel A F'!F10*100,"-"))</f>
        <v>3.9626082158185159</v>
      </c>
      <c r="G10" s="94">
        <f>IF(OR('Tabel A F'!G10&lt;5,'Tabel A Br'!G10&lt;0.5),"-",IFERROR('Tabel A Br'!G10/'Tabel A F'!G10*100,"-"))</f>
        <v>2.54081217750258</v>
      </c>
      <c r="H10" s="94">
        <f>IF(OR('Tabel A F'!H10&lt;5,'Tabel A Br'!H10&lt;0.5),"-",IFERROR('Tabel A Br'!H10/'Tabel A F'!H10*100,"-"))</f>
        <v>2.8799770252961898</v>
      </c>
      <c r="I10" s="94">
        <f>IF(OR('Tabel A F'!I10&lt;5,'Tabel A Br'!I10&lt;0.5),"-",IFERROR('Tabel A Br'!I10/'Tabel A F'!I10*100,"-"))</f>
        <v>3.4988387096774196</v>
      </c>
      <c r="J10" s="133"/>
      <c r="K10" s="94">
        <f>IF(OR('Tabel A F'!K10&lt;5,'Tabel A Br'!K10&lt;0.5),"-",IFERROR('Tabel A Br'!K10/'Tabel A F'!K10*100,"-"))</f>
        <v>2.8425486586467041</v>
      </c>
    </row>
    <row r="11" spans="1:11" ht="15.75" customHeight="1" x14ac:dyDescent="0.2">
      <c r="A11" s="83" t="s">
        <v>209</v>
      </c>
      <c r="B11" s="95">
        <f>IF(OR('Tabel A F'!B11&lt;5,'Tabel A Br'!B11&lt;0.5),"-",IFERROR('Tabel A Br'!B11/'Tabel A F'!B11*100,"-"))</f>
        <v>7.7254455713319805</v>
      </c>
      <c r="C11" s="95">
        <f>IF(OR('Tabel A F'!C11&lt;5,'Tabel A Br'!C11&lt;0.5),"-",IFERROR('Tabel A Br'!C11/'Tabel A F'!C11*100,"-"))</f>
        <v>4.2423834196891193</v>
      </c>
      <c r="D11" s="95">
        <f>IF(OR('Tabel A F'!D11&lt;5,'Tabel A Br'!D11&lt;0.5),"-",IFERROR('Tabel A Br'!D11/'Tabel A F'!D11*100,"-"))</f>
        <v>6.2237380478087649</v>
      </c>
      <c r="E11" s="95">
        <f>IF(OR('Tabel A F'!E11&lt;5,'Tabel A Br'!E11&lt;0.5),"-",IFERROR('Tabel A Br'!E11/'Tabel A F'!E11*100,"-"))</f>
        <v>4.8744779938587506</v>
      </c>
      <c r="F11" s="95">
        <f>IF(OR('Tabel A F'!F11&lt;5,'Tabel A Br'!F11&lt;0.5),"-",IFERROR('Tabel A Br'!F11/'Tabel A F'!F11*100,"-"))</f>
        <v>7.2064219968798753</v>
      </c>
      <c r="G11" s="95">
        <f>IF(OR('Tabel A F'!G11&lt;5,'Tabel A Br'!G11&lt;0.5),"-",IFERROR('Tabel A Br'!G11/'Tabel A F'!G11*100,"-"))</f>
        <v>5.3202768000000003</v>
      </c>
      <c r="H11" s="95">
        <f>IF(OR('Tabel A F'!H11&lt;5,'Tabel A Br'!H11&lt;0.5),"-",IFERROR('Tabel A Br'!H11/'Tabel A F'!H11*100,"-"))</f>
        <v>6.3985572763929621</v>
      </c>
      <c r="I11" s="95">
        <f>IF(OR('Tabel A F'!I11&lt;5,'Tabel A Br'!I11&lt;0.5),"-",IFERROR('Tabel A Br'!I11/'Tabel A F'!I11*100,"-"))</f>
        <v>4.3780645161290321</v>
      </c>
      <c r="J11" s="133"/>
      <c r="K11" s="95">
        <f>IF(OR('Tabel A F'!K11&lt;5,'Tabel A Br'!K11&lt;0.5),"-",IFERROR('Tabel A Br'!K11/'Tabel A F'!K11*100,"-"))</f>
        <v>6.238670010694098</v>
      </c>
    </row>
    <row r="12" spans="1:11" ht="15.75" customHeight="1" x14ac:dyDescent="0.2">
      <c r="A12" s="79" t="s">
        <v>26</v>
      </c>
      <c r="B12" s="93">
        <f>IF(OR('Tabel A F'!B12&lt;5,'Tabel A Br'!B12&lt;0.5),"-",IFERROR('Tabel A Br'!B12/'Tabel A F'!B12*100,"-"))</f>
        <v>9.7879835092348273</v>
      </c>
      <c r="C12" s="93">
        <f>IF(OR('Tabel A F'!C12&lt;5,'Tabel A Br'!C12&lt;0.5),"-",IFERROR('Tabel A Br'!C12/'Tabel A F'!C12*100,"-"))</f>
        <v>6.3404253355704698</v>
      </c>
      <c r="D12" s="93">
        <f>IF(OR('Tabel A F'!D12&lt;5,'Tabel A Br'!D12&lt;0.5),"-",IFERROR('Tabel A Br'!D12/'Tabel A F'!D12*100,"-"))</f>
        <v>11.410441933157008</v>
      </c>
      <c r="E12" s="93">
        <f>IF(OR('Tabel A F'!E12&lt;5,'Tabel A Br'!E12&lt;0.5),"-",IFERROR('Tabel A Br'!E12/'Tabel A F'!E12*100,"-"))</f>
        <v>7.3129356899488922</v>
      </c>
      <c r="F12" s="93">
        <f>IF(OR('Tabel A F'!F12&lt;5,'Tabel A Br'!F12&lt;0.5),"-",IFERROR('Tabel A Br'!F12/'Tabel A F'!F12*100,"-"))</f>
        <v>10.738631952662722</v>
      </c>
      <c r="G12" s="93">
        <f>IF(OR('Tabel A F'!G12&lt;5,'Tabel A Br'!G12&lt;0.5),"-",IFERROR('Tabel A Br'!G12/'Tabel A F'!G12*100,"-"))</f>
        <v>7.0504558823529422</v>
      </c>
      <c r="H12" s="93">
        <f>IF(OR('Tabel A F'!H12&lt;5,'Tabel A Br'!H12&lt;0.5),"-",IFERROR('Tabel A Br'!H12/'Tabel A F'!H12*100,"-"))</f>
        <v>8.4489647953389611</v>
      </c>
      <c r="I12" s="93">
        <f>IF(OR('Tabel A F'!I12&lt;5,'Tabel A Br'!I12&lt;0.5),"-",IFERROR('Tabel A Br'!I12/'Tabel A F'!I12*100,"-"))</f>
        <v>6.3599296875000002</v>
      </c>
      <c r="J12" s="133"/>
      <c r="K12" s="93">
        <f>IF(OR('Tabel A F'!K12&lt;5,'Tabel A Br'!K12&lt;0.5),"-",IFERROR('Tabel A Br'!K12/'Tabel A F'!K12*100,"-"))</f>
        <v>9.0068627576555436</v>
      </c>
    </row>
    <row r="13" spans="1:11" ht="15.75" customHeight="1" x14ac:dyDescent="0.2">
      <c r="A13" s="90" t="s">
        <v>27</v>
      </c>
      <c r="B13" s="94">
        <f>IF(OR('Tabel A F'!B13&lt;5,'Tabel A Br'!B13&lt;0.5),"-",IFERROR('Tabel A Br'!B13/'Tabel A F'!B13*100,"-"))</f>
        <v>2.9263164739884391</v>
      </c>
      <c r="C13" s="94">
        <f>IF(OR('Tabel A F'!C13&lt;5,'Tabel A Br'!C13&lt;0.5),"-",IFERROR('Tabel A Br'!C13/'Tabel A F'!C13*100,"-"))</f>
        <v>1.8287860465116279</v>
      </c>
      <c r="D13" s="94">
        <f>IF(OR('Tabel A F'!D13&lt;5,'Tabel A Br'!D13&lt;0.5),"-",IFERROR('Tabel A Br'!D13/'Tabel A F'!D13*100,"-"))</f>
        <v>3.478103021978022</v>
      </c>
      <c r="E13" s="94">
        <f>IF(OR('Tabel A F'!E13&lt;5,'Tabel A Br'!E13&lt;0.5),"-",IFERROR('Tabel A Br'!E13/'Tabel A F'!E13*100,"-"))</f>
        <v>2.2095986754966885</v>
      </c>
      <c r="F13" s="94">
        <f>IF(OR('Tabel A F'!F13&lt;5,'Tabel A Br'!F13&lt;0.5),"-",IFERROR('Tabel A Br'!F13/'Tabel A F'!F13*100,"-"))</f>
        <v>4.8604365609348914</v>
      </c>
      <c r="G13" s="94">
        <f>IF(OR('Tabel A F'!G13&lt;5,'Tabel A Br'!G13&lt;0.5),"-",IFERROR('Tabel A Br'!G13/'Tabel A F'!G13*100,"-"))</f>
        <v>2.9456779543883895</v>
      </c>
      <c r="H13" s="94">
        <f>IF(OR('Tabel A F'!H13&lt;5,'Tabel A Br'!H13&lt;0.5),"-",IFERROR('Tabel A Br'!H13/'Tabel A F'!H13*100,"-"))</f>
        <v>3.3797082224401178</v>
      </c>
      <c r="I13" s="94">
        <f>IF(OR('Tabel A F'!I13&lt;5,'Tabel A Br'!I13&lt;0.5),"-",IFERROR('Tabel A Br'!I13/'Tabel A F'!I13*100,"-"))</f>
        <v>4.871888888888888</v>
      </c>
      <c r="J13" s="133"/>
      <c r="K13" s="94">
        <f>IF(OR('Tabel A F'!K13&lt;5,'Tabel A Br'!K13&lt;0.5),"-",IFERROR('Tabel A Br'!K13/'Tabel A F'!K13*100,"-"))</f>
        <v>3.3230779212002433</v>
      </c>
    </row>
    <row r="14" spans="1:11" ht="15.75" customHeight="1" x14ac:dyDescent="0.2">
      <c r="A14" s="83" t="s">
        <v>28</v>
      </c>
      <c r="B14" s="95">
        <f>IF(OR('Tabel A F'!B14&lt;5,'Tabel A Br'!B14&lt;0.5),"-",IFERROR('Tabel A Br'!B14/'Tabel A F'!B14*100,"-"))</f>
        <v>4.753721649484536</v>
      </c>
      <c r="C14" s="95">
        <f>IF(OR('Tabel A F'!C14&lt;5,'Tabel A Br'!C14&lt;0.5),"-",IFERROR('Tabel A Br'!C14/'Tabel A F'!C14*100,"-"))</f>
        <v>2.6882000000000001</v>
      </c>
      <c r="D14" s="95">
        <f>IF(OR('Tabel A F'!D14&lt;5,'Tabel A Br'!D14&lt;0.5),"-",IFERROR('Tabel A Br'!D14/'Tabel A F'!D14*100,"-"))</f>
        <v>5.1241695205479454</v>
      </c>
      <c r="E14" s="95">
        <f>IF(OR('Tabel A F'!E14&lt;5,'Tabel A Br'!E14&lt;0.5),"-",IFERROR('Tabel A Br'!E14/'Tabel A F'!E14*100,"-"))</f>
        <v>5.1938311688311689</v>
      </c>
      <c r="F14" s="95">
        <f>IF(OR('Tabel A F'!F14&lt;5,'Tabel A Br'!F14&lt;0.5),"-",IFERROR('Tabel A Br'!F14/'Tabel A F'!F14*100,"-"))</f>
        <v>6.0117278481012661</v>
      </c>
      <c r="G14" s="95">
        <f>IF(OR('Tabel A F'!G14&lt;5,'Tabel A Br'!G14&lt;0.5),"-",IFERROR('Tabel A Br'!G14/'Tabel A F'!G14*100,"-"))</f>
        <v>3.3864246575342469</v>
      </c>
      <c r="H14" s="95">
        <f>IF(OR('Tabel A F'!H14&lt;5,'Tabel A Br'!H14&lt;0.5),"-",IFERROR('Tabel A Br'!H14/'Tabel A F'!H14*100,"-"))</f>
        <v>3.6610254237288133</v>
      </c>
      <c r="I14" s="95">
        <f>IF(OR('Tabel A F'!I14&lt;5,'Tabel A Br'!I14&lt;0.5),"-",IFERROR('Tabel A Br'!I14/'Tabel A F'!I14*100,"-"))</f>
        <v>24.067499999999999</v>
      </c>
      <c r="J14" s="133"/>
      <c r="K14" s="95">
        <f>IF(OR('Tabel A F'!K14&lt;5,'Tabel A Br'!K14&lt;0.5),"-",IFERROR('Tabel A Br'!K14/'Tabel A F'!K14*100,"-"))</f>
        <v>4.1038473433782716</v>
      </c>
    </row>
    <row r="15" spans="1:11" ht="15.75" customHeight="1" x14ac:dyDescent="0.2">
      <c r="A15" s="79" t="s">
        <v>29</v>
      </c>
      <c r="B15" s="93">
        <f>IF(OR('Tabel A F'!B15&lt;5,'Tabel A Br'!B15&lt;0.5),"-",IFERROR('Tabel A Br'!B15/'Tabel A F'!B15*100,"-"))</f>
        <v>11.360293447293449</v>
      </c>
      <c r="C15" s="93">
        <f>IF(OR('Tabel A F'!C15&lt;5,'Tabel A Br'!C15&lt;0.5),"-",IFERROR('Tabel A Br'!C15/'Tabel A F'!C15*100,"-"))</f>
        <v>11.274820512820511</v>
      </c>
      <c r="D15" s="93">
        <f>IF(OR('Tabel A F'!D15&lt;5,'Tabel A Br'!D15&lt;0.5),"-",IFERROR('Tabel A Br'!D15/'Tabel A F'!D15*100,"-"))</f>
        <v>13.794956692913384</v>
      </c>
      <c r="E15" s="93">
        <f>IF(OR('Tabel A F'!E15&lt;5,'Tabel A Br'!E15&lt;0.5),"-",IFERROR('Tabel A Br'!E15/'Tabel A F'!E15*100,"-"))</f>
        <v>12.775298611111111</v>
      </c>
      <c r="F15" s="93">
        <f>IF(OR('Tabel A F'!F15&lt;5,'Tabel A Br'!F15&lt;0.5),"-",IFERROR('Tabel A Br'!F15/'Tabel A F'!F15*100,"-"))</f>
        <v>12.068399014778326</v>
      </c>
      <c r="G15" s="93">
        <f>IF(OR('Tabel A F'!G15&lt;5,'Tabel A Br'!G15&lt;0.5),"-",IFERROR('Tabel A Br'!G15/'Tabel A F'!G15*100,"-"))</f>
        <v>8.6866289926289912</v>
      </c>
      <c r="H15" s="93">
        <f>IF(OR('Tabel A F'!H15&lt;5,'Tabel A Br'!H15&lt;0.5),"-",IFERROR('Tabel A Br'!H15/'Tabel A F'!H15*100,"-"))</f>
        <v>10.34921346704871</v>
      </c>
      <c r="I15" s="93">
        <f>IF(OR('Tabel A F'!I15&lt;5,'Tabel A Br'!I15&lt;0.5),"-",IFERROR('Tabel A Br'!I15/'Tabel A F'!I15*100,"-"))</f>
        <v>11.0358125</v>
      </c>
      <c r="J15" s="133"/>
      <c r="K15" s="93">
        <f>IF(OR('Tabel A F'!K15&lt;5,'Tabel A Br'!K15&lt;0.5),"-",IFERROR('Tabel A Br'!K15/'Tabel A F'!K15*100,"-"))</f>
        <v>10.807302865433442</v>
      </c>
    </row>
    <row r="16" spans="1:11" ht="15.75" customHeight="1" x14ac:dyDescent="0.2">
      <c r="A16" s="90" t="s">
        <v>30</v>
      </c>
      <c r="B16" s="94">
        <f>IF(OR('Tabel A F'!B16&lt;5,'Tabel A Br'!B16&lt;0.5),"-",IFERROR('Tabel A Br'!B16/'Tabel A F'!B16*100,"-"))</f>
        <v>8.0848894230769233</v>
      </c>
      <c r="C16" s="94">
        <f>IF(OR('Tabel A F'!C16&lt;5,'Tabel A Br'!C16&lt;0.5),"-",IFERROR('Tabel A Br'!C16/'Tabel A F'!C16*100,"-"))</f>
        <v>4.6772222222222224</v>
      </c>
      <c r="D16" s="94">
        <f>IF(OR('Tabel A F'!D16&lt;5,'Tabel A Br'!D16&lt;0.5),"-",IFERROR('Tabel A Br'!D16/'Tabel A F'!D16*100,"-"))</f>
        <v>9.7369811643835629</v>
      </c>
      <c r="E16" s="94">
        <f>IF(OR('Tabel A F'!E16&lt;5,'Tabel A Br'!E16&lt;0.5),"-",IFERROR('Tabel A Br'!E16/'Tabel A F'!E16*100,"-"))</f>
        <v>2.7644608294930877</v>
      </c>
      <c r="F16" s="94">
        <f>IF(OR('Tabel A F'!F16&lt;5,'Tabel A Br'!F16&lt;0.5),"-",IFERROR('Tabel A Br'!F16/'Tabel A F'!F16*100,"-"))</f>
        <v>8.9918251121076231</v>
      </c>
      <c r="G16" s="94">
        <f>IF(OR('Tabel A F'!G16&lt;5,'Tabel A Br'!G16&lt;0.5),"-",IFERROR('Tabel A Br'!G16/'Tabel A F'!G16*100,"-"))</f>
        <v>3.5844900398406376</v>
      </c>
      <c r="H16" s="94">
        <f>IF(OR('Tabel A F'!H16&lt;5,'Tabel A Br'!H16&lt;0.5),"-",IFERROR('Tabel A Br'!H16/'Tabel A F'!H16*100,"-"))</f>
        <v>8.9676318615751782</v>
      </c>
      <c r="I16" s="94">
        <f>IF(OR('Tabel A F'!I16&lt;5,'Tabel A Br'!I16&lt;0.5),"-",IFERROR('Tabel A Br'!I16/'Tabel A F'!I16*100,"-"))</f>
        <v>21.93525</v>
      </c>
      <c r="J16" s="133"/>
      <c r="K16" s="94">
        <f>IF(OR('Tabel A F'!K16&lt;5,'Tabel A Br'!K16&lt;0.5),"-",IFERROR('Tabel A Br'!K16/'Tabel A F'!K16*100,"-"))</f>
        <v>7.9645029797377838</v>
      </c>
    </row>
    <row r="17" spans="1:11" ht="15.75" hidden="1" customHeight="1" x14ac:dyDescent="0.2">
      <c r="A17" s="31" t="s">
        <v>31</v>
      </c>
      <c r="B17" s="68">
        <f>IF(OR('Tabel A F'!B17&lt;5,'Tabel A Br'!B17&lt;0.5),"-",IFERROR('Tabel A Br'!B17/'Tabel A F'!B17*100,"-"))</f>
        <v>1.0996538461538463</v>
      </c>
      <c r="C17" s="68">
        <f>IF(OR('Tabel A F'!C17&lt;5,'Tabel A Br'!C17&lt;0.5),"-",IFERROR('Tabel A Br'!C17/'Tabel A F'!C17*100,"-"))</f>
        <v>2.1260365296803649</v>
      </c>
      <c r="D17" s="68">
        <f>IF(OR('Tabel A F'!D17&lt;5,'Tabel A Br'!D17&lt;0.5),"-",IFERROR('Tabel A Br'!D17/'Tabel A F'!D17*100,"-"))</f>
        <v>1.6892543352601157</v>
      </c>
      <c r="E17" s="68">
        <f>IF(OR('Tabel A F'!E17&lt;5,'Tabel A Br'!E17&lt;0.5),"-",IFERROR('Tabel A Br'!E17/'Tabel A F'!E17*100,"-"))</f>
        <v>1.085714932126697</v>
      </c>
      <c r="F17" s="68">
        <f>IF(OR('Tabel A F'!F17&lt;5,'Tabel A Br'!F17&lt;0.5),"-",IFERROR('Tabel A Br'!F17/'Tabel A F'!F17*100,"-"))</f>
        <v>2.1122816901408452</v>
      </c>
      <c r="G17" s="68">
        <f>IF(OR('Tabel A F'!G17&lt;5,'Tabel A Br'!G17&lt;0.5),"-",IFERROR('Tabel A Br'!G17/'Tabel A F'!G17*100,"-"))</f>
        <v>2.8681269146608317</v>
      </c>
      <c r="H17" s="68">
        <f>IF(OR('Tabel A F'!H17&lt;5,'Tabel A Br'!H17&lt;0.5),"-",IFERROR('Tabel A Br'!H17/'Tabel A F'!H17*100,"-"))</f>
        <v>4.8174097387173394</v>
      </c>
      <c r="I17" s="68">
        <f>IF(OR('Tabel A F'!I17&lt;5,'Tabel A Br'!I17&lt;0.5),"-",IFERROR('Tabel A Br'!I17/'Tabel A F'!I17*100,"-"))</f>
        <v>9.9981000000000009</v>
      </c>
      <c r="K17" s="68">
        <f>IF(OR('Tabel A F'!K17&lt;5,'Tabel A Br'!K17&lt;0.5),"-",IFERROR('Tabel A Br'!K17/'Tabel A F'!K17*100,"-"))</f>
        <v>3.0251680672268906</v>
      </c>
    </row>
    <row r="18" spans="1:11" ht="15.75" hidden="1" customHeight="1" x14ac:dyDescent="0.2">
      <c r="A18" s="33" t="s">
        <v>32</v>
      </c>
      <c r="B18" s="69">
        <f>IF(OR('Tabel A F'!B18&lt;5,'Tabel A Br'!B18&lt;0.5),"-",IFERROR('Tabel A Br'!B18/'Tabel A F'!B18*100,"-"))</f>
        <v>14.283071428571429</v>
      </c>
      <c r="C18" s="69">
        <f>IF(OR('Tabel A F'!C18&lt;5,'Tabel A Br'!C18&lt;0.5),"-",IFERROR('Tabel A Br'!C18/'Tabel A F'!C18*100,"-"))</f>
        <v>8.0458999999999996</v>
      </c>
      <c r="D18" s="69">
        <f>IF(OR('Tabel A F'!D18&lt;5,'Tabel A Br'!D18&lt;0.5),"-",IFERROR('Tabel A Br'!D18/'Tabel A F'!D18*100,"-"))</f>
        <v>2.1373658536585367</v>
      </c>
      <c r="E18" s="69" t="str">
        <f>IF(OR('Tabel A F'!E18&lt;5,'Tabel A Br'!E18&lt;0.5),"-",IFERROR('Tabel A Br'!E18/'Tabel A F'!E18*100,"-"))</f>
        <v>-</v>
      </c>
      <c r="F18" s="69">
        <f>IF(OR('Tabel A F'!F18&lt;5,'Tabel A Br'!F18&lt;0.5),"-",IFERROR('Tabel A Br'!F18/'Tabel A F'!F18*100,"-"))</f>
        <v>3.029727272727273</v>
      </c>
      <c r="G18" s="69">
        <f>IF(OR('Tabel A F'!G18&lt;5,'Tabel A Br'!G18&lt;0.5),"-",IFERROR('Tabel A Br'!G18/'Tabel A F'!G18*100,"-"))</f>
        <v>3.0601368421052633</v>
      </c>
      <c r="H18" s="69">
        <f>IF(OR('Tabel A F'!H18&lt;5,'Tabel A Br'!H18&lt;0.5),"-",IFERROR('Tabel A Br'!H18/'Tabel A F'!H18*100,"-"))</f>
        <v>5.2822355371900827</v>
      </c>
      <c r="I18" s="69" t="str">
        <f>IF(OR('Tabel A F'!I18&lt;5,'Tabel A Br'!I18&lt;0.5),"-",IFERROR('Tabel A Br'!I18/'Tabel A F'!I18*100,"-"))</f>
        <v>-</v>
      </c>
      <c r="K18" s="69">
        <f>IF(OR('Tabel A F'!K18&lt;5,'Tabel A Br'!K18&lt;0.5),"-",IFERROR('Tabel A Br'!K18/'Tabel A F'!K18*100,"-"))</f>
        <v>4.6368531468531469</v>
      </c>
    </row>
    <row r="19" spans="1:11" ht="15.75" hidden="1" customHeight="1" x14ac:dyDescent="0.2">
      <c r="A19" s="31" t="s">
        <v>33</v>
      </c>
      <c r="B19" s="68" t="str">
        <f>IF(OR('Tabel A F'!B19&lt;5,'Tabel A Br'!B19&lt;0.5),"-",IFERROR('Tabel A Br'!B19/'Tabel A F'!B19*100,"-"))</f>
        <v>-</v>
      </c>
      <c r="C19" s="68" t="str">
        <f>IF(OR('Tabel A F'!C19&lt;5,'Tabel A Br'!C19&lt;0.5),"-",IFERROR('Tabel A Br'!C19/'Tabel A F'!C19*100,"-"))</f>
        <v>-</v>
      </c>
      <c r="D19" s="68" t="str">
        <f>IF(OR('Tabel A F'!D19&lt;5,'Tabel A Br'!D19&lt;0.5),"-",IFERROR('Tabel A Br'!D19/'Tabel A F'!D19*100,"-"))</f>
        <v>-</v>
      </c>
      <c r="E19" s="68" t="str">
        <f>IF(OR('Tabel A F'!E19&lt;5,'Tabel A Br'!E19&lt;0.5),"-",IFERROR('Tabel A Br'!E19/'Tabel A F'!E19*100,"-"))</f>
        <v>-</v>
      </c>
      <c r="F19" s="68">
        <f>IF(OR('Tabel A F'!F19&lt;5,'Tabel A Br'!F19&lt;0.5),"-",IFERROR('Tabel A Br'!F19/'Tabel A F'!F19*100,"-"))</f>
        <v>2.8565999999999998</v>
      </c>
      <c r="G19" s="68">
        <f>IF(OR('Tabel A F'!G19&lt;5,'Tabel A Br'!G19&lt;0.5),"-",IFERROR('Tabel A Br'!G19/'Tabel A F'!G19*100,"-"))</f>
        <v>3.4205789473684209</v>
      </c>
      <c r="H19" s="68">
        <f>IF(OR('Tabel A F'!H19&lt;5,'Tabel A Br'!H19&lt;0.5),"-",IFERROR('Tabel A Br'!H19/'Tabel A F'!H19*100,"-"))</f>
        <v>2.9411486486486487</v>
      </c>
      <c r="I19" s="68" t="str">
        <f>IF(OR('Tabel A F'!I19&lt;5,'Tabel A Br'!I19&lt;0.5),"-",IFERROR('Tabel A Br'!I19/'Tabel A F'!I19*100,"-"))</f>
        <v>-</v>
      </c>
      <c r="K19" s="68">
        <f>IF(OR('Tabel A F'!K19&lt;5,'Tabel A Br'!K19&lt;0.5),"-",IFERROR('Tabel A Br'!K19/'Tabel A F'!K19*100,"-"))</f>
        <v>2.3942426229508196</v>
      </c>
    </row>
    <row r="20" spans="1:11" ht="15.75" hidden="1" customHeight="1" x14ac:dyDescent="0.2">
      <c r="A20" s="33" t="s">
        <v>34</v>
      </c>
      <c r="B20" s="69" t="str">
        <f>IF(OR('Tabel A F'!B20&lt;5,'Tabel A Br'!B20&lt;0.5),"-",IFERROR('Tabel A Br'!B20/'Tabel A F'!B20*100,"-"))</f>
        <v>-</v>
      </c>
      <c r="C20" s="69" t="str">
        <f>IF(OR('Tabel A F'!C20&lt;5,'Tabel A Br'!C20&lt;0.5),"-",IFERROR('Tabel A Br'!C20/'Tabel A F'!C20*100,"-"))</f>
        <v>-</v>
      </c>
      <c r="D20" s="69">
        <f>IF(OR('Tabel A F'!D20&lt;5,'Tabel A Br'!D20&lt;0.5),"-",IFERROR('Tabel A Br'!D20/'Tabel A F'!D20*100,"-"))</f>
        <v>3.7728867924528302</v>
      </c>
      <c r="E20" s="69">
        <f>IF(OR('Tabel A F'!E20&lt;5,'Tabel A Br'!E20&lt;0.5),"-",IFERROR('Tabel A Br'!E20/'Tabel A F'!E20*100,"-"))</f>
        <v>6.3890769230769235</v>
      </c>
      <c r="F20" s="69">
        <f>IF(OR('Tabel A F'!F20&lt;5,'Tabel A Br'!F20&lt;0.5),"-",IFERROR('Tabel A Br'!F20/'Tabel A F'!F20*100,"-"))</f>
        <v>11.9945</v>
      </c>
      <c r="G20" s="69">
        <f>IF(OR('Tabel A F'!G20&lt;5,'Tabel A Br'!G20&lt;0.5),"-",IFERROR('Tabel A Br'!G20/'Tabel A F'!G20*100,"-"))</f>
        <v>1.2343333333333333</v>
      </c>
      <c r="H20" s="69">
        <f>IF(OR('Tabel A F'!H20&lt;5,'Tabel A Br'!H20&lt;0.5),"-",IFERROR('Tabel A Br'!H20/'Tabel A F'!H20*100,"-"))</f>
        <v>4.5886115384615378</v>
      </c>
      <c r="I20" s="69" t="str">
        <f>IF(OR('Tabel A F'!I20&lt;5,'Tabel A Br'!I20&lt;0.5),"-",IFERROR('Tabel A Br'!I20/'Tabel A F'!I20*100,"-"))</f>
        <v>-</v>
      </c>
      <c r="K20" s="69">
        <f>IF(OR('Tabel A F'!K20&lt;5,'Tabel A Br'!K20&lt;0.5),"-",IFERROR('Tabel A Br'!K20/'Tabel A F'!K20*100,"-"))</f>
        <v>3.9961361867704284</v>
      </c>
    </row>
    <row r="21" spans="1:11" ht="15.75" customHeight="1" x14ac:dyDescent="0.2">
      <c r="A21" s="83" t="s">
        <v>35</v>
      </c>
      <c r="B21" s="95">
        <f>IF(OR('Tabel A F'!B21&lt;5,'Tabel A Br'!B21&lt;0.5),"-",IFERROR('Tabel A Br'!B21/'Tabel A F'!B21*100,"-"))</f>
        <v>2.0291005917159763</v>
      </c>
      <c r="C21" s="95">
        <f>IF(OR('Tabel A F'!C21&lt;5,'Tabel A Br'!C21&lt;0.5),"-",IFERROR('Tabel A Br'!C21/'Tabel A F'!C21*100,"-"))</f>
        <v>2.1002346153846152</v>
      </c>
      <c r="D21" s="95">
        <f>IF(OR('Tabel A F'!D21&lt;5,'Tabel A Br'!D21&lt;0.5),"-",IFERROR('Tabel A Br'!D21/'Tabel A F'!D21*100,"-"))</f>
        <v>1.8634102564102566</v>
      </c>
      <c r="E21" s="95">
        <f>IF(OR('Tabel A F'!E21&lt;5,'Tabel A Br'!E21&lt;0.5),"-",IFERROR('Tabel A Br'!E21/'Tabel A F'!E21*100,"-"))</f>
        <v>1.5828996763754049</v>
      </c>
      <c r="F21" s="95">
        <f>IF(OR('Tabel A F'!F21&lt;5,'Tabel A Br'!F21&lt;0.5),"-",IFERROR('Tabel A Br'!F21/'Tabel A F'!F21*100,"-"))</f>
        <v>3.4396737288135597</v>
      </c>
      <c r="G21" s="95">
        <f>IF(OR('Tabel A F'!G21&lt;5,'Tabel A Br'!G21&lt;0.5),"-",IFERROR('Tabel A Br'!G21/'Tabel A F'!G21*100,"-"))</f>
        <v>2.7484072463768112</v>
      </c>
      <c r="H21" s="95">
        <f>IF(OR('Tabel A F'!H21&lt;5,'Tabel A Br'!H21&lt;0.5),"-",IFERROR('Tabel A Br'!H21/'Tabel A F'!H21*100,"-"))</f>
        <v>4.7527047289504045</v>
      </c>
      <c r="I21" s="95">
        <f>IF(OR('Tabel A F'!I21&lt;5,'Tabel A Br'!I21&lt;0.5),"-",IFERROR('Tabel A Br'!I21/'Tabel A F'!I21*100,"-"))</f>
        <v>6.2488124999999997</v>
      </c>
      <c r="J21" s="133"/>
      <c r="K21" s="95">
        <f>IF(OR('Tabel A F'!K21&lt;5,'Tabel A Br'!K21&lt;0.5),"-",IFERROR('Tabel A Br'!K21/'Tabel A F'!K21*100,"-"))</f>
        <v>3.397932294328053</v>
      </c>
    </row>
    <row r="22" spans="1:11" ht="15.75" customHeight="1" x14ac:dyDescent="0.2">
      <c r="A22" s="79" t="s">
        <v>36</v>
      </c>
      <c r="B22" s="93">
        <f>IF(OR('Tabel A F'!B22&lt;5,'Tabel A Br'!B22&lt;0.5),"-",IFERROR('Tabel A Br'!B22/'Tabel A F'!B22*100,"-"))</f>
        <v>4.7763157894736841</v>
      </c>
      <c r="C22" s="93" t="str">
        <f>IF(OR('Tabel A F'!C22&lt;5,'Tabel A Br'!C22&lt;0.5),"-",IFERROR('Tabel A Br'!C22/'Tabel A F'!C22*100,"-"))</f>
        <v>-</v>
      </c>
      <c r="D22" s="93">
        <f>IF(OR('Tabel A F'!D22&lt;5,'Tabel A Br'!D22&lt;0.5),"-",IFERROR('Tabel A Br'!D22/'Tabel A F'!D22*100,"-"))</f>
        <v>3.6989882352941179</v>
      </c>
      <c r="E22" s="93" t="str">
        <f>IF(OR('Tabel A F'!E22&lt;5,'Tabel A Br'!E22&lt;0.5),"-",IFERROR('Tabel A Br'!E22/'Tabel A F'!E22*100,"-"))</f>
        <v>-</v>
      </c>
      <c r="F22" s="93" t="str">
        <f>IF(OR('Tabel A F'!F22&lt;5,'Tabel A Br'!F22&lt;0.5),"-",IFERROR('Tabel A Br'!F22/'Tabel A F'!F22*100,"-"))</f>
        <v>-</v>
      </c>
      <c r="G22" s="93">
        <f>IF(OR('Tabel A F'!G22&lt;5,'Tabel A Br'!G22&lt;0.5),"-",IFERROR('Tabel A Br'!G22/'Tabel A F'!G22*100,"-"))</f>
        <v>6.4546410256410267</v>
      </c>
      <c r="H22" s="93">
        <f>IF(OR('Tabel A F'!H22&lt;5,'Tabel A Br'!H22&lt;0.5),"-",IFERROR('Tabel A Br'!H22/'Tabel A F'!H22*100,"-"))</f>
        <v>8.078339999999999</v>
      </c>
      <c r="I22" s="93" t="str">
        <f>IF(OR('Tabel A F'!I22&lt;5,'Tabel A Br'!I22&lt;0.5),"-",IFERROR('Tabel A Br'!I22/'Tabel A F'!I22*100,"-"))</f>
        <v>-</v>
      </c>
      <c r="J22" s="133"/>
      <c r="K22" s="93">
        <f>IF(OR('Tabel A F'!K22&lt;5,'Tabel A Br'!K22&lt;0.5),"-",IFERROR('Tabel A Br'!K22/'Tabel A F'!K22*100,"-"))</f>
        <v>5.1555295698924732</v>
      </c>
    </row>
    <row r="23" spans="1:11" ht="15.75" customHeight="1" x14ac:dyDescent="0.2">
      <c r="A23" s="90" t="s">
        <v>37</v>
      </c>
      <c r="B23" s="94" t="str">
        <f>IF(OR('Tabel A F'!B23&lt;5,'Tabel A Br'!B23&lt;0.5),"-",IFERROR('Tabel A Br'!B23/'Tabel A F'!B23*100,"-"))</f>
        <v>-</v>
      </c>
      <c r="C23" s="94" t="str">
        <f>IF(OR('Tabel A F'!C23&lt;5,'Tabel A Br'!C23&lt;0.5),"-",IFERROR('Tabel A Br'!C23/'Tabel A F'!C23*100,"-"))</f>
        <v>-</v>
      </c>
      <c r="D23" s="94" t="str">
        <f>IF(OR('Tabel A F'!D23&lt;5,'Tabel A Br'!D23&lt;0.5),"-",IFERROR('Tabel A Br'!D23/'Tabel A F'!D23*100,"-"))</f>
        <v>-</v>
      </c>
      <c r="E23" s="94" t="str">
        <f>IF(OR('Tabel A F'!E23&lt;5,'Tabel A Br'!E23&lt;0.5),"-",IFERROR('Tabel A Br'!E23/'Tabel A F'!E23*100,"-"))</f>
        <v>-</v>
      </c>
      <c r="F23" s="94" t="str">
        <f>IF(OR('Tabel A F'!F23&lt;5,'Tabel A Br'!F23&lt;0.5),"-",IFERROR('Tabel A Br'!F23/'Tabel A F'!F23*100,"-"))</f>
        <v>-</v>
      </c>
      <c r="G23" s="94">
        <f>IF(OR('Tabel A F'!G23&lt;5,'Tabel A Br'!G23&lt;0.5),"-",IFERROR('Tabel A Br'!G23/'Tabel A F'!G23*100,"-"))</f>
        <v>1.7540526315789471</v>
      </c>
      <c r="H23" s="94">
        <f>IF(OR('Tabel A F'!H23&lt;5,'Tabel A Br'!H23&lt;0.5),"-",IFERROR('Tabel A Br'!H23/'Tabel A F'!H23*100,"-"))</f>
        <v>7.1549393939393937</v>
      </c>
      <c r="I23" s="94" t="str">
        <f>IF(OR('Tabel A F'!I23&lt;5,'Tabel A Br'!I23&lt;0.5),"-",IFERROR('Tabel A Br'!I23/'Tabel A F'!I23*100,"-"))</f>
        <v>-</v>
      </c>
      <c r="J23" s="133"/>
      <c r="K23" s="94">
        <f>IF(OR('Tabel A F'!K23&lt;5,'Tabel A Br'!K23&lt;0.5),"-",IFERROR('Tabel A Br'!K23/'Tabel A F'!K23*100,"-"))</f>
        <v>5.6913177777777779</v>
      </c>
    </row>
    <row r="24" spans="1:11" ht="15.75" customHeight="1" x14ac:dyDescent="0.2">
      <c r="A24" s="83" t="s">
        <v>38</v>
      </c>
      <c r="B24" s="95" t="str">
        <f>IF(OR('Tabel A F'!B24&lt;5,'Tabel A Br'!B24&lt;0.5),"-",IFERROR('Tabel A Br'!B24/'Tabel A F'!B24*100,"-"))</f>
        <v>-</v>
      </c>
      <c r="C24" s="95">
        <f>IF(OR('Tabel A F'!C24&lt;5,'Tabel A Br'!C24&lt;0.5),"-",IFERROR('Tabel A Br'!C24/'Tabel A F'!C24*100,"-"))</f>
        <v>0.56848192771084327</v>
      </c>
      <c r="D24" s="95" t="str">
        <f>IF(OR('Tabel A F'!D24&lt;5,'Tabel A Br'!D24&lt;0.5),"-",IFERROR('Tabel A Br'!D24/'Tabel A F'!D24*100,"-"))</f>
        <v>-</v>
      </c>
      <c r="E24" s="95">
        <f>IF(OR('Tabel A F'!E24&lt;5,'Tabel A Br'!E24&lt;0.5),"-",IFERROR('Tabel A Br'!E24/'Tabel A F'!E24*100,"-"))</f>
        <v>1.0715016611295682</v>
      </c>
      <c r="F24" s="95">
        <f>IF(OR('Tabel A F'!F24&lt;5,'Tabel A Br'!F24&lt;0.5),"-",IFERROR('Tabel A Br'!F24/'Tabel A F'!F24*100,"-"))</f>
        <v>1.3602925170068028</v>
      </c>
      <c r="G24" s="95">
        <f>IF(OR('Tabel A F'!G24&lt;5,'Tabel A Br'!G24&lt;0.5),"-",IFERROR('Tabel A Br'!G24/'Tabel A F'!G24*100,"-"))</f>
        <v>0.85817518248175184</v>
      </c>
      <c r="H24" s="95">
        <f>IF(OR('Tabel A F'!H24&lt;5,'Tabel A Br'!H24&lt;0.5),"-",IFERROR('Tabel A Br'!H24/'Tabel A F'!H24*100,"-"))</f>
        <v>2.3631307531380754</v>
      </c>
      <c r="I24" s="95" t="str">
        <f>IF(OR('Tabel A F'!I24&lt;5,'Tabel A Br'!I24&lt;0.5),"-",IFERROR('Tabel A Br'!I24/'Tabel A F'!I24*100,"-"))</f>
        <v>-</v>
      </c>
      <c r="J24" s="133"/>
      <c r="K24" s="95">
        <f>IF(OR('Tabel A F'!K24&lt;5,'Tabel A Br'!K24&lt;0.5),"-",IFERROR('Tabel A Br'!K24/'Tabel A F'!K24*100,"-"))</f>
        <v>1.3227021712412945</v>
      </c>
    </row>
    <row r="25" spans="1:11" ht="15.75" customHeight="1" x14ac:dyDescent="0.2">
      <c r="A25" s="79" t="s">
        <v>39</v>
      </c>
      <c r="B25" s="93">
        <f>IF(OR('Tabel A F'!B25&lt;5,'Tabel A Br'!B25&lt;0.5),"-",IFERROR('Tabel A Br'!B25/'Tabel A F'!B25*100,"-"))</f>
        <v>2.8415932203389831</v>
      </c>
      <c r="C25" s="93">
        <f>IF(OR('Tabel A F'!C25&lt;5,'Tabel A Br'!C25&lt;0.5),"-",IFERROR('Tabel A Br'!C25/'Tabel A F'!C25*100,"-"))</f>
        <v>3.6167624999999997</v>
      </c>
      <c r="D25" s="93">
        <f>IF(OR('Tabel A F'!D25&lt;5,'Tabel A Br'!D25&lt;0.5),"-",IFERROR('Tabel A Br'!D25/'Tabel A F'!D25*100,"-"))</f>
        <v>3.6283179012345679</v>
      </c>
      <c r="E25" s="93">
        <f>IF(OR('Tabel A F'!E25&lt;5,'Tabel A Br'!E25&lt;0.5),"-",IFERROR('Tabel A Br'!E25/'Tabel A F'!E25*100,"-"))</f>
        <v>4.2751269035532991</v>
      </c>
      <c r="F25" s="93">
        <f>IF(OR('Tabel A F'!F25&lt;5,'Tabel A Br'!F25&lt;0.5),"-",IFERROR('Tabel A Br'!F25/'Tabel A F'!F25*100,"-"))</f>
        <v>4.8824736842105265</v>
      </c>
      <c r="G25" s="93">
        <f>IF(OR('Tabel A F'!G25&lt;5,'Tabel A Br'!G25&lt;0.5),"-",IFERROR('Tabel A Br'!G25/'Tabel A F'!G25*100,"-"))</f>
        <v>1.5171236933797909</v>
      </c>
      <c r="H25" s="93">
        <f>IF(OR('Tabel A F'!H25&lt;5,'Tabel A Br'!H25&lt;0.5),"-",IFERROR('Tabel A Br'!H25/'Tabel A F'!H25*100,"-"))</f>
        <v>2.4701955661124306</v>
      </c>
      <c r="I25" s="93" t="str">
        <f>IF(OR('Tabel A F'!I25&lt;5,'Tabel A Br'!I25&lt;0.5),"-",IFERROR('Tabel A Br'!I25/'Tabel A F'!I25*100,"-"))</f>
        <v>-</v>
      </c>
      <c r="J25" s="133"/>
      <c r="K25" s="93">
        <f>IF(OR('Tabel A F'!K25&lt;5,'Tabel A Br'!K25&lt;0.5),"-",IFERROR('Tabel A Br'!K25/'Tabel A F'!K25*100,"-"))</f>
        <v>2.6174144375229016</v>
      </c>
    </row>
    <row r="26" spans="1:11" ht="15.75" customHeight="1" x14ac:dyDescent="0.2">
      <c r="A26" s="90" t="s">
        <v>40</v>
      </c>
      <c r="B26" s="94">
        <f>IF(OR('Tabel A F'!B26&lt;5,'Tabel A Br'!B26&lt;0.5),"-",IFERROR('Tabel A Br'!B26/'Tabel A F'!B26*100,"-"))</f>
        <v>0.41956826568265687</v>
      </c>
      <c r="C26" s="94">
        <f>IF(OR('Tabel A F'!C26&lt;5,'Tabel A Br'!C26&lt;0.5),"-",IFERROR('Tabel A Br'!C26/'Tabel A F'!C26*100,"-"))</f>
        <v>0.24135638297872339</v>
      </c>
      <c r="D26" s="94">
        <f>IF(OR('Tabel A F'!D26&lt;5,'Tabel A Br'!D26&lt;0.5),"-",IFERROR('Tabel A Br'!D26/'Tabel A F'!D26*100,"-"))</f>
        <v>0.77275644916540209</v>
      </c>
      <c r="E26" s="94">
        <f>IF(OR('Tabel A F'!E26&lt;5,'Tabel A Br'!E26&lt;0.5),"-",IFERROR('Tabel A Br'!E26/'Tabel A F'!E26*100,"-"))</f>
        <v>0.5409759903961584</v>
      </c>
      <c r="F26" s="94">
        <f>IF(OR('Tabel A F'!F26&lt;5,'Tabel A Br'!F26&lt;0.5),"-",IFERROR('Tabel A Br'!F26/'Tabel A F'!F26*100,"-"))</f>
        <v>0.48096439628482973</v>
      </c>
      <c r="G26" s="94">
        <f>IF(OR('Tabel A F'!G26&lt;5,'Tabel A Br'!G26&lt;0.5),"-",IFERROR('Tabel A Br'!G26/'Tabel A F'!G26*100,"-"))</f>
        <v>0.83308462623413271</v>
      </c>
      <c r="H26" s="94">
        <f>IF(OR('Tabel A F'!H26&lt;5,'Tabel A Br'!H26&lt;0.5),"-",IFERROR('Tabel A Br'!H26/'Tabel A F'!H26*100,"-"))</f>
        <v>1.1168810367331719</v>
      </c>
      <c r="I26" s="94" t="str">
        <f>IF(OR('Tabel A F'!I26&lt;5,'Tabel A Br'!I26&lt;0.5),"-",IFERROR('Tabel A Br'!I26/'Tabel A F'!I26*100,"-"))</f>
        <v>-</v>
      </c>
      <c r="J26" s="133"/>
      <c r="K26" s="94">
        <f>IF(OR('Tabel A F'!K26&lt;5,'Tabel A Br'!K26&lt;0.5),"-",IFERROR('Tabel A Br'!K26/'Tabel A F'!K26*100,"-"))</f>
        <v>0.83461490888100931</v>
      </c>
    </row>
    <row r="27" spans="1:11" ht="15.75" customHeight="1" x14ac:dyDescent="0.2">
      <c r="A27" s="83" t="s">
        <v>41</v>
      </c>
      <c r="B27" s="95">
        <f>IF(OR('Tabel A F'!B27&lt;5,'Tabel A Br'!B27&lt;0.5),"-",IFERROR('Tabel A Br'!B27/'Tabel A F'!B27*100,"-"))</f>
        <v>0.80575609756097566</v>
      </c>
      <c r="C27" s="95" t="str">
        <f>IF(OR('Tabel A F'!C27&lt;5,'Tabel A Br'!C27&lt;0.5),"-",IFERROR('Tabel A Br'!C27/'Tabel A F'!C27*100,"-"))</f>
        <v>-</v>
      </c>
      <c r="D27" s="95">
        <f>IF(OR('Tabel A F'!D27&lt;5,'Tabel A Br'!D27&lt;0.5),"-",IFERROR('Tabel A Br'!D27/'Tabel A F'!D27*100,"-"))</f>
        <v>0.66732157676348547</v>
      </c>
      <c r="E27" s="95">
        <f>IF(OR('Tabel A F'!E27&lt;5,'Tabel A Br'!E27&lt;0.5),"-",IFERROR('Tabel A Br'!E27/'Tabel A F'!E27*100,"-"))</f>
        <v>0.89856043956043963</v>
      </c>
      <c r="F27" s="95" t="str">
        <f>IF(OR('Tabel A F'!F27&lt;5,'Tabel A Br'!F27&lt;0.5),"-",IFERROR('Tabel A Br'!F27/'Tabel A F'!F27*100,"-"))</f>
        <v>-</v>
      </c>
      <c r="G27" s="95" t="str">
        <f>IF(OR('Tabel A F'!G27&lt;5,'Tabel A Br'!G27&lt;0.5),"-",IFERROR('Tabel A Br'!G27/'Tabel A F'!G27*100,"-"))</f>
        <v>-</v>
      </c>
      <c r="H27" s="95">
        <f>IF(OR('Tabel A F'!H27&lt;5,'Tabel A Br'!H27&lt;0.5),"-",IFERROR('Tabel A Br'!H27/'Tabel A F'!H27*100,"-"))</f>
        <v>1.5105172824791417</v>
      </c>
      <c r="I27" s="95" t="str">
        <f>IF(OR('Tabel A F'!I27&lt;5,'Tabel A Br'!I27&lt;0.5),"-",IFERROR('Tabel A Br'!I27/'Tabel A F'!I27*100,"-"))</f>
        <v>-</v>
      </c>
      <c r="J27" s="133"/>
      <c r="K27" s="95">
        <f>IF(OR('Tabel A F'!K27&lt;5,'Tabel A Br'!K27&lt;0.5),"-",IFERROR('Tabel A Br'!K27/'Tabel A F'!K27*100,"-"))</f>
        <v>0.92000049236829162</v>
      </c>
    </row>
    <row r="28" spans="1:11" ht="15.75" customHeight="1" x14ac:dyDescent="0.2">
      <c r="A28" s="79" t="s">
        <v>42</v>
      </c>
      <c r="B28" s="93">
        <f>IF(OR('Tabel A F'!B28&lt;5,'Tabel A Br'!B28&lt;0.5),"-",IFERROR('Tabel A Br'!B28/'Tabel A F'!B28*100,"-"))</f>
        <v>5.7928615384615387</v>
      </c>
      <c r="C28" s="93">
        <f>IF(OR('Tabel A F'!C28&lt;5,'Tabel A Br'!C28&lt;0.5),"-",IFERROR('Tabel A Br'!C28/'Tabel A F'!C28*100,"-"))</f>
        <v>5.4735233644859811</v>
      </c>
      <c r="D28" s="93">
        <f>IF(OR('Tabel A F'!D28&lt;5,'Tabel A Br'!D28&lt;0.5),"-",IFERROR('Tabel A Br'!D28/'Tabel A F'!D28*100,"-"))</f>
        <v>6.5372112316528401</v>
      </c>
      <c r="E28" s="93">
        <f>IF(OR('Tabel A F'!E28&lt;5,'Tabel A Br'!E28&lt;0.5),"-",IFERROR('Tabel A Br'!E28/'Tabel A F'!E28*100,"-"))</f>
        <v>4.471853211009174</v>
      </c>
      <c r="F28" s="93">
        <f>IF(OR('Tabel A F'!F28&lt;5,'Tabel A Br'!F28&lt;0.5),"-",IFERROR('Tabel A Br'!F28/'Tabel A F'!F28*100,"-"))</f>
        <v>4.8385973154362416</v>
      </c>
      <c r="G28" s="93">
        <f>IF(OR('Tabel A F'!G28&lt;5,'Tabel A Br'!G28&lt;0.5),"-",IFERROR('Tabel A Br'!G28/'Tabel A F'!G28*100,"-"))</f>
        <v>5.7287698744769875</v>
      </c>
      <c r="H28" s="93">
        <f>IF(OR('Tabel A F'!H28&lt;5,'Tabel A Br'!H28&lt;0.5),"-",IFERROR('Tabel A Br'!H28/'Tabel A F'!H28*100,"-"))</f>
        <v>5.4918728323699426</v>
      </c>
      <c r="I28" s="93" t="str">
        <f>IF(OR('Tabel A F'!I28&lt;5,'Tabel A Br'!I28&lt;0.5),"-",IFERROR('Tabel A Br'!I28/'Tabel A F'!I28*100,"-"))</f>
        <v>-</v>
      </c>
      <c r="J28" s="133"/>
      <c r="K28" s="93">
        <f>IF(OR('Tabel A F'!K28&lt;5,'Tabel A Br'!K28&lt;0.5),"-",IFERROR('Tabel A Br'!K28/'Tabel A F'!K28*100,"-"))</f>
        <v>5.6850992441669401</v>
      </c>
    </row>
    <row r="29" spans="1:11" ht="15.75" customHeight="1" x14ac:dyDescent="0.2">
      <c r="A29" s="90" t="s">
        <v>43</v>
      </c>
      <c r="B29" s="94">
        <f>IF(OR('Tabel A F'!B29&lt;5,'Tabel A Br'!B29&lt;0.5),"-",IFERROR('Tabel A Br'!B29/'Tabel A F'!B29*100,"-"))</f>
        <v>1.7018085106382979</v>
      </c>
      <c r="C29" s="94" t="str">
        <f>IF(OR('Tabel A F'!C29&lt;5,'Tabel A Br'!C29&lt;0.5),"-",IFERROR('Tabel A Br'!C29/'Tabel A F'!C29*100,"-"))</f>
        <v>-</v>
      </c>
      <c r="D29" s="94" t="str">
        <f>IF(OR('Tabel A F'!D29&lt;5,'Tabel A Br'!D29&lt;0.5),"-",IFERROR('Tabel A Br'!D29/'Tabel A F'!D29*100,"-"))</f>
        <v>-</v>
      </c>
      <c r="E29" s="94">
        <f>IF(OR('Tabel A F'!E29&lt;5,'Tabel A Br'!E29&lt;0.5),"-",IFERROR('Tabel A Br'!E29/'Tabel A F'!E29*100,"-"))</f>
        <v>1.1109</v>
      </c>
      <c r="F29" s="94" t="str">
        <f>IF(OR('Tabel A F'!F29&lt;5,'Tabel A Br'!F29&lt;0.5),"-",IFERROR('Tabel A Br'!F29/'Tabel A F'!F29*100,"-"))</f>
        <v>-</v>
      </c>
      <c r="G29" s="94" t="str">
        <f>IF(OR('Tabel A F'!G29&lt;5,'Tabel A Br'!G29&lt;0.5),"-",IFERROR('Tabel A Br'!G29/'Tabel A F'!G29*100,"-"))</f>
        <v>-</v>
      </c>
      <c r="H29" s="94">
        <f>IF(OR('Tabel A F'!H29&lt;5,'Tabel A Br'!H29&lt;0.5),"-",IFERROR('Tabel A Br'!H29/'Tabel A F'!H29*100,"-"))</f>
        <v>2.5206544502617798</v>
      </c>
      <c r="I29" s="94" t="str">
        <f>IF(OR('Tabel A F'!I29&lt;5,'Tabel A Br'!I29&lt;0.5),"-",IFERROR('Tabel A Br'!I29/'Tabel A F'!I29*100,"-"))</f>
        <v>-</v>
      </c>
      <c r="J29" s="133"/>
      <c r="K29" s="94">
        <f>IF(OR('Tabel A F'!K29&lt;5,'Tabel A Br'!K29&lt;0.5),"-",IFERROR('Tabel A Br'!K29/'Tabel A F'!K29*100,"-"))</f>
        <v>1.161362130177515</v>
      </c>
    </row>
    <row r="30" spans="1:11" ht="15.75" customHeight="1" x14ac:dyDescent="0.2">
      <c r="A30" s="83" t="s">
        <v>44</v>
      </c>
      <c r="B30" s="95">
        <f>IF(OR('Tabel A F'!B30&lt;5,'Tabel A Br'!B30&lt;0.5),"-",IFERROR('Tabel A Br'!B30/'Tabel A F'!B30*100,"-"))</f>
        <v>5.6825477707006371</v>
      </c>
      <c r="C30" s="95">
        <f>IF(OR('Tabel A F'!C30&lt;5,'Tabel A Br'!C30&lt;0.5),"-",IFERROR('Tabel A Br'!C30/'Tabel A F'!C30*100,"-"))</f>
        <v>3.4388928571428572</v>
      </c>
      <c r="D30" s="95">
        <f>IF(OR('Tabel A F'!D30&lt;5,'Tabel A Br'!D30&lt;0.5),"-",IFERROR('Tabel A Br'!D30/'Tabel A F'!D30*100,"-"))</f>
        <v>4.1320588235294116</v>
      </c>
      <c r="E30" s="95">
        <f>IF(OR('Tabel A F'!E30&lt;5,'Tabel A Br'!E30&lt;0.5),"-",IFERROR('Tabel A Br'!E30/'Tabel A F'!E30*100,"-"))</f>
        <v>3.7225720000000004</v>
      </c>
      <c r="F30" s="95">
        <f>IF(OR('Tabel A F'!F30&lt;5,'Tabel A Br'!F30&lt;0.5),"-",IFERROR('Tabel A Br'!F30/'Tabel A F'!F30*100,"-"))</f>
        <v>2.6844649999999999</v>
      </c>
      <c r="G30" s="95">
        <f>IF(OR('Tabel A F'!G30&lt;5,'Tabel A Br'!G30&lt;0.5),"-",IFERROR('Tabel A Br'!G30/'Tabel A F'!G30*100,"-"))</f>
        <v>3.538924479166667</v>
      </c>
      <c r="H30" s="95">
        <f>IF(OR('Tabel A F'!H30&lt;5,'Tabel A Br'!H30&lt;0.5),"-",IFERROR('Tabel A Br'!H30/'Tabel A F'!H30*100,"-"))</f>
        <v>5.3669445449065707</v>
      </c>
      <c r="I30" s="95">
        <f>IF(OR('Tabel A F'!I30&lt;5,'Tabel A Br'!I30&lt;0.5),"-",IFERROR('Tabel A Br'!I30/'Tabel A F'!I30*100,"-"))</f>
        <v>6.2488124999999997</v>
      </c>
      <c r="J30" s="133"/>
      <c r="K30" s="95">
        <f>IF(OR('Tabel A F'!K30&lt;5,'Tabel A Br'!K30&lt;0.5),"-",IFERROR('Tabel A Br'!K30/'Tabel A F'!K30*100,"-"))</f>
        <v>4.6453266706443914</v>
      </c>
    </row>
    <row r="31" spans="1:11" ht="15.75" customHeight="1" x14ac:dyDescent="0.2">
      <c r="A31" s="79" t="s">
        <v>45</v>
      </c>
      <c r="B31" s="93">
        <f>IF(OR('Tabel A F'!B31&lt;5,'Tabel A Br'!B31&lt;0.5),"-",IFERROR('Tabel A Br'!B31/'Tabel A F'!B31*100,"-"))</f>
        <v>2.8913168316831683</v>
      </c>
      <c r="C31" s="93" t="str">
        <f>IF(OR('Tabel A F'!C31&lt;5,'Tabel A Br'!C31&lt;0.5),"-",IFERROR('Tabel A Br'!C31/'Tabel A F'!C31*100,"-"))</f>
        <v>-</v>
      </c>
      <c r="D31" s="93">
        <f>IF(OR('Tabel A F'!D31&lt;5,'Tabel A Br'!D31&lt;0.5),"-",IFERROR('Tabel A Br'!D31/'Tabel A F'!D31*100,"-"))</f>
        <v>6.1275675675675672</v>
      </c>
      <c r="E31" s="93">
        <f>IF(OR('Tabel A F'!E31&lt;5,'Tabel A Br'!E31&lt;0.5),"-",IFERROR('Tabel A Br'!E31/'Tabel A F'!E31*100,"-"))</f>
        <v>3.8105904761904763</v>
      </c>
      <c r="F31" s="93">
        <f>IF(OR('Tabel A F'!F31&lt;5,'Tabel A Br'!F31&lt;0.5),"-",IFERROR('Tabel A Br'!F31/'Tabel A F'!F31*100,"-"))</f>
        <v>1.4975934065934067</v>
      </c>
      <c r="G31" s="93">
        <f>IF(OR('Tabel A F'!G31&lt;5,'Tabel A Br'!G31&lt;0.5),"-",IFERROR('Tabel A Br'!G31/'Tabel A F'!G31*100,"-"))</f>
        <v>2.0824757281553397</v>
      </c>
      <c r="H31" s="93">
        <f>IF(OR('Tabel A F'!H31&lt;5,'Tabel A Br'!H31&lt;0.5),"-",IFERROR('Tabel A Br'!H31/'Tabel A F'!H31*100,"-"))</f>
        <v>6.8893856209150321</v>
      </c>
      <c r="I31" s="93" t="str">
        <f>IF(OR('Tabel A F'!I31&lt;5,'Tabel A Br'!I31&lt;0.5),"-",IFERROR('Tabel A Br'!I31/'Tabel A F'!I31*100,"-"))</f>
        <v>-</v>
      </c>
      <c r="J31" s="133"/>
      <c r="K31" s="93">
        <f>IF(OR('Tabel A F'!K31&lt;5,'Tabel A Br'!K31&lt;0.5),"-",IFERROR('Tabel A Br'!K31/'Tabel A F'!K31*100,"-"))</f>
        <v>4.5893200883002212</v>
      </c>
    </row>
    <row r="32" spans="1:11" ht="15.75" customHeight="1" x14ac:dyDescent="0.2">
      <c r="A32" s="90" t="s">
        <v>46</v>
      </c>
      <c r="B32" s="94">
        <f>IF(OR('Tabel A F'!B32&lt;5,'Tabel A Br'!B32&lt;0.5),"-",IFERROR('Tabel A Br'!B32/'Tabel A F'!B32*100,"-"))</f>
        <v>1.2818141025641026</v>
      </c>
      <c r="C32" s="94">
        <f>IF(OR('Tabel A F'!C32&lt;5,'Tabel A Br'!C32&lt;0.5),"-",IFERROR('Tabel A Br'!C32/'Tabel A F'!C32*100,"-"))</f>
        <v>2.03746511627907</v>
      </c>
      <c r="D32" s="94">
        <f>IF(OR('Tabel A F'!D32&lt;5,'Tabel A Br'!D32&lt;0.5),"-",IFERROR('Tabel A Br'!D32/'Tabel A F'!D32*100,"-"))</f>
        <v>4.6234437689969603</v>
      </c>
      <c r="E32" s="94">
        <f>IF(OR('Tabel A F'!E32&lt;5,'Tabel A Br'!E32&lt;0.5),"-",IFERROR('Tabel A Br'!E32/'Tabel A F'!E32*100,"-"))</f>
        <v>1.8771887755102041</v>
      </c>
      <c r="F32" s="94">
        <f>IF(OR('Tabel A F'!F32&lt;5,'Tabel A Br'!F32&lt;0.5),"-",IFERROR('Tabel A Br'!F32/'Tabel A F'!F32*100,"-"))</f>
        <v>0.98261016949152546</v>
      </c>
      <c r="G32" s="94">
        <f>IF(OR('Tabel A F'!G32&lt;5,'Tabel A Br'!G32&lt;0.5),"-",IFERROR('Tabel A Br'!G32/'Tabel A F'!G32*100,"-"))</f>
        <v>2.6115483870967746</v>
      </c>
      <c r="H32" s="94">
        <f>IF(OR('Tabel A F'!H32&lt;5,'Tabel A Br'!H32&lt;0.5),"-",IFERROR('Tabel A Br'!H32/'Tabel A F'!H32*100,"-"))</f>
        <v>4.564338680926916</v>
      </c>
      <c r="I32" s="94" t="str">
        <f>IF(OR('Tabel A F'!I32&lt;5,'Tabel A Br'!I32&lt;0.5),"-",IFERROR('Tabel A Br'!I32/'Tabel A F'!I32*100,"-"))</f>
        <v>-</v>
      </c>
      <c r="J32" s="133"/>
      <c r="K32" s="94">
        <f>IF(OR('Tabel A F'!K32&lt;5,'Tabel A Br'!K32&lt;0.5),"-",IFERROR('Tabel A Br'!K32/'Tabel A F'!K32*100,"-"))</f>
        <v>3.2322848064702487</v>
      </c>
    </row>
    <row r="33" spans="1:11" ht="15.75" customHeight="1" x14ac:dyDescent="0.2">
      <c r="A33" s="83" t="s">
        <v>47</v>
      </c>
      <c r="B33" s="95">
        <f>IF(OR('Tabel A F'!B33&lt;5,'Tabel A Br'!B33&lt;0.5),"-",IFERROR('Tabel A Br'!B33/'Tabel A F'!B33*100,"-"))</f>
        <v>3.8679131054131051</v>
      </c>
      <c r="C33" s="95">
        <f>IF(OR('Tabel A F'!C33&lt;5,'Tabel A Br'!C33&lt;0.5),"-",IFERROR('Tabel A Br'!C33/'Tabel A F'!C33*100,"-"))</f>
        <v>1.1848174904942965</v>
      </c>
      <c r="D33" s="95">
        <f>IF(OR('Tabel A F'!D33&lt;5,'Tabel A Br'!D33&lt;0.5),"-",IFERROR('Tabel A Br'!D33/'Tabel A F'!D33*100,"-"))</f>
        <v>4.9203605619146717</v>
      </c>
      <c r="E33" s="95">
        <f>IF(OR('Tabel A F'!E33&lt;5,'Tabel A Br'!E33&lt;0.5),"-",IFERROR('Tabel A Br'!E33/'Tabel A F'!E33*100,"-"))</f>
        <v>3.5691563786008231</v>
      </c>
      <c r="F33" s="95">
        <f>IF(OR('Tabel A F'!F33&lt;5,'Tabel A Br'!F33&lt;0.5),"-",IFERROR('Tabel A Br'!F33/'Tabel A F'!F33*100,"-"))</f>
        <v>3.0129911190053282</v>
      </c>
      <c r="G33" s="95">
        <f>IF(OR('Tabel A F'!G33&lt;5,'Tabel A Br'!G33&lt;0.5),"-",IFERROR('Tabel A Br'!G33/'Tabel A F'!G33*100,"-"))</f>
        <v>4.792377133105802</v>
      </c>
      <c r="H33" s="95">
        <f>IF(OR('Tabel A F'!H33&lt;5,'Tabel A Br'!H33&lt;0.5),"-",IFERROR('Tabel A Br'!H33/'Tabel A F'!H33*100,"-"))</f>
        <v>3.4993068956118831</v>
      </c>
      <c r="I33" s="95" t="str">
        <f>IF(OR('Tabel A F'!I33&lt;5,'Tabel A Br'!I33&lt;0.5),"-",IFERROR('Tabel A Br'!I33/'Tabel A F'!I33*100,"-"))</f>
        <v>-</v>
      </c>
      <c r="J33" s="133"/>
      <c r="K33" s="95">
        <f>IF(OR('Tabel A F'!K33&lt;5,'Tabel A Br'!K33&lt;0.5),"-",IFERROR('Tabel A Br'!K33/'Tabel A F'!K33*100,"-"))</f>
        <v>3.8146033357505438</v>
      </c>
    </row>
    <row r="34" spans="1:11" ht="15.75" customHeight="1" x14ac:dyDescent="0.2">
      <c r="A34" s="79" t="s">
        <v>48</v>
      </c>
      <c r="B34" s="93">
        <f>IF(OR('Tabel A F'!B34&lt;5,'Tabel A Br'!B34&lt;0.5),"-",IFERROR('Tabel A Br'!B34/'Tabel A F'!B34*100,"-"))</f>
        <v>1.0506947040498442</v>
      </c>
      <c r="C34" s="93">
        <f>IF(OR('Tabel A F'!C34&lt;5,'Tabel A Br'!C34&lt;0.5),"-",IFERROR('Tabel A Br'!C34/'Tabel A F'!C34*100,"-"))</f>
        <v>1.4667188264058679</v>
      </c>
      <c r="D34" s="93">
        <f>IF(OR('Tabel A F'!D34&lt;5,'Tabel A Br'!D34&lt;0.5),"-",IFERROR('Tabel A Br'!D34/'Tabel A F'!D34*100,"-"))</f>
        <v>2.1879551282051284</v>
      </c>
      <c r="E34" s="93">
        <f>IF(OR('Tabel A F'!E34&lt;5,'Tabel A Br'!E34&lt;0.5),"-",IFERROR('Tabel A Br'!E34/'Tabel A F'!E34*100,"-"))</f>
        <v>1.50481007751938</v>
      </c>
      <c r="F34" s="93">
        <f>IF(OR('Tabel A F'!F34&lt;5,'Tabel A Br'!F34&lt;0.5),"-",IFERROR('Tabel A Br'!F34/'Tabel A F'!F34*100,"-"))</f>
        <v>1.9427895569620255</v>
      </c>
      <c r="G34" s="93">
        <f>IF(OR('Tabel A F'!G34&lt;5,'Tabel A Br'!G34&lt;0.5),"-",IFERROR('Tabel A Br'!G34/'Tabel A F'!G34*100,"-"))</f>
        <v>1.0966873905429073</v>
      </c>
      <c r="H34" s="93">
        <f>IF(OR('Tabel A F'!H34&lt;5,'Tabel A Br'!H34&lt;0.5),"-",IFERROR('Tabel A Br'!H34/'Tabel A F'!H34*100,"-"))</f>
        <v>1.5053622423073019</v>
      </c>
      <c r="I34" s="93" t="str">
        <f>IF(OR('Tabel A F'!I34&lt;5,'Tabel A Br'!I34&lt;0.5),"-",IFERROR('Tabel A Br'!I34/'Tabel A F'!I34*100,"-"))</f>
        <v>-</v>
      </c>
      <c r="J34" s="133"/>
      <c r="K34" s="93">
        <f>IF(OR('Tabel A F'!K34&lt;5,'Tabel A Br'!K34&lt;0.5),"-",IFERROR('Tabel A Br'!K34/'Tabel A F'!K34*100,"-"))</f>
        <v>1.5607365976145637</v>
      </c>
    </row>
    <row r="35" spans="1:11" ht="15.75" customHeight="1" x14ac:dyDescent="0.2">
      <c r="A35" s="90" t="s">
        <v>49</v>
      </c>
      <c r="B35" s="94">
        <f>IF(OR('Tabel A F'!B35&lt;5,'Tabel A Br'!B35&lt;0.5),"-",IFERROR('Tabel A Br'!B35/'Tabel A F'!B35*100,"-"))</f>
        <v>2.9711563876651983</v>
      </c>
      <c r="C35" s="94">
        <f>IF(OR('Tabel A F'!C35&lt;5,'Tabel A Br'!C35&lt;0.5),"-",IFERROR('Tabel A Br'!C35/'Tabel A F'!C35*100,"-"))</f>
        <v>2.1430505617977529</v>
      </c>
      <c r="D35" s="94">
        <f>IF(OR('Tabel A F'!D35&lt;5,'Tabel A Br'!D35&lt;0.5),"-",IFERROR('Tabel A Br'!D35/'Tabel A F'!D35*100,"-"))</f>
        <v>2.2465823488533703</v>
      </c>
      <c r="E35" s="94">
        <f>IF(OR('Tabel A F'!E35&lt;5,'Tabel A Br'!E35&lt;0.5),"-",IFERROR('Tabel A Br'!E35/'Tabel A F'!E35*100,"-"))</f>
        <v>1.3354180929095354</v>
      </c>
      <c r="F35" s="94">
        <f>IF(OR('Tabel A F'!F35&lt;5,'Tabel A Br'!F35&lt;0.5),"-",IFERROR('Tabel A Br'!F35/'Tabel A F'!F35*100,"-"))</f>
        <v>2.8691871838111296</v>
      </c>
      <c r="G35" s="94">
        <f>IF(OR('Tabel A F'!G35&lt;5,'Tabel A Br'!G35&lt;0.5),"-",IFERROR('Tabel A Br'!G35/'Tabel A F'!G35*100,"-"))</f>
        <v>1.1529676320272573</v>
      </c>
      <c r="H35" s="94">
        <f>IF(OR('Tabel A F'!H35&lt;5,'Tabel A Br'!H35&lt;0.5),"-",IFERROR('Tabel A Br'!H35/'Tabel A F'!H35*100,"-"))</f>
        <v>2.4244140487116135</v>
      </c>
      <c r="I35" s="94">
        <f>IF(OR('Tabel A F'!I35&lt;5,'Tabel A Br'!I35&lt;0.5),"-",IFERROR('Tabel A Br'!I35/'Tabel A F'!I35*100,"-"))</f>
        <v>7.6908461538461541</v>
      </c>
      <c r="J35" s="133"/>
      <c r="K35" s="94">
        <f>IF(OR('Tabel A F'!K35&lt;5,'Tabel A Br'!K35&lt;0.5),"-",IFERROR('Tabel A Br'!K35/'Tabel A F'!K35*100,"-"))</f>
        <v>2.3037453870625662</v>
      </c>
    </row>
    <row r="36" spans="1:11" ht="15.75" customHeight="1" x14ac:dyDescent="0.2">
      <c r="A36" s="83" t="s">
        <v>50</v>
      </c>
      <c r="B36" s="95">
        <f>IF(OR('Tabel A F'!B36&lt;5,'Tabel A Br'!B36&lt;0.5),"-",IFERROR('Tabel A Br'!B36/'Tabel A F'!B36*100,"-"))</f>
        <v>8.255419893190922</v>
      </c>
      <c r="C36" s="95">
        <f>IF(OR('Tabel A F'!C36&lt;5,'Tabel A Br'!C36&lt;0.5),"-",IFERROR('Tabel A Br'!C36/'Tabel A F'!C36*100,"-"))</f>
        <v>4.0025009560229448</v>
      </c>
      <c r="D36" s="95">
        <f>IF(OR('Tabel A F'!D36&lt;5,'Tabel A Br'!D36&lt;0.5),"-",IFERROR('Tabel A Br'!D36/'Tabel A F'!D36*100,"-"))</f>
        <v>5.9357225826382454</v>
      </c>
      <c r="E36" s="95">
        <f>IF(OR('Tabel A F'!E36&lt;5,'Tabel A Br'!E36&lt;0.5),"-",IFERROR('Tabel A Br'!E36/'Tabel A F'!E36*100,"-"))</f>
        <v>4.7107984361424853</v>
      </c>
      <c r="F36" s="95">
        <f>IF(OR('Tabel A F'!F36&lt;5,'Tabel A Br'!F36&lt;0.5),"-",IFERROR('Tabel A Br'!F36/'Tabel A F'!F36*100,"-"))</f>
        <v>6.921904353562006</v>
      </c>
      <c r="G36" s="95">
        <f>IF(OR('Tabel A F'!G36&lt;5,'Tabel A Br'!G36&lt;0.5),"-",IFERROR('Tabel A Br'!G36/'Tabel A F'!G36*100,"-"))</f>
        <v>4.5931225680933858</v>
      </c>
      <c r="H36" s="95">
        <f>IF(OR('Tabel A F'!H36&lt;5,'Tabel A Br'!H36&lt;0.5),"-",IFERROR('Tabel A Br'!H36/'Tabel A F'!H36*100,"-"))</f>
        <v>4.8555100167426817</v>
      </c>
      <c r="I36" s="95">
        <f>IF(OR('Tabel A F'!I36&lt;5,'Tabel A Br'!I36&lt;0.5),"-",IFERROR('Tabel A Br'!I36/'Tabel A F'!I36*100,"-"))</f>
        <v>3.564407407407407</v>
      </c>
      <c r="J36" s="133"/>
      <c r="K36" s="95">
        <f>IF(OR('Tabel A F'!K36&lt;5,'Tabel A Br'!K36&lt;0.5),"-",IFERROR('Tabel A Br'!K36/'Tabel A F'!K36*100,"-"))</f>
        <v>5.1634780603789903</v>
      </c>
    </row>
    <row r="37" spans="1:11" ht="15.75" customHeight="1" x14ac:dyDescent="0.2">
      <c r="A37" s="79" t="s">
        <v>51</v>
      </c>
      <c r="B37" s="93">
        <f>IF(OR('Tabel A F'!B37&lt;5,'Tabel A Br'!B37&lt;0.5),"-",IFERROR('Tabel A Br'!B37/'Tabel A F'!B37*100,"-"))</f>
        <v>4.368916826003824</v>
      </c>
      <c r="C37" s="93">
        <f>IF(OR('Tabel A F'!C37&lt;5,'Tabel A Br'!C37&lt;0.5),"-",IFERROR('Tabel A Br'!C37/'Tabel A F'!C37*100,"-"))</f>
        <v>2.6879863791146423</v>
      </c>
      <c r="D37" s="93">
        <f>IF(OR('Tabel A F'!D37&lt;5,'Tabel A Br'!D37&lt;0.5),"-",IFERROR('Tabel A Br'!D37/'Tabel A F'!D37*100,"-"))</f>
        <v>3.5106932166301967</v>
      </c>
      <c r="E37" s="93">
        <f>IF(OR('Tabel A F'!E37&lt;5,'Tabel A Br'!E37&lt;0.5),"-",IFERROR('Tabel A Br'!E37/'Tabel A F'!E37*100,"-"))</f>
        <v>3.1220647219690063</v>
      </c>
      <c r="F37" s="93">
        <f>IF(OR('Tabel A F'!F37&lt;5,'Tabel A Br'!F37&lt;0.5),"-",IFERROR('Tabel A Br'!F37/'Tabel A F'!F37*100,"-"))</f>
        <v>5.4437531472359062</v>
      </c>
      <c r="G37" s="93">
        <f>IF(OR('Tabel A F'!G37&lt;5,'Tabel A Br'!G37&lt;0.5),"-",IFERROR('Tabel A Br'!G37/'Tabel A F'!G37*100,"-"))</f>
        <v>3.8083717667689609</v>
      </c>
      <c r="H37" s="93">
        <f>IF(OR('Tabel A F'!H37&lt;5,'Tabel A Br'!H37&lt;0.5),"-",IFERROR('Tabel A Br'!H37/'Tabel A F'!H37*100,"-"))</f>
        <v>3.9286876931993815</v>
      </c>
      <c r="I37" s="93">
        <f>IF(OR('Tabel A F'!I37&lt;5,'Tabel A Br'!I37&lt;0.5),"-",IFERROR('Tabel A Br'!I37/'Tabel A F'!I37*100,"-"))</f>
        <v>12.007483870967741</v>
      </c>
      <c r="J37" s="133"/>
      <c r="K37" s="93">
        <f>IF(OR('Tabel A F'!K37&lt;5,'Tabel A Br'!K37&lt;0.5),"-",IFERROR('Tabel A Br'!K37/'Tabel A F'!K37*100,"-"))</f>
        <v>3.8347374540182049</v>
      </c>
    </row>
    <row r="38" spans="1:11" ht="15.75" customHeight="1" x14ac:dyDescent="0.2">
      <c r="A38" s="90" t="s">
        <v>52</v>
      </c>
      <c r="B38" s="94">
        <f>IF(OR('Tabel A F'!B38&lt;5,'Tabel A Br'!B38&lt;0.5),"-",IFERROR('Tabel A Br'!B38/'Tabel A F'!B38*100,"-"))</f>
        <v>7.9199858490566033</v>
      </c>
      <c r="C38" s="94">
        <f>IF(OR('Tabel A F'!C38&lt;5,'Tabel A Br'!C38&lt;0.5),"-",IFERROR('Tabel A Br'!C38/'Tabel A F'!C38*100,"-"))</f>
        <v>4.3955801282051281</v>
      </c>
      <c r="D38" s="94">
        <f>IF(OR('Tabel A F'!D38&lt;5,'Tabel A Br'!D38&lt;0.5),"-",IFERROR('Tabel A Br'!D38/'Tabel A F'!D38*100,"-"))</f>
        <v>6.735707495429617</v>
      </c>
      <c r="E38" s="94">
        <f>IF(OR('Tabel A F'!E38&lt;5,'Tabel A Br'!E38&lt;0.5),"-",IFERROR('Tabel A Br'!E38/'Tabel A F'!E38*100,"-"))</f>
        <v>4.1750453074433658</v>
      </c>
      <c r="F38" s="94">
        <f>IF(OR('Tabel A F'!F38&lt;5,'Tabel A Br'!F38&lt;0.5),"-",IFERROR('Tabel A Br'!F38/'Tabel A F'!F38*100,"-"))</f>
        <v>10.876982800982802</v>
      </c>
      <c r="G38" s="94">
        <f>IF(OR('Tabel A F'!G38&lt;5,'Tabel A Br'!G38&lt;0.5),"-",IFERROR('Tabel A Br'!G38/'Tabel A F'!G38*100,"-"))</f>
        <v>3.8316958041958045</v>
      </c>
      <c r="H38" s="94">
        <f>IF(OR('Tabel A F'!H38&lt;5,'Tabel A Br'!H38&lt;0.5),"-",IFERROR('Tabel A Br'!H38/'Tabel A F'!H38*100,"-"))</f>
        <v>6.0452668288726681</v>
      </c>
      <c r="I38" s="94">
        <f>IF(OR('Tabel A F'!I38&lt;5,'Tabel A Br'!I38&lt;0.5),"-",IFERROR('Tabel A Br'!I38/'Tabel A F'!I38*100,"-"))</f>
        <v>8.3317499999999995</v>
      </c>
      <c r="J38" s="133"/>
      <c r="K38" s="94">
        <f>IF(OR('Tabel A F'!K38&lt;5,'Tabel A Br'!K38&lt;0.5),"-",IFERROR('Tabel A Br'!K38/'Tabel A F'!K38*100,"-"))</f>
        <v>6.1163961693548385</v>
      </c>
    </row>
    <row r="39" spans="1:11" ht="15.75" customHeight="1" x14ac:dyDescent="0.2">
      <c r="A39" s="83" t="s">
        <v>53</v>
      </c>
      <c r="B39" s="95">
        <f>IF(OR('Tabel A F'!B39&lt;5,'Tabel A Br'!B39&lt;0.5),"-",IFERROR('Tabel A Br'!B39/'Tabel A F'!B39*100,"-"))</f>
        <v>5.3059121212121214</v>
      </c>
      <c r="C39" s="95">
        <f>IF(OR('Tabel A F'!C39&lt;5,'Tabel A Br'!C39&lt;0.5),"-",IFERROR('Tabel A Br'!C39/'Tabel A F'!C39*100,"-"))</f>
        <v>2.2387833333333336</v>
      </c>
      <c r="D39" s="95">
        <f>IF(OR('Tabel A F'!D39&lt;5,'Tabel A Br'!D39&lt;0.5),"-",IFERROR('Tabel A Br'!D39/'Tabel A F'!D39*100,"-"))</f>
        <v>4.8548364269141535</v>
      </c>
      <c r="E39" s="95">
        <f>IF(OR('Tabel A F'!E39&lt;5,'Tabel A Br'!E39&lt;0.5),"-",IFERROR('Tabel A Br'!E39/'Tabel A F'!E39*100,"-"))</f>
        <v>3.0158842105263157</v>
      </c>
      <c r="F39" s="95">
        <f>IF(OR('Tabel A F'!F39&lt;5,'Tabel A Br'!F39&lt;0.5),"-",IFERROR('Tabel A Br'!F39/'Tabel A F'!F39*100,"-"))</f>
        <v>7.034689189189189</v>
      </c>
      <c r="G39" s="95">
        <f>IF(OR('Tabel A F'!G39&lt;5,'Tabel A Br'!G39&lt;0.5),"-",IFERROR('Tabel A Br'!G39/'Tabel A F'!G39*100,"-"))</f>
        <v>3.7069372549019612</v>
      </c>
      <c r="H39" s="95">
        <f>IF(OR('Tabel A F'!H39&lt;5,'Tabel A Br'!H39&lt;0.5),"-",IFERROR('Tabel A Br'!H39/'Tabel A F'!H39*100,"-"))</f>
        <v>6.7745622803592349</v>
      </c>
      <c r="I39" s="95" t="str">
        <f>IF(OR('Tabel A F'!I39&lt;5,'Tabel A Br'!I39&lt;0.5),"-",IFERROR('Tabel A Br'!I39/'Tabel A F'!I39*100,"-"))</f>
        <v>-</v>
      </c>
      <c r="J39" s="133"/>
      <c r="K39" s="95">
        <f>IF(OR('Tabel A F'!K39&lt;5,'Tabel A Br'!K39&lt;0.5),"-",IFERROR('Tabel A Br'!K39/'Tabel A F'!K39*100,"-"))</f>
        <v>5.5185521623672225</v>
      </c>
    </row>
    <row r="40" spans="1:11" ht="15.75" customHeight="1" x14ac:dyDescent="0.2">
      <c r="A40" s="79" t="s">
        <v>54</v>
      </c>
      <c r="B40" s="93">
        <f>IF(OR('Tabel A F'!B40&lt;5,'Tabel A Br'!B40&lt;0.5),"-",IFERROR('Tabel A Br'!B40/'Tabel A F'!B40*100,"-"))</f>
        <v>9.8073580901856765</v>
      </c>
      <c r="C40" s="93">
        <f>IF(OR('Tabel A F'!C40&lt;5,'Tabel A Br'!C40&lt;0.5),"-",IFERROR('Tabel A Br'!C40/'Tabel A F'!C40*100,"-"))</f>
        <v>3.5066848739495797</v>
      </c>
      <c r="D40" s="93">
        <f>IF(OR('Tabel A F'!D40&lt;5,'Tabel A Br'!D40&lt;0.5),"-",IFERROR('Tabel A Br'!D40/'Tabel A F'!D40*100,"-"))</f>
        <v>7.0418522550544331</v>
      </c>
      <c r="E40" s="93">
        <f>IF(OR('Tabel A F'!E40&lt;5,'Tabel A Br'!E40&lt;0.5),"-",IFERROR('Tabel A Br'!E40/'Tabel A F'!E40*100,"-"))</f>
        <v>5.7912346491228073</v>
      </c>
      <c r="F40" s="93">
        <f>IF(OR('Tabel A F'!F40&lt;5,'Tabel A Br'!F40&lt;0.5),"-",IFERROR('Tabel A Br'!F40/'Tabel A F'!F40*100,"-"))</f>
        <v>9.3390158730158728</v>
      </c>
      <c r="G40" s="93">
        <f>IF(OR('Tabel A F'!G40&lt;5,'Tabel A Br'!G40&lt;0.5),"-",IFERROR('Tabel A Br'!G40/'Tabel A F'!G40*100,"-"))</f>
        <v>7.3194569105691052</v>
      </c>
      <c r="H40" s="93">
        <f>IF(OR('Tabel A F'!H40&lt;5,'Tabel A Br'!H40&lt;0.5),"-",IFERROR('Tabel A Br'!H40/'Tabel A F'!H40*100,"-"))</f>
        <v>7.1187562579013903</v>
      </c>
      <c r="I40" s="93">
        <f>IF(OR('Tabel A F'!I40&lt;5,'Tabel A Br'!I40&lt;0.5),"-",IFERROR('Tabel A Br'!I40/'Tabel A F'!I40*100,"-"))</f>
        <v>13.330866666666665</v>
      </c>
      <c r="J40" s="133"/>
      <c r="K40" s="93">
        <f>IF(OR('Tabel A F'!K40&lt;5,'Tabel A Br'!K40&lt;0.5),"-",IFERROR('Tabel A Br'!K40/'Tabel A F'!K40*100,"-"))</f>
        <v>7.1509685483870973</v>
      </c>
    </row>
    <row r="41" spans="1:11" ht="15.75" customHeight="1" x14ac:dyDescent="0.2">
      <c r="A41" s="90" t="s">
        <v>214</v>
      </c>
      <c r="B41" s="94">
        <f>IF(OR('Tabel A F'!B41&lt;5,'Tabel A Br'!B41&lt;0.5),"-",IFERROR('Tabel A Br'!B41/'Tabel A F'!B41*100,"-"))</f>
        <v>3.5249621559633031</v>
      </c>
      <c r="C41" s="94">
        <f>IF(OR('Tabel A F'!C41&lt;5,'Tabel A Br'!C41&lt;0.5),"-",IFERROR('Tabel A Br'!C41/'Tabel A F'!C41*100,"-"))</f>
        <v>1.6856946202531646</v>
      </c>
      <c r="D41" s="94">
        <f>IF(OR('Tabel A F'!D41&lt;5,'Tabel A Br'!D41&lt;0.5),"-",IFERROR('Tabel A Br'!D41/'Tabel A F'!D41*100,"-"))</f>
        <v>4.7420346604215453</v>
      </c>
      <c r="E41" s="94">
        <f>IF(OR('Tabel A F'!E41&lt;5,'Tabel A Br'!E41&lt;0.5),"-",IFERROR('Tabel A Br'!E41/'Tabel A F'!E41*100,"-"))</f>
        <v>1.7182673942701228</v>
      </c>
      <c r="F41" s="94">
        <f>IF(OR('Tabel A F'!F41&lt;5,'Tabel A Br'!F41&lt;0.5),"-",IFERROR('Tabel A Br'!F41/'Tabel A F'!F41*100,"-"))</f>
        <v>4.3604562427071176</v>
      </c>
      <c r="G41" s="94">
        <f>IF(OR('Tabel A F'!G41&lt;5,'Tabel A Br'!G41&lt;0.5),"-",IFERROR('Tabel A Br'!G41/'Tabel A F'!G41*100,"-"))</f>
        <v>1.6767123775601067</v>
      </c>
      <c r="H41" s="94">
        <f>IF(OR('Tabel A F'!H41&lt;5,'Tabel A Br'!H41&lt;0.5),"-",IFERROR('Tabel A Br'!H41/'Tabel A F'!H41*100,"-"))</f>
        <v>4.6608142971246007</v>
      </c>
      <c r="I41" s="94" t="str">
        <f>IF(OR('Tabel A F'!I41&lt;5,'Tabel A Br'!I41&lt;0.5),"-",IFERROR('Tabel A Br'!I41/'Tabel A F'!I41*100,"-"))</f>
        <v>-</v>
      </c>
      <c r="J41" s="133"/>
      <c r="K41" s="94">
        <f>IF(OR('Tabel A F'!K41&lt;5,'Tabel A Br'!K41&lt;0.5),"-",IFERROR('Tabel A Br'!K41/'Tabel A F'!K41*100,"-"))</f>
        <v>3.6687608452593916</v>
      </c>
    </row>
    <row r="42" spans="1:11" ht="15.75" customHeight="1" x14ac:dyDescent="0.2">
      <c r="A42" s="83" t="s">
        <v>55</v>
      </c>
      <c r="B42" s="95">
        <f>IF(OR('Tabel A F'!B42&lt;5,'Tabel A Br'!B42&lt;0.5),"-",IFERROR('Tabel A Br'!B42/'Tabel A F'!B42*100,"-"))</f>
        <v>8.8063913857677907</v>
      </c>
      <c r="C42" s="95">
        <f>IF(OR('Tabel A F'!C42&lt;5,'Tabel A Br'!C42&lt;0.5),"-",IFERROR('Tabel A Br'!C42/'Tabel A F'!C42*100,"-"))</f>
        <v>8.4967571428571436</v>
      </c>
      <c r="D42" s="95">
        <f>IF(OR('Tabel A F'!D42&lt;5,'Tabel A Br'!D42&lt;0.5),"-",IFERROR('Tabel A Br'!D42/'Tabel A F'!D42*100,"-"))</f>
        <v>5.8543141962421714</v>
      </c>
      <c r="E42" s="95">
        <f>IF(OR('Tabel A F'!E42&lt;5,'Tabel A Br'!E42&lt;0.5),"-",IFERROR('Tabel A Br'!E42/'Tabel A F'!E42*100,"-"))</f>
        <v>8.164682608695653</v>
      </c>
      <c r="F42" s="95">
        <f>IF(OR('Tabel A F'!F42&lt;5,'Tabel A Br'!F42&lt;0.5),"-",IFERROR('Tabel A Br'!F42/'Tabel A F'!F42*100,"-"))</f>
        <v>12.394224598930482</v>
      </c>
      <c r="G42" s="95">
        <f>IF(OR('Tabel A F'!G42&lt;5,'Tabel A Br'!G42&lt;0.5),"-",IFERROR('Tabel A Br'!G42/'Tabel A F'!G42*100,"-"))</f>
        <v>4.2287772727272728</v>
      </c>
      <c r="H42" s="95">
        <f>IF(OR('Tabel A F'!H42&lt;5,'Tabel A Br'!H42&lt;0.5),"-",IFERROR('Tabel A Br'!H42/'Tabel A F'!H42*100,"-"))</f>
        <v>4.8176483436476154</v>
      </c>
      <c r="I42" s="95" t="str">
        <f>IF(OR('Tabel A F'!I42&lt;5,'Tabel A Br'!I42&lt;0.5),"-",IFERROR('Tabel A Br'!I42/'Tabel A F'!I42*100,"-"))</f>
        <v>-</v>
      </c>
      <c r="J42" s="133"/>
      <c r="K42" s="95">
        <f>IF(OR('Tabel A F'!K42&lt;5,'Tabel A Br'!K42&lt;0.5),"-",IFERROR('Tabel A Br'!K42/'Tabel A F'!K42*100,"-"))</f>
        <v>5.8837609569762774</v>
      </c>
    </row>
    <row r="43" spans="1:11" ht="15.75" customHeight="1" x14ac:dyDescent="0.2">
      <c r="A43" s="79" t="s">
        <v>56</v>
      </c>
      <c r="B43" s="93">
        <f>IF(OR('Tabel A F'!B43&lt;5,'Tabel A Br'!B43&lt;0.5),"-",IFERROR('Tabel A Br'!B43/'Tabel A F'!B43*100,"-"))</f>
        <v>11.533828124999999</v>
      </c>
      <c r="C43" s="93">
        <f>IF(OR('Tabel A F'!C43&lt;5,'Tabel A Br'!C43&lt;0.5),"-",IFERROR('Tabel A Br'!C43/'Tabel A F'!C43*100,"-"))</f>
        <v>3.4856571428571432</v>
      </c>
      <c r="D43" s="93">
        <f>IF(OR('Tabel A F'!D43&lt;5,'Tabel A Br'!D43&lt;0.5),"-",IFERROR('Tabel A Br'!D43/'Tabel A F'!D43*100,"-"))</f>
        <v>10.460566326530612</v>
      </c>
      <c r="E43" s="93">
        <f>IF(OR('Tabel A F'!E43&lt;5,'Tabel A Br'!E43&lt;0.5),"-",IFERROR('Tabel A Br'!E43/'Tabel A F'!E43*100,"-"))</f>
        <v>8.1067560975609751</v>
      </c>
      <c r="F43" s="93">
        <f>IF(OR('Tabel A F'!F43&lt;5,'Tabel A Br'!F43&lt;0.5),"-",IFERROR('Tabel A Br'!F43/'Tabel A F'!F43*100,"-"))</f>
        <v>13.141028169014085</v>
      </c>
      <c r="G43" s="93">
        <f>IF(OR('Tabel A F'!G43&lt;5,'Tabel A Br'!G43&lt;0.5),"-",IFERROR('Tabel A Br'!G43/'Tabel A F'!G43*100,"-"))</f>
        <v>7.5305157894736849</v>
      </c>
      <c r="H43" s="93">
        <f>IF(OR('Tabel A F'!H43&lt;5,'Tabel A Br'!H43&lt;0.5),"-",IFERROR('Tabel A Br'!H43/'Tabel A F'!H43*100,"-"))</f>
        <v>7.2030838471023433</v>
      </c>
      <c r="I43" s="93" t="str">
        <f>IF(OR('Tabel A F'!I43&lt;5,'Tabel A Br'!I43&lt;0.5),"-",IFERROR('Tabel A Br'!I43/'Tabel A F'!I43*100,"-"))</f>
        <v>-</v>
      </c>
      <c r="J43" s="133"/>
      <c r="K43" s="93">
        <f>IF(OR('Tabel A F'!K43&lt;5,'Tabel A Br'!K43&lt;0.5),"-",IFERROR('Tabel A Br'!K43/'Tabel A F'!K43*100,"-"))</f>
        <v>7.8588799715909099</v>
      </c>
    </row>
    <row r="44" spans="1:11" ht="15.75" customHeight="1" x14ac:dyDescent="0.2">
      <c r="A44" s="90" t="s">
        <v>57</v>
      </c>
      <c r="B44" s="94">
        <f>IF(OR('Tabel A F'!B44&lt;5,'Tabel A Br'!B44&lt;0.5),"-",IFERROR('Tabel A Br'!B44/'Tabel A F'!B44*100,"-"))</f>
        <v>15.537180379746834</v>
      </c>
      <c r="C44" s="94">
        <f>IF(OR('Tabel A F'!C44&lt;5,'Tabel A Br'!C44&lt;0.5),"-",IFERROR('Tabel A Br'!C44/'Tabel A F'!C44*100,"-"))</f>
        <v>6.7380000000000013</v>
      </c>
      <c r="D44" s="94">
        <f>IF(OR('Tabel A F'!D44&lt;5,'Tabel A Br'!D44&lt;0.5),"-",IFERROR('Tabel A Br'!D44/'Tabel A F'!D44*100,"-"))</f>
        <v>18.248337066069428</v>
      </c>
      <c r="E44" s="94">
        <f>IF(OR('Tabel A F'!E44&lt;5,'Tabel A Br'!E44&lt;0.5),"-",IFERROR('Tabel A Br'!E44/'Tabel A F'!E44*100,"-"))</f>
        <v>9.6652722513089007</v>
      </c>
      <c r="F44" s="94">
        <f>IF(OR('Tabel A F'!F44&lt;5,'Tabel A Br'!F44&lt;0.5),"-",IFERROR('Tabel A Br'!F44/'Tabel A F'!F44*100,"-"))</f>
        <v>15.088406779661018</v>
      </c>
      <c r="G44" s="94">
        <f>IF(OR('Tabel A F'!G44&lt;5,'Tabel A Br'!G44&lt;0.5),"-",IFERROR('Tabel A Br'!G44/'Tabel A F'!G44*100,"-"))</f>
        <v>11.371424028268553</v>
      </c>
      <c r="H44" s="94">
        <f>IF(OR('Tabel A F'!H44&lt;5,'Tabel A Br'!H44&lt;0.5),"-",IFERROR('Tabel A Br'!H44/'Tabel A F'!H44*100,"-"))</f>
        <v>12.46954432705558</v>
      </c>
      <c r="I44" s="94">
        <f>IF(OR('Tabel A F'!I44&lt;5,'Tabel A Br'!I44&lt;0.5),"-",IFERROR('Tabel A Br'!I44/'Tabel A F'!I44*100,"-"))</f>
        <v>14.283071428571429</v>
      </c>
      <c r="J44" s="133"/>
      <c r="K44" s="94">
        <f>IF(OR('Tabel A F'!K44&lt;5,'Tabel A Br'!K44&lt;0.5),"-",IFERROR('Tabel A Br'!K44/'Tabel A F'!K44*100,"-"))</f>
        <v>13.651244342857144</v>
      </c>
    </row>
    <row r="45" spans="1:11" ht="15.75" customHeight="1" x14ac:dyDescent="0.2">
      <c r="A45" s="83" t="s">
        <v>58</v>
      </c>
      <c r="B45" s="95">
        <f>IF(OR('Tabel A F'!B45&lt;5,'Tabel A Br'!B45&lt;0.5),"-",IFERROR('Tabel A Br'!B45/'Tabel A F'!B45*100,"-"))</f>
        <v>11.178357664233577</v>
      </c>
      <c r="C45" s="95">
        <f>IF(OR('Tabel A F'!C45&lt;5,'Tabel A Br'!C45&lt;0.5),"-",IFERROR('Tabel A Br'!C45/'Tabel A F'!C45*100,"-"))</f>
        <v>7.0865040650406508</v>
      </c>
      <c r="D45" s="95">
        <f>IF(OR('Tabel A F'!D45&lt;5,'Tabel A Br'!D45&lt;0.5),"-",IFERROR('Tabel A Br'!D45/'Tabel A F'!D45*100,"-"))</f>
        <v>13.214967741935482</v>
      </c>
      <c r="E45" s="95">
        <f>IF(OR('Tabel A F'!E45&lt;5,'Tabel A Br'!E45&lt;0.5),"-",IFERROR('Tabel A Br'!E45/'Tabel A F'!E45*100,"-"))</f>
        <v>7.4463755102040814</v>
      </c>
      <c r="F45" s="95">
        <f>IF(OR('Tabel A F'!F45&lt;5,'Tabel A Br'!F45&lt;0.5),"-",IFERROR('Tabel A Br'!F45/'Tabel A F'!F45*100,"-"))</f>
        <v>16.430433333333333</v>
      </c>
      <c r="G45" s="95">
        <f>IF(OR('Tabel A F'!G45&lt;5,'Tabel A Br'!G45&lt;0.5),"-",IFERROR('Tabel A Br'!G45/'Tabel A F'!G45*100,"-"))</f>
        <v>7.9264508928571429</v>
      </c>
      <c r="H45" s="95">
        <f>IF(OR('Tabel A F'!H45&lt;5,'Tabel A Br'!H45&lt;0.5),"-",IFERROR('Tabel A Br'!H45/'Tabel A F'!H45*100,"-"))</f>
        <v>10.573096055979644</v>
      </c>
      <c r="I45" s="95">
        <f>IF(OR('Tabel A F'!I45&lt;5,'Tabel A Br'!I45&lt;0.5),"-",IFERROR('Tabel A Br'!I45/'Tabel A F'!I45*100,"-"))</f>
        <v>9.5366</v>
      </c>
      <c r="J45" s="133"/>
      <c r="K45" s="95">
        <f>IF(OR('Tabel A F'!K45&lt;5,'Tabel A Br'!K45&lt;0.5),"-",IFERROR('Tabel A Br'!K45/'Tabel A F'!K45*100,"-"))</f>
        <v>10.756187956737797</v>
      </c>
    </row>
    <row r="46" spans="1:11" ht="15.75" customHeight="1" x14ac:dyDescent="0.2">
      <c r="A46" s="79" t="s">
        <v>59</v>
      </c>
      <c r="B46" s="93">
        <f>IF(OR('Tabel A F'!B46&lt;5,'Tabel A Br'!B46&lt;0.5),"-",IFERROR('Tabel A Br'!B46/'Tabel A F'!B46*100,"-"))</f>
        <v>6.0549138959931801</v>
      </c>
      <c r="C46" s="93">
        <f>IF(OR('Tabel A F'!C46&lt;5,'Tabel A Br'!C46&lt;0.5),"-",IFERROR('Tabel A Br'!C46/'Tabel A F'!C46*100,"-"))</f>
        <v>2.8270094786729856</v>
      </c>
      <c r="D46" s="93">
        <f>IF(OR('Tabel A F'!D46&lt;5,'Tabel A Br'!D46&lt;0.5),"-",IFERROR('Tabel A Br'!D46/'Tabel A F'!D46*100,"-"))</f>
        <v>7.1071836669844304</v>
      </c>
      <c r="E46" s="93">
        <f>IF(OR('Tabel A F'!E46&lt;5,'Tabel A Br'!E46&lt;0.5),"-",IFERROR('Tabel A Br'!E46/'Tabel A F'!E46*100,"-"))</f>
        <v>4.3575483162518305</v>
      </c>
      <c r="F46" s="93">
        <f>IF(OR('Tabel A F'!F46&lt;5,'Tabel A Br'!F46&lt;0.5),"-",IFERROR('Tabel A Br'!F46/'Tabel A F'!F46*100,"-"))</f>
        <v>6.1353203300825214</v>
      </c>
      <c r="G46" s="93">
        <f>IF(OR('Tabel A F'!G46&lt;5,'Tabel A Br'!G46&lt;0.5),"-",IFERROR('Tabel A Br'!G46/'Tabel A F'!G46*100,"-"))</f>
        <v>5.4208183844011142</v>
      </c>
      <c r="H46" s="93">
        <f>IF(OR('Tabel A F'!H46&lt;5,'Tabel A Br'!H46&lt;0.5),"-",IFERROR('Tabel A Br'!H46/'Tabel A F'!H46*100,"-"))</f>
        <v>7.2934620959559355</v>
      </c>
      <c r="I46" s="93">
        <f>IF(OR('Tabel A F'!I46&lt;5,'Tabel A Br'!I46&lt;0.5),"-",IFERROR('Tabel A Br'!I46/'Tabel A F'!I46*100,"-"))</f>
        <v>8.9420566037735831</v>
      </c>
      <c r="J46" s="133"/>
      <c r="K46" s="93">
        <f>IF(OR('Tabel A F'!K46&lt;5,'Tabel A Br'!K46&lt;0.5),"-",IFERROR('Tabel A Br'!K46/'Tabel A F'!K46*100,"-"))</f>
        <v>6.5583090240026758</v>
      </c>
    </row>
    <row r="47" spans="1:11" ht="15.75" customHeight="1" x14ac:dyDescent="0.2">
      <c r="A47" s="38"/>
      <c r="B47" s="69"/>
      <c r="C47" s="69"/>
      <c r="D47" s="69"/>
      <c r="E47" s="69"/>
      <c r="F47" s="69"/>
      <c r="G47" s="69"/>
      <c r="H47" s="69"/>
      <c r="I47" s="69"/>
      <c r="K47" s="69"/>
    </row>
    <row r="48" spans="1:11" ht="15.75" customHeight="1" x14ac:dyDescent="0.2">
      <c r="A48" s="88" t="s">
        <v>20</v>
      </c>
      <c r="B48" s="92">
        <f>IF(OR('Tabel A F'!B48&lt;5,'Tabel A Br'!B48&lt;0.5),"-",IFERROR('Tabel A Br'!B48/'Tabel A F'!B48*100,"-"))</f>
        <v>5.4711833883341177</v>
      </c>
      <c r="C48" s="92">
        <f>IF(OR('Tabel A F'!C48&lt;5,'Tabel A Br'!C48&lt;0.5),"-",IFERROR('Tabel A Br'!C48/'Tabel A F'!C48*100,"-"))</f>
        <v>2.957901830895207</v>
      </c>
      <c r="D48" s="92">
        <f>IF(OR('Tabel A F'!D48&lt;5,'Tabel A Br'!D48&lt;0.5),"-",IFERROR('Tabel A Br'!D48/'Tabel A F'!D48*100,"-"))</f>
        <v>5.5458854278904237</v>
      </c>
      <c r="E48" s="92">
        <f>IF(OR('Tabel A F'!E48&lt;5,'Tabel A Br'!E48&lt;0.5),"-",IFERROR('Tabel A Br'!E48/'Tabel A F'!E48*100,"-"))</f>
        <v>3.6812928171967849</v>
      </c>
      <c r="F48" s="92">
        <f>IF(OR('Tabel A F'!F48&lt;5,'Tabel A Br'!F48&lt;0.5),"-",IFERROR('Tabel A Br'!F48/'Tabel A F'!F48*100,"-"))</f>
        <v>6.1374971182795717</v>
      </c>
      <c r="G48" s="92">
        <f>IF(OR('Tabel A F'!G48&lt;5,'Tabel A Br'!G48&lt;0.5),"-",IFERROR('Tabel A Br'!G48/'Tabel A F'!G48*100,"-"))</f>
        <v>3.8552726731563856</v>
      </c>
      <c r="H48" s="92">
        <f>IF(OR('Tabel A F'!H48&lt;5,'Tabel A Br'!H48&lt;0.5),"-",IFERROR('Tabel A Br'!H48/'Tabel A F'!H48*100,"-"))</f>
        <v>4.9707264321215838</v>
      </c>
      <c r="I48" s="92">
        <f>IF(OR('Tabel A F'!I48&lt;5,'Tabel A Br'!I48&lt;0.5),"-",IFERROR('Tabel A Br'!I48/'Tabel A F'!I48*100,"-"))</f>
        <v>6.1645816203143911</v>
      </c>
      <c r="K48" s="92">
        <f>IF(OR('Tabel A F'!K48&lt;5,'Tabel A Br'!K48&lt;0.5),"-",IFERROR('Tabel A Br'!K48/'Tabel A F'!K48*100,"-"))</f>
        <v>4.8947507218559618</v>
      </c>
    </row>
    <row r="49" spans="1:11" ht="15.75" customHeight="1" x14ac:dyDescent="0.2">
      <c r="B49" s="56"/>
      <c r="C49" s="56"/>
      <c r="D49" s="56"/>
      <c r="E49" s="56"/>
      <c r="F49" s="56"/>
      <c r="G49" s="56"/>
      <c r="H49" s="56"/>
      <c r="I49" s="56"/>
      <c r="K49" s="56"/>
    </row>
    <row r="50" spans="1:11" ht="15.75" customHeight="1" x14ac:dyDescent="0.2">
      <c r="A50" s="90" t="s">
        <v>60</v>
      </c>
      <c r="B50" s="94">
        <f>IF(OR('Tabel A F'!B50&lt;5,'Tabel A Br'!B50&lt;0.5),"-",IFERROR('Tabel A Br'!B50/'Tabel A F'!B50*100,"-"))</f>
        <v>2.8290342376052386</v>
      </c>
      <c r="C50" s="94">
        <f>IF(OR('Tabel A F'!C50&lt;5,'Tabel A Br'!C50&lt;0.5),"-",IFERROR('Tabel A Br'!C50/'Tabel A F'!C50*100,"-"))</f>
        <v>1.8632003846153846</v>
      </c>
      <c r="D50" s="94">
        <f>IF(OR('Tabel A F'!D50&lt;5,'Tabel A Br'!D50&lt;0.5),"-",IFERROR('Tabel A Br'!D50/'Tabel A F'!D50*100,"-"))</f>
        <v>2.7607419927246917</v>
      </c>
      <c r="E50" s="94">
        <f>IF(OR('Tabel A F'!E50&lt;5,'Tabel A Br'!E50&lt;0.5),"-",IFERROR('Tabel A Br'!E50/'Tabel A F'!E50*100,"-"))</f>
        <v>2.7266911835554839</v>
      </c>
      <c r="F50" s="94">
        <f>IF(OR('Tabel A F'!F50&lt;5,'Tabel A Br'!F50&lt;0.5),"-",IFERROR('Tabel A Br'!F50/'Tabel A F'!F50*100,"-"))</f>
        <v>4.4589700020977556</v>
      </c>
      <c r="G50" s="94">
        <f>IF(OR('Tabel A F'!G50&lt;5,'Tabel A Br'!G50&lt;0.5),"-",IFERROR('Tabel A Br'!G50/'Tabel A F'!G50*100,"-"))</f>
        <v>2.4172945849546044</v>
      </c>
      <c r="H50" s="94">
        <f>IF(OR('Tabel A F'!H50&lt;5,'Tabel A Br'!H50&lt;0.5),"-",IFERROR('Tabel A Br'!H50/'Tabel A F'!H50*100,"-"))</f>
        <v>2.9265149234106893</v>
      </c>
      <c r="I50" s="94">
        <f>IF(OR('Tabel A F'!I50&lt;5,'Tabel A Br'!I50&lt;0.5),"-",IFERROR('Tabel A Br'!I50/'Tabel A F'!I50*100,"-"))</f>
        <v>6.3290526315789482</v>
      </c>
      <c r="J50" s="133"/>
      <c r="K50" s="94">
        <f>IF(OR('Tabel A F'!K50&lt;5,'Tabel A Br'!K50&lt;0.5),"-",IFERROR('Tabel A Br'!K50/'Tabel A F'!K50*100,"-"))</f>
        <v>2.8738072698163277</v>
      </c>
    </row>
    <row r="51" spans="1:11" ht="15.75" customHeight="1" x14ac:dyDescent="0.2">
      <c r="A51" s="83" t="s">
        <v>61</v>
      </c>
      <c r="B51" s="95">
        <f>IF(OR('Tabel A F'!B51&lt;5,'Tabel A Br'!B51&lt;0.5),"-",IFERROR('Tabel A Br'!B51/'Tabel A F'!B51*100,"-"))</f>
        <v>8.6375360730593602</v>
      </c>
      <c r="C51" s="95">
        <f>IF(OR('Tabel A F'!C51&lt;5,'Tabel A Br'!C51&lt;0.5),"-",IFERROR('Tabel A Br'!C51/'Tabel A F'!C51*100,"-"))</f>
        <v>5.325815660685155</v>
      </c>
      <c r="D51" s="95">
        <f>IF(OR('Tabel A F'!D51&lt;5,'Tabel A Br'!D51&lt;0.5),"-",IFERROR('Tabel A Br'!D51/'Tabel A F'!D51*100,"-"))</f>
        <v>9.4400426291793327</v>
      </c>
      <c r="E51" s="95">
        <f>IF(OR('Tabel A F'!E51&lt;5,'Tabel A Br'!E51&lt;0.5),"-",IFERROR('Tabel A Br'!E51/'Tabel A F'!E51*100,"-"))</f>
        <v>6.1221338604913873</v>
      </c>
      <c r="F51" s="95">
        <f>IF(OR('Tabel A F'!F51&lt;5,'Tabel A Br'!F51&lt;0.5),"-",IFERROR('Tabel A Br'!F51/'Tabel A F'!F51*100,"-"))</f>
        <v>9.2065660596667964</v>
      </c>
      <c r="G51" s="95">
        <f>IF(OR('Tabel A F'!G51&lt;5,'Tabel A Br'!G51&lt;0.5),"-",IFERROR('Tabel A Br'!G51/'Tabel A F'!G51*100,"-"))</f>
        <v>5.8088503439300982</v>
      </c>
      <c r="H51" s="95">
        <f>IF(OR('Tabel A F'!H51&lt;5,'Tabel A Br'!H51&lt;0.5),"-",IFERROR('Tabel A Br'!H51/'Tabel A F'!H51*100,"-"))</f>
        <v>7.4180392840264648</v>
      </c>
      <c r="I51" s="95">
        <f>IF(OR('Tabel A F'!I51&lt;5,'Tabel A Br'!I51&lt;0.5),"-",IFERROR('Tabel A Br'!I51/'Tabel A F'!I51*100,"-"))</f>
        <v>8.2318497652582181</v>
      </c>
      <c r="J51" s="133"/>
      <c r="K51" s="95">
        <f>IF(OR('Tabel A F'!K51&lt;5,'Tabel A Br'!K51&lt;0.5),"-",IFERROR('Tabel A Br'!K51/'Tabel A F'!K51*100,"-"))</f>
        <v>7.6895030286182484</v>
      </c>
    </row>
    <row r="52" spans="1:11" ht="15.75" customHeight="1" x14ac:dyDescent="0.2">
      <c r="A52" s="79" t="s">
        <v>62</v>
      </c>
      <c r="B52" s="93">
        <f>IF(OR('Tabel A F'!B52&lt;5,'Tabel A Br'!B52&lt;0.5),"-",IFERROR('Tabel A Br'!B52/'Tabel A F'!B52*100,"-"))</f>
        <v>5.2618236790606652</v>
      </c>
      <c r="C52" s="93">
        <f>IF(OR('Tabel A F'!C52&lt;5,'Tabel A Br'!C52&lt;0.5),"-",IFERROR('Tabel A Br'!C52/'Tabel A F'!C52*100,"-"))</f>
        <v>2.9588345636126787</v>
      </c>
      <c r="D52" s="93">
        <f>IF(OR('Tabel A F'!D52&lt;5,'Tabel A Br'!D52&lt;0.5),"-",IFERROR('Tabel A Br'!D52/'Tabel A F'!D52*100,"-"))</f>
        <v>3.9426159037754758</v>
      </c>
      <c r="E52" s="93">
        <f>IF(OR('Tabel A F'!E52&lt;5,'Tabel A Br'!E52&lt;0.5),"-",IFERROR('Tabel A Br'!E52/'Tabel A F'!E52*100,"-"))</f>
        <v>3.2186214535561599</v>
      </c>
      <c r="F52" s="93">
        <f>IF(OR('Tabel A F'!F52&lt;5,'Tabel A Br'!F52&lt;0.5),"-",IFERROR('Tabel A Br'!F52/'Tabel A F'!F52*100,"-"))</f>
        <v>5.5870446231155775</v>
      </c>
      <c r="G52" s="93">
        <f>IF(OR('Tabel A F'!G52&lt;5,'Tabel A Br'!G52&lt;0.5),"-",IFERROR('Tabel A Br'!G52/'Tabel A F'!G52*100,"-"))</f>
        <v>3.3521081651099722</v>
      </c>
      <c r="H52" s="93">
        <f>IF(OR('Tabel A F'!H52&lt;5,'Tabel A Br'!H52&lt;0.5),"-",IFERROR('Tabel A Br'!H52/'Tabel A F'!H52*100,"-"))</f>
        <v>3.7302603206913796</v>
      </c>
      <c r="I52" s="93">
        <f>IF(OR('Tabel A F'!I52&lt;5,'Tabel A Br'!I52&lt;0.5),"-",IFERROR('Tabel A Br'!I52/'Tabel A F'!I52*100,"-"))</f>
        <v>5.3473636363636361</v>
      </c>
      <c r="J52" s="133"/>
      <c r="K52" s="93">
        <f>IF(OR('Tabel A F'!K52&lt;5,'Tabel A Br'!K52&lt;0.5),"-",IFERROR('Tabel A Br'!K52/'Tabel A F'!K52*100,"-"))</f>
        <v>3.8326767206919103</v>
      </c>
    </row>
    <row r="53" spans="1:11" s="24" customFormat="1" ht="15" x14ac:dyDescent="0.2">
      <c r="A53" s="27" t="s">
        <v>63</v>
      </c>
      <c r="B53"/>
      <c r="C53"/>
      <c r="D53"/>
      <c r="E53"/>
      <c r="F53"/>
      <c r="G53"/>
      <c r="H53"/>
      <c r="I53"/>
      <c r="J53"/>
      <c r="K53"/>
    </row>
    <row r="54" spans="1:11" s="24" customFormat="1" ht="15" x14ac:dyDescent="0.2">
      <c r="K54"/>
    </row>
    <row r="55" spans="1:11" s="24" customFormat="1" ht="15" x14ac:dyDescent="0.2"/>
    <row r="58" spans="1:11" s="27" customFormat="1" ht="11.25" x14ac:dyDescent="0.2"/>
    <row r="60" spans="1:11" x14ac:dyDescent="0.2">
      <c r="B60" s="30"/>
      <c r="C60" s="30"/>
      <c r="D60" s="30"/>
      <c r="E60" s="30"/>
      <c r="F60" s="30"/>
      <c r="G60" s="30"/>
    </row>
    <row r="61" spans="1:11" x14ac:dyDescent="0.2">
      <c r="B61" s="30"/>
      <c r="C61" s="30"/>
      <c r="D61" s="30"/>
      <c r="E61" s="30"/>
      <c r="F61" s="30"/>
      <c r="G61" s="30"/>
    </row>
    <row r="62" spans="1:11" x14ac:dyDescent="0.2">
      <c r="B62" s="30"/>
      <c r="C62" s="30"/>
      <c r="D62" s="30"/>
      <c r="E62" s="30"/>
      <c r="F62" s="30"/>
      <c r="G62" s="30"/>
    </row>
    <row r="63" spans="1:11" x14ac:dyDescent="0.2">
      <c r="B63" s="30"/>
      <c r="C63" s="30"/>
      <c r="D63" s="30"/>
      <c r="E63" s="30"/>
      <c r="F63" s="30"/>
      <c r="G63" s="30"/>
    </row>
    <row r="64" spans="1:11" x14ac:dyDescent="0.2">
      <c r="B64" s="30"/>
      <c r="C64" s="30"/>
      <c r="D64" s="30"/>
      <c r="E64" s="30"/>
      <c r="F64" s="30"/>
      <c r="G64" s="30"/>
    </row>
    <row r="65" spans="2:7" x14ac:dyDescent="0.2">
      <c r="B65" s="30"/>
      <c r="C65" s="30"/>
      <c r="D65" s="30"/>
      <c r="E65" s="30"/>
      <c r="F65" s="30"/>
      <c r="G65" s="30"/>
    </row>
    <row r="66" spans="2:7" x14ac:dyDescent="0.2">
      <c r="B66" s="30"/>
      <c r="C66" s="30"/>
      <c r="D66" s="30"/>
      <c r="E66" s="30"/>
      <c r="F66" s="30"/>
      <c r="G66" s="30"/>
    </row>
    <row r="67" spans="2:7" x14ac:dyDescent="0.2">
      <c r="B67" s="30"/>
      <c r="C67" s="30"/>
      <c r="D67" s="30"/>
      <c r="E67" s="30"/>
      <c r="F67" s="30"/>
      <c r="G67" s="30"/>
    </row>
    <row r="68" spans="2:7" x14ac:dyDescent="0.2">
      <c r="B68" s="30"/>
      <c r="C68" s="30"/>
      <c r="D68" s="30"/>
      <c r="E68" s="30"/>
      <c r="F68" s="30"/>
      <c r="G68" s="30"/>
    </row>
    <row r="69" spans="2:7" x14ac:dyDescent="0.2">
      <c r="B69" s="30"/>
      <c r="C69" s="30"/>
      <c r="D69" s="30"/>
      <c r="E69" s="30"/>
      <c r="F69" s="30"/>
      <c r="G69" s="30"/>
    </row>
    <row r="70" spans="2:7" x14ac:dyDescent="0.2">
      <c r="B70" s="30"/>
      <c r="C70" s="30"/>
      <c r="D70" s="30"/>
      <c r="E70" s="30"/>
      <c r="F70" s="30"/>
      <c r="G70" s="30"/>
    </row>
    <row r="71" spans="2:7" x14ac:dyDescent="0.2">
      <c r="B71" s="30"/>
      <c r="C71" s="30"/>
      <c r="D71" s="30"/>
      <c r="E71" s="30"/>
      <c r="F71" s="30"/>
      <c r="G71" s="30"/>
    </row>
    <row r="72" spans="2:7" x14ac:dyDescent="0.2">
      <c r="B72" s="30"/>
      <c r="C72" s="30"/>
      <c r="D72" s="30"/>
      <c r="E72" s="30"/>
      <c r="F72" s="30"/>
      <c r="G72" s="30"/>
    </row>
    <row r="73" spans="2:7" x14ac:dyDescent="0.2">
      <c r="B73" s="30"/>
      <c r="C73" s="30"/>
      <c r="D73" s="30"/>
      <c r="E73" s="30"/>
      <c r="F73" s="30"/>
      <c r="G73" s="30"/>
    </row>
    <row r="74" spans="2:7" x14ac:dyDescent="0.2">
      <c r="B74" s="30"/>
      <c r="C74" s="30"/>
      <c r="D74" s="30"/>
      <c r="E74" s="30"/>
      <c r="F74" s="30"/>
      <c r="G74" s="30"/>
    </row>
    <row r="75" spans="2:7" x14ac:dyDescent="0.2">
      <c r="B75" s="30"/>
      <c r="C75" s="30"/>
      <c r="D75" s="30"/>
      <c r="E75" s="30"/>
      <c r="F75" s="30"/>
      <c r="G75" s="30"/>
    </row>
    <row r="76" spans="2:7" x14ac:dyDescent="0.2">
      <c r="B76" s="30"/>
      <c r="C76" s="30"/>
      <c r="D76" s="30"/>
      <c r="E76" s="30"/>
      <c r="F76" s="30"/>
      <c r="G76" s="30"/>
    </row>
    <row r="77" spans="2:7" x14ac:dyDescent="0.2">
      <c r="B77" s="30"/>
      <c r="C77" s="30"/>
      <c r="D77" s="30"/>
      <c r="E77" s="30"/>
      <c r="F77" s="30"/>
      <c r="G77" s="30"/>
    </row>
    <row r="78" spans="2:7" x14ac:dyDescent="0.2">
      <c r="B78" s="30"/>
      <c r="C78" s="30"/>
      <c r="D78" s="30"/>
      <c r="E78" s="30"/>
      <c r="F78" s="30"/>
      <c r="G78" s="30"/>
    </row>
    <row r="79" spans="2:7" x14ac:dyDescent="0.2">
      <c r="B79" s="30"/>
      <c r="C79" s="30"/>
      <c r="D79" s="30"/>
      <c r="E79" s="30"/>
      <c r="F79" s="30"/>
      <c r="G79" s="30"/>
    </row>
    <row r="80" spans="2:7" x14ac:dyDescent="0.2">
      <c r="B80" s="30"/>
      <c r="C80" s="30"/>
      <c r="D80" s="30"/>
      <c r="E80" s="30"/>
      <c r="F80" s="30"/>
      <c r="G80" s="30"/>
    </row>
    <row r="81" spans="2:7" x14ac:dyDescent="0.2">
      <c r="B81" s="30"/>
      <c r="C81" s="30"/>
      <c r="D81" s="30"/>
      <c r="E81" s="30"/>
      <c r="F81" s="30"/>
      <c r="G81" s="30"/>
    </row>
    <row r="82" spans="2:7" x14ac:dyDescent="0.2">
      <c r="B82" s="30"/>
      <c r="C82" s="30"/>
      <c r="D82" s="30"/>
      <c r="E82" s="30"/>
      <c r="F82" s="30"/>
      <c r="G82" s="30"/>
    </row>
    <row r="83" spans="2:7" x14ac:dyDescent="0.2">
      <c r="B83" s="30"/>
      <c r="C83" s="30"/>
      <c r="D83" s="30"/>
      <c r="E83" s="30"/>
      <c r="F83" s="30"/>
      <c r="G83" s="30"/>
    </row>
    <row r="84" spans="2:7" x14ac:dyDescent="0.2">
      <c r="B84" s="30"/>
      <c r="C84" s="30"/>
      <c r="D84" s="30"/>
      <c r="E84" s="30"/>
      <c r="F84" s="30"/>
      <c r="G84" s="30"/>
    </row>
    <row r="85" spans="2:7" x14ac:dyDescent="0.2">
      <c r="B85" s="30"/>
      <c r="C85" s="30"/>
      <c r="D85" s="30"/>
      <c r="E85" s="30"/>
      <c r="F85" s="30"/>
      <c r="G85" s="30"/>
    </row>
    <row r="86" spans="2:7" x14ac:dyDescent="0.2">
      <c r="B86" s="30"/>
      <c r="C86" s="30"/>
      <c r="D86" s="30"/>
      <c r="E86" s="30"/>
      <c r="F86" s="30"/>
      <c r="G86" s="30"/>
    </row>
    <row r="87" spans="2:7" x14ac:dyDescent="0.2">
      <c r="B87" s="30"/>
      <c r="C87" s="30"/>
      <c r="D87" s="30"/>
      <c r="E87" s="30"/>
      <c r="F87" s="30"/>
      <c r="G87" s="30"/>
    </row>
    <row r="88" spans="2:7" x14ac:dyDescent="0.2">
      <c r="B88" s="30"/>
      <c r="C88" s="30"/>
      <c r="D88" s="30"/>
      <c r="E88" s="30"/>
      <c r="F88" s="30"/>
      <c r="G88" s="30"/>
    </row>
    <row r="89" spans="2:7" x14ac:dyDescent="0.2">
      <c r="B89" s="30"/>
      <c r="C89" s="30"/>
      <c r="D89" s="30"/>
      <c r="E89" s="30"/>
      <c r="F89" s="30"/>
      <c r="G89" s="30"/>
    </row>
    <row r="90" spans="2:7" x14ac:dyDescent="0.2">
      <c r="B90" s="30"/>
      <c r="C90" s="30"/>
      <c r="D90" s="30"/>
      <c r="E90" s="30"/>
      <c r="F90" s="30"/>
      <c r="G90" s="30"/>
    </row>
    <row r="91" spans="2:7" x14ac:dyDescent="0.2">
      <c r="B91" s="30"/>
      <c r="C91" s="30"/>
      <c r="D91" s="30"/>
      <c r="E91" s="30"/>
      <c r="F91" s="30"/>
      <c r="G91" s="30"/>
    </row>
    <row r="92" spans="2:7" x14ac:dyDescent="0.2">
      <c r="B92" s="30"/>
      <c r="C92" s="30"/>
      <c r="D92" s="30"/>
      <c r="E92" s="30"/>
      <c r="F92" s="30"/>
      <c r="G92" s="30"/>
    </row>
    <row r="93" spans="2:7" x14ac:dyDescent="0.2">
      <c r="B93" s="30"/>
      <c r="C93" s="30"/>
      <c r="D93" s="30"/>
      <c r="E93" s="30"/>
      <c r="F93" s="30"/>
      <c r="G93" s="30"/>
    </row>
    <row r="94" spans="2:7" x14ac:dyDescent="0.2">
      <c r="B94" s="30"/>
      <c r="C94" s="30"/>
      <c r="D94" s="30"/>
      <c r="E94" s="30"/>
      <c r="F94" s="30"/>
      <c r="G94" s="30"/>
    </row>
    <row r="95" spans="2:7" x14ac:dyDescent="0.2">
      <c r="B95" s="30"/>
      <c r="C95" s="30"/>
      <c r="D95" s="30"/>
      <c r="E95" s="30"/>
      <c r="F95" s="30"/>
      <c r="G95" s="30"/>
    </row>
    <row r="96" spans="2:7" x14ac:dyDescent="0.2">
      <c r="B96" s="30"/>
      <c r="C96" s="30"/>
      <c r="D96" s="30"/>
      <c r="E96" s="30"/>
      <c r="F96" s="30"/>
      <c r="G96" s="30"/>
    </row>
    <row r="97" spans="2:7" x14ac:dyDescent="0.2">
      <c r="B97" s="30"/>
      <c r="C97" s="30"/>
      <c r="D97" s="30"/>
      <c r="E97" s="30"/>
      <c r="F97" s="30"/>
      <c r="G97" s="30"/>
    </row>
    <row r="98" spans="2:7" x14ac:dyDescent="0.2">
      <c r="B98" s="30"/>
      <c r="C98" s="30"/>
      <c r="D98" s="30"/>
      <c r="E98" s="30"/>
      <c r="F98" s="30"/>
      <c r="G98" s="30"/>
    </row>
    <row r="105" spans="2:7" s="24" customFormat="1" ht="15" x14ac:dyDescent="0.2"/>
    <row r="106" spans="2:7" s="24" customFormat="1" ht="15" x14ac:dyDescent="0.2"/>
    <row r="107" spans="2:7" s="24" customFormat="1" ht="15" x14ac:dyDescent="0.2"/>
    <row r="110" spans="2:7" s="27" customFormat="1" ht="11.25" x14ac:dyDescent="0.2"/>
    <row r="112" spans="2:7" x14ac:dyDescent="0.2">
      <c r="B112" s="30"/>
      <c r="C112" s="30"/>
      <c r="D112" s="30"/>
      <c r="E112" s="30"/>
      <c r="F112" s="30"/>
    </row>
    <row r="113" spans="2:6" x14ac:dyDescent="0.2">
      <c r="B113" s="30"/>
      <c r="C113" s="30"/>
      <c r="D113" s="30"/>
      <c r="E113" s="30"/>
      <c r="F113" s="30"/>
    </row>
    <row r="114" spans="2:6" x14ac:dyDescent="0.2">
      <c r="B114" s="30"/>
      <c r="C114" s="30"/>
      <c r="D114" s="30"/>
      <c r="E114" s="30"/>
      <c r="F114" s="30"/>
    </row>
    <row r="115" spans="2:6" x14ac:dyDescent="0.2">
      <c r="B115" s="30"/>
      <c r="C115" s="30"/>
      <c r="D115" s="30"/>
      <c r="E115" s="30"/>
      <c r="F115" s="30"/>
    </row>
    <row r="116" spans="2:6" x14ac:dyDescent="0.2">
      <c r="B116" s="30"/>
      <c r="C116" s="30"/>
      <c r="D116" s="30"/>
      <c r="E116" s="30"/>
      <c r="F116" s="30"/>
    </row>
    <row r="117" spans="2:6" x14ac:dyDescent="0.2">
      <c r="B117" s="30"/>
      <c r="C117" s="30"/>
      <c r="D117" s="30"/>
      <c r="E117" s="30"/>
      <c r="F117" s="30"/>
    </row>
    <row r="118" spans="2:6" x14ac:dyDescent="0.2">
      <c r="B118" s="30"/>
      <c r="C118" s="30"/>
      <c r="D118" s="30"/>
      <c r="E118" s="30"/>
      <c r="F118" s="30"/>
    </row>
    <row r="119" spans="2:6" x14ac:dyDescent="0.2">
      <c r="B119" s="30"/>
      <c r="C119" s="30"/>
      <c r="D119" s="30"/>
      <c r="E119" s="30"/>
      <c r="F119" s="30"/>
    </row>
    <row r="120" spans="2:6" x14ac:dyDescent="0.2">
      <c r="B120" s="30"/>
      <c r="C120" s="30"/>
      <c r="D120" s="30"/>
      <c r="E120" s="30"/>
      <c r="F120" s="30"/>
    </row>
    <row r="121" spans="2:6" x14ac:dyDescent="0.2">
      <c r="B121" s="30"/>
      <c r="C121" s="30"/>
      <c r="D121" s="30"/>
      <c r="E121" s="30"/>
      <c r="F121" s="30"/>
    </row>
    <row r="122" spans="2:6" x14ac:dyDescent="0.2">
      <c r="B122" s="30"/>
      <c r="C122" s="30"/>
      <c r="D122" s="30"/>
      <c r="E122" s="30"/>
      <c r="F122" s="30"/>
    </row>
    <row r="123" spans="2:6" x14ac:dyDescent="0.2">
      <c r="B123" s="30"/>
      <c r="C123" s="30"/>
      <c r="D123" s="30"/>
      <c r="E123" s="30"/>
      <c r="F123" s="30"/>
    </row>
    <row r="124" spans="2:6" x14ac:dyDescent="0.2">
      <c r="B124" s="30"/>
      <c r="C124" s="30"/>
      <c r="D124" s="30"/>
      <c r="E124" s="30"/>
      <c r="F124" s="30"/>
    </row>
    <row r="125" spans="2:6" x14ac:dyDescent="0.2">
      <c r="B125" s="30"/>
      <c r="C125" s="30"/>
      <c r="D125" s="30"/>
      <c r="E125" s="30"/>
      <c r="F125" s="30"/>
    </row>
    <row r="126" spans="2:6" x14ac:dyDescent="0.2">
      <c r="B126" s="30"/>
      <c r="C126" s="30"/>
      <c r="D126" s="30"/>
      <c r="E126" s="30"/>
      <c r="F126" s="30"/>
    </row>
    <row r="127" spans="2:6" x14ac:dyDescent="0.2">
      <c r="B127" s="30"/>
      <c r="C127" s="30"/>
      <c r="D127" s="30"/>
      <c r="E127" s="30"/>
      <c r="F127" s="30"/>
    </row>
    <row r="128" spans="2:6" x14ac:dyDescent="0.2">
      <c r="B128" s="30"/>
      <c r="C128" s="30"/>
      <c r="D128" s="30"/>
      <c r="E128" s="30"/>
      <c r="F128" s="30"/>
    </row>
    <row r="129" spans="2:6" x14ac:dyDescent="0.2">
      <c r="B129" s="30"/>
      <c r="C129" s="30"/>
      <c r="D129" s="30"/>
      <c r="E129" s="30"/>
      <c r="F129" s="30"/>
    </row>
    <row r="130" spans="2:6" x14ac:dyDescent="0.2">
      <c r="B130" s="30"/>
      <c r="C130" s="30"/>
      <c r="D130" s="30"/>
      <c r="E130" s="30"/>
      <c r="F130" s="30"/>
    </row>
    <row r="131" spans="2:6" x14ac:dyDescent="0.2">
      <c r="B131" s="30"/>
      <c r="C131" s="30"/>
      <c r="D131" s="30"/>
      <c r="E131" s="30"/>
      <c r="F131" s="30"/>
    </row>
    <row r="132" spans="2:6" x14ac:dyDescent="0.2">
      <c r="B132" s="30"/>
      <c r="C132" s="30"/>
      <c r="D132" s="30"/>
      <c r="E132" s="30"/>
      <c r="F132" s="30"/>
    </row>
    <row r="133" spans="2:6" x14ac:dyDescent="0.2">
      <c r="B133" s="30"/>
      <c r="C133" s="30"/>
      <c r="D133" s="30"/>
      <c r="E133" s="30"/>
      <c r="F133" s="30"/>
    </row>
    <row r="134" spans="2:6" x14ac:dyDescent="0.2">
      <c r="B134" s="30"/>
      <c r="C134" s="30"/>
      <c r="D134" s="30"/>
      <c r="E134" s="30"/>
      <c r="F134" s="30"/>
    </row>
    <row r="135" spans="2:6" x14ac:dyDescent="0.2">
      <c r="B135" s="30"/>
      <c r="C135" s="30"/>
      <c r="D135" s="30"/>
      <c r="E135" s="30"/>
      <c r="F135" s="30"/>
    </row>
    <row r="136" spans="2:6" x14ac:dyDescent="0.2">
      <c r="B136" s="30"/>
      <c r="C136" s="30"/>
      <c r="D136" s="30"/>
      <c r="E136" s="30"/>
      <c r="F136" s="30"/>
    </row>
    <row r="137" spans="2:6" x14ac:dyDescent="0.2">
      <c r="B137" s="30"/>
      <c r="C137" s="30"/>
      <c r="D137" s="30"/>
      <c r="E137" s="30"/>
      <c r="F137" s="30"/>
    </row>
    <row r="138" spans="2:6" x14ac:dyDescent="0.2">
      <c r="B138" s="30"/>
      <c r="C138" s="30"/>
      <c r="D138" s="30"/>
      <c r="E138" s="30"/>
      <c r="F138" s="30"/>
    </row>
    <row r="139" spans="2:6" x14ac:dyDescent="0.2">
      <c r="B139" s="30"/>
      <c r="C139" s="30"/>
      <c r="D139" s="30"/>
      <c r="E139" s="30"/>
      <c r="F139" s="30"/>
    </row>
    <row r="140" spans="2:6" x14ac:dyDescent="0.2">
      <c r="B140" s="30"/>
      <c r="C140" s="30"/>
      <c r="D140" s="30"/>
      <c r="E140" s="30"/>
      <c r="F140" s="30"/>
    </row>
    <row r="141" spans="2:6" x14ac:dyDescent="0.2">
      <c r="B141" s="30"/>
      <c r="C141" s="30"/>
      <c r="D141" s="30"/>
      <c r="E141" s="30"/>
      <c r="F141" s="30"/>
    </row>
    <row r="142" spans="2:6" x14ac:dyDescent="0.2">
      <c r="B142" s="30"/>
      <c r="C142" s="30"/>
      <c r="D142" s="30"/>
      <c r="E142" s="30"/>
      <c r="F142" s="30"/>
    </row>
    <row r="143" spans="2:6" x14ac:dyDescent="0.2">
      <c r="B143" s="30"/>
      <c r="C143" s="30"/>
      <c r="D143" s="30"/>
      <c r="E143" s="30"/>
      <c r="F143" s="30"/>
    </row>
    <row r="144" spans="2:6" x14ac:dyDescent="0.2">
      <c r="B144" s="30"/>
      <c r="C144" s="30"/>
      <c r="D144" s="30"/>
      <c r="E144" s="30"/>
      <c r="F144" s="30"/>
    </row>
    <row r="145" spans="2:6" x14ac:dyDescent="0.2">
      <c r="B145" s="30"/>
      <c r="C145" s="30"/>
      <c r="D145" s="30"/>
      <c r="E145" s="30"/>
      <c r="F145" s="30"/>
    </row>
    <row r="146" spans="2:6" x14ac:dyDescent="0.2">
      <c r="B146" s="30"/>
      <c r="C146" s="30"/>
      <c r="D146" s="30"/>
      <c r="E146" s="30"/>
      <c r="F146" s="30"/>
    </row>
    <row r="147" spans="2:6" x14ac:dyDescent="0.2">
      <c r="B147" s="30"/>
      <c r="C147" s="30"/>
      <c r="D147" s="30"/>
      <c r="E147" s="30"/>
      <c r="F147" s="30"/>
    </row>
    <row r="148" spans="2:6" x14ac:dyDescent="0.2">
      <c r="B148" s="30"/>
      <c r="C148" s="30"/>
      <c r="D148" s="30"/>
      <c r="E148" s="30"/>
      <c r="F148" s="30"/>
    </row>
    <row r="149" spans="2:6" x14ac:dyDescent="0.2">
      <c r="B149" s="30"/>
      <c r="C149" s="30"/>
      <c r="D149" s="30"/>
      <c r="E149" s="30"/>
      <c r="F149" s="30"/>
    </row>
    <row r="150" spans="2:6" x14ac:dyDescent="0.2">
      <c r="B150" s="30"/>
      <c r="C150" s="30"/>
      <c r="D150" s="30"/>
      <c r="E150" s="30"/>
      <c r="F150" s="30"/>
    </row>
    <row r="157" spans="2:6" s="24" customFormat="1" ht="15" x14ac:dyDescent="0.2"/>
    <row r="158" spans="2:6" s="24" customFormat="1" ht="15" x14ac:dyDescent="0.2"/>
    <row r="159" spans="2:6" s="24" customFormat="1" ht="15" x14ac:dyDescent="0.2"/>
    <row r="162" spans="2:6" s="27" customFormat="1" ht="11.25" x14ac:dyDescent="0.2"/>
    <row r="164" spans="2:6" x14ac:dyDescent="0.2">
      <c r="B164" s="30"/>
      <c r="C164" s="30"/>
      <c r="D164" s="30"/>
      <c r="E164" s="30"/>
      <c r="F164" s="30"/>
    </row>
    <row r="165" spans="2:6" x14ac:dyDescent="0.2">
      <c r="B165" s="30"/>
      <c r="C165" s="30"/>
      <c r="D165" s="30"/>
      <c r="E165" s="30"/>
      <c r="F165" s="30"/>
    </row>
    <row r="166" spans="2:6" x14ac:dyDescent="0.2">
      <c r="B166" s="30"/>
      <c r="C166" s="30"/>
      <c r="D166" s="30"/>
      <c r="E166" s="30"/>
      <c r="F166" s="30"/>
    </row>
    <row r="167" spans="2:6" x14ac:dyDescent="0.2">
      <c r="B167" s="30"/>
      <c r="C167" s="30"/>
      <c r="D167" s="30"/>
      <c r="E167" s="30"/>
      <c r="F167" s="30"/>
    </row>
    <row r="168" spans="2:6" x14ac:dyDescent="0.2">
      <c r="B168" s="30"/>
      <c r="C168" s="30"/>
      <c r="D168" s="30"/>
      <c r="E168" s="30"/>
      <c r="F168" s="30"/>
    </row>
    <row r="169" spans="2:6" x14ac:dyDescent="0.2">
      <c r="B169" s="30"/>
      <c r="C169" s="30"/>
      <c r="D169" s="30"/>
      <c r="E169" s="30"/>
      <c r="F169" s="30"/>
    </row>
    <row r="170" spans="2:6" x14ac:dyDescent="0.2">
      <c r="B170" s="30"/>
      <c r="C170" s="30"/>
      <c r="D170" s="30"/>
      <c r="E170" s="30"/>
      <c r="F170" s="30"/>
    </row>
    <row r="171" spans="2:6" x14ac:dyDescent="0.2">
      <c r="B171" s="30"/>
      <c r="C171" s="30"/>
      <c r="D171" s="30"/>
      <c r="E171" s="30"/>
      <c r="F171" s="30"/>
    </row>
    <row r="172" spans="2:6" x14ac:dyDescent="0.2">
      <c r="B172" s="30"/>
      <c r="C172" s="30"/>
      <c r="D172" s="30"/>
      <c r="E172" s="30"/>
      <c r="F172" s="30"/>
    </row>
    <row r="173" spans="2:6" x14ac:dyDescent="0.2">
      <c r="B173" s="30"/>
      <c r="C173" s="30"/>
      <c r="D173" s="30"/>
      <c r="E173" s="30"/>
      <c r="F173" s="30"/>
    </row>
    <row r="174" spans="2:6" x14ac:dyDescent="0.2">
      <c r="B174" s="30"/>
      <c r="C174" s="30"/>
      <c r="D174" s="30"/>
      <c r="E174" s="30"/>
      <c r="F174" s="30"/>
    </row>
    <row r="175" spans="2:6" x14ac:dyDescent="0.2">
      <c r="B175" s="30"/>
      <c r="C175" s="30"/>
      <c r="D175" s="30"/>
      <c r="E175" s="30"/>
      <c r="F175" s="30"/>
    </row>
    <row r="176" spans="2:6" x14ac:dyDescent="0.2">
      <c r="B176" s="30"/>
      <c r="C176" s="30"/>
      <c r="D176" s="30"/>
      <c r="E176" s="30"/>
      <c r="F176" s="30"/>
    </row>
    <row r="177" spans="2:6" x14ac:dyDescent="0.2">
      <c r="B177" s="30"/>
      <c r="C177" s="30"/>
      <c r="D177" s="30"/>
      <c r="E177" s="30"/>
      <c r="F177" s="30"/>
    </row>
    <row r="178" spans="2:6" x14ac:dyDescent="0.2">
      <c r="B178" s="30"/>
      <c r="C178" s="30"/>
      <c r="D178" s="30"/>
      <c r="E178" s="30"/>
      <c r="F178" s="30"/>
    </row>
    <row r="179" spans="2:6" x14ac:dyDescent="0.2">
      <c r="B179" s="30"/>
      <c r="C179" s="30"/>
      <c r="D179" s="30"/>
      <c r="E179" s="30"/>
      <c r="F179" s="30"/>
    </row>
    <row r="180" spans="2:6" x14ac:dyDescent="0.2">
      <c r="B180" s="30"/>
      <c r="C180" s="30"/>
      <c r="D180" s="30"/>
      <c r="E180" s="30"/>
      <c r="F180" s="30"/>
    </row>
    <row r="181" spans="2:6" x14ac:dyDescent="0.2">
      <c r="B181" s="30"/>
      <c r="C181" s="30"/>
      <c r="D181" s="30"/>
      <c r="E181" s="30"/>
      <c r="F181" s="30"/>
    </row>
    <row r="182" spans="2:6" x14ac:dyDescent="0.2">
      <c r="B182" s="30"/>
      <c r="C182" s="30"/>
      <c r="D182" s="30"/>
      <c r="E182" s="30"/>
      <c r="F182" s="30"/>
    </row>
    <row r="183" spans="2:6" x14ac:dyDescent="0.2">
      <c r="B183" s="30"/>
      <c r="C183" s="30"/>
      <c r="D183" s="30"/>
      <c r="E183" s="30"/>
      <c r="F183" s="30"/>
    </row>
    <row r="184" spans="2:6" x14ac:dyDescent="0.2">
      <c r="B184" s="30"/>
      <c r="C184" s="30"/>
      <c r="D184" s="30"/>
      <c r="E184" s="30"/>
      <c r="F184" s="30"/>
    </row>
    <row r="185" spans="2:6" x14ac:dyDescent="0.2">
      <c r="B185" s="30"/>
      <c r="C185" s="30"/>
      <c r="D185" s="30"/>
      <c r="E185" s="30"/>
      <c r="F185" s="30"/>
    </row>
    <row r="186" spans="2:6" x14ac:dyDescent="0.2">
      <c r="B186" s="30"/>
      <c r="C186" s="30"/>
      <c r="D186" s="30"/>
      <c r="E186" s="30"/>
      <c r="F186" s="30"/>
    </row>
    <row r="187" spans="2:6" x14ac:dyDescent="0.2">
      <c r="B187" s="30"/>
      <c r="C187" s="30"/>
      <c r="D187" s="30"/>
      <c r="E187" s="30"/>
      <c r="F187" s="30"/>
    </row>
    <row r="188" spans="2:6" x14ac:dyDescent="0.2">
      <c r="B188" s="30"/>
      <c r="C188" s="30"/>
      <c r="D188" s="30"/>
      <c r="E188" s="30"/>
      <c r="F188" s="30"/>
    </row>
    <row r="189" spans="2:6" x14ac:dyDescent="0.2">
      <c r="B189" s="30"/>
      <c r="C189" s="30"/>
      <c r="D189" s="30"/>
      <c r="E189" s="30"/>
      <c r="F189" s="30"/>
    </row>
    <row r="190" spans="2:6" x14ac:dyDescent="0.2">
      <c r="B190" s="30"/>
      <c r="C190" s="30"/>
      <c r="D190" s="30"/>
      <c r="E190" s="30"/>
      <c r="F190" s="30"/>
    </row>
    <row r="191" spans="2:6" x14ac:dyDescent="0.2">
      <c r="B191" s="30"/>
      <c r="C191" s="30"/>
      <c r="D191" s="30"/>
      <c r="E191" s="30"/>
      <c r="F191" s="30"/>
    </row>
    <row r="192" spans="2:6" x14ac:dyDescent="0.2">
      <c r="B192" s="30"/>
      <c r="C192" s="30"/>
      <c r="D192" s="30"/>
      <c r="E192" s="30"/>
      <c r="F192" s="30"/>
    </row>
    <row r="193" spans="2:6" x14ac:dyDescent="0.2">
      <c r="B193" s="30"/>
      <c r="C193" s="30"/>
      <c r="D193" s="30"/>
      <c r="E193" s="30"/>
      <c r="F193" s="30"/>
    </row>
    <row r="194" spans="2:6" x14ac:dyDescent="0.2">
      <c r="B194" s="30"/>
      <c r="C194" s="30"/>
      <c r="D194" s="30"/>
      <c r="E194" s="30"/>
      <c r="F194" s="30"/>
    </row>
    <row r="195" spans="2:6" x14ac:dyDescent="0.2">
      <c r="B195" s="30"/>
      <c r="C195" s="30"/>
      <c r="D195" s="30"/>
      <c r="E195" s="30"/>
      <c r="F195" s="30"/>
    </row>
    <row r="196" spans="2:6" x14ac:dyDescent="0.2">
      <c r="B196" s="30"/>
      <c r="C196" s="30"/>
      <c r="D196" s="30"/>
      <c r="E196" s="30"/>
      <c r="F196" s="30"/>
    </row>
    <row r="197" spans="2:6" x14ac:dyDescent="0.2">
      <c r="B197" s="30"/>
      <c r="C197" s="30"/>
      <c r="D197" s="30"/>
      <c r="E197" s="30"/>
      <c r="F197" s="30"/>
    </row>
    <row r="198" spans="2:6" x14ac:dyDescent="0.2">
      <c r="B198" s="30"/>
      <c r="C198" s="30"/>
      <c r="D198" s="30"/>
      <c r="E198" s="30"/>
      <c r="F198" s="30"/>
    </row>
    <row r="199" spans="2:6" x14ac:dyDescent="0.2">
      <c r="B199" s="30"/>
      <c r="C199" s="30"/>
      <c r="D199" s="30"/>
      <c r="E199" s="30"/>
      <c r="F199" s="30"/>
    </row>
    <row r="200" spans="2:6" x14ac:dyDescent="0.2">
      <c r="B200" s="30"/>
      <c r="C200" s="30"/>
      <c r="D200" s="30"/>
      <c r="E200" s="30"/>
      <c r="F200" s="30"/>
    </row>
    <row r="201" spans="2:6" x14ac:dyDescent="0.2">
      <c r="B201" s="30"/>
      <c r="C201" s="30"/>
      <c r="D201" s="30"/>
      <c r="E201" s="30"/>
      <c r="F201" s="30"/>
    </row>
    <row r="202" spans="2:6" x14ac:dyDescent="0.2">
      <c r="B202" s="30"/>
      <c r="C202" s="30"/>
      <c r="D202" s="30"/>
      <c r="E202" s="30"/>
      <c r="F202" s="30"/>
    </row>
    <row r="209" spans="2:6" s="24" customFormat="1" ht="15" x14ac:dyDescent="0.2"/>
    <row r="210" spans="2:6" s="24" customFormat="1" ht="15" x14ac:dyDescent="0.2"/>
    <row r="211" spans="2:6" s="24" customFormat="1" ht="15" x14ac:dyDescent="0.2"/>
    <row r="214" spans="2:6" s="27" customFormat="1" ht="11.25" x14ac:dyDescent="0.2"/>
    <row r="217" spans="2:6" x14ac:dyDescent="0.2">
      <c r="B217" s="30"/>
      <c r="C217" s="30"/>
      <c r="D217" s="30"/>
      <c r="E217" s="30"/>
      <c r="F217" s="30"/>
    </row>
    <row r="218" spans="2:6" x14ac:dyDescent="0.2">
      <c r="B218" s="30"/>
      <c r="C218" s="30"/>
      <c r="D218" s="30"/>
      <c r="E218" s="30"/>
      <c r="F218" s="30"/>
    </row>
    <row r="219" spans="2:6" x14ac:dyDescent="0.2">
      <c r="B219" s="30"/>
      <c r="C219" s="30"/>
      <c r="D219" s="30"/>
      <c r="E219" s="30"/>
      <c r="F219" s="30"/>
    </row>
    <row r="220" spans="2:6" x14ac:dyDescent="0.2">
      <c r="B220" s="30"/>
      <c r="C220" s="30"/>
      <c r="D220" s="30"/>
      <c r="E220" s="30"/>
      <c r="F220" s="30"/>
    </row>
    <row r="221" spans="2:6" x14ac:dyDescent="0.2">
      <c r="B221" s="30"/>
      <c r="C221" s="30"/>
      <c r="D221" s="30"/>
      <c r="E221" s="30"/>
      <c r="F221" s="30"/>
    </row>
    <row r="222" spans="2:6" x14ac:dyDescent="0.2">
      <c r="B222" s="30"/>
      <c r="C222" s="30"/>
      <c r="D222" s="30"/>
      <c r="E222" s="30"/>
      <c r="F222" s="30"/>
    </row>
    <row r="223" spans="2:6" x14ac:dyDescent="0.2">
      <c r="B223" s="30"/>
      <c r="C223" s="30"/>
      <c r="D223" s="30"/>
      <c r="E223" s="30"/>
      <c r="F223" s="30"/>
    </row>
    <row r="224" spans="2:6" x14ac:dyDescent="0.2">
      <c r="B224" s="30"/>
      <c r="C224" s="30"/>
      <c r="D224" s="30"/>
      <c r="E224" s="30"/>
      <c r="F224" s="30"/>
    </row>
    <row r="225" spans="2:6" x14ac:dyDescent="0.2">
      <c r="B225" s="30"/>
      <c r="C225" s="30"/>
      <c r="D225" s="30"/>
      <c r="E225" s="30"/>
      <c r="F225" s="30"/>
    </row>
    <row r="226" spans="2:6" x14ac:dyDescent="0.2">
      <c r="B226" s="30"/>
      <c r="C226" s="30"/>
      <c r="D226" s="30"/>
      <c r="E226" s="30"/>
      <c r="F226" s="30"/>
    </row>
    <row r="227" spans="2:6" x14ac:dyDescent="0.2">
      <c r="B227" s="30"/>
      <c r="C227" s="30"/>
      <c r="D227" s="30"/>
      <c r="E227" s="30"/>
      <c r="F227" s="30"/>
    </row>
    <row r="228" spans="2:6" x14ac:dyDescent="0.2">
      <c r="B228" s="30"/>
      <c r="C228" s="30"/>
      <c r="D228" s="30"/>
      <c r="E228" s="30"/>
      <c r="F228" s="30"/>
    </row>
    <row r="229" spans="2:6" x14ac:dyDescent="0.2">
      <c r="B229" s="30"/>
      <c r="C229" s="30"/>
      <c r="D229" s="30"/>
      <c r="E229" s="30"/>
      <c r="F229" s="30"/>
    </row>
    <row r="230" spans="2:6" x14ac:dyDescent="0.2">
      <c r="B230" s="30"/>
      <c r="C230" s="30"/>
      <c r="D230" s="30"/>
      <c r="E230" s="30"/>
      <c r="F230" s="30"/>
    </row>
    <row r="231" spans="2:6" x14ac:dyDescent="0.2">
      <c r="B231" s="30"/>
      <c r="C231" s="30"/>
      <c r="D231" s="30"/>
      <c r="E231" s="30"/>
      <c r="F231" s="30"/>
    </row>
    <row r="232" spans="2:6" x14ac:dyDescent="0.2">
      <c r="B232" s="30"/>
      <c r="C232" s="30"/>
      <c r="D232" s="30"/>
      <c r="E232" s="30"/>
      <c r="F232" s="30"/>
    </row>
    <row r="233" spans="2:6" x14ac:dyDescent="0.2">
      <c r="B233" s="30"/>
      <c r="C233" s="30"/>
      <c r="D233" s="30"/>
      <c r="E233" s="30"/>
      <c r="F233" s="30"/>
    </row>
    <row r="234" spans="2:6" x14ac:dyDescent="0.2">
      <c r="B234" s="30"/>
      <c r="C234" s="30"/>
      <c r="D234" s="30"/>
      <c r="E234" s="30"/>
      <c r="F234" s="30"/>
    </row>
    <row r="235" spans="2:6" x14ac:dyDescent="0.2">
      <c r="B235" s="30"/>
      <c r="C235" s="30"/>
      <c r="D235" s="30"/>
      <c r="E235" s="30"/>
      <c r="F235" s="30"/>
    </row>
    <row r="236" spans="2:6" x14ac:dyDescent="0.2">
      <c r="B236" s="30"/>
      <c r="C236" s="30"/>
      <c r="D236" s="30"/>
      <c r="E236" s="30"/>
      <c r="F236" s="30"/>
    </row>
    <row r="237" spans="2:6" x14ac:dyDescent="0.2">
      <c r="B237" s="30"/>
      <c r="C237" s="30"/>
      <c r="D237" s="30"/>
      <c r="E237" s="30"/>
      <c r="F237" s="30"/>
    </row>
    <row r="238" spans="2:6" x14ac:dyDescent="0.2">
      <c r="B238" s="30"/>
      <c r="C238" s="30"/>
      <c r="D238" s="30"/>
      <c r="E238" s="30"/>
      <c r="F238" s="30"/>
    </row>
    <row r="239" spans="2:6" x14ac:dyDescent="0.2">
      <c r="B239" s="30"/>
      <c r="C239" s="30"/>
      <c r="D239" s="30"/>
      <c r="E239" s="30"/>
      <c r="F239" s="30"/>
    </row>
    <row r="240" spans="2:6" x14ac:dyDescent="0.2">
      <c r="B240" s="30"/>
      <c r="C240" s="30"/>
      <c r="D240" s="30"/>
      <c r="E240" s="30"/>
      <c r="F240" s="30"/>
    </row>
    <row r="241" spans="2:6" x14ac:dyDescent="0.2">
      <c r="B241" s="30"/>
      <c r="C241" s="30"/>
      <c r="D241" s="30"/>
      <c r="E241" s="30"/>
      <c r="F241" s="30"/>
    </row>
    <row r="242" spans="2:6" x14ac:dyDescent="0.2">
      <c r="B242" s="30"/>
      <c r="C242" s="30"/>
      <c r="D242" s="30"/>
      <c r="E242" s="30"/>
      <c r="F242" s="30"/>
    </row>
    <row r="243" spans="2:6" x14ac:dyDescent="0.2">
      <c r="B243" s="30"/>
      <c r="C243" s="30"/>
      <c r="D243" s="30"/>
      <c r="E243" s="30"/>
      <c r="F243" s="30"/>
    </row>
    <row r="244" spans="2:6" x14ac:dyDescent="0.2">
      <c r="B244" s="30"/>
      <c r="C244" s="30"/>
      <c r="D244" s="30"/>
      <c r="E244" s="30"/>
      <c r="F244" s="30"/>
    </row>
    <row r="245" spans="2:6" x14ac:dyDescent="0.2">
      <c r="B245" s="30"/>
      <c r="C245" s="30"/>
      <c r="D245" s="30"/>
      <c r="E245" s="30"/>
      <c r="F245" s="30"/>
    </row>
    <row r="246" spans="2:6" x14ac:dyDescent="0.2">
      <c r="B246" s="30"/>
      <c r="C246" s="30"/>
      <c r="D246" s="30"/>
      <c r="E246" s="30"/>
      <c r="F246" s="30"/>
    </row>
    <row r="247" spans="2:6" x14ac:dyDescent="0.2">
      <c r="B247" s="30"/>
      <c r="C247" s="30"/>
      <c r="D247" s="30"/>
      <c r="E247" s="30"/>
      <c r="F247" s="30"/>
    </row>
    <row r="248" spans="2:6" x14ac:dyDescent="0.2">
      <c r="B248" s="30"/>
      <c r="C248" s="30"/>
      <c r="D248" s="30"/>
      <c r="E248" s="30"/>
      <c r="F248" s="30"/>
    </row>
    <row r="249" spans="2:6" x14ac:dyDescent="0.2">
      <c r="B249" s="30"/>
      <c r="C249" s="30"/>
      <c r="D249" s="30"/>
      <c r="E249" s="30"/>
      <c r="F249" s="30"/>
    </row>
    <row r="250" spans="2:6" x14ac:dyDescent="0.2">
      <c r="B250" s="30"/>
      <c r="C250" s="30"/>
      <c r="D250" s="30"/>
      <c r="E250" s="30"/>
      <c r="F250" s="30"/>
    </row>
    <row r="251" spans="2:6" x14ac:dyDescent="0.2">
      <c r="B251" s="30"/>
      <c r="C251" s="30"/>
      <c r="D251" s="30"/>
      <c r="E251" s="30"/>
      <c r="F251" s="30"/>
    </row>
    <row r="252" spans="2:6" x14ac:dyDescent="0.2">
      <c r="B252" s="30"/>
      <c r="C252" s="30"/>
      <c r="D252" s="30"/>
      <c r="E252" s="30"/>
      <c r="F252" s="30"/>
    </row>
    <row r="253" spans="2:6" x14ac:dyDescent="0.2">
      <c r="B253" s="30"/>
      <c r="C253" s="30"/>
      <c r="D253" s="30"/>
      <c r="E253" s="30"/>
      <c r="F253" s="30"/>
    </row>
    <row r="254" spans="2:6" x14ac:dyDescent="0.2">
      <c r="B254" s="30"/>
      <c r="C254" s="30"/>
      <c r="D254" s="30"/>
      <c r="E254" s="30"/>
      <c r="F254" s="30"/>
    </row>
    <row r="261" spans="2:6" s="24" customFormat="1" ht="15" x14ac:dyDescent="0.2"/>
    <row r="262" spans="2:6" s="24" customFormat="1" ht="15" x14ac:dyDescent="0.2"/>
    <row r="263" spans="2:6" s="24" customFormat="1" ht="15" x14ac:dyDescent="0.2"/>
    <row r="266" spans="2:6" s="27" customFormat="1" ht="11.25" x14ac:dyDescent="0.2"/>
    <row r="269" spans="2:6" x14ac:dyDescent="0.2">
      <c r="B269" s="30"/>
      <c r="C269" s="30"/>
      <c r="D269" s="30"/>
      <c r="E269" s="30"/>
      <c r="F269" s="30"/>
    </row>
    <row r="270" spans="2:6" x14ac:dyDescent="0.2">
      <c r="B270" s="30"/>
      <c r="C270" s="30"/>
      <c r="D270" s="30"/>
      <c r="E270" s="30"/>
      <c r="F270" s="30"/>
    </row>
    <row r="271" spans="2:6" x14ac:dyDescent="0.2">
      <c r="B271" s="30"/>
      <c r="C271" s="30"/>
      <c r="D271" s="30"/>
      <c r="E271" s="30"/>
      <c r="F271" s="30"/>
    </row>
    <row r="272" spans="2:6" x14ac:dyDescent="0.2">
      <c r="B272" s="30"/>
      <c r="C272" s="30"/>
      <c r="D272" s="30"/>
      <c r="E272" s="30"/>
      <c r="F272" s="30"/>
    </row>
    <row r="273" spans="2:6" x14ac:dyDescent="0.2">
      <c r="B273" s="30"/>
      <c r="C273" s="30"/>
      <c r="D273" s="30"/>
      <c r="E273" s="30"/>
      <c r="F273" s="30"/>
    </row>
    <row r="274" spans="2:6" x14ac:dyDescent="0.2">
      <c r="B274" s="30"/>
      <c r="C274" s="30"/>
      <c r="D274" s="30"/>
      <c r="E274" s="30"/>
      <c r="F274" s="30"/>
    </row>
    <row r="275" spans="2:6" x14ac:dyDescent="0.2">
      <c r="B275" s="30"/>
      <c r="C275" s="30"/>
      <c r="D275" s="30"/>
      <c r="E275" s="30"/>
      <c r="F275" s="30"/>
    </row>
    <row r="276" spans="2:6" x14ac:dyDescent="0.2">
      <c r="B276" s="30"/>
      <c r="C276" s="30"/>
      <c r="D276" s="30"/>
      <c r="E276" s="30"/>
      <c r="F276" s="30"/>
    </row>
    <row r="277" spans="2:6" x14ac:dyDescent="0.2">
      <c r="B277" s="30"/>
      <c r="C277" s="30"/>
      <c r="D277" s="30"/>
      <c r="E277" s="30"/>
      <c r="F277" s="30"/>
    </row>
    <row r="278" spans="2:6" x14ac:dyDescent="0.2">
      <c r="B278" s="30"/>
      <c r="C278" s="30"/>
      <c r="D278" s="30"/>
      <c r="E278" s="30"/>
      <c r="F278" s="30"/>
    </row>
    <row r="279" spans="2:6" x14ac:dyDescent="0.2">
      <c r="B279" s="30"/>
      <c r="C279" s="30"/>
      <c r="D279" s="30"/>
      <c r="E279" s="30"/>
      <c r="F279" s="30"/>
    </row>
    <row r="280" spans="2:6" x14ac:dyDescent="0.2">
      <c r="B280" s="30"/>
      <c r="C280" s="30"/>
      <c r="D280" s="30"/>
      <c r="E280" s="30"/>
      <c r="F280" s="30"/>
    </row>
    <row r="281" spans="2:6" x14ac:dyDescent="0.2">
      <c r="B281" s="30"/>
      <c r="C281" s="30"/>
      <c r="D281" s="30"/>
      <c r="E281" s="30"/>
      <c r="F281" s="30"/>
    </row>
    <row r="282" spans="2:6" x14ac:dyDescent="0.2">
      <c r="B282" s="30"/>
      <c r="C282" s="30"/>
      <c r="D282" s="30"/>
      <c r="E282" s="30"/>
      <c r="F282" s="30"/>
    </row>
    <row r="283" spans="2:6" x14ac:dyDescent="0.2">
      <c r="B283" s="30"/>
      <c r="C283" s="30"/>
      <c r="D283" s="30"/>
      <c r="E283" s="30"/>
      <c r="F283" s="30"/>
    </row>
    <row r="284" spans="2:6" x14ac:dyDescent="0.2">
      <c r="B284" s="30"/>
      <c r="C284" s="30"/>
      <c r="D284" s="30"/>
      <c r="E284" s="30"/>
      <c r="F284" s="30"/>
    </row>
    <row r="285" spans="2:6" x14ac:dyDescent="0.2">
      <c r="B285" s="30"/>
      <c r="C285" s="30"/>
      <c r="D285" s="30"/>
      <c r="E285" s="30"/>
      <c r="F285" s="30"/>
    </row>
    <row r="286" spans="2:6" x14ac:dyDescent="0.2">
      <c r="B286" s="30"/>
      <c r="C286" s="30"/>
      <c r="D286" s="30"/>
      <c r="E286" s="30"/>
      <c r="F286" s="30"/>
    </row>
    <row r="287" spans="2:6" x14ac:dyDescent="0.2">
      <c r="B287" s="30"/>
      <c r="C287" s="30"/>
      <c r="D287" s="30"/>
      <c r="E287" s="30"/>
      <c r="F287" s="30"/>
    </row>
    <row r="288" spans="2:6" x14ac:dyDescent="0.2">
      <c r="B288" s="30"/>
      <c r="C288" s="30"/>
      <c r="D288" s="30"/>
      <c r="E288" s="30"/>
      <c r="F288" s="30"/>
    </row>
    <row r="289" spans="2:6" x14ac:dyDescent="0.2">
      <c r="B289" s="30"/>
      <c r="C289" s="30"/>
      <c r="D289" s="30"/>
      <c r="E289" s="30"/>
      <c r="F289" s="30"/>
    </row>
    <row r="290" spans="2:6" x14ac:dyDescent="0.2">
      <c r="B290" s="30"/>
      <c r="C290" s="30"/>
      <c r="D290" s="30"/>
      <c r="E290" s="30"/>
      <c r="F290" s="30"/>
    </row>
    <row r="291" spans="2:6" x14ac:dyDescent="0.2">
      <c r="B291" s="30"/>
      <c r="C291" s="30"/>
      <c r="D291" s="30"/>
      <c r="E291" s="30"/>
      <c r="F291" s="30"/>
    </row>
    <row r="292" spans="2:6" x14ac:dyDescent="0.2">
      <c r="B292" s="30"/>
      <c r="C292" s="30"/>
      <c r="D292" s="30"/>
      <c r="E292" s="30"/>
      <c r="F292" s="30"/>
    </row>
    <row r="293" spans="2:6" x14ac:dyDescent="0.2">
      <c r="B293" s="30"/>
      <c r="C293" s="30"/>
      <c r="D293" s="30"/>
      <c r="E293" s="30"/>
      <c r="F293" s="30"/>
    </row>
    <row r="294" spans="2:6" x14ac:dyDescent="0.2">
      <c r="B294" s="30"/>
      <c r="C294" s="30"/>
      <c r="D294" s="30"/>
      <c r="E294" s="30"/>
      <c r="F294" s="30"/>
    </row>
    <row r="295" spans="2:6" x14ac:dyDescent="0.2">
      <c r="B295" s="30"/>
      <c r="C295" s="30"/>
      <c r="D295" s="30"/>
      <c r="E295" s="30"/>
      <c r="F295" s="30"/>
    </row>
    <row r="296" spans="2:6" x14ac:dyDescent="0.2">
      <c r="B296" s="30"/>
      <c r="C296" s="30"/>
      <c r="D296" s="30"/>
      <c r="E296" s="30"/>
      <c r="F296" s="30"/>
    </row>
    <row r="297" spans="2:6" x14ac:dyDescent="0.2">
      <c r="B297" s="30"/>
      <c r="C297" s="30"/>
      <c r="D297" s="30"/>
      <c r="E297" s="30"/>
      <c r="F297" s="30"/>
    </row>
    <row r="298" spans="2:6" x14ac:dyDescent="0.2">
      <c r="B298" s="30"/>
      <c r="C298" s="30"/>
      <c r="D298" s="30"/>
      <c r="E298" s="30"/>
      <c r="F298" s="30"/>
    </row>
    <row r="299" spans="2:6" x14ac:dyDescent="0.2">
      <c r="B299" s="30"/>
      <c r="C299" s="30"/>
      <c r="D299" s="30"/>
      <c r="E299" s="30"/>
      <c r="F299" s="30"/>
    </row>
    <row r="300" spans="2:6" x14ac:dyDescent="0.2">
      <c r="B300" s="30"/>
      <c r="C300" s="30"/>
      <c r="D300" s="30"/>
      <c r="E300" s="30"/>
      <c r="F300" s="30"/>
    </row>
    <row r="301" spans="2:6" x14ac:dyDescent="0.2">
      <c r="B301" s="30"/>
      <c r="C301" s="30"/>
      <c r="D301" s="30"/>
      <c r="E301" s="30"/>
      <c r="F301" s="30"/>
    </row>
    <row r="302" spans="2:6" x14ac:dyDescent="0.2">
      <c r="B302" s="30"/>
      <c r="C302" s="30"/>
      <c r="D302" s="30"/>
      <c r="E302" s="30"/>
      <c r="F302" s="30"/>
    </row>
    <row r="303" spans="2:6" x14ac:dyDescent="0.2">
      <c r="B303" s="30"/>
      <c r="C303" s="30"/>
      <c r="D303" s="30"/>
      <c r="E303" s="30"/>
      <c r="F303" s="30"/>
    </row>
    <row r="304" spans="2:6" x14ac:dyDescent="0.2">
      <c r="B304" s="30"/>
      <c r="C304" s="30"/>
      <c r="D304" s="30"/>
      <c r="E304" s="30"/>
      <c r="F304" s="30"/>
    </row>
    <row r="305" spans="2:6" x14ac:dyDescent="0.2">
      <c r="B305" s="30"/>
      <c r="C305" s="30"/>
      <c r="D305" s="30"/>
      <c r="E305" s="30"/>
      <c r="F305" s="30"/>
    </row>
    <row r="306" spans="2:6" x14ac:dyDescent="0.2">
      <c r="B306" s="30"/>
      <c r="C306" s="30"/>
      <c r="D306" s="30"/>
      <c r="E306" s="30"/>
      <c r="F306" s="30"/>
    </row>
    <row r="313" spans="2:6" s="24" customFormat="1" ht="15" x14ac:dyDescent="0.2"/>
    <row r="314" spans="2:6" s="24" customFormat="1" ht="15" x14ac:dyDescent="0.2"/>
    <row r="315" spans="2:6" s="24" customFormat="1" ht="15" x14ac:dyDescent="0.2"/>
    <row r="318" spans="2:6" s="27" customFormat="1" ht="11.25" x14ac:dyDescent="0.2"/>
    <row r="321" spans="2:6" x14ac:dyDescent="0.2">
      <c r="B321" s="30"/>
      <c r="C321" s="30"/>
      <c r="D321" s="30"/>
      <c r="E321" s="30"/>
      <c r="F321" s="30"/>
    </row>
    <row r="322" spans="2:6" x14ac:dyDescent="0.2">
      <c r="B322" s="30"/>
      <c r="C322" s="30"/>
      <c r="D322" s="30"/>
      <c r="E322" s="30"/>
      <c r="F322" s="30"/>
    </row>
    <row r="323" spans="2:6" x14ac:dyDescent="0.2">
      <c r="B323" s="30"/>
      <c r="C323" s="30"/>
      <c r="D323" s="30"/>
      <c r="E323" s="30"/>
      <c r="F323" s="30"/>
    </row>
    <row r="324" spans="2:6" x14ac:dyDescent="0.2">
      <c r="B324" s="30"/>
      <c r="C324" s="30"/>
      <c r="D324" s="30"/>
      <c r="E324" s="30"/>
      <c r="F324" s="30"/>
    </row>
    <row r="325" spans="2:6" x14ac:dyDescent="0.2">
      <c r="B325" s="30"/>
      <c r="C325" s="30"/>
      <c r="D325" s="30"/>
      <c r="E325" s="30"/>
      <c r="F325" s="30"/>
    </row>
    <row r="326" spans="2:6" x14ac:dyDescent="0.2">
      <c r="B326" s="30"/>
      <c r="C326" s="30"/>
      <c r="D326" s="30"/>
      <c r="E326" s="30"/>
      <c r="F326" s="30"/>
    </row>
    <row r="327" spans="2:6" x14ac:dyDescent="0.2">
      <c r="B327" s="30"/>
      <c r="C327" s="30"/>
      <c r="D327" s="30"/>
      <c r="E327" s="30"/>
      <c r="F327" s="30"/>
    </row>
    <row r="328" spans="2:6" x14ac:dyDescent="0.2">
      <c r="B328" s="30"/>
      <c r="C328" s="30"/>
      <c r="D328" s="30"/>
      <c r="E328" s="30"/>
      <c r="F328" s="30"/>
    </row>
    <row r="329" spans="2:6" x14ac:dyDescent="0.2">
      <c r="B329" s="30"/>
      <c r="C329" s="30"/>
      <c r="D329" s="30"/>
      <c r="E329" s="30"/>
      <c r="F329" s="30"/>
    </row>
    <row r="330" spans="2:6" x14ac:dyDescent="0.2">
      <c r="B330" s="30"/>
      <c r="C330" s="30"/>
      <c r="D330" s="30"/>
      <c r="E330" s="30"/>
      <c r="F330" s="30"/>
    </row>
    <row r="331" spans="2:6" x14ac:dyDescent="0.2">
      <c r="B331" s="30"/>
      <c r="C331" s="30"/>
      <c r="D331" s="30"/>
      <c r="E331" s="30"/>
      <c r="F331" s="30"/>
    </row>
    <row r="332" spans="2:6" x14ac:dyDescent="0.2">
      <c r="B332" s="30"/>
      <c r="C332" s="30"/>
      <c r="D332" s="30"/>
      <c r="E332" s="30"/>
      <c r="F332" s="30"/>
    </row>
    <row r="333" spans="2:6" x14ac:dyDescent="0.2">
      <c r="B333" s="30"/>
      <c r="C333" s="30"/>
      <c r="D333" s="30"/>
      <c r="E333" s="30"/>
      <c r="F333" s="30"/>
    </row>
    <row r="334" spans="2:6" x14ac:dyDescent="0.2">
      <c r="B334" s="30"/>
      <c r="C334" s="30"/>
      <c r="D334" s="30"/>
      <c r="E334" s="30"/>
      <c r="F334" s="30"/>
    </row>
    <row r="335" spans="2:6" x14ac:dyDescent="0.2">
      <c r="B335" s="30"/>
      <c r="C335" s="30"/>
      <c r="D335" s="30"/>
      <c r="E335" s="30"/>
      <c r="F335" s="30"/>
    </row>
    <row r="336" spans="2:6" x14ac:dyDescent="0.2">
      <c r="B336" s="30"/>
      <c r="C336" s="30"/>
      <c r="D336" s="30"/>
      <c r="E336" s="30"/>
      <c r="F336" s="30"/>
    </row>
    <row r="337" spans="2:6" x14ac:dyDescent="0.2">
      <c r="B337" s="30"/>
      <c r="C337" s="30"/>
      <c r="D337" s="30"/>
      <c r="E337" s="30"/>
      <c r="F337" s="30"/>
    </row>
    <row r="338" spans="2:6" x14ac:dyDescent="0.2">
      <c r="B338" s="30"/>
      <c r="C338" s="30"/>
      <c r="D338" s="30"/>
      <c r="E338" s="30"/>
      <c r="F338" s="30"/>
    </row>
    <row r="339" spans="2:6" x14ac:dyDescent="0.2">
      <c r="B339" s="30"/>
      <c r="C339" s="30"/>
      <c r="D339" s="30"/>
      <c r="E339" s="30"/>
      <c r="F339" s="30"/>
    </row>
    <row r="340" spans="2:6" x14ac:dyDescent="0.2">
      <c r="B340" s="30"/>
      <c r="C340" s="30"/>
      <c r="D340" s="30"/>
      <c r="E340" s="30"/>
      <c r="F340" s="30"/>
    </row>
    <row r="341" spans="2:6" x14ac:dyDescent="0.2">
      <c r="B341" s="30"/>
      <c r="C341" s="30"/>
      <c r="D341" s="30"/>
      <c r="E341" s="30"/>
      <c r="F341" s="30"/>
    </row>
    <row r="342" spans="2:6" x14ac:dyDescent="0.2">
      <c r="B342" s="30"/>
      <c r="C342" s="30"/>
      <c r="D342" s="30"/>
      <c r="E342" s="30"/>
      <c r="F342" s="30"/>
    </row>
    <row r="343" spans="2:6" x14ac:dyDescent="0.2">
      <c r="B343" s="30"/>
      <c r="C343" s="30"/>
      <c r="D343" s="30"/>
      <c r="E343" s="30"/>
      <c r="F343" s="30"/>
    </row>
    <row r="344" spans="2:6" x14ac:dyDescent="0.2">
      <c r="B344" s="30"/>
      <c r="C344" s="30"/>
      <c r="D344" s="30"/>
      <c r="E344" s="30"/>
      <c r="F344" s="30"/>
    </row>
    <row r="345" spans="2:6" x14ac:dyDescent="0.2">
      <c r="B345" s="30"/>
      <c r="C345" s="30"/>
      <c r="D345" s="30"/>
      <c r="E345" s="30"/>
      <c r="F345" s="30"/>
    </row>
    <row r="346" spans="2:6" x14ac:dyDescent="0.2">
      <c r="B346" s="30"/>
      <c r="C346" s="30"/>
      <c r="D346" s="30"/>
      <c r="E346" s="30"/>
      <c r="F346" s="30"/>
    </row>
    <row r="347" spans="2:6" x14ac:dyDescent="0.2">
      <c r="B347" s="30"/>
      <c r="C347" s="30"/>
      <c r="D347" s="30"/>
      <c r="E347" s="30"/>
      <c r="F347" s="30"/>
    </row>
    <row r="348" spans="2:6" x14ac:dyDescent="0.2">
      <c r="B348" s="30"/>
      <c r="C348" s="30"/>
      <c r="D348" s="30"/>
      <c r="E348" s="30"/>
      <c r="F348" s="30"/>
    </row>
    <row r="349" spans="2:6" x14ac:dyDescent="0.2">
      <c r="B349" s="30"/>
      <c r="C349" s="30"/>
      <c r="D349" s="30"/>
      <c r="E349" s="30"/>
      <c r="F349" s="30"/>
    </row>
    <row r="350" spans="2:6" x14ac:dyDescent="0.2">
      <c r="B350" s="30"/>
      <c r="C350" s="30"/>
      <c r="D350" s="30"/>
      <c r="E350" s="30"/>
      <c r="F350" s="30"/>
    </row>
    <row r="351" spans="2:6" x14ac:dyDescent="0.2">
      <c r="B351" s="30"/>
      <c r="C351" s="30"/>
      <c r="D351" s="30"/>
      <c r="E351" s="30"/>
      <c r="F351" s="30"/>
    </row>
    <row r="352" spans="2:6" x14ac:dyDescent="0.2">
      <c r="B352" s="30"/>
      <c r="C352" s="30"/>
      <c r="D352" s="30"/>
      <c r="E352" s="30"/>
      <c r="F352" s="30"/>
    </row>
    <row r="353" spans="2:6" x14ac:dyDescent="0.2">
      <c r="B353" s="30"/>
      <c r="C353" s="30"/>
      <c r="D353" s="30"/>
      <c r="E353" s="30"/>
      <c r="F353" s="30"/>
    </row>
    <row r="354" spans="2:6" x14ac:dyDescent="0.2">
      <c r="B354" s="30"/>
      <c r="C354" s="30"/>
      <c r="D354" s="30"/>
      <c r="E354" s="30"/>
      <c r="F354" s="30"/>
    </row>
    <row r="355" spans="2:6" x14ac:dyDescent="0.2">
      <c r="B355" s="30"/>
      <c r="C355" s="30"/>
      <c r="D355" s="30"/>
      <c r="E355" s="30"/>
      <c r="F355" s="30"/>
    </row>
    <row r="356" spans="2:6" x14ac:dyDescent="0.2">
      <c r="B356" s="30"/>
      <c r="C356" s="30"/>
      <c r="D356" s="30"/>
      <c r="E356" s="30"/>
      <c r="F356" s="30"/>
    </row>
    <row r="357" spans="2:6" x14ac:dyDescent="0.2">
      <c r="B357" s="30"/>
      <c r="C357" s="30"/>
      <c r="D357" s="30"/>
      <c r="E357" s="30"/>
      <c r="F357" s="30"/>
    </row>
    <row r="358" spans="2:6" x14ac:dyDescent="0.2">
      <c r="B358" s="30"/>
      <c r="C358" s="30"/>
      <c r="D358" s="30"/>
      <c r="E358" s="30"/>
      <c r="F358" s="30"/>
    </row>
    <row r="365" spans="2:6" s="24" customFormat="1" ht="15" x14ac:dyDescent="0.2"/>
    <row r="366" spans="2:6" s="24" customFormat="1" ht="15" x14ac:dyDescent="0.2"/>
    <row r="367" spans="2:6" s="24" customFormat="1" ht="15" x14ac:dyDescent="0.2"/>
    <row r="370" spans="2:6" s="27" customFormat="1" ht="11.25" x14ac:dyDescent="0.2"/>
    <row r="373" spans="2:6" x14ac:dyDescent="0.2">
      <c r="B373" s="30"/>
      <c r="C373" s="30"/>
      <c r="D373" s="30"/>
      <c r="E373" s="30"/>
      <c r="F373" s="30"/>
    </row>
    <row r="374" spans="2:6" x14ac:dyDescent="0.2">
      <c r="B374" s="30"/>
      <c r="C374" s="30"/>
      <c r="D374" s="30"/>
      <c r="E374" s="30"/>
      <c r="F374" s="30"/>
    </row>
    <row r="375" spans="2:6" x14ac:dyDescent="0.2">
      <c r="B375" s="30"/>
      <c r="C375" s="30"/>
      <c r="D375" s="30"/>
      <c r="E375" s="30"/>
      <c r="F375" s="30"/>
    </row>
    <row r="376" spans="2:6" x14ac:dyDescent="0.2">
      <c r="B376" s="30"/>
      <c r="C376" s="30"/>
      <c r="D376" s="30"/>
      <c r="E376" s="30"/>
      <c r="F376" s="30"/>
    </row>
    <row r="377" spans="2:6" x14ac:dyDescent="0.2">
      <c r="B377" s="30"/>
      <c r="C377" s="30"/>
      <c r="D377" s="30"/>
      <c r="E377" s="30"/>
      <c r="F377" s="30"/>
    </row>
    <row r="378" spans="2:6" x14ac:dyDescent="0.2">
      <c r="B378" s="30"/>
      <c r="C378" s="30"/>
      <c r="D378" s="30"/>
      <c r="E378" s="30"/>
      <c r="F378" s="30"/>
    </row>
    <row r="379" spans="2:6" x14ac:dyDescent="0.2">
      <c r="B379" s="30"/>
      <c r="C379" s="30"/>
      <c r="D379" s="30"/>
      <c r="E379" s="30"/>
      <c r="F379" s="30"/>
    </row>
    <row r="380" spans="2:6" x14ac:dyDescent="0.2">
      <c r="B380" s="30"/>
      <c r="C380" s="30"/>
      <c r="D380" s="30"/>
      <c r="E380" s="30"/>
      <c r="F380" s="30"/>
    </row>
    <row r="381" spans="2:6" x14ac:dyDescent="0.2">
      <c r="B381" s="30"/>
      <c r="C381" s="30"/>
      <c r="D381" s="30"/>
      <c r="E381" s="30"/>
      <c r="F381" s="30"/>
    </row>
    <row r="382" spans="2:6" x14ac:dyDescent="0.2">
      <c r="B382" s="30"/>
      <c r="C382" s="30"/>
      <c r="D382" s="30"/>
      <c r="E382" s="30"/>
      <c r="F382" s="30"/>
    </row>
    <row r="383" spans="2:6" x14ac:dyDescent="0.2">
      <c r="B383" s="30"/>
      <c r="C383" s="30"/>
      <c r="D383" s="30"/>
      <c r="E383" s="30"/>
      <c r="F383" s="30"/>
    </row>
    <row r="384" spans="2:6" x14ac:dyDescent="0.2">
      <c r="B384" s="30"/>
      <c r="C384" s="30"/>
      <c r="D384" s="30"/>
      <c r="E384" s="30"/>
      <c r="F384" s="30"/>
    </row>
    <row r="385" spans="2:6" x14ac:dyDescent="0.2">
      <c r="B385" s="30"/>
      <c r="C385" s="30"/>
      <c r="D385" s="30"/>
      <c r="E385" s="30"/>
      <c r="F385" s="30"/>
    </row>
    <row r="386" spans="2:6" x14ac:dyDescent="0.2">
      <c r="B386" s="30"/>
      <c r="C386" s="30"/>
      <c r="D386" s="30"/>
      <c r="E386" s="30"/>
      <c r="F386" s="30"/>
    </row>
    <row r="387" spans="2:6" x14ac:dyDescent="0.2">
      <c r="B387" s="30"/>
      <c r="C387" s="30"/>
      <c r="D387" s="30"/>
      <c r="E387" s="30"/>
      <c r="F387" s="30"/>
    </row>
    <row r="388" spans="2:6" x14ac:dyDescent="0.2">
      <c r="B388" s="30"/>
      <c r="C388" s="30"/>
      <c r="D388" s="30"/>
      <c r="E388" s="30"/>
      <c r="F388" s="30"/>
    </row>
    <row r="389" spans="2:6" x14ac:dyDescent="0.2">
      <c r="B389" s="30"/>
      <c r="C389" s="30"/>
      <c r="D389" s="30"/>
      <c r="E389" s="30"/>
      <c r="F389" s="30"/>
    </row>
    <row r="390" spans="2:6" x14ac:dyDescent="0.2">
      <c r="B390" s="30"/>
      <c r="C390" s="30"/>
      <c r="D390" s="30"/>
      <c r="E390" s="30"/>
      <c r="F390" s="30"/>
    </row>
    <row r="391" spans="2:6" x14ac:dyDescent="0.2">
      <c r="B391" s="30"/>
      <c r="C391" s="30"/>
      <c r="D391" s="30"/>
      <c r="E391" s="30"/>
      <c r="F391" s="30"/>
    </row>
    <row r="392" spans="2:6" x14ac:dyDescent="0.2">
      <c r="B392" s="30"/>
      <c r="C392" s="30"/>
      <c r="D392" s="30"/>
      <c r="E392" s="30"/>
      <c r="F392" s="30"/>
    </row>
    <row r="393" spans="2:6" x14ac:dyDescent="0.2">
      <c r="B393" s="30"/>
      <c r="C393" s="30"/>
      <c r="D393" s="30"/>
      <c r="E393" s="30"/>
      <c r="F393" s="30"/>
    </row>
    <row r="394" spans="2:6" x14ac:dyDescent="0.2">
      <c r="B394" s="30"/>
      <c r="C394" s="30"/>
      <c r="D394" s="30"/>
      <c r="E394" s="30"/>
      <c r="F394" s="30"/>
    </row>
    <row r="395" spans="2:6" x14ac:dyDescent="0.2">
      <c r="B395" s="30"/>
      <c r="C395" s="30"/>
      <c r="D395" s="30"/>
      <c r="E395" s="30"/>
      <c r="F395" s="30"/>
    </row>
    <row r="396" spans="2:6" x14ac:dyDescent="0.2">
      <c r="B396" s="30"/>
      <c r="C396" s="30"/>
      <c r="D396" s="30"/>
      <c r="E396" s="30"/>
      <c r="F396" s="30"/>
    </row>
    <row r="397" spans="2:6" x14ac:dyDescent="0.2">
      <c r="B397" s="30"/>
      <c r="C397" s="30"/>
      <c r="D397" s="30"/>
      <c r="E397" s="30"/>
      <c r="F397" s="30"/>
    </row>
    <row r="398" spans="2:6" x14ac:dyDescent="0.2">
      <c r="B398" s="30"/>
      <c r="C398" s="30"/>
      <c r="D398" s="30"/>
      <c r="E398" s="30"/>
      <c r="F398" s="30"/>
    </row>
    <row r="399" spans="2:6" x14ac:dyDescent="0.2">
      <c r="B399" s="30"/>
      <c r="C399" s="30"/>
      <c r="D399" s="30"/>
      <c r="E399" s="30"/>
      <c r="F399" s="30"/>
    </row>
    <row r="400" spans="2:6" x14ac:dyDescent="0.2">
      <c r="B400" s="30"/>
      <c r="C400" s="30"/>
      <c r="D400" s="30"/>
      <c r="E400" s="30"/>
      <c r="F400" s="30"/>
    </row>
    <row r="401" spans="2:6" x14ac:dyDescent="0.2">
      <c r="B401" s="30"/>
      <c r="C401" s="30"/>
      <c r="D401" s="30"/>
      <c r="E401" s="30"/>
      <c r="F401" s="30"/>
    </row>
    <row r="402" spans="2:6" x14ac:dyDescent="0.2">
      <c r="B402" s="30"/>
      <c r="C402" s="30"/>
      <c r="D402" s="30"/>
      <c r="E402" s="30"/>
      <c r="F402" s="30"/>
    </row>
    <row r="403" spans="2:6" x14ac:dyDescent="0.2">
      <c r="B403" s="30"/>
      <c r="C403" s="30"/>
      <c r="D403" s="30"/>
      <c r="E403" s="30"/>
      <c r="F403" s="30"/>
    </row>
    <row r="404" spans="2:6" x14ac:dyDescent="0.2">
      <c r="B404" s="30"/>
      <c r="C404" s="30"/>
      <c r="D404" s="30"/>
      <c r="E404" s="30"/>
      <c r="F404" s="30"/>
    </row>
    <row r="405" spans="2:6" x14ac:dyDescent="0.2">
      <c r="B405" s="30"/>
      <c r="C405" s="30"/>
      <c r="D405" s="30"/>
      <c r="E405" s="30"/>
      <c r="F405" s="30"/>
    </row>
    <row r="406" spans="2:6" x14ac:dyDescent="0.2">
      <c r="B406" s="30"/>
      <c r="C406" s="30"/>
      <c r="D406" s="30"/>
      <c r="E406" s="30"/>
      <c r="F406" s="30"/>
    </row>
    <row r="407" spans="2:6" x14ac:dyDescent="0.2">
      <c r="B407" s="30"/>
      <c r="C407" s="30"/>
      <c r="D407" s="30"/>
      <c r="E407" s="30"/>
      <c r="F407" s="30"/>
    </row>
    <row r="408" spans="2:6" x14ac:dyDescent="0.2">
      <c r="B408" s="30"/>
      <c r="C408" s="30"/>
      <c r="D408" s="30"/>
      <c r="E408" s="30"/>
      <c r="F408" s="30"/>
    </row>
    <row r="409" spans="2:6" x14ac:dyDescent="0.2">
      <c r="B409" s="30"/>
      <c r="C409" s="30"/>
      <c r="D409" s="30"/>
      <c r="E409" s="30"/>
      <c r="F409" s="30"/>
    </row>
    <row r="410" spans="2:6" x14ac:dyDescent="0.2">
      <c r="B410" s="30"/>
      <c r="C410" s="30"/>
      <c r="D410" s="30"/>
      <c r="E410" s="30"/>
      <c r="F410" s="30"/>
    </row>
    <row r="417" spans="2:6" s="24" customFormat="1" ht="15" x14ac:dyDescent="0.2"/>
    <row r="418" spans="2:6" s="24" customFormat="1" ht="15" x14ac:dyDescent="0.2"/>
    <row r="419" spans="2:6" s="24" customFormat="1" ht="15" x14ac:dyDescent="0.2"/>
    <row r="422" spans="2:6" s="27" customFormat="1" ht="11.25" x14ac:dyDescent="0.2"/>
    <row r="425" spans="2:6" x14ac:dyDescent="0.2">
      <c r="B425" s="30"/>
      <c r="C425" s="30"/>
      <c r="D425" s="30"/>
      <c r="E425" s="30"/>
      <c r="F425" s="30"/>
    </row>
    <row r="426" spans="2:6" x14ac:dyDescent="0.2">
      <c r="B426" s="30"/>
      <c r="C426" s="30"/>
      <c r="D426" s="30"/>
      <c r="E426" s="30"/>
      <c r="F426" s="30"/>
    </row>
    <row r="427" spans="2:6" x14ac:dyDescent="0.2">
      <c r="B427" s="30"/>
      <c r="C427" s="30"/>
      <c r="D427" s="30"/>
      <c r="E427" s="30"/>
      <c r="F427" s="30"/>
    </row>
    <row r="428" spans="2:6" x14ac:dyDescent="0.2">
      <c r="B428" s="30"/>
      <c r="C428" s="30"/>
      <c r="D428" s="30"/>
      <c r="E428" s="30"/>
      <c r="F428" s="30"/>
    </row>
    <row r="429" spans="2:6" x14ac:dyDescent="0.2">
      <c r="B429" s="30"/>
      <c r="C429" s="30"/>
      <c r="D429" s="30"/>
      <c r="E429" s="30"/>
      <c r="F429" s="30"/>
    </row>
    <row r="430" spans="2:6" x14ac:dyDescent="0.2">
      <c r="B430" s="30"/>
      <c r="C430" s="30"/>
      <c r="D430" s="30"/>
      <c r="E430" s="30"/>
      <c r="F430" s="30"/>
    </row>
    <row r="431" spans="2:6" x14ac:dyDescent="0.2">
      <c r="B431" s="30"/>
      <c r="C431" s="30"/>
      <c r="D431" s="30"/>
      <c r="E431" s="30"/>
      <c r="F431" s="30"/>
    </row>
    <row r="432" spans="2:6" x14ac:dyDescent="0.2">
      <c r="B432" s="30"/>
      <c r="C432" s="30"/>
      <c r="D432" s="30"/>
      <c r="E432" s="30"/>
      <c r="F432" s="30"/>
    </row>
    <row r="433" spans="2:6" x14ac:dyDescent="0.2">
      <c r="B433" s="30"/>
      <c r="C433" s="30"/>
      <c r="D433" s="30"/>
      <c r="E433" s="30"/>
      <c r="F433" s="30"/>
    </row>
    <row r="434" spans="2:6" x14ac:dyDescent="0.2">
      <c r="B434" s="30"/>
      <c r="C434" s="30"/>
      <c r="D434" s="30"/>
      <c r="E434" s="30"/>
      <c r="F434" s="30"/>
    </row>
    <row r="435" spans="2:6" x14ac:dyDescent="0.2">
      <c r="B435" s="30"/>
      <c r="C435" s="30"/>
      <c r="D435" s="30"/>
      <c r="E435" s="30"/>
      <c r="F435" s="30"/>
    </row>
    <row r="436" spans="2:6" x14ac:dyDescent="0.2">
      <c r="B436" s="30"/>
      <c r="C436" s="30"/>
      <c r="D436" s="30"/>
      <c r="E436" s="30"/>
      <c r="F436" s="30"/>
    </row>
    <row r="437" spans="2:6" x14ac:dyDescent="0.2">
      <c r="B437" s="30"/>
      <c r="C437" s="30"/>
      <c r="D437" s="30"/>
      <c r="E437" s="30"/>
      <c r="F437" s="30"/>
    </row>
    <row r="438" spans="2:6" x14ac:dyDescent="0.2">
      <c r="B438" s="30"/>
      <c r="C438" s="30"/>
      <c r="D438" s="30"/>
      <c r="E438" s="30"/>
      <c r="F438" s="30"/>
    </row>
    <row r="439" spans="2:6" x14ac:dyDescent="0.2">
      <c r="B439" s="30"/>
      <c r="C439" s="30"/>
      <c r="D439" s="30"/>
      <c r="E439" s="30"/>
      <c r="F439" s="30"/>
    </row>
    <row r="440" spans="2:6" x14ac:dyDescent="0.2">
      <c r="B440" s="30"/>
      <c r="C440" s="30"/>
      <c r="D440" s="30"/>
      <c r="E440" s="30"/>
      <c r="F440" s="30"/>
    </row>
    <row r="441" spans="2:6" x14ac:dyDescent="0.2">
      <c r="B441" s="30"/>
      <c r="C441" s="30"/>
      <c r="D441" s="30"/>
      <c r="E441" s="30"/>
      <c r="F441" s="30"/>
    </row>
    <row r="442" spans="2:6" x14ac:dyDescent="0.2">
      <c r="B442" s="30"/>
      <c r="C442" s="30"/>
      <c r="D442" s="30"/>
      <c r="E442" s="30"/>
      <c r="F442" s="30"/>
    </row>
    <row r="443" spans="2:6" x14ac:dyDescent="0.2">
      <c r="B443" s="30"/>
      <c r="C443" s="30"/>
      <c r="D443" s="30"/>
      <c r="E443" s="30"/>
      <c r="F443" s="30"/>
    </row>
    <row r="444" spans="2:6" x14ac:dyDescent="0.2">
      <c r="B444" s="30"/>
      <c r="C444" s="30"/>
      <c r="D444" s="30"/>
      <c r="E444" s="30"/>
      <c r="F444" s="30"/>
    </row>
    <row r="445" spans="2:6" x14ac:dyDescent="0.2">
      <c r="B445" s="30"/>
      <c r="C445" s="30"/>
      <c r="D445" s="30"/>
      <c r="E445" s="30"/>
      <c r="F445" s="30"/>
    </row>
    <row r="446" spans="2:6" x14ac:dyDescent="0.2">
      <c r="B446" s="30"/>
      <c r="C446" s="30"/>
      <c r="D446" s="30"/>
      <c r="E446" s="30"/>
      <c r="F446" s="30"/>
    </row>
    <row r="447" spans="2:6" x14ac:dyDescent="0.2">
      <c r="B447" s="30"/>
      <c r="C447" s="30"/>
      <c r="D447" s="30"/>
      <c r="E447" s="30"/>
      <c r="F447" s="30"/>
    </row>
    <row r="448" spans="2:6" x14ac:dyDescent="0.2">
      <c r="B448" s="30"/>
      <c r="C448" s="30"/>
      <c r="D448" s="30"/>
      <c r="E448" s="30"/>
      <c r="F448" s="30"/>
    </row>
    <row r="449" spans="2:6" x14ac:dyDescent="0.2">
      <c r="B449" s="30"/>
      <c r="C449" s="30"/>
      <c r="D449" s="30"/>
      <c r="E449" s="30"/>
      <c r="F449" s="30"/>
    </row>
    <row r="450" spans="2:6" x14ac:dyDescent="0.2">
      <c r="B450" s="30"/>
      <c r="C450" s="30"/>
      <c r="D450" s="30"/>
      <c r="E450" s="30"/>
      <c r="F450" s="30"/>
    </row>
    <row r="451" spans="2:6" x14ac:dyDescent="0.2">
      <c r="B451" s="30"/>
      <c r="C451" s="30"/>
      <c r="D451" s="30"/>
      <c r="E451" s="30"/>
      <c r="F451" s="30"/>
    </row>
    <row r="452" spans="2:6" x14ac:dyDescent="0.2">
      <c r="B452" s="30"/>
      <c r="C452" s="30"/>
      <c r="D452" s="30"/>
      <c r="E452" s="30"/>
      <c r="F452" s="30"/>
    </row>
    <row r="453" spans="2:6" x14ac:dyDescent="0.2">
      <c r="B453" s="30"/>
      <c r="C453" s="30"/>
      <c r="D453" s="30"/>
      <c r="E453" s="30"/>
      <c r="F453" s="30"/>
    </row>
    <row r="454" spans="2:6" x14ac:dyDescent="0.2">
      <c r="B454" s="30"/>
      <c r="C454" s="30"/>
      <c r="D454" s="30"/>
      <c r="E454" s="30"/>
      <c r="F454" s="30"/>
    </row>
    <row r="455" spans="2:6" x14ac:dyDescent="0.2">
      <c r="B455" s="30"/>
      <c r="C455" s="30"/>
      <c r="D455" s="30"/>
      <c r="E455" s="30"/>
      <c r="F455" s="30"/>
    </row>
    <row r="456" spans="2:6" x14ac:dyDescent="0.2">
      <c r="B456" s="30"/>
      <c r="C456" s="30"/>
      <c r="D456" s="30"/>
      <c r="E456" s="30"/>
      <c r="F456" s="30"/>
    </row>
    <row r="457" spans="2:6" x14ac:dyDescent="0.2">
      <c r="B457" s="30"/>
      <c r="C457" s="30"/>
      <c r="D457" s="30"/>
      <c r="E457" s="30"/>
      <c r="F457" s="30"/>
    </row>
    <row r="458" spans="2:6" x14ac:dyDescent="0.2">
      <c r="B458" s="30"/>
      <c r="C458" s="30"/>
      <c r="D458" s="30"/>
      <c r="E458" s="30"/>
      <c r="F458" s="30"/>
    </row>
    <row r="459" spans="2:6" x14ac:dyDescent="0.2">
      <c r="B459" s="30"/>
      <c r="C459" s="30"/>
      <c r="D459" s="30"/>
      <c r="E459" s="30"/>
      <c r="F459" s="30"/>
    </row>
    <row r="460" spans="2:6" x14ac:dyDescent="0.2">
      <c r="B460" s="30"/>
      <c r="C460" s="30"/>
      <c r="D460" s="30"/>
      <c r="E460" s="30"/>
      <c r="F460" s="30"/>
    </row>
    <row r="461" spans="2:6" x14ac:dyDescent="0.2">
      <c r="B461" s="30"/>
      <c r="C461" s="30"/>
      <c r="D461" s="30"/>
      <c r="E461" s="30"/>
      <c r="F461" s="30"/>
    </row>
    <row r="462" spans="2:6" x14ac:dyDescent="0.2">
      <c r="B462" s="30"/>
      <c r="C462" s="30"/>
      <c r="D462" s="30"/>
      <c r="E462" s="30"/>
      <c r="F462" s="30"/>
    </row>
    <row r="463" spans="2:6" x14ac:dyDescent="0.2">
      <c r="B463" s="30"/>
      <c r="C463" s="30"/>
      <c r="D463" s="30"/>
      <c r="E463" s="30"/>
      <c r="F463" s="30"/>
    </row>
    <row r="464" spans="2:6" x14ac:dyDescent="0.2">
      <c r="B464" s="30"/>
      <c r="C464" s="30"/>
      <c r="D464" s="30"/>
      <c r="E464" s="30"/>
      <c r="F464" s="30"/>
    </row>
    <row r="465" spans="2:6" x14ac:dyDescent="0.2">
      <c r="B465" s="30"/>
      <c r="C465" s="30"/>
      <c r="D465" s="30"/>
      <c r="E465" s="30"/>
      <c r="F465" s="30"/>
    </row>
    <row r="466" spans="2:6" x14ac:dyDescent="0.2">
      <c r="B466" s="30"/>
      <c r="C466" s="30"/>
      <c r="D466" s="30"/>
      <c r="E466" s="30"/>
      <c r="F466" s="30"/>
    </row>
    <row r="467" spans="2:6" x14ac:dyDescent="0.2">
      <c r="B467" s="30"/>
      <c r="C467" s="30"/>
      <c r="D467" s="30"/>
      <c r="E467" s="30"/>
      <c r="F467" s="30"/>
    </row>
    <row r="468" spans="2:6" x14ac:dyDescent="0.2">
      <c r="B468" s="30"/>
      <c r="C468" s="30"/>
      <c r="D468" s="30"/>
      <c r="E468" s="30"/>
      <c r="F468" s="30"/>
    </row>
    <row r="469" spans="2:6" s="24" customFormat="1" ht="15" x14ac:dyDescent="0.2">
      <c r="B469" s="30"/>
      <c r="C469" s="30"/>
      <c r="D469" s="30"/>
      <c r="E469" s="30"/>
      <c r="F469" s="30"/>
    </row>
    <row r="470" spans="2:6" s="24" customFormat="1" ht="15" x14ac:dyDescent="0.2">
      <c r="B470" s="30"/>
      <c r="C470" s="30"/>
      <c r="D470" s="30"/>
      <c r="E470" s="30"/>
      <c r="F470" s="30"/>
    </row>
    <row r="471" spans="2:6" s="24" customFormat="1" ht="15" x14ac:dyDescent="0.2">
      <c r="B471" s="30"/>
      <c r="C471" s="30"/>
      <c r="D471" s="30"/>
      <c r="E471" s="30"/>
      <c r="F471" s="30"/>
    </row>
    <row r="472" spans="2:6" x14ac:dyDescent="0.2">
      <c r="B472" s="30"/>
      <c r="C472" s="30"/>
      <c r="D472" s="30"/>
      <c r="E472" s="30"/>
      <c r="F472" s="30"/>
    </row>
    <row r="473" spans="2:6" x14ac:dyDescent="0.2">
      <c r="B473" s="30"/>
      <c r="C473" s="30"/>
      <c r="D473" s="30"/>
      <c r="E473" s="30"/>
      <c r="F473" s="30"/>
    </row>
    <row r="474" spans="2:6" s="27" customFormat="1" ht="11.25" x14ac:dyDescent="0.2"/>
    <row r="475" spans="2:6" x14ac:dyDescent="0.2">
      <c r="B475" s="30"/>
      <c r="C475" s="30"/>
      <c r="D475" s="30"/>
      <c r="E475" s="30"/>
      <c r="F475" s="30"/>
    </row>
    <row r="476" spans="2:6" x14ac:dyDescent="0.2">
      <c r="B476" s="30"/>
      <c r="C476" s="30"/>
      <c r="D476" s="30"/>
      <c r="E476" s="30"/>
      <c r="F476" s="30"/>
    </row>
    <row r="477" spans="2:6" x14ac:dyDescent="0.2">
      <c r="B477" s="30"/>
      <c r="C477" s="30"/>
      <c r="D477" s="30"/>
      <c r="E477" s="30"/>
      <c r="F477" s="30"/>
    </row>
    <row r="478" spans="2:6" x14ac:dyDescent="0.2">
      <c r="B478" s="30"/>
      <c r="C478" s="30"/>
      <c r="D478" s="30"/>
      <c r="E478" s="30"/>
      <c r="F478" s="30"/>
    </row>
    <row r="479" spans="2:6" x14ac:dyDescent="0.2">
      <c r="B479" s="30"/>
      <c r="C479" s="30"/>
      <c r="D479" s="30"/>
      <c r="E479" s="30"/>
      <c r="F479" s="30"/>
    </row>
    <row r="480" spans="2:6" x14ac:dyDescent="0.2">
      <c r="B480" s="30"/>
      <c r="C480" s="30"/>
      <c r="D480" s="30"/>
      <c r="E480" s="30"/>
      <c r="F480" s="30"/>
    </row>
    <row r="481" spans="2:6" x14ac:dyDescent="0.2">
      <c r="B481" s="30"/>
      <c r="C481" s="30"/>
      <c r="D481" s="30"/>
      <c r="E481" s="30"/>
      <c r="F481" s="30"/>
    </row>
    <row r="482" spans="2:6" x14ac:dyDescent="0.2">
      <c r="B482" s="30"/>
      <c r="C482" s="30"/>
      <c r="D482" s="30"/>
      <c r="E482" s="30"/>
      <c r="F482" s="30"/>
    </row>
    <row r="483" spans="2:6" x14ac:dyDescent="0.2">
      <c r="B483" s="30"/>
      <c r="C483" s="30"/>
      <c r="D483" s="30"/>
      <c r="E483" s="30"/>
      <c r="F483" s="30"/>
    </row>
    <row r="484" spans="2:6" x14ac:dyDescent="0.2">
      <c r="B484" s="30"/>
      <c r="C484" s="30"/>
      <c r="D484" s="30"/>
      <c r="E484" s="30"/>
      <c r="F484" s="30"/>
    </row>
    <row r="485" spans="2:6" x14ac:dyDescent="0.2">
      <c r="B485" s="30"/>
      <c r="C485" s="30"/>
      <c r="D485" s="30"/>
      <c r="E485" s="30"/>
      <c r="F485" s="30"/>
    </row>
    <row r="486" spans="2:6" x14ac:dyDescent="0.2">
      <c r="B486" s="30"/>
      <c r="C486" s="30"/>
      <c r="D486" s="30"/>
      <c r="E486" s="30"/>
      <c r="F486" s="30"/>
    </row>
    <row r="487" spans="2:6" x14ac:dyDescent="0.2">
      <c r="B487" s="30"/>
      <c r="C487" s="30"/>
      <c r="D487" s="30"/>
      <c r="E487" s="30"/>
      <c r="F487" s="30"/>
    </row>
    <row r="488" spans="2:6" x14ac:dyDescent="0.2">
      <c r="B488" s="30"/>
      <c r="C488" s="30"/>
      <c r="D488" s="30"/>
      <c r="E488" s="30"/>
      <c r="F488" s="30"/>
    </row>
    <row r="489" spans="2:6" x14ac:dyDescent="0.2">
      <c r="B489" s="30"/>
      <c r="C489" s="30"/>
      <c r="D489" s="30"/>
      <c r="E489" s="30"/>
      <c r="F489" s="30"/>
    </row>
    <row r="490" spans="2:6" x14ac:dyDescent="0.2">
      <c r="B490" s="30"/>
      <c r="C490" s="30"/>
      <c r="D490" s="30"/>
      <c r="E490" s="30"/>
      <c r="F490" s="30"/>
    </row>
    <row r="491" spans="2:6" x14ac:dyDescent="0.2">
      <c r="B491" s="30"/>
      <c r="C491" s="30"/>
      <c r="D491" s="30"/>
      <c r="E491" s="30"/>
      <c r="F491" s="30"/>
    </row>
    <row r="492" spans="2:6" x14ac:dyDescent="0.2">
      <c r="B492" s="30"/>
      <c r="C492" s="30"/>
      <c r="D492" s="30"/>
      <c r="E492" s="30"/>
      <c r="F492" s="30"/>
    </row>
    <row r="493" spans="2:6" x14ac:dyDescent="0.2">
      <c r="B493" s="30"/>
      <c r="C493" s="30"/>
      <c r="D493" s="30"/>
      <c r="E493" s="30"/>
      <c r="F493" s="30"/>
    </row>
    <row r="494" spans="2:6" x14ac:dyDescent="0.2">
      <c r="B494" s="30"/>
      <c r="C494" s="30"/>
      <c r="D494" s="30"/>
      <c r="E494" s="30"/>
      <c r="F494" s="30"/>
    </row>
    <row r="495" spans="2:6" x14ac:dyDescent="0.2">
      <c r="B495" s="30"/>
      <c r="C495" s="30"/>
      <c r="D495" s="30"/>
      <c r="E495" s="30"/>
      <c r="F495" s="30"/>
    </row>
    <row r="496" spans="2:6" x14ac:dyDescent="0.2">
      <c r="B496" s="30"/>
      <c r="C496" s="30"/>
      <c r="D496" s="30"/>
      <c r="E496" s="30"/>
      <c r="F496" s="30"/>
    </row>
    <row r="497" spans="2:6" x14ac:dyDescent="0.2">
      <c r="B497" s="30"/>
      <c r="C497" s="30"/>
      <c r="D497" s="30"/>
      <c r="E497" s="30"/>
      <c r="F497" s="30"/>
    </row>
    <row r="498" spans="2:6" x14ac:dyDescent="0.2">
      <c r="B498" s="30"/>
      <c r="C498" s="30"/>
      <c r="D498" s="30"/>
      <c r="E498" s="30"/>
      <c r="F498" s="30"/>
    </row>
    <row r="499" spans="2:6" x14ac:dyDescent="0.2">
      <c r="B499" s="30"/>
      <c r="C499" s="30"/>
      <c r="D499" s="30"/>
      <c r="E499" s="30"/>
      <c r="F499" s="30"/>
    </row>
    <row r="500" spans="2:6" x14ac:dyDescent="0.2">
      <c r="B500" s="30"/>
      <c r="C500" s="30"/>
      <c r="D500" s="30"/>
      <c r="E500" s="30"/>
      <c r="F500" s="30"/>
    </row>
    <row r="501" spans="2:6" x14ac:dyDescent="0.2">
      <c r="B501" s="30"/>
      <c r="C501" s="30"/>
      <c r="D501" s="30"/>
      <c r="E501" s="30"/>
      <c r="F501" s="30"/>
    </row>
    <row r="502" spans="2:6" x14ac:dyDescent="0.2">
      <c r="B502" s="30"/>
      <c r="C502" s="30"/>
      <c r="D502" s="30"/>
      <c r="E502" s="30"/>
      <c r="F502" s="30"/>
    </row>
    <row r="503" spans="2:6" x14ac:dyDescent="0.2">
      <c r="B503" s="30"/>
      <c r="C503" s="30"/>
      <c r="D503" s="30"/>
      <c r="E503" s="30"/>
      <c r="F503" s="30"/>
    </row>
    <row r="504" spans="2:6" x14ac:dyDescent="0.2">
      <c r="B504" s="30"/>
      <c r="C504" s="30"/>
      <c r="D504" s="30"/>
      <c r="E504" s="30"/>
      <c r="F504" s="30"/>
    </row>
    <row r="505" spans="2:6" x14ac:dyDescent="0.2">
      <c r="B505" s="30"/>
      <c r="C505" s="30"/>
      <c r="D505" s="30"/>
      <c r="E505" s="30"/>
      <c r="F505" s="30"/>
    </row>
    <row r="506" spans="2:6" x14ac:dyDescent="0.2">
      <c r="B506" s="30"/>
      <c r="C506" s="30"/>
      <c r="D506" s="30"/>
      <c r="E506" s="30"/>
      <c r="F506" s="30"/>
    </row>
    <row r="507" spans="2:6" x14ac:dyDescent="0.2">
      <c r="B507" s="30"/>
      <c r="C507" s="30"/>
      <c r="D507" s="30"/>
      <c r="E507" s="30"/>
      <c r="F507" s="30"/>
    </row>
    <row r="508" spans="2:6" x14ac:dyDescent="0.2">
      <c r="B508" s="30"/>
      <c r="C508" s="30"/>
      <c r="D508" s="30"/>
      <c r="E508" s="30"/>
      <c r="F508" s="30"/>
    </row>
    <row r="509" spans="2:6" x14ac:dyDescent="0.2">
      <c r="B509" s="30"/>
      <c r="C509" s="30"/>
      <c r="D509" s="30"/>
      <c r="E509" s="30"/>
      <c r="F509" s="30"/>
    </row>
    <row r="510" spans="2:6" x14ac:dyDescent="0.2">
      <c r="B510" s="30"/>
      <c r="C510" s="30"/>
      <c r="D510" s="30"/>
      <c r="E510" s="30"/>
      <c r="F510" s="30"/>
    </row>
    <row r="511" spans="2:6" x14ac:dyDescent="0.2">
      <c r="B511" s="30"/>
      <c r="C511" s="30"/>
      <c r="D511" s="30"/>
      <c r="E511" s="30"/>
      <c r="F511" s="30"/>
    </row>
    <row r="512" spans="2:6" x14ac:dyDescent="0.2">
      <c r="B512" s="30"/>
      <c r="C512" s="30"/>
      <c r="D512" s="30"/>
      <c r="E512" s="30"/>
      <c r="F512" s="30"/>
    </row>
    <row r="513" spans="2:6" x14ac:dyDescent="0.2">
      <c r="B513" s="30"/>
      <c r="C513" s="30"/>
      <c r="D513" s="30"/>
      <c r="E513" s="30"/>
      <c r="F513" s="30"/>
    </row>
    <row r="514" spans="2:6" x14ac:dyDescent="0.2">
      <c r="B514" s="30"/>
      <c r="C514" s="30"/>
      <c r="D514" s="30"/>
      <c r="E514" s="30"/>
      <c r="F514" s="30"/>
    </row>
    <row r="521" spans="2:6" s="24" customFormat="1" ht="15" x14ac:dyDescent="0.2"/>
    <row r="522" spans="2:6" s="24" customFormat="1" ht="15" x14ac:dyDescent="0.2"/>
    <row r="523" spans="2:6" s="24" customFormat="1" ht="15" x14ac:dyDescent="0.2"/>
    <row r="526" spans="2:6" s="27" customFormat="1" ht="11.25" x14ac:dyDescent="0.2"/>
    <row r="529" spans="2:6" x14ac:dyDescent="0.2">
      <c r="B529" s="30"/>
      <c r="C529" s="30"/>
      <c r="D529" s="30"/>
      <c r="E529" s="30"/>
      <c r="F529" s="30"/>
    </row>
    <row r="530" spans="2:6" x14ac:dyDescent="0.2">
      <c r="B530" s="30"/>
      <c r="C530" s="30"/>
      <c r="D530" s="30"/>
      <c r="E530" s="30"/>
      <c r="F530" s="30"/>
    </row>
    <row r="531" spans="2:6" x14ac:dyDescent="0.2">
      <c r="B531" s="30"/>
      <c r="C531" s="30"/>
      <c r="D531" s="30"/>
      <c r="E531" s="30"/>
      <c r="F531" s="30"/>
    </row>
    <row r="532" spans="2:6" x14ac:dyDescent="0.2">
      <c r="B532" s="30"/>
      <c r="C532" s="30"/>
      <c r="D532" s="30"/>
      <c r="E532" s="30"/>
      <c r="F532" s="30"/>
    </row>
    <row r="533" spans="2:6" x14ac:dyDescent="0.2">
      <c r="B533" s="30"/>
      <c r="C533" s="30"/>
      <c r="D533" s="30"/>
      <c r="E533" s="30"/>
      <c r="F533" s="30"/>
    </row>
    <row r="534" spans="2:6" x14ac:dyDescent="0.2">
      <c r="B534" s="30"/>
      <c r="C534" s="30"/>
      <c r="D534" s="30"/>
      <c r="E534" s="30"/>
      <c r="F534" s="30"/>
    </row>
    <row r="535" spans="2:6" x14ac:dyDescent="0.2">
      <c r="B535" s="30"/>
      <c r="C535" s="30"/>
      <c r="D535" s="30"/>
      <c r="E535" s="30"/>
      <c r="F535" s="30"/>
    </row>
    <row r="536" spans="2:6" x14ac:dyDescent="0.2">
      <c r="B536" s="30"/>
      <c r="C536" s="30"/>
      <c r="D536" s="30"/>
      <c r="E536" s="30"/>
      <c r="F536" s="30"/>
    </row>
    <row r="537" spans="2:6" x14ac:dyDescent="0.2">
      <c r="B537" s="30"/>
      <c r="C537" s="30"/>
      <c r="D537" s="30"/>
      <c r="E537" s="30"/>
      <c r="F537" s="30"/>
    </row>
    <row r="538" spans="2:6" x14ac:dyDescent="0.2">
      <c r="B538" s="30"/>
      <c r="C538" s="30"/>
      <c r="D538" s="30"/>
      <c r="E538" s="30"/>
      <c r="F538" s="30"/>
    </row>
    <row r="539" spans="2:6" x14ac:dyDescent="0.2">
      <c r="B539" s="30"/>
      <c r="C539" s="30"/>
      <c r="D539" s="30"/>
      <c r="E539" s="30"/>
      <c r="F539" s="30"/>
    </row>
    <row r="540" spans="2:6" x14ac:dyDescent="0.2">
      <c r="B540" s="30"/>
      <c r="C540" s="30"/>
      <c r="D540" s="30"/>
      <c r="E540" s="30"/>
      <c r="F540" s="30"/>
    </row>
    <row r="541" spans="2:6" x14ac:dyDescent="0.2">
      <c r="B541" s="30"/>
      <c r="C541" s="30"/>
      <c r="D541" s="30"/>
      <c r="E541" s="30"/>
      <c r="F541" s="30"/>
    </row>
    <row r="542" spans="2:6" x14ac:dyDescent="0.2">
      <c r="B542" s="30"/>
      <c r="C542" s="30"/>
      <c r="D542" s="30"/>
      <c r="E542" s="30"/>
      <c r="F542" s="30"/>
    </row>
    <row r="543" spans="2:6" x14ac:dyDescent="0.2">
      <c r="B543" s="30"/>
      <c r="C543" s="30"/>
      <c r="D543" s="30"/>
      <c r="E543" s="30"/>
      <c r="F543" s="30"/>
    </row>
    <row r="544" spans="2:6" x14ac:dyDescent="0.2">
      <c r="B544" s="30"/>
      <c r="C544" s="30"/>
      <c r="D544" s="30"/>
      <c r="E544" s="30"/>
      <c r="F544" s="30"/>
    </row>
    <row r="545" spans="2:6" x14ac:dyDescent="0.2">
      <c r="B545" s="30"/>
      <c r="C545" s="30"/>
      <c r="D545" s="30"/>
      <c r="E545" s="30"/>
      <c r="F545" s="30"/>
    </row>
    <row r="546" spans="2:6" x14ac:dyDescent="0.2">
      <c r="B546" s="30"/>
      <c r="C546" s="30"/>
      <c r="D546" s="30"/>
      <c r="E546" s="30"/>
      <c r="F546" s="30"/>
    </row>
    <row r="547" spans="2:6" x14ac:dyDescent="0.2">
      <c r="B547" s="30"/>
      <c r="C547" s="30"/>
      <c r="D547" s="30"/>
      <c r="E547" s="30"/>
      <c r="F547" s="30"/>
    </row>
    <row r="548" spans="2:6" x14ac:dyDescent="0.2">
      <c r="B548" s="30"/>
      <c r="C548" s="30"/>
      <c r="D548" s="30"/>
      <c r="E548" s="30"/>
      <c r="F548" s="30"/>
    </row>
    <row r="549" spans="2:6" x14ac:dyDescent="0.2">
      <c r="B549" s="30"/>
      <c r="C549" s="30"/>
      <c r="D549" s="30"/>
      <c r="E549" s="30"/>
      <c r="F549" s="30"/>
    </row>
    <row r="550" spans="2:6" x14ac:dyDescent="0.2">
      <c r="B550" s="30"/>
      <c r="C550" s="30"/>
      <c r="D550" s="30"/>
      <c r="E550" s="30"/>
      <c r="F550" s="30"/>
    </row>
    <row r="551" spans="2:6" x14ac:dyDescent="0.2">
      <c r="B551" s="30"/>
      <c r="C551" s="30"/>
      <c r="D551" s="30"/>
      <c r="E551" s="30"/>
      <c r="F551" s="30"/>
    </row>
    <row r="552" spans="2:6" x14ac:dyDescent="0.2">
      <c r="B552" s="30"/>
      <c r="C552" s="30"/>
      <c r="D552" s="30"/>
      <c r="E552" s="30"/>
      <c r="F552" s="30"/>
    </row>
    <row r="553" spans="2:6" x14ac:dyDescent="0.2">
      <c r="B553" s="30"/>
      <c r="C553" s="30"/>
      <c r="D553" s="30"/>
      <c r="E553" s="30"/>
      <c r="F553" s="30"/>
    </row>
    <row r="554" spans="2:6" x14ac:dyDescent="0.2">
      <c r="B554" s="30"/>
      <c r="C554" s="30"/>
      <c r="D554" s="30"/>
      <c r="E554" s="30"/>
      <c r="F554" s="30"/>
    </row>
    <row r="555" spans="2:6" x14ac:dyDescent="0.2">
      <c r="B555" s="30"/>
      <c r="C555" s="30"/>
      <c r="D555" s="30"/>
      <c r="E555" s="30"/>
      <c r="F555" s="30"/>
    </row>
    <row r="556" spans="2:6" x14ac:dyDescent="0.2">
      <c r="B556" s="30"/>
      <c r="C556" s="30"/>
      <c r="D556" s="30"/>
      <c r="E556" s="30"/>
      <c r="F556" s="30"/>
    </row>
    <row r="557" spans="2:6" x14ac:dyDescent="0.2">
      <c r="B557" s="30"/>
      <c r="C557" s="30"/>
      <c r="D557" s="30"/>
      <c r="E557" s="30"/>
      <c r="F557" s="30"/>
    </row>
    <row r="558" spans="2:6" x14ac:dyDescent="0.2">
      <c r="B558" s="30"/>
      <c r="C558" s="30"/>
      <c r="D558" s="30"/>
      <c r="E558" s="30"/>
      <c r="F558" s="30"/>
    </row>
    <row r="559" spans="2:6" x14ac:dyDescent="0.2">
      <c r="B559" s="30"/>
      <c r="C559" s="30"/>
      <c r="D559" s="30"/>
      <c r="E559" s="30"/>
      <c r="F559" s="30"/>
    </row>
    <row r="560" spans="2:6" x14ac:dyDescent="0.2">
      <c r="B560" s="30"/>
      <c r="C560" s="30"/>
      <c r="D560" s="30"/>
      <c r="E560" s="30"/>
      <c r="F560" s="30"/>
    </row>
    <row r="561" spans="2:6" x14ac:dyDescent="0.2">
      <c r="B561" s="30"/>
      <c r="C561" s="30"/>
      <c r="D561" s="30"/>
      <c r="E561" s="30"/>
      <c r="F561" s="30"/>
    </row>
    <row r="562" spans="2:6" x14ac:dyDescent="0.2">
      <c r="B562" s="30"/>
      <c r="C562" s="30"/>
      <c r="D562" s="30"/>
      <c r="E562" s="30"/>
      <c r="F562" s="30"/>
    </row>
    <row r="563" spans="2:6" x14ac:dyDescent="0.2">
      <c r="B563" s="30"/>
      <c r="C563" s="30"/>
      <c r="D563" s="30"/>
      <c r="E563" s="30"/>
      <c r="F563" s="30"/>
    </row>
    <row r="564" spans="2:6" x14ac:dyDescent="0.2">
      <c r="B564" s="30"/>
      <c r="C564" s="30"/>
      <c r="D564" s="30"/>
      <c r="E564" s="30"/>
      <c r="F564" s="30"/>
    </row>
    <row r="565" spans="2:6" x14ac:dyDescent="0.2">
      <c r="B565" s="30"/>
      <c r="C565" s="30"/>
      <c r="D565" s="30"/>
      <c r="E565" s="30"/>
      <c r="F565" s="30"/>
    </row>
    <row r="566" spans="2:6" x14ac:dyDescent="0.2">
      <c r="B566" s="30"/>
      <c r="C566" s="30"/>
      <c r="D566" s="30"/>
      <c r="E566" s="30"/>
      <c r="F566" s="30"/>
    </row>
    <row r="567" spans="2:6" x14ac:dyDescent="0.2">
      <c r="B567" s="30"/>
      <c r="C567" s="30"/>
      <c r="D567" s="30"/>
      <c r="E567" s="30"/>
      <c r="F567" s="30"/>
    </row>
    <row r="568" spans="2:6" x14ac:dyDescent="0.2">
      <c r="B568" s="30"/>
      <c r="C568" s="30"/>
      <c r="D568" s="30"/>
      <c r="E568" s="30"/>
      <c r="F568" s="30"/>
    </row>
    <row r="569" spans="2:6" x14ac:dyDescent="0.2">
      <c r="B569" s="30"/>
      <c r="C569" s="30"/>
      <c r="D569" s="30"/>
      <c r="E569" s="30"/>
      <c r="F569" s="30"/>
    </row>
    <row r="570" spans="2:6" x14ac:dyDescent="0.2">
      <c r="B570" s="30"/>
      <c r="C570" s="30"/>
      <c r="D570" s="30"/>
      <c r="E570" s="30"/>
      <c r="F570" s="30"/>
    </row>
    <row r="571" spans="2:6" x14ac:dyDescent="0.2">
      <c r="B571" s="30"/>
      <c r="C571" s="30"/>
      <c r="D571" s="30"/>
      <c r="E571" s="30"/>
      <c r="F571" s="30"/>
    </row>
    <row r="572" spans="2:6" x14ac:dyDescent="0.2">
      <c r="B572" s="30"/>
      <c r="C572" s="30"/>
      <c r="D572" s="30"/>
      <c r="E572" s="30"/>
      <c r="F572" s="30"/>
    </row>
    <row r="573" spans="2:6" s="24" customFormat="1" ht="15" x14ac:dyDescent="0.2">
      <c r="B573" s="30"/>
      <c r="C573" s="30"/>
      <c r="D573" s="30"/>
      <c r="E573" s="30"/>
      <c r="F573" s="30"/>
    </row>
    <row r="574" spans="2:6" s="24" customFormat="1" ht="15" x14ac:dyDescent="0.2">
      <c r="B574" s="30"/>
      <c r="C574" s="30"/>
      <c r="D574" s="30"/>
      <c r="E574" s="30"/>
      <c r="F574" s="30"/>
    </row>
    <row r="575" spans="2:6" s="24" customFormat="1" ht="15" x14ac:dyDescent="0.2">
      <c r="B575" s="30"/>
      <c r="C575" s="30"/>
      <c r="D575" s="30"/>
      <c r="E575" s="30"/>
      <c r="F575" s="30"/>
    </row>
    <row r="576" spans="2:6" x14ac:dyDescent="0.2">
      <c r="B576" s="30"/>
      <c r="C576" s="30"/>
      <c r="D576" s="30"/>
      <c r="E576" s="30"/>
      <c r="F576" s="30"/>
    </row>
    <row r="577" spans="2:6" x14ac:dyDescent="0.2">
      <c r="B577" s="30"/>
      <c r="C577" s="30"/>
      <c r="D577" s="30"/>
      <c r="E577" s="30"/>
      <c r="F577" s="30"/>
    </row>
    <row r="578" spans="2:6" s="27" customFormat="1" ht="11.25" x14ac:dyDescent="0.2"/>
    <row r="579" spans="2:6" x14ac:dyDescent="0.2">
      <c r="B579" s="30"/>
      <c r="C579" s="30"/>
      <c r="D579" s="30"/>
      <c r="E579" s="30"/>
      <c r="F579" s="30"/>
    </row>
    <row r="580" spans="2:6" x14ac:dyDescent="0.2">
      <c r="B580" s="30"/>
      <c r="C580" s="30"/>
      <c r="D580" s="30"/>
      <c r="E580" s="30"/>
      <c r="F580" s="30"/>
    </row>
    <row r="581" spans="2:6" x14ac:dyDescent="0.2">
      <c r="B581" s="30"/>
      <c r="C581" s="30"/>
      <c r="D581" s="30"/>
      <c r="E581" s="30"/>
      <c r="F581" s="30"/>
    </row>
    <row r="582" spans="2:6" x14ac:dyDescent="0.2">
      <c r="B582" s="30"/>
      <c r="C582" s="30"/>
      <c r="D582" s="30"/>
      <c r="E582" s="30"/>
      <c r="F582" s="30"/>
    </row>
    <row r="583" spans="2:6" x14ac:dyDescent="0.2">
      <c r="B583" s="30"/>
      <c r="C583" s="30"/>
      <c r="D583" s="30"/>
      <c r="E583" s="30"/>
      <c r="F583" s="30"/>
    </row>
    <row r="584" spans="2:6" x14ac:dyDescent="0.2">
      <c r="B584" s="30"/>
      <c r="C584" s="30"/>
      <c r="D584" s="30"/>
      <c r="E584" s="30"/>
      <c r="F584" s="30"/>
    </row>
    <row r="585" spans="2:6" x14ac:dyDescent="0.2">
      <c r="B585" s="30"/>
      <c r="C585" s="30"/>
      <c r="D585" s="30"/>
      <c r="E585" s="30"/>
      <c r="F585" s="30"/>
    </row>
    <row r="586" spans="2:6" x14ac:dyDescent="0.2">
      <c r="B586" s="30"/>
      <c r="C586" s="30"/>
      <c r="D586" s="30"/>
      <c r="E586" s="30"/>
      <c r="F586" s="30"/>
    </row>
    <row r="587" spans="2:6" x14ac:dyDescent="0.2">
      <c r="B587" s="30"/>
      <c r="C587" s="30"/>
      <c r="D587" s="30"/>
      <c r="E587" s="30"/>
      <c r="F587" s="30"/>
    </row>
    <row r="588" spans="2:6" x14ac:dyDescent="0.2">
      <c r="B588" s="30"/>
      <c r="C588" s="30"/>
      <c r="D588" s="30"/>
      <c r="E588" s="30"/>
      <c r="F588" s="30"/>
    </row>
    <row r="589" spans="2:6" x14ac:dyDescent="0.2">
      <c r="B589" s="30"/>
      <c r="C589" s="30"/>
      <c r="D589" s="30"/>
      <c r="E589" s="30"/>
      <c r="F589" s="30"/>
    </row>
    <row r="590" spans="2:6" x14ac:dyDescent="0.2">
      <c r="B590" s="30"/>
      <c r="C590" s="30"/>
      <c r="D590" s="30"/>
      <c r="E590" s="30"/>
      <c r="F590" s="30"/>
    </row>
    <row r="591" spans="2:6" x14ac:dyDescent="0.2">
      <c r="B591" s="30"/>
      <c r="C591" s="30"/>
      <c r="D591" s="30"/>
      <c r="E591" s="30"/>
      <c r="F591" s="30"/>
    </row>
    <row r="592" spans="2:6" x14ac:dyDescent="0.2">
      <c r="B592" s="30"/>
      <c r="C592" s="30"/>
      <c r="D592" s="30"/>
      <c r="E592" s="30"/>
      <c r="F592" s="30"/>
    </row>
    <row r="593" spans="2:6" x14ac:dyDescent="0.2">
      <c r="B593" s="30"/>
      <c r="C593" s="30"/>
      <c r="D593" s="30"/>
      <c r="E593" s="30"/>
      <c r="F593" s="30"/>
    </row>
    <row r="594" spans="2:6" x14ac:dyDescent="0.2">
      <c r="B594" s="30"/>
      <c r="C594" s="30"/>
      <c r="D594" s="30"/>
      <c r="E594" s="30"/>
      <c r="F594" s="30"/>
    </row>
    <row r="595" spans="2:6" x14ac:dyDescent="0.2">
      <c r="B595" s="30"/>
      <c r="C595" s="30"/>
      <c r="D595" s="30"/>
      <c r="E595" s="30"/>
      <c r="F595" s="30"/>
    </row>
    <row r="596" spans="2:6" x14ac:dyDescent="0.2">
      <c r="B596" s="30"/>
      <c r="C596" s="30"/>
      <c r="D596" s="30"/>
      <c r="E596" s="30"/>
      <c r="F596" s="30"/>
    </row>
    <row r="597" spans="2:6" x14ac:dyDescent="0.2">
      <c r="B597" s="30"/>
      <c r="C597" s="30"/>
      <c r="D597" s="30"/>
      <c r="E597" s="30"/>
      <c r="F597" s="30"/>
    </row>
    <row r="598" spans="2:6" x14ac:dyDescent="0.2">
      <c r="B598" s="30"/>
      <c r="C598" s="30"/>
      <c r="D598" s="30"/>
      <c r="E598" s="30"/>
      <c r="F598" s="30"/>
    </row>
    <row r="599" spans="2:6" x14ac:dyDescent="0.2">
      <c r="B599" s="30"/>
      <c r="C599" s="30"/>
      <c r="D599" s="30"/>
      <c r="E599" s="30"/>
      <c r="F599" s="30"/>
    </row>
    <row r="600" spans="2:6" x14ac:dyDescent="0.2">
      <c r="B600" s="30"/>
      <c r="C600" s="30"/>
      <c r="D600" s="30"/>
      <c r="E600" s="30"/>
      <c r="F600" s="30"/>
    </row>
    <row r="601" spans="2:6" x14ac:dyDescent="0.2">
      <c r="B601" s="30"/>
      <c r="C601" s="30"/>
      <c r="D601" s="30"/>
      <c r="E601" s="30"/>
      <c r="F601" s="30"/>
    </row>
    <row r="602" spans="2:6" x14ac:dyDescent="0.2">
      <c r="B602" s="30"/>
      <c r="C602" s="30"/>
      <c r="D602" s="30"/>
      <c r="E602" s="30"/>
      <c r="F602" s="30"/>
    </row>
    <row r="603" spans="2:6" x14ac:dyDescent="0.2">
      <c r="B603" s="30"/>
      <c r="C603" s="30"/>
      <c r="D603" s="30"/>
      <c r="E603" s="30"/>
      <c r="F603" s="30"/>
    </row>
    <row r="604" spans="2:6" x14ac:dyDescent="0.2">
      <c r="B604" s="30"/>
      <c r="C604" s="30"/>
      <c r="D604" s="30"/>
      <c r="E604" s="30"/>
      <c r="F604" s="30"/>
    </row>
    <row r="605" spans="2:6" x14ac:dyDescent="0.2">
      <c r="B605" s="30"/>
      <c r="C605" s="30"/>
      <c r="D605" s="30"/>
      <c r="E605" s="30"/>
      <c r="F605" s="30"/>
    </row>
    <row r="606" spans="2:6" x14ac:dyDescent="0.2">
      <c r="B606" s="30"/>
      <c r="C606" s="30"/>
      <c r="D606" s="30"/>
      <c r="E606" s="30"/>
      <c r="F606" s="30"/>
    </row>
    <row r="607" spans="2:6" x14ac:dyDescent="0.2">
      <c r="B607" s="30"/>
      <c r="C607" s="30"/>
      <c r="D607" s="30"/>
      <c r="E607" s="30"/>
      <c r="F607" s="30"/>
    </row>
    <row r="608" spans="2:6" x14ac:dyDescent="0.2">
      <c r="B608" s="30"/>
      <c r="C608" s="30"/>
      <c r="D608" s="30"/>
      <c r="E608" s="30"/>
      <c r="F608" s="30"/>
    </row>
    <row r="609" spans="2:6" x14ac:dyDescent="0.2">
      <c r="B609" s="30"/>
      <c r="C609" s="30"/>
      <c r="D609" s="30"/>
      <c r="E609" s="30"/>
      <c r="F609" s="30"/>
    </row>
    <row r="610" spans="2:6" x14ac:dyDescent="0.2">
      <c r="B610" s="30"/>
      <c r="C610" s="30"/>
      <c r="D610" s="30"/>
      <c r="E610" s="30"/>
      <c r="F610" s="30"/>
    </row>
    <row r="611" spans="2:6" x14ac:dyDescent="0.2">
      <c r="B611" s="30"/>
      <c r="C611" s="30"/>
      <c r="D611" s="30"/>
      <c r="E611" s="30"/>
      <c r="F611" s="30"/>
    </row>
    <row r="612" spans="2:6" x14ac:dyDescent="0.2">
      <c r="B612" s="30"/>
      <c r="C612" s="30"/>
      <c r="D612" s="30"/>
      <c r="E612" s="30"/>
      <c r="F612" s="30"/>
    </row>
    <row r="613" spans="2:6" x14ac:dyDescent="0.2">
      <c r="B613" s="30"/>
      <c r="C613" s="30"/>
      <c r="D613" s="30"/>
      <c r="E613" s="30"/>
      <c r="F613" s="30"/>
    </row>
    <row r="614" spans="2:6" x14ac:dyDescent="0.2">
      <c r="B614" s="30"/>
      <c r="C614" s="30"/>
      <c r="D614" s="30"/>
      <c r="E614" s="30"/>
      <c r="F614" s="30"/>
    </row>
    <row r="615" spans="2:6" x14ac:dyDescent="0.2">
      <c r="B615" s="30"/>
      <c r="C615" s="30"/>
      <c r="D615" s="30"/>
      <c r="E615" s="30"/>
      <c r="F615" s="30"/>
    </row>
    <row r="616" spans="2:6" x14ac:dyDescent="0.2">
      <c r="B616" s="30"/>
      <c r="C616" s="30"/>
      <c r="D616" s="30"/>
      <c r="E616" s="30"/>
      <c r="F616" s="30"/>
    </row>
    <row r="617" spans="2:6" x14ac:dyDescent="0.2">
      <c r="B617" s="30"/>
      <c r="C617" s="30"/>
      <c r="D617" s="30"/>
      <c r="E617" s="30"/>
      <c r="F617" s="30"/>
    </row>
    <row r="618" spans="2:6" x14ac:dyDescent="0.2">
      <c r="B618" s="30"/>
      <c r="C618" s="30"/>
      <c r="D618" s="30"/>
      <c r="E618" s="30"/>
      <c r="F618" s="30"/>
    </row>
    <row r="625" spans="2:6" s="24" customFormat="1" ht="15" x14ac:dyDescent="0.2"/>
    <row r="626" spans="2:6" s="24" customFormat="1" ht="15" x14ac:dyDescent="0.2"/>
    <row r="627" spans="2:6" s="24" customFormat="1" ht="15" x14ac:dyDescent="0.2"/>
    <row r="630" spans="2:6" s="27" customFormat="1" ht="11.25" x14ac:dyDescent="0.2"/>
    <row r="633" spans="2:6" x14ac:dyDescent="0.2">
      <c r="B633" s="30"/>
      <c r="C633" s="30"/>
      <c r="D633" s="30"/>
      <c r="E633" s="30"/>
      <c r="F633" s="30"/>
    </row>
    <row r="634" spans="2:6" x14ac:dyDescent="0.2">
      <c r="B634" s="30"/>
      <c r="C634" s="30"/>
      <c r="D634" s="30"/>
      <c r="E634" s="30"/>
      <c r="F634" s="30"/>
    </row>
    <row r="635" spans="2:6" x14ac:dyDescent="0.2">
      <c r="B635" s="30"/>
      <c r="C635" s="30"/>
      <c r="D635" s="30"/>
      <c r="E635" s="30"/>
      <c r="F635" s="30"/>
    </row>
    <row r="636" spans="2:6" x14ac:dyDescent="0.2">
      <c r="B636" s="30"/>
      <c r="C636" s="30"/>
      <c r="D636" s="30"/>
      <c r="E636" s="30"/>
      <c r="F636" s="30"/>
    </row>
    <row r="637" spans="2:6" x14ac:dyDescent="0.2">
      <c r="B637" s="30"/>
      <c r="C637" s="30"/>
      <c r="D637" s="30"/>
      <c r="E637" s="30"/>
      <c r="F637" s="30"/>
    </row>
    <row r="638" spans="2:6" x14ac:dyDescent="0.2">
      <c r="B638" s="30"/>
      <c r="C638" s="30"/>
      <c r="D638" s="30"/>
      <c r="E638" s="30"/>
      <c r="F638" s="30"/>
    </row>
    <row r="639" spans="2:6" x14ac:dyDescent="0.2">
      <c r="B639" s="30"/>
      <c r="C639" s="30"/>
      <c r="D639" s="30"/>
      <c r="E639" s="30"/>
      <c r="F639" s="30"/>
    </row>
    <row r="640" spans="2:6" x14ac:dyDescent="0.2">
      <c r="B640" s="30"/>
      <c r="C640" s="30"/>
      <c r="D640" s="30"/>
      <c r="E640" s="30"/>
      <c r="F640" s="30"/>
    </row>
    <row r="641" spans="2:6" x14ac:dyDescent="0.2">
      <c r="B641" s="30"/>
      <c r="C641" s="30"/>
      <c r="D641" s="30"/>
      <c r="E641" s="30"/>
      <c r="F641" s="30"/>
    </row>
    <row r="642" spans="2:6" x14ac:dyDescent="0.2">
      <c r="B642" s="30"/>
      <c r="C642" s="30"/>
      <c r="D642" s="30"/>
      <c r="E642" s="30"/>
      <c r="F642" s="30"/>
    </row>
    <row r="643" spans="2:6" x14ac:dyDescent="0.2">
      <c r="B643" s="30"/>
      <c r="C643" s="30"/>
      <c r="D643" s="30"/>
      <c r="E643" s="30"/>
      <c r="F643" s="30"/>
    </row>
    <row r="644" spans="2:6" x14ac:dyDescent="0.2">
      <c r="B644" s="30"/>
      <c r="C644" s="30"/>
      <c r="D644" s="30"/>
      <c r="E644" s="30"/>
      <c r="F644" s="30"/>
    </row>
    <row r="645" spans="2:6" x14ac:dyDescent="0.2">
      <c r="B645" s="30"/>
      <c r="C645" s="30"/>
      <c r="D645" s="30"/>
      <c r="E645" s="30"/>
      <c r="F645" s="30"/>
    </row>
    <row r="646" spans="2:6" x14ac:dyDescent="0.2">
      <c r="B646" s="30"/>
      <c r="C646" s="30"/>
      <c r="D646" s="30"/>
      <c r="E646" s="30"/>
      <c r="F646" s="30"/>
    </row>
    <row r="647" spans="2:6" x14ac:dyDescent="0.2">
      <c r="B647" s="30"/>
      <c r="C647" s="30"/>
      <c r="D647" s="30"/>
      <c r="E647" s="30"/>
      <c r="F647" s="30"/>
    </row>
    <row r="648" spans="2:6" x14ac:dyDescent="0.2">
      <c r="B648" s="30"/>
      <c r="C648" s="30"/>
      <c r="D648" s="30"/>
      <c r="E648" s="30"/>
      <c r="F648" s="30"/>
    </row>
    <row r="649" spans="2:6" x14ac:dyDescent="0.2">
      <c r="B649" s="30"/>
      <c r="C649" s="30"/>
      <c r="D649" s="30"/>
      <c r="E649" s="30"/>
      <c r="F649" s="30"/>
    </row>
    <row r="650" spans="2:6" x14ac:dyDescent="0.2">
      <c r="B650" s="30"/>
      <c r="C650" s="30"/>
      <c r="D650" s="30"/>
      <c r="E650" s="30"/>
      <c r="F650" s="30"/>
    </row>
    <row r="651" spans="2:6" x14ac:dyDescent="0.2">
      <c r="B651" s="30"/>
      <c r="C651" s="30"/>
      <c r="D651" s="30"/>
      <c r="E651" s="30"/>
      <c r="F651" s="30"/>
    </row>
    <row r="652" spans="2:6" x14ac:dyDescent="0.2">
      <c r="B652" s="30"/>
      <c r="C652" s="30"/>
      <c r="D652" s="30"/>
      <c r="E652" s="30"/>
      <c r="F652" s="30"/>
    </row>
    <row r="653" spans="2:6" x14ac:dyDescent="0.2">
      <c r="B653" s="30"/>
      <c r="C653" s="30"/>
      <c r="D653" s="30"/>
      <c r="E653" s="30"/>
      <c r="F653" s="30"/>
    </row>
    <row r="654" spans="2:6" x14ac:dyDescent="0.2">
      <c r="B654" s="30"/>
      <c r="C654" s="30"/>
      <c r="D654" s="30"/>
      <c r="E654" s="30"/>
      <c r="F654" s="30"/>
    </row>
    <row r="655" spans="2:6" x14ac:dyDescent="0.2">
      <c r="B655" s="30"/>
      <c r="C655" s="30"/>
      <c r="D655" s="30"/>
      <c r="E655" s="30"/>
      <c r="F655" s="30"/>
    </row>
    <row r="656" spans="2:6" x14ac:dyDescent="0.2">
      <c r="B656" s="30"/>
      <c r="C656" s="30"/>
      <c r="D656" s="30"/>
      <c r="E656" s="30"/>
      <c r="F656" s="30"/>
    </row>
    <row r="657" spans="2:6" x14ac:dyDescent="0.2">
      <c r="B657" s="30"/>
      <c r="C657" s="30"/>
      <c r="D657" s="30"/>
      <c r="E657" s="30"/>
      <c r="F657" s="30"/>
    </row>
    <row r="658" spans="2:6" x14ac:dyDescent="0.2">
      <c r="B658" s="30"/>
      <c r="C658" s="30"/>
      <c r="D658" s="30"/>
      <c r="E658" s="30"/>
      <c r="F658" s="30"/>
    </row>
    <row r="659" spans="2:6" x14ac:dyDescent="0.2">
      <c r="B659" s="30"/>
      <c r="C659" s="30"/>
      <c r="D659" s="30"/>
      <c r="E659" s="30"/>
      <c r="F659" s="30"/>
    </row>
    <row r="660" spans="2:6" x14ac:dyDescent="0.2">
      <c r="B660" s="30"/>
      <c r="C660" s="30"/>
      <c r="D660" s="30"/>
      <c r="E660" s="30"/>
      <c r="F660" s="30"/>
    </row>
    <row r="661" spans="2:6" x14ac:dyDescent="0.2">
      <c r="B661" s="30"/>
      <c r="C661" s="30"/>
      <c r="D661" s="30"/>
      <c r="E661" s="30"/>
      <c r="F661" s="30"/>
    </row>
    <row r="662" spans="2:6" x14ac:dyDescent="0.2">
      <c r="B662" s="30"/>
      <c r="C662" s="30"/>
      <c r="D662" s="30"/>
      <c r="E662" s="30"/>
      <c r="F662" s="30"/>
    </row>
    <row r="663" spans="2:6" x14ac:dyDescent="0.2">
      <c r="B663" s="30"/>
      <c r="C663" s="30"/>
      <c r="D663" s="30"/>
      <c r="E663" s="30"/>
      <c r="F663" s="30"/>
    </row>
    <row r="664" spans="2:6" x14ac:dyDescent="0.2">
      <c r="B664" s="30"/>
      <c r="C664" s="30"/>
      <c r="D664" s="30"/>
      <c r="E664" s="30"/>
      <c r="F664" s="30"/>
    </row>
    <row r="665" spans="2:6" x14ac:dyDescent="0.2">
      <c r="B665" s="30"/>
      <c r="C665" s="30"/>
      <c r="D665" s="30"/>
      <c r="E665" s="30"/>
      <c r="F665" s="30"/>
    </row>
    <row r="666" spans="2:6" x14ac:dyDescent="0.2">
      <c r="B666" s="30"/>
      <c r="C666" s="30"/>
      <c r="D666" s="30"/>
      <c r="E666" s="30"/>
      <c r="F666" s="30"/>
    </row>
    <row r="667" spans="2:6" x14ac:dyDescent="0.2">
      <c r="B667" s="30"/>
      <c r="C667" s="30"/>
      <c r="D667" s="30"/>
      <c r="E667" s="30"/>
      <c r="F667" s="30"/>
    </row>
    <row r="668" spans="2:6" x14ac:dyDescent="0.2">
      <c r="B668" s="30"/>
      <c r="C668" s="30"/>
      <c r="D668" s="30"/>
      <c r="E668" s="30"/>
      <c r="F668" s="30"/>
    </row>
    <row r="669" spans="2:6" x14ac:dyDescent="0.2">
      <c r="B669" s="30"/>
      <c r="C669" s="30"/>
      <c r="D669" s="30"/>
      <c r="E669" s="30"/>
      <c r="F669" s="30"/>
    </row>
    <row r="670" spans="2:6" x14ac:dyDescent="0.2">
      <c r="B670" s="30"/>
      <c r="C670" s="30"/>
      <c r="D670" s="30"/>
      <c r="E670" s="30"/>
      <c r="F670" s="30"/>
    </row>
    <row r="677" spans="2:6" s="24" customFormat="1" ht="15" x14ac:dyDescent="0.2"/>
    <row r="678" spans="2:6" s="24" customFormat="1" ht="15" x14ac:dyDescent="0.2"/>
    <row r="679" spans="2:6" s="24" customFormat="1" ht="15" x14ac:dyDescent="0.2"/>
    <row r="682" spans="2:6" s="27" customFormat="1" ht="11.25" x14ac:dyDescent="0.2"/>
    <row r="685" spans="2:6" x14ac:dyDescent="0.2">
      <c r="B685" s="30"/>
      <c r="C685" s="30"/>
      <c r="D685" s="30"/>
      <c r="E685" s="30"/>
      <c r="F685" s="30"/>
    </row>
    <row r="686" spans="2:6" x14ac:dyDescent="0.2">
      <c r="B686" s="30"/>
      <c r="C686" s="30"/>
      <c r="D686" s="30"/>
      <c r="E686" s="30"/>
      <c r="F686" s="30"/>
    </row>
    <row r="687" spans="2:6" x14ac:dyDescent="0.2">
      <c r="B687" s="30"/>
      <c r="C687" s="30"/>
      <c r="D687" s="30"/>
      <c r="E687" s="30"/>
      <c r="F687" s="30"/>
    </row>
    <row r="688" spans="2:6" x14ac:dyDescent="0.2">
      <c r="B688" s="30"/>
      <c r="C688" s="30"/>
      <c r="D688" s="30"/>
      <c r="E688" s="30"/>
      <c r="F688" s="30"/>
    </row>
    <row r="689" spans="2:6" x14ac:dyDescent="0.2">
      <c r="B689" s="30"/>
      <c r="C689" s="30"/>
      <c r="D689" s="30"/>
      <c r="E689" s="30"/>
      <c r="F689" s="30"/>
    </row>
    <row r="690" spans="2:6" x14ac:dyDescent="0.2">
      <c r="B690" s="30"/>
      <c r="C690" s="30"/>
      <c r="D690" s="30"/>
      <c r="E690" s="30"/>
      <c r="F690" s="30"/>
    </row>
    <row r="691" spans="2:6" x14ac:dyDescent="0.2">
      <c r="B691" s="30"/>
      <c r="C691" s="30"/>
      <c r="D691" s="30"/>
      <c r="E691" s="30"/>
      <c r="F691" s="30"/>
    </row>
    <row r="692" spans="2:6" x14ac:dyDescent="0.2">
      <c r="B692" s="30"/>
      <c r="C692" s="30"/>
      <c r="D692" s="30"/>
      <c r="E692" s="30"/>
      <c r="F692" s="30"/>
    </row>
    <row r="693" spans="2:6" x14ac:dyDescent="0.2">
      <c r="B693" s="30"/>
      <c r="C693" s="30"/>
      <c r="D693" s="30"/>
      <c r="E693" s="30"/>
      <c r="F693" s="30"/>
    </row>
    <row r="694" spans="2:6" x14ac:dyDescent="0.2">
      <c r="B694" s="30"/>
      <c r="C694" s="30"/>
      <c r="D694" s="30"/>
      <c r="E694" s="30"/>
      <c r="F694" s="30"/>
    </row>
    <row r="695" spans="2:6" x14ac:dyDescent="0.2">
      <c r="B695" s="30"/>
      <c r="C695" s="30"/>
      <c r="D695" s="30"/>
      <c r="E695" s="30"/>
      <c r="F695" s="30"/>
    </row>
    <row r="696" spans="2:6" x14ac:dyDescent="0.2">
      <c r="B696" s="30"/>
      <c r="C696" s="30"/>
      <c r="D696" s="30"/>
      <c r="E696" s="30"/>
      <c r="F696" s="30"/>
    </row>
    <row r="697" spans="2:6" x14ac:dyDescent="0.2">
      <c r="B697" s="30"/>
      <c r="C697" s="30"/>
      <c r="D697" s="30"/>
      <c r="E697" s="30"/>
      <c r="F697" s="30"/>
    </row>
    <row r="698" spans="2:6" x14ac:dyDescent="0.2">
      <c r="B698" s="30"/>
      <c r="C698" s="30"/>
      <c r="D698" s="30"/>
      <c r="E698" s="30"/>
      <c r="F698" s="30"/>
    </row>
    <row r="699" spans="2:6" x14ac:dyDescent="0.2">
      <c r="B699" s="30"/>
      <c r="C699" s="30"/>
      <c r="D699" s="30"/>
      <c r="E699" s="30"/>
      <c r="F699" s="30"/>
    </row>
    <row r="700" spans="2:6" x14ac:dyDescent="0.2">
      <c r="B700" s="30"/>
      <c r="C700" s="30"/>
      <c r="D700" s="30"/>
      <c r="E700" s="30"/>
      <c r="F700" s="30"/>
    </row>
    <row r="701" spans="2:6" x14ac:dyDescent="0.2">
      <c r="B701" s="30"/>
      <c r="C701" s="30"/>
      <c r="D701" s="30"/>
      <c r="E701" s="30"/>
      <c r="F701" s="30"/>
    </row>
    <row r="702" spans="2:6" x14ac:dyDescent="0.2">
      <c r="B702" s="30"/>
      <c r="C702" s="30"/>
      <c r="D702" s="30"/>
      <c r="E702" s="30"/>
      <c r="F702" s="30"/>
    </row>
    <row r="703" spans="2:6" x14ac:dyDescent="0.2">
      <c r="B703" s="30"/>
      <c r="C703" s="30"/>
      <c r="D703" s="30"/>
      <c r="E703" s="30"/>
      <c r="F703" s="30"/>
    </row>
    <row r="704" spans="2:6" x14ac:dyDescent="0.2">
      <c r="B704" s="30"/>
      <c r="C704" s="30"/>
      <c r="D704" s="30"/>
      <c r="E704" s="30"/>
      <c r="F704" s="30"/>
    </row>
    <row r="705" spans="2:6" x14ac:dyDescent="0.2">
      <c r="B705" s="30"/>
      <c r="C705" s="30"/>
      <c r="D705" s="30"/>
      <c r="E705" s="30"/>
      <c r="F705" s="30"/>
    </row>
    <row r="706" spans="2:6" x14ac:dyDescent="0.2">
      <c r="B706" s="30"/>
      <c r="C706" s="30"/>
      <c r="D706" s="30"/>
      <c r="E706" s="30"/>
      <c r="F706" s="30"/>
    </row>
    <row r="707" spans="2:6" x14ac:dyDescent="0.2">
      <c r="B707" s="30"/>
      <c r="C707" s="30"/>
      <c r="D707" s="30"/>
      <c r="E707" s="30"/>
      <c r="F707" s="30"/>
    </row>
    <row r="708" spans="2:6" x14ac:dyDescent="0.2">
      <c r="B708" s="30"/>
      <c r="C708" s="30"/>
      <c r="D708" s="30"/>
      <c r="E708" s="30"/>
      <c r="F708" s="30"/>
    </row>
    <row r="709" spans="2:6" x14ac:dyDescent="0.2">
      <c r="B709" s="30"/>
      <c r="C709" s="30"/>
      <c r="D709" s="30"/>
      <c r="E709" s="30"/>
      <c r="F709" s="30"/>
    </row>
    <row r="710" spans="2:6" x14ac:dyDescent="0.2">
      <c r="B710" s="30"/>
      <c r="C710" s="30"/>
      <c r="D710" s="30"/>
      <c r="E710" s="30"/>
      <c r="F710" s="30"/>
    </row>
    <row r="711" spans="2:6" x14ac:dyDescent="0.2">
      <c r="B711" s="30"/>
      <c r="C711" s="30"/>
      <c r="D711" s="30"/>
      <c r="E711" s="30"/>
      <c r="F711" s="30"/>
    </row>
    <row r="712" spans="2:6" x14ac:dyDescent="0.2">
      <c r="B712" s="30"/>
      <c r="C712" s="30"/>
      <c r="D712" s="30"/>
      <c r="E712" s="30"/>
      <c r="F712" s="30"/>
    </row>
    <row r="713" spans="2:6" x14ac:dyDescent="0.2">
      <c r="B713" s="30"/>
      <c r="C713" s="30"/>
      <c r="D713" s="30"/>
      <c r="E713" s="30"/>
      <c r="F713" s="30"/>
    </row>
    <row r="714" spans="2:6" x14ac:dyDescent="0.2">
      <c r="B714" s="30"/>
      <c r="C714" s="30"/>
      <c r="D714" s="30"/>
      <c r="E714" s="30"/>
      <c r="F714" s="30"/>
    </row>
    <row r="715" spans="2:6" x14ac:dyDescent="0.2">
      <c r="B715" s="30"/>
      <c r="C715" s="30"/>
      <c r="D715" s="30"/>
      <c r="E715" s="30"/>
      <c r="F715" s="30"/>
    </row>
    <row r="716" spans="2:6" x14ac:dyDescent="0.2">
      <c r="B716" s="30"/>
      <c r="C716" s="30"/>
      <c r="D716" s="30"/>
      <c r="E716" s="30"/>
      <c r="F716" s="30"/>
    </row>
    <row r="717" spans="2:6" x14ac:dyDescent="0.2">
      <c r="B717" s="30"/>
      <c r="C717" s="30"/>
      <c r="D717" s="30"/>
      <c r="E717" s="30"/>
      <c r="F717" s="30"/>
    </row>
    <row r="718" spans="2:6" x14ac:dyDescent="0.2">
      <c r="B718" s="30"/>
      <c r="C718" s="30"/>
      <c r="D718" s="30"/>
      <c r="E718" s="30"/>
      <c r="F718" s="30"/>
    </row>
    <row r="719" spans="2:6" x14ac:dyDescent="0.2">
      <c r="B719" s="30"/>
      <c r="C719" s="30"/>
      <c r="D719" s="30"/>
      <c r="E719" s="30"/>
      <c r="F719" s="30"/>
    </row>
    <row r="720" spans="2:6" x14ac:dyDescent="0.2">
      <c r="B720" s="30"/>
      <c r="C720" s="30"/>
      <c r="D720" s="30"/>
      <c r="E720" s="30"/>
      <c r="F720" s="30"/>
    </row>
    <row r="721" spans="2:6" x14ac:dyDescent="0.2">
      <c r="B721" s="30"/>
      <c r="C721" s="30"/>
      <c r="D721" s="30"/>
      <c r="E721" s="30"/>
      <c r="F721" s="30"/>
    </row>
    <row r="722" spans="2:6" x14ac:dyDescent="0.2">
      <c r="B722" s="30"/>
      <c r="C722" s="30"/>
      <c r="D722" s="30"/>
      <c r="E722" s="30"/>
      <c r="F722" s="30"/>
    </row>
    <row r="729" spans="2:6" s="24" customFormat="1" ht="15" x14ac:dyDescent="0.2"/>
    <row r="730" spans="2:6" s="24" customFormat="1" ht="15" x14ac:dyDescent="0.2"/>
    <row r="731" spans="2:6" s="24" customFormat="1" ht="15" x14ac:dyDescent="0.2"/>
    <row r="734" spans="2:6" s="27" customFormat="1" ht="11.25" x14ac:dyDescent="0.2"/>
    <row r="737" spans="2:6" x14ac:dyDescent="0.2">
      <c r="B737" s="30"/>
      <c r="C737" s="30"/>
      <c r="D737" s="30"/>
      <c r="E737" s="30"/>
      <c r="F737" s="30"/>
    </row>
    <row r="738" spans="2:6" x14ac:dyDescent="0.2">
      <c r="B738" s="30"/>
      <c r="C738" s="30"/>
      <c r="D738" s="30"/>
      <c r="E738" s="30"/>
      <c r="F738" s="30"/>
    </row>
    <row r="739" spans="2:6" x14ac:dyDescent="0.2">
      <c r="B739" s="30"/>
      <c r="C739" s="30"/>
      <c r="D739" s="30"/>
      <c r="E739" s="30"/>
      <c r="F739" s="30"/>
    </row>
    <row r="740" spans="2:6" x14ac:dyDescent="0.2">
      <c r="B740" s="30"/>
      <c r="C740" s="30"/>
      <c r="D740" s="30"/>
      <c r="E740" s="30"/>
      <c r="F740" s="30"/>
    </row>
    <row r="741" spans="2:6" x14ac:dyDescent="0.2">
      <c r="B741" s="30"/>
      <c r="C741" s="30"/>
      <c r="D741" s="30"/>
      <c r="E741" s="30"/>
      <c r="F741" s="30"/>
    </row>
    <row r="742" spans="2:6" x14ac:dyDescent="0.2">
      <c r="B742" s="30"/>
      <c r="C742" s="30"/>
      <c r="D742" s="30"/>
      <c r="E742" s="30"/>
      <c r="F742" s="30"/>
    </row>
    <row r="743" spans="2:6" x14ac:dyDescent="0.2">
      <c r="B743" s="30"/>
      <c r="C743" s="30"/>
      <c r="D743" s="30"/>
      <c r="E743" s="30"/>
      <c r="F743" s="30"/>
    </row>
    <row r="744" spans="2:6" x14ac:dyDescent="0.2">
      <c r="B744" s="30"/>
      <c r="C744" s="30"/>
      <c r="D744" s="30"/>
      <c r="E744" s="30"/>
      <c r="F744" s="30"/>
    </row>
    <row r="745" spans="2:6" x14ac:dyDescent="0.2">
      <c r="B745" s="30"/>
      <c r="C745" s="30"/>
      <c r="D745" s="30"/>
      <c r="E745" s="30"/>
      <c r="F745" s="30"/>
    </row>
    <row r="746" spans="2:6" x14ac:dyDescent="0.2">
      <c r="B746" s="30"/>
      <c r="C746" s="30"/>
      <c r="D746" s="30"/>
      <c r="E746" s="30"/>
      <c r="F746" s="30"/>
    </row>
    <row r="747" spans="2:6" x14ac:dyDescent="0.2">
      <c r="B747" s="30"/>
      <c r="C747" s="30"/>
      <c r="D747" s="30"/>
      <c r="E747" s="30"/>
      <c r="F747" s="30"/>
    </row>
    <row r="748" spans="2:6" x14ac:dyDescent="0.2">
      <c r="B748" s="30"/>
      <c r="C748" s="30"/>
      <c r="D748" s="30"/>
      <c r="E748" s="30"/>
      <c r="F748" s="30"/>
    </row>
    <row r="749" spans="2:6" x14ac:dyDescent="0.2">
      <c r="B749" s="30"/>
      <c r="C749" s="30"/>
      <c r="D749" s="30"/>
      <c r="E749" s="30"/>
      <c r="F749" s="30"/>
    </row>
    <row r="750" spans="2:6" x14ac:dyDescent="0.2">
      <c r="B750" s="30"/>
      <c r="C750" s="30"/>
      <c r="D750" s="30"/>
      <c r="E750" s="30"/>
      <c r="F750" s="30"/>
    </row>
    <row r="751" spans="2:6" x14ac:dyDescent="0.2">
      <c r="B751" s="30"/>
      <c r="C751" s="30"/>
      <c r="D751" s="30"/>
      <c r="E751" s="30"/>
      <c r="F751" s="30"/>
    </row>
    <row r="752" spans="2:6" x14ac:dyDescent="0.2">
      <c r="B752" s="30"/>
      <c r="C752" s="30"/>
      <c r="D752" s="30"/>
      <c r="E752" s="30"/>
      <c r="F752" s="30"/>
    </row>
    <row r="753" spans="2:6" x14ac:dyDescent="0.2">
      <c r="B753" s="30"/>
      <c r="C753" s="30"/>
      <c r="D753" s="30"/>
      <c r="E753" s="30"/>
      <c r="F753" s="30"/>
    </row>
    <row r="754" spans="2:6" x14ac:dyDescent="0.2">
      <c r="B754" s="30"/>
      <c r="C754" s="30"/>
      <c r="D754" s="30"/>
      <c r="E754" s="30"/>
      <c r="F754" s="30"/>
    </row>
    <row r="755" spans="2:6" x14ac:dyDescent="0.2">
      <c r="B755" s="30"/>
      <c r="C755" s="30"/>
      <c r="D755" s="30"/>
      <c r="E755" s="30"/>
      <c r="F755" s="30"/>
    </row>
    <row r="756" spans="2:6" x14ac:dyDescent="0.2">
      <c r="B756" s="30"/>
      <c r="C756" s="30"/>
      <c r="D756" s="30"/>
      <c r="E756" s="30"/>
      <c r="F756" s="30"/>
    </row>
    <row r="757" spans="2:6" x14ac:dyDescent="0.2">
      <c r="B757" s="30"/>
      <c r="C757" s="30"/>
      <c r="D757" s="30"/>
      <c r="E757" s="30"/>
      <c r="F757" s="30"/>
    </row>
    <row r="758" spans="2:6" x14ac:dyDescent="0.2">
      <c r="B758" s="30"/>
      <c r="C758" s="30"/>
      <c r="D758" s="30"/>
      <c r="E758" s="30"/>
      <c r="F758" s="30"/>
    </row>
    <row r="759" spans="2:6" x14ac:dyDescent="0.2">
      <c r="B759" s="30"/>
      <c r="C759" s="30"/>
      <c r="D759" s="30"/>
      <c r="E759" s="30"/>
      <c r="F759" s="30"/>
    </row>
    <row r="760" spans="2:6" x14ac:dyDescent="0.2">
      <c r="B760" s="30"/>
      <c r="C760" s="30"/>
      <c r="D760" s="30"/>
      <c r="E760" s="30"/>
      <c r="F760" s="30"/>
    </row>
    <row r="761" spans="2:6" x14ac:dyDescent="0.2">
      <c r="B761" s="30"/>
      <c r="C761" s="30"/>
      <c r="D761" s="30"/>
      <c r="E761" s="30"/>
      <c r="F761" s="30"/>
    </row>
    <row r="762" spans="2:6" x14ac:dyDescent="0.2">
      <c r="B762" s="30"/>
      <c r="C762" s="30"/>
      <c r="D762" s="30"/>
      <c r="E762" s="30"/>
      <c r="F762" s="30"/>
    </row>
    <row r="763" spans="2:6" x14ac:dyDescent="0.2">
      <c r="B763" s="30"/>
      <c r="C763" s="30"/>
      <c r="D763" s="30"/>
      <c r="E763" s="30"/>
      <c r="F763" s="30"/>
    </row>
    <row r="764" spans="2:6" x14ac:dyDescent="0.2">
      <c r="B764" s="30"/>
      <c r="C764" s="30"/>
      <c r="D764" s="30"/>
      <c r="E764" s="30"/>
      <c r="F764" s="30"/>
    </row>
    <row r="765" spans="2:6" x14ac:dyDescent="0.2">
      <c r="B765" s="30"/>
      <c r="C765" s="30"/>
      <c r="D765" s="30"/>
      <c r="E765" s="30"/>
      <c r="F765" s="30"/>
    </row>
    <row r="766" spans="2:6" x14ac:dyDescent="0.2">
      <c r="B766" s="30"/>
      <c r="C766" s="30"/>
      <c r="D766" s="30"/>
      <c r="E766" s="30"/>
      <c r="F766" s="30"/>
    </row>
    <row r="767" spans="2:6" x14ac:dyDescent="0.2">
      <c r="B767" s="30"/>
      <c r="C767" s="30"/>
      <c r="D767" s="30"/>
      <c r="E767" s="30"/>
      <c r="F767" s="30"/>
    </row>
    <row r="768" spans="2:6" x14ac:dyDescent="0.2">
      <c r="B768" s="30"/>
      <c r="C768" s="30"/>
      <c r="D768" s="30"/>
      <c r="E768" s="30"/>
      <c r="F768" s="30"/>
    </row>
    <row r="769" spans="2:6" x14ac:dyDescent="0.2">
      <c r="B769" s="30"/>
      <c r="C769" s="30"/>
      <c r="D769" s="30"/>
      <c r="E769" s="30"/>
      <c r="F769" s="30"/>
    </row>
    <row r="770" spans="2:6" x14ac:dyDescent="0.2">
      <c r="B770" s="30"/>
      <c r="C770" s="30"/>
      <c r="D770" s="30"/>
      <c r="E770" s="30"/>
      <c r="F770" s="30"/>
    </row>
    <row r="771" spans="2:6" x14ac:dyDescent="0.2">
      <c r="B771" s="30"/>
      <c r="C771" s="30"/>
      <c r="D771" s="30"/>
      <c r="E771" s="30"/>
      <c r="F771" s="30"/>
    </row>
    <row r="772" spans="2:6" x14ac:dyDescent="0.2">
      <c r="B772" s="30"/>
      <c r="C772" s="30"/>
      <c r="D772" s="30"/>
      <c r="E772" s="30"/>
      <c r="F772" s="30"/>
    </row>
    <row r="773" spans="2:6" x14ac:dyDescent="0.2">
      <c r="B773" s="30"/>
      <c r="C773" s="30"/>
      <c r="D773" s="30"/>
      <c r="E773" s="30"/>
      <c r="F773" s="30"/>
    </row>
    <row r="774" spans="2:6" x14ac:dyDescent="0.2">
      <c r="B774" s="30"/>
      <c r="C774" s="30"/>
      <c r="D774" s="30"/>
      <c r="E774" s="30"/>
      <c r="F774" s="30"/>
    </row>
  </sheetData>
  <mergeCells count="1">
    <mergeCell ref="A3:K3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2"/>
  <dimension ref="A2:Z53"/>
  <sheetViews>
    <sheetView showGridLines="0" topLeftCell="B1" workbookViewId="0">
      <selection activeCell="Z54" sqref="Z54"/>
    </sheetView>
  </sheetViews>
  <sheetFormatPr defaultRowHeight="12.75" x14ac:dyDescent="0.2"/>
  <cols>
    <col min="1" max="1" width="17.140625" customWidth="1"/>
    <col min="2" max="5" width="9.7109375" customWidth="1"/>
    <col min="6" max="6" width="1.140625" style="1" customWidth="1"/>
    <col min="7" max="10" width="9.7109375" customWidth="1"/>
    <col min="11" max="11" width="1.140625" style="1" customWidth="1"/>
    <col min="12" max="12" width="9.7109375" customWidth="1"/>
    <col min="15" max="15" width="15" customWidth="1"/>
    <col min="16" max="23" width="9.140625" customWidth="1"/>
    <col min="24" max="24" width="9.42578125" customWidth="1"/>
    <col min="25" max="25" width="15.42578125" customWidth="1"/>
    <col min="26" max="26" width="25.5703125" customWidth="1"/>
    <col min="27" max="28" width="9.140625" customWidth="1"/>
  </cols>
  <sheetData>
    <row r="2" spans="1:26" ht="15.75" x14ac:dyDescent="0.25">
      <c r="A2" s="16"/>
      <c r="B2" s="24"/>
      <c r="C2" s="24"/>
      <c r="D2" s="24"/>
      <c r="E2" s="24"/>
      <c r="F2" s="60"/>
      <c r="G2" s="24"/>
      <c r="H2" s="24"/>
      <c r="I2" s="24"/>
      <c r="J2" s="24"/>
      <c r="K2" s="60"/>
      <c r="L2" s="24"/>
    </row>
    <row r="3" spans="1:26" ht="15.75" x14ac:dyDescent="0.25">
      <c r="A3" s="191" t="s">
        <v>196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26" ht="15.75" x14ac:dyDescent="0.25">
      <c r="A4" s="16"/>
      <c r="B4" s="24"/>
      <c r="C4" s="24"/>
      <c r="D4" s="24"/>
      <c r="E4" s="24"/>
      <c r="F4" s="60"/>
      <c r="G4" s="24"/>
      <c r="H4" s="24"/>
      <c r="I4" s="24"/>
      <c r="J4" s="24"/>
      <c r="K4" s="60"/>
      <c r="L4" s="24"/>
    </row>
    <row r="5" spans="1:26" ht="17.25" customHeight="1" x14ac:dyDescent="0.2">
      <c r="A5" s="27"/>
      <c r="B5" s="192" t="s">
        <v>197</v>
      </c>
      <c r="C5" s="192"/>
      <c r="D5" s="192"/>
      <c r="E5" s="192"/>
      <c r="G5" s="192" t="s">
        <v>175</v>
      </c>
      <c r="H5" s="192"/>
      <c r="I5" s="192"/>
      <c r="J5" s="192"/>
      <c r="Y5" t="s">
        <v>155</v>
      </c>
      <c r="Z5" t="s">
        <v>156</v>
      </c>
    </row>
    <row r="6" spans="1:26" ht="15.75" customHeight="1" x14ac:dyDescent="0.2">
      <c r="A6" s="27"/>
      <c r="B6" s="29" t="s">
        <v>80</v>
      </c>
      <c r="C6" s="29" t="s">
        <v>81</v>
      </c>
      <c r="D6" s="29" t="s">
        <v>82</v>
      </c>
      <c r="E6" s="29" t="s">
        <v>83</v>
      </c>
      <c r="F6" s="136"/>
      <c r="G6" s="29" t="s">
        <v>80</v>
      </c>
      <c r="H6" s="29" t="s">
        <v>81</v>
      </c>
      <c r="I6" s="29" t="s">
        <v>82</v>
      </c>
      <c r="J6" s="29" t="s">
        <v>83</v>
      </c>
      <c r="K6" s="59"/>
      <c r="L6" s="29" t="s">
        <v>158</v>
      </c>
      <c r="T6" s="29" t="s">
        <v>80</v>
      </c>
      <c r="U6" s="29" t="s">
        <v>81</v>
      </c>
      <c r="V6" s="29" t="s">
        <v>82</v>
      </c>
      <c r="W6" s="29" t="s">
        <v>83</v>
      </c>
      <c r="X6" s="44" t="s">
        <v>84</v>
      </c>
      <c r="Y6" s="44" t="s">
        <v>84</v>
      </c>
      <c r="Z6" t="s">
        <v>148</v>
      </c>
    </row>
    <row r="7" spans="1:26" ht="15.75" hidden="1" customHeight="1" x14ac:dyDescent="0.2">
      <c r="A7" s="27"/>
      <c r="B7" s="44"/>
      <c r="C7" s="44"/>
      <c r="D7" s="44"/>
      <c r="E7" s="44"/>
      <c r="F7" s="136"/>
      <c r="G7" s="29"/>
      <c r="H7" s="29"/>
      <c r="I7" s="29"/>
      <c r="J7" s="29"/>
      <c r="K7" s="59"/>
      <c r="L7" s="29"/>
      <c r="S7" s="29"/>
      <c r="T7" s="29"/>
      <c r="U7" s="29"/>
      <c r="V7" s="29"/>
      <c r="W7" s="27"/>
      <c r="X7" s="44" t="s">
        <v>85</v>
      </c>
      <c r="Y7" s="44" t="s">
        <v>85</v>
      </c>
      <c r="Z7" t="s">
        <v>149</v>
      </c>
    </row>
    <row r="8" spans="1:26" ht="3.75" customHeight="1" x14ac:dyDescent="0.2">
      <c r="A8" s="27"/>
      <c r="B8" s="44"/>
      <c r="C8" s="29"/>
      <c r="D8" s="29"/>
      <c r="E8" s="29"/>
      <c r="F8" s="136"/>
      <c r="G8" s="29"/>
      <c r="H8" s="29"/>
      <c r="I8" s="29"/>
      <c r="J8" s="29"/>
      <c r="K8" s="136"/>
      <c r="L8" s="29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 x14ac:dyDescent="0.2">
      <c r="A9" s="79" t="s">
        <v>207</v>
      </c>
      <c r="B9" s="80">
        <v>249.32452000000001</v>
      </c>
      <c r="C9" s="80">
        <v>74.526910000000001</v>
      </c>
      <c r="D9" s="80">
        <v>88.544880000000006</v>
      </c>
      <c r="E9" s="80">
        <v>65.637749999999997</v>
      </c>
      <c r="F9" s="115"/>
      <c r="G9" s="93">
        <f>IF(OR('Tabel B1'!T9&lt;5,'Tabel B1'!B9&lt;0.5),"-",IFERROR('Tabel B1'!B9/'Tabel B1'!T9*100,"-"))</f>
        <v>4.1122302490516249</v>
      </c>
      <c r="H9" s="93">
        <f>IF(OR('Tabel B1'!U9&lt;5,'Tabel B1'!C9&lt;0.5),"-",IFERROR('Tabel B1'!C9/'Tabel B1'!U9*100,"-"))</f>
        <v>3.2773487247141602</v>
      </c>
      <c r="I9" s="93">
        <f>IF(OR('Tabel B1'!V9&lt;5,'Tabel B1'!D9&lt;0.5),"-",IFERROR('Tabel B1'!D9/'Tabel B1'!V9*100,"-"))</f>
        <v>3.2315649635036499</v>
      </c>
      <c r="J9" s="93">
        <f>IF(OR('Tabel B1'!W9&lt;5,'Tabel B1'!E9&lt;0.5),"-",IFERROR('Tabel B1'!E9/'Tabel B1'!W9*100,"-"))</f>
        <v>6.531119402985075</v>
      </c>
      <c r="K9" s="115"/>
      <c r="L9" s="93">
        <f>IF(OR('Tabel B1'!X9&lt;5,'Tabel B1'!Z9&lt;0.5),"-",IFERROR('Tabel B1'!Z9/'Tabel B1'!X9*100,"-"))</f>
        <v>2.9062029523637021</v>
      </c>
      <c r="R9" s="31" t="s">
        <v>24</v>
      </c>
      <c r="S9" s="32"/>
      <c r="T9" s="36">
        <v>6063</v>
      </c>
      <c r="U9" s="36">
        <v>2274</v>
      </c>
      <c r="V9" s="71">
        <v>2740</v>
      </c>
      <c r="W9" s="36">
        <v>1005</v>
      </c>
      <c r="X9" s="36">
        <v>33126</v>
      </c>
      <c r="Y9" s="36">
        <v>1094</v>
      </c>
      <c r="Z9" s="71">
        <v>962.70879000000002</v>
      </c>
    </row>
    <row r="10" spans="1:26" ht="15.75" customHeight="1" x14ac:dyDescent="0.2">
      <c r="A10" s="90" t="s">
        <v>208</v>
      </c>
      <c r="B10" s="91">
        <v>142.38133999999999</v>
      </c>
      <c r="C10" s="91">
        <v>126.58329999999999</v>
      </c>
      <c r="D10" s="91">
        <v>21.842449999999999</v>
      </c>
      <c r="E10" s="91">
        <v>93.823989999999995</v>
      </c>
      <c r="F10" s="115"/>
      <c r="G10" s="94">
        <f>IF(OR('Tabel B1'!T10&lt;5,'Tabel B1'!B10&lt;0.5),"-",IFERROR('Tabel B1'!B10/'Tabel B1'!T10*100,"-"))</f>
        <v>4.3422183592558703</v>
      </c>
      <c r="H10" s="94">
        <f>IF(OR('Tabel B1'!U10&lt;5,'Tabel B1'!C10&lt;0.5),"-",IFERROR('Tabel B1'!C10/'Tabel B1'!U10*100,"-"))</f>
        <v>4.150272131147541</v>
      </c>
      <c r="I10" s="94">
        <f>IF(OR('Tabel B1'!V10&lt;5,'Tabel B1'!D10&lt;0.5),"-",IFERROR('Tabel B1'!D10/'Tabel B1'!V10*100,"-"))</f>
        <v>2.9476990553306344</v>
      </c>
      <c r="J10" s="94">
        <f>IF(OR('Tabel B1'!W10&lt;5,'Tabel B1'!E10&lt;0.5),"-",IFERROR('Tabel B1'!E10/'Tabel B1'!W10*100,"-"))</f>
        <v>5.2095496946141031</v>
      </c>
      <c r="K10" s="115"/>
      <c r="L10" s="94">
        <f>IF(OR('Tabel B1'!X10&lt;5,'Tabel B1'!Z10&lt;0.5),"-",IFERROR('Tabel B1'!Z10/'Tabel B1'!X10*100,"-"))</f>
        <v>2.8425486586467041</v>
      </c>
      <c r="R10" s="33" t="s">
        <v>25</v>
      </c>
      <c r="S10" s="32"/>
      <c r="T10" s="37">
        <v>3279</v>
      </c>
      <c r="U10" s="37">
        <v>3050</v>
      </c>
      <c r="V10" s="74">
        <v>741</v>
      </c>
      <c r="W10" s="37">
        <v>1801</v>
      </c>
      <c r="X10" s="36">
        <v>34331</v>
      </c>
      <c r="Y10" s="36">
        <v>1090</v>
      </c>
      <c r="Z10" s="71">
        <v>975.87537999999995</v>
      </c>
    </row>
    <row r="11" spans="1:26" ht="15.75" customHeight="1" x14ac:dyDescent="0.2">
      <c r="A11" s="83" t="s">
        <v>209</v>
      </c>
      <c r="B11" s="84">
        <v>464.17201999999997</v>
      </c>
      <c r="C11" s="84">
        <v>144.14021</v>
      </c>
      <c r="D11" s="84">
        <v>91.778829999999999</v>
      </c>
      <c r="E11" s="84">
        <v>74.667249999999996</v>
      </c>
      <c r="F11" s="115"/>
      <c r="G11" s="95">
        <f>IF(OR('Tabel B1'!T11&lt;5,'Tabel B1'!B11&lt;0.5),"-",IFERROR('Tabel B1'!B11/'Tabel B1'!T11*100,"-"))</f>
        <v>7.8553396513792517</v>
      </c>
      <c r="H11" s="95">
        <f>IF(OR('Tabel B1'!U11&lt;5,'Tabel B1'!C11&lt;0.5),"-",IFERROR('Tabel B1'!C11/'Tabel B1'!U11*100,"-"))</f>
        <v>7.1462672285572628</v>
      </c>
      <c r="I11" s="95">
        <f>IF(OR('Tabel B1'!V11&lt;5,'Tabel B1'!D11&lt;0.5),"-",IFERROR('Tabel B1'!D11/'Tabel B1'!V11*100,"-"))</f>
        <v>8.2165470008952557</v>
      </c>
      <c r="J11" s="95">
        <f>IF(OR('Tabel B1'!W11&lt;5,'Tabel B1'!E11&lt;0.5),"-",IFERROR('Tabel B1'!E11/'Tabel B1'!W11*100,"-"))</f>
        <v>8.0373789020452104</v>
      </c>
      <c r="K11" s="115"/>
      <c r="L11" s="95">
        <f>IF(OR('Tabel B1'!X11&lt;5,'Tabel B1'!Z11&lt;0.5),"-",IFERROR('Tabel B1'!Z11/'Tabel B1'!X11*100,"-"))</f>
        <v>6.238670010694098</v>
      </c>
      <c r="R11" s="31" t="s">
        <v>142</v>
      </c>
      <c r="S11" s="32"/>
      <c r="T11" s="36">
        <v>5909</v>
      </c>
      <c r="U11" s="36">
        <v>2017</v>
      </c>
      <c r="V11" s="71">
        <v>1117</v>
      </c>
      <c r="W11" s="36">
        <v>929</v>
      </c>
      <c r="X11" s="36">
        <v>19637</v>
      </c>
      <c r="Y11" s="36">
        <v>1389</v>
      </c>
      <c r="Z11" s="71">
        <v>1225.08763</v>
      </c>
    </row>
    <row r="12" spans="1:26" ht="15.75" customHeight="1" x14ac:dyDescent="0.2">
      <c r="A12" s="79" t="s">
        <v>26</v>
      </c>
      <c r="B12" s="80">
        <v>1198.2891500000001</v>
      </c>
      <c r="C12" s="80">
        <v>737.10098000000005</v>
      </c>
      <c r="D12" s="80">
        <v>208.96339</v>
      </c>
      <c r="E12" s="80">
        <v>269.49729000000002</v>
      </c>
      <c r="F12" s="115"/>
      <c r="G12" s="93">
        <f>IF(OR('Tabel B1'!T12&lt;5,'Tabel B1'!B12&lt;0.5),"-",IFERROR('Tabel B1'!B12/'Tabel B1'!T12*100,"-"))</f>
        <v>9.5725287585876337</v>
      </c>
      <c r="H12" s="93">
        <f>IF(OR('Tabel B1'!U12&lt;5,'Tabel B1'!C12&lt;0.5),"-",IFERROR('Tabel B1'!C12/'Tabel B1'!U12*100,"-"))</f>
        <v>13.375085828343314</v>
      </c>
      <c r="I12" s="93">
        <f>IF(OR('Tabel B1'!V12&lt;5,'Tabel B1'!D12&lt;0.5),"-",IFERROR('Tabel B1'!D12/'Tabel B1'!V12*100,"-"))</f>
        <v>10.661397448979592</v>
      </c>
      <c r="J12" s="93">
        <f>IF(OR('Tabel B1'!W12&lt;5,'Tabel B1'!E12&lt;0.5),"-",IFERROR('Tabel B1'!E12/'Tabel B1'!W12*100,"-"))</f>
        <v>12.499874304267163</v>
      </c>
      <c r="K12" s="115"/>
      <c r="L12" s="93">
        <f>IF(OR('Tabel B1'!X12&lt;5,'Tabel B1'!Z12&lt;0.5),"-",IFERROR('Tabel B1'!Z12/'Tabel B1'!X12*100,"-"))</f>
        <v>9.0068627576555436</v>
      </c>
      <c r="R12" s="33" t="s">
        <v>26</v>
      </c>
      <c r="S12" s="32"/>
      <c r="T12" s="37">
        <v>12518</v>
      </c>
      <c r="U12" s="37">
        <v>5511</v>
      </c>
      <c r="V12" s="74">
        <v>1960</v>
      </c>
      <c r="W12" s="37">
        <v>2156</v>
      </c>
      <c r="X12" s="36">
        <v>42159</v>
      </c>
      <c r="Y12" s="36">
        <v>4401</v>
      </c>
      <c r="Z12" s="71">
        <v>3797.20327</v>
      </c>
    </row>
    <row r="13" spans="1:26" ht="15.75" customHeight="1" x14ac:dyDescent="0.2">
      <c r="A13" s="90" t="s">
        <v>27</v>
      </c>
      <c r="B13" s="91">
        <v>147.84506999999999</v>
      </c>
      <c r="C13" s="91">
        <v>68.266080000000002</v>
      </c>
      <c r="D13" s="91">
        <v>14.37909</v>
      </c>
      <c r="E13" s="91">
        <v>42.62209</v>
      </c>
      <c r="F13" s="115"/>
      <c r="G13" s="94">
        <f>IF(OR('Tabel B1'!T13&lt;5,'Tabel B1'!B13&lt;0.5),"-",IFERROR('Tabel B1'!B13/'Tabel B1'!T13*100,"-"))</f>
        <v>4.9150621675531916</v>
      </c>
      <c r="H13" s="94">
        <f>IF(OR('Tabel B1'!U13&lt;5,'Tabel B1'!C13&lt;0.5),"-",IFERROR('Tabel B1'!C13/'Tabel B1'!U13*100,"-"))</f>
        <v>3.9053821510297486</v>
      </c>
      <c r="I13" s="94">
        <f>IF(OR('Tabel B1'!V13&lt;5,'Tabel B1'!D13&lt;0.5),"-",IFERROR('Tabel B1'!D13/'Tabel B1'!V13*100,"-"))</f>
        <v>3.5947724999999999</v>
      </c>
      <c r="J13" s="94">
        <f>IF(OR('Tabel B1'!W13&lt;5,'Tabel B1'!E13&lt;0.5),"-",IFERROR('Tabel B1'!E13/'Tabel B1'!W13*100,"-"))</f>
        <v>5.7134168900804294</v>
      </c>
      <c r="K13" s="115"/>
      <c r="L13" s="94">
        <f>IF(OR('Tabel B1'!X13&lt;5,'Tabel B1'!Z13&lt;0.5),"-",IFERROR('Tabel B1'!Z13/'Tabel B1'!X13*100,"-"))</f>
        <v>3.3230779212002433</v>
      </c>
      <c r="R13" s="31" t="s">
        <v>27</v>
      </c>
      <c r="S13" s="32"/>
      <c r="T13" s="36">
        <v>3008</v>
      </c>
      <c r="U13" s="36">
        <v>1748</v>
      </c>
      <c r="V13" s="71">
        <v>400</v>
      </c>
      <c r="W13" s="36">
        <v>746</v>
      </c>
      <c r="X13" s="36">
        <v>14797</v>
      </c>
      <c r="Y13" s="36">
        <v>567</v>
      </c>
      <c r="Z13" s="71">
        <v>491.71584000000001</v>
      </c>
    </row>
    <row r="14" spans="1:26" ht="15.75" customHeight="1" x14ac:dyDescent="0.2">
      <c r="A14" s="83" t="s">
        <v>28</v>
      </c>
      <c r="B14" s="84">
        <v>27.971679999999999</v>
      </c>
      <c r="C14" s="84">
        <v>22.926459999999999</v>
      </c>
      <c r="D14" s="84">
        <v>0.99980999999999998</v>
      </c>
      <c r="E14" s="84">
        <v>5.9988799999999998</v>
      </c>
      <c r="F14" s="115"/>
      <c r="G14" s="95">
        <f>IF(OR('Tabel B1'!T14&lt;5,'Tabel B1'!B14&lt;0.5),"-",IFERROR('Tabel B1'!B14/'Tabel B1'!T14*100,"-"))</f>
        <v>4.1562674591381867</v>
      </c>
      <c r="H14" s="95">
        <f>IF(OR('Tabel B1'!U14&lt;5,'Tabel B1'!C14&lt;0.5),"-",IFERROR('Tabel B1'!C14/'Tabel B1'!U14*100,"-"))</f>
        <v>5.1987437641723355</v>
      </c>
      <c r="I14" s="95">
        <f>IF(OR('Tabel B1'!V14&lt;5,'Tabel B1'!D14&lt;0.5),"-",IFERROR('Tabel B1'!D14/'Tabel B1'!V14*100,"-"))</f>
        <v>1.587</v>
      </c>
      <c r="J14" s="95">
        <f>IF(OR('Tabel B1'!W14&lt;5,'Tabel B1'!E14&lt;0.5),"-",IFERROR('Tabel B1'!E14/'Tabel B1'!W14*100,"-"))</f>
        <v>5.2621754385964916</v>
      </c>
      <c r="K14" s="115"/>
      <c r="L14" s="95">
        <f>IF(OR('Tabel B1'!X14&lt;5,'Tabel B1'!Z14&lt;0.5),"-",IFERROR('Tabel B1'!Z14/'Tabel B1'!X14*100,"-"))</f>
        <v>4.1038473433782716</v>
      </c>
      <c r="R14" s="33" t="s">
        <v>28</v>
      </c>
      <c r="S14" s="32"/>
      <c r="T14" s="37">
        <v>673</v>
      </c>
      <c r="U14" s="37">
        <v>441</v>
      </c>
      <c r="V14" s="74">
        <v>63</v>
      </c>
      <c r="W14" s="37">
        <v>114</v>
      </c>
      <c r="X14" s="36">
        <v>2522</v>
      </c>
      <c r="Y14" s="36">
        <v>119</v>
      </c>
      <c r="Z14" s="71">
        <v>103.49903</v>
      </c>
    </row>
    <row r="15" spans="1:26" ht="15.75" customHeight="1" x14ac:dyDescent="0.2">
      <c r="A15" s="79" t="s">
        <v>29</v>
      </c>
      <c r="B15" s="80">
        <v>272.42313000000001</v>
      </c>
      <c r="C15" s="80">
        <v>85.847939999999994</v>
      </c>
      <c r="D15" s="80">
        <v>34.499470000000002</v>
      </c>
      <c r="E15" s="80">
        <v>15.720700000000001</v>
      </c>
      <c r="F15" s="115"/>
      <c r="G15" s="93">
        <f>IF(OR('Tabel B1'!T15&lt;5,'Tabel B1'!B15&lt;0.5),"-",IFERROR('Tabel B1'!B15/'Tabel B1'!T15*100,"-"))</f>
        <v>11.398457322175732</v>
      </c>
      <c r="H15" s="93">
        <f>IF(OR('Tabel B1'!U15&lt;5,'Tabel B1'!C15&lt;0.5),"-",IFERROR('Tabel B1'!C15/'Tabel B1'!U15*100,"-"))</f>
        <v>15.608716363636363</v>
      </c>
      <c r="I15" s="93">
        <f>IF(OR('Tabel B1'!V15&lt;5,'Tabel B1'!D15&lt;0.5),"-",IFERROR('Tabel B1'!D15/'Tabel B1'!V15*100,"-"))</f>
        <v>13.47635546875</v>
      </c>
      <c r="J15" s="93">
        <f>IF(OR('Tabel B1'!W15&lt;5,'Tabel B1'!E15&lt;0.5),"-",IFERROR('Tabel B1'!E15/'Tabel B1'!W15*100,"-"))</f>
        <v>13.210672268907564</v>
      </c>
      <c r="K15" s="115"/>
      <c r="L15" s="93">
        <f>IF(OR('Tabel B1'!X15&lt;5,'Tabel B1'!Z15&lt;0.5),"-",IFERROR('Tabel B1'!Z15/'Tabel B1'!X15*100,"-"))</f>
        <v>10.807302865433442</v>
      </c>
      <c r="R15" s="31" t="s">
        <v>29</v>
      </c>
      <c r="S15" s="32"/>
      <c r="T15" s="36">
        <v>2390</v>
      </c>
      <c r="U15" s="36">
        <v>550</v>
      </c>
      <c r="V15" s="71">
        <v>256</v>
      </c>
      <c r="W15" s="36">
        <v>119</v>
      </c>
      <c r="X15" s="36">
        <v>5514</v>
      </c>
      <c r="Y15" s="36">
        <v>679</v>
      </c>
      <c r="Z15" s="71">
        <v>595.91467999999998</v>
      </c>
    </row>
    <row r="16" spans="1:26" ht="15.75" customHeight="1" x14ac:dyDescent="0.2">
      <c r="A16" s="90" t="s">
        <v>30</v>
      </c>
      <c r="B16" s="91">
        <v>98.597269999999995</v>
      </c>
      <c r="C16" s="91">
        <v>43.765979999999999</v>
      </c>
      <c r="D16" s="91">
        <v>10.75095</v>
      </c>
      <c r="E16" s="91">
        <v>12.03518</v>
      </c>
      <c r="F16" s="115"/>
      <c r="G16" s="94">
        <f>IF(OR('Tabel B1'!T16&lt;5,'Tabel B1'!B16&lt;0.5),"-",IFERROR('Tabel B1'!B16/'Tabel B1'!T16*100,"-"))</f>
        <v>10.08152044989775</v>
      </c>
      <c r="H16" s="94">
        <f>IF(OR('Tabel B1'!U16&lt;5,'Tabel B1'!C16&lt;0.5),"-",IFERROR('Tabel B1'!C16/'Tabel B1'!U16*100,"-"))</f>
        <v>11.796760107816711</v>
      </c>
      <c r="I16" s="94">
        <f>IF(OR('Tabel B1'!V16&lt;5,'Tabel B1'!D16&lt;0.5),"-",IFERROR('Tabel B1'!D16/'Tabel B1'!V16*100,"-"))</f>
        <v>9.5141150442477862</v>
      </c>
      <c r="J16" s="94">
        <f>IF(OR('Tabel B1'!W16&lt;5,'Tabel B1'!E16&lt;0.5),"-",IFERROR('Tabel B1'!E16/'Tabel B1'!W16*100,"-"))</f>
        <v>9.4024843750000002</v>
      </c>
      <c r="K16" s="115"/>
      <c r="L16" s="94">
        <f>IF(OR('Tabel B1'!X16&lt;5,'Tabel B1'!Z16&lt;0.5),"-",IFERROR('Tabel B1'!Z16/'Tabel B1'!X16*100,"-"))</f>
        <v>7.9645029797377838</v>
      </c>
      <c r="R16" s="33" t="s">
        <v>30</v>
      </c>
      <c r="S16" s="32"/>
      <c r="T16" s="37">
        <v>978</v>
      </c>
      <c r="U16" s="37">
        <v>371</v>
      </c>
      <c r="V16" s="74">
        <v>113</v>
      </c>
      <c r="W16" s="37">
        <v>128</v>
      </c>
      <c r="X16" s="36">
        <v>3356</v>
      </c>
      <c r="Y16" s="36">
        <v>313</v>
      </c>
      <c r="Z16" s="71">
        <v>267.28872000000001</v>
      </c>
    </row>
    <row r="17" spans="1:26" ht="15.75" hidden="1" customHeight="1" x14ac:dyDescent="0.2">
      <c r="A17" s="31" t="s">
        <v>31</v>
      </c>
      <c r="B17" s="36">
        <v>19.438659999999999</v>
      </c>
      <c r="C17" s="36">
        <v>2.53789</v>
      </c>
      <c r="D17" s="71">
        <v>1.4295500000000001</v>
      </c>
      <c r="E17" s="36">
        <v>1.99963</v>
      </c>
      <c r="F17" s="115"/>
      <c r="G17" s="95">
        <f>IF(OR('Tabel B1'!T17&lt;5,'Tabel B1'!B17&lt;0.5),"-",IFERROR('Tabel B1'!B17/'Tabel B1'!T17*100,"-"))</f>
        <v>6.4153993399339928</v>
      </c>
      <c r="H17" s="95">
        <f>IF(OR('Tabel B1'!U17&lt;5,'Tabel B1'!C17&lt;0.5),"-",IFERROR('Tabel B1'!C17/'Tabel B1'!U17*100,"-"))</f>
        <v>3.2125189873417717</v>
      </c>
      <c r="I17" s="95">
        <f>IF(OR('Tabel B1'!V17&lt;5,'Tabel B1'!D17&lt;0.5),"-",IFERROR('Tabel B1'!D17/'Tabel B1'!V17*100,"-"))</f>
        <v>3.9709722222222221</v>
      </c>
      <c r="J17" s="95">
        <f>IF(OR('Tabel B1'!W17&lt;5,'Tabel B1'!E17&lt;0.5),"-",IFERROR('Tabel B1'!E17/'Tabel B1'!W17*100,"-"))</f>
        <v>6.2488437499999998</v>
      </c>
      <c r="K17" s="115"/>
      <c r="L17" s="95">
        <f>IF(OR('Tabel B1'!X17&lt;5,'Tabel B1'!Z17&lt;0.5),"-",IFERROR('Tabel B1'!Z17/'Tabel B1'!X17*100,"-"))</f>
        <v>3.0251680672268906</v>
      </c>
      <c r="R17" s="31" t="s">
        <v>31</v>
      </c>
      <c r="S17" s="32"/>
      <c r="T17" s="36">
        <v>303</v>
      </c>
      <c r="U17" s="36">
        <v>79</v>
      </c>
      <c r="V17" s="71">
        <v>36</v>
      </c>
      <c r="W17" s="36">
        <v>32</v>
      </c>
      <c r="X17" s="36">
        <v>2380</v>
      </c>
      <c r="Y17" s="36">
        <v>81</v>
      </c>
      <c r="Z17" s="71">
        <v>71.998999999999995</v>
      </c>
    </row>
    <row r="18" spans="1:26" ht="15.75" hidden="1" customHeight="1" x14ac:dyDescent="0.2">
      <c r="A18" s="33" t="s">
        <v>32</v>
      </c>
      <c r="B18" s="37">
        <v>18.677099999999999</v>
      </c>
      <c r="C18" s="37">
        <v>0.87631999999999999</v>
      </c>
      <c r="D18" s="74">
        <v>1.99963</v>
      </c>
      <c r="E18" s="37">
        <v>0</v>
      </c>
      <c r="F18" s="115"/>
      <c r="G18" s="93">
        <f>IF(OR('Tabel B1'!T18&lt;5,'Tabel B1'!B18&lt;0.5),"-",IFERROR('Tabel B1'!B18/'Tabel B1'!T18*100,"-"))</f>
        <v>7.2957421875000001</v>
      </c>
      <c r="H18" s="93">
        <f>IF(OR('Tabel B1'!U18&lt;5,'Tabel B1'!C18&lt;0.5),"-",IFERROR('Tabel B1'!C18/'Tabel B1'!U18*100,"-"))</f>
        <v>4.1729523809523803</v>
      </c>
      <c r="I18" s="93" t="str">
        <f>IF(OR('Tabel B1'!V18&lt;5,'Tabel B1'!D18&lt;0.5),"-",IFERROR('Tabel B1'!D18/'Tabel B1'!V18*100,"-"))</f>
        <v>-</v>
      </c>
      <c r="J18" s="93" t="str">
        <f>IF(OR('Tabel B1'!W18&lt;5,'Tabel B1'!E18&lt;0.5),"-",IFERROR('Tabel B1'!E18/'Tabel B1'!W18*100,"-"))</f>
        <v>-</v>
      </c>
      <c r="K18" s="115"/>
      <c r="L18" s="93">
        <f>IF(OR('Tabel B1'!X18&lt;5,'Tabel B1'!Z18&lt;0.5),"-",IFERROR('Tabel B1'!Z18/'Tabel B1'!X18*100,"-"))</f>
        <v>4.6368531468531469</v>
      </c>
      <c r="R18" s="33" t="s">
        <v>32</v>
      </c>
      <c r="S18" s="32"/>
      <c r="T18" s="37">
        <v>256</v>
      </c>
      <c r="U18" s="37">
        <v>21</v>
      </c>
      <c r="V18" s="74">
        <v>4</v>
      </c>
      <c r="W18" s="37">
        <v>10</v>
      </c>
      <c r="X18" s="36">
        <v>715</v>
      </c>
      <c r="Y18" s="36">
        <v>37</v>
      </c>
      <c r="Z18" s="71">
        <v>33.153500000000001</v>
      </c>
    </row>
    <row r="19" spans="1:26" ht="15.75" hidden="1" customHeight="1" x14ac:dyDescent="0.2">
      <c r="A19" s="31" t="s">
        <v>33</v>
      </c>
      <c r="B19" s="36">
        <v>0.35365000000000002</v>
      </c>
      <c r="C19" s="36">
        <v>0</v>
      </c>
      <c r="D19" s="71">
        <v>0</v>
      </c>
      <c r="E19" s="36">
        <v>0</v>
      </c>
      <c r="F19" s="115"/>
      <c r="G19" s="94" t="str">
        <f>IF(OR('Tabel B1'!T19&lt;5,'Tabel B1'!B19&lt;0.5),"-",IFERROR('Tabel B1'!B19/'Tabel B1'!T19*100,"-"))</f>
        <v>-</v>
      </c>
      <c r="H19" s="94" t="str">
        <f>IF(OR('Tabel B1'!U19&lt;5,'Tabel B1'!C19&lt;0.5),"-",IFERROR('Tabel B1'!C19/'Tabel B1'!U19*100,"-"))</f>
        <v>-</v>
      </c>
      <c r="I19" s="94" t="str">
        <f>IF(OR('Tabel B1'!V19&lt;5,'Tabel B1'!D19&lt;0.5),"-",IFERROR('Tabel B1'!D19/'Tabel B1'!V19*100,"-"))</f>
        <v>-</v>
      </c>
      <c r="J19" s="94" t="str">
        <f>IF(OR('Tabel B1'!W19&lt;5,'Tabel B1'!E19&lt;0.5),"-",IFERROR('Tabel B1'!E19/'Tabel B1'!W19*100,"-"))</f>
        <v>-</v>
      </c>
      <c r="K19" s="115"/>
      <c r="L19" s="94">
        <f>IF(OR('Tabel B1'!X19&lt;5,'Tabel B1'!Z19&lt;0.5),"-",IFERROR('Tabel B1'!Z19/'Tabel B1'!X19*100,"-"))</f>
        <v>2.3942426229508196</v>
      </c>
      <c r="R19" s="31" t="s">
        <v>33</v>
      </c>
      <c r="S19" s="32"/>
      <c r="T19" s="36">
        <v>47</v>
      </c>
      <c r="U19" s="36">
        <v>10</v>
      </c>
      <c r="V19" s="71">
        <v>1</v>
      </c>
      <c r="W19" s="36">
        <v>14</v>
      </c>
      <c r="X19" s="36">
        <v>305</v>
      </c>
      <c r="Y19" s="36">
        <v>8</v>
      </c>
      <c r="Z19" s="71">
        <v>7.3024399999999998</v>
      </c>
    </row>
    <row r="20" spans="1:26" ht="15.75" hidden="1" customHeight="1" x14ac:dyDescent="0.2">
      <c r="A20" s="33" t="s">
        <v>34</v>
      </c>
      <c r="B20" s="37">
        <v>7.0585699999999996</v>
      </c>
      <c r="C20" s="37">
        <v>0.99980999999999998</v>
      </c>
      <c r="D20" s="74">
        <v>0</v>
      </c>
      <c r="E20" s="37">
        <v>0.15654999999999999</v>
      </c>
      <c r="F20" s="115"/>
      <c r="G20" s="95">
        <f>IF(OR('Tabel B1'!T20&lt;5,'Tabel B1'!B20&lt;0.5),"-",IFERROR('Tabel B1'!B20/'Tabel B1'!T20*100,"-"))</f>
        <v>7.756670329670329</v>
      </c>
      <c r="H20" s="95">
        <f>IF(OR('Tabel B1'!U20&lt;5,'Tabel B1'!C20&lt;0.5),"-",IFERROR('Tabel B1'!C20/'Tabel B1'!U20*100,"-"))</f>
        <v>12.497624999999999</v>
      </c>
      <c r="I20" s="95" t="str">
        <f>IF(OR('Tabel B1'!V20&lt;5,'Tabel B1'!D20&lt;0.5),"-",IFERROR('Tabel B1'!D20/'Tabel B1'!V20*100,"-"))</f>
        <v>-</v>
      </c>
      <c r="J20" s="95" t="str">
        <f>IF(OR('Tabel B1'!W20&lt;5,'Tabel B1'!E20&lt;0.5),"-",IFERROR('Tabel B1'!E20/'Tabel B1'!W20*100,"-"))</f>
        <v>-</v>
      </c>
      <c r="K20" s="115"/>
      <c r="L20" s="95">
        <f>IF(OR('Tabel B1'!X20&lt;5,'Tabel B1'!Z20&lt;0.5),"-",IFERROR('Tabel B1'!Z20/'Tabel B1'!X20*100,"-"))</f>
        <v>3.9961361867704284</v>
      </c>
      <c r="R20" s="33" t="s">
        <v>34</v>
      </c>
      <c r="S20" s="32"/>
      <c r="T20" s="37">
        <v>91</v>
      </c>
      <c r="U20" s="37">
        <v>8</v>
      </c>
      <c r="V20" s="74">
        <v>4</v>
      </c>
      <c r="W20" s="37">
        <v>5</v>
      </c>
      <c r="X20" s="36">
        <v>514</v>
      </c>
      <c r="Y20" s="36">
        <v>23</v>
      </c>
      <c r="Z20" s="71">
        <v>20.540140000000001</v>
      </c>
    </row>
    <row r="21" spans="1:26" ht="15.75" customHeight="1" x14ac:dyDescent="0.2">
      <c r="A21" s="83" t="s">
        <v>35</v>
      </c>
      <c r="B21" s="84">
        <v>45.527970000000003</v>
      </c>
      <c r="C21" s="84">
        <v>4.4140199999999998</v>
      </c>
      <c r="D21" s="84">
        <v>3.4291800000000001</v>
      </c>
      <c r="E21" s="84">
        <v>2.15618</v>
      </c>
      <c r="F21" s="115"/>
      <c r="G21" s="95">
        <f>IF(OR('Tabel B1'!T21&lt;5,'Tabel B1'!B21&lt;0.5),"-",IFERROR('Tabel B1'!B21/'Tabel B1'!T21*100,"-"))</f>
        <v>6.5319899569583937</v>
      </c>
      <c r="H21" s="95">
        <f>IF(OR('Tabel B1'!U21&lt;5,'Tabel B1'!C21&lt;0.5),"-",IFERROR('Tabel B1'!C21/'Tabel B1'!U21*100,"-"))</f>
        <v>3.7406949152542368</v>
      </c>
      <c r="I21" s="95">
        <f>IF(OR('Tabel B1'!V21&lt;5,'Tabel B1'!D21&lt;0.5),"-",IFERROR('Tabel B1'!D21/'Tabel B1'!V21*100,"-"))</f>
        <v>7.620400000000001</v>
      </c>
      <c r="J21" s="95">
        <f>IF(OR('Tabel B1'!W21&lt;5,'Tabel B1'!E21&lt;0.5),"-",IFERROR('Tabel B1'!E21/'Tabel B1'!W21*100,"-"))</f>
        <v>3.5347213114754097</v>
      </c>
      <c r="K21" s="115"/>
      <c r="L21" s="95">
        <f>IF(OR('Tabel B1'!X21&lt;5,'Tabel B1'!Z21&lt;0.5),"-",IFERROR('Tabel B1'!Z21/'Tabel B1'!X21*100,"-"))</f>
        <v>3.397932294328053</v>
      </c>
      <c r="R21" s="31" t="s">
        <v>35</v>
      </c>
      <c r="S21" s="32"/>
      <c r="T21" s="36">
        <v>697</v>
      </c>
      <c r="U21" s="36">
        <v>118</v>
      </c>
      <c r="V21" s="71">
        <v>45</v>
      </c>
      <c r="W21" s="36">
        <v>61</v>
      </c>
      <c r="X21" s="36">
        <v>3914</v>
      </c>
      <c r="Y21" s="36">
        <v>149</v>
      </c>
      <c r="Z21" s="71">
        <v>132.99507</v>
      </c>
    </row>
    <row r="22" spans="1:26" ht="15.75" customHeight="1" x14ac:dyDescent="0.2">
      <c r="A22" s="79" t="s">
        <v>36</v>
      </c>
      <c r="B22" s="80">
        <v>9.1180699999999995</v>
      </c>
      <c r="C22" s="80">
        <v>0.99980999999999998</v>
      </c>
      <c r="D22" s="80">
        <v>0</v>
      </c>
      <c r="E22" s="80">
        <v>0</v>
      </c>
      <c r="F22" s="115"/>
      <c r="G22" s="93">
        <f>IF(OR('Tabel B1'!T22&lt;5,'Tabel B1'!B22&lt;0.5),"-",IFERROR('Tabel B1'!B22/'Tabel B1'!T22*100,"-"))</f>
        <v>15.45435593220339</v>
      </c>
      <c r="H22" s="93">
        <f>IF(OR('Tabel B1'!U22&lt;5,'Tabel B1'!C22&lt;0.5),"-",IFERROR('Tabel B1'!C22/'Tabel B1'!U22*100,"-"))</f>
        <v>3.7029999999999998</v>
      </c>
      <c r="I22" s="93" t="str">
        <f>IF(OR('Tabel B1'!V22&lt;5,'Tabel B1'!D22&lt;0.5),"-",IFERROR('Tabel B1'!D22/'Tabel B1'!V22*100,"-"))</f>
        <v>-</v>
      </c>
      <c r="J22" s="93" t="str">
        <f>IF(OR('Tabel B1'!W22&lt;5,'Tabel B1'!E22&lt;0.5),"-",IFERROR('Tabel B1'!E22/'Tabel B1'!W22*100,"-"))</f>
        <v>-</v>
      </c>
      <c r="K22" s="115"/>
      <c r="L22" s="93">
        <f>IF(OR('Tabel B1'!X22&lt;5,'Tabel B1'!Z22&lt;0.5),"-",IFERROR('Tabel B1'!Z22/'Tabel B1'!X22*100,"-"))</f>
        <v>5.1555295698924732</v>
      </c>
      <c r="R22" s="33" t="s">
        <v>36</v>
      </c>
      <c r="S22" s="32"/>
      <c r="T22" s="37">
        <v>59</v>
      </c>
      <c r="U22" s="37">
        <v>27</v>
      </c>
      <c r="V22" s="74">
        <v>4</v>
      </c>
      <c r="W22" s="37">
        <v>5</v>
      </c>
      <c r="X22" s="36">
        <v>372</v>
      </c>
      <c r="Y22" s="37">
        <v>22</v>
      </c>
      <c r="Z22" s="74">
        <v>19.178570000000001</v>
      </c>
    </row>
    <row r="23" spans="1:26" ht="15.75" customHeight="1" x14ac:dyDescent="0.2">
      <c r="A23" s="90" t="s">
        <v>37</v>
      </c>
      <c r="B23" s="91">
        <v>16.148569999999999</v>
      </c>
      <c r="C23" s="91">
        <v>0</v>
      </c>
      <c r="D23" s="91">
        <v>0</v>
      </c>
      <c r="E23" s="91">
        <v>0</v>
      </c>
      <c r="F23" s="115"/>
      <c r="G23" s="94">
        <f>IF(OR('Tabel B1'!T23&lt;5,'Tabel B1'!B23&lt;0.5),"-",IFERROR('Tabel B1'!B23/'Tabel B1'!T23*100,"-"))</f>
        <v>9.6698023952095795</v>
      </c>
      <c r="H23" s="94" t="str">
        <f>IF(OR('Tabel B1'!U23&lt;5,'Tabel B1'!C23&lt;0.5),"-",IFERROR('Tabel B1'!C23/'Tabel B1'!U23*100,"-"))</f>
        <v>-</v>
      </c>
      <c r="I23" s="94" t="str">
        <f>IF(OR('Tabel B1'!V23&lt;5,'Tabel B1'!D23&lt;0.5),"-",IFERROR('Tabel B1'!D23/'Tabel B1'!V23*100,"-"))</f>
        <v>-</v>
      </c>
      <c r="J23" s="94" t="str">
        <f>IF(OR('Tabel B1'!W23&lt;5,'Tabel B1'!E23&lt;0.5),"-",IFERROR('Tabel B1'!E23/'Tabel B1'!W23*100,"-"))</f>
        <v>-</v>
      </c>
      <c r="K23" s="115"/>
      <c r="L23" s="94">
        <f>IF(OR('Tabel B1'!X23&lt;5,'Tabel B1'!Z23&lt;0.5),"-",IFERROR('Tabel B1'!Z23/'Tabel B1'!X23*100,"-"))</f>
        <v>5.6913177777777779</v>
      </c>
      <c r="R23" s="31" t="s">
        <v>37</v>
      </c>
      <c r="S23" s="32"/>
      <c r="T23" s="36">
        <v>167</v>
      </c>
      <c r="U23" s="36">
        <v>19</v>
      </c>
      <c r="V23" s="71">
        <v>4</v>
      </c>
      <c r="W23" s="71">
        <v>6</v>
      </c>
      <c r="X23" s="36">
        <v>450</v>
      </c>
      <c r="Y23" s="37">
        <v>28</v>
      </c>
      <c r="Z23" s="74">
        <v>25.61093</v>
      </c>
    </row>
    <row r="24" spans="1:26" ht="15.75" customHeight="1" x14ac:dyDescent="0.2">
      <c r="A24" s="83" t="s">
        <v>38</v>
      </c>
      <c r="B24" s="84">
        <v>14.525040000000001</v>
      </c>
      <c r="C24" s="84">
        <v>0</v>
      </c>
      <c r="D24" s="84">
        <v>0</v>
      </c>
      <c r="E24" s="84">
        <v>0</v>
      </c>
      <c r="F24" s="115"/>
      <c r="G24" s="95">
        <f>IF(OR('Tabel B1'!T24&lt;5,'Tabel B1'!B24&lt;0.5),"-",IFERROR('Tabel B1'!B24/'Tabel B1'!T24*100,"-"))</f>
        <v>4.4830370370370378</v>
      </c>
      <c r="H24" s="95" t="str">
        <f>IF(OR('Tabel B1'!U24&lt;5,'Tabel B1'!C24&lt;0.5),"-",IFERROR('Tabel B1'!C24/'Tabel B1'!U24*100,"-"))</f>
        <v>-</v>
      </c>
      <c r="I24" s="95" t="str">
        <f>IF(OR('Tabel B1'!V24&lt;5,'Tabel B1'!D24&lt;0.5),"-",IFERROR('Tabel B1'!D24/'Tabel B1'!V24*100,"-"))</f>
        <v>-</v>
      </c>
      <c r="J24" s="95" t="str">
        <f>IF(OR('Tabel B1'!W24&lt;5,'Tabel B1'!E24&lt;0.5),"-",IFERROR('Tabel B1'!E24/'Tabel B1'!W24*100,"-"))</f>
        <v>-</v>
      </c>
      <c r="K24" s="115"/>
      <c r="L24" s="95">
        <f>IF(OR('Tabel B1'!X24&lt;5,'Tabel B1'!Z24&lt;0.5),"-",IFERROR('Tabel B1'!Z24/'Tabel B1'!X24*100,"-"))</f>
        <v>1.3227021712412945</v>
      </c>
      <c r="R24" s="33" t="s">
        <v>38</v>
      </c>
      <c r="S24" s="32"/>
      <c r="T24" s="37">
        <v>324</v>
      </c>
      <c r="U24" s="37">
        <v>52</v>
      </c>
      <c r="V24" s="74">
        <v>61</v>
      </c>
      <c r="W24" s="37">
        <v>48</v>
      </c>
      <c r="X24" s="36">
        <v>2441</v>
      </c>
      <c r="Y24" s="37">
        <v>41</v>
      </c>
      <c r="Z24" s="74">
        <v>32.28716</v>
      </c>
    </row>
    <row r="25" spans="1:26" ht="15.75" customHeight="1" x14ac:dyDescent="0.2">
      <c r="A25" s="79" t="s">
        <v>39</v>
      </c>
      <c r="B25" s="80">
        <v>53.109209999999997</v>
      </c>
      <c r="C25" s="80">
        <v>7.7365399999999998</v>
      </c>
      <c r="D25" s="80">
        <v>0</v>
      </c>
      <c r="E25" s="80">
        <v>11.915419999999999</v>
      </c>
      <c r="F25" s="115"/>
      <c r="G25" s="93">
        <f>IF(OR('Tabel B1'!T25&lt;5,'Tabel B1'!B25&lt;0.5),"-",IFERROR('Tabel B1'!B25/'Tabel B1'!T25*100,"-"))</f>
        <v>4.258958299919807</v>
      </c>
      <c r="H25" s="93">
        <f>IF(OR('Tabel B1'!U25&lt;5,'Tabel B1'!C25&lt;0.5),"-",IFERROR('Tabel B1'!C25/'Tabel B1'!U25*100,"-"))</f>
        <v>4.2276174863387981</v>
      </c>
      <c r="I25" s="93" t="str">
        <f>IF(OR('Tabel B1'!V25&lt;5,'Tabel B1'!D25&lt;0.5),"-",IFERROR('Tabel B1'!D25/'Tabel B1'!V25*100,"-"))</f>
        <v>-</v>
      </c>
      <c r="J25" s="93">
        <f>IF(OR('Tabel B1'!W25&lt;5,'Tabel B1'!E25&lt;0.5),"-",IFERROR('Tabel B1'!E25/'Tabel B1'!W25*100,"-"))</f>
        <v>5.8987227722772273</v>
      </c>
      <c r="K25" s="115"/>
      <c r="L25" s="93">
        <f>IF(OR('Tabel B1'!X25&lt;5,'Tabel B1'!Z25&lt;0.5),"-",IFERROR('Tabel B1'!Z25/'Tabel B1'!X25*100,"-"))</f>
        <v>2.6174144375229016</v>
      </c>
      <c r="R25" s="31" t="s">
        <v>39</v>
      </c>
      <c r="S25" s="32"/>
      <c r="T25" s="36">
        <v>1247</v>
      </c>
      <c r="U25" s="36">
        <v>183</v>
      </c>
      <c r="V25" s="71">
        <v>61</v>
      </c>
      <c r="W25" s="36">
        <v>202</v>
      </c>
      <c r="X25" s="36">
        <v>5458</v>
      </c>
      <c r="Y25" s="37">
        <v>162</v>
      </c>
      <c r="Z25" s="74">
        <v>142.85847999999999</v>
      </c>
    </row>
    <row r="26" spans="1:26" ht="15.75" customHeight="1" x14ac:dyDescent="0.2">
      <c r="A26" s="90" t="s">
        <v>40</v>
      </c>
      <c r="B26" s="91">
        <v>38.852370000000001</v>
      </c>
      <c r="C26" s="91">
        <v>15.958959999999999</v>
      </c>
      <c r="D26" s="91">
        <v>3.4110900000000002</v>
      </c>
      <c r="E26" s="91">
        <v>5.2142499999999998</v>
      </c>
      <c r="F26" s="115"/>
      <c r="G26" s="94">
        <f>IF(OR('Tabel B1'!T26&lt;5,'Tabel B1'!B26&lt;0.5),"-",IFERROR('Tabel B1'!B26/'Tabel B1'!T26*100,"-"))</f>
        <v>1.5528525179856116</v>
      </c>
      <c r="H26" s="94">
        <f>IF(OR('Tabel B1'!U26&lt;5,'Tabel B1'!C26&lt;0.5),"-",IFERROR('Tabel B1'!C26/'Tabel B1'!U26*100,"-"))</f>
        <v>0.84528389830508466</v>
      </c>
      <c r="I26" s="94">
        <f>IF(OR('Tabel B1'!V26&lt;5,'Tabel B1'!D26&lt;0.5),"-",IFERROR('Tabel B1'!D26/'Tabel B1'!V26*100,"-"))</f>
        <v>0.57717258883248734</v>
      </c>
      <c r="J26" s="94">
        <f>IF(OR('Tabel B1'!W26&lt;5,'Tabel B1'!E26&lt;0.5),"-",IFERROR('Tabel B1'!E26/'Tabel B1'!W26*100,"-"))</f>
        <v>0.53644547325102876</v>
      </c>
      <c r="K26" s="115"/>
      <c r="L26" s="94">
        <f>IF(OR('Tabel B1'!X26&lt;5,'Tabel B1'!Z26&lt;0.5),"-",IFERROR('Tabel B1'!Z26/'Tabel B1'!X26*100,"-"))</f>
        <v>0.83461490888100931</v>
      </c>
      <c r="R26" s="33" t="s">
        <v>40</v>
      </c>
      <c r="S26" s="32"/>
      <c r="T26" s="37">
        <v>2502</v>
      </c>
      <c r="U26" s="37">
        <v>1888</v>
      </c>
      <c r="V26" s="74">
        <v>591</v>
      </c>
      <c r="W26" s="37">
        <v>972</v>
      </c>
      <c r="X26" s="36">
        <v>12127</v>
      </c>
      <c r="Y26" s="37">
        <v>129</v>
      </c>
      <c r="Z26" s="74">
        <v>101.21375</v>
      </c>
    </row>
    <row r="27" spans="1:26" ht="15.75" customHeight="1" x14ac:dyDescent="0.2">
      <c r="A27" s="83" t="s">
        <v>41</v>
      </c>
      <c r="B27" s="84">
        <v>4.79948</v>
      </c>
      <c r="C27" s="84">
        <v>2.43248</v>
      </c>
      <c r="D27" s="84">
        <v>0</v>
      </c>
      <c r="E27" s="84">
        <v>0</v>
      </c>
      <c r="F27" s="115"/>
      <c r="G27" s="95">
        <f>IF(OR('Tabel B1'!T27&lt;5,'Tabel B1'!B27&lt;0.5),"-",IFERROR('Tabel B1'!B27/'Tabel B1'!T27*100,"-"))</f>
        <v>1.5735999999999999</v>
      </c>
      <c r="H27" s="95">
        <f>IF(OR('Tabel B1'!U27&lt;5,'Tabel B1'!C27&lt;0.5),"-",IFERROR('Tabel B1'!C27/'Tabel B1'!U27*100,"-"))</f>
        <v>0.80279867986798681</v>
      </c>
      <c r="I27" s="95" t="str">
        <f>IF(OR('Tabel B1'!V27&lt;5,'Tabel B1'!D27&lt;0.5),"-",IFERROR('Tabel B1'!D27/'Tabel B1'!V27*100,"-"))</f>
        <v>-</v>
      </c>
      <c r="J27" s="95" t="str">
        <f>IF(OR('Tabel B1'!W27&lt;5,'Tabel B1'!E27&lt;0.5),"-",IFERROR('Tabel B1'!E27/'Tabel B1'!W27*100,"-"))</f>
        <v>-</v>
      </c>
      <c r="K27" s="115"/>
      <c r="L27" s="95">
        <f>IF(OR('Tabel B1'!X27&lt;5,'Tabel B1'!Z27&lt;0.5),"-",IFERROR('Tabel B1'!Z27/'Tabel B1'!X27*100,"-"))</f>
        <v>0.92000049236829162</v>
      </c>
      <c r="R27" s="31" t="s">
        <v>41</v>
      </c>
      <c r="S27" s="32"/>
      <c r="T27" s="36">
        <v>305</v>
      </c>
      <c r="U27" s="36">
        <v>303</v>
      </c>
      <c r="V27" s="71">
        <v>69</v>
      </c>
      <c r="W27" s="36">
        <v>58</v>
      </c>
      <c r="X27" s="36">
        <v>2031</v>
      </c>
      <c r="Y27" s="37">
        <v>26</v>
      </c>
      <c r="Z27" s="74">
        <v>18.685210000000001</v>
      </c>
    </row>
    <row r="28" spans="1:26" ht="15.75" customHeight="1" x14ac:dyDescent="0.2">
      <c r="A28" s="79" t="s">
        <v>42</v>
      </c>
      <c r="B28" s="80">
        <v>149.56278</v>
      </c>
      <c r="C28" s="80">
        <v>81.350340000000003</v>
      </c>
      <c r="D28" s="80">
        <v>4.7620500000000003</v>
      </c>
      <c r="E28" s="80">
        <v>1.99963</v>
      </c>
      <c r="F28" s="115"/>
      <c r="G28" s="93">
        <f>IF(OR('Tabel B1'!T28&lt;5,'Tabel B1'!B28&lt;0.5),"-",IFERROR('Tabel B1'!B28/'Tabel B1'!T28*100,"-"))</f>
        <v>6.582868838028169</v>
      </c>
      <c r="H28" s="93">
        <f>IF(OR('Tabel B1'!U28&lt;5,'Tabel B1'!C28&lt;0.5),"-",IFERROR('Tabel B1'!C28/'Tabel B1'!U28*100,"-"))</f>
        <v>7.0800992167101828</v>
      </c>
      <c r="I28" s="93">
        <f>IF(OR('Tabel B1'!V28&lt;5,'Tabel B1'!D28&lt;0.5),"-",IFERROR('Tabel B1'!D28/'Tabel B1'!V28*100,"-"))</f>
        <v>6.1844805194805206</v>
      </c>
      <c r="J28" s="93">
        <f>IF(OR('Tabel B1'!W28&lt;5,'Tabel B1'!E28&lt;0.5),"-",IFERROR('Tabel B1'!E28/'Tabel B1'!W28*100,"-"))</f>
        <v>3.5081228070175441</v>
      </c>
      <c r="K28" s="115"/>
      <c r="L28" s="93">
        <f>IF(OR('Tabel B1'!X28&lt;5,'Tabel B1'!Z28&lt;0.5),"-",IFERROR('Tabel B1'!Z28/'Tabel B1'!X28*100,"-"))</f>
        <v>5.6850992441669401</v>
      </c>
      <c r="R28" s="33" t="s">
        <v>42</v>
      </c>
      <c r="S28" s="32"/>
      <c r="T28" s="37">
        <v>2272</v>
      </c>
      <c r="U28" s="37">
        <v>1149</v>
      </c>
      <c r="V28" s="74">
        <v>77</v>
      </c>
      <c r="W28" s="37">
        <v>57</v>
      </c>
      <c r="X28" s="36">
        <v>6086</v>
      </c>
      <c r="Y28" s="37">
        <v>389</v>
      </c>
      <c r="Z28" s="74">
        <v>345.99513999999999</v>
      </c>
    </row>
    <row r="29" spans="1:26" ht="15.75" customHeight="1" x14ac:dyDescent="0.2">
      <c r="A29" s="90" t="s">
        <v>43</v>
      </c>
      <c r="B29" s="91">
        <v>2.9994399999999999</v>
      </c>
      <c r="C29" s="91">
        <v>0</v>
      </c>
      <c r="D29" s="91">
        <v>0.99980999999999998</v>
      </c>
      <c r="E29" s="91">
        <v>0</v>
      </c>
      <c r="F29" s="115"/>
      <c r="G29" s="94">
        <f>IF(OR('Tabel B1'!T29&lt;5,'Tabel B1'!B29&lt;0.5),"-",IFERROR('Tabel B1'!B29/'Tabel B1'!T29*100,"-"))</f>
        <v>5.3561428571428573</v>
      </c>
      <c r="H29" s="94" t="str">
        <f>IF(OR('Tabel B1'!U29&lt;5,'Tabel B1'!C29&lt;0.5),"-",IFERROR('Tabel B1'!C29/'Tabel B1'!U29*100,"-"))</f>
        <v>-</v>
      </c>
      <c r="I29" s="94">
        <f>IF(OR('Tabel B1'!V29&lt;5,'Tabel B1'!D29&lt;0.5),"-",IFERROR('Tabel B1'!D29/'Tabel B1'!V29*100,"-"))</f>
        <v>0.68014285714285716</v>
      </c>
      <c r="J29" s="94" t="str">
        <f>IF(OR('Tabel B1'!W29&lt;5,'Tabel B1'!E29&lt;0.5),"-",IFERROR('Tabel B1'!E29/'Tabel B1'!W29*100,"-"))</f>
        <v>-</v>
      </c>
      <c r="K29" s="115"/>
      <c r="L29" s="94">
        <f>IF(OR('Tabel B1'!X29&lt;5,'Tabel B1'!Z29&lt;0.5),"-",IFERROR('Tabel B1'!Z29/'Tabel B1'!X29*100,"-"))</f>
        <v>1.161362130177515</v>
      </c>
      <c r="R29" s="31" t="s">
        <v>43</v>
      </c>
      <c r="S29" s="32"/>
      <c r="T29" s="36">
        <v>56</v>
      </c>
      <c r="U29" s="36">
        <v>41</v>
      </c>
      <c r="V29" s="71">
        <v>147</v>
      </c>
      <c r="W29" s="36">
        <v>31</v>
      </c>
      <c r="X29" s="36">
        <v>845</v>
      </c>
      <c r="Y29" s="37">
        <v>10</v>
      </c>
      <c r="Z29" s="74">
        <v>9.8135100000000008</v>
      </c>
    </row>
    <row r="30" spans="1:26" ht="15.75" customHeight="1" x14ac:dyDescent="0.2">
      <c r="A30" s="83" t="s">
        <v>44</v>
      </c>
      <c r="B30" s="84">
        <v>48.49935</v>
      </c>
      <c r="C30" s="84">
        <v>6.1385899999999998</v>
      </c>
      <c r="D30" s="84">
        <v>12.75619</v>
      </c>
      <c r="E30" s="84">
        <v>2.9121199999999998</v>
      </c>
      <c r="F30" s="115"/>
      <c r="G30" s="95">
        <f>IF(OR('Tabel B1'!T30&lt;5,'Tabel B1'!B30&lt;0.5),"-",IFERROR('Tabel B1'!B30/'Tabel B1'!T30*100,"-"))</f>
        <v>6.2178653846153846</v>
      </c>
      <c r="H30" s="95">
        <f>IF(OR('Tabel B1'!U30&lt;5,'Tabel B1'!C30&lt;0.5),"-",IFERROR('Tabel B1'!C30/'Tabel B1'!U30*100,"-"))</f>
        <v>3.8851835443037976</v>
      </c>
      <c r="I30" s="95">
        <f>IF(OR('Tabel B1'!V30&lt;5,'Tabel B1'!D30&lt;0.5),"-",IFERROR('Tabel B1'!D30/'Tabel B1'!V30*100,"-"))</f>
        <v>7.5036411764705875</v>
      </c>
      <c r="J30" s="95">
        <f>IF(OR('Tabel B1'!W30&lt;5,'Tabel B1'!E30&lt;0.5),"-",IFERROR('Tabel B1'!E30/'Tabel B1'!W30*100,"-"))</f>
        <v>2.9121199999999998</v>
      </c>
      <c r="K30" s="115"/>
      <c r="L30" s="95">
        <f>IF(OR('Tabel B1'!X30&lt;5,'Tabel B1'!Z30&lt;0.5),"-",IFERROR('Tabel B1'!Z30/'Tabel B1'!X30*100,"-"))</f>
        <v>4.6453266706443914</v>
      </c>
      <c r="R30" s="33" t="s">
        <v>44</v>
      </c>
      <c r="S30" s="32"/>
      <c r="T30" s="37">
        <v>780</v>
      </c>
      <c r="U30" s="37">
        <v>158</v>
      </c>
      <c r="V30" s="74">
        <v>170</v>
      </c>
      <c r="W30" s="37">
        <v>100</v>
      </c>
      <c r="X30" s="36">
        <v>3352</v>
      </c>
      <c r="Y30" s="37">
        <v>181</v>
      </c>
      <c r="Z30" s="74">
        <v>155.71135000000001</v>
      </c>
    </row>
    <row r="31" spans="1:26" ht="15.75" customHeight="1" x14ac:dyDescent="0.2">
      <c r="A31" s="79" t="s">
        <v>45</v>
      </c>
      <c r="B31" s="80">
        <v>11.930389999999999</v>
      </c>
      <c r="C31" s="80">
        <v>7.13279</v>
      </c>
      <c r="D31" s="80">
        <v>2.5647099999999998</v>
      </c>
      <c r="E31" s="80">
        <v>0</v>
      </c>
      <c r="F31" s="115"/>
      <c r="G31" s="93">
        <f>IF(OR('Tabel B1'!T31&lt;5,'Tabel B1'!B31&lt;0.5),"-",IFERROR('Tabel B1'!B31/'Tabel B1'!T31*100,"-"))</f>
        <v>8.0610743243243235</v>
      </c>
      <c r="H31" s="93">
        <f>IF(OR('Tabel B1'!U31&lt;5,'Tabel B1'!C31&lt;0.5),"-",IFERROR('Tabel B1'!C31/'Tabel B1'!U31*100,"-"))</f>
        <v>9.0288481012658224</v>
      </c>
      <c r="I31" s="93">
        <f>IF(OR('Tabel B1'!V31&lt;5,'Tabel B1'!D31&lt;0.5),"-",IFERROR('Tabel B1'!D31/'Tabel B1'!V31*100,"-"))</f>
        <v>4.8390754716981128</v>
      </c>
      <c r="J31" s="93" t="str">
        <f>IF(OR('Tabel B1'!W31&lt;5,'Tabel B1'!E31&lt;0.5),"-",IFERROR('Tabel B1'!E31/'Tabel B1'!W31*100,"-"))</f>
        <v>-</v>
      </c>
      <c r="K31" s="115"/>
      <c r="L31" s="93">
        <f>IF(OR('Tabel B1'!X31&lt;5,'Tabel B1'!Z31&lt;0.5),"-",IFERROR('Tabel B1'!Z31/'Tabel B1'!X31*100,"-"))</f>
        <v>4.5893200883002212</v>
      </c>
      <c r="R31" s="31" t="s">
        <v>45</v>
      </c>
      <c r="S31" s="32"/>
      <c r="T31" s="36">
        <v>148</v>
      </c>
      <c r="U31" s="36">
        <v>79</v>
      </c>
      <c r="V31" s="71">
        <v>53</v>
      </c>
      <c r="W31" s="36">
        <v>39</v>
      </c>
      <c r="X31" s="36">
        <v>906</v>
      </c>
      <c r="Y31" s="37">
        <v>52</v>
      </c>
      <c r="Z31" s="74">
        <v>41.579239999999999</v>
      </c>
    </row>
    <row r="32" spans="1:26" ht="15.75" customHeight="1" x14ac:dyDescent="0.2">
      <c r="A32" s="90" t="s">
        <v>46</v>
      </c>
      <c r="B32" s="91">
        <v>16.646920000000001</v>
      </c>
      <c r="C32" s="91">
        <v>13.1747</v>
      </c>
      <c r="D32" s="91">
        <v>0.99980999999999998</v>
      </c>
      <c r="E32" s="91">
        <v>0</v>
      </c>
      <c r="F32" s="115"/>
      <c r="G32" s="94">
        <f>IF(OR('Tabel B1'!T32&lt;5,'Tabel B1'!B32&lt;0.5),"-",IFERROR('Tabel B1'!B32/'Tabel B1'!T32*100,"-"))</f>
        <v>6.5027031250000009</v>
      </c>
      <c r="H32" s="94">
        <f>IF(OR('Tabel B1'!U32&lt;5,'Tabel B1'!C32&lt;0.5),"-",IFERROR('Tabel B1'!C32/'Tabel B1'!U32*100,"-"))</f>
        <v>8.7249668874172173</v>
      </c>
      <c r="I32" s="94">
        <f>IF(OR('Tabel B1'!V32&lt;5,'Tabel B1'!D32&lt;0.5),"-",IFERROR('Tabel B1'!D32/'Tabel B1'!V32*100,"-"))</f>
        <v>1.6390327868852459</v>
      </c>
      <c r="J32" s="94" t="str">
        <f>IF(OR('Tabel B1'!W32&lt;5,'Tabel B1'!E32&lt;0.5),"-",IFERROR('Tabel B1'!E32/'Tabel B1'!W32*100,"-"))</f>
        <v>-</v>
      </c>
      <c r="K32" s="115"/>
      <c r="L32" s="94">
        <f>IF(OR('Tabel B1'!X32&lt;5,'Tabel B1'!Z32&lt;0.5),"-",IFERROR('Tabel B1'!Z32/'Tabel B1'!X32*100,"-"))</f>
        <v>3.2322848064702487</v>
      </c>
      <c r="R32" s="33" t="s">
        <v>46</v>
      </c>
      <c r="S32" s="32"/>
      <c r="T32" s="37">
        <v>256</v>
      </c>
      <c r="U32" s="37">
        <v>151</v>
      </c>
      <c r="V32" s="74">
        <v>61</v>
      </c>
      <c r="W32" s="37">
        <v>38</v>
      </c>
      <c r="X32" s="36">
        <v>1731</v>
      </c>
      <c r="Y32" s="37">
        <v>68</v>
      </c>
      <c r="Z32" s="74">
        <v>55.950850000000003</v>
      </c>
    </row>
    <row r="33" spans="1:26" ht="15.75" customHeight="1" x14ac:dyDescent="0.2">
      <c r="A33" s="83" t="s">
        <v>47</v>
      </c>
      <c r="B33" s="84">
        <v>75.242940000000004</v>
      </c>
      <c r="C33" s="84">
        <v>67.672920000000005</v>
      </c>
      <c r="D33" s="84">
        <v>21.802530000000001</v>
      </c>
      <c r="E33" s="84">
        <v>10.0106</v>
      </c>
      <c r="F33" s="115"/>
      <c r="G33" s="95">
        <f>IF(OR('Tabel B1'!T33&lt;5,'Tabel B1'!B33&lt;0.5),"-",IFERROR('Tabel B1'!B33/'Tabel B1'!T33*100,"-"))</f>
        <v>3.613974063400577</v>
      </c>
      <c r="H33" s="95">
        <f>IF(OR('Tabel B1'!U33&lt;5,'Tabel B1'!C33&lt;0.5),"-",IFERROR('Tabel B1'!C33/'Tabel B1'!U33*100,"-"))</f>
        <v>5.3666074544012687</v>
      </c>
      <c r="I33" s="95">
        <f>IF(OR('Tabel B1'!V33&lt;5,'Tabel B1'!D33&lt;0.5),"-",IFERROR('Tabel B1'!D33/'Tabel B1'!V33*100,"-"))</f>
        <v>4.3258988095238102</v>
      </c>
      <c r="J33" s="95">
        <f>IF(OR('Tabel B1'!W33&lt;5,'Tabel B1'!E33&lt;0.5),"-",IFERROR('Tabel B1'!E33/'Tabel B1'!W33*100,"-"))</f>
        <v>2.8439204545454544</v>
      </c>
      <c r="K33" s="115"/>
      <c r="L33" s="95">
        <f>IF(OR('Tabel B1'!X33&lt;5,'Tabel B1'!Z33&lt;0.5),"-",IFERROR('Tabel B1'!Z33/'Tabel B1'!X33*100,"-"))</f>
        <v>3.8146033357505438</v>
      </c>
      <c r="R33" s="31" t="s">
        <v>47</v>
      </c>
      <c r="S33" s="32"/>
      <c r="T33" s="36">
        <v>2082</v>
      </c>
      <c r="U33" s="36">
        <v>1261</v>
      </c>
      <c r="V33" s="71">
        <v>504</v>
      </c>
      <c r="W33" s="36">
        <v>352</v>
      </c>
      <c r="X33" s="36">
        <v>8274</v>
      </c>
      <c r="Y33" s="37">
        <v>368</v>
      </c>
      <c r="Z33" s="74">
        <v>315.62027999999998</v>
      </c>
    </row>
    <row r="34" spans="1:26" ht="15.75" customHeight="1" x14ac:dyDescent="0.2">
      <c r="A34" s="79" t="s">
        <v>48</v>
      </c>
      <c r="B34" s="80">
        <v>75.545439999999999</v>
      </c>
      <c r="C34" s="80">
        <v>39.265270000000001</v>
      </c>
      <c r="D34" s="80">
        <v>3.99925</v>
      </c>
      <c r="E34" s="80">
        <v>7.1776999999999997</v>
      </c>
      <c r="F34" s="115"/>
      <c r="G34" s="93">
        <f>IF(OR('Tabel B1'!T34&lt;5,'Tabel B1'!B34&lt;0.5),"-",IFERROR('Tabel B1'!B34/'Tabel B1'!T34*100,"-"))</f>
        <v>1.6859058245927248</v>
      </c>
      <c r="H34" s="93">
        <f>IF(OR('Tabel B1'!U34&lt;5,'Tabel B1'!C34&lt;0.5),"-",IFERROR('Tabel B1'!C34/'Tabel B1'!U34*100,"-"))</f>
        <v>2.6281974564926371</v>
      </c>
      <c r="I34" s="93">
        <f>IF(OR('Tabel B1'!V34&lt;5,'Tabel B1'!D34&lt;0.5),"-",IFERROR('Tabel B1'!D34/'Tabel B1'!V34*100,"-"))</f>
        <v>0.96135817307692306</v>
      </c>
      <c r="J34" s="93">
        <f>IF(OR('Tabel B1'!W34&lt;5,'Tabel B1'!E34&lt;0.5),"-",IFERROR('Tabel B1'!E34/'Tabel B1'!W34*100,"-"))</f>
        <v>1.97732782369146</v>
      </c>
      <c r="K34" s="115"/>
      <c r="L34" s="93">
        <f>IF(OR('Tabel B1'!X34&lt;5,'Tabel B1'!Z34&lt;0.5),"-",IFERROR('Tabel B1'!Z34/'Tabel B1'!X34*100,"-"))</f>
        <v>1.5607365976145637</v>
      </c>
      <c r="R34" s="33" t="s">
        <v>48</v>
      </c>
      <c r="S34" s="32"/>
      <c r="T34" s="37">
        <v>4481</v>
      </c>
      <c r="U34" s="37">
        <v>1494</v>
      </c>
      <c r="V34" s="74">
        <v>416</v>
      </c>
      <c r="W34" s="37">
        <v>363</v>
      </c>
      <c r="X34" s="36">
        <v>15930</v>
      </c>
      <c r="Y34" s="37">
        <v>282</v>
      </c>
      <c r="Z34" s="74">
        <v>248.62533999999999</v>
      </c>
    </row>
    <row r="35" spans="1:26" ht="15.75" customHeight="1" x14ac:dyDescent="0.2">
      <c r="A35" s="90" t="s">
        <v>49</v>
      </c>
      <c r="B35" s="91">
        <v>83.505889999999994</v>
      </c>
      <c r="C35" s="91">
        <v>24.256219999999999</v>
      </c>
      <c r="D35" s="91">
        <v>10.48962</v>
      </c>
      <c r="E35" s="91">
        <v>15.10697</v>
      </c>
      <c r="F35" s="115"/>
      <c r="G35" s="94">
        <f>IF(OR('Tabel B1'!T35&lt;5,'Tabel B1'!B35&lt;0.5),"-",IFERROR('Tabel B1'!B35/'Tabel B1'!T35*100,"-"))</f>
        <v>3.1299059220389802</v>
      </c>
      <c r="H35" s="94">
        <f>IF(OR('Tabel B1'!U35&lt;5,'Tabel B1'!C35&lt;0.5),"-",IFERROR('Tabel B1'!C35/'Tabel B1'!U35*100,"-"))</f>
        <v>2.7753112128146453</v>
      </c>
      <c r="I35" s="94">
        <f>IF(OR('Tabel B1'!V35&lt;5,'Tabel B1'!D35&lt;0.5),"-",IFERROR('Tabel B1'!D35/'Tabel B1'!V35*100,"-"))</f>
        <v>3.3837483870967744</v>
      </c>
      <c r="J35" s="94">
        <f>IF(OR('Tabel B1'!W35&lt;5,'Tabel B1'!E35&lt;0.5),"-",IFERROR('Tabel B1'!E35/'Tabel B1'!W35*100,"-"))</f>
        <v>3.7673241895261849</v>
      </c>
      <c r="K35" s="115"/>
      <c r="L35" s="94">
        <f>IF(OR('Tabel B1'!X35&lt;5,'Tabel B1'!Z35&lt;0.5),"-",IFERROR('Tabel B1'!Z35/'Tabel B1'!X35*100,"-"))</f>
        <v>2.3037453870625662</v>
      </c>
      <c r="R35" s="31" t="s">
        <v>49</v>
      </c>
      <c r="S35" s="32"/>
      <c r="T35" s="36">
        <v>2668</v>
      </c>
      <c r="U35" s="36">
        <v>874</v>
      </c>
      <c r="V35" s="71">
        <v>310</v>
      </c>
      <c r="W35" s="36">
        <v>401</v>
      </c>
      <c r="X35" s="36">
        <v>9430</v>
      </c>
      <c r="Y35" s="37">
        <v>247</v>
      </c>
      <c r="Z35" s="74">
        <v>217.24319</v>
      </c>
    </row>
    <row r="36" spans="1:26" ht="15.75" customHeight="1" x14ac:dyDescent="0.2">
      <c r="A36" s="83" t="s">
        <v>50</v>
      </c>
      <c r="B36" s="84">
        <v>551.31727999999998</v>
      </c>
      <c r="C36" s="84">
        <v>143.07240999999999</v>
      </c>
      <c r="D36" s="84">
        <v>97.003680000000003</v>
      </c>
      <c r="E36" s="84">
        <v>77.158360000000002</v>
      </c>
      <c r="F36" s="115"/>
      <c r="G36" s="95">
        <f>IF(OR('Tabel B1'!T36&lt;5,'Tabel B1'!B36&lt;0.5),"-",IFERROR('Tabel B1'!B36/'Tabel B1'!T36*100,"-"))</f>
        <v>5.4917549556728753</v>
      </c>
      <c r="H36" s="95">
        <f>IF(OR('Tabel B1'!U36&lt;5,'Tabel B1'!C36&lt;0.5),"-",IFERROR('Tabel B1'!C36/'Tabel B1'!U36*100,"-"))</f>
        <v>6.7838980559506865</v>
      </c>
      <c r="I36" s="95">
        <f>IF(OR('Tabel B1'!V36&lt;5,'Tabel B1'!D36&lt;0.5),"-",IFERROR('Tabel B1'!D36/'Tabel B1'!V36*100,"-"))</f>
        <v>8.9652199630314229</v>
      </c>
      <c r="J36" s="95">
        <f>IF(OR('Tabel B1'!W36&lt;5,'Tabel B1'!E36&lt;0.5),"-",IFERROR('Tabel B1'!E36/'Tabel B1'!W36*100,"-"))</f>
        <v>7.7937737373737379</v>
      </c>
      <c r="K36" s="115"/>
      <c r="L36" s="95">
        <f>IF(OR('Tabel B1'!X36&lt;5,'Tabel B1'!Z36&lt;0.5),"-",IFERROR('Tabel B1'!Z36/'Tabel B1'!X36*100,"-"))</f>
        <v>5.1634780603789903</v>
      </c>
      <c r="R36" s="33" t="s">
        <v>50</v>
      </c>
      <c r="S36" s="32"/>
      <c r="T36" s="37">
        <v>10039</v>
      </c>
      <c r="U36" s="37">
        <v>2109</v>
      </c>
      <c r="V36" s="74">
        <v>1082</v>
      </c>
      <c r="W36" s="37">
        <v>990</v>
      </c>
      <c r="X36" s="36">
        <v>27758</v>
      </c>
      <c r="Y36" s="37">
        <v>1616</v>
      </c>
      <c r="Z36" s="74">
        <v>1433.2782400000001</v>
      </c>
    </row>
    <row r="37" spans="1:26" ht="15.75" customHeight="1" x14ac:dyDescent="0.2">
      <c r="A37" s="79" t="s">
        <v>51</v>
      </c>
      <c r="B37" s="80">
        <v>442.36263000000002</v>
      </c>
      <c r="C37" s="80">
        <v>171.29732000000001</v>
      </c>
      <c r="D37" s="80">
        <v>72.191730000000007</v>
      </c>
      <c r="E37" s="80">
        <v>81.813760000000002</v>
      </c>
      <c r="F37" s="115"/>
      <c r="G37" s="93">
        <f>IF(OR('Tabel B1'!T37&lt;5,'Tabel B1'!B37&lt;0.5),"-",IFERROR('Tabel B1'!B37/'Tabel B1'!T37*100,"-"))</f>
        <v>4.420973715770538</v>
      </c>
      <c r="H37" s="93">
        <f>IF(OR('Tabel B1'!U37&lt;5,'Tabel B1'!C37&lt;0.5),"-",IFERROR('Tabel B1'!C37/'Tabel B1'!U37*100,"-"))</f>
        <v>4.1157453147525231</v>
      </c>
      <c r="I37" s="93">
        <f>IF(OR('Tabel B1'!V37&lt;5,'Tabel B1'!D37&lt;0.5),"-",IFERROR('Tabel B1'!D37/'Tabel B1'!V37*100,"-"))</f>
        <v>5.1054971711456867</v>
      </c>
      <c r="J37" s="93">
        <f>IF(OR('Tabel B1'!W37&lt;5,'Tabel B1'!E37&lt;0.5),"-",IFERROR('Tabel B1'!E37/'Tabel B1'!W37*100,"-"))</f>
        <v>6.493155555555556</v>
      </c>
      <c r="K37" s="115"/>
      <c r="L37" s="93">
        <f>IF(OR('Tabel B1'!X37&lt;5,'Tabel B1'!Z37&lt;0.5),"-",IFERROR('Tabel B1'!Z37/'Tabel B1'!X37*100,"-"))</f>
        <v>3.8347374540182049</v>
      </c>
      <c r="R37" s="31" t="s">
        <v>51</v>
      </c>
      <c r="S37" s="32"/>
      <c r="T37" s="36">
        <v>10006</v>
      </c>
      <c r="U37" s="36">
        <v>4162</v>
      </c>
      <c r="V37" s="71">
        <v>1414</v>
      </c>
      <c r="W37" s="36">
        <v>1260</v>
      </c>
      <c r="X37" s="36">
        <v>37243</v>
      </c>
      <c r="Y37" s="37">
        <v>1624</v>
      </c>
      <c r="Z37" s="74">
        <v>1428.17127</v>
      </c>
    </row>
    <row r="38" spans="1:26" ht="15.75" customHeight="1" x14ac:dyDescent="0.2">
      <c r="A38" s="90" t="s">
        <v>52</v>
      </c>
      <c r="B38" s="91">
        <v>78.256100000000004</v>
      </c>
      <c r="C38" s="91">
        <v>46.828420000000001</v>
      </c>
      <c r="D38" s="91">
        <v>24.67473</v>
      </c>
      <c r="E38" s="91">
        <v>32.852240000000002</v>
      </c>
      <c r="F38" s="115"/>
      <c r="G38" s="94">
        <f>IF(OR('Tabel B1'!T38&lt;5,'Tabel B1'!B38&lt;0.5),"-",IFERROR('Tabel B1'!B38/'Tabel B1'!T38*100,"-"))</f>
        <v>7.15975297346752</v>
      </c>
      <c r="H38" s="94">
        <f>IF(OR('Tabel B1'!U38&lt;5,'Tabel B1'!C38&lt;0.5),"-",IFERROR('Tabel B1'!C38/'Tabel B1'!U38*100,"-"))</f>
        <v>7.99119795221843</v>
      </c>
      <c r="I38" s="94">
        <f>IF(OR('Tabel B1'!V38&lt;5,'Tabel B1'!D38&lt;0.5),"-",IFERROR('Tabel B1'!D38/'Tabel B1'!V38*100,"-"))</f>
        <v>9.2762142857142855</v>
      </c>
      <c r="J38" s="94">
        <f>IF(OR('Tabel B1'!W38&lt;5,'Tabel B1'!E38&lt;0.5),"-",IFERROR('Tabel B1'!E38/'Tabel B1'!W38*100,"-"))</f>
        <v>12.53902290076336</v>
      </c>
      <c r="K38" s="115"/>
      <c r="L38" s="94">
        <f>IF(OR('Tabel B1'!X38&lt;5,'Tabel B1'!Z38&lt;0.5),"-",IFERROR('Tabel B1'!Z38/'Tabel B1'!X38*100,"-"))</f>
        <v>6.1163961693548385</v>
      </c>
      <c r="R38" s="33" t="s">
        <v>52</v>
      </c>
      <c r="S38" s="32"/>
      <c r="T38" s="37">
        <v>1093</v>
      </c>
      <c r="U38" s="37">
        <v>586</v>
      </c>
      <c r="V38" s="74">
        <v>266</v>
      </c>
      <c r="W38" s="37">
        <v>262</v>
      </c>
      <c r="X38" s="36">
        <v>5952</v>
      </c>
      <c r="Y38" s="37">
        <v>422</v>
      </c>
      <c r="Z38" s="74">
        <v>364.04790000000003</v>
      </c>
    </row>
    <row r="39" spans="1:26" ht="15.75" customHeight="1" x14ac:dyDescent="0.2">
      <c r="A39" s="83" t="s">
        <v>53</v>
      </c>
      <c r="B39" s="84">
        <v>101.70336</v>
      </c>
      <c r="C39" s="84">
        <v>30.304369999999999</v>
      </c>
      <c r="D39" s="84">
        <v>10.76966</v>
      </c>
      <c r="E39" s="84">
        <v>15.562279999999999</v>
      </c>
      <c r="F39" s="115"/>
      <c r="G39" s="95">
        <f>IF(OR('Tabel B1'!T39&lt;5,'Tabel B1'!B39&lt;0.5),"-",IFERROR('Tabel B1'!B39/'Tabel B1'!T39*100,"-"))</f>
        <v>9.3305834862385328</v>
      </c>
      <c r="H39" s="95">
        <f>IF(OR('Tabel B1'!U39&lt;5,'Tabel B1'!C39&lt;0.5),"-",IFERROR('Tabel B1'!C39/'Tabel B1'!U39*100,"-"))</f>
        <v>6.6603010989010984</v>
      </c>
      <c r="I39" s="95">
        <f>IF(OR('Tabel B1'!V39&lt;5,'Tabel B1'!D39&lt;0.5),"-",IFERROR('Tabel B1'!D39/'Tabel B1'!V39*100,"-"))</f>
        <v>6.410511904761905</v>
      </c>
      <c r="J39" s="95">
        <f>IF(OR('Tabel B1'!W39&lt;5,'Tabel B1'!E39&lt;0.5),"-",IFERROR('Tabel B1'!E39/'Tabel B1'!W39*100,"-"))</f>
        <v>9.4891951219512194</v>
      </c>
      <c r="K39" s="115"/>
      <c r="L39" s="95">
        <f>IF(OR('Tabel B1'!X39&lt;5,'Tabel B1'!Z39&lt;0.5),"-",IFERROR('Tabel B1'!Z39/'Tabel B1'!X39*100,"-"))</f>
        <v>5.5185521623672225</v>
      </c>
      <c r="R39" s="31" t="s">
        <v>53</v>
      </c>
      <c r="S39" s="32"/>
      <c r="T39" s="36">
        <v>1090</v>
      </c>
      <c r="U39" s="36">
        <v>455</v>
      </c>
      <c r="V39" s="71">
        <v>168</v>
      </c>
      <c r="W39" s="36">
        <v>164</v>
      </c>
      <c r="X39" s="36">
        <v>5272</v>
      </c>
      <c r="Y39" s="37">
        <v>322</v>
      </c>
      <c r="Z39" s="74">
        <v>290.93806999999998</v>
      </c>
    </row>
    <row r="40" spans="1:26" ht="15.75" customHeight="1" x14ac:dyDescent="0.2">
      <c r="A40" s="79" t="s">
        <v>54</v>
      </c>
      <c r="B40" s="80">
        <v>153.93501000000001</v>
      </c>
      <c r="C40" s="80">
        <v>60.800220000000003</v>
      </c>
      <c r="D40" s="80">
        <v>30.25198</v>
      </c>
      <c r="E40" s="80">
        <v>24.995950000000001</v>
      </c>
      <c r="F40" s="115"/>
      <c r="G40" s="93">
        <f>IF(OR('Tabel B1'!T40&lt;5,'Tabel B1'!B40&lt;0.5),"-",IFERROR('Tabel B1'!B40/'Tabel B1'!T40*100,"-"))</f>
        <v>8.2760758064516136</v>
      </c>
      <c r="H40" s="93">
        <f>IF(OR('Tabel B1'!U40&lt;5,'Tabel B1'!C40&lt;0.5),"-",IFERROR('Tabel B1'!C40/'Tabel B1'!U40*100,"-"))</f>
        <v>7.8350798969072173</v>
      </c>
      <c r="I40" s="93">
        <f>IF(OR('Tabel B1'!V40&lt;5,'Tabel B1'!D40&lt;0.5),"-",IFERROR('Tabel B1'!D40/'Tabel B1'!V40*100,"-"))</f>
        <v>12.92819658119658</v>
      </c>
      <c r="J40" s="93">
        <f>IF(OR('Tabel B1'!W40&lt;5,'Tabel B1'!E40&lt;0.5),"-",IFERROR('Tabel B1'!E40/'Tabel B1'!W40*100,"-"))</f>
        <v>9.0894363636363629</v>
      </c>
      <c r="K40" s="115"/>
      <c r="L40" s="93">
        <f>IF(OR('Tabel B1'!X40&lt;5,'Tabel B1'!Z40&lt;0.5),"-",IFERROR('Tabel B1'!Z40/'Tabel B1'!X40*100,"-"))</f>
        <v>7.1509685483870973</v>
      </c>
      <c r="R40" s="33" t="s">
        <v>54</v>
      </c>
      <c r="S40" s="32"/>
      <c r="T40" s="37">
        <v>1860</v>
      </c>
      <c r="U40" s="37">
        <v>776</v>
      </c>
      <c r="V40" s="74">
        <v>234</v>
      </c>
      <c r="W40" s="37">
        <v>275</v>
      </c>
      <c r="X40" s="36">
        <v>7440</v>
      </c>
      <c r="Y40" s="37">
        <v>602</v>
      </c>
      <c r="Z40" s="74">
        <v>532.03206</v>
      </c>
    </row>
    <row r="41" spans="1:26" ht="15.75" customHeight="1" x14ac:dyDescent="0.2">
      <c r="A41" s="90" t="s">
        <v>214</v>
      </c>
      <c r="B41" s="91">
        <v>71.384389999999996</v>
      </c>
      <c r="C41" s="91">
        <v>60.401110000000003</v>
      </c>
      <c r="D41" s="91">
        <v>24.737670000000001</v>
      </c>
      <c r="E41" s="91">
        <v>24.114889999999999</v>
      </c>
      <c r="F41" s="115"/>
      <c r="G41" s="94">
        <f>IF(OR('Tabel B1'!T41&lt;5,'Tabel B1'!B41&lt;0.5),"-",IFERROR('Tabel B1'!B41/'Tabel B1'!T41*100,"-"))</f>
        <v>6.4426344765342956</v>
      </c>
      <c r="H41" s="94">
        <f>IF(OR('Tabel B1'!U41&lt;5,'Tabel B1'!C41&lt;0.5),"-",IFERROR('Tabel B1'!C41/'Tabel B1'!U41*100,"-"))</f>
        <v>6.6447865786578655</v>
      </c>
      <c r="I41" s="94">
        <f>IF(OR('Tabel B1'!V41&lt;5,'Tabel B1'!D41&lt;0.5),"-",IFERROR('Tabel B1'!D41/'Tabel B1'!V41*100,"-"))</f>
        <v>5.308512875536481</v>
      </c>
      <c r="J41" s="94">
        <f>IF(OR('Tabel B1'!W41&lt;5,'Tabel B1'!E41&lt;0.5),"-",IFERROR('Tabel B1'!E41/'Tabel B1'!W41*100,"-"))</f>
        <v>5.2537886710239654</v>
      </c>
      <c r="K41" s="115"/>
      <c r="L41" s="94">
        <f>IF(OR('Tabel B1'!X41&lt;5,'Tabel B1'!Z41&lt;0.5),"-",IFERROR('Tabel B1'!Z41/'Tabel B1'!X41*100,"-"))</f>
        <v>3.6687608452593916</v>
      </c>
      <c r="R41" s="33"/>
      <c r="S41" s="32"/>
      <c r="T41" s="37">
        <v>1108</v>
      </c>
      <c r="U41" s="37">
        <v>909</v>
      </c>
      <c r="V41" s="74">
        <v>466</v>
      </c>
      <c r="W41" s="37">
        <v>459</v>
      </c>
      <c r="X41" s="36">
        <v>8944</v>
      </c>
      <c r="Y41" s="37">
        <v>369</v>
      </c>
      <c r="Z41" s="74">
        <v>328.13396999999998</v>
      </c>
    </row>
    <row r="42" spans="1:26" ht="15.75" customHeight="1" x14ac:dyDescent="0.2">
      <c r="A42" s="83" t="s">
        <v>55</v>
      </c>
      <c r="B42" s="84">
        <v>89.4923</v>
      </c>
      <c r="C42" s="84">
        <v>44.959769999999999</v>
      </c>
      <c r="D42" s="84">
        <v>40.513939999999998</v>
      </c>
      <c r="E42" s="84">
        <v>15.87725</v>
      </c>
      <c r="F42" s="115"/>
      <c r="G42" s="95">
        <f>IF(OR('Tabel B1'!T42&lt;5,'Tabel B1'!B42&lt;0.5),"-",IFERROR('Tabel B1'!B42/'Tabel B1'!T42*100,"-"))</f>
        <v>5.2334678362573097</v>
      </c>
      <c r="H42" s="95">
        <f>IF(OR('Tabel B1'!U42&lt;5,'Tabel B1'!C42&lt;0.5),"-",IFERROR('Tabel B1'!C42/'Tabel B1'!U42*100,"-"))</f>
        <v>6.8327917933130697</v>
      </c>
      <c r="I42" s="95">
        <f>IF(OR('Tabel B1'!V42&lt;5,'Tabel B1'!D42&lt;0.5),"-",IFERROR('Tabel B1'!D42/'Tabel B1'!V42*100,"-"))</f>
        <v>9.4438088578088575</v>
      </c>
      <c r="J42" s="95">
        <f>IF(OR('Tabel B1'!W42&lt;5,'Tabel B1'!E42&lt;0.5),"-",IFERROR('Tabel B1'!E42/'Tabel B1'!W42*100,"-"))</f>
        <v>12.908333333333333</v>
      </c>
      <c r="K42" s="115"/>
      <c r="L42" s="95">
        <f>IF(OR('Tabel B1'!X42&lt;5,'Tabel B1'!Z42&lt;0.5),"-",IFERROR('Tabel B1'!Z42/'Tabel B1'!X42*100,"-"))</f>
        <v>5.8837609569762774</v>
      </c>
      <c r="R42" s="31" t="s">
        <v>55</v>
      </c>
      <c r="S42" s="32"/>
      <c r="T42" s="37">
        <v>1710</v>
      </c>
      <c r="U42" s="37">
        <v>658</v>
      </c>
      <c r="V42" s="74">
        <v>429</v>
      </c>
      <c r="W42" s="37">
        <v>123</v>
      </c>
      <c r="X42" s="36">
        <v>4974</v>
      </c>
      <c r="Y42" s="37">
        <v>333</v>
      </c>
      <c r="Z42" s="74">
        <v>292.65827000000002</v>
      </c>
    </row>
    <row r="43" spans="1:26" ht="15.75" customHeight="1" x14ac:dyDescent="0.2">
      <c r="A43" s="79" t="s">
        <v>56</v>
      </c>
      <c r="B43" s="80">
        <v>38.232399999999998</v>
      </c>
      <c r="C43" s="80">
        <v>16.195969999999999</v>
      </c>
      <c r="D43" s="80">
        <v>5.3820199999999998</v>
      </c>
      <c r="E43" s="80">
        <v>8.3633799999999994</v>
      </c>
      <c r="F43" s="115"/>
      <c r="G43" s="93">
        <f>IF(OR('Tabel B1'!T43&lt;5,'Tabel B1'!B43&lt;0.5),"-",IFERROR('Tabel B1'!B43/'Tabel B1'!T43*100,"-"))</f>
        <v>7.9320331950207459</v>
      </c>
      <c r="H43" s="93">
        <f>IF(OR('Tabel B1'!U43&lt;5,'Tabel B1'!C43&lt;0.5),"-",IFERROR('Tabel B1'!C43/'Tabel B1'!U43*100,"-"))</f>
        <v>12.555015503875969</v>
      </c>
      <c r="I43" s="93">
        <f>IF(OR('Tabel B1'!V43&lt;5,'Tabel B1'!D43&lt;0.5),"-",IFERROR('Tabel B1'!D43/'Tabel B1'!V43*100,"-"))</f>
        <v>11.700043478260868</v>
      </c>
      <c r="J43" s="93">
        <f>IF(OR('Tabel B1'!W43&lt;5,'Tabel B1'!E43&lt;0.5),"-",IFERROR('Tabel B1'!E43/'Tabel B1'!W43*100,"-"))</f>
        <v>18.585288888888886</v>
      </c>
      <c r="K43" s="115"/>
      <c r="L43" s="93">
        <f>IF(OR('Tabel B1'!X43&lt;5,'Tabel B1'!Z43&lt;0.5),"-",IFERROR('Tabel B1'!Z43/'Tabel B1'!X43*100,"-"))</f>
        <v>7.8588799715909099</v>
      </c>
      <c r="R43" s="33" t="s">
        <v>56</v>
      </c>
      <c r="S43" s="32"/>
      <c r="T43" s="37">
        <v>482</v>
      </c>
      <c r="U43" s="37">
        <v>129</v>
      </c>
      <c r="V43" s="74">
        <v>46</v>
      </c>
      <c r="W43" s="37">
        <v>45</v>
      </c>
      <c r="X43" s="36">
        <v>1408</v>
      </c>
      <c r="Y43" s="37">
        <v>131</v>
      </c>
      <c r="Z43" s="74">
        <v>110.65303</v>
      </c>
    </row>
    <row r="44" spans="1:26" ht="15.75" customHeight="1" x14ac:dyDescent="0.2">
      <c r="A44" s="90" t="s">
        <v>57</v>
      </c>
      <c r="B44" s="91">
        <v>203.35371000000001</v>
      </c>
      <c r="C44" s="91">
        <v>137.45151000000001</v>
      </c>
      <c r="D44" s="91">
        <v>38.289149999999999</v>
      </c>
      <c r="E44" s="91">
        <v>37.378529999999998</v>
      </c>
      <c r="F44" s="115"/>
      <c r="G44" s="94">
        <f>IF(OR('Tabel B1'!T44&lt;5,'Tabel B1'!B44&lt;0.5),"-",IFERROR('Tabel B1'!B44/'Tabel B1'!T44*100,"-"))</f>
        <v>14.220539160839159</v>
      </c>
      <c r="H44" s="94">
        <f>IF(OR('Tabel B1'!U44&lt;5,'Tabel B1'!C44&lt;0.5),"-",IFERROR('Tabel B1'!C44/'Tabel B1'!U44*100,"-"))</f>
        <v>20.984963358778629</v>
      </c>
      <c r="I44" s="94">
        <f>IF(OR('Tabel B1'!V44&lt;5,'Tabel B1'!D44&lt;0.5),"-",IFERROR('Tabel B1'!D44/'Tabel B1'!V44*100,"-"))</f>
        <v>18.408245192307692</v>
      </c>
      <c r="J44" s="94">
        <f>IF(OR('Tabel B1'!W44&lt;5,'Tabel B1'!E44&lt;0.5),"-",IFERROR('Tabel B1'!E44/'Tabel B1'!W44*100,"-"))</f>
        <v>16.181181818181816</v>
      </c>
      <c r="K44" s="115"/>
      <c r="L44" s="94">
        <f>IF(OR('Tabel B1'!X44&lt;5,'Tabel B1'!Z44&lt;0.5),"-",IFERROR('Tabel B1'!Z44/'Tabel B1'!X44*100,"-"))</f>
        <v>13.651244342857144</v>
      </c>
      <c r="R44" s="31" t="s">
        <v>57</v>
      </c>
      <c r="S44" s="32"/>
      <c r="T44" s="37">
        <v>1430</v>
      </c>
      <c r="U44" s="37">
        <v>655</v>
      </c>
      <c r="V44" s="74">
        <v>208</v>
      </c>
      <c r="W44" s="37">
        <v>231</v>
      </c>
      <c r="X44" s="36">
        <v>4375</v>
      </c>
      <c r="Y44" s="37">
        <v>715</v>
      </c>
      <c r="Z44" s="74">
        <v>597.24194</v>
      </c>
    </row>
    <row r="45" spans="1:26" ht="15.75" customHeight="1" x14ac:dyDescent="0.2">
      <c r="A45" s="83" t="s">
        <v>58</v>
      </c>
      <c r="B45" s="84">
        <v>111.54993</v>
      </c>
      <c r="C45" s="84">
        <v>53.778460000000003</v>
      </c>
      <c r="D45" s="84">
        <v>27.106590000000001</v>
      </c>
      <c r="E45" s="84">
        <v>30.637440000000002</v>
      </c>
      <c r="F45" s="115"/>
      <c r="G45" s="95">
        <f>IF(OR('Tabel B1'!T45&lt;5,'Tabel B1'!B45&lt;0.5),"-",IFERROR('Tabel B1'!B45/'Tabel B1'!T45*100,"-"))</f>
        <v>12.74856342857143</v>
      </c>
      <c r="H45" s="95">
        <f>IF(OR('Tabel B1'!U45&lt;5,'Tabel B1'!C45&lt;0.5),"-",IFERROR('Tabel B1'!C45/'Tabel B1'!U45*100,"-"))</f>
        <v>14.534718918918921</v>
      </c>
      <c r="I45" s="95">
        <f>IF(OR('Tabel B1'!V45&lt;5,'Tabel B1'!D45&lt;0.5),"-",IFERROR('Tabel B1'!D45/'Tabel B1'!V45*100,"-"))</f>
        <v>13.222726829268295</v>
      </c>
      <c r="J45" s="95">
        <f>IF(OR('Tabel B1'!W45&lt;5,'Tabel B1'!E45&lt;0.5),"-",IFERROR('Tabel B1'!E45/'Tabel B1'!W45*100,"-"))</f>
        <v>17.309288135593221</v>
      </c>
      <c r="K45" s="115"/>
      <c r="L45" s="95">
        <f>IF(OR('Tabel B1'!X45&lt;5,'Tabel B1'!Z45&lt;0.5),"-",IFERROR('Tabel B1'!Z45/'Tabel B1'!X45*100,"-"))</f>
        <v>10.756187956737797</v>
      </c>
      <c r="M45" t="s">
        <v>157</v>
      </c>
      <c r="R45" s="33" t="s">
        <v>58</v>
      </c>
      <c r="S45" s="32"/>
      <c r="T45" s="37">
        <v>875</v>
      </c>
      <c r="U45" s="37">
        <v>370</v>
      </c>
      <c r="V45" s="74">
        <v>205</v>
      </c>
      <c r="W45" s="37">
        <v>177</v>
      </c>
      <c r="X45" s="36">
        <v>3421</v>
      </c>
      <c r="Y45" s="37">
        <v>418</v>
      </c>
      <c r="Z45" s="74">
        <v>367.96919000000003</v>
      </c>
    </row>
    <row r="46" spans="1:26" ht="15.75" customHeight="1" x14ac:dyDescent="0.2">
      <c r="A46" s="79" t="s">
        <v>59</v>
      </c>
      <c r="B46" s="80">
        <v>601.02350999999999</v>
      </c>
      <c r="C46" s="80">
        <v>151.06093999999999</v>
      </c>
      <c r="D46" s="80">
        <v>48.473149999999997</v>
      </c>
      <c r="E46" s="80">
        <v>54.715269999999997</v>
      </c>
      <c r="F46" s="115"/>
      <c r="G46" s="93">
        <f>IF(OR('Tabel B1'!T46&lt;5,'Tabel B1'!B46&lt;0.5),"-",IFERROR('Tabel B1'!B46/'Tabel B1'!T46*100,"-"))</f>
        <v>8.1705207993474716</v>
      </c>
      <c r="H46" s="93">
        <f>IF(OR('Tabel B1'!U46&lt;5,'Tabel B1'!C46&lt;0.5),"-",IFERROR('Tabel B1'!C46/'Tabel B1'!U46*100,"-"))</f>
        <v>8.3551404867256629</v>
      </c>
      <c r="I46" s="93">
        <f>IF(OR('Tabel B1'!V46&lt;5,'Tabel B1'!D46&lt;0.5),"-",IFERROR('Tabel B1'!D46/'Tabel B1'!V46*100,"-"))</f>
        <v>6.9645330459770118</v>
      </c>
      <c r="J46" s="93">
        <f>IF(OR('Tabel B1'!W46&lt;5,'Tabel B1'!E46&lt;0.5),"-",IFERROR('Tabel B1'!E46/'Tabel B1'!W46*100,"-"))</f>
        <v>6.9789885204081621</v>
      </c>
      <c r="K46" s="115"/>
      <c r="L46" s="93">
        <f>IF(OR('Tabel B1'!X46&lt;5,'Tabel B1'!Z46&lt;0.5),"-",IFERROR('Tabel B1'!Z46/'Tabel B1'!X46*100,"-"))</f>
        <v>6.5583090240026758</v>
      </c>
      <c r="R46" s="31" t="s">
        <v>59</v>
      </c>
      <c r="S46" s="32"/>
      <c r="T46" s="37">
        <v>7356</v>
      </c>
      <c r="U46" s="37">
        <v>1808</v>
      </c>
      <c r="V46" s="74">
        <v>696</v>
      </c>
      <c r="W46" s="37">
        <v>784</v>
      </c>
      <c r="X46" s="36">
        <v>23914</v>
      </c>
      <c r="Y46" s="37">
        <v>1795</v>
      </c>
      <c r="Z46" s="74">
        <v>1568.35402</v>
      </c>
    </row>
    <row r="47" spans="1:26" ht="15.75" customHeight="1" x14ac:dyDescent="0.2">
      <c r="A47" s="38"/>
      <c r="K47" s="115"/>
      <c r="R47" s="32"/>
      <c r="S47" s="32"/>
      <c r="T47" s="37"/>
      <c r="U47" s="37"/>
      <c r="V47" s="74"/>
      <c r="W47" s="37"/>
      <c r="X47" s="37"/>
      <c r="Y47" s="37"/>
      <c r="Z47" s="74"/>
    </row>
    <row r="48" spans="1:26" ht="15.75" customHeight="1" x14ac:dyDescent="0.2">
      <c r="A48" s="88" t="s">
        <v>20</v>
      </c>
      <c r="B48" s="89">
        <f>SUM(B9:B46)-SUM(B17:B20)</f>
        <v>5689.6286600000012</v>
      </c>
      <c r="C48" s="89">
        <f>SUM(C9:C46)-SUM(C17:C20)</f>
        <v>2489.8409999999999</v>
      </c>
      <c r="D48" s="89">
        <f>SUM(D9:D46)-SUM(D17:D20)</f>
        <v>956.36741000000006</v>
      </c>
      <c r="E48" s="89">
        <f>SUM(E9:E46)-SUM(E17:E20)</f>
        <v>1039.9653499999999</v>
      </c>
      <c r="F48" s="108">
        <f t="shared" ref="F48" si="0">SUM(F9:F46)-SUM(F17:F20)</f>
        <v>0</v>
      </c>
      <c r="G48" s="92">
        <f>IF(OR('Tabel B1'!T48&lt;5,'Tabel B1'!B48&lt;0.5),"-",IFERROR('Tabel B1'!B48/'Tabel B1'!T48*100,"-"))</f>
        <v>6.3280673777402114</v>
      </c>
      <c r="H48" s="92">
        <f>IF(OR('Tabel B1'!U48&lt;5,'Tabel B1'!C48&lt;0.5),"-",IFERROR('Tabel B1'!C48/'Tabel B1'!U48*100,"-"))</f>
        <v>6.8447355399164289</v>
      </c>
      <c r="I48" s="92">
        <f>IF(OR('Tabel B1'!V48&lt;5,'Tabel B1'!D48&lt;0.5),"-",IFERROR('Tabel B1'!D48/'Tabel B1'!V48*100,"-"))</f>
        <v>6.3014259076233774</v>
      </c>
      <c r="J48" s="92">
        <f>IF(OR('Tabel B1'!W48&lt;5,'Tabel B1'!E48&lt;0.5),"-",IFERROR('Tabel B1'!E48/'Tabel B1'!W48*100,"-"))</f>
        <v>7.171680228949727</v>
      </c>
      <c r="K48" s="108"/>
      <c r="L48" s="92">
        <f>IF(OR('Tabel B1'!X48&lt;5,'Tabel B1'!Z48&lt;0.5),"-",IFERROR('Tabel B1'!Z48/'Tabel B1'!X48*100,"-"))</f>
        <v>4.894750713510807</v>
      </c>
      <c r="R48" t="s">
        <v>20</v>
      </c>
      <c r="T48">
        <v>89911</v>
      </c>
      <c r="U48">
        <v>36376</v>
      </c>
      <c r="V48">
        <v>15177</v>
      </c>
      <c r="W48">
        <v>14501</v>
      </c>
      <c r="X48">
        <v>359490</v>
      </c>
      <c r="Y48">
        <v>20153</v>
      </c>
      <c r="Z48">
        <v>17596.139340000002</v>
      </c>
    </row>
    <row r="49" spans="1:26" ht="15.75" customHeight="1" x14ac:dyDescent="0.2">
      <c r="A49" s="27"/>
      <c r="B49" s="70"/>
      <c r="C49" s="70"/>
      <c r="D49" s="70"/>
      <c r="E49" s="70"/>
      <c r="F49" s="137"/>
      <c r="G49" s="46"/>
      <c r="H49" s="46"/>
      <c r="I49" s="46"/>
      <c r="J49" s="46"/>
      <c r="K49" s="115"/>
      <c r="L49" s="46"/>
      <c r="R49" s="32"/>
      <c r="S49" s="32"/>
      <c r="T49" s="37"/>
      <c r="U49" s="37"/>
      <c r="V49" s="74"/>
      <c r="W49" s="37"/>
      <c r="X49" s="37"/>
      <c r="Y49" s="37"/>
      <c r="Z49" s="74"/>
    </row>
    <row r="50" spans="1:26" ht="15.75" customHeight="1" x14ac:dyDescent="0.2">
      <c r="A50" s="90" t="s">
        <v>60</v>
      </c>
      <c r="B50" s="91">
        <v>391.70585999999997</v>
      </c>
      <c r="C50" s="91">
        <v>201.11021</v>
      </c>
      <c r="D50" s="91">
        <v>110.38733000000001</v>
      </c>
      <c r="E50" s="91">
        <v>159.46173999999999</v>
      </c>
      <c r="F50" s="76"/>
      <c r="G50" s="94">
        <f>IF(OR('Tabel B1'!T50&lt;5,'Tabel B1'!B50&lt;0.5),"-",IFERROR('Tabel B1'!B50/'Tabel B1'!T50*100,"-"))</f>
        <v>4.1929550417469494</v>
      </c>
      <c r="H50" s="94">
        <f>IF(OR('Tabel B1'!U50&lt;5,'Tabel B1'!C50&lt;0.5),"-",IFERROR('Tabel B1'!C50/'Tabel B1'!U50*100,"-"))</f>
        <v>3.7774269346356122</v>
      </c>
      <c r="I50" s="94">
        <f>IF(OR('Tabel B1'!V50&lt;5,'Tabel B1'!D50&lt;0.5),"-",IFERROR('Tabel B1'!D50/'Tabel B1'!V50*100,"-"))</f>
        <v>3.1711384659580579</v>
      </c>
      <c r="J50" s="94">
        <f>IF(OR('Tabel B1'!W50&lt;5,'Tabel B1'!E50&lt;0.5),"-",IFERROR('Tabel B1'!E50/'Tabel B1'!W50*100,"-"))</f>
        <v>5.6828845331432642</v>
      </c>
      <c r="K50" s="115"/>
      <c r="L50" s="94">
        <f>IF(OR('Tabel B1'!X50&lt;5,'Tabel B1'!Z50&lt;0.5),"-",IFERROR('Tabel B1'!Z50/'Tabel B1'!X50*100,"-"))</f>
        <v>2.8738072698163277</v>
      </c>
      <c r="R50" s="31" t="s">
        <v>150</v>
      </c>
      <c r="S50" s="32"/>
      <c r="T50" s="36">
        <v>9342</v>
      </c>
      <c r="U50" s="36">
        <v>5324</v>
      </c>
      <c r="V50" s="36">
        <v>3481</v>
      </c>
      <c r="W50" s="36">
        <v>2806</v>
      </c>
      <c r="X50" s="36">
        <v>67457</v>
      </c>
      <c r="Y50" s="36">
        <v>2184</v>
      </c>
      <c r="Z50" s="36">
        <v>1938.5841700000001</v>
      </c>
    </row>
    <row r="51" spans="1:26" ht="15.75" customHeight="1" x14ac:dyDescent="0.2">
      <c r="A51" s="83" t="s">
        <v>61</v>
      </c>
      <c r="B51" s="84">
        <v>1745.1262999999999</v>
      </c>
      <c r="C51" s="84">
        <v>957.90743999999995</v>
      </c>
      <c r="D51" s="84">
        <v>269.59271999999999</v>
      </c>
      <c r="E51" s="84">
        <v>345.87412999999998</v>
      </c>
      <c r="F51" s="76"/>
      <c r="G51" s="95">
        <f>IF(OR('Tabel B1'!T51&lt;5,'Tabel B1'!B51&lt;0.5),"-",IFERROR('Tabel B1'!B51/'Tabel B1'!T51*100,"-"))</f>
        <v>8.9187218275668201</v>
      </c>
      <c r="H51" s="95">
        <f>IF(OR('Tabel B1'!U51&lt;5,'Tabel B1'!C51&lt;0.5),"-",IFERROR('Tabel B1'!C51/'Tabel B1'!U51*100,"-"))</f>
        <v>11.111326296253335</v>
      </c>
      <c r="I51" s="95">
        <f>IF(OR('Tabel B1'!V51&lt;5,'Tabel B1'!D51&lt;0.5),"-",IFERROR('Tabel B1'!D51/'Tabel B1'!V51*100,"-"))</f>
        <v>9.655899713467047</v>
      </c>
      <c r="J51" s="95">
        <f>IF(OR('Tabel B1'!W51&lt;5,'Tabel B1'!E51&lt;0.5),"-",IFERROR('Tabel B1'!E51/'Tabel B1'!W51*100,"-"))</f>
        <v>10.599881397486975</v>
      </c>
      <c r="K51" s="115"/>
      <c r="L51" s="95">
        <f>IF(OR('Tabel B1'!X51&lt;5,'Tabel B1'!Z51&lt;0.5),"-",IFERROR('Tabel B1'!Z51/'Tabel B1'!X51*100,"-"))</f>
        <v>7.6895030286182484</v>
      </c>
      <c r="R51" s="33" t="s">
        <v>151</v>
      </c>
      <c r="S51" s="32"/>
      <c r="T51" s="36">
        <v>19567</v>
      </c>
      <c r="U51" s="36">
        <v>8621</v>
      </c>
      <c r="V51" s="36">
        <v>2792</v>
      </c>
      <c r="W51" s="36">
        <v>3263</v>
      </c>
      <c r="X51" s="36">
        <v>68348</v>
      </c>
      <c r="Y51" s="36">
        <v>6079</v>
      </c>
      <c r="Z51" s="36">
        <v>5255.6215300000003</v>
      </c>
    </row>
    <row r="52" spans="1:26" ht="15.75" customHeight="1" x14ac:dyDescent="0.2">
      <c r="A52" s="79" t="s">
        <v>62</v>
      </c>
      <c r="B52" s="80">
        <v>1230.9873399999999</v>
      </c>
      <c r="C52" s="80">
        <v>424.71964000000003</v>
      </c>
      <c r="D52" s="80">
        <v>208.35901000000001</v>
      </c>
      <c r="E52" s="80">
        <v>214.10902999999999</v>
      </c>
      <c r="F52" s="76"/>
      <c r="G52" s="93">
        <f>IF(OR('Tabel B1'!T52&lt;5,'Tabel B1'!B52&lt;0.5),"-",IFERROR('Tabel B1'!B52/'Tabel B1'!T52*100,"-"))</f>
        <v>4.3517776363700635</v>
      </c>
      <c r="H52" s="93">
        <f>IF(OR('Tabel B1'!U52&lt;5,'Tabel B1'!C52&lt;0.5),"-",IFERROR('Tabel B1'!C52/'Tabel B1'!U52*100,"-"))</f>
        <v>4.6040069376693769</v>
      </c>
      <c r="I52" s="93">
        <f>IF(OR('Tabel B1'!V52&lt;5,'Tabel B1'!D52&lt;0.5),"-",IFERROR('Tabel B1'!D52/'Tabel B1'!V52*100,"-"))</f>
        <v>5.9735954701834872</v>
      </c>
      <c r="J52" s="93">
        <f>IF(OR('Tabel B1'!W52&lt;5,'Tabel B1'!E52&lt;0.5),"-",IFERROR('Tabel B1'!E52/'Tabel B1'!W52*100,"-"))</f>
        <v>6.5356846764346761</v>
      </c>
      <c r="K52" s="115"/>
      <c r="L52" s="93">
        <f>IF(OR('Tabel B1'!X52&lt;5,'Tabel B1'!Z52&lt;0.5),"-",IFERROR('Tabel B1'!Z52/'Tabel B1'!X52*100,"-"))</f>
        <v>3.8326767206919103</v>
      </c>
      <c r="R52" s="31" t="s">
        <v>152</v>
      </c>
      <c r="S52" s="32"/>
      <c r="T52" s="36">
        <v>28287</v>
      </c>
      <c r="U52" s="36">
        <v>9225</v>
      </c>
      <c r="V52" s="36">
        <v>3488</v>
      </c>
      <c r="W52" s="36">
        <v>3276</v>
      </c>
      <c r="X52" s="36">
        <v>96313</v>
      </c>
      <c r="Y52" s="36">
        <v>4191</v>
      </c>
      <c r="Z52" s="36">
        <v>3691.3659299999999</v>
      </c>
    </row>
    <row r="53" spans="1:26" ht="15.75" customHeight="1" x14ac:dyDescent="0.2">
      <c r="A53" s="27" t="s">
        <v>63</v>
      </c>
      <c r="R53" s="33" t="s">
        <v>153</v>
      </c>
      <c r="S53" s="32"/>
      <c r="T53" s="36">
        <v>697</v>
      </c>
      <c r="U53" s="36">
        <v>118</v>
      </c>
      <c r="V53" s="36">
        <v>45</v>
      </c>
      <c r="W53" s="36">
        <v>61</v>
      </c>
      <c r="X53" s="36">
        <v>3914</v>
      </c>
      <c r="Y53" s="36">
        <v>149</v>
      </c>
      <c r="Z53" s="36">
        <v>132.99507</v>
      </c>
    </row>
  </sheetData>
  <mergeCells count="3">
    <mergeCell ref="A3:L3"/>
    <mergeCell ref="B5:E5"/>
    <mergeCell ref="G5:J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25"/>
  <dimension ref="A1:AA48"/>
  <sheetViews>
    <sheetView topLeftCell="A22" workbookViewId="0">
      <selection activeCell="C38" sqref="C38"/>
    </sheetView>
  </sheetViews>
  <sheetFormatPr defaultRowHeight="12.75" x14ac:dyDescent="0.2"/>
  <cols>
    <col min="1" max="1" width="17.140625" style="58" customWidth="1"/>
    <col min="2" max="2" width="1.140625" style="58" customWidth="1"/>
    <col min="3" max="3" width="108.7109375" style="58" customWidth="1"/>
    <col min="4" max="16384" width="9.140625" style="58"/>
  </cols>
  <sheetData>
    <row r="1" spans="1:27" ht="15.75" customHeight="1" x14ac:dyDescent="0.2"/>
    <row r="2" spans="1:27" ht="15.75" customHeight="1" x14ac:dyDescent="0.2"/>
    <row r="3" spans="1:27" ht="15.75" customHeight="1" x14ac:dyDescent="0.25">
      <c r="A3" s="193" t="s">
        <v>87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27" ht="15.75" customHeight="1" x14ac:dyDescent="0.2"/>
    <row r="5" spans="1:27" ht="15.75" customHeight="1" x14ac:dyDescent="0.2"/>
    <row r="6" spans="1:27" ht="15.75" customHeight="1" x14ac:dyDescent="0.2"/>
    <row r="7" spans="1:27" ht="15.75" customHeight="1" x14ac:dyDescent="0.2">
      <c r="C7" s="168" t="s">
        <v>88</v>
      </c>
    </row>
    <row r="8" spans="1:27" ht="15.75" hidden="1" customHeight="1" x14ac:dyDescent="0.2"/>
    <row r="9" spans="1:27" s="78" customFormat="1" ht="18.75" customHeight="1" x14ac:dyDescent="0.2">
      <c r="A9" s="169" t="s">
        <v>210</v>
      </c>
      <c r="B9" s="170"/>
      <c r="C9" s="171" t="s">
        <v>89</v>
      </c>
    </row>
    <row r="10" spans="1:27" s="78" customFormat="1" ht="18.75" customHeight="1" x14ac:dyDescent="0.2">
      <c r="A10" s="172" t="s">
        <v>211</v>
      </c>
      <c r="B10" s="170"/>
      <c r="C10" s="173" t="s">
        <v>90</v>
      </c>
    </row>
    <row r="11" spans="1:27" s="78" customFormat="1" ht="18.75" customHeight="1" x14ac:dyDescent="0.2">
      <c r="A11" s="174" t="s">
        <v>209</v>
      </c>
      <c r="B11" s="170"/>
      <c r="C11" s="175" t="s">
        <v>200</v>
      </c>
    </row>
    <row r="12" spans="1:27" s="78" customFormat="1" ht="18.75" customHeight="1" x14ac:dyDescent="0.2">
      <c r="A12" s="169" t="s">
        <v>91</v>
      </c>
      <c r="B12" s="170"/>
      <c r="C12" s="171" t="s">
        <v>201</v>
      </c>
    </row>
    <row r="13" spans="1:27" s="78" customFormat="1" ht="18.75" customHeight="1" x14ac:dyDescent="0.2">
      <c r="A13" s="172" t="s">
        <v>92</v>
      </c>
      <c r="B13" s="170"/>
      <c r="C13" s="173" t="s">
        <v>93</v>
      </c>
      <c r="AA13" s="78" t="s">
        <v>154</v>
      </c>
    </row>
    <row r="14" spans="1:27" s="78" customFormat="1" ht="18.75" customHeight="1" x14ac:dyDescent="0.2">
      <c r="A14" s="174" t="s">
        <v>94</v>
      </c>
      <c r="B14" s="170"/>
      <c r="C14" s="175" t="s">
        <v>95</v>
      </c>
    </row>
    <row r="15" spans="1:27" s="78" customFormat="1" ht="18.75" customHeight="1" x14ac:dyDescent="0.2">
      <c r="A15" s="169" t="s">
        <v>96</v>
      </c>
      <c r="B15" s="170"/>
      <c r="C15" s="171" t="s">
        <v>97</v>
      </c>
    </row>
    <row r="16" spans="1:27" s="78" customFormat="1" ht="18.75" customHeight="1" x14ac:dyDescent="0.2">
      <c r="A16" s="172" t="s">
        <v>98</v>
      </c>
      <c r="B16" s="170"/>
      <c r="C16" s="173" t="s">
        <v>99</v>
      </c>
    </row>
    <row r="17" spans="1:3" s="78" customFormat="1" ht="27" customHeight="1" x14ac:dyDescent="0.2">
      <c r="A17" s="174" t="s">
        <v>35</v>
      </c>
      <c r="B17" s="170"/>
      <c r="C17" s="176" t="s">
        <v>100</v>
      </c>
    </row>
    <row r="18" spans="1:3" s="78" customFormat="1" ht="18.75" customHeight="1" x14ac:dyDescent="0.2">
      <c r="A18" s="169" t="s">
        <v>101</v>
      </c>
      <c r="B18" s="170"/>
      <c r="C18" s="171" t="s">
        <v>102</v>
      </c>
    </row>
    <row r="19" spans="1:3" s="78" customFormat="1" ht="18.75" customHeight="1" x14ac:dyDescent="0.2">
      <c r="A19" s="172" t="s">
        <v>37</v>
      </c>
      <c r="B19" s="170"/>
      <c r="C19" s="173" t="s">
        <v>103</v>
      </c>
    </row>
    <row r="20" spans="1:3" s="78" customFormat="1" ht="18.75" customHeight="1" x14ac:dyDescent="0.2">
      <c r="A20" s="174" t="s">
        <v>104</v>
      </c>
      <c r="B20" s="170"/>
      <c r="C20" s="175" t="s">
        <v>105</v>
      </c>
    </row>
    <row r="21" spans="1:3" s="78" customFormat="1" ht="27" customHeight="1" x14ac:dyDescent="0.2">
      <c r="A21" s="169" t="s">
        <v>106</v>
      </c>
      <c r="B21" s="177">
        <v>21390</v>
      </c>
      <c r="C21" s="178" t="s">
        <v>215</v>
      </c>
    </row>
    <row r="22" spans="1:3" s="78" customFormat="1" ht="18.75" customHeight="1" x14ac:dyDescent="0.2">
      <c r="A22" s="172" t="s">
        <v>107</v>
      </c>
      <c r="B22" s="170"/>
      <c r="C22" s="173" t="s">
        <v>108</v>
      </c>
    </row>
    <row r="23" spans="1:3" s="78" customFormat="1" ht="18.75" customHeight="1" x14ac:dyDescent="0.2">
      <c r="A23" s="174" t="s">
        <v>109</v>
      </c>
      <c r="B23" s="170"/>
      <c r="C23" s="175" t="s">
        <v>110</v>
      </c>
    </row>
    <row r="24" spans="1:3" s="78" customFormat="1" ht="18.75" customHeight="1" x14ac:dyDescent="0.2">
      <c r="A24" s="169" t="s">
        <v>42</v>
      </c>
      <c r="B24" s="170"/>
      <c r="C24" s="171" t="s">
        <v>213</v>
      </c>
    </row>
    <row r="25" spans="1:3" s="78" customFormat="1" ht="18.75" customHeight="1" x14ac:dyDescent="0.2">
      <c r="A25" s="172" t="s">
        <v>111</v>
      </c>
      <c r="B25" s="170"/>
      <c r="C25" s="173" t="s">
        <v>112</v>
      </c>
    </row>
    <row r="26" spans="1:3" s="78" customFormat="1" ht="18.75" customHeight="1" x14ac:dyDescent="0.2">
      <c r="A26" s="174" t="s">
        <v>113</v>
      </c>
      <c r="B26" s="170"/>
      <c r="C26" s="175" t="s">
        <v>114</v>
      </c>
    </row>
    <row r="27" spans="1:3" s="78" customFormat="1" ht="18.75" customHeight="1" x14ac:dyDescent="0.2">
      <c r="A27" s="169" t="s">
        <v>115</v>
      </c>
      <c r="B27" s="170"/>
      <c r="C27" s="171" t="s">
        <v>202</v>
      </c>
    </row>
    <row r="28" spans="1:3" s="78" customFormat="1" ht="18.75" customHeight="1" x14ac:dyDescent="0.2">
      <c r="A28" s="172" t="s">
        <v>116</v>
      </c>
      <c r="B28" s="170"/>
      <c r="C28" s="173" t="s">
        <v>117</v>
      </c>
    </row>
    <row r="29" spans="1:3" s="78" customFormat="1" ht="18.75" customHeight="1" x14ac:dyDescent="0.2">
      <c r="A29" s="174" t="s">
        <v>118</v>
      </c>
      <c r="B29" s="170"/>
      <c r="C29" s="175" t="s">
        <v>119</v>
      </c>
    </row>
    <row r="30" spans="1:3" s="78" customFormat="1" ht="18.75" customHeight="1" x14ac:dyDescent="0.2">
      <c r="A30" s="169" t="s">
        <v>120</v>
      </c>
      <c r="B30" s="170"/>
      <c r="C30" s="171" t="s">
        <v>121</v>
      </c>
    </row>
    <row r="31" spans="1:3" s="78" customFormat="1" ht="18.75" customHeight="1" x14ac:dyDescent="0.2">
      <c r="A31" s="172" t="s">
        <v>122</v>
      </c>
      <c r="B31" s="170"/>
      <c r="C31" s="173" t="s">
        <v>123</v>
      </c>
    </row>
    <row r="32" spans="1:3" s="78" customFormat="1" ht="27" customHeight="1" x14ac:dyDescent="0.2">
      <c r="A32" s="174" t="s">
        <v>124</v>
      </c>
      <c r="B32" s="170"/>
      <c r="C32" s="176" t="s">
        <v>125</v>
      </c>
    </row>
    <row r="33" spans="1:11" s="78" customFormat="1" ht="18.75" customHeight="1" x14ac:dyDescent="0.2">
      <c r="A33" s="169" t="s">
        <v>126</v>
      </c>
      <c r="B33" s="170"/>
      <c r="C33" s="171" t="s">
        <v>127</v>
      </c>
    </row>
    <row r="34" spans="1:11" s="78" customFormat="1" ht="18.75" customHeight="1" x14ac:dyDescent="0.2">
      <c r="A34" s="172" t="s">
        <v>128</v>
      </c>
      <c r="B34" s="170"/>
      <c r="C34" s="173" t="s">
        <v>129</v>
      </c>
    </row>
    <row r="35" spans="1:11" s="78" customFormat="1" ht="18.75" customHeight="1" x14ac:dyDescent="0.2">
      <c r="A35" s="174" t="s">
        <v>53</v>
      </c>
      <c r="B35" s="170"/>
      <c r="C35" s="175" t="s">
        <v>130</v>
      </c>
    </row>
    <row r="36" spans="1:11" s="78" customFormat="1" ht="18.75" customHeight="1" x14ac:dyDescent="0.2">
      <c r="A36" s="169" t="s">
        <v>131</v>
      </c>
      <c r="B36" s="170"/>
      <c r="C36" s="171" t="s">
        <v>132</v>
      </c>
    </row>
    <row r="37" spans="1:11" s="78" customFormat="1" ht="18.75" customHeight="1" x14ac:dyDescent="0.2">
      <c r="A37" s="172" t="s">
        <v>214</v>
      </c>
      <c r="B37" s="170"/>
      <c r="C37" s="173" t="s">
        <v>216</v>
      </c>
    </row>
    <row r="38" spans="1:11" s="78" customFormat="1" ht="18.75" customHeight="1" x14ac:dyDescent="0.2">
      <c r="A38" s="174" t="s">
        <v>133</v>
      </c>
      <c r="B38" s="170"/>
      <c r="C38" s="175" t="s">
        <v>133</v>
      </c>
    </row>
    <row r="39" spans="1:11" s="78" customFormat="1" ht="18.75" customHeight="1" x14ac:dyDescent="0.2">
      <c r="A39" s="169" t="s">
        <v>134</v>
      </c>
      <c r="B39" s="170"/>
      <c r="C39" s="171" t="s">
        <v>135</v>
      </c>
    </row>
    <row r="40" spans="1:11" s="78" customFormat="1" ht="18.75" customHeight="1" x14ac:dyDescent="0.2">
      <c r="A40" s="172" t="s">
        <v>136</v>
      </c>
      <c r="B40" s="170"/>
      <c r="C40" s="173" t="s">
        <v>137</v>
      </c>
    </row>
    <row r="41" spans="1:11" s="78" customFormat="1" ht="18.75" customHeight="1" x14ac:dyDescent="0.2">
      <c r="A41" s="174" t="s">
        <v>138</v>
      </c>
      <c r="B41" s="170"/>
      <c r="C41" s="175" t="s">
        <v>139</v>
      </c>
    </row>
    <row r="42" spans="1:11" s="78" customFormat="1" ht="27" customHeight="1" x14ac:dyDescent="0.2">
      <c r="A42" s="169" t="s">
        <v>140</v>
      </c>
      <c r="B42" s="170"/>
      <c r="C42" s="178" t="s">
        <v>212</v>
      </c>
    </row>
    <row r="43" spans="1:11" ht="15.75" customHeight="1" x14ac:dyDescent="0.2"/>
    <row r="44" spans="1:11" ht="15.75" customHeight="1" x14ac:dyDescent="0.2"/>
    <row r="45" spans="1:11" ht="15.75" customHeight="1" x14ac:dyDescent="0.2"/>
    <row r="48" spans="1:11" x14ac:dyDescent="0.2">
      <c r="B48" s="58">
        <f>SUM(B9:B46)-SUM(B17:B20)</f>
        <v>21390</v>
      </c>
      <c r="C48" s="73"/>
      <c r="H48" s="73"/>
      <c r="I48" s="73"/>
      <c r="J48" s="73"/>
      <c r="K48" s="73"/>
    </row>
  </sheetData>
  <mergeCells count="1">
    <mergeCell ref="A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3C925-0382-47D0-BF45-644F2138F44B}">
  <dimension ref="A1:AC53"/>
  <sheetViews>
    <sheetView showGridLines="0" topLeftCell="A4" zoomScaleNormal="100" workbookViewId="0">
      <selection activeCell="C21" sqref="C21"/>
    </sheetView>
  </sheetViews>
  <sheetFormatPr defaultRowHeight="12.75" x14ac:dyDescent="0.2"/>
  <cols>
    <col min="1" max="1" width="17.140625" style="27" customWidth="1"/>
    <col min="2" max="2" width="0.7109375" style="2" customWidth="1"/>
    <col min="3" max="4" width="9.7109375" bestFit="1" customWidth="1"/>
    <col min="5" max="5" width="0.7109375" style="2" customWidth="1"/>
    <col min="6" max="7" width="9.7109375" customWidth="1"/>
    <col min="8" max="8" width="0.7109375" style="2" customWidth="1"/>
    <col min="9" max="10" width="9.7109375" customWidth="1"/>
    <col min="11" max="11" width="5.42578125" customWidth="1"/>
    <col min="12" max="12" width="2.42578125" customWidth="1"/>
    <col min="13" max="13" width="5.42578125" customWidth="1"/>
    <col min="14" max="14" width="17.140625" customWidth="1"/>
    <col min="15" max="15" width="0.85546875" style="1" customWidth="1"/>
    <col min="16" max="17" width="9.7109375" customWidth="1"/>
    <col min="18" max="18" width="0.7109375" style="1" customWidth="1"/>
    <col min="19" max="20" width="9.7109375" customWidth="1"/>
    <col min="21" max="21" width="0.7109375" style="1" customWidth="1"/>
    <col min="22" max="23" width="9.7109375" customWidth="1"/>
    <col min="26" max="26" width="12.28515625" customWidth="1"/>
    <col min="27" max="27" width="11.7109375" customWidth="1"/>
  </cols>
  <sheetData>
    <row r="1" spans="1:25" s="24" customFormat="1" ht="15.75" customHeight="1" x14ac:dyDescent="0.25">
      <c r="A1" s="16" t="s">
        <v>21</v>
      </c>
      <c r="B1" s="2"/>
      <c r="E1" s="2"/>
      <c r="H1" s="2"/>
      <c r="L1" s="25"/>
      <c r="N1" s="16" t="s">
        <v>21</v>
      </c>
      <c r="O1" s="20"/>
      <c r="R1" s="2"/>
      <c r="U1" s="2"/>
    </row>
    <row r="2" spans="1:25" ht="15.75" customHeight="1" x14ac:dyDescent="0.2">
      <c r="L2" s="26"/>
      <c r="O2" s="20"/>
      <c r="R2" s="2"/>
      <c r="U2" s="2"/>
    </row>
    <row r="3" spans="1:25" ht="15.75" customHeight="1" x14ac:dyDescent="0.25">
      <c r="A3" s="16" t="s">
        <v>22</v>
      </c>
      <c r="L3" s="26"/>
      <c r="N3" s="16" t="s">
        <v>23</v>
      </c>
      <c r="O3" s="20"/>
      <c r="R3" s="2"/>
      <c r="U3" s="2"/>
    </row>
    <row r="4" spans="1:25" ht="15.75" customHeight="1" x14ac:dyDescent="0.2">
      <c r="L4" s="26"/>
      <c r="N4" s="27"/>
      <c r="O4" s="20"/>
      <c r="R4" s="2"/>
      <c r="U4" s="2"/>
    </row>
    <row r="5" spans="1:25" ht="15.75" customHeight="1" x14ac:dyDescent="0.2">
      <c r="L5" s="26"/>
      <c r="N5" s="27"/>
      <c r="O5" s="20"/>
      <c r="R5" s="2"/>
      <c r="U5" s="2"/>
    </row>
    <row r="6" spans="1:25" s="27" customFormat="1" ht="15.75" customHeight="1" x14ac:dyDescent="0.2">
      <c r="B6" s="2"/>
      <c r="C6" s="186" t="s">
        <v>14</v>
      </c>
      <c r="D6" s="187"/>
      <c r="E6" s="2"/>
      <c r="F6" s="186" t="s">
        <v>15</v>
      </c>
      <c r="G6" s="187"/>
      <c r="H6" s="2"/>
      <c r="I6" s="186" t="s">
        <v>13</v>
      </c>
      <c r="J6" s="187"/>
      <c r="L6" s="28"/>
      <c r="O6" s="106"/>
      <c r="P6" s="186" t="s">
        <v>14</v>
      </c>
      <c r="Q6" s="187"/>
      <c r="R6" s="2"/>
      <c r="S6" s="186" t="s">
        <v>15</v>
      </c>
      <c r="T6" s="187"/>
      <c r="U6" s="2"/>
      <c r="V6" s="186" t="s">
        <v>13</v>
      </c>
      <c r="W6" s="187"/>
    </row>
    <row r="7" spans="1:25" s="27" customFormat="1" ht="15.75" customHeight="1" x14ac:dyDescent="0.2">
      <c r="B7" s="2"/>
      <c r="C7" s="29">
        <f>Nøgletalstabeller!$M$5</f>
        <v>2020</v>
      </c>
      <c r="D7" s="29">
        <f>Nøgletalstabeller!$N$5</f>
        <v>2021</v>
      </c>
      <c r="E7" s="2"/>
      <c r="F7" s="29">
        <f>Nøgletalstabeller!$M$5</f>
        <v>2020</v>
      </c>
      <c r="G7" s="29">
        <f>Nøgletalstabeller!$N$5</f>
        <v>2021</v>
      </c>
      <c r="H7" s="2"/>
      <c r="I7" s="29">
        <f>Nøgletalstabeller!$M$5</f>
        <v>2020</v>
      </c>
      <c r="J7" s="29">
        <f>Nøgletalstabeller!$N$5</f>
        <v>2021</v>
      </c>
      <c r="L7" s="28"/>
      <c r="O7" s="107"/>
      <c r="P7" s="29">
        <f>Nøgletalstabeller!$M$5</f>
        <v>2020</v>
      </c>
      <c r="Q7" s="29">
        <f>Nøgletalstabeller!$N$5</f>
        <v>2021</v>
      </c>
      <c r="R7" s="2"/>
      <c r="S7" s="29">
        <f>Nøgletalstabeller!$M$5</f>
        <v>2020</v>
      </c>
      <c r="T7" s="29">
        <f>Nøgletalstabeller!$N$5</f>
        <v>2021</v>
      </c>
      <c r="U7" s="2"/>
      <c r="V7" s="29">
        <f>Nøgletalstabeller!$M$5</f>
        <v>2020</v>
      </c>
      <c r="W7" s="29">
        <f>Nøgletalstabeller!$N$5</f>
        <v>2021</v>
      </c>
    </row>
    <row r="8" spans="1:25" ht="15.75" customHeight="1" x14ac:dyDescent="0.2">
      <c r="C8" s="30"/>
      <c r="D8" s="30"/>
      <c r="F8" s="30"/>
      <c r="G8" s="30"/>
      <c r="I8" s="30"/>
      <c r="J8" s="30"/>
      <c r="L8" s="26"/>
      <c r="N8" s="27"/>
      <c r="O8" s="20"/>
      <c r="P8" s="30"/>
      <c r="Q8" s="30"/>
      <c r="R8" s="2"/>
      <c r="S8" s="30"/>
      <c r="T8" s="30"/>
      <c r="U8" s="2"/>
      <c r="V8" s="30"/>
      <c r="W8" s="30"/>
    </row>
    <row r="9" spans="1:25" ht="15.75" customHeight="1" x14ac:dyDescent="0.2">
      <c r="A9" s="79" t="s">
        <v>207</v>
      </c>
      <c r="B9" s="98"/>
      <c r="C9" s="80">
        <v>23261</v>
      </c>
      <c r="D9" s="80">
        <v>24328</v>
      </c>
      <c r="E9" s="103"/>
      <c r="F9" s="80">
        <v>8300</v>
      </c>
      <c r="G9" s="80">
        <v>8798</v>
      </c>
      <c r="H9" s="103"/>
      <c r="I9" s="80">
        <v>31561</v>
      </c>
      <c r="J9" s="80">
        <f>D9+G9</f>
        <v>33126</v>
      </c>
      <c r="K9" s="32"/>
      <c r="L9" s="26"/>
      <c r="N9" s="79" t="s">
        <v>207</v>
      </c>
      <c r="O9" s="98"/>
      <c r="P9" s="80">
        <v>23352</v>
      </c>
      <c r="Q9" s="80">
        <v>24411</v>
      </c>
      <c r="R9" s="103"/>
      <c r="S9" s="80">
        <v>8317</v>
      </c>
      <c r="T9" s="80">
        <v>8816</v>
      </c>
      <c r="U9" s="103"/>
      <c r="V9" s="80">
        <v>31669</v>
      </c>
      <c r="W9" s="80">
        <f>Q9+T9</f>
        <v>33227</v>
      </c>
      <c r="Y9" s="32"/>
    </row>
    <row r="10" spans="1:25" ht="15.75" customHeight="1" x14ac:dyDescent="0.2">
      <c r="A10" s="90" t="s">
        <v>208</v>
      </c>
      <c r="B10" s="98"/>
      <c r="C10" s="91">
        <v>27594</v>
      </c>
      <c r="D10" s="91">
        <v>27808</v>
      </c>
      <c r="E10" s="103"/>
      <c r="F10" s="91">
        <v>6390</v>
      </c>
      <c r="G10" s="91">
        <v>6523</v>
      </c>
      <c r="H10" s="103"/>
      <c r="I10" s="91">
        <v>33984</v>
      </c>
      <c r="J10" s="91">
        <f>D10+G10</f>
        <v>34331</v>
      </c>
      <c r="K10" s="32"/>
      <c r="L10" s="26"/>
      <c r="N10" s="90" t="s">
        <v>208</v>
      </c>
      <c r="O10" s="98"/>
      <c r="P10" s="91">
        <v>27886</v>
      </c>
      <c r="Q10" s="91">
        <v>28096</v>
      </c>
      <c r="R10" s="103"/>
      <c r="S10" s="91">
        <v>6415</v>
      </c>
      <c r="T10" s="91">
        <v>6553</v>
      </c>
      <c r="U10" s="103"/>
      <c r="V10" s="91">
        <v>34301</v>
      </c>
      <c r="W10" s="91">
        <f t="shared" ref="W10:W46" si="0">Q10+T10</f>
        <v>34649</v>
      </c>
      <c r="Y10" s="32"/>
    </row>
    <row r="11" spans="1:25" ht="15.75" customHeight="1" x14ac:dyDescent="0.2">
      <c r="A11" s="83" t="s">
        <v>209</v>
      </c>
      <c r="B11" s="98"/>
      <c r="C11" s="84">
        <v>9787</v>
      </c>
      <c r="D11" s="84">
        <v>10760</v>
      </c>
      <c r="E11" s="103"/>
      <c r="F11" s="84">
        <v>8039</v>
      </c>
      <c r="G11" s="84">
        <v>8877</v>
      </c>
      <c r="H11" s="103"/>
      <c r="I11" s="84">
        <v>17826</v>
      </c>
      <c r="J11" s="84">
        <f>D11+G11</f>
        <v>19637</v>
      </c>
      <c r="K11" s="32"/>
      <c r="L11" s="26"/>
      <c r="N11" s="83" t="s">
        <v>209</v>
      </c>
      <c r="O11" s="98"/>
      <c r="P11" s="84">
        <v>9794</v>
      </c>
      <c r="Q11" s="84">
        <v>10768</v>
      </c>
      <c r="R11" s="103"/>
      <c r="S11" s="84">
        <v>8042</v>
      </c>
      <c r="T11" s="84">
        <v>8882</v>
      </c>
      <c r="U11" s="103"/>
      <c r="V11" s="84">
        <v>17836</v>
      </c>
      <c r="W11" s="84">
        <f t="shared" si="0"/>
        <v>19650</v>
      </c>
      <c r="Y11" s="32"/>
    </row>
    <row r="12" spans="1:25" ht="15.75" customHeight="1" x14ac:dyDescent="0.2">
      <c r="A12" s="79" t="s">
        <v>26</v>
      </c>
      <c r="B12" s="98"/>
      <c r="C12" s="80">
        <v>12872</v>
      </c>
      <c r="D12" s="80">
        <v>13228</v>
      </c>
      <c r="E12" s="103"/>
      <c r="F12" s="80">
        <v>27766</v>
      </c>
      <c r="G12" s="80">
        <v>28931</v>
      </c>
      <c r="H12" s="103"/>
      <c r="I12" s="80">
        <v>40638</v>
      </c>
      <c r="J12" s="80">
        <f t="shared" ref="J12:J46" si="1">D12+G12</f>
        <v>42159</v>
      </c>
      <c r="K12" s="32"/>
      <c r="L12" s="26"/>
      <c r="N12" s="79" t="s">
        <v>26</v>
      </c>
      <c r="O12" s="98"/>
      <c r="P12" s="80">
        <v>12993</v>
      </c>
      <c r="Q12" s="80">
        <v>13349</v>
      </c>
      <c r="R12" s="103"/>
      <c r="S12" s="80">
        <v>27965</v>
      </c>
      <c r="T12" s="80">
        <v>29141</v>
      </c>
      <c r="U12" s="103"/>
      <c r="V12" s="80">
        <v>40958</v>
      </c>
      <c r="W12" s="80">
        <f t="shared" si="0"/>
        <v>42490</v>
      </c>
      <c r="Y12" s="32"/>
    </row>
    <row r="13" spans="1:25" ht="15.75" customHeight="1" x14ac:dyDescent="0.2">
      <c r="A13" s="90" t="s">
        <v>27</v>
      </c>
      <c r="B13" s="98"/>
      <c r="C13" s="91">
        <v>7654</v>
      </c>
      <c r="D13" s="91">
        <v>7616</v>
      </c>
      <c r="E13" s="103"/>
      <c r="F13" s="91">
        <v>7080</v>
      </c>
      <c r="G13" s="91">
        <v>7181</v>
      </c>
      <c r="H13" s="103"/>
      <c r="I13" s="91">
        <v>14734</v>
      </c>
      <c r="J13" s="91">
        <f t="shared" si="1"/>
        <v>14797</v>
      </c>
      <c r="K13" s="32"/>
      <c r="L13" s="26"/>
      <c r="N13" s="90" t="s">
        <v>27</v>
      </c>
      <c r="O13" s="98"/>
      <c r="P13" s="91">
        <v>7756</v>
      </c>
      <c r="Q13" s="91">
        <v>7707</v>
      </c>
      <c r="R13" s="103"/>
      <c r="S13" s="91">
        <v>7129</v>
      </c>
      <c r="T13" s="91">
        <v>7226</v>
      </c>
      <c r="U13" s="103"/>
      <c r="V13" s="91">
        <v>14885</v>
      </c>
      <c r="W13" s="91">
        <f t="shared" si="0"/>
        <v>14933</v>
      </c>
      <c r="Y13" s="32"/>
    </row>
    <row r="14" spans="1:25" ht="15.75" customHeight="1" x14ac:dyDescent="0.2">
      <c r="A14" s="83" t="s">
        <v>28</v>
      </c>
      <c r="B14" s="98"/>
      <c r="C14" s="84">
        <v>1362</v>
      </c>
      <c r="D14" s="84">
        <v>1390</v>
      </c>
      <c r="E14" s="103"/>
      <c r="F14" s="84">
        <v>1092</v>
      </c>
      <c r="G14" s="84">
        <v>1132</v>
      </c>
      <c r="H14" s="103"/>
      <c r="I14" s="84">
        <v>2454</v>
      </c>
      <c r="J14" s="84">
        <f t="shared" si="1"/>
        <v>2522</v>
      </c>
      <c r="K14" s="32"/>
      <c r="L14" s="26"/>
      <c r="N14" s="83" t="s">
        <v>28</v>
      </c>
      <c r="O14" s="98"/>
      <c r="P14" s="84">
        <v>1366</v>
      </c>
      <c r="Q14" s="84">
        <v>1394</v>
      </c>
      <c r="R14" s="103"/>
      <c r="S14" s="84">
        <v>1096</v>
      </c>
      <c r="T14" s="84">
        <v>1136</v>
      </c>
      <c r="U14" s="103"/>
      <c r="V14" s="84">
        <v>2462</v>
      </c>
      <c r="W14" s="84">
        <f t="shared" si="0"/>
        <v>2530</v>
      </c>
      <c r="Y14" s="32"/>
    </row>
    <row r="15" spans="1:25" ht="15.75" customHeight="1" x14ac:dyDescent="0.2">
      <c r="A15" s="79" t="s">
        <v>29</v>
      </c>
      <c r="B15" s="98"/>
      <c r="C15" s="80">
        <v>1356</v>
      </c>
      <c r="D15" s="80">
        <v>1469</v>
      </c>
      <c r="E15" s="103"/>
      <c r="F15" s="80">
        <v>3579</v>
      </c>
      <c r="G15" s="80">
        <v>4045</v>
      </c>
      <c r="H15" s="103"/>
      <c r="I15" s="80">
        <v>4935</v>
      </c>
      <c r="J15" s="80">
        <f t="shared" si="1"/>
        <v>5514</v>
      </c>
      <c r="K15" s="32"/>
      <c r="L15" s="26"/>
      <c r="N15" s="79" t="s">
        <v>29</v>
      </c>
      <c r="O15" s="98"/>
      <c r="P15" s="80">
        <v>1360</v>
      </c>
      <c r="Q15" s="80">
        <v>1472</v>
      </c>
      <c r="R15" s="103"/>
      <c r="S15" s="80">
        <v>3588</v>
      </c>
      <c r="T15" s="80">
        <v>4054</v>
      </c>
      <c r="U15" s="103"/>
      <c r="V15" s="80">
        <v>4948</v>
      </c>
      <c r="W15" s="80">
        <f t="shared" si="0"/>
        <v>5526</v>
      </c>
      <c r="Y15" s="32"/>
    </row>
    <row r="16" spans="1:25" ht="15.75" customHeight="1" x14ac:dyDescent="0.2">
      <c r="A16" s="90" t="s">
        <v>30</v>
      </c>
      <c r="B16" s="98"/>
      <c r="C16" s="91">
        <v>1137</v>
      </c>
      <c r="D16" s="91">
        <v>1168</v>
      </c>
      <c r="E16" s="103"/>
      <c r="F16" s="91">
        <v>2075</v>
      </c>
      <c r="G16" s="91">
        <v>2188</v>
      </c>
      <c r="H16" s="103"/>
      <c r="I16" s="91">
        <v>3212</v>
      </c>
      <c r="J16" s="91">
        <f t="shared" si="1"/>
        <v>3356</v>
      </c>
      <c r="K16" s="32"/>
      <c r="L16" s="26"/>
      <c r="N16" s="90" t="s">
        <v>30</v>
      </c>
      <c r="O16" s="98"/>
      <c r="P16" s="91">
        <v>1157</v>
      </c>
      <c r="Q16" s="91">
        <v>1187</v>
      </c>
      <c r="R16" s="103"/>
      <c r="S16" s="91">
        <v>2119</v>
      </c>
      <c r="T16" s="91">
        <v>2229</v>
      </c>
      <c r="U16" s="103"/>
      <c r="V16" s="91">
        <v>3276</v>
      </c>
      <c r="W16" s="91">
        <f t="shared" si="0"/>
        <v>3416</v>
      </c>
      <c r="Y16" s="32"/>
    </row>
    <row r="17" spans="1:29" ht="15.75" hidden="1" customHeight="1" x14ac:dyDescent="0.2">
      <c r="A17" s="83" t="s">
        <v>31</v>
      </c>
      <c r="B17" s="98"/>
      <c r="C17" s="84">
        <v>1205</v>
      </c>
      <c r="D17" s="84">
        <v>1180</v>
      </c>
      <c r="E17" s="103"/>
      <c r="F17" s="84">
        <v>1163</v>
      </c>
      <c r="G17" s="84">
        <v>1200</v>
      </c>
      <c r="H17" s="103"/>
      <c r="I17" s="84">
        <v>2368</v>
      </c>
      <c r="J17" s="84">
        <f t="shared" si="1"/>
        <v>2380</v>
      </c>
      <c r="K17" s="32"/>
      <c r="L17" s="26"/>
      <c r="N17" s="83" t="s">
        <v>31</v>
      </c>
      <c r="O17" s="98"/>
      <c r="P17" s="84">
        <v>1223</v>
      </c>
      <c r="Q17" s="84">
        <v>1197</v>
      </c>
      <c r="R17" s="103"/>
      <c r="S17" s="84">
        <v>1174</v>
      </c>
      <c r="T17" s="84">
        <v>1213</v>
      </c>
      <c r="U17" s="103"/>
      <c r="V17" s="84">
        <v>2397</v>
      </c>
      <c r="W17" s="84">
        <f t="shared" si="0"/>
        <v>2410</v>
      </c>
      <c r="Y17" s="32"/>
      <c r="AA17" s="32"/>
      <c r="AC17" s="32"/>
    </row>
    <row r="18" spans="1:29" ht="15.75" hidden="1" customHeight="1" x14ac:dyDescent="0.2">
      <c r="A18" s="79" t="s">
        <v>32</v>
      </c>
      <c r="B18" s="98"/>
      <c r="C18" s="80">
        <v>193</v>
      </c>
      <c r="D18" s="80">
        <v>199</v>
      </c>
      <c r="E18" s="103"/>
      <c r="F18" s="80">
        <v>502</v>
      </c>
      <c r="G18" s="80">
        <v>516</v>
      </c>
      <c r="H18" s="103"/>
      <c r="I18" s="80">
        <v>695</v>
      </c>
      <c r="J18" s="80">
        <f t="shared" si="1"/>
        <v>715</v>
      </c>
      <c r="K18" s="32"/>
      <c r="L18" s="26"/>
      <c r="N18" s="79" t="s">
        <v>32</v>
      </c>
      <c r="O18" s="98"/>
      <c r="P18" s="80">
        <v>195</v>
      </c>
      <c r="Q18" s="80">
        <v>200</v>
      </c>
      <c r="R18" s="103"/>
      <c r="S18" s="80">
        <v>503</v>
      </c>
      <c r="T18" s="80">
        <v>517</v>
      </c>
      <c r="U18" s="103"/>
      <c r="V18" s="80">
        <v>698</v>
      </c>
      <c r="W18" s="80">
        <f t="shared" si="0"/>
        <v>717</v>
      </c>
      <c r="Y18" s="32"/>
    </row>
    <row r="19" spans="1:29" ht="15.75" hidden="1" customHeight="1" x14ac:dyDescent="0.2">
      <c r="A19" s="81" t="s">
        <v>33</v>
      </c>
      <c r="B19" s="98"/>
      <c r="C19" s="82">
        <v>118</v>
      </c>
      <c r="D19" s="82">
        <v>114</v>
      </c>
      <c r="E19" s="103"/>
      <c r="F19" s="82">
        <v>202</v>
      </c>
      <c r="G19" s="82">
        <v>191</v>
      </c>
      <c r="H19" s="103"/>
      <c r="I19" s="82">
        <v>320</v>
      </c>
      <c r="J19" s="82">
        <f t="shared" si="1"/>
        <v>305</v>
      </c>
      <c r="K19" s="32"/>
      <c r="L19" s="26"/>
      <c r="N19" s="81" t="s">
        <v>33</v>
      </c>
      <c r="O19" s="98"/>
      <c r="P19" s="82">
        <v>124</v>
      </c>
      <c r="Q19" s="82">
        <v>118</v>
      </c>
      <c r="R19" s="103"/>
      <c r="S19" s="82">
        <v>208</v>
      </c>
      <c r="T19" s="82">
        <v>196</v>
      </c>
      <c r="U19" s="103"/>
      <c r="V19" s="82">
        <v>332</v>
      </c>
      <c r="W19" s="82">
        <f t="shared" si="0"/>
        <v>314</v>
      </c>
      <c r="Y19" s="32"/>
    </row>
    <row r="20" spans="1:29" ht="15.75" hidden="1" customHeight="1" x14ac:dyDescent="0.2">
      <c r="A20" s="83" t="s">
        <v>34</v>
      </c>
      <c r="B20" s="98"/>
      <c r="C20" s="84">
        <v>378</v>
      </c>
      <c r="D20" s="84">
        <v>380</v>
      </c>
      <c r="E20" s="103"/>
      <c r="F20" s="84">
        <v>130</v>
      </c>
      <c r="G20" s="84">
        <v>134</v>
      </c>
      <c r="H20" s="103"/>
      <c r="I20" s="84">
        <v>508</v>
      </c>
      <c r="J20" s="84">
        <f t="shared" si="1"/>
        <v>514</v>
      </c>
      <c r="K20" s="32"/>
      <c r="L20" s="26"/>
      <c r="N20" s="83" t="s">
        <v>34</v>
      </c>
      <c r="O20" s="98"/>
      <c r="P20" s="84">
        <v>383</v>
      </c>
      <c r="Q20" s="84">
        <v>383</v>
      </c>
      <c r="R20" s="103"/>
      <c r="S20" s="84">
        <v>131</v>
      </c>
      <c r="T20" s="84">
        <v>135</v>
      </c>
      <c r="U20" s="103"/>
      <c r="V20" s="84">
        <v>514</v>
      </c>
      <c r="W20" s="84">
        <f t="shared" si="0"/>
        <v>518</v>
      </c>
      <c r="Y20" s="32"/>
    </row>
    <row r="21" spans="1:29" ht="15.75" customHeight="1" x14ac:dyDescent="0.2">
      <c r="A21" s="83" t="s">
        <v>35</v>
      </c>
      <c r="B21" s="98">
        <v>21390</v>
      </c>
      <c r="C21" s="84">
        <v>1894</v>
      </c>
      <c r="D21" s="84">
        <v>1873</v>
      </c>
      <c r="E21" s="103"/>
      <c r="F21" s="84">
        <v>1997</v>
      </c>
      <c r="G21" s="84">
        <v>2041</v>
      </c>
      <c r="H21" s="103"/>
      <c r="I21" s="84">
        <v>3891</v>
      </c>
      <c r="J21" s="84">
        <f>D21+G21</f>
        <v>3914</v>
      </c>
      <c r="K21" s="32"/>
      <c r="L21" s="26"/>
      <c r="N21" s="83" t="s">
        <v>35</v>
      </c>
      <c r="O21" s="98"/>
      <c r="P21" s="84">
        <v>1925</v>
      </c>
      <c r="Q21" s="84">
        <v>1898</v>
      </c>
      <c r="R21" s="103"/>
      <c r="S21" s="84">
        <v>2016</v>
      </c>
      <c r="T21" s="84">
        <v>2061</v>
      </c>
      <c r="U21" s="103"/>
      <c r="V21" s="84">
        <v>3941</v>
      </c>
      <c r="W21" s="84">
        <f t="shared" si="0"/>
        <v>3959</v>
      </c>
      <c r="Y21" s="32"/>
    </row>
    <row r="22" spans="1:29" ht="15.75" customHeight="1" x14ac:dyDescent="0.2">
      <c r="A22" s="79" t="s">
        <v>36</v>
      </c>
      <c r="B22" s="98"/>
      <c r="C22" s="80">
        <v>185</v>
      </c>
      <c r="D22" s="80">
        <v>190</v>
      </c>
      <c r="E22" s="103"/>
      <c r="F22" s="80">
        <v>173</v>
      </c>
      <c r="G22" s="80">
        <v>182</v>
      </c>
      <c r="H22" s="103"/>
      <c r="I22" s="80">
        <v>358</v>
      </c>
      <c r="J22" s="80">
        <f t="shared" si="1"/>
        <v>372</v>
      </c>
      <c r="K22" s="32"/>
      <c r="L22" s="26"/>
      <c r="N22" s="79" t="s">
        <v>36</v>
      </c>
      <c r="O22" s="98"/>
      <c r="P22" s="80">
        <v>188</v>
      </c>
      <c r="Q22" s="80">
        <v>192</v>
      </c>
      <c r="R22" s="103"/>
      <c r="S22" s="80">
        <v>174</v>
      </c>
      <c r="T22" s="80">
        <v>183</v>
      </c>
      <c r="U22" s="103"/>
      <c r="V22" s="80">
        <v>362</v>
      </c>
      <c r="W22" s="80">
        <f t="shared" si="0"/>
        <v>375</v>
      </c>
      <c r="Y22" s="32"/>
    </row>
    <row r="23" spans="1:29" ht="15.75" customHeight="1" x14ac:dyDescent="0.2">
      <c r="A23" s="90" t="s">
        <v>37</v>
      </c>
      <c r="B23" s="98"/>
      <c r="C23" s="91">
        <v>58</v>
      </c>
      <c r="D23" s="91">
        <v>69</v>
      </c>
      <c r="E23" s="103"/>
      <c r="F23" s="91">
        <v>365</v>
      </c>
      <c r="G23" s="91">
        <v>381</v>
      </c>
      <c r="H23" s="103"/>
      <c r="I23" s="91">
        <v>423</v>
      </c>
      <c r="J23" s="91">
        <f t="shared" si="1"/>
        <v>450</v>
      </c>
      <c r="K23" s="32"/>
      <c r="L23" s="26"/>
      <c r="N23" s="90" t="s">
        <v>37</v>
      </c>
      <c r="O23" s="98"/>
      <c r="P23" s="91">
        <v>58</v>
      </c>
      <c r="Q23" s="91">
        <v>69</v>
      </c>
      <c r="R23" s="103"/>
      <c r="S23" s="91">
        <v>365</v>
      </c>
      <c r="T23" s="91">
        <v>381</v>
      </c>
      <c r="U23" s="103"/>
      <c r="V23" s="91">
        <v>423</v>
      </c>
      <c r="W23" s="91">
        <f>Q23+T23</f>
        <v>450</v>
      </c>
      <c r="Y23" s="32"/>
    </row>
    <row r="24" spans="1:29" ht="15.75" customHeight="1" x14ac:dyDescent="0.2">
      <c r="A24" s="83" t="s">
        <v>38</v>
      </c>
      <c r="B24" s="98"/>
      <c r="C24" s="84">
        <v>451</v>
      </c>
      <c r="D24" s="84">
        <v>450</v>
      </c>
      <c r="E24" s="103"/>
      <c r="F24" s="84">
        <v>1926</v>
      </c>
      <c r="G24" s="84">
        <v>1991</v>
      </c>
      <c r="H24" s="103"/>
      <c r="I24" s="84">
        <v>2377</v>
      </c>
      <c r="J24" s="84">
        <f t="shared" si="1"/>
        <v>2441</v>
      </c>
      <c r="K24" s="32"/>
      <c r="L24" s="26"/>
      <c r="N24" s="83" t="s">
        <v>38</v>
      </c>
      <c r="O24" s="98"/>
      <c r="P24" s="84">
        <v>452</v>
      </c>
      <c r="Q24" s="84">
        <v>454</v>
      </c>
      <c r="R24" s="103"/>
      <c r="S24" s="84">
        <v>1939</v>
      </c>
      <c r="T24" s="84">
        <v>1999</v>
      </c>
      <c r="U24" s="103"/>
      <c r="V24" s="84">
        <v>2391</v>
      </c>
      <c r="W24" s="84">
        <f t="shared" si="0"/>
        <v>2453</v>
      </c>
      <c r="Y24" s="32"/>
    </row>
    <row r="25" spans="1:29" ht="15.75" customHeight="1" x14ac:dyDescent="0.2">
      <c r="A25" s="79" t="s">
        <v>39</v>
      </c>
      <c r="B25" s="98"/>
      <c r="C25" s="80">
        <v>1373</v>
      </c>
      <c r="D25" s="80">
        <v>1435</v>
      </c>
      <c r="E25" s="103"/>
      <c r="F25" s="80">
        <v>3890</v>
      </c>
      <c r="G25" s="80">
        <v>4023</v>
      </c>
      <c r="H25" s="103"/>
      <c r="I25" s="80">
        <v>5263</v>
      </c>
      <c r="J25" s="80">
        <f t="shared" si="1"/>
        <v>5458</v>
      </c>
      <c r="K25" s="32"/>
      <c r="L25" s="26"/>
      <c r="N25" s="79" t="s">
        <v>39</v>
      </c>
      <c r="O25" s="98"/>
      <c r="P25" s="80">
        <v>1380</v>
      </c>
      <c r="Q25" s="80">
        <v>1441</v>
      </c>
      <c r="R25" s="103"/>
      <c r="S25" s="80">
        <v>3926</v>
      </c>
      <c r="T25" s="80">
        <v>4047</v>
      </c>
      <c r="U25" s="103"/>
      <c r="V25" s="80">
        <v>5306</v>
      </c>
      <c r="W25" s="80">
        <f t="shared" si="0"/>
        <v>5488</v>
      </c>
      <c r="Y25" s="32"/>
    </row>
    <row r="26" spans="1:29" ht="15.75" customHeight="1" x14ac:dyDescent="0.2">
      <c r="A26" s="90" t="s">
        <v>40</v>
      </c>
      <c r="B26" s="98"/>
      <c r="C26" s="91">
        <v>3535</v>
      </c>
      <c r="D26" s="91">
        <v>3691</v>
      </c>
      <c r="E26" s="103"/>
      <c r="F26" s="91">
        <v>8032</v>
      </c>
      <c r="G26" s="91">
        <v>8436</v>
      </c>
      <c r="H26" s="103"/>
      <c r="I26" s="91">
        <v>11567</v>
      </c>
      <c r="J26" s="91">
        <f t="shared" si="1"/>
        <v>12127</v>
      </c>
      <c r="K26" s="32"/>
      <c r="L26" s="26"/>
      <c r="N26" s="90" t="s">
        <v>40</v>
      </c>
      <c r="O26" s="98"/>
      <c r="P26" s="91">
        <v>3540</v>
      </c>
      <c r="Q26" s="91">
        <v>3700</v>
      </c>
      <c r="R26" s="103"/>
      <c r="S26" s="91">
        <v>8051</v>
      </c>
      <c r="T26" s="91">
        <v>8449</v>
      </c>
      <c r="U26" s="103"/>
      <c r="V26" s="91">
        <v>11591</v>
      </c>
      <c r="W26" s="91">
        <f t="shared" si="0"/>
        <v>12149</v>
      </c>
      <c r="Y26" s="32"/>
    </row>
    <row r="27" spans="1:29" ht="15.75" customHeight="1" x14ac:dyDescent="0.2">
      <c r="A27" s="83" t="s">
        <v>41</v>
      </c>
      <c r="B27" s="98"/>
      <c r="C27" s="84">
        <v>292</v>
      </c>
      <c r="D27" s="84">
        <v>294</v>
      </c>
      <c r="E27" s="103"/>
      <c r="F27" s="84">
        <v>1686</v>
      </c>
      <c r="G27" s="84">
        <v>1737</v>
      </c>
      <c r="H27" s="103"/>
      <c r="I27" s="84">
        <v>1978</v>
      </c>
      <c r="J27" s="84">
        <f t="shared" si="1"/>
        <v>2031</v>
      </c>
      <c r="K27" s="32"/>
      <c r="L27" s="26"/>
      <c r="N27" s="83" t="s">
        <v>41</v>
      </c>
      <c r="O27" s="98"/>
      <c r="P27" s="84">
        <v>294</v>
      </c>
      <c r="Q27" s="84">
        <v>298</v>
      </c>
      <c r="R27" s="103"/>
      <c r="S27" s="84">
        <v>1707</v>
      </c>
      <c r="T27" s="84">
        <v>1754</v>
      </c>
      <c r="U27" s="103"/>
      <c r="V27" s="84">
        <v>2001</v>
      </c>
      <c r="W27" s="84">
        <f t="shared" si="0"/>
        <v>2052</v>
      </c>
      <c r="Y27" s="32"/>
    </row>
    <row r="28" spans="1:29" ht="15.75" customHeight="1" x14ac:dyDescent="0.2">
      <c r="A28" s="79" t="s">
        <v>42</v>
      </c>
      <c r="B28" s="98"/>
      <c r="C28" s="80">
        <v>2725</v>
      </c>
      <c r="D28" s="80">
        <v>2754</v>
      </c>
      <c r="E28" s="103"/>
      <c r="F28" s="80">
        <v>3287</v>
      </c>
      <c r="G28" s="80">
        <v>3332</v>
      </c>
      <c r="H28" s="103"/>
      <c r="I28" s="80">
        <v>6012</v>
      </c>
      <c r="J28" s="80">
        <f t="shared" si="1"/>
        <v>6086</v>
      </c>
      <c r="K28" s="32"/>
      <c r="L28" s="26"/>
      <c r="N28" s="79" t="s">
        <v>42</v>
      </c>
      <c r="O28" s="98"/>
      <c r="P28" s="80">
        <v>2767</v>
      </c>
      <c r="Q28" s="80">
        <v>2805</v>
      </c>
      <c r="R28" s="103"/>
      <c r="S28" s="80">
        <v>3323</v>
      </c>
      <c r="T28" s="80">
        <v>3377</v>
      </c>
      <c r="U28" s="103"/>
      <c r="V28" s="80">
        <v>6090</v>
      </c>
      <c r="W28" s="80">
        <f t="shared" si="0"/>
        <v>6182</v>
      </c>
      <c r="Y28" s="32"/>
    </row>
    <row r="29" spans="1:29" ht="15.75" customHeight="1" x14ac:dyDescent="0.2">
      <c r="A29" s="90" t="s">
        <v>43</v>
      </c>
      <c r="B29" s="98"/>
      <c r="C29" s="91">
        <v>593</v>
      </c>
      <c r="D29" s="91">
        <v>591</v>
      </c>
      <c r="E29" s="103"/>
      <c r="F29" s="91">
        <v>246</v>
      </c>
      <c r="G29" s="91">
        <v>254</v>
      </c>
      <c r="H29" s="103"/>
      <c r="I29" s="91">
        <v>839</v>
      </c>
      <c r="J29" s="91">
        <f t="shared" si="1"/>
        <v>845</v>
      </c>
      <c r="K29" s="32"/>
      <c r="L29" s="26"/>
      <c r="N29" s="90" t="s">
        <v>43</v>
      </c>
      <c r="O29" s="98"/>
      <c r="P29" s="91">
        <v>605</v>
      </c>
      <c r="Q29" s="91">
        <v>605</v>
      </c>
      <c r="R29" s="103"/>
      <c r="S29" s="91">
        <v>251</v>
      </c>
      <c r="T29" s="91">
        <v>257</v>
      </c>
      <c r="U29" s="103"/>
      <c r="V29" s="91">
        <v>856</v>
      </c>
      <c r="W29" s="91">
        <f t="shared" si="0"/>
        <v>862</v>
      </c>
      <c r="Y29" s="32"/>
    </row>
    <row r="30" spans="1:29" ht="15.75" customHeight="1" x14ac:dyDescent="0.2">
      <c r="A30" s="83" t="s">
        <v>44</v>
      </c>
      <c r="B30" s="98"/>
      <c r="C30" s="84">
        <v>891</v>
      </c>
      <c r="D30" s="84">
        <v>872</v>
      </c>
      <c r="E30" s="103"/>
      <c r="F30" s="84">
        <v>2569</v>
      </c>
      <c r="G30" s="84">
        <v>2480</v>
      </c>
      <c r="H30" s="103"/>
      <c r="I30" s="84">
        <v>3460</v>
      </c>
      <c r="J30" s="84">
        <f t="shared" si="1"/>
        <v>3352</v>
      </c>
      <c r="K30" s="32"/>
      <c r="L30" s="26"/>
      <c r="N30" s="83" t="s">
        <v>44</v>
      </c>
      <c r="O30" s="98"/>
      <c r="P30" s="84">
        <v>930</v>
      </c>
      <c r="Q30" s="84">
        <v>909</v>
      </c>
      <c r="R30" s="103"/>
      <c r="S30" s="84">
        <v>2682</v>
      </c>
      <c r="T30" s="84">
        <v>2609</v>
      </c>
      <c r="U30" s="103"/>
      <c r="V30" s="84">
        <v>3612</v>
      </c>
      <c r="W30" s="84">
        <f t="shared" si="0"/>
        <v>3518</v>
      </c>
      <c r="Y30" s="32"/>
    </row>
    <row r="31" spans="1:29" ht="15.75" customHeight="1" x14ac:dyDescent="0.2">
      <c r="A31" s="79" t="s">
        <v>45</v>
      </c>
      <c r="B31" s="98"/>
      <c r="C31" s="80">
        <v>409</v>
      </c>
      <c r="D31" s="80">
        <v>391</v>
      </c>
      <c r="E31" s="103"/>
      <c r="F31" s="80">
        <v>531</v>
      </c>
      <c r="G31" s="80">
        <v>515</v>
      </c>
      <c r="H31" s="103"/>
      <c r="I31" s="80">
        <v>940</v>
      </c>
      <c r="J31" s="80">
        <f t="shared" si="1"/>
        <v>906</v>
      </c>
      <c r="K31" s="32"/>
      <c r="L31" s="26"/>
      <c r="N31" s="79" t="s">
        <v>45</v>
      </c>
      <c r="O31" s="98"/>
      <c r="P31" s="80">
        <v>414</v>
      </c>
      <c r="Q31" s="80">
        <v>398</v>
      </c>
      <c r="R31" s="103"/>
      <c r="S31" s="80">
        <v>542</v>
      </c>
      <c r="T31" s="80">
        <v>529</v>
      </c>
      <c r="U31" s="103"/>
      <c r="V31" s="80">
        <v>956</v>
      </c>
      <c r="W31" s="80">
        <f t="shared" si="0"/>
        <v>927</v>
      </c>
      <c r="Y31" s="32"/>
    </row>
    <row r="32" spans="1:29" ht="15.75" customHeight="1" x14ac:dyDescent="0.2">
      <c r="A32" s="90" t="s">
        <v>46</v>
      </c>
      <c r="B32" s="98"/>
      <c r="C32" s="91">
        <v>660</v>
      </c>
      <c r="D32" s="91">
        <v>664</v>
      </c>
      <c r="E32" s="103"/>
      <c r="F32" s="91">
        <v>1069</v>
      </c>
      <c r="G32" s="91">
        <v>1067</v>
      </c>
      <c r="H32" s="103"/>
      <c r="I32" s="91">
        <v>1729</v>
      </c>
      <c r="J32" s="91">
        <f t="shared" si="1"/>
        <v>1731</v>
      </c>
      <c r="K32" s="32"/>
      <c r="L32" s="26"/>
      <c r="N32" s="90" t="s">
        <v>46</v>
      </c>
      <c r="O32" s="98"/>
      <c r="P32" s="91">
        <v>664</v>
      </c>
      <c r="Q32" s="91">
        <v>669</v>
      </c>
      <c r="R32" s="103"/>
      <c r="S32" s="91">
        <v>1073</v>
      </c>
      <c r="T32" s="91">
        <v>1075</v>
      </c>
      <c r="U32" s="103"/>
      <c r="V32" s="91">
        <v>1737</v>
      </c>
      <c r="W32" s="91">
        <f t="shared" si="0"/>
        <v>1744</v>
      </c>
      <c r="Y32" s="86"/>
    </row>
    <row r="33" spans="1:28" ht="15.75" customHeight="1" x14ac:dyDescent="0.2">
      <c r="A33" s="83" t="s">
        <v>47</v>
      </c>
      <c r="B33" s="98"/>
      <c r="C33" s="84">
        <v>1432</v>
      </c>
      <c r="D33" s="84">
        <v>1498</v>
      </c>
      <c r="E33" s="103"/>
      <c r="F33" s="84">
        <v>6490</v>
      </c>
      <c r="G33" s="84">
        <v>6776</v>
      </c>
      <c r="H33" s="103"/>
      <c r="I33" s="84">
        <v>7922</v>
      </c>
      <c r="J33" s="84">
        <f t="shared" si="1"/>
        <v>8274</v>
      </c>
      <c r="K33" s="32"/>
      <c r="L33" s="26"/>
      <c r="N33" s="83" t="s">
        <v>47</v>
      </c>
      <c r="O33" s="98"/>
      <c r="P33" s="84">
        <v>1450</v>
      </c>
      <c r="Q33" s="84">
        <v>1513</v>
      </c>
      <c r="R33" s="103"/>
      <c r="S33" s="84">
        <v>6520</v>
      </c>
      <c r="T33" s="84">
        <v>6816</v>
      </c>
      <c r="U33" s="103"/>
      <c r="V33" s="84">
        <v>7970</v>
      </c>
      <c r="W33" s="84">
        <f t="shared" si="0"/>
        <v>8329</v>
      </c>
      <c r="Y33" s="86"/>
    </row>
    <row r="34" spans="1:28" ht="15.75" customHeight="1" x14ac:dyDescent="0.2">
      <c r="A34" s="79" t="s">
        <v>48</v>
      </c>
      <c r="B34" s="98"/>
      <c r="C34" s="80">
        <v>5080</v>
      </c>
      <c r="D34" s="80">
        <v>5288</v>
      </c>
      <c r="E34" s="103"/>
      <c r="F34" s="80">
        <v>10233</v>
      </c>
      <c r="G34" s="80">
        <v>10642</v>
      </c>
      <c r="H34" s="103"/>
      <c r="I34" s="80">
        <v>15313</v>
      </c>
      <c r="J34" s="80">
        <f t="shared" si="1"/>
        <v>15930</v>
      </c>
      <c r="K34" s="32"/>
      <c r="L34" s="26"/>
      <c r="N34" s="79" t="s">
        <v>48</v>
      </c>
      <c r="O34" s="98"/>
      <c r="P34" s="80">
        <v>5110</v>
      </c>
      <c r="Q34" s="80">
        <v>5321</v>
      </c>
      <c r="R34" s="103"/>
      <c r="S34" s="80">
        <v>10265</v>
      </c>
      <c r="T34" s="80">
        <v>10674</v>
      </c>
      <c r="U34" s="103"/>
      <c r="V34" s="80">
        <v>15375</v>
      </c>
      <c r="W34" s="80">
        <f t="shared" si="0"/>
        <v>15995</v>
      </c>
      <c r="Y34" s="86"/>
    </row>
    <row r="35" spans="1:28" ht="15.75" customHeight="1" x14ac:dyDescent="0.2">
      <c r="A35" s="90" t="s">
        <v>49</v>
      </c>
      <c r="B35" s="98"/>
      <c r="C35" s="91">
        <v>5534</v>
      </c>
      <c r="D35" s="91">
        <v>5712</v>
      </c>
      <c r="E35" s="103"/>
      <c r="F35" s="91">
        <v>3557</v>
      </c>
      <c r="G35" s="91">
        <v>3718</v>
      </c>
      <c r="H35" s="103"/>
      <c r="I35" s="91">
        <v>9091</v>
      </c>
      <c r="J35" s="91">
        <f t="shared" si="1"/>
        <v>9430</v>
      </c>
      <c r="K35" s="32"/>
      <c r="L35" s="26"/>
      <c r="N35" s="90" t="s">
        <v>49</v>
      </c>
      <c r="O35" s="98"/>
      <c r="P35" s="91">
        <v>5556</v>
      </c>
      <c r="Q35" s="91">
        <v>5732</v>
      </c>
      <c r="R35" s="103"/>
      <c r="S35" s="91">
        <v>3561</v>
      </c>
      <c r="T35" s="91">
        <v>3721</v>
      </c>
      <c r="U35" s="103"/>
      <c r="V35" s="91">
        <v>9117</v>
      </c>
      <c r="W35" s="91">
        <f t="shared" si="0"/>
        <v>9453</v>
      </c>
      <c r="Y35" s="86"/>
    </row>
    <row r="36" spans="1:28" ht="15.75" customHeight="1" x14ac:dyDescent="0.2">
      <c r="A36" s="83" t="s">
        <v>50</v>
      </c>
      <c r="B36" s="98"/>
      <c r="C36" s="84">
        <v>10783</v>
      </c>
      <c r="D36" s="84">
        <v>11236</v>
      </c>
      <c r="E36" s="103"/>
      <c r="F36" s="84">
        <v>15725</v>
      </c>
      <c r="G36" s="84">
        <v>16522</v>
      </c>
      <c r="H36" s="103"/>
      <c r="I36" s="84">
        <v>26508</v>
      </c>
      <c r="J36" s="84">
        <f t="shared" si="1"/>
        <v>27758</v>
      </c>
      <c r="K36" s="32"/>
      <c r="L36" s="26"/>
      <c r="N36" s="83" t="s">
        <v>50</v>
      </c>
      <c r="O36" s="98"/>
      <c r="P36" s="84">
        <v>10826</v>
      </c>
      <c r="Q36" s="84">
        <v>11276</v>
      </c>
      <c r="R36" s="103"/>
      <c r="S36" s="84">
        <v>15747</v>
      </c>
      <c r="T36" s="84">
        <v>16547</v>
      </c>
      <c r="U36" s="103"/>
      <c r="V36" s="84">
        <v>26573</v>
      </c>
      <c r="W36" s="84">
        <f t="shared" si="0"/>
        <v>27823</v>
      </c>
      <c r="Y36" s="86"/>
      <c r="Z36" s="87"/>
      <c r="AA36" s="87"/>
      <c r="AB36" s="87"/>
    </row>
    <row r="37" spans="1:28" ht="15.75" customHeight="1" x14ac:dyDescent="0.2">
      <c r="A37" s="79" t="s">
        <v>51</v>
      </c>
      <c r="B37" s="98"/>
      <c r="C37" s="80">
        <v>18060</v>
      </c>
      <c r="D37" s="80">
        <v>19041</v>
      </c>
      <c r="E37" s="103"/>
      <c r="F37" s="80">
        <v>17103</v>
      </c>
      <c r="G37" s="80">
        <v>18202</v>
      </c>
      <c r="H37" s="103"/>
      <c r="I37" s="80">
        <v>35163</v>
      </c>
      <c r="J37" s="80">
        <f t="shared" si="1"/>
        <v>37243</v>
      </c>
      <c r="K37" s="32"/>
      <c r="L37" s="26"/>
      <c r="N37" s="79" t="s">
        <v>51</v>
      </c>
      <c r="O37" s="98"/>
      <c r="P37" s="80">
        <v>18105</v>
      </c>
      <c r="Q37" s="80">
        <v>19083</v>
      </c>
      <c r="R37" s="103"/>
      <c r="S37" s="80">
        <v>17111</v>
      </c>
      <c r="T37" s="80">
        <v>18214</v>
      </c>
      <c r="U37" s="103"/>
      <c r="V37" s="80">
        <v>35216</v>
      </c>
      <c r="W37" s="80">
        <f t="shared" si="0"/>
        <v>37297</v>
      </c>
      <c r="Y37" s="32"/>
    </row>
    <row r="38" spans="1:28" ht="15.75" customHeight="1" x14ac:dyDescent="0.2">
      <c r="A38" s="90" t="s">
        <v>52</v>
      </c>
      <c r="B38" s="98"/>
      <c r="C38" s="91">
        <v>3109</v>
      </c>
      <c r="D38" s="91">
        <v>3205</v>
      </c>
      <c r="E38" s="103"/>
      <c r="F38" s="91">
        <v>2642</v>
      </c>
      <c r="G38" s="91">
        <v>2747</v>
      </c>
      <c r="H38" s="103"/>
      <c r="I38" s="91">
        <v>5751</v>
      </c>
      <c r="J38" s="91">
        <f t="shared" si="1"/>
        <v>5952</v>
      </c>
      <c r="K38" s="32"/>
      <c r="L38" s="26"/>
      <c r="N38" s="90" t="s">
        <v>52</v>
      </c>
      <c r="O38" s="98"/>
      <c r="P38" s="91">
        <v>3149</v>
      </c>
      <c r="Q38" s="91">
        <v>3244</v>
      </c>
      <c r="R38" s="103"/>
      <c r="S38" s="91">
        <v>2648</v>
      </c>
      <c r="T38" s="91">
        <v>2757</v>
      </c>
      <c r="U38" s="103"/>
      <c r="V38" s="91">
        <v>5797</v>
      </c>
      <c r="W38" s="91">
        <f t="shared" si="0"/>
        <v>6001</v>
      </c>
      <c r="Y38" s="32"/>
    </row>
    <row r="39" spans="1:28" ht="15.75" customHeight="1" x14ac:dyDescent="0.2">
      <c r="A39" s="83" t="s">
        <v>53</v>
      </c>
      <c r="B39" s="98"/>
      <c r="C39" s="84">
        <v>2890</v>
      </c>
      <c r="D39" s="84">
        <v>2877</v>
      </c>
      <c r="E39" s="103"/>
      <c r="F39" s="84">
        <v>2341</v>
      </c>
      <c r="G39" s="84">
        <v>2395</v>
      </c>
      <c r="H39" s="103"/>
      <c r="I39" s="84">
        <v>5231</v>
      </c>
      <c r="J39" s="84">
        <f t="shared" si="1"/>
        <v>5272</v>
      </c>
      <c r="K39" s="32"/>
      <c r="L39" s="26"/>
      <c r="N39" s="83" t="s">
        <v>53</v>
      </c>
      <c r="O39" s="98"/>
      <c r="P39" s="84">
        <v>2933</v>
      </c>
      <c r="Q39" s="84">
        <v>2916</v>
      </c>
      <c r="R39" s="103"/>
      <c r="S39" s="84">
        <v>2365</v>
      </c>
      <c r="T39" s="84">
        <v>2421</v>
      </c>
      <c r="U39" s="103"/>
      <c r="V39" s="84">
        <v>5298</v>
      </c>
      <c r="W39" s="84">
        <f t="shared" si="0"/>
        <v>5337</v>
      </c>
      <c r="Y39" s="32"/>
    </row>
    <row r="40" spans="1:28" ht="15.75" customHeight="1" x14ac:dyDescent="0.2">
      <c r="A40" s="79" t="s">
        <v>54</v>
      </c>
      <c r="B40" s="98"/>
      <c r="C40" s="80">
        <v>1054</v>
      </c>
      <c r="D40" s="80">
        <v>1095</v>
      </c>
      <c r="E40" s="103"/>
      <c r="F40" s="80">
        <v>6362</v>
      </c>
      <c r="G40" s="80">
        <v>6345</v>
      </c>
      <c r="H40" s="103"/>
      <c r="I40" s="80">
        <v>7416</v>
      </c>
      <c r="J40" s="80">
        <f t="shared" si="1"/>
        <v>7440</v>
      </c>
      <c r="K40" s="32"/>
      <c r="L40" s="26"/>
      <c r="N40" s="79" t="s">
        <v>54</v>
      </c>
      <c r="O40" s="98"/>
      <c r="P40" s="80">
        <v>1061</v>
      </c>
      <c r="Q40" s="80">
        <v>1097</v>
      </c>
      <c r="R40" s="103"/>
      <c r="S40" s="80">
        <v>6548</v>
      </c>
      <c r="T40" s="80">
        <v>6541</v>
      </c>
      <c r="U40" s="103"/>
      <c r="V40" s="80">
        <v>7609</v>
      </c>
      <c r="W40" s="80">
        <f t="shared" si="0"/>
        <v>7638</v>
      </c>
      <c r="Y40" s="32"/>
      <c r="Z40" s="85"/>
    </row>
    <row r="41" spans="1:28" ht="15.75" customHeight="1" x14ac:dyDescent="0.2">
      <c r="A41" s="90" t="s">
        <v>214</v>
      </c>
      <c r="B41" s="98"/>
      <c r="C41" s="91">
        <v>7222</v>
      </c>
      <c r="D41" s="91">
        <v>7640</v>
      </c>
      <c r="E41" s="103"/>
      <c r="F41" s="91">
        <v>1193</v>
      </c>
      <c r="G41" s="91">
        <v>1304</v>
      </c>
      <c r="H41" s="103"/>
      <c r="I41" s="91">
        <v>8415</v>
      </c>
      <c r="J41" s="91">
        <f t="shared" si="1"/>
        <v>8944</v>
      </c>
      <c r="K41" s="32"/>
      <c r="L41" s="26"/>
      <c r="N41" s="90" t="s">
        <v>214</v>
      </c>
      <c r="O41" s="98"/>
      <c r="P41" s="91">
        <v>7222</v>
      </c>
      <c r="Q41" s="91">
        <v>7640</v>
      </c>
      <c r="R41" s="103"/>
      <c r="S41" s="91">
        <v>1193</v>
      </c>
      <c r="T41" s="91">
        <v>1304</v>
      </c>
      <c r="U41" s="103"/>
      <c r="V41" s="91">
        <v>8415</v>
      </c>
      <c r="W41" s="91">
        <f t="shared" si="0"/>
        <v>8944</v>
      </c>
      <c r="Y41" s="32"/>
    </row>
    <row r="42" spans="1:28" ht="15.75" customHeight="1" x14ac:dyDescent="0.2">
      <c r="A42" s="83" t="s">
        <v>55</v>
      </c>
      <c r="B42" s="98"/>
      <c r="C42" s="84">
        <v>2451</v>
      </c>
      <c r="D42" s="84">
        <v>2686</v>
      </c>
      <c r="E42" s="103"/>
      <c r="F42" s="84">
        <v>2002</v>
      </c>
      <c r="G42" s="84">
        <v>2288</v>
      </c>
      <c r="H42" s="103"/>
      <c r="I42" s="84">
        <v>4453</v>
      </c>
      <c r="J42" s="84">
        <f t="shared" si="1"/>
        <v>4974</v>
      </c>
      <c r="K42" s="32"/>
      <c r="L42" s="26"/>
      <c r="N42" s="83" t="s">
        <v>55</v>
      </c>
      <c r="O42" s="98"/>
      <c r="P42" s="84">
        <v>2451</v>
      </c>
      <c r="Q42" s="84">
        <v>2686</v>
      </c>
      <c r="R42" s="103"/>
      <c r="S42" s="84">
        <v>2002</v>
      </c>
      <c r="T42" s="84">
        <v>2288</v>
      </c>
      <c r="U42" s="103"/>
      <c r="V42" s="84">
        <v>4453</v>
      </c>
      <c r="W42" s="84">
        <f t="shared" si="0"/>
        <v>4974</v>
      </c>
      <c r="Y42" s="32"/>
    </row>
    <row r="43" spans="1:28" ht="15.75" customHeight="1" x14ac:dyDescent="0.2">
      <c r="A43" s="79" t="s">
        <v>56</v>
      </c>
      <c r="B43" s="98"/>
      <c r="C43" s="80">
        <v>628</v>
      </c>
      <c r="D43" s="80">
        <v>649</v>
      </c>
      <c r="E43" s="103"/>
      <c r="F43" s="80">
        <v>690</v>
      </c>
      <c r="G43" s="80">
        <v>759</v>
      </c>
      <c r="H43" s="103"/>
      <c r="I43" s="80">
        <v>1318</v>
      </c>
      <c r="J43" s="80">
        <f t="shared" si="1"/>
        <v>1408</v>
      </c>
      <c r="K43" s="32"/>
      <c r="L43" s="26"/>
      <c r="N43" s="79" t="s">
        <v>56</v>
      </c>
      <c r="O43" s="98"/>
      <c r="P43" s="80">
        <v>631</v>
      </c>
      <c r="Q43" s="80">
        <v>653</v>
      </c>
      <c r="R43" s="103"/>
      <c r="S43" s="80">
        <v>692</v>
      </c>
      <c r="T43" s="80">
        <v>761</v>
      </c>
      <c r="U43" s="103"/>
      <c r="V43" s="80">
        <v>1323</v>
      </c>
      <c r="W43" s="80">
        <f t="shared" si="0"/>
        <v>1414</v>
      </c>
      <c r="Y43" s="32"/>
    </row>
    <row r="44" spans="1:28" ht="15.75" customHeight="1" x14ac:dyDescent="0.2">
      <c r="A44" s="90" t="s">
        <v>57</v>
      </c>
      <c r="B44" s="98"/>
      <c r="C44" s="91">
        <v>1346</v>
      </c>
      <c r="D44" s="91">
        <v>1587</v>
      </c>
      <c r="E44" s="103"/>
      <c r="F44" s="91">
        <v>2307</v>
      </c>
      <c r="G44" s="91">
        <v>2788</v>
      </c>
      <c r="H44" s="103"/>
      <c r="I44" s="91">
        <v>3653</v>
      </c>
      <c r="J44" s="91">
        <f t="shared" si="1"/>
        <v>4375</v>
      </c>
      <c r="K44" s="32"/>
      <c r="L44" s="26"/>
      <c r="N44" s="90" t="s">
        <v>57</v>
      </c>
      <c r="O44" s="98"/>
      <c r="P44" s="91">
        <v>1352</v>
      </c>
      <c r="Q44" s="91">
        <v>1594</v>
      </c>
      <c r="R44" s="103"/>
      <c r="S44" s="91">
        <v>2331</v>
      </c>
      <c r="T44" s="91">
        <v>2812</v>
      </c>
      <c r="U44" s="103"/>
      <c r="V44" s="91">
        <v>3683</v>
      </c>
      <c r="W44" s="91">
        <f t="shared" si="0"/>
        <v>4406</v>
      </c>
      <c r="Y44" s="32"/>
    </row>
    <row r="45" spans="1:28" ht="15.75" customHeight="1" x14ac:dyDescent="0.2">
      <c r="A45" s="83" t="s">
        <v>58</v>
      </c>
      <c r="B45" s="98"/>
      <c r="C45" s="84">
        <v>1759</v>
      </c>
      <c r="D45" s="84">
        <v>2233</v>
      </c>
      <c r="E45" s="103"/>
      <c r="F45" s="84">
        <v>978</v>
      </c>
      <c r="G45" s="84">
        <v>1188</v>
      </c>
      <c r="H45" s="103"/>
      <c r="I45" s="84">
        <v>2737</v>
      </c>
      <c r="J45" s="84">
        <f t="shared" si="1"/>
        <v>3421</v>
      </c>
      <c r="K45" s="32"/>
      <c r="L45" s="26"/>
      <c r="N45" s="83" t="s">
        <v>58</v>
      </c>
      <c r="O45" s="98"/>
      <c r="P45" s="84">
        <v>1759</v>
      </c>
      <c r="Q45" s="84">
        <v>2234</v>
      </c>
      <c r="R45" s="103"/>
      <c r="S45" s="84">
        <v>978</v>
      </c>
      <c r="T45" s="84">
        <v>1188</v>
      </c>
      <c r="U45" s="103"/>
      <c r="V45" s="84">
        <v>2737</v>
      </c>
      <c r="W45" s="84">
        <f t="shared" si="0"/>
        <v>3422</v>
      </c>
      <c r="Y45" s="32"/>
    </row>
    <row r="46" spans="1:28" ht="15.75" customHeight="1" x14ac:dyDescent="0.2">
      <c r="A46" s="79" t="s">
        <v>59</v>
      </c>
      <c r="B46" s="98"/>
      <c r="C46" s="80">
        <v>11180</v>
      </c>
      <c r="D46" s="80">
        <v>11866</v>
      </c>
      <c r="E46" s="103"/>
      <c r="F46" s="80">
        <v>11242</v>
      </c>
      <c r="G46" s="80">
        <v>12048</v>
      </c>
      <c r="H46" s="103"/>
      <c r="I46" s="80">
        <v>22422</v>
      </c>
      <c r="J46" s="80">
        <f t="shared" si="1"/>
        <v>23914</v>
      </c>
      <c r="L46" s="26"/>
      <c r="N46" s="79" t="s">
        <v>59</v>
      </c>
      <c r="O46" s="98"/>
      <c r="P46" s="80">
        <v>11349</v>
      </c>
      <c r="Q46" s="80">
        <v>12033</v>
      </c>
      <c r="R46" s="103"/>
      <c r="S46" s="80">
        <v>11372</v>
      </c>
      <c r="T46" s="80">
        <v>12194</v>
      </c>
      <c r="U46" s="103"/>
      <c r="V46" s="80">
        <v>22721</v>
      </c>
      <c r="W46" s="80">
        <f t="shared" si="0"/>
        <v>24227</v>
      </c>
    </row>
    <row r="47" spans="1:28" ht="15.75" customHeight="1" x14ac:dyDescent="0.2">
      <c r="A47" s="38"/>
      <c r="K47" s="34"/>
      <c r="L47" s="35"/>
      <c r="M47" s="34"/>
      <c r="N47" s="38"/>
      <c r="O47" s="2"/>
      <c r="R47" s="2"/>
      <c r="U47" s="2"/>
    </row>
    <row r="48" spans="1:28" ht="15.75" customHeight="1" x14ac:dyDescent="0.2">
      <c r="A48" s="88" t="s">
        <v>20</v>
      </c>
      <c r="B48" s="99">
        <f>SUM(B9:B46)-SUM(B17:B20)</f>
        <v>21390</v>
      </c>
      <c r="C48" s="89">
        <f>SUM(C9:C46)-SUM(C17:C20)</f>
        <v>170617</v>
      </c>
      <c r="D48" s="89">
        <f>SUM(D9:D46)-SUM(D17:D20)</f>
        <v>177654</v>
      </c>
      <c r="E48" s="102"/>
      <c r="F48" s="89">
        <f>SUM(F9:F46)-SUM(F17:F20)</f>
        <v>172957</v>
      </c>
      <c r="G48" s="89">
        <f>SUM(G9:G46)-SUM(G17:G20)</f>
        <v>181836</v>
      </c>
      <c r="H48" s="105">
        <f>SUM(H9:H46)-SUM(H17:H20)</f>
        <v>0</v>
      </c>
      <c r="I48" s="89">
        <f>SUM(I9:I46)-SUM(I17:I20)</f>
        <v>343574</v>
      </c>
      <c r="J48" s="89">
        <f>SUM(J9:J46)-SUM(J17:J20)</f>
        <v>359490</v>
      </c>
      <c r="L48" s="26"/>
      <c r="N48" s="88" t="s">
        <v>20</v>
      </c>
      <c r="O48" s="99"/>
      <c r="P48" s="89">
        <f>SUM(P9:P46)-SUM(P17:P20)</f>
        <v>171835</v>
      </c>
      <c r="Q48" s="89">
        <f>SUM(Q9:Q46)-SUM(Q17:Q20)</f>
        <v>178844</v>
      </c>
      <c r="R48" s="102"/>
      <c r="S48" s="89">
        <f>SUM(S9:S46)-SUM(S17:S20)</f>
        <v>174053</v>
      </c>
      <c r="T48" s="89">
        <f>SUM(T9:T46)-SUM(T17:T20)</f>
        <v>182996</v>
      </c>
      <c r="U48" s="105"/>
      <c r="V48" s="89">
        <f>SUM(V9:V46)-SUM(V17:V20)</f>
        <v>345888</v>
      </c>
      <c r="W48" s="89">
        <f>SUM(W9:W46)-SUM(W17:W20)</f>
        <v>361840</v>
      </c>
    </row>
    <row r="49" spans="1:23" ht="15.75" customHeight="1" x14ac:dyDescent="0.2">
      <c r="K49" s="34"/>
      <c r="L49" s="35"/>
      <c r="M49" s="34"/>
      <c r="N49" s="27"/>
      <c r="O49" s="2"/>
      <c r="R49" s="2"/>
      <c r="U49" s="2"/>
    </row>
    <row r="50" spans="1:23" s="34" customFormat="1" ht="15.75" customHeight="1" x14ac:dyDescent="0.2">
      <c r="A50" s="90" t="s">
        <v>60</v>
      </c>
      <c r="B50" s="98"/>
      <c r="C50" s="91">
        <v>50855</v>
      </c>
      <c r="D50" s="91">
        <v>52136</v>
      </c>
      <c r="E50" s="103"/>
      <c r="F50" s="91">
        <v>14690</v>
      </c>
      <c r="G50" s="91">
        <v>15321</v>
      </c>
      <c r="H50" s="103"/>
      <c r="I50" s="91">
        <v>65545</v>
      </c>
      <c r="J50" s="91">
        <f>D50+G50</f>
        <v>67457</v>
      </c>
      <c r="L50" s="35"/>
      <c r="N50" s="90" t="s">
        <v>60</v>
      </c>
      <c r="O50" s="98"/>
      <c r="P50" s="91">
        <v>51238</v>
      </c>
      <c r="Q50" s="91">
        <v>52507</v>
      </c>
      <c r="R50" s="103"/>
      <c r="S50" s="91">
        <v>14732</v>
      </c>
      <c r="T50" s="91">
        <v>15369</v>
      </c>
      <c r="U50" s="103"/>
      <c r="V50" s="91">
        <v>65970</v>
      </c>
      <c r="W50" s="91">
        <f>Q50+T50</f>
        <v>67876</v>
      </c>
    </row>
    <row r="51" spans="1:23" ht="15" x14ac:dyDescent="0.2">
      <c r="A51" s="83" t="s">
        <v>61</v>
      </c>
      <c r="B51" s="98"/>
      <c r="C51" s="84">
        <v>24381</v>
      </c>
      <c r="D51" s="84">
        <v>24871</v>
      </c>
      <c r="E51" s="104"/>
      <c r="F51" s="84">
        <v>41592</v>
      </c>
      <c r="G51" s="84">
        <v>43477</v>
      </c>
      <c r="H51" s="104"/>
      <c r="I51" s="84">
        <v>65973</v>
      </c>
      <c r="J51" s="84">
        <f>D51+G51</f>
        <v>68348</v>
      </c>
      <c r="K51" s="24"/>
      <c r="L51" s="25"/>
      <c r="M51" s="24"/>
      <c r="N51" s="83" t="s">
        <v>61</v>
      </c>
      <c r="O51" s="98"/>
      <c r="P51" s="84">
        <v>24632</v>
      </c>
      <c r="Q51" s="84">
        <v>25109</v>
      </c>
      <c r="R51" s="104"/>
      <c r="S51" s="84">
        <v>41897</v>
      </c>
      <c r="T51" s="84">
        <v>43786</v>
      </c>
      <c r="U51" s="104"/>
      <c r="V51" s="84">
        <v>66529</v>
      </c>
      <c r="W51" s="84">
        <f t="shared" ref="W51:W52" si="2">Q51+T51</f>
        <v>68895</v>
      </c>
    </row>
    <row r="52" spans="1:23" x14ac:dyDescent="0.2">
      <c r="A52" s="79" t="s">
        <v>62</v>
      </c>
      <c r="B52" s="98"/>
      <c r="C52" s="80">
        <v>42566</v>
      </c>
      <c r="D52" s="80">
        <v>44482</v>
      </c>
      <c r="E52" s="104"/>
      <c r="F52" s="80">
        <v>49260</v>
      </c>
      <c r="G52" s="80">
        <v>51831</v>
      </c>
      <c r="H52" s="104"/>
      <c r="I52" s="80">
        <v>91826</v>
      </c>
      <c r="J52" s="80">
        <f>D52+G52</f>
        <v>96313</v>
      </c>
      <c r="L52" s="35"/>
      <c r="N52" s="79" t="s">
        <v>62</v>
      </c>
      <c r="O52" s="98"/>
      <c r="P52" s="80">
        <v>42746</v>
      </c>
      <c r="Q52" s="80">
        <v>44656</v>
      </c>
      <c r="R52" s="104"/>
      <c r="S52" s="80">
        <v>49332</v>
      </c>
      <c r="T52" s="80">
        <v>51913</v>
      </c>
      <c r="U52" s="104"/>
      <c r="V52" s="80">
        <v>92078</v>
      </c>
      <c r="W52" s="80">
        <f t="shared" si="2"/>
        <v>96569</v>
      </c>
    </row>
    <row r="53" spans="1:23" x14ac:dyDescent="0.2">
      <c r="A53" s="27" t="s">
        <v>63</v>
      </c>
    </row>
  </sheetData>
  <mergeCells count="6">
    <mergeCell ref="V6:W6"/>
    <mergeCell ref="C6:D6"/>
    <mergeCell ref="F6:G6"/>
    <mergeCell ref="I6:J6"/>
    <mergeCell ref="P6:Q6"/>
    <mergeCell ref="S6:T6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L53"/>
  <sheetViews>
    <sheetView showGridLines="0" workbookViewId="0">
      <selection activeCell="K21" sqref="K21"/>
    </sheetView>
  </sheetViews>
  <sheetFormatPr defaultRowHeight="12.75" x14ac:dyDescent="0.2"/>
  <cols>
    <col min="1" max="1" width="17.140625" style="27" customWidth="1"/>
    <col min="2" max="2" width="0.7109375" style="2" customWidth="1"/>
    <col min="3" max="3" width="9.7109375" customWidth="1"/>
    <col min="4" max="4" width="9.7109375" style="23" customWidth="1"/>
    <col min="5" max="5" width="0.7109375" style="2" customWidth="1"/>
    <col min="6" max="6" width="9.7109375" customWidth="1"/>
    <col min="7" max="7" width="9.7109375" style="23" customWidth="1"/>
    <col min="8" max="8" width="0.7109375" style="2" customWidth="1"/>
    <col min="9" max="10" width="9.7109375" customWidth="1"/>
  </cols>
  <sheetData>
    <row r="1" spans="1:12" s="24" customFormat="1" ht="15.75" customHeight="1" x14ac:dyDescent="0.25">
      <c r="A1" s="16" t="s">
        <v>21</v>
      </c>
      <c r="B1" s="2"/>
      <c r="C1" s="16"/>
      <c r="D1" s="16"/>
      <c r="E1" s="2"/>
      <c r="F1" s="16"/>
      <c r="G1" s="16"/>
      <c r="H1" s="2"/>
      <c r="I1" s="16"/>
      <c r="J1" s="16"/>
    </row>
    <row r="2" spans="1:12" ht="15.75" customHeight="1" x14ac:dyDescent="0.25">
      <c r="C2" s="16"/>
      <c r="D2" s="16"/>
      <c r="F2" s="16"/>
      <c r="G2" s="16"/>
      <c r="I2" s="16"/>
      <c r="J2" s="16"/>
    </row>
    <row r="3" spans="1:12" ht="15.75" customHeight="1" x14ac:dyDescent="0.25">
      <c r="A3" s="16" t="s">
        <v>178</v>
      </c>
      <c r="C3" s="16"/>
      <c r="D3" s="16"/>
      <c r="F3" s="16"/>
      <c r="G3" s="16"/>
      <c r="I3" s="16"/>
      <c r="J3" s="16"/>
    </row>
    <row r="4" spans="1:12" ht="15.75" customHeight="1" x14ac:dyDescent="0.25">
      <c r="A4" s="24"/>
      <c r="C4" s="16"/>
      <c r="D4" s="16"/>
      <c r="F4" s="16"/>
      <c r="G4" s="16"/>
      <c r="I4" s="16"/>
      <c r="J4" s="16"/>
    </row>
    <row r="5" spans="1:12" ht="15.75" customHeight="1" x14ac:dyDescent="0.2">
      <c r="C5" s="186" t="s">
        <v>14</v>
      </c>
      <c r="D5" s="186"/>
      <c r="F5" s="186" t="s">
        <v>15</v>
      </c>
      <c r="G5" s="186"/>
      <c r="I5" s="186" t="s">
        <v>13</v>
      </c>
      <c r="J5" s="186"/>
    </row>
    <row r="6" spans="1:12" s="27" customFormat="1" ht="15.75" customHeight="1" x14ac:dyDescent="0.2">
      <c r="B6" s="2"/>
      <c r="C6" s="188" t="s">
        <v>177</v>
      </c>
      <c r="D6" s="188" t="s">
        <v>176</v>
      </c>
      <c r="E6" s="2"/>
      <c r="F6" s="188" t="s">
        <v>177</v>
      </c>
      <c r="G6" s="188" t="s">
        <v>176</v>
      </c>
      <c r="H6" s="2"/>
      <c r="I6" s="188" t="s">
        <v>177</v>
      </c>
      <c r="J6" s="188" t="s">
        <v>176</v>
      </c>
    </row>
    <row r="7" spans="1:12" s="27" customFormat="1" ht="15.75" customHeight="1" x14ac:dyDescent="0.2">
      <c r="B7" s="2"/>
      <c r="C7" s="190"/>
      <c r="D7" s="189"/>
      <c r="E7" s="2"/>
      <c r="F7" s="190"/>
      <c r="G7" s="189"/>
      <c r="H7" s="2"/>
      <c r="I7" s="190"/>
      <c r="J7" s="189"/>
    </row>
    <row r="8" spans="1:12" ht="15.75" customHeight="1" x14ac:dyDescent="0.2">
      <c r="C8" s="190"/>
      <c r="D8" s="189"/>
      <c r="F8" s="190"/>
      <c r="G8" s="189"/>
      <c r="I8" s="190"/>
      <c r="J8" s="189"/>
    </row>
    <row r="9" spans="1:12" ht="15.75" customHeight="1" x14ac:dyDescent="0.2">
      <c r="A9" s="79" t="s">
        <v>207</v>
      </c>
      <c r="B9" s="98"/>
      <c r="C9" s="80">
        <v>738</v>
      </c>
      <c r="D9" s="80">
        <v>655.74066000000005</v>
      </c>
      <c r="E9" s="103"/>
      <c r="F9" s="80">
        <v>356</v>
      </c>
      <c r="G9" s="80">
        <v>306.96812999999997</v>
      </c>
      <c r="H9" s="103">
        <v>854</v>
      </c>
      <c r="I9" s="80">
        <f>C9+F9</f>
        <v>1094</v>
      </c>
      <c r="J9" s="80">
        <f>D9+G9</f>
        <v>962.70879000000002</v>
      </c>
      <c r="L9" s="32"/>
    </row>
    <row r="10" spans="1:12" ht="15.75" customHeight="1" x14ac:dyDescent="0.2">
      <c r="A10" s="90" t="s">
        <v>208</v>
      </c>
      <c r="B10" s="98"/>
      <c r="C10" s="91">
        <v>852</v>
      </c>
      <c r="D10" s="91">
        <v>769.43304000000001</v>
      </c>
      <c r="E10" s="103"/>
      <c r="F10" s="91">
        <v>238</v>
      </c>
      <c r="G10" s="91">
        <v>206.44234</v>
      </c>
      <c r="H10" s="103">
        <v>738</v>
      </c>
      <c r="I10" s="91">
        <f t="shared" ref="I10:J44" si="0">C10+F10</f>
        <v>1090</v>
      </c>
      <c r="J10" s="91">
        <f t="shared" si="0"/>
        <v>975.87537999999995</v>
      </c>
      <c r="L10" s="32"/>
    </row>
    <row r="11" spans="1:12" ht="15.75" customHeight="1" x14ac:dyDescent="0.2">
      <c r="A11" s="83" t="s">
        <v>209</v>
      </c>
      <c r="B11" s="98"/>
      <c r="C11" s="84">
        <v>734</v>
      </c>
      <c r="D11" s="84">
        <v>658.78438000000006</v>
      </c>
      <c r="E11" s="103"/>
      <c r="F11" s="84">
        <v>655</v>
      </c>
      <c r="G11" s="84">
        <v>566.30325000000005</v>
      </c>
      <c r="H11" s="103">
        <v>2239</v>
      </c>
      <c r="I11" s="84">
        <f t="shared" si="0"/>
        <v>1389</v>
      </c>
      <c r="J11" s="84">
        <f t="shared" si="0"/>
        <v>1225.08763</v>
      </c>
      <c r="L11" s="32"/>
    </row>
    <row r="12" spans="1:12" ht="15.75" customHeight="1" x14ac:dyDescent="0.2">
      <c r="A12" s="79" t="s">
        <v>26</v>
      </c>
      <c r="B12" s="98"/>
      <c r="C12" s="80">
        <v>1417</v>
      </c>
      <c r="D12" s="80">
        <v>1235.8323499999999</v>
      </c>
      <c r="E12" s="103"/>
      <c r="F12" s="80">
        <v>2984</v>
      </c>
      <c r="G12" s="80">
        <v>2561.3709199999998</v>
      </c>
      <c r="H12" s="103">
        <v>550</v>
      </c>
      <c r="I12" s="80">
        <f t="shared" si="0"/>
        <v>4401</v>
      </c>
      <c r="J12" s="80">
        <f t="shared" si="0"/>
        <v>3797.20327</v>
      </c>
      <c r="L12" s="32"/>
    </row>
    <row r="13" spans="1:12" ht="15.75" customHeight="1" x14ac:dyDescent="0.2">
      <c r="A13" s="90" t="s">
        <v>27</v>
      </c>
      <c r="B13" s="98"/>
      <c r="C13" s="91">
        <v>259</v>
      </c>
      <c r="D13" s="91">
        <v>232.58528999999999</v>
      </c>
      <c r="E13" s="103"/>
      <c r="F13" s="91">
        <v>308</v>
      </c>
      <c r="G13" s="91">
        <v>259.13054</v>
      </c>
      <c r="H13" s="103">
        <v>91</v>
      </c>
      <c r="I13" s="91">
        <f t="shared" si="0"/>
        <v>567</v>
      </c>
      <c r="J13" s="91">
        <f t="shared" si="0"/>
        <v>491.71582999999998</v>
      </c>
      <c r="L13" s="32"/>
    </row>
    <row r="14" spans="1:12" ht="15.75" customHeight="1" x14ac:dyDescent="0.2">
      <c r="A14" s="83" t="s">
        <v>28</v>
      </c>
      <c r="B14" s="98"/>
      <c r="C14" s="84">
        <v>55</v>
      </c>
      <c r="D14" s="84">
        <v>48.288530000000002</v>
      </c>
      <c r="E14" s="103"/>
      <c r="F14" s="84">
        <v>64</v>
      </c>
      <c r="G14" s="84">
        <v>55.210500000000003</v>
      </c>
      <c r="H14" s="103">
        <v>349</v>
      </c>
      <c r="I14" s="84">
        <f t="shared" si="0"/>
        <v>119</v>
      </c>
      <c r="J14" s="84">
        <f t="shared" si="0"/>
        <v>103.49903</v>
      </c>
      <c r="L14" s="32"/>
    </row>
    <row r="15" spans="1:12" ht="15.75" customHeight="1" x14ac:dyDescent="0.2">
      <c r="A15" s="79" t="s">
        <v>29</v>
      </c>
      <c r="B15" s="98"/>
      <c r="C15" s="80">
        <v>221</v>
      </c>
      <c r="D15" s="80">
        <v>196.49847</v>
      </c>
      <c r="E15" s="103"/>
      <c r="F15" s="80">
        <v>458</v>
      </c>
      <c r="G15" s="80">
        <v>399.4162</v>
      </c>
      <c r="H15" s="103">
        <v>204</v>
      </c>
      <c r="I15" s="80">
        <f t="shared" si="0"/>
        <v>679</v>
      </c>
      <c r="J15" s="80">
        <f t="shared" si="0"/>
        <v>595.91467</v>
      </c>
      <c r="L15" s="32"/>
    </row>
    <row r="16" spans="1:12" ht="15.75" customHeight="1" x14ac:dyDescent="0.2">
      <c r="A16" s="90" t="s">
        <v>30</v>
      </c>
      <c r="B16" s="98"/>
      <c r="C16" s="91">
        <v>101</v>
      </c>
      <c r="D16" s="91">
        <v>90.154060000000001</v>
      </c>
      <c r="E16" s="103"/>
      <c r="F16" s="91">
        <v>212</v>
      </c>
      <c r="G16" s="91">
        <v>177.13466</v>
      </c>
      <c r="H16" s="103">
        <v>66</v>
      </c>
      <c r="I16" s="91">
        <f t="shared" si="0"/>
        <v>313</v>
      </c>
      <c r="J16" s="91">
        <f t="shared" si="0"/>
        <v>267.28872000000001</v>
      </c>
      <c r="L16" s="32"/>
    </row>
    <row r="17" spans="1:12" ht="15.75" hidden="1" customHeight="1" x14ac:dyDescent="0.2">
      <c r="A17" s="83" t="s">
        <v>31</v>
      </c>
      <c r="B17" s="98"/>
      <c r="C17" s="84">
        <v>40</v>
      </c>
      <c r="D17" s="84">
        <v>37.12406</v>
      </c>
      <c r="E17" s="103"/>
      <c r="F17" s="84">
        <v>41</v>
      </c>
      <c r="G17" s="84">
        <v>34.874949999999998</v>
      </c>
      <c r="H17" s="103">
        <v>40</v>
      </c>
      <c r="I17" s="84">
        <f>C17+F17</f>
        <v>81</v>
      </c>
      <c r="J17" s="84">
        <f t="shared" si="0"/>
        <v>71.999009999999998</v>
      </c>
      <c r="L17" s="32"/>
    </row>
    <row r="18" spans="1:12" ht="15.75" hidden="1" customHeight="1" x14ac:dyDescent="0.2">
      <c r="A18" s="79" t="s">
        <v>32</v>
      </c>
      <c r="B18" s="98"/>
      <c r="C18" s="80">
        <v>10</v>
      </c>
      <c r="D18" s="80">
        <v>9.9981299999999997</v>
      </c>
      <c r="E18" s="103"/>
      <c r="F18" s="80">
        <v>27</v>
      </c>
      <c r="G18" s="80">
        <v>23.155370000000001</v>
      </c>
      <c r="H18" s="103">
        <v>16</v>
      </c>
      <c r="I18" s="80">
        <f t="shared" si="0"/>
        <v>37</v>
      </c>
      <c r="J18" s="80">
        <f t="shared" si="0"/>
        <v>33.153500000000001</v>
      </c>
      <c r="L18" s="32"/>
    </row>
    <row r="19" spans="1:12" ht="15.75" hidden="1" customHeight="1" x14ac:dyDescent="0.2">
      <c r="A19" s="81" t="s">
        <v>33</v>
      </c>
      <c r="B19" s="98"/>
      <c r="C19" s="82">
        <v>1</v>
      </c>
      <c r="D19" s="82">
        <v>0.94991999999999999</v>
      </c>
      <c r="E19" s="103"/>
      <c r="F19" s="82">
        <v>7</v>
      </c>
      <c r="G19" s="82">
        <v>6.3525200000000002</v>
      </c>
      <c r="H19" s="103">
        <v>14</v>
      </c>
      <c r="I19" s="82">
        <f t="shared" si="0"/>
        <v>8</v>
      </c>
      <c r="J19" s="82">
        <f t="shared" si="0"/>
        <v>7.3024399999999998</v>
      </c>
      <c r="L19" s="32"/>
    </row>
    <row r="20" spans="1:12" ht="15.75" hidden="1" customHeight="1" x14ac:dyDescent="0.2">
      <c r="A20" s="83" t="s">
        <v>34</v>
      </c>
      <c r="B20" s="98"/>
      <c r="C20" s="84">
        <v>14</v>
      </c>
      <c r="D20" s="84">
        <v>13.32502</v>
      </c>
      <c r="E20" s="103">
        <v>83</v>
      </c>
      <c r="F20" s="84">
        <v>9</v>
      </c>
      <c r="G20" s="84">
        <v>7.2151199999999998</v>
      </c>
      <c r="H20" s="103">
        <v>136</v>
      </c>
      <c r="I20" s="84">
        <f t="shared" si="0"/>
        <v>23</v>
      </c>
      <c r="J20" s="84">
        <f t="shared" si="0"/>
        <v>20.540140000000001</v>
      </c>
      <c r="L20" s="32"/>
    </row>
    <row r="21" spans="1:12" ht="15.75" customHeight="1" x14ac:dyDescent="0.2">
      <c r="A21" s="83" t="s">
        <v>35</v>
      </c>
      <c r="B21" s="98">
        <v>21390</v>
      </c>
      <c r="C21" s="84">
        <v>65</v>
      </c>
      <c r="D21" s="84">
        <v>61.397120000000001</v>
      </c>
      <c r="E21" s="103"/>
      <c r="F21" s="84">
        <v>84</v>
      </c>
      <c r="G21" s="84">
        <v>71.597949999999997</v>
      </c>
      <c r="H21" s="103"/>
      <c r="I21" s="84">
        <f>C21+F21</f>
        <v>149</v>
      </c>
      <c r="J21" s="84">
        <f>D21+G21</f>
        <v>132.99507</v>
      </c>
      <c r="L21" s="32"/>
    </row>
    <row r="22" spans="1:12" ht="15.75" customHeight="1" x14ac:dyDescent="0.2">
      <c r="A22" s="79" t="s">
        <v>36</v>
      </c>
      <c r="B22" s="98"/>
      <c r="C22" s="80">
        <v>13</v>
      </c>
      <c r="D22" s="80">
        <v>11.8911</v>
      </c>
      <c r="E22" s="103"/>
      <c r="F22" s="80">
        <v>9</v>
      </c>
      <c r="G22" s="80">
        <v>7.2874699999999999</v>
      </c>
      <c r="H22" s="103">
        <v>17</v>
      </c>
      <c r="I22" s="80">
        <f t="shared" si="0"/>
        <v>22</v>
      </c>
      <c r="J22" s="80">
        <f t="shared" si="0"/>
        <v>19.178570000000001</v>
      </c>
      <c r="L22" s="32"/>
    </row>
    <row r="23" spans="1:12" ht="15.75" customHeight="1" x14ac:dyDescent="0.2">
      <c r="A23" s="90" t="s">
        <v>37</v>
      </c>
      <c r="B23" s="98"/>
      <c r="C23" s="91">
        <v>13</v>
      </c>
      <c r="D23" s="91">
        <v>11.77571</v>
      </c>
      <c r="E23" s="103"/>
      <c r="F23" s="91">
        <v>15</v>
      </c>
      <c r="G23" s="91">
        <v>13.83521</v>
      </c>
      <c r="H23" s="103">
        <v>110</v>
      </c>
      <c r="I23" s="91">
        <f t="shared" si="0"/>
        <v>28</v>
      </c>
      <c r="J23" s="91">
        <f t="shared" si="0"/>
        <v>25.61092</v>
      </c>
      <c r="L23" s="32"/>
    </row>
    <row r="24" spans="1:12" ht="15.75" customHeight="1" x14ac:dyDescent="0.2">
      <c r="A24" s="83" t="s">
        <v>38</v>
      </c>
      <c r="B24" s="98"/>
      <c r="C24" s="84">
        <v>3</v>
      </c>
      <c r="D24" s="84">
        <v>2.9994399999999999</v>
      </c>
      <c r="E24" s="103"/>
      <c r="F24" s="84">
        <v>38</v>
      </c>
      <c r="G24" s="84">
        <v>29.28772</v>
      </c>
      <c r="H24" s="103">
        <v>143</v>
      </c>
      <c r="I24" s="84">
        <f t="shared" si="0"/>
        <v>41</v>
      </c>
      <c r="J24" s="84">
        <f t="shared" si="0"/>
        <v>32.28716</v>
      </c>
      <c r="L24" s="32"/>
    </row>
    <row r="25" spans="1:12" ht="15.75" customHeight="1" x14ac:dyDescent="0.2">
      <c r="A25" s="79" t="s">
        <v>39</v>
      </c>
      <c r="B25" s="98"/>
      <c r="C25" s="80">
        <v>50</v>
      </c>
      <c r="D25" s="80">
        <v>44.588039999999999</v>
      </c>
      <c r="E25" s="103"/>
      <c r="F25" s="80">
        <v>112</v>
      </c>
      <c r="G25" s="80">
        <v>98.270439999999994</v>
      </c>
      <c r="H25" s="103">
        <v>66</v>
      </c>
      <c r="I25" s="80">
        <f t="shared" si="0"/>
        <v>162</v>
      </c>
      <c r="J25" s="80">
        <f t="shared" si="0"/>
        <v>142.85847999999999</v>
      </c>
      <c r="L25" s="32"/>
    </row>
    <row r="26" spans="1:12" ht="15.75" customHeight="1" x14ac:dyDescent="0.2">
      <c r="A26" s="90" t="s">
        <v>40</v>
      </c>
      <c r="B26" s="98"/>
      <c r="C26" s="91">
        <v>44</v>
      </c>
      <c r="D26" s="91">
        <v>35.597209999999997</v>
      </c>
      <c r="E26" s="103"/>
      <c r="F26" s="91">
        <v>85</v>
      </c>
      <c r="G26" s="91">
        <v>65.616540000000001</v>
      </c>
      <c r="H26" s="103">
        <v>55</v>
      </c>
      <c r="I26" s="91">
        <f t="shared" si="0"/>
        <v>129</v>
      </c>
      <c r="J26" s="91">
        <f t="shared" si="0"/>
        <v>101.21375</v>
      </c>
      <c r="L26" s="32"/>
    </row>
    <row r="27" spans="1:12" ht="15.75" customHeight="1" x14ac:dyDescent="0.2">
      <c r="A27" s="83" t="s">
        <v>41</v>
      </c>
      <c r="B27" s="98"/>
      <c r="C27" s="84">
        <v>5</v>
      </c>
      <c r="D27" s="84">
        <v>3.4653499999999999</v>
      </c>
      <c r="E27" s="103"/>
      <c r="F27" s="84">
        <v>21</v>
      </c>
      <c r="G27" s="84">
        <v>15.219860000000001</v>
      </c>
      <c r="H27" s="103">
        <v>345</v>
      </c>
      <c r="I27" s="84">
        <f t="shared" si="0"/>
        <v>26</v>
      </c>
      <c r="J27" s="84">
        <f t="shared" si="0"/>
        <v>18.685210000000001</v>
      </c>
      <c r="L27" s="32"/>
    </row>
    <row r="28" spans="1:12" ht="15.75" customHeight="1" x14ac:dyDescent="0.2">
      <c r="A28" s="79" t="s">
        <v>42</v>
      </c>
      <c r="B28" s="98"/>
      <c r="C28" s="80">
        <v>171</v>
      </c>
      <c r="D28" s="80">
        <v>152.89028999999999</v>
      </c>
      <c r="E28" s="103"/>
      <c r="F28" s="80">
        <v>218</v>
      </c>
      <c r="G28" s="80">
        <v>193.10485</v>
      </c>
      <c r="H28" s="103">
        <v>7</v>
      </c>
      <c r="I28" s="80">
        <f t="shared" si="0"/>
        <v>389</v>
      </c>
      <c r="J28" s="80">
        <f t="shared" si="0"/>
        <v>345.99513999999999</v>
      </c>
      <c r="L28" s="32"/>
    </row>
    <row r="29" spans="1:12" ht="15.75" customHeight="1" x14ac:dyDescent="0.2">
      <c r="A29" s="90" t="s">
        <v>43</v>
      </c>
      <c r="B29" s="98"/>
      <c r="C29" s="91">
        <v>9</v>
      </c>
      <c r="D29" s="91">
        <v>8.8137000000000008</v>
      </c>
      <c r="E29" s="103"/>
      <c r="F29" s="91">
        <v>1</v>
      </c>
      <c r="G29" s="91">
        <v>0.99980999999999998</v>
      </c>
      <c r="H29" s="103">
        <v>276</v>
      </c>
      <c r="I29" s="91">
        <f t="shared" si="0"/>
        <v>10</v>
      </c>
      <c r="J29" s="91">
        <f t="shared" si="0"/>
        <v>9.8135100000000008</v>
      </c>
      <c r="L29" s="32"/>
    </row>
    <row r="30" spans="1:12" ht="15.75" customHeight="1" x14ac:dyDescent="0.2">
      <c r="A30" s="83" t="s">
        <v>44</v>
      </c>
      <c r="B30" s="98"/>
      <c r="C30" s="84">
        <v>53</v>
      </c>
      <c r="D30" s="84">
        <v>45.959580000000003</v>
      </c>
      <c r="E30" s="103"/>
      <c r="F30" s="84">
        <v>128</v>
      </c>
      <c r="G30" s="84">
        <v>109.75176</v>
      </c>
      <c r="H30" s="103">
        <v>32</v>
      </c>
      <c r="I30" s="84">
        <f t="shared" si="0"/>
        <v>181</v>
      </c>
      <c r="J30" s="84">
        <f t="shared" si="0"/>
        <v>155.71134000000001</v>
      </c>
      <c r="L30" s="32"/>
    </row>
    <row r="31" spans="1:12" ht="15.75" customHeight="1" x14ac:dyDescent="0.2">
      <c r="A31" s="79" t="s">
        <v>45</v>
      </c>
      <c r="B31" s="98"/>
      <c r="C31" s="80">
        <v>20</v>
      </c>
      <c r="D31" s="80">
        <v>15.7943</v>
      </c>
      <c r="E31" s="103"/>
      <c r="F31" s="80">
        <v>32</v>
      </c>
      <c r="G31" s="80">
        <v>25.784939999999999</v>
      </c>
      <c r="H31" s="103">
        <v>59</v>
      </c>
      <c r="I31" s="80">
        <f t="shared" si="0"/>
        <v>52</v>
      </c>
      <c r="J31" s="80">
        <f t="shared" si="0"/>
        <v>41.579239999999999</v>
      </c>
      <c r="L31" s="32"/>
    </row>
    <row r="32" spans="1:12" ht="15.75" customHeight="1" x14ac:dyDescent="0.2">
      <c r="A32" s="90" t="s">
        <v>46</v>
      </c>
      <c r="B32" s="98"/>
      <c r="C32" s="91">
        <v>31</v>
      </c>
      <c r="D32" s="91">
        <v>24.788869999999999</v>
      </c>
      <c r="E32" s="103"/>
      <c r="F32" s="91">
        <v>37</v>
      </c>
      <c r="G32" s="91">
        <v>31.16198</v>
      </c>
      <c r="H32" s="103">
        <v>279</v>
      </c>
      <c r="I32" s="91">
        <f t="shared" si="0"/>
        <v>68</v>
      </c>
      <c r="J32" s="91">
        <f t="shared" si="0"/>
        <v>55.950850000000003</v>
      </c>
      <c r="L32" s="32"/>
    </row>
    <row r="33" spans="1:12" ht="15.75" customHeight="1" x14ac:dyDescent="0.2">
      <c r="A33" s="83" t="s">
        <v>47</v>
      </c>
      <c r="B33" s="98"/>
      <c r="C33" s="84">
        <v>86</v>
      </c>
      <c r="D33" s="84">
        <v>76.073719999999994</v>
      </c>
      <c r="E33" s="103"/>
      <c r="F33" s="84">
        <v>282</v>
      </c>
      <c r="G33" s="84">
        <v>239.54656</v>
      </c>
      <c r="H33" s="103">
        <v>372</v>
      </c>
      <c r="I33" s="84">
        <f t="shared" si="0"/>
        <v>368</v>
      </c>
      <c r="J33" s="84">
        <f t="shared" si="0"/>
        <v>315.62027999999998</v>
      </c>
      <c r="L33" s="32"/>
    </row>
    <row r="34" spans="1:12" ht="15.75" customHeight="1" x14ac:dyDescent="0.2">
      <c r="A34" s="79" t="s">
        <v>48</v>
      </c>
      <c r="B34" s="98"/>
      <c r="C34" s="80">
        <v>118</v>
      </c>
      <c r="D34" s="80">
        <v>107.70536</v>
      </c>
      <c r="E34" s="103"/>
      <c r="F34" s="80">
        <v>164</v>
      </c>
      <c r="G34" s="80">
        <v>140.91998000000001</v>
      </c>
      <c r="H34" s="103">
        <v>263</v>
      </c>
      <c r="I34" s="80">
        <f t="shared" si="0"/>
        <v>282</v>
      </c>
      <c r="J34" s="80">
        <f t="shared" si="0"/>
        <v>248.62533999999999</v>
      </c>
      <c r="L34" s="32"/>
    </row>
    <row r="35" spans="1:12" ht="15.75" customHeight="1" x14ac:dyDescent="0.2">
      <c r="A35" s="90" t="s">
        <v>49</v>
      </c>
      <c r="B35" s="98"/>
      <c r="C35" s="91">
        <v>178</v>
      </c>
      <c r="D35" s="91">
        <v>155.91717</v>
      </c>
      <c r="E35" s="103"/>
      <c r="F35" s="91">
        <v>69</v>
      </c>
      <c r="G35" s="91">
        <v>61.32602</v>
      </c>
      <c r="H35" s="103">
        <v>1004</v>
      </c>
      <c r="I35" s="91">
        <f t="shared" si="0"/>
        <v>247</v>
      </c>
      <c r="J35" s="91">
        <f t="shared" si="0"/>
        <v>217.24319</v>
      </c>
      <c r="L35" s="32"/>
    </row>
    <row r="36" spans="1:12" ht="15.75" customHeight="1" x14ac:dyDescent="0.2">
      <c r="A36" s="83" t="s">
        <v>50</v>
      </c>
      <c r="B36" s="98"/>
      <c r="C36" s="84">
        <v>614</v>
      </c>
      <c r="D36" s="84">
        <v>558.48874000000001</v>
      </c>
      <c r="E36" s="103"/>
      <c r="F36" s="84">
        <v>1002</v>
      </c>
      <c r="G36" s="84">
        <v>874.78949999999998</v>
      </c>
      <c r="H36" s="103">
        <v>1657</v>
      </c>
      <c r="I36" s="84">
        <f t="shared" si="0"/>
        <v>1616</v>
      </c>
      <c r="J36" s="84">
        <f t="shared" si="0"/>
        <v>1433.2782400000001</v>
      </c>
      <c r="L36" s="32"/>
    </row>
    <row r="37" spans="1:12" ht="15.75" customHeight="1" x14ac:dyDescent="0.2">
      <c r="A37" s="79" t="s">
        <v>51</v>
      </c>
      <c r="B37" s="98"/>
      <c r="C37" s="80">
        <v>777</v>
      </c>
      <c r="D37" s="80">
        <v>686.44608000000005</v>
      </c>
      <c r="E37" s="103"/>
      <c r="F37" s="80">
        <v>847</v>
      </c>
      <c r="G37" s="80">
        <v>741.72519</v>
      </c>
      <c r="H37" s="103">
        <v>333</v>
      </c>
      <c r="I37" s="80">
        <f t="shared" si="0"/>
        <v>1624</v>
      </c>
      <c r="J37" s="80">
        <f t="shared" si="0"/>
        <v>1428.17127</v>
      </c>
      <c r="L37" s="32"/>
    </row>
    <row r="38" spans="1:12" ht="15.75" customHeight="1" x14ac:dyDescent="0.2">
      <c r="A38" s="90" t="s">
        <v>52</v>
      </c>
      <c r="B38" s="98"/>
      <c r="C38" s="91">
        <v>216</v>
      </c>
      <c r="D38" s="91">
        <v>193.79218</v>
      </c>
      <c r="E38" s="103"/>
      <c r="F38" s="91">
        <v>206</v>
      </c>
      <c r="G38" s="91">
        <v>170.25572</v>
      </c>
      <c r="H38" s="103">
        <v>272</v>
      </c>
      <c r="I38" s="91">
        <f t="shared" si="0"/>
        <v>422</v>
      </c>
      <c r="J38" s="91">
        <f t="shared" si="0"/>
        <v>364.04790000000003</v>
      </c>
      <c r="L38" s="32"/>
    </row>
    <row r="39" spans="1:12" ht="15.75" customHeight="1" x14ac:dyDescent="0.2">
      <c r="A39" s="83" t="s">
        <v>53</v>
      </c>
      <c r="B39" s="98"/>
      <c r="C39" s="84">
        <v>173</v>
      </c>
      <c r="D39" s="84">
        <v>155.75189</v>
      </c>
      <c r="E39" s="103"/>
      <c r="F39" s="84">
        <v>149</v>
      </c>
      <c r="G39" s="84">
        <v>135.18618000000001</v>
      </c>
      <c r="H39" s="103">
        <v>457</v>
      </c>
      <c r="I39" s="84">
        <f t="shared" si="0"/>
        <v>322</v>
      </c>
      <c r="J39" s="84">
        <f t="shared" si="0"/>
        <v>290.93807000000004</v>
      </c>
      <c r="L39" s="32"/>
    </row>
    <row r="40" spans="1:12" ht="15.75" customHeight="1" x14ac:dyDescent="0.2">
      <c r="A40" s="79" t="s">
        <v>54</v>
      </c>
      <c r="B40" s="98"/>
      <c r="C40" s="80">
        <v>121</v>
      </c>
      <c r="D40" s="80">
        <v>105.84856000000001</v>
      </c>
      <c r="E40" s="103"/>
      <c r="F40" s="80">
        <v>481</v>
      </c>
      <c r="G40" s="80">
        <v>426.18349999999998</v>
      </c>
      <c r="H40" s="103">
        <v>241</v>
      </c>
      <c r="I40" s="80">
        <f>C40+F40</f>
        <v>602</v>
      </c>
      <c r="J40" s="80">
        <f t="shared" si="0"/>
        <v>532.03206</v>
      </c>
      <c r="L40" s="32"/>
    </row>
    <row r="41" spans="1:12" ht="15.75" customHeight="1" x14ac:dyDescent="0.2">
      <c r="A41" s="90" t="s">
        <v>214</v>
      </c>
      <c r="B41" s="98"/>
      <c r="C41" s="91">
        <v>269</v>
      </c>
      <c r="D41" s="91">
        <v>239.54238000000001</v>
      </c>
      <c r="E41" s="104"/>
      <c r="F41" s="91">
        <v>100</v>
      </c>
      <c r="G41" s="91">
        <v>88.591589999999997</v>
      </c>
      <c r="H41" s="103"/>
      <c r="I41" s="91">
        <f>C41+F41</f>
        <v>369</v>
      </c>
      <c r="J41" s="91">
        <f t="shared" si="0"/>
        <v>328.13396999999998</v>
      </c>
      <c r="L41" s="32"/>
    </row>
    <row r="42" spans="1:12" ht="15.75" customHeight="1" x14ac:dyDescent="0.2">
      <c r="A42" s="83" t="s">
        <v>55</v>
      </c>
      <c r="B42" s="98"/>
      <c r="C42" s="84">
        <v>147</v>
      </c>
      <c r="D42" s="84">
        <v>128.69332</v>
      </c>
      <c r="E42" s="103"/>
      <c r="F42" s="84">
        <v>186</v>
      </c>
      <c r="G42" s="84">
        <v>163.96494999999999</v>
      </c>
      <c r="H42" s="103">
        <v>78</v>
      </c>
      <c r="I42" s="84">
        <f t="shared" si="0"/>
        <v>333</v>
      </c>
      <c r="J42" s="84">
        <f t="shared" si="0"/>
        <v>292.65827000000002</v>
      </c>
      <c r="L42" s="32"/>
    </row>
    <row r="43" spans="1:12" ht="15.75" customHeight="1" x14ac:dyDescent="0.2">
      <c r="A43" s="79" t="s">
        <v>56</v>
      </c>
      <c r="B43" s="98"/>
      <c r="C43" s="80">
        <v>46</v>
      </c>
      <c r="D43" s="80">
        <v>40.18524</v>
      </c>
      <c r="E43" s="103"/>
      <c r="F43" s="80">
        <v>85</v>
      </c>
      <c r="G43" s="80">
        <v>70.467789999999994</v>
      </c>
      <c r="H43" s="103">
        <v>326</v>
      </c>
      <c r="I43" s="80">
        <f t="shared" si="0"/>
        <v>131</v>
      </c>
      <c r="J43" s="80">
        <f t="shared" si="0"/>
        <v>110.65303</v>
      </c>
      <c r="L43" s="32"/>
    </row>
    <row r="44" spans="1:12" ht="15.75" customHeight="1" x14ac:dyDescent="0.2">
      <c r="A44" s="90" t="s">
        <v>57</v>
      </c>
      <c r="B44" s="98"/>
      <c r="C44" s="91">
        <v>248</v>
      </c>
      <c r="D44" s="91">
        <v>212.53415000000001</v>
      </c>
      <c r="E44" s="103"/>
      <c r="F44" s="91">
        <v>467</v>
      </c>
      <c r="G44" s="91">
        <v>384.70778999999999</v>
      </c>
      <c r="H44" s="103">
        <v>12</v>
      </c>
      <c r="I44" s="91">
        <f t="shared" si="0"/>
        <v>715</v>
      </c>
      <c r="J44" s="91">
        <f t="shared" si="0"/>
        <v>597.24194</v>
      </c>
      <c r="L44" s="32"/>
    </row>
    <row r="45" spans="1:12" ht="15.75" customHeight="1" x14ac:dyDescent="0.2">
      <c r="A45" s="83" t="s">
        <v>58</v>
      </c>
      <c r="B45" s="98"/>
      <c r="C45" s="84">
        <v>241</v>
      </c>
      <c r="D45" s="84">
        <v>215.12380999999999</v>
      </c>
      <c r="E45" s="103"/>
      <c r="F45" s="84">
        <v>177</v>
      </c>
      <c r="G45" s="84">
        <v>152.84538000000001</v>
      </c>
      <c r="H45" s="103">
        <v>2761</v>
      </c>
      <c r="I45" s="84">
        <f>C45+F45</f>
        <v>418</v>
      </c>
      <c r="J45" s="84">
        <f>D45+G45</f>
        <v>367.96919000000003</v>
      </c>
      <c r="L45" s="32"/>
    </row>
    <row r="46" spans="1:12" ht="15.75" customHeight="1" x14ac:dyDescent="0.2">
      <c r="A46" s="79" t="s">
        <v>59</v>
      </c>
      <c r="B46" s="98"/>
      <c r="C46" s="80">
        <v>710</v>
      </c>
      <c r="D46" s="80">
        <v>625.73379999999997</v>
      </c>
      <c r="E46" s="103"/>
      <c r="F46" s="80">
        <v>1085</v>
      </c>
      <c r="G46" s="80">
        <v>942.62022000000002</v>
      </c>
      <c r="H46" s="103"/>
      <c r="I46" s="80">
        <f>C46+F46</f>
        <v>1795</v>
      </c>
      <c r="J46" s="80">
        <f>D46+G46</f>
        <v>1568.35402</v>
      </c>
      <c r="L46" s="32"/>
    </row>
    <row r="47" spans="1:12" ht="15.75" customHeight="1" x14ac:dyDescent="0.2">
      <c r="A47" s="38"/>
      <c r="D47"/>
      <c r="G47"/>
      <c r="L47" s="32"/>
    </row>
    <row r="48" spans="1:12" ht="15.75" customHeight="1" x14ac:dyDescent="0.2">
      <c r="A48" s="88" t="s">
        <v>20</v>
      </c>
      <c r="B48" s="99">
        <f>SUM(B9:B46)-SUM(B17:B20)</f>
        <v>21390</v>
      </c>
      <c r="C48" s="89">
        <f>SUM(C9:C46)-SUM(C17:C20)</f>
        <v>8798</v>
      </c>
      <c r="D48" s="89">
        <f>SUM(D9:D46)-SUM(D17:D20)</f>
        <v>7809.1138899999996</v>
      </c>
      <c r="E48" s="102">
        <f t="shared" ref="E48:J48" si="1">SUM(E9:E46)-SUM(E17:E20)</f>
        <v>0</v>
      </c>
      <c r="F48" s="89">
        <f t="shared" si="1"/>
        <v>11355</v>
      </c>
      <c r="G48" s="89">
        <f t="shared" si="1"/>
        <v>9787.0254400000049</v>
      </c>
      <c r="H48" s="105">
        <f t="shared" si="1"/>
        <v>14256</v>
      </c>
      <c r="I48" s="89">
        <f t="shared" si="1"/>
        <v>20153</v>
      </c>
      <c r="J48" s="89">
        <f t="shared" si="1"/>
        <v>17596.139329999998</v>
      </c>
      <c r="K48" s="72"/>
      <c r="L48" s="32"/>
    </row>
    <row r="49" spans="1:12" ht="15.75" customHeight="1" x14ac:dyDescent="0.2">
      <c r="D49"/>
      <c r="G49"/>
      <c r="L49" s="32"/>
    </row>
    <row r="50" spans="1:12" ht="15.75" customHeight="1" x14ac:dyDescent="0.2">
      <c r="A50" s="90" t="s">
        <v>60</v>
      </c>
      <c r="B50" s="98"/>
      <c r="C50" s="91">
        <v>1590</v>
      </c>
      <c r="D50" s="91">
        <v>1425.1737000000001</v>
      </c>
      <c r="E50" s="103"/>
      <c r="F50" s="91">
        <v>594</v>
      </c>
      <c r="G50" s="91">
        <v>513.41047000000003</v>
      </c>
      <c r="H50" s="103"/>
      <c r="I50" s="91">
        <f t="shared" ref="I50:I52" si="2">C50+F50</f>
        <v>2184</v>
      </c>
      <c r="J50" s="91">
        <f t="shared" ref="J50:J52" si="3">D50+G50</f>
        <v>1938.5841700000001</v>
      </c>
      <c r="L50" s="32"/>
    </row>
    <row r="51" spans="1:12" s="34" customFormat="1" ht="15.75" customHeight="1" x14ac:dyDescent="0.2">
      <c r="A51" s="83" t="s">
        <v>61</v>
      </c>
      <c r="B51" s="98"/>
      <c r="C51" s="84">
        <v>2053</v>
      </c>
      <c r="D51" s="84">
        <v>1803.3587</v>
      </c>
      <c r="E51" s="104"/>
      <c r="F51" s="84">
        <v>4026</v>
      </c>
      <c r="G51" s="84">
        <v>3452.2628300000001</v>
      </c>
      <c r="H51" s="104"/>
      <c r="I51" s="84">
        <f t="shared" si="2"/>
        <v>6079</v>
      </c>
      <c r="J51" s="84">
        <f t="shared" si="3"/>
        <v>5255.6215300000003</v>
      </c>
      <c r="L51" s="32"/>
    </row>
    <row r="52" spans="1:12" ht="15.75" customHeight="1" x14ac:dyDescent="0.2">
      <c r="A52" s="79" t="s">
        <v>62</v>
      </c>
      <c r="B52" s="98"/>
      <c r="C52" s="80">
        <v>1903</v>
      </c>
      <c r="D52" s="80">
        <v>1702.34953</v>
      </c>
      <c r="E52" s="104"/>
      <c r="F52" s="80">
        <v>2288</v>
      </c>
      <c r="G52" s="80">
        <v>1989.0164</v>
      </c>
      <c r="H52" s="104"/>
      <c r="I52" s="80">
        <f t="shared" si="2"/>
        <v>4191</v>
      </c>
      <c r="J52" s="80">
        <f t="shared" si="3"/>
        <v>3691.3659299999999</v>
      </c>
      <c r="L52" s="32"/>
    </row>
    <row r="53" spans="1:12" x14ac:dyDescent="0.2">
      <c r="A53" s="27" t="s">
        <v>63</v>
      </c>
    </row>
  </sheetData>
  <mergeCells count="9">
    <mergeCell ref="C5:D5"/>
    <mergeCell ref="F5:G5"/>
    <mergeCell ref="I5:J5"/>
    <mergeCell ref="D6:D8"/>
    <mergeCell ref="G6:G8"/>
    <mergeCell ref="J6:J8"/>
    <mergeCell ref="C6:C8"/>
    <mergeCell ref="F6:F8"/>
    <mergeCell ref="I6:I8"/>
  </mergeCells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S53"/>
  <sheetViews>
    <sheetView showGridLines="0" zoomScaleNormal="100" workbookViewId="0">
      <selection activeCell="C21" sqref="C21"/>
    </sheetView>
  </sheetViews>
  <sheetFormatPr defaultRowHeight="12.75" x14ac:dyDescent="0.2"/>
  <cols>
    <col min="1" max="1" width="17.140625" style="27" customWidth="1"/>
    <col min="2" max="2" width="0.7109375" style="97" customWidth="1"/>
    <col min="3" max="4" width="9.7109375" customWidth="1"/>
    <col min="5" max="5" width="0.7109375" style="97" customWidth="1"/>
    <col min="6" max="7" width="9.7109375" customWidth="1"/>
    <col min="8" max="8" width="0.7109375" style="97" customWidth="1"/>
    <col min="9" max="10" width="9.7109375" customWidth="1"/>
  </cols>
  <sheetData>
    <row r="1" spans="1:19" s="24" customFormat="1" ht="15.75" customHeight="1" x14ac:dyDescent="0.25">
      <c r="A1" s="16" t="s">
        <v>21</v>
      </c>
      <c r="B1" s="97"/>
      <c r="E1" s="97"/>
      <c r="H1" s="97"/>
    </row>
    <row r="2" spans="1:19" ht="15.75" customHeight="1" x14ac:dyDescent="0.2"/>
    <row r="3" spans="1:19" ht="15.75" customHeight="1" x14ac:dyDescent="0.25">
      <c r="A3" s="16" t="s">
        <v>179</v>
      </c>
    </row>
    <row r="4" spans="1:19" ht="15.75" customHeight="1" x14ac:dyDescent="0.2"/>
    <row r="5" spans="1:19" ht="15.75" customHeight="1" x14ac:dyDescent="0.2">
      <c r="C5" s="186" t="s">
        <v>14</v>
      </c>
      <c r="D5" s="186"/>
      <c r="F5" s="186" t="s">
        <v>15</v>
      </c>
      <c r="G5" s="186" t="s">
        <v>15</v>
      </c>
      <c r="I5" s="186" t="s">
        <v>13</v>
      </c>
      <c r="J5" s="186" t="s">
        <v>13</v>
      </c>
    </row>
    <row r="6" spans="1:19" s="27" customFormat="1" ht="15.75" customHeight="1" x14ac:dyDescent="0.2">
      <c r="B6" s="97"/>
      <c r="C6" s="188" t="s">
        <v>177</v>
      </c>
      <c r="D6" s="188" t="s">
        <v>176</v>
      </c>
      <c r="E6" s="97"/>
      <c r="F6" s="188" t="s">
        <v>177</v>
      </c>
      <c r="G6" s="188" t="s">
        <v>176</v>
      </c>
      <c r="H6" s="97"/>
      <c r="I6" s="188" t="s">
        <v>177</v>
      </c>
      <c r="J6" s="188" t="s">
        <v>176</v>
      </c>
    </row>
    <row r="7" spans="1:19" s="27" customFormat="1" ht="15.75" customHeight="1" x14ac:dyDescent="0.2">
      <c r="B7" s="97"/>
      <c r="C7" s="190"/>
      <c r="D7" s="189"/>
      <c r="E7" s="97"/>
      <c r="F7" s="190"/>
      <c r="G7" s="189"/>
      <c r="H7" s="97"/>
      <c r="I7" s="190"/>
      <c r="J7" s="189"/>
    </row>
    <row r="8" spans="1:19" ht="15.75" customHeight="1" x14ac:dyDescent="0.2">
      <c r="C8" s="190"/>
      <c r="D8" s="189"/>
      <c r="F8" s="190"/>
      <c r="G8" s="189"/>
      <c r="I8" s="190"/>
      <c r="J8" s="189"/>
    </row>
    <row r="9" spans="1:19" ht="15.75" customHeight="1" x14ac:dyDescent="0.2">
      <c r="A9" s="79" t="s">
        <v>207</v>
      </c>
      <c r="B9" s="98"/>
      <c r="C9" s="93">
        <f>IF(OR('Tabel 1'!$D9&lt;5,'Tabel 2'!C9&lt;0.5),"-",IFERROR('Tabel 2'!C9/'Tabel 1'!$D9*100,"-"))</f>
        <v>3.0335415981585006</v>
      </c>
      <c r="D9" s="93">
        <f>IF(OR('Tabel 1'!$D9&lt;5,'Tabel 2'!D9&lt;0.5),"-",IFERROR('Tabel 2'!D9/'Tabel 1'!$D9*100,"-"))</f>
        <v>2.6954154061164091</v>
      </c>
      <c r="E9" s="100"/>
      <c r="F9" s="93">
        <f>IF(OR('Tabel 1'!$G9&lt;5,'Tabel 2'!F9&lt;0.5),"-",IFERROR('Tabel 2'!F9/'Tabel 1'!$G9*100,"-"))</f>
        <v>4.0463741759490794</v>
      </c>
      <c r="G9" s="93">
        <f>IF(OR('Tabel 1'!$G9&lt;5,'Tabel 2'!G9&lt;0.5),"-",IFERROR('Tabel 2'!G9/'Tabel 1'!$G9*100,"-"))</f>
        <v>3.4890671743578086</v>
      </c>
      <c r="H9" s="100"/>
      <c r="I9" s="93">
        <f>IF(OR('Tabel 1'!$J9&lt;5,'Tabel 2'!I9&lt;0.5),"-",IFERROR('Tabel 2'!I9/'Tabel 1'!$J9*100,"-"))</f>
        <v>3.3025418100585644</v>
      </c>
      <c r="J9" s="93">
        <f>IF(OR('Tabel 1'!$J9&lt;5,'Tabel 2'!J9&lt;0.5),"-",IFERROR('Tabel 2'!J9/'Tabel 1'!$J9*100,"-"))</f>
        <v>2.9062029523637021</v>
      </c>
      <c r="L9" s="42"/>
      <c r="P9" s="42"/>
    </row>
    <row r="10" spans="1:19" ht="15.75" customHeight="1" x14ac:dyDescent="0.2">
      <c r="A10" s="90" t="s">
        <v>208</v>
      </c>
      <c r="B10" s="98"/>
      <c r="C10" s="94">
        <f>IF(OR('Tabel 1'!$D10&lt;5,'Tabel 2'!C10&lt;0.5),"-",IFERROR('Tabel 2'!C10/'Tabel 1'!$D10*100,"-"))</f>
        <v>3.0638665132336018</v>
      </c>
      <c r="D10" s="94">
        <f>IF(OR('Tabel 1'!$D10&lt;5,'Tabel 2'!D10&lt;0.5),"-",IFERROR('Tabel 2'!D10/'Tabel 1'!$D10*100,"-"))</f>
        <v>2.766948504027618</v>
      </c>
      <c r="E10" s="100"/>
      <c r="F10" s="94">
        <f>IF(OR('Tabel 1'!$G10&lt;5,'Tabel 2'!F10&lt;0.5),"-",IFERROR('Tabel 2'!F10/'Tabel 1'!$G10*100,"-"))</f>
        <v>3.6486279319331598</v>
      </c>
      <c r="G10" s="94">
        <f>IF(OR('Tabel 1'!$G10&lt;5,'Tabel 2'!G10&lt;0.5),"-",IFERROR('Tabel 2'!G10/'Tabel 1'!$G10*100,"-"))</f>
        <v>3.1648373447800089</v>
      </c>
      <c r="H10" s="100"/>
      <c r="I10" s="94">
        <f>IF(OR('Tabel 1'!$J10&lt;5,'Tabel 2'!I10&lt;0.5),"-",IFERROR('Tabel 2'!I10/'Tabel 1'!$J10*100,"-"))</f>
        <v>3.1749730564213103</v>
      </c>
      <c r="J10" s="94">
        <f>IF(OR('Tabel 1'!$J10&lt;5,'Tabel 2'!J10&lt;0.5),"-",IFERROR('Tabel 2'!J10/'Tabel 1'!$J10*100,"-"))</f>
        <v>2.8425486586467041</v>
      </c>
      <c r="L10" s="42"/>
      <c r="P10" s="42"/>
    </row>
    <row r="11" spans="1:19" ht="15.75" customHeight="1" x14ac:dyDescent="0.2">
      <c r="A11" s="83" t="s">
        <v>209</v>
      </c>
      <c r="B11" s="98"/>
      <c r="C11" s="95">
        <f>IF(OR('Tabel 1'!$D11&lt;5,'Tabel 2'!C11&lt;0.5),"-",IFERROR('Tabel 2'!C11/'Tabel 1'!$D11*100,"-"))</f>
        <v>6.8215613382899623</v>
      </c>
      <c r="D11" s="95">
        <f>IF(OR('Tabel 1'!$D11&lt;5,'Tabel 2'!D11&lt;0.5),"-",IFERROR('Tabel 2'!D11/'Tabel 1'!$D11*100,"-"))</f>
        <v>6.1225314126394057</v>
      </c>
      <c r="E11" s="100"/>
      <c r="F11" s="95">
        <f>IF(OR('Tabel 1'!$G11&lt;5,'Tabel 2'!F11&lt;0.5),"-",IFERROR('Tabel 2'!F11/'Tabel 1'!$G11*100,"-"))</f>
        <v>7.3786189027824713</v>
      </c>
      <c r="G11" s="95">
        <f>IF(OR('Tabel 1'!$G11&lt;5,'Tabel 2'!G11&lt;0.5),"-",IFERROR('Tabel 2'!G11/'Tabel 1'!$G11*100,"-"))</f>
        <v>6.3794440689422114</v>
      </c>
      <c r="H11" s="100"/>
      <c r="I11" s="95">
        <f>IF(OR('Tabel 1'!$J11&lt;5,'Tabel 2'!I11&lt;0.5),"-",IFERROR('Tabel 2'!I11/'Tabel 1'!$J11*100,"-"))</f>
        <v>7.0733818811427405</v>
      </c>
      <c r="J11" s="95">
        <f>IF(OR('Tabel 1'!$J11&lt;5,'Tabel 2'!J11&lt;0.5),"-",IFERROR('Tabel 2'!J11/'Tabel 1'!$J11*100,"-"))</f>
        <v>6.238670010694098</v>
      </c>
      <c r="L11" s="42"/>
      <c r="P11" s="42"/>
    </row>
    <row r="12" spans="1:19" ht="15.75" customHeight="1" x14ac:dyDescent="0.2">
      <c r="A12" s="79" t="s">
        <v>26</v>
      </c>
      <c r="B12" s="98"/>
      <c r="C12" s="93">
        <f>IF(OR('Tabel 1'!$D12&lt;5,'Tabel 2'!C12&lt;0.5),"-",IFERROR('Tabel 2'!C12/'Tabel 1'!$D12*100,"-"))</f>
        <v>10.71212579377079</v>
      </c>
      <c r="D12" s="93">
        <f>IF(OR('Tabel 1'!$D12&lt;5,'Tabel 2'!D12&lt;0.5),"-",IFERROR('Tabel 2'!D12/'Tabel 1'!$D12*100,"-"))</f>
        <v>9.3425487602056236</v>
      </c>
      <c r="E12" s="100"/>
      <c r="F12" s="93">
        <f>IF(OR('Tabel 1'!$G12&lt;5,'Tabel 2'!F12&lt;0.5),"-",IFERROR('Tabel 2'!F12/'Tabel 1'!$G12*100,"-"))</f>
        <v>10.314195845287061</v>
      </c>
      <c r="G12" s="93">
        <f>IF(OR('Tabel 1'!$G12&lt;5,'Tabel 2'!G12&lt;0.5),"-",IFERROR('Tabel 2'!G12/'Tabel 1'!$G12*100,"-"))</f>
        <v>8.8533784521793226</v>
      </c>
      <c r="H12" s="100"/>
      <c r="I12" s="93">
        <f>IF(OR('Tabel 1'!$J12&lt;5,'Tabel 2'!I12&lt;0.5),"-",IFERROR('Tabel 2'!I12/'Tabel 1'!$J12*100,"-"))</f>
        <v>10.439052159681207</v>
      </c>
      <c r="J12" s="93">
        <f>IF(OR('Tabel 1'!$J12&lt;5,'Tabel 2'!J12&lt;0.5),"-",IFERROR('Tabel 2'!J12/'Tabel 1'!$J12*100,"-"))</f>
        <v>9.0068627576555436</v>
      </c>
      <c r="L12" s="42"/>
      <c r="P12" s="42"/>
    </row>
    <row r="13" spans="1:19" ht="15.75" customHeight="1" x14ac:dyDescent="0.2">
      <c r="A13" s="90" t="s">
        <v>27</v>
      </c>
      <c r="B13" s="98"/>
      <c r="C13" s="94">
        <f>IF(OR('Tabel 1'!$D13&lt;5,'Tabel 2'!C13&lt;0.5),"-",IFERROR('Tabel 2'!C13/'Tabel 1'!$D13*100,"-"))</f>
        <v>3.4007352941176467</v>
      </c>
      <c r="D13" s="94">
        <f>IF(OR('Tabel 1'!$D13&lt;5,'Tabel 2'!D13&lt;0.5),"-",IFERROR('Tabel 2'!D13/'Tabel 1'!$D13*100,"-"))</f>
        <v>3.0539034926470587</v>
      </c>
      <c r="E13" s="100"/>
      <c r="F13" s="94">
        <f>IF(OR('Tabel 1'!$G13&lt;5,'Tabel 2'!F13&lt;0.5),"-",IFERROR('Tabel 2'!F13/'Tabel 1'!$G13*100,"-"))</f>
        <v>4.2890962261523464</v>
      </c>
      <c r="G13" s="94">
        <f>IF(OR('Tabel 1'!$G13&lt;5,'Tabel 2'!G13&lt;0.5),"-",IFERROR('Tabel 2'!G13/'Tabel 1'!$G13*100,"-"))</f>
        <v>3.6085578610221414</v>
      </c>
      <c r="H13" s="100"/>
      <c r="I13" s="94">
        <f>IF(OR('Tabel 1'!$J13&lt;5,'Tabel 2'!I13&lt;0.5),"-",IFERROR('Tabel 2'!I13/'Tabel 1'!$J13*100,"-"))</f>
        <v>3.8318578090153412</v>
      </c>
      <c r="J13" s="94">
        <f>IF(OR('Tabel 1'!$J13&lt;5,'Tabel 2'!J13&lt;0.5),"-",IFERROR('Tabel 2'!J13/'Tabel 1'!$J13*100,"-"))</f>
        <v>3.3230778536189769</v>
      </c>
      <c r="L13" s="42"/>
      <c r="P13" s="42"/>
      <c r="S13" s="43"/>
    </row>
    <row r="14" spans="1:19" ht="15.75" customHeight="1" x14ac:dyDescent="0.2">
      <c r="A14" s="83" t="s">
        <v>28</v>
      </c>
      <c r="B14" s="98"/>
      <c r="C14" s="95">
        <f>IF(OR('Tabel 1'!$D14&lt;5,'Tabel 2'!C14&lt;0.5),"-",IFERROR('Tabel 2'!C14/'Tabel 1'!$D14*100,"-"))</f>
        <v>3.9568345323741005</v>
      </c>
      <c r="D14" s="95">
        <f>IF(OR('Tabel 1'!$D14&lt;5,'Tabel 2'!D14&lt;0.5),"-",IFERROR('Tabel 2'!D14/'Tabel 1'!$D14*100,"-"))</f>
        <v>3.4739949640287775</v>
      </c>
      <c r="E14" s="100"/>
      <c r="F14" s="95">
        <f>IF(OR('Tabel 1'!$G14&lt;5,'Tabel 2'!F14&lt;0.5),"-",IFERROR('Tabel 2'!F14/'Tabel 1'!$G14*100,"-"))</f>
        <v>5.6537102473498235</v>
      </c>
      <c r="G14" s="95">
        <f>IF(OR('Tabel 1'!$G14&lt;5,'Tabel 2'!G14&lt;0.5),"-",IFERROR('Tabel 2'!G14/'Tabel 1'!$G14*100,"-"))</f>
        <v>4.8772526501766782</v>
      </c>
      <c r="H14" s="100"/>
      <c r="I14" s="95">
        <f>IF(OR('Tabel 1'!$J14&lt;5,'Tabel 2'!I14&lt;0.5),"-",IFERROR('Tabel 2'!I14/'Tabel 1'!$J14*100,"-"))</f>
        <v>4.7184773988897701</v>
      </c>
      <c r="J14" s="95">
        <f>IF(OR('Tabel 1'!$J14&lt;5,'Tabel 2'!J14&lt;0.5),"-",IFERROR('Tabel 2'!J14/'Tabel 1'!$J14*100,"-"))</f>
        <v>4.1038473433782716</v>
      </c>
      <c r="L14" s="42"/>
      <c r="P14" s="42"/>
    </row>
    <row r="15" spans="1:19" ht="15.75" customHeight="1" x14ac:dyDescent="0.2">
      <c r="A15" s="79" t="s">
        <v>29</v>
      </c>
      <c r="B15" s="98"/>
      <c r="C15" s="93">
        <f>IF(OR('Tabel 1'!$D15&lt;5,'Tabel 2'!C15&lt;0.5),"-",IFERROR('Tabel 2'!C15/'Tabel 1'!$D15*100,"-"))</f>
        <v>15.044247787610621</v>
      </c>
      <c r="D15" s="93">
        <f>IF(OR('Tabel 1'!$D15&lt;5,'Tabel 2'!D15&lt;0.5),"-",IFERROR('Tabel 2'!D15/'Tabel 1'!$D15*100,"-"))</f>
        <v>13.376342409802586</v>
      </c>
      <c r="E15" s="100"/>
      <c r="F15" s="93">
        <f>IF(OR('Tabel 1'!$G15&lt;5,'Tabel 2'!F15&lt;0.5),"-",IFERROR('Tabel 2'!F15/'Tabel 1'!$G15*100,"-"))</f>
        <v>11.322620519159456</v>
      </c>
      <c r="G15" s="93">
        <f>IF(OR('Tabel 1'!$G15&lt;5,'Tabel 2'!G15&lt;0.5),"-",IFERROR('Tabel 2'!G15/'Tabel 1'!$G15*100,"-"))</f>
        <v>9.8743189122373298</v>
      </c>
      <c r="H15" s="100"/>
      <c r="I15" s="93">
        <f>IF(OR('Tabel 1'!$J15&lt;5,'Tabel 2'!I15&lt;0.5),"-",IFERROR('Tabel 2'!I15/'Tabel 1'!$J15*100,"-"))</f>
        <v>12.314109539354371</v>
      </c>
      <c r="J15" s="93">
        <f>IF(OR('Tabel 1'!$J15&lt;5,'Tabel 2'!J15&lt;0.5),"-",IFERROR('Tabel 2'!J15/'Tabel 1'!$J15*100,"-"))</f>
        <v>10.807302684076896</v>
      </c>
      <c r="L15" s="42"/>
      <c r="P15" s="42"/>
    </row>
    <row r="16" spans="1:19" ht="15.75" customHeight="1" x14ac:dyDescent="0.2">
      <c r="A16" s="90" t="s">
        <v>30</v>
      </c>
      <c r="B16" s="98"/>
      <c r="C16" s="94">
        <f>IF(OR('Tabel 1'!$D16&lt;5,'Tabel 2'!C16&lt;0.5),"-",IFERROR('Tabel 2'!C16/'Tabel 1'!$D16*100,"-"))</f>
        <v>8.6472602739726021</v>
      </c>
      <c r="D16" s="94">
        <f>IF(OR('Tabel 1'!$D16&lt;5,'Tabel 2'!D16&lt;0.5),"-",IFERROR('Tabel 2'!D16/'Tabel 1'!$D16*100,"-"))</f>
        <v>7.7186695205479454</v>
      </c>
      <c r="E16" s="100"/>
      <c r="F16" s="94">
        <f>IF(OR('Tabel 1'!$G16&lt;5,'Tabel 2'!F16&lt;0.5),"-",IFERROR('Tabel 2'!F16/'Tabel 1'!$G16*100,"-"))</f>
        <v>9.6892138939670929</v>
      </c>
      <c r="G16" s="94">
        <f>IF(OR('Tabel 1'!$G16&lt;5,'Tabel 2'!G16&lt;0.5),"-",IFERROR('Tabel 2'!G16/'Tabel 1'!$G16*100,"-"))</f>
        <v>8.0957340036563075</v>
      </c>
      <c r="H16" s="100"/>
      <c r="I16" s="94">
        <f>IF(OR('Tabel 1'!$J16&lt;5,'Tabel 2'!I16&lt;0.5),"-",IFERROR('Tabel 2'!I16/'Tabel 1'!$J16*100,"-"))</f>
        <v>9.3265792610250298</v>
      </c>
      <c r="J16" s="94">
        <f>IF(OR('Tabel 1'!$J16&lt;5,'Tabel 2'!J16&lt;0.5),"-",IFERROR('Tabel 2'!J16/'Tabel 1'!$J16*100,"-"))</f>
        <v>7.9645029797377838</v>
      </c>
      <c r="L16" s="42"/>
      <c r="P16" s="42"/>
    </row>
    <row r="17" spans="1:16" ht="15.75" hidden="1" customHeight="1" x14ac:dyDescent="0.2">
      <c r="A17" s="83" t="s">
        <v>31</v>
      </c>
      <c r="B17" s="98"/>
      <c r="C17" s="95">
        <f>IF(OR('Tabel 1'!$D17&lt;5,'Tabel 2'!C17&lt;0.5),"-",IFERROR('Tabel 2'!C17/'Tabel 1'!$D17*100,"-"))</f>
        <v>3.3898305084745761</v>
      </c>
      <c r="D17" s="95">
        <f>IF(OR('Tabel 1'!$D17&lt;5,'Tabel 2'!D17&lt;0.5),"-",IFERROR('Tabel 2'!D17/'Tabel 1'!$D17*100,"-"))</f>
        <v>3.1461067796610167</v>
      </c>
      <c r="E17" s="100"/>
      <c r="F17" s="95">
        <f>IF(OR('Tabel 1'!$G17&lt;5,'Tabel 2'!F17&lt;0.5),"-",IFERROR('Tabel 2'!F17/'Tabel 1'!$G17*100,"-"))</f>
        <v>3.4166666666666665</v>
      </c>
      <c r="G17" s="95">
        <f>IF(OR('Tabel 1'!$G17&lt;5,'Tabel 2'!G17&lt;0.5),"-",IFERROR('Tabel 2'!G17/'Tabel 1'!$G17*100,"-"))</f>
        <v>2.9062458333333332</v>
      </c>
      <c r="H17" s="100"/>
      <c r="I17" s="95">
        <f>IF(OR('Tabel 1'!$J17&lt;5,'Tabel 2'!I17&lt;0.5),"-",IFERROR('Tabel 2'!I17/'Tabel 1'!$J17*100,"-"))</f>
        <v>3.403361344537815</v>
      </c>
      <c r="J17" s="95">
        <f>IF(OR('Tabel 1'!$J17&lt;5,'Tabel 2'!J17&lt;0.5),"-",IFERROR('Tabel 2'!J17/'Tabel 1'!$J17*100,"-"))</f>
        <v>3.025168487394958</v>
      </c>
      <c r="L17" s="42"/>
      <c r="P17" s="42"/>
    </row>
    <row r="18" spans="1:16" ht="15.75" hidden="1" customHeight="1" x14ac:dyDescent="0.2">
      <c r="A18" s="79" t="s">
        <v>32</v>
      </c>
      <c r="B18" s="98"/>
      <c r="C18" s="93">
        <f>IF(OR('Tabel 1'!$D18&lt;5,'Tabel 2'!C18&lt;0.5),"-",IFERROR('Tabel 2'!C18/'Tabel 1'!$D18*100,"-"))</f>
        <v>5.025125628140704</v>
      </c>
      <c r="D18" s="93">
        <f>IF(OR('Tabel 1'!$D18&lt;5,'Tabel 2'!D18&lt;0.5),"-",IFERROR('Tabel 2'!D18/'Tabel 1'!$D18*100,"-"))</f>
        <v>5.0241859296482412</v>
      </c>
      <c r="E18" s="100"/>
      <c r="F18" s="93">
        <f>IF(OR('Tabel 1'!$G18&lt;5,'Tabel 2'!F18&lt;0.5),"-",IFERROR('Tabel 2'!F18/'Tabel 1'!$G18*100,"-"))</f>
        <v>5.2325581395348841</v>
      </c>
      <c r="G18" s="93">
        <f>IF(OR('Tabel 1'!$G18&lt;5,'Tabel 2'!G18&lt;0.5),"-",IFERROR('Tabel 2'!G18/'Tabel 1'!$G18*100,"-"))</f>
        <v>4.4874748062015506</v>
      </c>
      <c r="H18" s="100"/>
      <c r="I18" s="93">
        <f>IF(OR('Tabel 1'!$J18&lt;5,'Tabel 2'!I18&lt;0.5),"-",IFERROR('Tabel 2'!I18/'Tabel 1'!$J18*100,"-"))</f>
        <v>5.174825174825175</v>
      </c>
      <c r="J18" s="93">
        <f>IF(OR('Tabel 1'!$J18&lt;5,'Tabel 2'!J18&lt;0.5),"-",IFERROR('Tabel 2'!J18/'Tabel 1'!$J18*100,"-"))</f>
        <v>4.6368531468531469</v>
      </c>
      <c r="L18" s="42"/>
      <c r="P18" s="42"/>
    </row>
    <row r="19" spans="1:16" ht="15.75" hidden="1" customHeight="1" x14ac:dyDescent="0.2">
      <c r="A19" s="81" t="s">
        <v>33</v>
      </c>
      <c r="B19" s="98"/>
      <c r="C19" s="96">
        <f>IF(OR('Tabel 1'!$D19&lt;5,'Tabel 2'!C19&lt;0.5),"-",IFERROR('Tabel 2'!C19/'Tabel 1'!$D19*100,"-"))</f>
        <v>0.8771929824561403</v>
      </c>
      <c r="D19" s="96">
        <f>IF(OR('Tabel 1'!$D19&lt;5,'Tabel 2'!D19&lt;0.5),"-",IFERROR('Tabel 2'!D19/'Tabel 1'!$D19*100,"-"))</f>
        <v>0.83326315789473671</v>
      </c>
      <c r="E19" s="100"/>
      <c r="F19" s="96">
        <f>IF(OR('Tabel 1'!$G19&lt;5,'Tabel 2'!F19&lt;0.5),"-",IFERROR('Tabel 2'!F19/'Tabel 1'!$G19*100,"-"))</f>
        <v>3.664921465968586</v>
      </c>
      <c r="G19" s="96">
        <f>IF(OR('Tabel 1'!$G19&lt;5,'Tabel 2'!G19&lt;0.5),"-",IFERROR('Tabel 2'!G19/'Tabel 1'!$G19*100,"-"))</f>
        <v>3.3259267015706806</v>
      </c>
      <c r="H19" s="100"/>
      <c r="I19" s="96">
        <f>IF(OR('Tabel 1'!$J19&lt;5,'Tabel 2'!I19&lt;0.5),"-",IFERROR('Tabel 2'!I19/'Tabel 1'!$J19*100,"-"))</f>
        <v>2.622950819672131</v>
      </c>
      <c r="J19" s="96">
        <f>IF(OR('Tabel 1'!$J19&lt;5,'Tabel 2'!J19&lt;0.5),"-",IFERROR('Tabel 2'!J19/'Tabel 1'!$J19*100,"-"))</f>
        <v>2.3942426229508196</v>
      </c>
      <c r="L19" s="42"/>
      <c r="P19" s="42"/>
    </row>
    <row r="20" spans="1:16" ht="15.75" hidden="1" customHeight="1" x14ac:dyDescent="0.2">
      <c r="A20" s="83" t="s">
        <v>34</v>
      </c>
      <c r="B20" s="98"/>
      <c r="C20" s="95">
        <f>IF(OR('Tabel 1'!$D20&lt;5,'Tabel 2'!C20&lt;0.5),"-",IFERROR('Tabel 2'!C20/'Tabel 1'!$D20*100,"-"))</f>
        <v>3.6842105263157889</v>
      </c>
      <c r="D20" s="95">
        <f>IF(OR('Tabel 1'!$D20&lt;5,'Tabel 2'!D20&lt;0.5),"-",IFERROR('Tabel 2'!D20/'Tabel 1'!$D20*100,"-"))</f>
        <v>3.5065842105263161</v>
      </c>
      <c r="E20" s="100"/>
      <c r="F20" s="95">
        <f>IF(OR('Tabel 1'!$G20&lt;5,'Tabel 2'!F20&lt;0.5),"-",IFERROR('Tabel 2'!F20/'Tabel 1'!$G20*100,"-"))</f>
        <v>6.7164179104477615</v>
      </c>
      <c r="G20" s="95">
        <f>IF(OR('Tabel 1'!$G20&lt;5,'Tabel 2'!G20&lt;0.5),"-",IFERROR('Tabel 2'!G20/'Tabel 1'!$G20*100,"-"))</f>
        <v>5.3844179104477616</v>
      </c>
      <c r="H20" s="100"/>
      <c r="I20" s="95">
        <f>IF(OR('Tabel 1'!$J20&lt;5,'Tabel 2'!I20&lt;0.5),"-",IFERROR('Tabel 2'!I20/'Tabel 1'!$J20*100,"-"))</f>
        <v>4.4747081712062258</v>
      </c>
      <c r="J20" s="95">
        <f>IF(OR('Tabel 1'!$J20&lt;5,'Tabel 2'!J20&lt;0.5),"-",IFERROR('Tabel 2'!J20/'Tabel 1'!$J20*100,"-"))</f>
        <v>3.9961361867704284</v>
      </c>
      <c r="L20" s="42"/>
      <c r="P20" s="42"/>
    </row>
    <row r="21" spans="1:16" ht="15.75" customHeight="1" x14ac:dyDescent="0.2">
      <c r="A21" s="83" t="s">
        <v>35</v>
      </c>
      <c r="B21" s="98">
        <v>21390</v>
      </c>
      <c r="C21" s="95">
        <f>IF(OR('Tabel 1'!$D21&lt;5,'Tabel 2'!C21&lt;0.5),"-",IFERROR('Tabel 2'!C21/'Tabel 1'!$D21*100,"-"))</f>
        <v>3.4703683929524822</v>
      </c>
      <c r="D21" s="95">
        <f>IF(OR('Tabel 1'!$D21&lt;5,'Tabel 2'!D21&lt;0.5),"-",IFERROR('Tabel 2'!D21/'Tabel 1'!$D21*100,"-"))</f>
        <v>3.2780096102509342</v>
      </c>
      <c r="E21" s="100"/>
      <c r="F21" s="95">
        <f>IF(OR('Tabel 1'!$G21&lt;5,'Tabel 2'!F21&lt;0.5),"-",IFERROR('Tabel 2'!F21/'Tabel 1'!$G21*100,"-"))</f>
        <v>4.1156295933365996</v>
      </c>
      <c r="G21" s="95">
        <f>IF(OR('Tabel 1'!$G21&lt;5,'Tabel 2'!G21&lt;0.5),"-",IFERROR('Tabel 2'!G21/'Tabel 1'!$G21*100,"-"))</f>
        <v>3.507983831455169</v>
      </c>
      <c r="H21" s="100"/>
      <c r="I21" s="95">
        <f>IF(OR('Tabel 1'!$J21&lt;5,'Tabel 2'!I21&lt;0.5),"-",IFERROR('Tabel 2'!I21/'Tabel 1'!$J21*100,"-"))</f>
        <v>3.8068472151251913</v>
      </c>
      <c r="J21" s="95">
        <f>IF(OR('Tabel 1'!$J21&lt;5,'Tabel 2'!J21&lt;0.5),"-",IFERROR('Tabel 2'!J21/'Tabel 1'!$J21*100,"-"))</f>
        <v>3.397932294328053</v>
      </c>
      <c r="L21" s="42"/>
      <c r="P21" s="42"/>
    </row>
    <row r="22" spans="1:16" ht="15.75" customHeight="1" x14ac:dyDescent="0.2">
      <c r="A22" s="79" t="s">
        <v>36</v>
      </c>
      <c r="B22" s="98"/>
      <c r="C22" s="93">
        <f>IF(OR('Tabel 1'!$D22&lt;5,'Tabel 2'!C22&lt;0.5),"-",IFERROR('Tabel 2'!C22/'Tabel 1'!$D22*100,"-"))</f>
        <v>6.8421052631578956</v>
      </c>
      <c r="D22" s="93">
        <f>IF(OR('Tabel 1'!$D22&lt;5,'Tabel 2'!D22&lt;0.5),"-",IFERROR('Tabel 2'!D22/'Tabel 1'!$D22*100,"-"))</f>
        <v>6.258473684210526</v>
      </c>
      <c r="E22" s="100"/>
      <c r="F22" s="93">
        <f>IF(OR('Tabel 1'!$G22&lt;5,'Tabel 2'!F22&lt;0.5),"-",IFERROR('Tabel 2'!F22/'Tabel 1'!$G22*100,"-"))</f>
        <v>4.9450549450549453</v>
      </c>
      <c r="G22" s="93">
        <f>IF(OR('Tabel 1'!$G22&lt;5,'Tabel 2'!G22&lt;0.5),"-",IFERROR('Tabel 2'!G22/'Tabel 1'!$G22*100,"-"))</f>
        <v>4.0041043956043954</v>
      </c>
      <c r="H22" s="100"/>
      <c r="I22" s="93">
        <f>IF(OR('Tabel 1'!$J22&lt;5,'Tabel 2'!I22&lt;0.5),"-",IFERROR('Tabel 2'!I22/'Tabel 1'!$J22*100,"-"))</f>
        <v>5.913978494623656</v>
      </c>
      <c r="J22" s="93">
        <f>IF(OR('Tabel 1'!$J22&lt;5,'Tabel 2'!J22&lt;0.5),"-",IFERROR('Tabel 2'!J22/'Tabel 1'!$J22*100,"-"))</f>
        <v>5.1555295698924732</v>
      </c>
      <c r="L22" s="42"/>
      <c r="P22" s="42"/>
    </row>
    <row r="23" spans="1:16" ht="15.75" customHeight="1" x14ac:dyDescent="0.2">
      <c r="A23" s="90" t="s">
        <v>37</v>
      </c>
      <c r="B23" s="98"/>
      <c r="C23" s="94">
        <f>IF(OR('Tabel 1'!$D23&lt;5,'Tabel 2'!C23&lt;0.5),"-",IFERROR('Tabel 2'!C23/'Tabel 1'!$D23*100,"-"))</f>
        <v>18.840579710144929</v>
      </c>
      <c r="D23" s="94">
        <f>IF(OR('Tabel 1'!$D23&lt;5,'Tabel 2'!D23&lt;0.5),"-",IFERROR('Tabel 2'!D23/'Tabel 1'!$D23*100,"-"))</f>
        <v>17.066246376811595</v>
      </c>
      <c r="E23" s="100"/>
      <c r="F23" s="94">
        <f>IF(OR('Tabel 1'!$G23&lt;5,'Tabel 2'!F23&lt;0.5),"-",IFERROR('Tabel 2'!F23/'Tabel 1'!$G23*100,"-"))</f>
        <v>3.9370078740157481</v>
      </c>
      <c r="G23" s="94">
        <f>IF(OR('Tabel 1'!$G23&lt;5,'Tabel 2'!G23&lt;0.5),"-",IFERROR('Tabel 2'!G23/'Tabel 1'!$G23*100,"-"))</f>
        <v>3.6312887139107608</v>
      </c>
      <c r="H23" s="100"/>
      <c r="I23" s="94">
        <f>IF(OR('Tabel 1'!$J23&lt;5,'Tabel 2'!I23&lt;0.5),"-",IFERROR('Tabel 2'!I23/'Tabel 1'!$J23*100,"-"))</f>
        <v>6.2222222222222223</v>
      </c>
      <c r="J23" s="94">
        <f>IF(OR('Tabel 1'!$J23&lt;5,'Tabel 2'!J23&lt;0.5),"-",IFERROR('Tabel 2'!J23/'Tabel 1'!$J23*100,"-"))</f>
        <v>5.6913155555555557</v>
      </c>
      <c r="L23" s="42"/>
      <c r="P23" s="42"/>
    </row>
    <row r="24" spans="1:16" ht="15.75" customHeight="1" x14ac:dyDescent="0.2">
      <c r="A24" s="83" t="s">
        <v>38</v>
      </c>
      <c r="B24" s="98"/>
      <c r="C24" s="95">
        <f>IF(OR('Tabel 1'!$D24&lt;5,'Tabel 2'!C24&lt;0.5),"-",IFERROR('Tabel 2'!C24/'Tabel 1'!$D24*100,"-"))</f>
        <v>0.66666666666666674</v>
      </c>
      <c r="D24" s="95">
        <f>IF(OR('Tabel 1'!$D24&lt;5,'Tabel 2'!D24&lt;0.5),"-",IFERROR('Tabel 2'!D24/'Tabel 1'!$D24*100,"-"))</f>
        <v>0.66654222222222226</v>
      </c>
      <c r="E24" s="100"/>
      <c r="F24" s="95">
        <f>IF(OR('Tabel 1'!$G24&lt;5,'Tabel 2'!F24&lt;0.5),"-",IFERROR('Tabel 2'!F24/'Tabel 1'!$G24*100,"-"))</f>
        <v>1.9085886489201405</v>
      </c>
      <c r="G24" s="95">
        <f>IF(OR('Tabel 1'!$G24&lt;5,'Tabel 2'!G24&lt;0.5),"-",IFERROR('Tabel 2'!G24/'Tabel 1'!$G24*100,"-"))</f>
        <v>1.4710055248618785</v>
      </c>
      <c r="H24" s="100"/>
      <c r="I24" s="95">
        <f>IF(OR('Tabel 1'!$J24&lt;5,'Tabel 2'!I24&lt;0.5),"-",IFERROR('Tabel 2'!I24/'Tabel 1'!$J24*100,"-"))</f>
        <v>1.6796394920114706</v>
      </c>
      <c r="J24" s="95">
        <f>IF(OR('Tabel 1'!$J24&lt;5,'Tabel 2'!J24&lt;0.5),"-",IFERROR('Tabel 2'!J24/'Tabel 1'!$J24*100,"-"))</f>
        <v>1.3227021712412945</v>
      </c>
      <c r="L24" s="42"/>
      <c r="P24" s="42"/>
    </row>
    <row r="25" spans="1:16" ht="15.75" customHeight="1" x14ac:dyDescent="0.2">
      <c r="A25" s="79" t="s">
        <v>39</v>
      </c>
      <c r="B25" s="98"/>
      <c r="C25" s="93">
        <f>IF(OR('Tabel 1'!$D25&lt;5,'Tabel 2'!C25&lt;0.5),"-",IFERROR('Tabel 2'!C25/'Tabel 1'!$D25*100,"-"))</f>
        <v>3.484320557491289</v>
      </c>
      <c r="D25" s="93">
        <f>IF(OR('Tabel 1'!$D25&lt;5,'Tabel 2'!D25&lt;0.5),"-",IFERROR('Tabel 2'!D25/'Tabel 1'!$D25*100,"-"))</f>
        <v>3.1071804878048779</v>
      </c>
      <c r="E25" s="100"/>
      <c r="F25" s="93">
        <f>IF(OR('Tabel 1'!$G25&lt;5,'Tabel 2'!F25&lt;0.5),"-",IFERROR('Tabel 2'!F25/'Tabel 1'!$G25*100,"-"))</f>
        <v>2.783992045737012</v>
      </c>
      <c r="G25" s="93">
        <f>IF(OR('Tabel 1'!$G25&lt;5,'Tabel 2'!G25&lt;0.5),"-",IFERROR('Tabel 2'!G25/'Tabel 1'!$G25*100,"-"))</f>
        <v>2.4427153865274667</v>
      </c>
      <c r="H25" s="100"/>
      <c r="I25" s="93">
        <f>IF(OR('Tabel 1'!$J25&lt;5,'Tabel 2'!I25&lt;0.5),"-",IFERROR('Tabel 2'!I25/'Tabel 1'!$J25*100,"-"))</f>
        <v>2.9681201905459873</v>
      </c>
      <c r="J25" s="93">
        <f>IF(OR('Tabel 1'!$J25&lt;5,'Tabel 2'!J25&lt;0.5),"-",IFERROR('Tabel 2'!J25/'Tabel 1'!$J25*100,"-"))</f>
        <v>2.6174144375229016</v>
      </c>
      <c r="L25" s="42"/>
      <c r="P25" s="42"/>
    </row>
    <row r="26" spans="1:16" ht="15.75" customHeight="1" x14ac:dyDescent="0.2">
      <c r="A26" s="90" t="s">
        <v>40</v>
      </c>
      <c r="B26" s="98"/>
      <c r="C26" s="94">
        <f>IF(OR('Tabel 1'!$D26&lt;5,'Tabel 2'!C26&lt;0.5),"-",IFERROR('Tabel 2'!C26/'Tabel 1'!$D26*100,"-"))</f>
        <v>1.1920888648062855</v>
      </c>
      <c r="D26" s="94">
        <f>IF(OR('Tabel 1'!$D26&lt;5,'Tabel 2'!D26&lt;0.5),"-",IFERROR('Tabel 2'!D26/'Tabel 1'!$D26*100,"-"))</f>
        <v>0.96443267407206701</v>
      </c>
      <c r="E26" s="100"/>
      <c r="F26" s="94">
        <f>IF(OR('Tabel 1'!$G26&lt;5,'Tabel 2'!F26&lt;0.5),"-",IFERROR('Tabel 2'!F26/'Tabel 1'!$G26*100,"-"))</f>
        <v>1.0075865339023233</v>
      </c>
      <c r="G26" s="94">
        <f>IF(OR('Tabel 1'!$G26&lt;5,'Tabel 2'!G26&lt;0.5),"-",IFERROR('Tabel 2'!G26/'Tabel 1'!$G26*100,"-"))</f>
        <v>0.77781578947368424</v>
      </c>
      <c r="H26" s="100"/>
      <c r="I26" s="94">
        <f>IF(OR('Tabel 1'!$J26&lt;5,'Tabel 2'!I26&lt;0.5),"-",IFERROR('Tabel 2'!I26/'Tabel 1'!$J26*100,"-"))</f>
        <v>1.0637420631648389</v>
      </c>
      <c r="J26" s="94">
        <f>IF(OR('Tabel 1'!$J26&lt;5,'Tabel 2'!J26&lt;0.5),"-",IFERROR('Tabel 2'!J26/'Tabel 1'!$J26*100,"-"))</f>
        <v>0.83461490888100931</v>
      </c>
      <c r="L26" s="42"/>
      <c r="P26" s="42"/>
    </row>
    <row r="27" spans="1:16" ht="15.75" customHeight="1" x14ac:dyDescent="0.2">
      <c r="A27" s="83" t="s">
        <v>41</v>
      </c>
      <c r="B27" s="98"/>
      <c r="C27" s="95">
        <f>IF(OR('Tabel 1'!$D27&lt;5,'Tabel 2'!C27&lt;0.5),"-",IFERROR('Tabel 2'!C27/'Tabel 1'!$D27*100,"-"))</f>
        <v>1.7006802721088436</v>
      </c>
      <c r="D27" s="95">
        <f>IF(OR('Tabel 1'!$D27&lt;5,'Tabel 2'!D27&lt;0.5),"-",IFERROR('Tabel 2'!D27/'Tabel 1'!$D27*100,"-"))</f>
        <v>1.1786904761904762</v>
      </c>
      <c r="E27" s="100"/>
      <c r="F27" s="95">
        <f>IF(OR('Tabel 1'!$G27&lt;5,'Tabel 2'!F27&lt;0.5),"-",IFERROR('Tabel 2'!F27/'Tabel 1'!$G27*100,"-"))</f>
        <v>1.2089810017271159</v>
      </c>
      <c r="G27" s="95">
        <f>IF(OR('Tabel 1'!$G27&lt;5,'Tabel 2'!G27&lt;0.5),"-",IFERROR('Tabel 2'!G27/'Tabel 1'!$G27*100,"-"))</f>
        <v>0.87621531375935524</v>
      </c>
      <c r="H27" s="100"/>
      <c r="I27" s="95">
        <f>IF(OR('Tabel 1'!$J27&lt;5,'Tabel 2'!I27&lt;0.5),"-",IFERROR('Tabel 2'!I27/'Tabel 1'!$J27*100,"-"))</f>
        <v>1.2801575578532742</v>
      </c>
      <c r="J27" s="95">
        <f>IF(OR('Tabel 1'!$J27&lt;5,'Tabel 2'!J27&lt;0.5),"-",IFERROR('Tabel 2'!J27/'Tabel 1'!$J27*100,"-"))</f>
        <v>0.92000049236829162</v>
      </c>
      <c r="L27" s="42"/>
      <c r="P27" s="42"/>
    </row>
    <row r="28" spans="1:16" ht="15.75" customHeight="1" x14ac:dyDescent="0.2">
      <c r="A28" s="79" t="s">
        <v>42</v>
      </c>
      <c r="B28" s="98"/>
      <c r="C28" s="93">
        <f>IF(OR('Tabel 1'!$D28&lt;5,'Tabel 2'!C28&lt;0.5),"-",IFERROR('Tabel 2'!C28/'Tabel 1'!$D28*100,"-"))</f>
        <v>6.2091503267973858</v>
      </c>
      <c r="D28" s="93">
        <f>IF(OR('Tabel 1'!$D28&lt;5,'Tabel 2'!D28&lt;0.5),"-",IFERROR('Tabel 2'!D28/'Tabel 1'!$D28*100,"-"))</f>
        <v>5.5515718954248365</v>
      </c>
      <c r="E28" s="100"/>
      <c r="F28" s="93">
        <f>IF(OR('Tabel 1'!$G28&lt;5,'Tabel 2'!F28&lt;0.5),"-",IFERROR('Tabel 2'!F28/'Tabel 1'!$G28*100,"-"))</f>
        <v>6.5426170468187275</v>
      </c>
      <c r="G28" s="93">
        <f>IF(OR('Tabel 1'!$G28&lt;5,'Tabel 2'!G28&lt;0.5),"-",IFERROR('Tabel 2'!G28/'Tabel 1'!$G28*100,"-"))</f>
        <v>5.7954636854741901</v>
      </c>
      <c r="H28" s="100"/>
      <c r="I28" s="93">
        <f>IF(OR('Tabel 1'!$J28&lt;5,'Tabel 2'!I28&lt;0.5),"-",IFERROR('Tabel 2'!I28/'Tabel 1'!$J28*100,"-"))</f>
        <v>6.391718698652646</v>
      </c>
      <c r="J28" s="93">
        <f>IF(OR('Tabel 1'!$J28&lt;5,'Tabel 2'!J28&lt;0.5),"-",IFERROR('Tabel 2'!J28/'Tabel 1'!$J28*100,"-"))</f>
        <v>5.6850992441669401</v>
      </c>
      <c r="L28" s="42"/>
      <c r="P28" s="42"/>
    </row>
    <row r="29" spans="1:16" ht="15.75" customHeight="1" x14ac:dyDescent="0.2">
      <c r="A29" s="90" t="s">
        <v>43</v>
      </c>
      <c r="B29" s="98"/>
      <c r="C29" s="94">
        <f>IF(OR('Tabel 1'!$D29&lt;5,'Tabel 2'!C29&lt;0.5),"-",IFERROR('Tabel 2'!C29/'Tabel 1'!$D29*100,"-"))</f>
        <v>1.5228426395939088</v>
      </c>
      <c r="D29" s="94">
        <f>IF(OR('Tabel 1'!$D29&lt;5,'Tabel 2'!D29&lt;0.5),"-",IFERROR('Tabel 2'!D29/'Tabel 1'!$D29*100,"-"))</f>
        <v>1.4913197969543148</v>
      </c>
      <c r="E29" s="100"/>
      <c r="F29" s="94">
        <f>IF(OR('Tabel 1'!$G29&lt;5,'Tabel 2'!F29&lt;0.5),"-",IFERROR('Tabel 2'!F29/'Tabel 1'!$G29*100,"-"))</f>
        <v>0.39370078740157477</v>
      </c>
      <c r="G29" s="94">
        <f>IF(OR('Tabel 1'!$G29&lt;5,'Tabel 2'!G29&lt;0.5),"-",IFERROR('Tabel 2'!G29/'Tabel 1'!$G29*100,"-"))</f>
        <v>0.39362598425196854</v>
      </c>
      <c r="H29" s="100"/>
      <c r="I29" s="94">
        <f>IF(OR('Tabel 1'!$J29&lt;5,'Tabel 2'!I29&lt;0.5),"-",IFERROR('Tabel 2'!I29/'Tabel 1'!$J29*100,"-"))</f>
        <v>1.1834319526627219</v>
      </c>
      <c r="J29" s="94">
        <f>IF(OR('Tabel 1'!$J29&lt;5,'Tabel 2'!J29&lt;0.5),"-",IFERROR('Tabel 2'!J29/'Tabel 1'!$J29*100,"-"))</f>
        <v>1.161362130177515</v>
      </c>
      <c r="L29" s="42"/>
      <c r="P29" s="42"/>
    </row>
    <row r="30" spans="1:16" ht="15.75" customHeight="1" x14ac:dyDescent="0.2">
      <c r="A30" s="83" t="s">
        <v>44</v>
      </c>
      <c r="B30" s="98"/>
      <c r="C30" s="95">
        <f>IF(OR('Tabel 1'!$D30&lt;5,'Tabel 2'!C30&lt;0.5),"-",IFERROR('Tabel 2'!C30/'Tabel 1'!$D30*100,"-"))</f>
        <v>6.0779816513761471</v>
      </c>
      <c r="D30" s="95">
        <f>IF(OR('Tabel 1'!$D30&lt;5,'Tabel 2'!D30&lt;0.5),"-",IFERROR('Tabel 2'!D30/'Tabel 1'!$D30*100,"-"))</f>
        <v>5.2705940366972479</v>
      </c>
      <c r="E30" s="100"/>
      <c r="F30" s="95">
        <f>IF(OR('Tabel 1'!$G30&lt;5,'Tabel 2'!F30&lt;0.5),"-",IFERROR('Tabel 2'!F30/'Tabel 1'!$G30*100,"-"))</f>
        <v>5.161290322580645</v>
      </c>
      <c r="G30" s="95">
        <f>IF(OR('Tabel 1'!$G30&lt;5,'Tabel 2'!G30&lt;0.5),"-",IFERROR('Tabel 2'!G30/'Tabel 1'!$G30*100,"-"))</f>
        <v>4.4254741935483874</v>
      </c>
      <c r="H30" s="100"/>
      <c r="I30" s="95">
        <f>IF(OR('Tabel 1'!$J30&lt;5,'Tabel 2'!I30&lt;0.5),"-",IFERROR('Tabel 2'!I30/'Tabel 1'!$J30*100,"-"))</f>
        <v>5.399761336515513</v>
      </c>
      <c r="J30" s="95">
        <f>IF(OR('Tabel 1'!$J30&lt;5,'Tabel 2'!J30&lt;0.5),"-",IFERROR('Tabel 2'!J30/'Tabel 1'!$J30*100,"-"))</f>
        <v>4.6453263723150364</v>
      </c>
      <c r="L30" s="42"/>
      <c r="P30" s="42"/>
    </row>
    <row r="31" spans="1:16" ht="15.75" customHeight="1" x14ac:dyDescent="0.2">
      <c r="A31" s="79" t="s">
        <v>45</v>
      </c>
      <c r="B31" s="98"/>
      <c r="C31" s="93">
        <f>IF(OR('Tabel 1'!$D31&lt;5,'Tabel 2'!C31&lt;0.5),"-",IFERROR('Tabel 2'!C31/'Tabel 1'!$D31*100,"-"))</f>
        <v>5.1150895140664963</v>
      </c>
      <c r="D31" s="93">
        <f>IF(OR('Tabel 1'!$D31&lt;5,'Tabel 2'!D31&lt;0.5),"-",IFERROR('Tabel 2'!D31/'Tabel 1'!$D31*100,"-"))</f>
        <v>4.0394629156010229</v>
      </c>
      <c r="E31" s="100"/>
      <c r="F31" s="93">
        <f>IF(OR('Tabel 1'!$G31&lt;5,'Tabel 2'!F31&lt;0.5),"-",IFERROR('Tabel 2'!F31/'Tabel 1'!$G31*100,"-"))</f>
        <v>6.2135922330097086</v>
      </c>
      <c r="G31" s="93">
        <f>IF(OR('Tabel 1'!$G31&lt;5,'Tabel 2'!G31&lt;0.5),"-",IFERROR('Tabel 2'!G31/'Tabel 1'!$G31*100,"-"))</f>
        <v>5.0067844660194174</v>
      </c>
      <c r="H31" s="100"/>
      <c r="I31" s="93">
        <f>IF(OR('Tabel 1'!$J31&lt;5,'Tabel 2'!I31&lt;0.5),"-",IFERROR('Tabel 2'!I31/'Tabel 1'!$J31*100,"-"))</f>
        <v>5.739514348785872</v>
      </c>
      <c r="J31" s="93">
        <f>IF(OR('Tabel 1'!$J31&lt;5,'Tabel 2'!J31&lt;0.5),"-",IFERROR('Tabel 2'!J31/'Tabel 1'!$J31*100,"-"))</f>
        <v>4.5893200883002212</v>
      </c>
      <c r="L31" s="42"/>
      <c r="P31" s="42"/>
    </row>
    <row r="32" spans="1:16" ht="15.75" customHeight="1" x14ac:dyDescent="0.2">
      <c r="A32" s="90" t="s">
        <v>46</v>
      </c>
      <c r="B32" s="98"/>
      <c r="C32" s="94">
        <f>IF(OR('Tabel 1'!$D32&lt;5,'Tabel 2'!C32&lt;0.5),"-",IFERROR('Tabel 2'!C32/'Tabel 1'!$D32*100,"-"))</f>
        <v>4.6686746987951802</v>
      </c>
      <c r="D32" s="94">
        <f>IF(OR('Tabel 1'!$D32&lt;5,'Tabel 2'!D32&lt;0.5),"-",IFERROR('Tabel 2'!D32/'Tabel 1'!$D32*100,"-"))</f>
        <v>3.7332635542168675</v>
      </c>
      <c r="E32" s="100"/>
      <c r="F32" s="94">
        <f>IF(OR('Tabel 1'!$G32&lt;5,'Tabel 2'!F32&lt;0.5),"-",IFERROR('Tabel 2'!F32/'Tabel 1'!$G32*100,"-"))</f>
        <v>3.4676663542642929</v>
      </c>
      <c r="G32" s="94">
        <f>IF(OR('Tabel 1'!$G32&lt;5,'Tabel 2'!G32&lt;0.5),"-",IFERROR('Tabel 2'!G32/'Tabel 1'!$G32*100,"-"))</f>
        <v>2.9205229615745081</v>
      </c>
      <c r="H32" s="100"/>
      <c r="I32" s="94">
        <f>IF(OR('Tabel 1'!$J32&lt;5,'Tabel 2'!I32&lt;0.5),"-",IFERROR('Tabel 2'!I32/'Tabel 1'!$J32*100,"-"))</f>
        <v>3.9283651068746388</v>
      </c>
      <c r="J32" s="94">
        <f>IF(OR('Tabel 1'!$J32&lt;5,'Tabel 2'!J32&lt;0.5),"-",IFERROR('Tabel 2'!J32/'Tabel 1'!$J32*100,"-"))</f>
        <v>3.2322848064702487</v>
      </c>
      <c r="L32" s="42"/>
      <c r="P32" s="42"/>
    </row>
    <row r="33" spans="1:16" ht="15.75" customHeight="1" x14ac:dyDescent="0.2">
      <c r="A33" s="83" t="s">
        <v>47</v>
      </c>
      <c r="B33" s="98"/>
      <c r="C33" s="95">
        <f>IF(OR('Tabel 1'!$D33&lt;5,'Tabel 2'!C33&lt;0.5),"-",IFERROR('Tabel 2'!C33/'Tabel 1'!$D33*100,"-"))</f>
        <v>5.7409879839786386</v>
      </c>
      <c r="D33" s="95">
        <f>IF(OR('Tabel 1'!$D33&lt;5,'Tabel 2'!D33&lt;0.5),"-",IFERROR('Tabel 2'!D33/'Tabel 1'!$D33*100,"-"))</f>
        <v>5.0783524699599463</v>
      </c>
      <c r="E33" s="100"/>
      <c r="F33" s="95">
        <f>IF(OR('Tabel 1'!$G33&lt;5,'Tabel 2'!F33&lt;0.5),"-",IFERROR('Tabel 2'!F33/'Tabel 1'!$G33*100,"-"))</f>
        <v>4.1617473435655254</v>
      </c>
      <c r="G33" s="95">
        <f>IF(OR('Tabel 1'!$G33&lt;5,'Tabel 2'!G33&lt;0.5),"-",IFERROR('Tabel 2'!G33/'Tabel 1'!$G33*100,"-"))</f>
        <v>3.5352207792207788</v>
      </c>
      <c r="H33" s="100"/>
      <c r="I33" s="95">
        <f>IF(OR('Tabel 1'!$J33&lt;5,'Tabel 2'!I33&lt;0.5),"-",IFERROR('Tabel 2'!I33/'Tabel 1'!$J33*100,"-"))</f>
        <v>4.4476673918298282</v>
      </c>
      <c r="J33" s="95">
        <f>IF(OR('Tabel 1'!$J33&lt;5,'Tabel 2'!J33&lt;0.5),"-",IFERROR('Tabel 2'!J33/'Tabel 1'!$J33*100,"-"))</f>
        <v>3.8146033357505438</v>
      </c>
      <c r="L33" s="42"/>
      <c r="P33" s="42"/>
    </row>
    <row r="34" spans="1:16" ht="15.75" customHeight="1" x14ac:dyDescent="0.2">
      <c r="A34" s="79" t="s">
        <v>48</v>
      </c>
      <c r="B34" s="98"/>
      <c r="C34" s="93">
        <f>IF(OR('Tabel 1'!$D34&lt;5,'Tabel 2'!C34&lt;0.5),"-",IFERROR('Tabel 2'!C34/'Tabel 1'!$D34*100,"-"))</f>
        <v>2.2314674735249622</v>
      </c>
      <c r="D34" s="93">
        <f>IF(OR('Tabel 1'!$D34&lt;5,'Tabel 2'!D34&lt;0.5),"-",IFERROR('Tabel 2'!D34/'Tabel 1'!$D34*100,"-"))</f>
        <v>2.036788199697428</v>
      </c>
      <c r="E34" s="100"/>
      <c r="F34" s="93">
        <f>IF(OR('Tabel 1'!$G34&lt;5,'Tabel 2'!F34&lt;0.5),"-",IFERROR('Tabel 2'!F34/'Tabel 1'!$G34*100,"-"))</f>
        <v>1.5410637098289794</v>
      </c>
      <c r="G34" s="93">
        <f>IF(OR('Tabel 1'!$G34&lt;5,'Tabel 2'!G34&lt;0.5),"-",IFERROR('Tabel 2'!G34/'Tabel 1'!$G34*100,"-"))</f>
        <v>1.3241869949257659</v>
      </c>
      <c r="H34" s="100"/>
      <c r="I34" s="93">
        <f>IF(OR('Tabel 1'!$J34&lt;5,'Tabel 2'!I34&lt;0.5),"-",IFERROR('Tabel 2'!I34/'Tabel 1'!$J34*100,"-"))</f>
        <v>1.770244821092279</v>
      </c>
      <c r="J34" s="93">
        <f>IF(OR('Tabel 1'!$J34&lt;5,'Tabel 2'!J34&lt;0.5),"-",IFERROR('Tabel 2'!J34/'Tabel 1'!$J34*100,"-"))</f>
        <v>1.5607365976145637</v>
      </c>
      <c r="L34" s="42"/>
      <c r="P34" s="42"/>
    </row>
    <row r="35" spans="1:16" ht="15.75" customHeight="1" x14ac:dyDescent="0.2">
      <c r="A35" s="90" t="s">
        <v>49</v>
      </c>
      <c r="B35" s="98"/>
      <c r="C35" s="94">
        <f>IF(OR('Tabel 1'!$D35&lt;5,'Tabel 2'!C35&lt;0.5),"-",IFERROR('Tabel 2'!C35/'Tabel 1'!$D35*100,"-"))</f>
        <v>3.1162464985994398</v>
      </c>
      <c r="D35" s="94">
        <f>IF(OR('Tabel 1'!$D35&lt;5,'Tabel 2'!D35&lt;0.5),"-",IFERROR('Tabel 2'!D35/'Tabel 1'!$D35*100,"-"))</f>
        <v>2.7296423319327729</v>
      </c>
      <c r="E35" s="100"/>
      <c r="F35" s="94">
        <f>IF(OR('Tabel 1'!$G35&lt;5,'Tabel 2'!F35&lt;0.5),"-",IFERROR('Tabel 2'!F35/'Tabel 1'!$G35*100,"-"))</f>
        <v>1.8558364712210866</v>
      </c>
      <c r="G35" s="94">
        <f>IF(OR('Tabel 1'!$G35&lt;5,'Tabel 2'!G35&lt;0.5),"-",IFERROR('Tabel 2'!G35/'Tabel 1'!$G35*100,"-"))</f>
        <v>1.6494357181280259</v>
      </c>
      <c r="H35" s="100"/>
      <c r="I35" s="94">
        <f>IF(OR('Tabel 1'!$J35&lt;5,'Tabel 2'!I35&lt;0.5),"-",IFERROR('Tabel 2'!I35/'Tabel 1'!$J35*100,"-"))</f>
        <v>2.6193001060445389</v>
      </c>
      <c r="J35" s="94">
        <f>IF(OR('Tabel 1'!$J35&lt;5,'Tabel 2'!J35&lt;0.5),"-",IFERROR('Tabel 2'!J35/'Tabel 1'!$J35*100,"-"))</f>
        <v>2.3037453870625662</v>
      </c>
      <c r="L35" s="42"/>
      <c r="P35" s="42"/>
    </row>
    <row r="36" spans="1:16" ht="15.75" customHeight="1" x14ac:dyDescent="0.2">
      <c r="A36" s="83" t="s">
        <v>50</v>
      </c>
      <c r="B36" s="98"/>
      <c r="C36" s="95">
        <f>IF(OR('Tabel 1'!$D36&lt;5,'Tabel 2'!C36&lt;0.5),"-",IFERROR('Tabel 2'!C36/'Tabel 1'!$D36*100,"-"))</f>
        <v>5.4645781416874328</v>
      </c>
      <c r="D36" s="95">
        <f>IF(OR('Tabel 1'!$D36&lt;5,'Tabel 2'!D36&lt;0.5),"-",IFERROR('Tabel 2'!D36/'Tabel 1'!$D36*100,"-"))</f>
        <v>4.9705299038803847</v>
      </c>
      <c r="E36" s="100"/>
      <c r="F36" s="95">
        <f>IF(OR('Tabel 1'!$G36&lt;5,'Tabel 2'!F36&lt;0.5),"-",IFERROR('Tabel 2'!F36/'Tabel 1'!$G36*100,"-"))</f>
        <v>6.0646410846144532</v>
      </c>
      <c r="G36" s="95">
        <f>IF(OR('Tabel 1'!$G36&lt;5,'Tabel 2'!G36&lt;0.5),"-",IFERROR('Tabel 2'!G36/'Tabel 1'!$G36*100,"-"))</f>
        <v>5.2946949521849653</v>
      </c>
      <c r="H36" s="100"/>
      <c r="I36" s="95">
        <f>IF(OR('Tabel 1'!$J36&lt;5,'Tabel 2'!I36&lt;0.5),"-",IFERROR('Tabel 2'!I36/'Tabel 1'!$J36*100,"-"))</f>
        <v>5.8217450824987385</v>
      </c>
      <c r="J36" s="95">
        <f>IF(OR('Tabel 1'!$J36&lt;5,'Tabel 2'!J36&lt;0.5),"-",IFERROR('Tabel 2'!J36/'Tabel 1'!$J36*100,"-"))</f>
        <v>5.1634780603789903</v>
      </c>
      <c r="L36" s="42"/>
      <c r="P36" s="42"/>
    </row>
    <row r="37" spans="1:16" ht="15.75" customHeight="1" x14ac:dyDescent="0.2">
      <c r="A37" s="79" t="s">
        <v>51</v>
      </c>
      <c r="B37" s="98"/>
      <c r="C37" s="93">
        <f>IF(OR('Tabel 1'!$D37&lt;5,'Tabel 2'!C37&lt;0.5),"-",IFERROR('Tabel 2'!C37/'Tabel 1'!$D37*100,"-"))</f>
        <v>4.080668032141169</v>
      </c>
      <c r="D37" s="93">
        <f>IF(OR('Tabel 1'!$D37&lt;5,'Tabel 2'!D37&lt;0.5),"-",IFERROR('Tabel 2'!D37/'Tabel 1'!$D37*100,"-"))</f>
        <v>3.6050946904049161</v>
      </c>
      <c r="E37" s="100"/>
      <c r="F37" s="93">
        <f>IF(OR('Tabel 1'!$G37&lt;5,'Tabel 2'!F37&lt;0.5),"-",IFERROR('Tabel 2'!F37/'Tabel 1'!$G37*100,"-"))</f>
        <v>4.6533347983738054</v>
      </c>
      <c r="G37" s="93">
        <f>IF(OR('Tabel 1'!$G37&lt;5,'Tabel 2'!G37&lt;0.5),"-",IFERROR('Tabel 2'!G37/'Tabel 1'!$G37*100,"-"))</f>
        <v>4.0749653334798372</v>
      </c>
      <c r="H37" s="100"/>
      <c r="I37" s="93">
        <f>IF(OR('Tabel 1'!$J37&lt;5,'Tabel 2'!I37&lt;0.5),"-",IFERROR('Tabel 2'!I37/'Tabel 1'!$J37*100,"-"))</f>
        <v>4.3605509760223402</v>
      </c>
      <c r="J37" s="93">
        <f>IF(OR('Tabel 1'!$J37&lt;5,'Tabel 2'!J37&lt;0.5),"-",IFERROR('Tabel 2'!J37/'Tabel 1'!$J37*100,"-"))</f>
        <v>3.8347374540182049</v>
      </c>
      <c r="L37" s="42"/>
      <c r="P37" s="42"/>
    </row>
    <row r="38" spans="1:16" ht="15.75" customHeight="1" x14ac:dyDescent="0.2">
      <c r="A38" s="90" t="s">
        <v>52</v>
      </c>
      <c r="B38" s="98"/>
      <c r="C38" s="94">
        <f>IF(OR('Tabel 1'!$D38&lt;5,'Tabel 2'!C38&lt;0.5),"-",IFERROR('Tabel 2'!C38/'Tabel 1'!$D38*100,"-"))</f>
        <v>6.7394695787831509</v>
      </c>
      <c r="D38" s="94">
        <f>IF(OR('Tabel 1'!$D38&lt;5,'Tabel 2'!D38&lt;0.5),"-",IFERROR('Tabel 2'!D38/'Tabel 1'!$D38*100,"-"))</f>
        <v>6.0465578783151326</v>
      </c>
      <c r="E38" s="100"/>
      <c r="F38" s="94">
        <f>IF(OR('Tabel 1'!$G38&lt;5,'Tabel 2'!F38&lt;0.5),"-",IFERROR('Tabel 2'!F38/'Tabel 1'!$G38*100,"-"))</f>
        <v>7.4990899162722977</v>
      </c>
      <c r="G38" s="94">
        <f>IF(OR('Tabel 1'!$G38&lt;5,'Tabel 2'!G38&lt;0.5),"-",IFERROR('Tabel 2'!G38/'Tabel 1'!$G38*100,"-"))</f>
        <v>6.1978784128139788</v>
      </c>
      <c r="H38" s="100"/>
      <c r="I38" s="94">
        <f>IF(OR('Tabel 1'!$J38&lt;5,'Tabel 2'!I38&lt;0.5),"-",IFERROR('Tabel 2'!I38/'Tabel 1'!$J38*100,"-"))</f>
        <v>7.0900537634408609</v>
      </c>
      <c r="J38" s="94">
        <f>IF(OR('Tabel 1'!$J38&lt;5,'Tabel 2'!J38&lt;0.5),"-",IFERROR('Tabel 2'!J38/'Tabel 1'!$J38*100,"-"))</f>
        <v>6.1163961693548385</v>
      </c>
      <c r="L38" s="42"/>
      <c r="P38" s="42"/>
    </row>
    <row r="39" spans="1:16" ht="15.75" customHeight="1" x14ac:dyDescent="0.2">
      <c r="A39" s="83" t="s">
        <v>53</v>
      </c>
      <c r="B39" s="98"/>
      <c r="C39" s="95">
        <f>IF(OR('Tabel 1'!$D39&lt;5,'Tabel 2'!C39&lt;0.5),"-",IFERROR('Tabel 2'!C39/'Tabel 1'!$D39*100,"-"))</f>
        <v>6.0132082029892251</v>
      </c>
      <c r="D39" s="95">
        <f>IF(OR('Tabel 1'!$D39&lt;5,'Tabel 2'!D39&lt;0.5),"-",IFERROR('Tabel 2'!D39/'Tabel 1'!$D39*100,"-"))</f>
        <v>5.4136909975669099</v>
      </c>
      <c r="E39" s="100"/>
      <c r="F39" s="95">
        <f>IF(OR('Tabel 1'!$G39&lt;5,'Tabel 2'!F39&lt;0.5),"-",IFERROR('Tabel 2'!F39/'Tabel 1'!$G39*100,"-"))</f>
        <v>6.221294363256785</v>
      </c>
      <c r="G39" s="95">
        <f>IF(OR('Tabel 1'!$G39&lt;5,'Tabel 2'!G39&lt;0.5),"-",IFERROR('Tabel 2'!G39/'Tabel 1'!$G39*100,"-"))</f>
        <v>5.6445169102296449</v>
      </c>
      <c r="H39" s="100"/>
      <c r="I39" s="95">
        <f>IF(OR('Tabel 1'!$J39&lt;5,'Tabel 2'!I39&lt;0.5),"-",IFERROR('Tabel 2'!I39/'Tabel 1'!$J39*100,"-"))</f>
        <v>6.1077389984825494</v>
      </c>
      <c r="J39" s="95">
        <f>IF(OR('Tabel 1'!$J39&lt;5,'Tabel 2'!J39&lt;0.5),"-",IFERROR('Tabel 2'!J39/'Tabel 1'!$J39*100,"-"))</f>
        <v>5.5185521623672242</v>
      </c>
      <c r="L39" s="42"/>
      <c r="P39" s="42"/>
    </row>
    <row r="40" spans="1:16" ht="15.75" customHeight="1" x14ac:dyDescent="0.2">
      <c r="A40" s="79" t="s">
        <v>54</v>
      </c>
      <c r="B40" s="98"/>
      <c r="C40" s="93">
        <f>IF(OR('Tabel 1'!$D40&lt;5,'Tabel 2'!C40&lt;0.5),"-",IFERROR('Tabel 2'!C40/'Tabel 1'!$D40*100,"-"))</f>
        <v>11.050228310502282</v>
      </c>
      <c r="D40" s="93">
        <f>IF(OR('Tabel 1'!$D40&lt;5,'Tabel 2'!D40&lt;0.5),"-",IFERROR('Tabel 2'!D40/'Tabel 1'!$D40*100,"-"))</f>
        <v>9.6665351598173519</v>
      </c>
      <c r="E40" s="100"/>
      <c r="F40" s="93">
        <f>IF(OR('Tabel 1'!$G40&lt;5,'Tabel 2'!F40&lt;0.5),"-",IFERROR('Tabel 2'!F40/'Tabel 1'!$G40*100,"-"))</f>
        <v>7.5807722616233253</v>
      </c>
      <c r="G40" s="93">
        <f>IF(OR('Tabel 1'!$G40&lt;5,'Tabel 2'!G40&lt;0.5),"-",IFERROR('Tabel 2'!G40/'Tabel 1'!$G40*100,"-"))</f>
        <v>6.7168400315208823</v>
      </c>
      <c r="H40" s="100"/>
      <c r="I40" s="93">
        <f>IF(OR('Tabel 1'!$J40&lt;5,'Tabel 2'!I40&lt;0.5),"-",IFERROR('Tabel 2'!I40/'Tabel 1'!$J40*100,"-"))</f>
        <v>8.091397849462366</v>
      </c>
      <c r="J40" s="93">
        <f>IF(OR('Tabel 1'!$J40&lt;5,'Tabel 2'!J40&lt;0.5),"-",IFERROR('Tabel 2'!J40/'Tabel 1'!$J40*100,"-"))</f>
        <v>7.1509685483870973</v>
      </c>
      <c r="L40" s="42"/>
      <c r="P40" s="42"/>
    </row>
    <row r="41" spans="1:16" ht="15.75" customHeight="1" x14ac:dyDescent="0.2">
      <c r="A41" s="90" t="s">
        <v>214</v>
      </c>
      <c r="B41" s="98"/>
      <c r="C41" s="94">
        <f>IF(OR('Tabel 1'!$D41&lt;5,'Tabel 2'!C41&lt;0.5),"-",IFERROR('Tabel 2'!C41/'Tabel 1'!$D41*100,"-"))</f>
        <v>3.5209424083769632</v>
      </c>
      <c r="D41" s="94">
        <f>IF(OR('Tabel 1'!$D41&lt;5,'Tabel 2'!D41&lt;0.5),"-",IFERROR('Tabel 2'!D41/'Tabel 1'!$D41*100,"-"))</f>
        <v>3.1353714659685865</v>
      </c>
      <c r="E41" s="101"/>
      <c r="F41" s="94">
        <f>IF(OR('Tabel 1'!$G41&lt;5,'Tabel 2'!F41&lt;0.5),"-",IFERROR('Tabel 2'!F41/'Tabel 1'!$G41*100,"-"))</f>
        <v>7.6687116564417179</v>
      </c>
      <c r="G41" s="94">
        <f>IF(OR('Tabel 1'!$G41&lt;5,'Tabel 2'!G41&lt;0.5),"-",IFERROR('Tabel 2'!G41/'Tabel 1'!$G41*100,"-"))</f>
        <v>6.7938335889570549</v>
      </c>
      <c r="H41" s="100"/>
      <c r="I41" s="94">
        <f>IF(OR('Tabel 1'!$J41&lt;5,'Tabel 2'!I41&lt;0.5),"-",IFERROR('Tabel 2'!I41/'Tabel 1'!$J41*100,"-"))</f>
        <v>4.1256708407871194</v>
      </c>
      <c r="J41" s="94">
        <f>IF(OR('Tabel 1'!$J41&lt;5,'Tabel 2'!J41&lt;0.5),"-",IFERROR('Tabel 2'!J41/'Tabel 1'!$J41*100,"-"))</f>
        <v>3.6687608452593916</v>
      </c>
      <c r="L41" s="42"/>
      <c r="P41" s="42"/>
    </row>
    <row r="42" spans="1:16" ht="15.75" customHeight="1" x14ac:dyDescent="0.2">
      <c r="A42" s="83" t="s">
        <v>55</v>
      </c>
      <c r="B42" s="98"/>
      <c r="C42" s="95">
        <f>IF(OR('Tabel 1'!$D42&lt;5,'Tabel 2'!C42&lt;0.5),"-",IFERROR('Tabel 2'!C42/'Tabel 1'!$D42*100,"-"))</f>
        <v>5.4728220402084888</v>
      </c>
      <c r="D42" s="95">
        <f>IF(OR('Tabel 1'!$D42&lt;5,'Tabel 2'!D42&lt;0.5),"-",IFERROR('Tabel 2'!D42/'Tabel 1'!$D42*100,"-"))</f>
        <v>4.7912628443782577</v>
      </c>
      <c r="E42" s="100"/>
      <c r="F42" s="95">
        <f>IF(OR('Tabel 1'!$G42&lt;5,'Tabel 2'!F42&lt;0.5),"-",IFERROR('Tabel 2'!F42/'Tabel 1'!$G42*100,"-"))</f>
        <v>8.1293706293706283</v>
      </c>
      <c r="G42" s="95">
        <f>IF(OR('Tabel 1'!$G42&lt;5,'Tabel 2'!G42&lt;0.5),"-",IFERROR('Tabel 2'!G42/'Tabel 1'!$G42*100,"-"))</f>
        <v>7.166300262237761</v>
      </c>
      <c r="H42" s="100"/>
      <c r="I42" s="95">
        <f>IF(OR('Tabel 1'!$J42&lt;5,'Tabel 2'!I42&lt;0.5),"-",IFERROR('Tabel 2'!I42/'Tabel 1'!$J42*100,"-"))</f>
        <v>6.6948130277442699</v>
      </c>
      <c r="J42" s="95">
        <f>IF(OR('Tabel 1'!$J42&lt;5,'Tabel 2'!J42&lt;0.5),"-",IFERROR('Tabel 2'!J42/'Tabel 1'!$J42*100,"-"))</f>
        <v>5.8837609569762774</v>
      </c>
      <c r="L42" s="42"/>
      <c r="P42" s="42"/>
    </row>
    <row r="43" spans="1:16" ht="15.75" customHeight="1" x14ac:dyDescent="0.2">
      <c r="A43" s="79" t="s">
        <v>56</v>
      </c>
      <c r="B43" s="98"/>
      <c r="C43" s="93">
        <f>IF(OR('Tabel 1'!$D43&lt;5,'Tabel 2'!C43&lt;0.5),"-",IFERROR('Tabel 2'!C43/'Tabel 1'!$D43*100,"-"))</f>
        <v>7.0878274268104775</v>
      </c>
      <c r="D43" s="93">
        <f>IF(OR('Tabel 1'!$D43&lt;5,'Tabel 2'!D43&lt;0.5),"-",IFERROR('Tabel 2'!D43/'Tabel 1'!$D43*100,"-"))</f>
        <v>6.1918705701078585</v>
      </c>
      <c r="E43" s="100"/>
      <c r="F43" s="93">
        <f>IF(OR('Tabel 1'!$G43&lt;5,'Tabel 2'!F43&lt;0.5),"-",IFERROR('Tabel 2'!F43/'Tabel 1'!$G43*100,"-"))</f>
        <v>11.198945981554678</v>
      </c>
      <c r="G43" s="93">
        <f>IF(OR('Tabel 1'!$G43&lt;5,'Tabel 2'!G43&lt;0.5),"-",IFERROR('Tabel 2'!G43/'Tabel 1'!$G43*100,"-"))</f>
        <v>9.2842938076416335</v>
      </c>
      <c r="H43" s="100"/>
      <c r="I43" s="93">
        <f>IF(OR('Tabel 1'!$J43&lt;5,'Tabel 2'!I43&lt;0.5),"-",IFERROR('Tabel 2'!I43/'Tabel 1'!$J43*100,"-"))</f>
        <v>9.3039772727272716</v>
      </c>
      <c r="J43" s="93">
        <f>IF(OR('Tabel 1'!$J43&lt;5,'Tabel 2'!J43&lt;0.5),"-",IFERROR('Tabel 2'!J43/'Tabel 1'!$J43*100,"-"))</f>
        <v>7.8588799715909099</v>
      </c>
      <c r="L43" s="42"/>
      <c r="P43" s="42"/>
    </row>
    <row r="44" spans="1:16" ht="15.75" customHeight="1" x14ac:dyDescent="0.2">
      <c r="A44" s="90" t="s">
        <v>57</v>
      </c>
      <c r="B44" s="98"/>
      <c r="C44" s="94">
        <f>IF(OR('Tabel 1'!$D44&lt;5,'Tabel 2'!C44&lt;0.5),"-",IFERROR('Tabel 2'!C44/'Tabel 1'!$D44*100,"-"))</f>
        <v>15.626969124133586</v>
      </c>
      <c r="D44" s="94">
        <f>IF(OR('Tabel 1'!$D44&lt;5,'Tabel 2'!D44&lt;0.5),"-",IFERROR('Tabel 2'!D44/'Tabel 1'!$D44*100,"-"))</f>
        <v>13.392195967233775</v>
      </c>
      <c r="E44" s="100"/>
      <c r="F44" s="94">
        <f>IF(OR('Tabel 1'!$G44&lt;5,'Tabel 2'!F44&lt;0.5),"-",IFERROR('Tabel 2'!F44/'Tabel 1'!$G44*100,"-"))</f>
        <v>16.750358680057388</v>
      </c>
      <c r="G44" s="94">
        <f>IF(OR('Tabel 1'!$G44&lt;5,'Tabel 2'!G44&lt;0.5),"-",IFERROR('Tabel 2'!G44/'Tabel 1'!$G44*100,"-"))</f>
        <v>13.798701219512195</v>
      </c>
      <c r="H44" s="100"/>
      <c r="I44" s="94">
        <f>IF(OR('Tabel 1'!$J44&lt;5,'Tabel 2'!I44&lt;0.5),"-",IFERROR('Tabel 2'!I44/'Tabel 1'!$J44*100,"-"))</f>
        <v>16.342857142857142</v>
      </c>
      <c r="J44" s="94">
        <f>IF(OR('Tabel 1'!$J44&lt;5,'Tabel 2'!J44&lt;0.5),"-",IFERROR('Tabel 2'!J44/'Tabel 1'!$J44*100,"-"))</f>
        <v>13.651244342857144</v>
      </c>
      <c r="L44" s="42"/>
      <c r="P44" s="42"/>
    </row>
    <row r="45" spans="1:16" ht="15.75" customHeight="1" x14ac:dyDescent="0.2">
      <c r="A45" s="83" t="s">
        <v>58</v>
      </c>
      <c r="B45" s="98"/>
      <c r="C45" s="95">
        <f>IF(OR('Tabel 1'!$D45&lt;5,'Tabel 2'!C45&lt;0.5),"-",IFERROR('Tabel 2'!C45/'Tabel 1'!$D45*100,"-"))</f>
        <v>10.792655620241828</v>
      </c>
      <c r="D45" s="95">
        <f>IF(OR('Tabel 1'!$D45&lt;5,'Tabel 2'!D45&lt;0.5),"-",IFERROR('Tabel 2'!D45/'Tabel 1'!$D45*100,"-"))</f>
        <v>9.6338472906403929</v>
      </c>
      <c r="E45" s="100"/>
      <c r="F45" s="95">
        <f>IF(OR('Tabel 1'!$G45&lt;5,'Tabel 2'!F45&lt;0.5),"-",IFERROR('Tabel 2'!F45/'Tabel 1'!$G45*100,"-"))</f>
        <v>14.898989898989898</v>
      </c>
      <c r="G45" s="95">
        <f>IF(OR('Tabel 1'!$G45&lt;5,'Tabel 2'!G45&lt;0.5),"-",IFERROR('Tabel 2'!G45/'Tabel 1'!$G45*100,"-"))</f>
        <v>12.865772727272729</v>
      </c>
      <c r="H45" s="100"/>
      <c r="I45" s="95">
        <f>IF(OR('Tabel 1'!$J45&lt;5,'Tabel 2'!I45&lt;0.5),"-",IFERROR('Tabel 2'!I45/'Tabel 1'!$J45*100,"-"))</f>
        <v>12.218649517684888</v>
      </c>
      <c r="J45" s="95">
        <f>IF(OR('Tabel 1'!$J45&lt;5,'Tabel 2'!J45&lt;0.5),"-",IFERROR('Tabel 2'!J45/'Tabel 1'!$J45*100,"-"))</f>
        <v>10.756187956737797</v>
      </c>
      <c r="L45" s="42"/>
      <c r="P45" s="42"/>
    </row>
    <row r="46" spans="1:16" ht="15.75" customHeight="1" x14ac:dyDescent="0.2">
      <c r="A46" s="79" t="s">
        <v>59</v>
      </c>
      <c r="B46" s="98"/>
      <c r="C46" s="93">
        <f>IF(OR('Tabel 1'!$D46&lt;5,'Tabel 2'!C46&lt;0.5),"-",IFERROR('Tabel 2'!C46/'Tabel 1'!$D46*100,"-"))</f>
        <v>5.9834822181021412</v>
      </c>
      <c r="D46" s="93">
        <f>IF(OR('Tabel 1'!$D46&lt;5,'Tabel 2'!D46&lt;0.5),"-",IFERROR('Tabel 2'!D46/'Tabel 1'!$D46*100,"-"))</f>
        <v>5.2733338951626489</v>
      </c>
      <c r="E46" s="100"/>
      <c r="F46" s="93">
        <f>IF(OR('Tabel 1'!$G46&lt;5,'Tabel 2'!F46&lt;0.5),"-",IFERROR('Tabel 2'!F46/'Tabel 1'!$G46*100,"-"))</f>
        <v>9.0056440903054451</v>
      </c>
      <c r="G46" s="93">
        <f>IF(OR('Tabel 1'!$G46&lt;5,'Tabel 2'!G46&lt;0.5),"-",IFERROR('Tabel 2'!G46/'Tabel 1'!$G46*100,"-"))</f>
        <v>7.8238730079681282</v>
      </c>
      <c r="H46" s="100"/>
      <c r="I46" s="93">
        <f>IF(OR('Tabel 1'!$J46&lt;5,'Tabel 2'!I46&lt;0.5),"-",IFERROR('Tabel 2'!I46/'Tabel 1'!$J46*100,"-"))</f>
        <v>7.5060633938278833</v>
      </c>
      <c r="J46" s="93">
        <f>IF(OR('Tabel 1'!$J46&lt;5,'Tabel 2'!J46&lt;0.5),"-",IFERROR('Tabel 2'!J46/'Tabel 1'!$J46*100,"-"))</f>
        <v>6.5583090240026758</v>
      </c>
      <c r="L46" s="42"/>
      <c r="P46" s="42"/>
    </row>
    <row r="47" spans="1:16" ht="15.75" customHeight="1" x14ac:dyDescent="0.2">
      <c r="A47" s="38"/>
      <c r="B47" s="2"/>
      <c r="E47" s="2"/>
      <c r="H47" s="2"/>
      <c r="L47" s="42"/>
      <c r="P47" s="42"/>
    </row>
    <row r="48" spans="1:16" ht="15.75" customHeight="1" x14ac:dyDescent="0.2">
      <c r="A48" s="88" t="s">
        <v>20</v>
      </c>
      <c r="B48" s="99">
        <f>SUM(B9:B46)-SUM(B17:B20)</f>
        <v>21390</v>
      </c>
      <c r="C48" s="92">
        <f>IF(OR('Tabel 1'!$D48&lt;5,'Tabel 2'!C48&lt;0.5),"-",IFERROR('Tabel 2'!C48/'Tabel 1'!$D48*100,"-"))</f>
        <v>4.9523230549269925</v>
      </c>
      <c r="D48" s="92">
        <f>IF(OR('Tabel 1'!$D48&lt;5,'Tabel 2'!D48&lt;0.5),"-",IFERROR('Tabel 2'!D48/'Tabel 1'!$D48*100,"-"))</f>
        <v>4.3956870602406921</v>
      </c>
      <c r="E48" s="108" t="e">
        <f>IF(#REF!&lt;10,"-",'Tabel 2'!E48/#REF!*100)</f>
        <v>#REF!</v>
      </c>
      <c r="F48" s="92">
        <f>IF(OR('Tabel 1'!$G48&lt;5,'Tabel 2'!F48&lt;0.5),"-",IFERROR('Tabel 2'!F48/'Tabel 1'!$G48*100,"-"))</f>
        <v>6.2446380254735034</v>
      </c>
      <c r="G48" s="92">
        <f>IF(OR('Tabel 1'!$G48&lt;5,'Tabel 2'!G48&lt;0.5),"-",IFERROR('Tabel 2'!G48/'Tabel 1'!$G48*100,"-"))</f>
        <v>5.3823365230207472</v>
      </c>
      <c r="H48" s="108" t="e">
        <f>IF(#REF!&lt;10,"-",'Tabel 2'!H48/#REF!*100)</f>
        <v>#REF!</v>
      </c>
      <c r="I48" s="92">
        <f>IF(OR('Tabel 1'!$J48&lt;5,'Tabel 2'!I48&lt;0.5),"-",IFERROR('Tabel 2'!I48/'Tabel 1'!$J48*100,"-"))</f>
        <v>5.6059973851845672</v>
      </c>
      <c r="J48" s="92">
        <f>IF(OR('Tabel 1'!$J48&lt;5,'Tabel 2'!J48&lt;0.5),"-",IFERROR('Tabel 2'!J48/'Tabel 1'!$J48*100,"-"))</f>
        <v>4.8947507107290882</v>
      </c>
      <c r="K48" s="72"/>
      <c r="L48" s="42"/>
      <c r="P48" s="42"/>
    </row>
    <row r="49" spans="1:17" ht="15.75" customHeight="1" x14ac:dyDescent="0.2">
      <c r="B49" s="2"/>
      <c r="E49" s="2"/>
      <c r="H49" s="2"/>
      <c r="L49" s="42"/>
      <c r="P49" s="42"/>
    </row>
    <row r="50" spans="1:17" ht="15.75" customHeight="1" x14ac:dyDescent="0.2">
      <c r="A50" s="109" t="s">
        <v>60</v>
      </c>
      <c r="B50" s="110" t="e">
        <f>IF(#REF!&lt;10,"-",'Tabel 2'!B50/#REF!*100)</f>
        <v>#REF!</v>
      </c>
      <c r="C50" s="94">
        <f>IF(OR('Tabel 1'!$D50&lt;5,'Tabel 2'!C50&lt;0.5),"-",IFERROR('Tabel 2'!C50/'Tabel 1'!$D50*100,"-"))</f>
        <v>3.0497161270523248</v>
      </c>
      <c r="D50" s="94">
        <f>IF(OR('Tabel 1'!$D50&lt;5,'Tabel 2'!D50&lt;0.5),"-",IFERROR('Tabel 2'!D50/'Tabel 1'!$D50*100,"-"))</f>
        <v>2.7335693187049257</v>
      </c>
      <c r="E50" s="100"/>
      <c r="F50" s="94">
        <f>IF(OR('Tabel 1'!$G50&lt;5,'Tabel 2'!F50&lt;0.5),"-",IFERROR('Tabel 2'!F50/'Tabel 1'!$G50*100,"-"))</f>
        <v>3.8770315253573528</v>
      </c>
      <c r="G50" s="94">
        <f>IF(OR('Tabel 1'!$G50&lt;5,'Tabel 2'!G50&lt;0.5),"-",IFERROR('Tabel 2'!G50/'Tabel 1'!$G50*100,"-"))</f>
        <v>3.3510245414790161</v>
      </c>
      <c r="H50" s="100"/>
      <c r="I50" s="94">
        <f>IF(OR('Tabel 1'!$J50&lt;5,'Tabel 2'!I50&lt;0.5),"-",IFERROR('Tabel 2'!I50/'Tabel 1'!$J50*100,"-"))</f>
        <v>3.2376180381576414</v>
      </c>
      <c r="J50" s="94">
        <f>IF(OR('Tabel 1'!$J50&lt;5,'Tabel 2'!J50&lt;0.5),"-",IFERROR('Tabel 2'!J50/'Tabel 1'!$J50*100,"-"))</f>
        <v>2.8738072698163277</v>
      </c>
      <c r="K50" s="34"/>
      <c r="L50" s="42"/>
      <c r="M50" s="34"/>
      <c r="N50" s="34"/>
      <c r="P50" s="42"/>
    </row>
    <row r="51" spans="1:17" ht="15.75" customHeight="1" x14ac:dyDescent="0.2">
      <c r="A51" s="111" t="s">
        <v>61</v>
      </c>
      <c r="B51" s="110"/>
      <c r="C51" s="95">
        <f>IF(OR('Tabel 1'!$D51&lt;5,'Tabel 2'!C51&lt;0.5),"-",IFERROR('Tabel 2'!C51/'Tabel 1'!$D51*100,"-"))</f>
        <v>8.2545937035101122</v>
      </c>
      <c r="D51" s="95">
        <f>IF(OR('Tabel 1'!$D51&lt;5,'Tabel 2'!D51&lt;0.5),"-",IFERROR('Tabel 2'!D51/'Tabel 1'!$D51*100,"-"))</f>
        <v>7.2508491817779746</v>
      </c>
      <c r="E51" s="101"/>
      <c r="F51" s="95">
        <f>IF(OR('Tabel 1'!$G51&lt;5,'Tabel 2'!F51&lt;0.5),"-",IFERROR('Tabel 2'!F51/'Tabel 1'!$G51*100,"-"))</f>
        <v>9.2600685419877173</v>
      </c>
      <c r="G51" s="95">
        <f>IF(OR('Tabel 1'!$G51&lt;5,'Tabel 2'!G51&lt;0.5),"-",IFERROR('Tabel 2'!G51/'Tabel 1'!$G51*100,"-"))</f>
        <v>7.9404347816086673</v>
      </c>
      <c r="H51" s="101"/>
      <c r="I51" s="95">
        <f>IF(OR('Tabel 1'!$J51&lt;5,'Tabel 2'!I51&lt;0.5),"-",IFERROR('Tabel 2'!I51/'Tabel 1'!$J51*100,"-"))</f>
        <v>8.8941885644056882</v>
      </c>
      <c r="J51" s="95">
        <f>IF(OR('Tabel 1'!$J51&lt;5,'Tabel 2'!J51&lt;0.5),"-",IFERROR('Tabel 2'!J51/'Tabel 1'!$J51*100,"-"))</f>
        <v>7.6895030286182484</v>
      </c>
      <c r="K51" s="34"/>
      <c r="L51" s="42"/>
      <c r="M51" s="34"/>
      <c r="N51" s="34"/>
      <c r="O51" s="24"/>
      <c r="P51" s="42"/>
      <c r="Q51" s="24"/>
    </row>
    <row r="52" spans="1:17" ht="15.75" customHeight="1" x14ac:dyDescent="0.2">
      <c r="A52" s="112" t="s">
        <v>62</v>
      </c>
      <c r="B52" s="110"/>
      <c r="C52" s="93">
        <f>IF(OR('Tabel 1'!$D52&lt;5,'Tabel 2'!C52&lt;0.5),"-",IFERROR('Tabel 2'!C52/'Tabel 1'!$D52*100,"-"))</f>
        <v>4.278134975945326</v>
      </c>
      <c r="D52" s="93">
        <f>IF(OR('Tabel 1'!$D52&lt;5,'Tabel 2'!D52&lt;0.5),"-",IFERROR('Tabel 2'!D52/'Tabel 1'!$D52*100,"-"))</f>
        <v>3.8270525830673079</v>
      </c>
      <c r="E52" s="101"/>
      <c r="F52" s="93">
        <f>IF(OR('Tabel 1'!$G52&lt;5,'Tabel 2'!F52&lt;0.5),"-",IFERROR('Tabel 2'!F52/'Tabel 1'!$G52*100,"-"))</f>
        <v>4.4143466265362425</v>
      </c>
      <c r="G52" s="93">
        <f>IF(OR('Tabel 1'!$G52&lt;5,'Tabel 2'!G52&lt;0.5),"-",IFERROR('Tabel 2'!G52/'Tabel 1'!$G52*100,"-"))</f>
        <v>3.8375034245914605</v>
      </c>
      <c r="H52" s="101"/>
      <c r="I52" s="93">
        <f>IF(OR('Tabel 1'!$J52&lt;5,'Tabel 2'!I52&lt;0.5),"-",IFERROR('Tabel 2'!I52/'Tabel 1'!$J52*100,"-"))</f>
        <v>4.3514375006489265</v>
      </c>
      <c r="J52" s="93">
        <f>IF(OR('Tabel 1'!$J52&lt;5,'Tabel 2'!J52&lt;0.5),"-",IFERROR('Tabel 2'!J52/'Tabel 1'!$J52*100,"-"))</f>
        <v>3.8326767206919103</v>
      </c>
      <c r="L52" s="42"/>
      <c r="P52" s="42"/>
    </row>
    <row r="53" spans="1:17" x14ac:dyDescent="0.2">
      <c r="A53" s="27" t="s">
        <v>63</v>
      </c>
      <c r="B53" s="2"/>
      <c r="D53" s="23"/>
      <c r="E53" s="2"/>
      <c r="G53" s="23"/>
      <c r="H53" s="2"/>
      <c r="P53" s="42"/>
    </row>
  </sheetData>
  <mergeCells count="9">
    <mergeCell ref="C5:D5"/>
    <mergeCell ref="F5:G5"/>
    <mergeCell ref="I5:J5"/>
    <mergeCell ref="C6:C8"/>
    <mergeCell ref="D6:D8"/>
    <mergeCell ref="F6:F8"/>
    <mergeCell ref="G6:G8"/>
    <mergeCell ref="I6:I8"/>
    <mergeCell ref="J6:J8"/>
  </mergeCells>
  <pageMargins left="0.70866141732283472" right="0.11811023622047245" top="0.39370078740157483" bottom="0.19685039370078741" header="0" footer="0.19685039370078741"/>
  <pageSetup paperSize="9" scale="95" orientation="portrait" r:id="rId1"/>
  <headerFooter alignWithMargins="0"/>
  <ignoredErrors>
    <ignoredError sqref="H48 E48 B50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U53"/>
  <sheetViews>
    <sheetView showGridLines="0" topLeftCell="A24" workbookViewId="0">
      <selection activeCell="B52" sqref="B52"/>
    </sheetView>
  </sheetViews>
  <sheetFormatPr defaultRowHeight="12.75" x14ac:dyDescent="0.2"/>
  <cols>
    <col min="1" max="1" width="17.140625" style="27" customWidth="1"/>
    <col min="2" max="6" width="9.7109375" customWidth="1"/>
    <col min="7" max="7" width="1.140625" style="1" customWidth="1"/>
    <col min="8" max="8" width="9.7109375" customWidth="1"/>
    <col min="9" max="12" width="1" customWidth="1"/>
  </cols>
  <sheetData>
    <row r="1" spans="1:8" s="24" customFormat="1" ht="15.75" customHeight="1" x14ac:dyDescent="0.25">
      <c r="A1" s="16" t="s">
        <v>21</v>
      </c>
      <c r="G1" s="60"/>
    </row>
    <row r="2" spans="1:8" ht="15.75" customHeight="1" x14ac:dyDescent="0.2"/>
    <row r="3" spans="1:8" ht="15.75" customHeight="1" x14ac:dyDescent="0.25">
      <c r="A3" s="16" t="s">
        <v>188</v>
      </c>
    </row>
    <row r="4" spans="1:8" ht="15.75" customHeight="1" x14ac:dyDescent="0.2"/>
    <row r="5" spans="1:8" ht="15.75" customHeight="1" x14ac:dyDescent="0.2"/>
    <row r="6" spans="1:8" s="27" customFormat="1" ht="15.75" customHeight="1" x14ac:dyDescent="0.2">
      <c r="B6" s="44"/>
      <c r="C6" s="44"/>
      <c r="D6" s="44"/>
      <c r="E6" s="44"/>
      <c r="F6" s="44"/>
      <c r="G6" s="113"/>
      <c r="H6" s="45"/>
    </row>
    <row r="7" spans="1:8" s="27" customFormat="1" ht="15.75" customHeight="1" x14ac:dyDescent="0.2">
      <c r="B7" s="45" t="s">
        <v>64</v>
      </c>
      <c r="C7" s="45" t="s">
        <v>65</v>
      </c>
      <c r="D7" s="45" t="s">
        <v>66</v>
      </c>
      <c r="E7" s="45" t="s">
        <v>67</v>
      </c>
      <c r="F7" s="45" t="s">
        <v>68</v>
      </c>
      <c r="G7" s="114"/>
      <c r="H7" s="45" t="s">
        <v>13</v>
      </c>
    </row>
    <row r="8" spans="1:8" s="27" customFormat="1" ht="15.75" customHeight="1" x14ac:dyDescent="0.2">
      <c r="B8" s="45"/>
      <c r="C8" s="45"/>
      <c r="D8" s="45"/>
      <c r="E8" s="45"/>
      <c r="F8" s="45"/>
      <c r="G8" s="114"/>
      <c r="H8" s="45"/>
    </row>
    <row r="9" spans="1:8" ht="15.75" customHeight="1" x14ac:dyDescent="0.2">
      <c r="A9" s="79" t="s">
        <v>207</v>
      </c>
      <c r="B9" s="80">
        <v>5342</v>
      </c>
      <c r="C9" s="80">
        <v>10945</v>
      </c>
      <c r="D9" s="80">
        <v>8041</v>
      </c>
      <c r="E9" s="80">
        <v>6703</v>
      </c>
      <c r="F9" s="80">
        <v>2095</v>
      </c>
      <c r="G9" s="115"/>
      <c r="H9" s="80">
        <f>B9+C9+D9+E9+F9</f>
        <v>33126</v>
      </c>
    </row>
    <row r="10" spans="1:8" ht="15.75" customHeight="1" x14ac:dyDescent="0.2">
      <c r="A10" s="90" t="s">
        <v>208</v>
      </c>
      <c r="B10" s="91">
        <v>3179</v>
      </c>
      <c r="C10" s="91">
        <v>6020</v>
      </c>
      <c r="D10" s="91">
        <v>8521</v>
      </c>
      <c r="E10" s="91">
        <v>12319</v>
      </c>
      <c r="F10" s="91">
        <v>4292</v>
      </c>
      <c r="G10" s="115"/>
      <c r="H10" s="91">
        <f t="shared" ref="H10:H46" si="0">B10+C10+D10+E10+F10</f>
        <v>34331</v>
      </c>
    </row>
    <row r="11" spans="1:8" ht="15.75" customHeight="1" x14ac:dyDescent="0.2">
      <c r="A11" s="83" t="s">
        <v>209</v>
      </c>
      <c r="B11" s="84">
        <v>5378</v>
      </c>
      <c r="C11" s="84">
        <v>9850</v>
      </c>
      <c r="D11" s="84">
        <v>3087</v>
      </c>
      <c r="E11" s="84">
        <v>1095</v>
      </c>
      <c r="F11" s="84">
        <v>227</v>
      </c>
      <c r="G11" s="115"/>
      <c r="H11" s="84">
        <f t="shared" si="0"/>
        <v>19637</v>
      </c>
    </row>
    <row r="12" spans="1:8" ht="15.75" customHeight="1" x14ac:dyDescent="0.2">
      <c r="A12" s="79" t="s">
        <v>26</v>
      </c>
      <c r="B12" s="80">
        <v>5459</v>
      </c>
      <c r="C12" s="80">
        <v>14581</v>
      </c>
      <c r="D12" s="80">
        <v>13666</v>
      </c>
      <c r="E12" s="80">
        <v>6050</v>
      </c>
      <c r="F12" s="80">
        <v>2403</v>
      </c>
      <c r="G12" s="115"/>
      <c r="H12" s="80">
        <f t="shared" si="0"/>
        <v>42159</v>
      </c>
    </row>
    <row r="13" spans="1:8" ht="15.75" customHeight="1" x14ac:dyDescent="0.2">
      <c r="A13" s="90" t="s">
        <v>27</v>
      </c>
      <c r="B13" s="91">
        <v>1076</v>
      </c>
      <c r="C13" s="91">
        <v>3232</v>
      </c>
      <c r="D13" s="91">
        <v>4873</v>
      </c>
      <c r="E13" s="91">
        <v>4001</v>
      </c>
      <c r="F13" s="91">
        <v>1615</v>
      </c>
      <c r="G13" s="115"/>
      <c r="H13" s="91">
        <f t="shared" si="0"/>
        <v>14797</v>
      </c>
    </row>
    <row r="14" spans="1:8" ht="15.75" customHeight="1" x14ac:dyDescent="0.2">
      <c r="A14" s="83" t="s">
        <v>28</v>
      </c>
      <c r="B14" s="84">
        <v>38</v>
      </c>
      <c r="C14" s="84">
        <v>707</v>
      </c>
      <c r="D14" s="84">
        <v>956</v>
      </c>
      <c r="E14" s="84">
        <v>653</v>
      </c>
      <c r="F14" s="84">
        <v>168</v>
      </c>
      <c r="G14" s="115"/>
      <c r="H14" s="84">
        <f t="shared" si="0"/>
        <v>2522</v>
      </c>
    </row>
    <row r="15" spans="1:8" ht="15.75" customHeight="1" x14ac:dyDescent="0.2">
      <c r="A15" s="79" t="s">
        <v>29</v>
      </c>
      <c r="B15" s="80">
        <v>1373</v>
      </c>
      <c r="C15" s="80">
        <v>2831</v>
      </c>
      <c r="D15" s="80">
        <v>857</v>
      </c>
      <c r="E15" s="80">
        <v>372</v>
      </c>
      <c r="F15" s="80">
        <v>81</v>
      </c>
      <c r="G15" s="115"/>
      <c r="H15" s="80">
        <f t="shared" si="0"/>
        <v>5514</v>
      </c>
    </row>
    <row r="16" spans="1:8" ht="15.75" customHeight="1" x14ac:dyDescent="0.2">
      <c r="A16" s="90" t="s">
        <v>30</v>
      </c>
      <c r="B16" s="91">
        <v>382</v>
      </c>
      <c r="C16" s="91">
        <v>739</v>
      </c>
      <c r="D16" s="91">
        <v>971</v>
      </c>
      <c r="E16" s="91">
        <v>893</v>
      </c>
      <c r="F16" s="91">
        <v>371</v>
      </c>
      <c r="G16" s="115"/>
      <c r="H16" s="91">
        <f t="shared" si="0"/>
        <v>3356</v>
      </c>
    </row>
    <row r="17" spans="1:8" ht="15.75" hidden="1" customHeight="1" x14ac:dyDescent="0.2">
      <c r="A17" s="31" t="s">
        <v>31</v>
      </c>
      <c r="B17" s="36">
        <v>173</v>
      </c>
      <c r="C17" s="36">
        <v>314</v>
      </c>
      <c r="D17" s="36">
        <v>596</v>
      </c>
      <c r="E17" s="36">
        <v>897</v>
      </c>
      <c r="F17" s="36">
        <v>400</v>
      </c>
      <c r="G17" s="115"/>
      <c r="H17" s="36">
        <f t="shared" si="0"/>
        <v>2380</v>
      </c>
    </row>
    <row r="18" spans="1:8" ht="15.75" hidden="1" customHeight="1" x14ac:dyDescent="0.2">
      <c r="A18" s="33" t="s">
        <v>32</v>
      </c>
      <c r="B18" s="37">
        <v>56</v>
      </c>
      <c r="C18" s="37">
        <v>249</v>
      </c>
      <c r="D18" s="37">
        <v>224</v>
      </c>
      <c r="E18" s="37">
        <v>139</v>
      </c>
      <c r="F18" s="37">
        <v>47</v>
      </c>
      <c r="G18" s="115"/>
      <c r="H18" s="37">
        <f t="shared" si="0"/>
        <v>715</v>
      </c>
    </row>
    <row r="19" spans="1:8" ht="15.75" hidden="1" customHeight="1" x14ac:dyDescent="0.2">
      <c r="A19" s="31" t="s">
        <v>33</v>
      </c>
      <c r="B19" s="36">
        <v>1</v>
      </c>
      <c r="C19" s="36">
        <v>22</v>
      </c>
      <c r="D19" s="36">
        <v>70</v>
      </c>
      <c r="E19" s="36">
        <v>140</v>
      </c>
      <c r="F19" s="36">
        <v>72</v>
      </c>
      <c r="G19" s="115"/>
      <c r="H19" s="36">
        <f t="shared" si="0"/>
        <v>305</v>
      </c>
    </row>
    <row r="20" spans="1:8" ht="15.75" hidden="1" customHeight="1" x14ac:dyDescent="0.2">
      <c r="A20" s="33" t="s">
        <v>34</v>
      </c>
      <c r="B20" s="37">
        <v>31</v>
      </c>
      <c r="C20" s="37">
        <v>82</v>
      </c>
      <c r="D20" s="37">
        <v>209</v>
      </c>
      <c r="E20" s="37">
        <v>124</v>
      </c>
      <c r="F20" s="37">
        <v>68</v>
      </c>
      <c r="G20" s="115"/>
      <c r="H20" s="37">
        <f t="shared" si="0"/>
        <v>514</v>
      </c>
    </row>
    <row r="21" spans="1:8" ht="15.75" customHeight="1" x14ac:dyDescent="0.2">
      <c r="A21" s="83" t="s">
        <v>35</v>
      </c>
      <c r="B21" s="84">
        <v>261</v>
      </c>
      <c r="C21" s="84">
        <v>667</v>
      </c>
      <c r="D21" s="84">
        <v>1099</v>
      </c>
      <c r="E21" s="84">
        <v>1300</v>
      </c>
      <c r="F21" s="84">
        <v>587</v>
      </c>
      <c r="G21" s="115"/>
      <c r="H21" s="84">
        <f>B21+C21+D21+E21+F21</f>
        <v>3914</v>
      </c>
    </row>
    <row r="22" spans="1:8" ht="15.75" customHeight="1" x14ac:dyDescent="0.2">
      <c r="A22" s="79" t="s">
        <v>36</v>
      </c>
      <c r="B22" s="80">
        <v>40</v>
      </c>
      <c r="C22" s="80">
        <v>76</v>
      </c>
      <c r="D22" s="80">
        <v>63</v>
      </c>
      <c r="E22" s="80">
        <v>133</v>
      </c>
      <c r="F22" s="80">
        <v>60</v>
      </c>
      <c r="G22" s="115"/>
      <c r="H22" s="80">
        <f t="shared" si="0"/>
        <v>372</v>
      </c>
    </row>
    <row r="23" spans="1:8" ht="15.75" customHeight="1" x14ac:dyDescent="0.2">
      <c r="A23" s="90" t="s">
        <v>37</v>
      </c>
      <c r="B23" s="91">
        <v>93</v>
      </c>
      <c r="C23" s="91">
        <v>230</v>
      </c>
      <c r="D23" s="91">
        <v>108</v>
      </c>
      <c r="E23" s="91">
        <v>15</v>
      </c>
      <c r="F23" s="91">
        <v>4</v>
      </c>
      <c r="G23" s="115"/>
      <c r="H23" s="91">
        <f t="shared" si="0"/>
        <v>450</v>
      </c>
    </row>
    <row r="24" spans="1:8" ht="15.75" customHeight="1" x14ac:dyDescent="0.2">
      <c r="A24" s="83" t="s">
        <v>38</v>
      </c>
      <c r="B24" s="84">
        <v>308</v>
      </c>
      <c r="C24" s="84">
        <v>848</v>
      </c>
      <c r="D24" s="84">
        <v>621</v>
      </c>
      <c r="E24" s="84">
        <v>488</v>
      </c>
      <c r="F24" s="84">
        <v>176</v>
      </c>
      <c r="G24" s="115"/>
      <c r="H24" s="84">
        <f t="shared" si="0"/>
        <v>2441</v>
      </c>
    </row>
    <row r="25" spans="1:8" ht="15.75" customHeight="1" x14ac:dyDescent="0.2">
      <c r="A25" s="79" t="s">
        <v>39</v>
      </c>
      <c r="B25" s="80">
        <v>911</v>
      </c>
      <c r="C25" s="80">
        <v>1845</v>
      </c>
      <c r="D25" s="80">
        <v>1442</v>
      </c>
      <c r="E25" s="80">
        <v>932</v>
      </c>
      <c r="F25" s="80">
        <v>328</v>
      </c>
      <c r="G25" s="115"/>
      <c r="H25" s="80">
        <f t="shared" si="0"/>
        <v>5458</v>
      </c>
    </row>
    <row r="26" spans="1:8" ht="15.75" customHeight="1" x14ac:dyDescent="0.2">
      <c r="A26" s="90" t="s">
        <v>40</v>
      </c>
      <c r="B26" s="91">
        <v>1919</v>
      </c>
      <c r="C26" s="91">
        <v>5217</v>
      </c>
      <c r="D26" s="91">
        <v>2502</v>
      </c>
      <c r="E26" s="91">
        <v>1568</v>
      </c>
      <c r="F26" s="91">
        <v>921</v>
      </c>
      <c r="G26" s="115"/>
      <c r="H26" s="91">
        <f t="shared" si="0"/>
        <v>12127</v>
      </c>
    </row>
    <row r="27" spans="1:8" ht="15.75" customHeight="1" x14ac:dyDescent="0.2">
      <c r="A27" s="83" t="s">
        <v>41</v>
      </c>
      <c r="B27" s="84">
        <v>321</v>
      </c>
      <c r="C27" s="84">
        <v>668</v>
      </c>
      <c r="D27" s="84">
        <v>457</v>
      </c>
      <c r="E27" s="84">
        <v>360</v>
      </c>
      <c r="F27" s="84">
        <v>225</v>
      </c>
      <c r="G27" s="115"/>
      <c r="H27" s="84">
        <f t="shared" si="0"/>
        <v>2031</v>
      </c>
    </row>
    <row r="28" spans="1:8" ht="15.75" customHeight="1" x14ac:dyDescent="0.2">
      <c r="A28" s="79" t="s">
        <v>42</v>
      </c>
      <c r="B28" s="80">
        <v>423</v>
      </c>
      <c r="C28" s="80">
        <v>1790</v>
      </c>
      <c r="D28" s="80">
        <v>1973</v>
      </c>
      <c r="E28" s="80">
        <v>1216</v>
      </c>
      <c r="F28" s="80">
        <v>684</v>
      </c>
      <c r="G28" s="115"/>
      <c r="H28" s="80">
        <f t="shared" si="0"/>
        <v>6086</v>
      </c>
    </row>
    <row r="29" spans="1:8" ht="15.75" customHeight="1" x14ac:dyDescent="0.2">
      <c r="A29" s="90" t="s">
        <v>43</v>
      </c>
      <c r="B29" s="91">
        <v>63</v>
      </c>
      <c r="C29" s="91">
        <v>204</v>
      </c>
      <c r="D29" s="91">
        <v>235</v>
      </c>
      <c r="E29" s="91">
        <v>249</v>
      </c>
      <c r="F29" s="91">
        <v>94</v>
      </c>
      <c r="G29" s="115"/>
      <c r="H29" s="91">
        <f t="shared" si="0"/>
        <v>845</v>
      </c>
    </row>
    <row r="30" spans="1:8" ht="15.75" customHeight="1" x14ac:dyDescent="0.2">
      <c r="A30" s="83" t="s">
        <v>44</v>
      </c>
      <c r="B30" s="84">
        <v>82</v>
      </c>
      <c r="C30" s="84">
        <v>665</v>
      </c>
      <c r="D30" s="84">
        <v>1130</v>
      </c>
      <c r="E30" s="84">
        <v>891</v>
      </c>
      <c r="F30" s="84">
        <v>584</v>
      </c>
      <c r="G30" s="115"/>
      <c r="H30" s="84">
        <f t="shared" si="0"/>
        <v>3352</v>
      </c>
    </row>
    <row r="31" spans="1:8" ht="15.75" customHeight="1" x14ac:dyDescent="0.2">
      <c r="A31" s="79" t="s">
        <v>45</v>
      </c>
      <c r="B31" s="80">
        <v>17</v>
      </c>
      <c r="C31" s="80">
        <v>120</v>
      </c>
      <c r="D31" s="80">
        <v>185</v>
      </c>
      <c r="E31" s="80">
        <v>350</v>
      </c>
      <c r="F31" s="80">
        <v>234</v>
      </c>
      <c r="G31" s="115"/>
      <c r="H31" s="80">
        <f t="shared" si="0"/>
        <v>906</v>
      </c>
    </row>
    <row r="32" spans="1:8" ht="15.75" customHeight="1" x14ac:dyDescent="0.2">
      <c r="A32" s="90" t="s">
        <v>46</v>
      </c>
      <c r="B32" s="91">
        <v>48</v>
      </c>
      <c r="C32" s="91">
        <v>277</v>
      </c>
      <c r="D32" s="91">
        <v>540</v>
      </c>
      <c r="E32" s="91">
        <v>597</v>
      </c>
      <c r="F32" s="91">
        <v>269</v>
      </c>
      <c r="G32" s="115"/>
      <c r="H32" s="91">
        <f t="shared" si="0"/>
        <v>1731</v>
      </c>
    </row>
    <row r="33" spans="1:19" ht="15.75" customHeight="1" x14ac:dyDescent="0.2">
      <c r="A33" s="83" t="s">
        <v>47</v>
      </c>
      <c r="B33" s="84">
        <v>1387</v>
      </c>
      <c r="C33" s="84">
        <v>3158</v>
      </c>
      <c r="D33" s="84">
        <v>2037</v>
      </c>
      <c r="E33" s="84">
        <v>1136</v>
      </c>
      <c r="F33" s="84">
        <v>556</v>
      </c>
      <c r="G33" s="115"/>
      <c r="H33" s="84">
        <f t="shared" si="0"/>
        <v>8274</v>
      </c>
    </row>
    <row r="34" spans="1:19" ht="15.75" customHeight="1" x14ac:dyDescent="0.2">
      <c r="A34" s="79" t="s">
        <v>48</v>
      </c>
      <c r="B34" s="80">
        <v>2744</v>
      </c>
      <c r="C34" s="80">
        <v>5215</v>
      </c>
      <c r="D34" s="80">
        <v>4131</v>
      </c>
      <c r="E34" s="80">
        <v>2975</v>
      </c>
      <c r="F34" s="80">
        <v>865</v>
      </c>
      <c r="G34" s="115"/>
      <c r="H34" s="80">
        <f t="shared" si="0"/>
        <v>15930</v>
      </c>
    </row>
    <row r="35" spans="1:19" ht="15.75" customHeight="1" x14ac:dyDescent="0.2">
      <c r="A35" s="90" t="s">
        <v>49</v>
      </c>
      <c r="B35" s="91">
        <v>1617</v>
      </c>
      <c r="C35" s="91">
        <v>2809</v>
      </c>
      <c r="D35" s="91">
        <v>2247</v>
      </c>
      <c r="E35" s="91">
        <v>2224</v>
      </c>
      <c r="F35" s="91">
        <v>533</v>
      </c>
      <c r="G35" s="115"/>
      <c r="H35" s="91">
        <f t="shared" si="0"/>
        <v>9430</v>
      </c>
    </row>
    <row r="36" spans="1:19" ht="15.75" customHeight="1" x14ac:dyDescent="0.2">
      <c r="A36" s="83" t="s">
        <v>50</v>
      </c>
      <c r="B36" s="84">
        <v>4162</v>
      </c>
      <c r="C36" s="84">
        <v>11118</v>
      </c>
      <c r="D36" s="84">
        <v>7636</v>
      </c>
      <c r="E36" s="84">
        <v>3926</v>
      </c>
      <c r="F36" s="84">
        <v>916</v>
      </c>
      <c r="G36" s="115"/>
      <c r="H36" s="84">
        <f t="shared" si="0"/>
        <v>27758</v>
      </c>
    </row>
    <row r="37" spans="1:19" ht="15.75" customHeight="1" x14ac:dyDescent="0.2">
      <c r="A37" s="79" t="s">
        <v>51</v>
      </c>
      <c r="B37" s="80">
        <v>7892</v>
      </c>
      <c r="C37" s="80">
        <v>14829</v>
      </c>
      <c r="D37" s="80">
        <v>8043</v>
      </c>
      <c r="E37" s="80">
        <v>5625</v>
      </c>
      <c r="F37" s="80">
        <v>854</v>
      </c>
      <c r="G37" s="115"/>
      <c r="H37" s="80">
        <f t="shared" si="0"/>
        <v>37243</v>
      </c>
    </row>
    <row r="38" spans="1:19" ht="15.75" customHeight="1" x14ac:dyDescent="0.2">
      <c r="A38" s="90" t="s">
        <v>52</v>
      </c>
      <c r="B38" s="91">
        <v>1224</v>
      </c>
      <c r="C38" s="91">
        <v>1249</v>
      </c>
      <c r="D38" s="91">
        <v>1087</v>
      </c>
      <c r="E38" s="91">
        <v>1888</v>
      </c>
      <c r="F38" s="91">
        <v>504</v>
      </c>
      <c r="G38" s="115"/>
      <c r="H38" s="91">
        <f t="shared" si="0"/>
        <v>5952</v>
      </c>
    </row>
    <row r="39" spans="1:19" ht="15.75" customHeight="1" x14ac:dyDescent="0.2">
      <c r="A39" s="83" t="s">
        <v>53</v>
      </c>
      <c r="B39" s="84">
        <v>862</v>
      </c>
      <c r="C39" s="84">
        <v>1133</v>
      </c>
      <c r="D39" s="84">
        <v>822</v>
      </c>
      <c r="E39" s="84">
        <v>1749</v>
      </c>
      <c r="F39" s="84">
        <v>706</v>
      </c>
      <c r="G39" s="115"/>
      <c r="H39" s="84">
        <f t="shared" si="0"/>
        <v>5272</v>
      </c>
    </row>
    <row r="40" spans="1:19" ht="15.75" customHeight="1" x14ac:dyDescent="0.2">
      <c r="A40" s="79" t="s">
        <v>54</v>
      </c>
      <c r="B40" s="80">
        <v>981</v>
      </c>
      <c r="C40" s="80">
        <v>1865</v>
      </c>
      <c r="D40" s="80">
        <v>2143</v>
      </c>
      <c r="E40" s="80">
        <v>1723</v>
      </c>
      <c r="F40" s="80">
        <v>728</v>
      </c>
      <c r="G40" s="115"/>
      <c r="H40" s="80">
        <f t="shared" si="0"/>
        <v>7440</v>
      </c>
    </row>
    <row r="41" spans="1:19" ht="15.75" customHeight="1" x14ac:dyDescent="0.2">
      <c r="A41" s="90" t="s">
        <v>214</v>
      </c>
      <c r="B41" s="91">
        <v>1594</v>
      </c>
      <c r="C41" s="91">
        <v>3605</v>
      </c>
      <c r="D41" s="91">
        <v>2288</v>
      </c>
      <c r="E41" s="91">
        <v>1149</v>
      </c>
      <c r="F41" s="91">
        <v>308</v>
      </c>
      <c r="G41" s="115"/>
      <c r="H41" s="91">
        <f t="shared" si="0"/>
        <v>8944</v>
      </c>
    </row>
    <row r="42" spans="1:19" ht="15.75" customHeight="1" x14ac:dyDescent="0.2">
      <c r="A42" s="83" t="s">
        <v>55</v>
      </c>
      <c r="B42" s="84">
        <v>1194</v>
      </c>
      <c r="C42" s="84">
        <v>2491</v>
      </c>
      <c r="D42" s="84">
        <v>1133</v>
      </c>
      <c r="E42" s="84">
        <v>142</v>
      </c>
      <c r="F42" s="84">
        <v>14</v>
      </c>
      <c r="G42" s="115"/>
      <c r="H42" s="84">
        <f t="shared" si="0"/>
        <v>4974</v>
      </c>
    </row>
    <row r="43" spans="1:19" ht="15.75" customHeight="1" x14ac:dyDescent="0.2">
      <c r="A43" s="79" t="s">
        <v>56</v>
      </c>
      <c r="B43" s="80">
        <v>311</v>
      </c>
      <c r="C43" s="80">
        <v>386</v>
      </c>
      <c r="D43" s="80">
        <v>398</v>
      </c>
      <c r="E43" s="80">
        <v>267</v>
      </c>
      <c r="F43" s="80">
        <v>46</v>
      </c>
      <c r="G43" s="115"/>
      <c r="H43" s="80">
        <f t="shared" si="0"/>
        <v>1408</v>
      </c>
    </row>
    <row r="44" spans="1:19" ht="15.75" customHeight="1" x14ac:dyDescent="0.2">
      <c r="A44" s="90" t="s">
        <v>57</v>
      </c>
      <c r="B44" s="91">
        <v>1723</v>
      </c>
      <c r="C44" s="91">
        <v>914</v>
      </c>
      <c r="D44" s="91">
        <v>818</v>
      </c>
      <c r="E44" s="91">
        <v>698</v>
      </c>
      <c r="F44" s="91">
        <v>222</v>
      </c>
      <c r="G44" s="115"/>
      <c r="H44" s="91">
        <f t="shared" si="0"/>
        <v>4375</v>
      </c>
    </row>
    <row r="45" spans="1:19" ht="15.75" customHeight="1" x14ac:dyDescent="0.2">
      <c r="A45" s="83" t="s">
        <v>58</v>
      </c>
      <c r="B45" s="84">
        <v>1354</v>
      </c>
      <c r="C45" s="84">
        <v>1242</v>
      </c>
      <c r="D45" s="84">
        <v>527</v>
      </c>
      <c r="E45" s="84">
        <v>239</v>
      </c>
      <c r="F45" s="84">
        <v>59</v>
      </c>
      <c r="G45" s="115"/>
      <c r="H45" s="84">
        <f t="shared" si="0"/>
        <v>3421</v>
      </c>
    </row>
    <row r="46" spans="1:19" ht="15.75" customHeight="1" x14ac:dyDescent="0.2">
      <c r="A46" s="79" t="s">
        <v>59</v>
      </c>
      <c r="B46" s="80">
        <v>2885</v>
      </c>
      <c r="C46" s="80">
        <v>8711</v>
      </c>
      <c r="D46" s="80">
        <v>6431</v>
      </c>
      <c r="E46" s="80">
        <v>4024</v>
      </c>
      <c r="F46" s="80">
        <v>1863</v>
      </c>
      <c r="G46" s="115"/>
      <c r="H46" s="80">
        <f t="shared" si="0"/>
        <v>23914</v>
      </c>
      <c r="I46" s="37"/>
    </row>
    <row r="47" spans="1:19" ht="15.75" customHeight="1" x14ac:dyDescent="0.2">
      <c r="A47" s="38"/>
      <c r="B47" s="32"/>
      <c r="C47" s="23"/>
      <c r="D47" s="23"/>
      <c r="E47" s="32"/>
      <c r="F47" s="23"/>
      <c r="G47" s="2"/>
      <c r="H47" s="32"/>
    </row>
    <row r="48" spans="1:19" ht="15.75" customHeight="1" x14ac:dyDescent="0.2">
      <c r="A48" s="88" t="s">
        <v>20</v>
      </c>
      <c r="B48" s="89">
        <f t="shared" ref="B48:F48" si="1">SUM(B9:B46)-SUM(B17:B20)</f>
        <v>56643</v>
      </c>
      <c r="C48" s="89">
        <f t="shared" si="1"/>
        <v>120237</v>
      </c>
      <c r="D48" s="89">
        <f t="shared" si="1"/>
        <v>91068</v>
      </c>
      <c r="E48" s="89">
        <f t="shared" si="1"/>
        <v>67950</v>
      </c>
      <c r="F48" s="89">
        <f t="shared" si="1"/>
        <v>23592</v>
      </c>
      <c r="G48" s="116"/>
      <c r="H48" s="89">
        <f>SUM(H9:H46)-SUM(H17:H20)</f>
        <v>359490</v>
      </c>
      <c r="I48" s="23"/>
      <c r="K48" s="34"/>
      <c r="M48" s="23"/>
      <c r="N48" s="34"/>
      <c r="O48" s="34"/>
      <c r="P48" s="34"/>
      <c r="Q48" s="34"/>
      <c r="R48" s="34"/>
      <c r="S48" s="34"/>
    </row>
    <row r="49" spans="1:21" ht="15.75" customHeight="1" x14ac:dyDescent="0.2">
      <c r="B49" s="32"/>
      <c r="C49" s="23"/>
      <c r="D49" s="23"/>
      <c r="E49" s="32"/>
      <c r="F49" s="23"/>
      <c r="G49" s="2"/>
      <c r="H49" s="32"/>
    </row>
    <row r="50" spans="1:21" ht="15.75" customHeight="1" x14ac:dyDescent="0.2">
      <c r="A50" s="109" t="s">
        <v>60</v>
      </c>
      <c r="B50" s="91">
        <v>8521</v>
      </c>
      <c r="C50" s="91">
        <v>16965</v>
      </c>
      <c r="D50" s="91">
        <v>16562</v>
      </c>
      <c r="E50" s="91">
        <v>19022</v>
      </c>
      <c r="F50" s="91">
        <v>6387</v>
      </c>
      <c r="G50" s="104"/>
      <c r="H50" s="91">
        <f>B50+C50+D50+E50+F50</f>
        <v>67457</v>
      </c>
      <c r="I50" s="37"/>
      <c r="J50" s="34"/>
      <c r="K50" s="34"/>
      <c r="L50" s="34"/>
      <c r="M50" s="34"/>
      <c r="N50" s="34"/>
      <c r="O50" s="34"/>
      <c r="P50" s="34"/>
      <c r="Q50" s="34"/>
      <c r="R50" s="34"/>
    </row>
    <row r="51" spans="1:21" s="34" customFormat="1" ht="15.75" customHeight="1" x14ac:dyDescent="0.2">
      <c r="A51" s="111" t="s">
        <v>61</v>
      </c>
      <c r="B51" s="84">
        <v>8328</v>
      </c>
      <c r="C51" s="84">
        <v>22090</v>
      </c>
      <c r="D51" s="84">
        <v>21323</v>
      </c>
      <c r="E51" s="84">
        <v>11969</v>
      </c>
      <c r="F51" s="84">
        <v>4638</v>
      </c>
      <c r="G51" s="104"/>
      <c r="H51" s="84">
        <f>B51+C51+D51+E51+F51</f>
        <v>68348</v>
      </c>
      <c r="I51" s="37"/>
      <c r="S51" s="24"/>
      <c r="T51" s="24"/>
      <c r="U51" s="24"/>
    </row>
    <row r="52" spans="1:21" ht="15" x14ac:dyDescent="0.2">
      <c r="A52" s="112" t="s">
        <v>62</v>
      </c>
      <c r="B52" s="80">
        <v>17639</v>
      </c>
      <c r="C52" s="80">
        <v>35220</v>
      </c>
      <c r="D52" s="80">
        <v>23144</v>
      </c>
      <c r="E52" s="80">
        <v>16638</v>
      </c>
      <c r="F52" s="80">
        <v>3672</v>
      </c>
      <c r="G52" s="104"/>
      <c r="H52" s="80">
        <f>B52+C52+D52+E52+F52</f>
        <v>96313</v>
      </c>
      <c r="I52" s="37"/>
      <c r="J52" s="24"/>
      <c r="K52" s="24"/>
    </row>
    <row r="53" spans="1:21" x14ac:dyDescent="0.2">
      <c r="A53" s="27" t="s">
        <v>63</v>
      </c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U53"/>
  <sheetViews>
    <sheetView showGridLines="0" topLeftCell="A21" zoomScaleNormal="100" workbookViewId="0">
      <selection activeCell="B52" sqref="B52"/>
    </sheetView>
  </sheetViews>
  <sheetFormatPr defaultRowHeight="12.75" x14ac:dyDescent="0.2"/>
  <cols>
    <col min="1" max="1" width="17.140625" style="27" customWidth="1"/>
    <col min="2" max="6" width="9.7109375" customWidth="1"/>
    <col min="7" max="7" width="1.140625" customWidth="1"/>
    <col min="8" max="8" width="9.7109375" customWidth="1"/>
    <col min="9" max="12" width="1" customWidth="1"/>
  </cols>
  <sheetData>
    <row r="1" spans="1:8" s="24" customFormat="1" ht="15.75" customHeight="1" x14ac:dyDescent="0.25">
      <c r="A1" s="16" t="s">
        <v>21</v>
      </c>
    </row>
    <row r="2" spans="1:8" ht="15.75" customHeight="1" x14ac:dyDescent="0.2"/>
    <row r="3" spans="1:8" ht="15.75" customHeight="1" x14ac:dyDescent="0.25">
      <c r="A3" s="16" t="s">
        <v>180</v>
      </c>
    </row>
    <row r="4" spans="1:8" ht="15.75" customHeight="1" x14ac:dyDescent="0.2"/>
    <row r="5" spans="1:8" ht="15.75" customHeight="1" x14ac:dyDescent="0.2"/>
    <row r="6" spans="1:8" s="27" customFormat="1" ht="15.75" customHeight="1" x14ac:dyDescent="0.2">
      <c r="B6" s="44"/>
      <c r="C6" s="44"/>
      <c r="D6" s="44"/>
      <c r="E6" s="44"/>
      <c r="F6" s="44"/>
      <c r="G6" s="44"/>
      <c r="H6" s="45"/>
    </row>
    <row r="7" spans="1:8" s="27" customFormat="1" ht="15.75" customHeight="1" x14ac:dyDescent="0.2">
      <c r="B7" s="45" t="s">
        <v>64</v>
      </c>
      <c r="C7" s="45" t="s">
        <v>65</v>
      </c>
      <c r="D7" s="45" t="s">
        <v>66</v>
      </c>
      <c r="E7" s="45" t="s">
        <v>67</v>
      </c>
      <c r="F7" s="45" t="s">
        <v>68</v>
      </c>
      <c r="G7" s="45"/>
      <c r="H7" s="45" t="s">
        <v>13</v>
      </c>
    </row>
    <row r="8" spans="1:8" s="27" customFormat="1" ht="15.75" customHeight="1" x14ac:dyDescent="0.2">
      <c r="B8" s="45"/>
      <c r="C8" s="45"/>
      <c r="D8" s="45"/>
      <c r="E8" s="45"/>
      <c r="F8" s="45"/>
      <c r="G8" s="45"/>
      <c r="H8" s="45"/>
    </row>
    <row r="9" spans="1:8" ht="15.75" customHeight="1" x14ac:dyDescent="0.2">
      <c r="A9" s="79" t="s">
        <v>207</v>
      </c>
      <c r="B9" s="80">
        <v>503</v>
      </c>
      <c r="C9" s="80">
        <v>291</v>
      </c>
      <c r="D9" s="80">
        <v>100</v>
      </c>
      <c r="E9" s="80">
        <v>131</v>
      </c>
      <c r="F9" s="80">
        <v>69</v>
      </c>
      <c r="G9" s="115"/>
      <c r="H9" s="80">
        <f t="shared" ref="H9:H46" si="0">B9+C9+D9+E9+F9</f>
        <v>1094</v>
      </c>
    </row>
    <row r="10" spans="1:8" ht="15.75" customHeight="1" x14ac:dyDescent="0.2">
      <c r="A10" s="90" t="s">
        <v>208</v>
      </c>
      <c r="B10" s="91">
        <v>324</v>
      </c>
      <c r="C10" s="91">
        <v>193</v>
      </c>
      <c r="D10" s="91">
        <v>132</v>
      </c>
      <c r="E10" s="91">
        <v>255</v>
      </c>
      <c r="F10" s="91">
        <v>186</v>
      </c>
      <c r="G10" s="115"/>
      <c r="H10" s="91">
        <f t="shared" si="0"/>
        <v>1090</v>
      </c>
    </row>
    <row r="11" spans="1:8" ht="15.75" customHeight="1" x14ac:dyDescent="0.2">
      <c r="A11" s="83" t="s">
        <v>209</v>
      </c>
      <c r="B11" s="84">
        <v>694</v>
      </c>
      <c r="C11" s="84">
        <v>546</v>
      </c>
      <c r="D11" s="84">
        <v>95</v>
      </c>
      <c r="E11" s="84">
        <v>35</v>
      </c>
      <c r="F11" s="84">
        <v>19</v>
      </c>
      <c r="G11" s="115"/>
      <c r="H11" s="84">
        <f t="shared" si="0"/>
        <v>1389</v>
      </c>
    </row>
    <row r="12" spans="1:8" ht="15.75" customHeight="1" x14ac:dyDescent="0.2">
      <c r="A12" s="79" t="s">
        <v>26</v>
      </c>
      <c r="B12" s="80">
        <v>1459</v>
      </c>
      <c r="C12" s="80">
        <v>1675</v>
      </c>
      <c r="D12" s="80">
        <v>705</v>
      </c>
      <c r="E12" s="80">
        <v>362</v>
      </c>
      <c r="F12" s="80">
        <v>200</v>
      </c>
      <c r="G12" s="115"/>
      <c r="H12" s="80">
        <f t="shared" si="0"/>
        <v>4401</v>
      </c>
    </row>
    <row r="13" spans="1:8" ht="15.75" customHeight="1" x14ac:dyDescent="0.2">
      <c r="A13" s="90" t="s">
        <v>27</v>
      </c>
      <c r="B13" s="91">
        <v>161</v>
      </c>
      <c r="C13" s="91">
        <v>180</v>
      </c>
      <c r="D13" s="91">
        <v>88</v>
      </c>
      <c r="E13" s="91">
        <v>80</v>
      </c>
      <c r="F13" s="91">
        <v>58</v>
      </c>
      <c r="G13" s="115"/>
      <c r="H13" s="91">
        <f t="shared" si="0"/>
        <v>567</v>
      </c>
    </row>
    <row r="14" spans="1:8" ht="15.75" customHeight="1" x14ac:dyDescent="0.2">
      <c r="A14" s="83" t="s">
        <v>28</v>
      </c>
      <c r="B14" s="84">
        <v>7</v>
      </c>
      <c r="C14" s="84">
        <v>34</v>
      </c>
      <c r="D14" s="84">
        <v>45</v>
      </c>
      <c r="E14" s="84">
        <v>24</v>
      </c>
      <c r="F14" s="84">
        <v>9</v>
      </c>
      <c r="G14" s="115"/>
      <c r="H14" s="84">
        <f t="shared" si="0"/>
        <v>119</v>
      </c>
    </row>
    <row r="15" spans="1:8" ht="15.75" customHeight="1" x14ac:dyDescent="0.2">
      <c r="A15" s="79" t="s">
        <v>29</v>
      </c>
      <c r="B15" s="80">
        <v>284</v>
      </c>
      <c r="C15" s="80">
        <v>310</v>
      </c>
      <c r="D15" s="80">
        <v>53</v>
      </c>
      <c r="E15" s="80">
        <v>26</v>
      </c>
      <c r="F15" s="80">
        <v>6</v>
      </c>
      <c r="G15" s="115"/>
      <c r="H15" s="80">
        <f t="shared" si="0"/>
        <v>679</v>
      </c>
    </row>
    <row r="16" spans="1:8" ht="15.75" customHeight="1" x14ac:dyDescent="0.2">
      <c r="A16" s="90" t="s">
        <v>30</v>
      </c>
      <c r="B16" s="91">
        <v>95</v>
      </c>
      <c r="C16" s="91">
        <v>92</v>
      </c>
      <c r="D16" s="91">
        <v>65</v>
      </c>
      <c r="E16" s="91">
        <v>37</v>
      </c>
      <c r="F16" s="91">
        <v>24</v>
      </c>
      <c r="G16" s="115"/>
      <c r="H16" s="91">
        <f t="shared" si="0"/>
        <v>313</v>
      </c>
    </row>
    <row r="17" spans="1:8" ht="15.75" hidden="1" customHeight="1" x14ac:dyDescent="0.2">
      <c r="A17" s="31" t="s">
        <v>31</v>
      </c>
      <c r="B17" s="36">
        <v>25</v>
      </c>
      <c r="C17" s="36">
        <v>15</v>
      </c>
      <c r="D17" s="36">
        <v>7</v>
      </c>
      <c r="E17" s="36">
        <v>14</v>
      </c>
      <c r="F17" s="36">
        <v>20</v>
      </c>
      <c r="G17" s="115"/>
      <c r="H17" s="36">
        <f t="shared" si="0"/>
        <v>81</v>
      </c>
    </row>
    <row r="18" spans="1:8" ht="15.75" hidden="1" customHeight="1" x14ac:dyDescent="0.2">
      <c r="A18" s="33" t="s">
        <v>32</v>
      </c>
      <c r="B18" s="37">
        <v>10</v>
      </c>
      <c r="C18" s="37">
        <v>17</v>
      </c>
      <c r="D18" s="37">
        <v>6</v>
      </c>
      <c r="E18" s="37">
        <v>1</v>
      </c>
      <c r="F18" s="37">
        <v>3</v>
      </c>
      <c r="G18" s="115"/>
      <c r="H18" s="37">
        <f t="shared" si="0"/>
        <v>37</v>
      </c>
    </row>
    <row r="19" spans="1:8" ht="15.75" hidden="1" customHeight="1" x14ac:dyDescent="0.2">
      <c r="A19" s="31" t="s">
        <v>33</v>
      </c>
      <c r="B19" s="36">
        <v>0</v>
      </c>
      <c r="C19" s="36">
        <v>1</v>
      </c>
      <c r="D19" s="36">
        <v>3</v>
      </c>
      <c r="E19" s="36">
        <v>2</v>
      </c>
      <c r="F19" s="36">
        <v>2</v>
      </c>
      <c r="G19" s="115"/>
      <c r="H19" s="36">
        <f t="shared" si="0"/>
        <v>8</v>
      </c>
    </row>
    <row r="20" spans="1:8" ht="15.75" hidden="1" customHeight="1" x14ac:dyDescent="0.2">
      <c r="A20" s="33" t="s">
        <v>34</v>
      </c>
      <c r="B20" s="37">
        <v>8</v>
      </c>
      <c r="C20" s="37">
        <v>4</v>
      </c>
      <c r="D20" s="37">
        <v>5</v>
      </c>
      <c r="E20" s="37">
        <v>3</v>
      </c>
      <c r="F20" s="37">
        <v>3</v>
      </c>
      <c r="G20" s="115"/>
      <c r="H20" s="37">
        <f t="shared" si="0"/>
        <v>23</v>
      </c>
    </row>
    <row r="21" spans="1:8" ht="15.75" customHeight="1" x14ac:dyDescent="0.2">
      <c r="A21" s="83" t="s">
        <v>35</v>
      </c>
      <c r="B21" s="84">
        <v>43</v>
      </c>
      <c r="C21" s="84">
        <v>37</v>
      </c>
      <c r="D21" s="84">
        <v>21</v>
      </c>
      <c r="E21" s="84">
        <v>20</v>
      </c>
      <c r="F21" s="84">
        <v>28</v>
      </c>
      <c r="G21" s="115"/>
      <c r="H21" s="84">
        <f t="shared" si="0"/>
        <v>149</v>
      </c>
    </row>
    <row r="22" spans="1:8" ht="15.75" customHeight="1" x14ac:dyDescent="0.2">
      <c r="A22" s="79" t="s">
        <v>36</v>
      </c>
      <c r="B22" s="80">
        <v>7</v>
      </c>
      <c r="C22" s="80">
        <v>8</v>
      </c>
      <c r="D22" s="80">
        <v>0</v>
      </c>
      <c r="E22" s="80">
        <v>2</v>
      </c>
      <c r="F22" s="80">
        <v>5</v>
      </c>
      <c r="G22" s="115"/>
      <c r="H22" s="80">
        <f t="shared" si="0"/>
        <v>22</v>
      </c>
    </row>
    <row r="23" spans="1:8" ht="15.75" customHeight="1" x14ac:dyDescent="0.2">
      <c r="A23" s="90" t="s">
        <v>37</v>
      </c>
      <c r="B23" s="91">
        <v>13</v>
      </c>
      <c r="C23" s="91">
        <v>11</v>
      </c>
      <c r="D23" s="91">
        <v>3</v>
      </c>
      <c r="E23" s="91">
        <v>1</v>
      </c>
      <c r="F23" s="91">
        <v>0</v>
      </c>
      <c r="G23" s="115"/>
      <c r="H23" s="91">
        <f t="shared" si="0"/>
        <v>28</v>
      </c>
    </row>
    <row r="24" spans="1:8" ht="15.75" customHeight="1" x14ac:dyDescent="0.2">
      <c r="A24" s="83" t="s">
        <v>38</v>
      </c>
      <c r="B24" s="84">
        <v>11</v>
      </c>
      <c r="C24" s="84">
        <v>19</v>
      </c>
      <c r="D24" s="84">
        <v>6</v>
      </c>
      <c r="E24" s="84">
        <v>4</v>
      </c>
      <c r="F24" s="84">
        <v>1</v>
      </c>
      <c r="G24" s="115"/>
      <c r="H24" s="84">
        <f t="shared" si="0"/>
        <v>41</v>
      </c>
    </row>
    <row r="25" spans="1:8" ht="15.75" customHeight="1" x14ac:dyDescent="0.2">
      <c r="A25" s="79" t="s">
        <v>39</v>
      </c>
      <c r="B25" s="80">
        <v>81</v>
      </c>
      <c r="C25" s="80">
        <v>42</v>
      </c>
      <c r="D25" s="80">
        <v>14</v>
      </c>
      <c r="E25" s="80">
        <v>16</v>
      </c>
      <c r="F25" s="80">
        <v>9</v>
      </c>
      <c r="G25" s="115"/>
      <c r="H25" s="80">
        <f t="shared" si="0"/>
        <v>162</v>
      </c>
    </row>
    <row r="26" spans="1:8" ht="15.75" customHeight="1" x14ac:dyDescent="0.2">
      <c r="A26" s="90" t="s">
        <v>40</v>
      </c>
      <c r="B26" s="91">
        <v>28</v>
      </c>
      <c r="C26" s="91">
        <v>76</v>
      </c>
      <c r="D26" s="91">
        <v>16</v>
      </c>
      <c r="E26" s="91">
        <v>8</v>
      </c>
      <c r="F26" s="91">
        <v>1</v>
      </c>
      <c r="G26" s="115"/>
      <c r="H26" s="91">
        <f t="shared" si="0"/>
        <v>129</v>
      </c>
    </row>
    <row r="27" spans="1:8" ht="15.75" customHeight="1" x14ac:dyDescent="0.2">
      <c r="A27" s="83" t="s">
        <v>41</v>
      </c>
      <c r="B27" s="84">
        <v>5</v>
      </c>
      <c r="C27" s="84">
        <v>9</v>
      </c>
      <c r="D27" s="84">
        <v>5</v>
      </c>
      <c r="E27" s="84">
        <v>3</v>
      </c>
      <c r="F27" s="84">
        <v>4</v>
      </c>
      <c r="G27" s="115"/>
      <c r="H27" s="84">
        <f t="shared" si="0"/>
        <v>26</v>
      </c>
    </row>
    <row r="28" spans="1:8" ht="15.75" customHeight="1" x14ac:dyDescent="0.2">
      <c r="A28" s="79" t="s">
        <v>42</v>
      </c>
      <c r="B28" s="80">
        <v>86</v>
      </c>
      <c r="C28" s="80">
        <v>131</v>
      </c>
      <c r="D28" s="80">
        <v>79</v>
      </c>
      <c r="E28" s="80">
        <v>47</v>
      </c>
      <c r="F28" s="80">
        <v>46</v>
      </c>
      <c r="G28" s="115"/>
      <c r="H28" s="80">
        <f t="shared" si="0"/>
        <v>389</v>
      </c>
    </row>
    <row r="29" spans="1:8" ht="15.75" customHeight="1" x14ac:dyDescent="0.2">
      <c r="A29" s="90" t="s">
        <v>43</v>
      </c>
      <c r="B29" s="91">
        <v>1</v>
      </c>
      <c r="C29" s="91">
        <v>2</v>
      </c>
      <c r="D29" s="91">
        <v>2</v>
      </c>
      <c r="E29" s="91">
        <v>3</v>
      </c>
      <c r="F29" s="91">
        <v>2</v>
      </c>
      <c r="G29" s="115"/>
      <c r="H29" s="91">
        <f t="shared" si="0"/>
        <v>10</v>
      </c>
    </row>
    <row r="30" spans="1:8" ht="15.75" customHeight="1" x14ac:dyDescent="0.2">
      <c r="A30" s="83" t="s">
        <v>44</v>
      </c>
      <c r="B30" s="84">
        <v>19</v>
      </c>
      <c r="C30" s="84">
        <v>56</v>
      </c>
      <c r="D30" s="84">
        <v>53</v>
      </c>
      <c r="E30" s="84">
        <v>35</v>
      </c>
      <c r="F30" s="84">
        <v>18</v>
      </c>
      <c r="G30" s="115"/>
      <c r="H30" s="84">
        <f t="shared" si="0"/>
        <v>181</v>
      </c>
    </row>
    <row r="31" spans="1:8" ht="15.75" customHeight="1" x14ac:dyDescent="0.2">
      <c r="A31" s="79" t="s">
        <v>45</v>
      </c>
      <c r="B31" s="80">
        <v>7</v>
      </c>
      <c r="C31" s="80">
        <v>10</v>
      </c>
      <c r="D31" s="80">
        <v>7</v>
      </c>
      <c r="E31" s="80">
        <v>14</v>
      </c>
      <c r="F31" s="80">
        <v>14</v>
      </c>
      <c r="G31" s="115"/>
      <c r="H31" s="80">
        <f t="shared" si="0"/>
        <v>52</v>
      </c>
    </row>
    <row r="32" spans="1:8" ht="15.75" customHeight="1" x14ac:dyDescent="0.2">
      <c r="A32" s="90" t="s">
        <v>46</v>
      </c>
      <c r="B32" s="91">
        <v>17</v>
      </c>
      <c r="C32" s="91">
        <v>19</v>
      </c>
      <c r="D32" s="91">
        <v>13</v>
      </c>
      <c r="E32" s="91">
        <v>14</v>
      </c>
      <c r="F32" s="91">
        <v>5</v>
      </c>
      <c r="G32" s="115"/>
      <c r="H32" s="91">
        <f t="shared" si="0"/>
        <v>68</v>
      </c>
    </row>
    <row r="33" spans="1:19" ht="15.75" customHeight="1" x14ac:dyDescent="0.2">
      <c r="A33" s="83" t="s">
        <v>47</v>
      </c>
      <c r="B33" s="84">
        <v>127</v>
      </c>
      <c r="C33" s="84">
        <v>143</v>
      </c>
      <c r="D33" s="84">
        <v>55</v>
      </c>
      <c r="E33" s="84">
        <v>26</v>
      </c>
      <c r="F33" s="84">
        <v>17</v>
      </c>
      <c r="G33" s="115"/>
      <c r="H33" s="84">
        <f t="shared" si="0"/>
        <v>368</v>
      </c>
    </row>
    <row r="34" spans="1:19" ht="15.75" customHeight="1" x14ac:dyDescent="0.2">
      <c r="A34" s="79" t="s">
        <v>48</v>
      </c>
      <c r="B34" s="80">
        <v>81</v>
      </c>
      <c r="C34" s="80">
        <v>89</v>
      </c>
      <c r="D34" s="80">
        <v>52</v>
      </c>
      <c r="E34" s="80">
        <v>34</v>
      </c>
      <c r="F34" s="80">
        <v>26</v>
      </c>
      <c r="G34" s="115"/>
      <c r="H34" s="80">
        <f t="shared" si="0"/>
        <v>282</v>
      </c>
    </row>
    <row r="35" spans="1:19" ht="15.75" customHeight="1" x14ac:dyDescent="0.2">
      <c r="A35" s="90" t="s">
        <v>49</v>
      </c>
      <c r="B35" s="91">
        <v>82</v>
      </c>
      <c r="C35" s="91">
        <v>55</v>
      </c>
      <c r="D35" s="91">
        <v>28</v>
      </c>
      <c r="E35" s="91">
        <v>52</v>
      </c>
      <c r="F35" s="91">
        <v>30</v>
      </c>
      <c r="G35" s="115"/>
      <c r="H35" s="91">
        <f t="shared" si="0"/>
        <v>247</v>
      </c>
    </row>
    <row r="36" spans="1:19" ht="15.75" customHeight="1" x14ac:dyDescent="0.2">
      <c r="A36" s="83" t="s">
        <v>50</v>
      </c>
      <c r="B36" s="84">
        <v>592</v>
      </c>
      <c r="C36" s="84">
        <v>597</v>
      </c>
      <c r="D36" s="84">
        <v>255</v>
      </c>
      <c r="E36" s="84">
        <v>123</v>
      </c>
      <c r="F36" s="84">
        <v>49</v>
      </c>
      <c r="G36" s="115"/>
      <c r="H36" s="84">
        <f t="shared" si="0"/>
        <v>1616</v>
      </c>
    </row>
    <row r="37" spans="1:19" ht="15.75" customHeight="1" x14ac:dyDescent="0.2">
      <c r="A37" s="79" t="s">
        <v>51</v>
      </c>
      <c r="B37" s="80">
        <v>607</v>
      </c>
      <c r="C37" s="80">
        <v>532</v>
      </c>
      <c r="D37" s="80">
        <v>231</v>
      </c>
      <c r="E37" s="80">
        <v>197</v>
      </c>
      <c r="F37" s="80">
        <v>57</v>
      </c>
      <c r="G37" s="115"/>
      <c r="H37" s="80">
        <f t="shared" si="0"/>
        <v>1624</v>
      </c>
    </row>
    <row r="38" spans="1:19" ht="15.75" customHeight="1" x14ac:dyDescent="0.2">
      <c r="A38" s="90" t="s">
        <v>52</v>
      </c>
      <c r="B38" s="91">
        <v>324</v>
      </c>
      <c r="C38" s="91">
        <v>82</v>
      </c>
      <c r="D38" s="91">
        <v>30</v>
      </c>
      <c r="E38" s="91">
        <v>67</v>
      </c>
      <c r="F38" s="91">
        <v>43</v>
      </c>
      <c r="G38" s="115"/>
      <c r="H38" s="91">
        <f>B38+C38+D38+E38+F38</f>
        <v>546</v>
      </c>
    </row>
    <row r="39" spans="1:19" ht="15.75" customHeight="1" x14ac:dyDescent="0.2">
      <c r="A39" s="83" t="s">
        <v>53</v>
      </c>
      <c r="B39" s="84">
        <v>123</v>
      </c>
      <c r="C39" s="84">
        <v>94</v>
      </c>
      <c r="D39" s="84">
        <v>17</v>
      </c>
      <c r="E39" s="84">
        <v>40</v>
      </c>
      <c r="F39" s="84">
        <v>48</v>
      </c>
      <c r="G39" s="115"/>
      <c r="H39" s="84">
        <f>B39+C39+D39+E39+F39</f>
        <v>322</v>
      </c>
    </row>
    <row r="40" spans="1:19" ht="15.75" customHeight="1" x14ac:dyDescent="0.2">
      <c r="A40" s="79" t="s">
        <v>54</v>
      </c>
      <c r="B40" s="80">
        <v>180</v>
      </c>
      <c r="C40" s="80">
        <v>146</v>
      </c>
      <c r="D40" s="80">
        <v>118</v>
      </c>
      <c r="E40" s="80">
        <v>88</v>
      </c>
      <c r="F40" s="80">
        <v>70</v>
      </c>
      <c r="G40" s="115"/>
      <c r="H40" s="80">
        <f>B40+C40+D40+E40+F40</f>
        <v>602</v>
      </c>
    </row>
    <row r="41" spans="1:19" ht="15.75" customHeight="1" x14ac:dyDescent="0.2">
      <c r="A41" s="90" t="s">
        <v>214</v>
      </c>
      <c r="B41" s="91">
        <v>188</v>
      </c>
      <c r="C41" s="91">
        <v>101</v>
      </c>
      <c r="D41" s="91">
        <v>43</v>
      </c>
      <c r="E41" s="91">
        <v>26</v>
      </c>
      <c r="F41" s="91">
        <v>11</v>
      </c>
      <c r="G41" s="115"/>
      <c r="H41" s="91">
        <f>B41+C41+D41+E41+F41</f>
        <v>369</v>
      </c>
    </row>
    <row r="42" spans="1:19" ht="15.75" customHeight="1" x14ac:dyDescent="0.2">
      <c r="A42" s="83" t="s">
        <v>55</v>
      </c>
      <c r="B42" s="84">
        <v>120</v>
      </c>
      <c r="C42" s="84">
        <v>159</v>
      </c>
      <c r="D42" s="84">
        <v>44</v>
      </c>
      <c r="E42" s="84">
        <v>8</v>
      </c>
      <c r="F42" s="84">
        <v>2</v>
      </c>
      <c r="G42" s="115"/>
      <c r="H42" s="84">
        <f t="shared" si="0"/>
        <v>333</v>
      </c>
    </row>
    <row r="43" spans="1:19" ht="15.75" customHeight="1" x14ac:dyDescent="0.2">
      <c r="A43" s="79" t="s">
        <v>56</v>
      </c>
      <c r="B43" s="80">
        <v>71</v>
      </c>
      <c r="C43" s="80">
        <v>22</v>
      </c>
      <c r="D43" s="80">
        <v>20</v>
      </c>
      <c r="E43" s="80">
        <v>15</v>
      </c>
      <c r="F43" s="80">
        <v>3</v>
      </c>
      <c r="G43" s="115"/>
      <c r="H43" s="80">
        <f t="shared" si="0"/>
        <v>131</v>
      </c>
    </row>
    <row r="44" spans="1:19" ht="15.75" customHeight="1" x14ac:dyDescent="0.2">
      <c r="A44" s="90" t="s">
        <v>57</v>
      </c>
      <c r="B44" s="91">
        <v>448</v>
      </c>
      <c r="C44" s="91">
        <v>133</v>
      </c>
      <c r="D44" s="91">
        <v>54</v>
      </c>
      <c r="E44" s="91">
        <v>57</v>
      </c>
      <c r="F44" s="91">
        <v>23</v>
      </c>
      <c r="G44" s="115"/>
      <c r="H44" s="91">
        <f t="shared" si="0"/>
        <v>715</v>
      </c>
    </row>
    <row r="45" spans="1:19" ht="15.75" customHeight="1" x14ac:dyDescent="0.2">
      <c r="A45" s="83" t="s">
        <v>58</v>
      </c>
      <c r="B45" s="84">
        <v>289</v>
      </c>
      <c r="C45" s="84">
        <v>84</v>
      </c>
      <c r="D45" s="84">
        <v>26</v>
      </c>
      <c r="E45" s="84">
        <v>15</v>
      </c>
      <c r="F45" s="84">
        <v>4</v>
      </c>
      <c r="G45" s="115"/>
      <c r="H45" s="84">
        <f t="shared" si="0"/>
        <v>418</v>
      </c>
    </row>
    <row r="46" spans="1:19" ht="15.75" customHeight="1" x14ac:dyDescent="0.2">
      <c r="A46" s="79" t="s">
        <v>59</v>
      </c>
      <c r="B46" s="80">
        <v>363</v>
      </c>
      <c r="C46" s="80">
        <v>602</v>
      </c>
      <c r="D46" s="80">
        <v>368</v>
      </c>
      <c r="E46" s="80">
        <v>294</v>
      </c>
      <c r="F46" s="80">
        <v>168</v>
      </c>
      <c r="G46" s="115"/>
      <c r="H46" s="80">
        <f t="shared" si="0"/>
        <v>1795</v>
      </c>
    </row>
    <row r="47" spans="1:19" ht="15.75" customHeight="1" x14ac:dyDescent="0.2">
      <c r="A47" s="38"/>
      <c r="B47" s="32"/>
      <c r="C47" s="23"/>
      <c r="D47" s="23"/>
      <c r="E47" s="32"/>
      <c r="F47" s="23"/>
      <c r="G47" s="2"/>
      <c r="H47" s="32"/>
    </row>
    <row r="48" spans="1:19" ht="15.75" customHeight="1" x14ac:dyDescent="0.2">
      <c r="A48" s="88" t="s">
        <v>20</v>
      </c>
      <c r="B48" s="89">
        <f>SUM(B9:B46)-SUM(B17:B20)</f>
        <v>7440</v>
      </c>
      <c r="C48" s="89">
        <f>SUM(C9:C46)-SUM(C17:C20)</f>
        <v>6580</v>
      </c>
      <c r="D48" s="89">
        <f>SUM(D9:D46)-SUM(D17:D20)</f>
        <v>2843</v>
      </c>
      <c r="E48" s="89">
        <f>SUM(E9:E46)-SUM(E17:E20)</f>
        <v>2159</v>
      </c>
      <c r="F48" s="89">
        <f>SUM(F9:F46)-SUM(F17:F20)</f>
        <v>1255</v>
      </c>
      <c r="G48" s="116"/>
      <c r="H48" s="89">
        <f>SUM(H9:H46)-SUM(H17:H20)</f>
        <v>20277</v>
      </c>
      <c r="I48" s="72">
        <v>8.7033220199999999</v>
      </c>
      <c r="J48" s="72">
        <v>8.2304236399999997</v>
      </c>
      <c r="K48" s="72">
        <v>7.68950303</v>
      </c>
      <c r="L48" s="34"/>
      <c r="M48" s="23"/>
      <c r="N48" s="34"/>
      <c r="O48" s="34"/>
      <c r="P48" s="34"/>
      <c r="Q48" s="34"/>
      <c r="R48" s="34"/>
      <c r="S48" s="34"/>
    </row>
    <row r="49" spans="1:21" ht="15.75" customHeight="1" x14ac:dyDescent="0.2">
      <c r="B49" s="32"/>
      <c r="C49" s="23"/>
      <c r="D49" s="23"/>
      <c r="E49" s="32"/>
      <c r="F49" s="23"/>
      <c r="G49" s="2"/>
      <c r="H49" s="32"/>
    </row>
    <row r="50" spans="1:21" ht="15.75" customHeight="1" x14ac:dyDescent="0.2">
      <c r="A50" s="109" t="s">
        <v>60</v>
      </c>
      <c r="B50" s="91">
        <v>827</v>
      </c>
      <c r="C50" s="91">
        <v>484</v>
      </c>
      <c r="D50" s="91">
        <v>232</v>
      </c>
      <c r="E50" s="91">
        <v>386</v>
      </c>
      <c r="F50" s="91">
        <v>255</v>
      </c>
      <c r="G50" s="104"/>
      <c r="H50" s="91">
        <f>B50+C50+D50+E50+F50</f>
        <v>2184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21" s="34" customFormat="1" ht="15.75" customHeight="1" x14ac:dyDescent="0.2">
      <c r="A51" s="111" t="s">
        <v>61</v>
      </c>
      <c r="B51" s="84">
        <v>2006</v>
      </c>
      <c r="C51" s="84">
        <v>2291</v>
      </c>
      <c r="D51" s="84">
        <v>956</v>
      </c>
      <c r="E51" s="84">
        <v>529</v>
      </c>
      <c r="F51" s="84">
        <v>297</v>
      </c>
      <c r="G51" s="104"/>
      <c r="H51" s="84">
        <f>B51+C51+D51+E51+F51</f>
        <v>6079</v>
      </c>
      <c r="S51" s="24"/>
      <c r="T51" s="24"/>
      <c r="U51" s="24"/>
    </row>
    <row r="52" spans="1:21" ht="15" x14ac:dyDescent="0.2">
      <c r="A52" s="112" t="s">
        <v>62</v>
      </c>
      <c r="B52" s="80">
        <v>1562</v>
      </c>
      <c r="C52" s="80">
        <v>1355</v>
      </c>
      <c r="D52" s="80">
        <v>596</v>
      </c>
      <c r="E52" s="80">
        <v>473</v>
      </c>
      <c r="F52" s="80">
        <v>205</v>
      </c>
      <c r="G52" s="104"/>
      <c r="H52" s="80">
        <f>B52+C52+D52+E52+F52</f>
        <v>4191</v>
      </c>
      <c r="I52" s="24"/>
      <c r="J52" s="24"/>
      <c r="K52" s="24"/>
    </row>
    <row r="53" spans="1:21" x14ac:dyDescent="0.2">
      <c r="A53" s="27" t="s">
        <v>63</v>
      </c>
      <c r="G53" s="1"/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U53"/>
  <sheetViews>
    <sheetView showGridLines="0" topLeftCell="A10" workbookViewId="0">
      <selection activeCell="B52" sqref="B52"/>
    </sheetView>
  </sheetViews>
  <sheetFormatPr defaultRowHeight="12.75" x14ac:dyDescent="0.2"/>
  <cols>
    <col min="1" max="1" width="17.140625" style="27" customWidth="1"/>
    <col min="2" max="6" width="9.7109375" customWidth="1"/>
    <col min="7" max="7" width="1.140625" customWidth="1"/>
    <col min="8" max="8" width="9.7109375" customWidth="1"/>
    <col min="9" max="12" width="1" customWidth="1"/>
  </cols>
  <sheetData>
    <row r="1" spans="1:8" s="24" customFormat="1" ht="15.75" customHeight="1" x14ac:dyDescent="0.25">
      <c r="A1" s="16" t="s">
        <v>21</v>
      </c>
    </row>
    <row r="2" spans="1:8" ht="15.75" customHeight="1" x14ac:dyDescent="0.2"/>
    <row r="3" spans="1:8" ht="15.75" customHeight="1" x14ac:dyDescent="0.25">
      <c r="A3" s="16" t="s">
        <v>181</v>
      </c>
    </row>
    <row r="4" spans="1:8" ht="15.75" customHeight="1" x14ac:dyDescent="0.2"/>
    <row r="5" spans="1:8" ht="15.75" customHeight="1" x14ac:dyDescent="0.2"/>
    <row r="6" spans="1:8" s="27" customFormat="1" ht="15.75" customHeight="1" x14ac:dyDescent="0.2">
      <c r="B6" s="44"/>
      <c r="C6" s="44"/>
      <c r="D6" s="44"/>
      <c r="E6" s="44"/>
      <c r="F6" s="44"/>
      <c r="G6" s="44"/>
      <c r="H6" s="45"/>
    </row>
    <row r="7" spans="1:8" s="27" customFormat="1" ht="15.75" customHeight="1" x14ac:dyDescent="0.2">
      <c r="B7" s="45" t="s">
        <v>64</v>
      </c>
      <c r="C7" s="45" t="s">
        <v>65</v>
      </c>
      <c r="D7" s="45" t="s">
        <v>66</v>
      </c>
      <c r="E7" s="45" t="s">
        <v>67</v>
      </c>
      <c r="F7" s="45" t="s">
        <v>68</v>
      </c>
      <c r="G7" s="45"/>
      <c r="H7" s="45" t="s">
        <v>13</v>
      </c>
    </row>
    <row r="8" spans="1:8" s="27" customFormat="1" ht="15.75" customHeight="1" x14ac:dyDescent="0.2">
      <c r="B8" s="45"/>
      <c r="C8" s="45"/>
      <c r="D8" s="45"/>
      <c r="E8" s="45"/>
      <c r="F8" s="45"/>
      <c r="G8" s="45"/>
      <c r="H8" s="45"/>
    </row>
    <row r="9" spans="1:8" ht="15.75" customHeight="1" x14ac:dyDescent="0.2">
      <c r="A9" s="79" t="s">
        <v>207</v>
      </c>
      <c r="B9" s="80">
        <v>446.29514</v>
      </c>
      <c r="C9" s="80">
        <v>250.08919</v>
      </c>
      <c r="D9" s="80">
        <v>88.635310000000004</v>
      </c>
      <c r="E9" s="80">
        <v>115.80864</v>
      </c>
      <c r="F9" s="80">
        <v>61.880499999999998</v>
      </c>
      <c r="G9" s="115"/>
      <c r="H9" s="80">
        <f>SUM(B9:F9)</f>
        <v>962.70877999999993</v>
      </c>
    </row>
    <row r="10" spans="1:8" ht="15.75" customHeight="1" x14ac:dyDescent="0.2">
      <c r="A10" s="90" t="s">
        <v>208</v>
      </c>
      <c r="B10" s="91">
        <v>283.95871</v>
      </c>
      <c r="C10" s="91">
        <v>171.46947</v>
      </c>
      <c r="D10" s="91">
        <v>118.37335</v>
      </c>
      <c r="E10" s="91">
        <v>232.67947000000001</v>
      </c>
      <c r="F10" s="91">
        <v>169.39437000000001</v>
      </c>
      <c r="G10" s="115"/>
      <c r="H10" s="91">
        <f t="shared" ref="H10:H46" si="0">SUM(B10:F10)</f>
        <v>975.87536999999998</v>
      </c>
    </row>
    <row r="11" spans="1:8" ht="15.75" customHeight="1" x14ac:dyDescent="0.2">
      <c r="A11" s="83" t="s">
        <v>209</v>
      </c>
      <c r="B11" s="84">
        <v>607.94174999999996</v>
      </c>
      <c r="C11" s="84">
        <v>481.12518</v>
      </c>
      <c r="D11" s="84">
        <v>87.482690000000005</v>
      </c>
      <c r="E11" s="84">
        <v>32.302750000000003</v>
      </c>
      <c r="F11" s="84">
        <v>16.23526</v>
      </c>
      <c r="G11" s="115"/>
      <c r="H11" s="84">
        <f t="shared" si="0"/>
        <v>1225.08763</v>
      </c>
    </row>
    <row r="12" spans="1:8" ht="15.75" customHeight="1" x14ac:dyDescent="0.2">
      <c r="A12" s="79" t="s">
        <v>26</v>
      </c>
      <c r="B12" s="80">
        <v>1248.1662799999999</v>
      </c>
      <c r="C12" s="80">
        <v>1448.3271999999999</v>
      </c>
      <c r="D12" s="80">
        <v>619.34010999999998</v>
      </c>
      <c r="E12" s="80">
        <v>303.77534000000003</v>
      </c>
      <c r="F12" s="80">
        <v>177.59433999999999</v>
      </c>
      <c r="G12" s="115"/>
      <c r="H12" s="80">
        <f t="shared" si="0"/>
        <v>3797.2032700000004</v>
      </c>
    </row>
    <row r="13" spans="1:8" ht="15.75" customHeight="1" x14ac:dyDescent="0.2">
      <c r="A13" s="90" t="s">
        <v>27</v>
      </c>
      <c r="B13" s="91">
        <v>142.56845000000001</v>
      </c>
      <c r="C13" s="91">
        <v>153.52834999999999</v>
      </c>
      <c r="D13" s="91">
        <v>76.402420000000006</v>
      </c>
      <c r="E13" s="91">
        <v>68.983969999999999</v>
      </c>
      <c r="F13" s="91">
        <v>50.23265</v>
      </c>
      <c r="G13" s="115"/>
      <c r="H13" s="91">
        <f t="shared" si="0"/>
        <v>491.71584000000001</v>
      </c>
    </row>
    <row r="14" spans="1:8" ht="15.75" customHeight="1" x14ac:dyDescent="0.2">
      <c r="A14" s="83" t="s">
        <v>28</v>
      </c>
      <c r="B14" s="84">
        <v>6.1217499999999996</v>
      </c>
      <c r="C14" s="84">
        <v>30.59939</v>
      </c>
      <c r="D14" s="84">
        <v>39.301439999999999</v>
      </c>
      <c r="E14" s="84">
        <v>19.186050000000002</v>
      </c>
      <c r="F14" s="84">
        <v>8.2904</v>
      </c>
      <c r="G14" s="115"/>
      <c r="H14" s="84">
        <f t="shared" si="0"/>
        <v>103.49903</v>
      </c>
    </row>
    <row r="15" spans="1:8" ht="15.75" customHeight="1" x14ac:dyDescent="0.2">
      <c r="A15" s="79" t="s">
        <v>29</v>
      </c>
      <c r="B15" s="80">
        <v>245.67954</v>
      </c>
      <c r="C15" s="80">
        <v>274.53627</v>
      </c>
      <c r="D15" s="80">
        <v>47.493920000000003</v>
      </c>
      <c r="E15" s="80">
        <v>22.834150000000001</v>
      </c>
      <c r="F15" s="80">
        <v>5.3708</v>
      </c>
      <c r="G15" s="115"/>
      <c r="H15" s="80">
        <f t="shared" si="0"/>
        <v>595.91468000000009</v>
      </c>
    </row>
    <row r="16" spans="1:8" ht="15.75" customHeight="1" x14ac:dyDescent="0.2">
      <c r="A16" s="90" t="s">
        <v>30</v>
      </c>
      <c r="B16" s="91">
        <v>79.12867</v>
      </c>
      <c r="C16" s="91">
        <v>78.810580000000002</v>
      </c>
      <c r="D16" s="91">
        <v>55.362070000000003</v>
      </c>
      <c r="E16" s="91">
        <v>32.289650000000002</v>
      </c>
      <c r="F16" s="91">
        <v>21.697749999999999</v>
      </c>
      <c r="G16" s="115"/>
      <c r="H16" s="91">
        <f t="shared" si="0"/>
        <v>267.28872000000001</v>
      </c>
    </row>
    <row r="17" spans="1:8" ht="15.75" hidden="1" customHeight="1" x14ac:dyDescent="0.2">
      <c r="A17" s="31" t="s">
        <v>31</v>
      </c>
      <c r="B17" s="36">
        <v>22.595269999999999</v>
      </c>
      <c r="C17" s="36">
        <v>13.32502</v>
      </c>
      <c r="D17" s="36">
        <v>6.6556499999999996</v>
      </c>
      <c r="E17" s="36">
        <v>11.62477</v>
      </c>
      <c r="F17" s="36">
        <v>17.798290000000001</v>
      </c>
      <c r="G17" s="115"/>
      <c r="H17" s="36">
        <f t="shared" si="0"/>
        <v>71.998999999999995</v>
      </c>
    </row>
    <row r="18" spans="1:8" ht="15.75" hidden="1" customHeight="1" x14ac:dyDescent="0.2">
      <c r="A18" s="33" t="s">
        <v>32</v>
      </c>
      <c r="B18" s="37">
        <v>9.8733900000000006</v>
      </c>
      <c r="C18" s="37">
        <v>15.11196</v>
      </c>
      <c r="D18" s="37">
        <v>5.1487600000000002</v>
      </c>
      <c r="E18" s="37">
        <v>0.99980999999999998</v>
      </c>
      <c r="F18" s="37">
        <v>2.0195799999999999</v>
      </c>
      <c r="G18" s="115"/>
      <c r="H18" s="37">
        <f t="shared" si="0"/>
        <v>33.153500000000001</v>
      </c>
    </row>
    <row r="19" spans="1:8" ht="15.75" hidden="1" customHeight="1" x14ac:dyDescent="0.2">
      <c r="A19" s="31" t="s">
        <v>33</v>
      </c>
      <c r="B19" s="36">
        <v>0</v>
      </c>
      <c r="C19" s="36">
        <v>0.99980999999999998</v>
      </c>
      <c r="D19" s="36">
        <v>2.9495399999999998</v>
      </c>
      <c r="E19" s="36">
        <v>1.99963</v>
      </c>
      <c r="F19" s="36">
        <v>1.3534600000000001</v>
      </c>
      <c r="G19" s="115"/>
      <c r="H19" s="36">
        <f t="shared" si="0"/>
        <v>7.3024399999999998</v>
      </c>
    </row>
    <row r="20" spans="1:8" ht="15.75" hidden="1" customHeight="1" x14ac:dyDescent="0.2">
      <c r="A20" s="33" t="s">
        <v>34</v>
      </c>
      <c r="B20" s="37">
        <v>6.2153099999999997</v>
      </c>
      <c r="C20" s="37">
        <v>3.99925</v>
      </c>
      <c r="D20" s="37">
        <v>4.8343999999999996</v>
      </c>
      <c r="E20" s="37">
        <v>2.4917400000000001</v>
      </c>
      <c r="F20" s="37">
        <v>2.9994399999999999</v>
      </c>
      <c r="G20" s="115"/>
      <c r="H20" s="37">
        <f t="shared" si="0"/>
        <v>20.540139999999997</v>
      </c>
    </row>
    <row r="21" spans="1:8" ht="15.75" customHeight="1" x14ac:dyDescent="0.2">
      <c r="A21" s="83" t="s">
        <v>35</v>
      </c>
      <c r="B21" s="84">
        <v>38.683959999999999</v>
      </c>
      <c r="C21" s="84">
        <v>33.436039999999998</v>
      </c>
      <c r="D21" s="84">
        <v>19.588349999999998</v>
      </c>
      <c r="E21" s="84">
        <v>17.115950000000002</v>
      </c>
      <c r="F21" s="84">
        <v>24.170770000000001</v>
      </c>
      <c r="G21" s="115"/>
      <c r="H21" s="84">
        <f t="shared" si="0"/>
        <v>132.99507</v>
      </c>
    </row>
    <row r="22" spans="1:8" ht="15.75" customHeight="1" x14ac:dyDescent="0.2">
      <c r="A22" s="79" t="s">
        <v>36</v>
      </c>
      <c r="B22" s="80">
        <v>6.3525200000000002</v>
      </c>
      <c r="C22" s="80">
        <v>7.5307199999999996</v>
      </c>
      <c r="D22" s="80">
        <v>0</v>
      </c>
      <c r="E22" s="80">
        <v>1.21499</v>
      </c>
      <c r="F22" s="80">
        <v>4.08033</v>
      </c>
      <c r="G22" s="115"/>
      <c r="H22" s="80">
        <f t="shared" si="0"/>
        <v>19.178560000000001</v>
      </c>
    </row>
    <row r="23" spans="1:8" ht="15.75" customHeight="1" x14ac:dyDescent="0.2">
      <c r="A23" s="90" t="s">
        <v>37</v>
      </c>
      <c r="B23" s="91">
        <v>12.57906</v>
      </c>
      <c r="C23" s="91">
        <v>9.9320199999999996</v>
      </c>
      <c r="D23" s="91">
        <v>2.1000399999999999</v>
      </c>
      <c r="E23" s="91">
        <v>0.99980999999999998</v>
      </c>
      <c r="F23" s="91">
        <v>0</v>
      </c>
      <c r="G23" s="115"/>
      <c r="H23" s="91">
        <f t="shared" si="0"/>
        <v>25.61093</v>
      </c>
    </row>
    <row r="24" spans="1:8" ht="15.75" customHeight="1" x14ac:dyDescent="0.2">
      <c r="A24" s="83" t="s">
        <v>38</v>
      </c>
      <c r="B24" s="84">
        <v>7.9192900000000002</v>
      </c>
      <c r="C24" s="84">
        <v>14.524419999999999</v>
      </c>
      <c r="D24" s="84">
        <v>5.3265099999999999</v>
      </c>
      <c r="E24" s="84">
        <v>3.5171199999999998</v>
      </c>
      <c r="F24" s="84">
        <v>0.99980999999999998</v>
      </c>
      <c r="G24" s="115"/>
      <c r="H24" s="84">
        <f t="shared" si="0"/>
        <v>32.287149999999997</v>
      </c>
    </row>
    <row r="25" spans="1:8" ht="15.75" customHeight="1" x14ac:dyDescent="0.2">
      <c r="A25" s="79" t="s">
        <v>39</v>
      </c>
      <c r="B25" s="80">
        <v>71.95908</v>
      </c>
      <c r="C25" s="80">
        <v>38.135100000000001</v>
      </c>
      <c r="D25" s="80">
        <v>12.537269999999999</v>
      </c>
      <c r="E25" s="80">
        <v>13.367430000000001</v>
      </c>
      <c r="F25" s="80">
        <v>6.8596000000000004</v>
      </c>
      <c r="G25" s="115"/>
      <c r="H25" s="80">
        <f t="shared" si="0"/>
        <v>142.85848000000001</v>
      </c>
    </row>
    <row r="26" spans="1:8" ht="15.75" customHeight="1" x14ac:dyDescent="0.2">
      <c r="A26" s="90" t="s">
        <v>40</v>
      </c>
      <c r="B26" s="91">
        <v>19.96133</v>
      </c>
      <c r="C26" s="91">
        <v>59.484810000000003</v>
      </c>
      <c r="D26" s="91">
        <v>13.86016</v>
      </c>
      <c r="E26" s="91">
        <v>7.2307100000000002</v>
      </c>
      <c r="F26" s="91">
        <v>0.67673000000000005</v>
      </c>
      <c r="G26" s="115"/>
      <c r="H26" s="91">
        <f t="shared" si="0"/>
        <v>101.21374</v>
      </c>
    </row>
    <row r="27" spans="1:8" ht="15.75" customHeight="1" x14ac:dyDescent="0.2">
      <c r="A27" s="83" t="s">
        <v>41</v>
      </c>
      <c r="B27" s="84">
        <v>3.0661800000000001</v>
      </c>
      <c r="C27" s="84">
        <v>5.8535500000000003</v>
      </c>
      <c r="D27" s="84">
        <v>4.2992600000000003</v>
      </c>
      <c r="E27" s="84">
        <v>2.2141799999999998</v>
      </c>
      <c r="F27" s="84">
        <v>3.25204</v>
      </c>
      <c r="G27" s="115"/>
      <c r="H27" s="84">
        <f t="shared" si="0"/>
        <v>18.685210000000001</v>
      </c>
    </row>
    <row r="28" spans="1:8" ht="15.75" customHeight="1" x14ac:dyDescent="0.2">
      <c r="A28" s="79" t="s">
        <v>42</v>
      </c>
      <c r="B28" s="80">
        <v>73.281360000000006</v>
      </c>
      <c r="C28" s="80">
        <v>118.85174000000001</v>
      </c>
      <c r="D28" s="80">
        <v>68.557969999999997</v>
      </c>
      <c r="E28" s="80">
        <v>42.284660000000002</v>
      </c>
      <c r="F28" s="80">
        <v>43.019399999999997</v>
      </c>
      <c r="G28" s="115"/>
      <c r="H28" s="80">
        <f t="shared" si="0"/>
        <v>345.99513000000002</v>
      </c>
    </row>
    <row r="29" spans="1:8" ht="15.75" customHeight="1" x14ac:dyDescent="0.2">
      <c r="A29" s="90" t="s">
        <v>43</v>
      </c>
      <c r="B29" s="91">
        <v>0.99980999999999998</v>
      </c>
      <c r="C29" s="91">
        <v>1.81501</v>
      </c>
      <c r="D29" s="91">
        <v>1.99963</v>
      </c>
      <c r="E29" s="91">
        <v>2.9994399999999999</v>
      </c>
      <c r="F29" s="91">
        <v>1.99963</v>
      </c>
      <c r="G29" s="115"/>
      <c r="H29" s="91">
        <f t="shared" si="0"/>
        <v>9.8135200000000005</v>
      </c>
    </row>
    <row r="30" spans="1:8" ht="15.75" customHeight="1" x14ac:dyDescent="0.2">
      <c r="A30" s="83" t="s">
        <v>44</v>
      </c>
      <c r="B30" s="84">
        <v>16.438600000000001</v>
      </c>
      <c r="C30" s="84">
        <v>46.081829999999997</v>
      </c>
      <c r="D30" s="84">
        <v>47.06044</v>
      </c>
      <c r="E30" s="84">
        <v>30.941179999999999</v>
      </c>
      <c r="F30" s="84">
        <v>15.189299999999999</v>
      </c>
      <c r="G30" s="115"/>
      <c r="H30" s="84">
        <f t="shared" si="0"/>
        <v>155.71135000000001</v>
      </c>
    </row>
    <row r="31" spans="1:8" ht="15.75" customHeight="1" x14ac:dyDescent="0.2">
      <c r="A31" s="79" t="s">
        <v>45</v>
      </c>
      <c r="B31" s="80">
        <v>5.6102999999999996</v>
      </c>
      <c r="C31" s="80">
        <v>8.0527700000000006</v>
      </c>
      <c r="D31" s="80">
        <v>5.7225700000000002</v>
      </c>
      <c r="E31" s="80">
        <v>12.25535</v>
      </c>
      <c r="F31" s="80">
        <v>9.93825</v>
      </c>
      <c r="G31" s="115"/>
      <c r="H31" s="80">
        <f t="shared" si="0"/>
        <v>41.579239999999999</v>
      </c>
    </row>
    <row r="32" spans="1:8" ht="15.75" customHeight="1" x14ac:dyDescent="0.2">
      <c r="A32" s="90" t="s">
        <v>46</v>
      </c>
      <c r="B32" s="91">
        <v>15.21674</v>
      </c>
      <c r="C32" s="91">
        <v>15.698869999999999</v>
      </c>
      <c r="D32" s="91">
        <v>11.85929</v>
      </c>
      <c r="E32" s="91">
        <v>9.6775400000000005</v>
      </c>
      <c r="F32" s="91">
        <v>3.4984099999999998</v>
      </c>
      <c r="G32" s="115"/>
      <c r="H32" s="91">
        <f t="shared" si="0"/>
        <v>55.950850000000003</v>
      </c>
    </row>
    <row r="33" spans="1:19" ht="15.75" customHeight="1" x14ac:dyDescent="0.2">
      <c r="A33" s="83" t="s">
        <v>47</v>
      </c>
      <c r="B33" s="84">
        <v>109.01391</v>
      </c>
      <c r="C33" s="84">
        <v>123.70174</v>
      </c>
      <c r="D33" s="84">
        <v>46.717399999999998</v>
      </c>
      <c r="E33" s="84">
        <v>20.563839999999999</v>
      </c>
      <c r="F33" s="84">
        <v>15.6234</v>
      </c>
      <c r="G33" s="115"/>
      <c r="H33" s="84">
        <f t="shared" si="0"/>
        <v>315.62029000000001</v>
      </c>
    </row>
    <row r="34" spans="1:19" ht="15.75" customHeight="1" x14ac:dyDescent="0.2">
      <c r="A34" s="79" t="s">
        <v>48</v>
      </c>
      <c r="B34" s="80">
        <v>68.611609999999999</v>
      </c>
      <c r="C34" s="80">
        <v>81.004800000000003</v>
      </c>
      <c r="D34" s="80">
        <v>45.776209999999999</v>
      </c>
      <c r="E34" s="80">
        <v>30.700430000000001</v>
      </c>
      <c r="F34" s="80">
        <v>22.53228</v>
      </c>
      <c r="G34" s="115"/>
      <c r="H34" s="80">
        <f t="shared" si="0"/>
        <v>248.62533000000002</v>
      </c>
    </row>
    <row r="35" spans="1:19" ht="15.75" customHeight="1" x14ac:dyDescent="0.2">
      <c r="A35" s="90" t="s">
        <v>49</v>
      </c>
      <c r="B35" s="91">
        <v>71.676540000000003</v>
      </c>
      <c r="C35" s="91">
        <v>47.06418</v>
      </c>
      <c r="D35" s="91">
        <v>25.168089999999999</v>
      </c>
      <c r="E35" s="91">
        <v>46.95129</v>
      </c>
      <c r="F35" s="91">
        <v>26.38308</v>
      </c>
      <c r="G35" s="115"/>
      <c r="H35" s="91">
        <f t="shared" si="0"/>
        <v>217.24318000000002</v>
      </c>
    </row>
    <row r="36" spans="1:19" ht="15.75" customHeight="1" x14ac:dyDescent="0.2">
      <c r="A36" s="83" t="s">
        <v>50</v>
      </c>
      <c r="B36" s="84">
        <v>525.93276000000003</v>
      </c>
      <c r="C36" s="84">
        <v>531.63599999999997</v>
      </c>
      <c r="D36" s="84">
        <v>225.09012999999999</v>
      </c>
      <c r="E36" s="84">
        <v>107.14027</v>
      </c>
      <c r="F36" s="84">
        <v>43.47907</v>
      </c>
      <c r="G36" s="115"/>
      <c r="H36" s="84">
        <f t="shared" si="0"/>
        <v>1433.2782300000003</v>
      </c>
    </row>
    <row r="37" spans="1:19" ht="15.75" customHeight="1" x14ac:dyDescent="0.2">
      <c r="A37" s="79" t="s">
        <v>51</v>
      </c>
      <c r="B37" s="80">
        <v>525.14688000000001</v>
      </c>
      <c r="C37" s="80">
        <v>470.95614999999998</v>
      </c>
      <c r="D37" s="80">
        <v>203.55143000000001</v>
      </c>
      <c r="E37" s="80">
        <v>178.94967</v>
      </c>
      <c r="F37" s="80">
        <v>49.567140000000002</v>
      </c>
      <c r="G37" s="115"/>
      <c r="H37" s="80">
        <f t="shared" si="0"/>
        <v>1428.17127</v>
      </c>
    </row>
    <row r="38" spans="1:19" ht="15.75" customHeight="1" x14ac:dyDescent="0.2">
      <c r="A38" s="90" t="s">
        <v>52</v>
      </c>
      <c r="B38" s="91">
        <v>169.33636999999999</v>
      </c>
      <c r="C38" s="91">
        <v>68.970249999999993</v>
      </c>
      <c r="D38" s="91">
        <v>27.25628</v>
      </c>
      <c r="E38" s="91">
        <v>61.329129999999999</v>
      </c>
      <c r="F38" s="91">
        <v>37.15587</v>
      </c>
      <c r="G38" s="115"/>
      <c r="H38" s="91">
        <f t="shared" si="0"/>
        <v>364.04789999999997</v>
      </c>
    </row>
    <row r="39" spans="1:19" ht="15.75" customHeight="1" x14ac:dyDescent="0.2">
      <c r="A39" s="83" t="s">
        <v>53</v>
      </c>
      <c r="B39" s="84">
        <v>109.69313</v>
      </c>
      <c r="C39" s="84">
        <v>86.392439999999993</v>
      </c>
      <c r="D39" s="84">
        <v>16.354389999999999</v>
      </c>
      <c r="E39" s="84">
        <v>36.805340000000001</v>
      </c>
      <c r="F39" s="84">
        <v>41.69276</v>
      </c>
      <c r="G39" s="115"/>
      <c r="H39" s="84">
        <f t="shared" si="0"/>
        <v>290.93806000000001</v>
      </c>
    </row>
    <row r="40" spans="1:19" ht="15.75" customHeight="1" x14ac:dyDescent="0.2">
      <c r="A40" s="79" t="s">
        <v>54</v>
      </c>
      <c r="B40" s="80">
        <v>159.29146</v>
      </c>
      <c r="C40" s="80">
        <v>125.06144</v>
      </c>
      <c r="D40" s="80">
        <v>105.61093</v>
      </c>
      <c r="E40" s="80">
        <v>79.154870000000003</v>
      </c>
      <c r="F40" s="80">
        <v>62.91337</v>
      </c>
      <c r="G40" s="115"/>
      <c r="H40" s="80">
        <f t="shared" si="0"/>
        <v>532.03206999999998</v>
      </c>
    </row>
    <row r="41" spans="1:19" ht="15.75" customHeight="1" x14ac:dyDescent="0.2">
      <c r="A41" s="90" t="s">
        <v>214</v>
      </c>
      <c r="B41" s="91">
        <v>173.25111000000001</v>
      </c>
      <c r="C41" s="91">
        <v>86.917169999999999</v>
      </c>
      <c r="D41" s="91">
        <v>34.561590000000002</v>
      </c>
      <c r="E41" s="91">
        <v>23.195599999999999</v>
      </c>
      <c r="F41" s="91">
        <v>10.20851</v>
      </c>
      <c r="G41" s="115"/>
      <c r="H41" s="91">
        <f t="shared" si="0"/>
        <v>328.13398000000001</v>
      </c>
    </row>
    <row r="42" spans="1:19" ht="15.75" customHeight="1" x14ac:dyDescent="0.2">
      <c r="A42" s="83" t="s">
        <v>55</v>
      </c>
      <c r="B42" s="84">
        <v>104.36288</v>
      </c>
      <c r="C42" s="84">
        <v>141.18380999999999</v>
      </c>
      <c r="D42" s="84">
        <v>38.049019999999999</v>
      </c>
      <c r="E42" s="84">
        <v>7.0629299999999997</v>
      </c>
      <c r="F42" s="84">
        <v>1.99963</v>
      </c>
      <c r="G42" s="115"/>
      <c r="H42" s="84">
        <f t="shared" si="0"/>
        <v>292.65827000000002</v>
      </c>
    </row>
    <row r="43" spans="1:19" ht="15.75" customHeight="1" x14ac:dyDescent="0.2">
      <c r="A43" s="79" t="s">
        <v>56</v>
      </c>
      <c r="B43" s="80">
        <v>58.299759999999999</v>
      </c>
      <c r="C43" s="80">
        <v>18.338429999999999</v>
      </c>
      <c r="D43" s="80">
        <v>17.595580000000002</v>
      </c>
      <c r="E43" s="80">
        <v>13.41982</v>
      </c>
      <c r="F43" s="80">
        <v>2.9994399999999999</v>
      </c>
      <c r="G43" s="115"/>
      <c r="H43" s="80">
        <f t="shared" si="0"/>
        <v>110.65303</v>
      </c>
    </row>
    <row r="44" spans="1:19" ht="15.75" customHeight="1" x14ac:dyDescent="0.2">
      <c r="A44" s="90" t="s">
        <v>57</v>
      </c>
      <c r="B44" s="91">
        <v>370.32807000000003</v>
      </c>
      <c r="C44" s="91">
        <v>116.07496999999999</v>
      </c>
      <c r="D44" s="91">
        <v>44.455190000000002</v>
      </c>
      <c r="E44" s="91">
        <v>46.97437</v>
      </c>
      <c r="F44" s="91">
        <v>19.40934</v>
      </c>
      <c r="G44" s="115"/>
      <c r="H44" s="91">
        <f t="shared" si="0"/>
        <v>597.24194000000011</v>
      </c>
    </row>
    <row r="45" spans="1:19" ht="15.75" customHeight="1" x14ac:dyDescent="0.2">
      <c r="A45" s="83" t="s">
        <v>58</v>
      </c>
      <c r="B45" s="84">
        <v>253.8689</v>
      </c>
      <c r="C45" s="84">
        <v>72.896529999999998</v>
      </c>
      <c r="D45" s="84">
        <v>23.83023</v>
      </c>
      <c r="E45" s="84">
        <v>13.474080000000001</v>
      </c>
      <c r="F45" s="84">
        <v>3.8994599999999999</v>
      </c>
      <c r="G45" s="115"/>
      <c r="H45" s="84">
        <f t="shared" si="0"/>
        <v>367.96919999999994</v>
      </c>
    </row>
    <row r="46" spans="1:19" ht="15.75" customHeight="1" x14ac:dyDescent="0.2">
      <c r="A46" s="79" t="s">
        <v>59</v>
      </c>
      <c r="B46" s="80">
        <v>312.29028</v>
      </c>
      <c r="C46" s="80">
        <v>527.05420000000004</v>
      </c>
      <c r="D46" s="80">
        <v>322.18299999999999</v>
      </c>
      <c r="E46" s="80">
        <v>260.363</v>
      </c>
      <c r="F46" s="80">
        <v>146.46353999999999</v>
      </c>
      <c r="G46" s="115"/>
      <c r="H46" s="80">
        <f t="shared" si="0"/>
        <v>1568.35402</v>
      </c>
    </row>
    <row r="47" spans="1:19" ht="15.75" customHeight="1" x14ac:dyDescent="0.2">
      <c r="A47" s="38"/>
      <c r="B47" s="32"/>
      <c r="C47" s="23"/>
      <c r="D47" s="23"/>
      <c r="E47" s="32"/>
      <c r="F47" s="23"/>
      <c r="G47" s="2"/>
      <c r="H47" s="32"/>
    </row>
    <row r="48" spans="1:19" ht="15.75" customHeight="1" x14ac:dyDescent="0.2">
      <c r="A48" s="88" t="s">
        <v>20</v>
      </c>
      <c r="B48" s="89">
        <f t="shared" ref="B48:H48" si="1">SUM(B9:B46)-SUM(B17:B20)</f>
        <v>6343.0321800000002</v>
      </c>
      <c r="C48" s="89">
        <f t="shared" si="1"/>
        <v>5745.1346199999998</v>
      </c>
      <c r="D48" s="89">
        <f t="shared" si="1"/>
        <v>2501.50227</v>
      </c>
      <c r="E48" s="89">
        <f t="shared" si="1"/>
        <v>1897.7630200000008</v>
      </c>
      <c r="F48" s="89">
        <f t="shared" si="1"/>
        <v>1108.7072300000002</v>
      </c>
      <c r="G48" s="116"/>
      <c r="H48" s="89">
        <f t="shared" si="1"/>
        <v>17596.139319999998</v>
      </c>
      <c r="I48" s="72">
        <v>8.7033220199999999</v>
      </c>
      <c r="J48" s="72">
        <v>8.2304236399999997</v>
      </c>
      <c r="K48" s="72">
        <v>7.68950303</v>
      </c>
      <c r="L48" s="34"/>
      <c r="M48" s="34"/>
      <c r="N48" s="34"/>
      <c r="O48" s="34"/>
      <c r="P48" s="34"/>
      <c r="Q48" s="34"/>
      <c r="R48" s="34"/>
      <c r="S48" s="34"/>
    </row>
    <row r="49" spans="1:21" ht="15.75" customHeight="1" x14ac:dyDescent="0.2">
      <c r="B49" s="32"/>
      <c r="C49" s="23"/>
      <c r="D49" s="23"/>
      <c r="E49" s="32"/>
      <c r="F49" s="23"/>
      <c r="G49" s="2"/>
      <c r="H49" s="32"/>
    </row>
    <row r="50" spans="1:21" ht="15.75" customHeight="1" x14ac:dyDescent="0.2">
      <c r="A50" s="109" t="s">
        <v>60</v>
      </c>
      <c r="B50" s="91">
        <v>730.25385000000006</v>
      </c>
      <c r="C50" s="91">
        <v>421.55865999999997</v>
      </c>
      <c r="D50" s="91">
        <v>207.00867</v>
      </c>
      <c r="E50" s="91">
        <v>348.48811999999998</v>
      </c>
      <c r="F50" s="91">
        <v>231.27486999999999</v>
      </c>
      <c r="G50" s="104"/>
      <c r="H50" s="91">
        <f>SUM(B50:F50)</f>
        <v>1938.5841699999999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21" s="34" customFormat="1" ht="15.75" customHeight="1" x14ac:dyDescent="0.2">
      <c r="A51" s="111" t="s">
        <v>61</v>
      </c>
      <c r="B51" s="84">
        <v>1721.6646900000001</v>
      </c>
      <c r="C51" s="84">
        <v>1985.80178</v>
      </c>
      <c r="D51" s="84">
        <v>837.89995999999996</v>
      </c>
      <c r="E51" s="84">
        <v>447.06916999999999</v>
      </c>
      <c r="F51" s="84">
        <v>263.18592999999998</v>
      </c>
      <c r="G51" s="104"/>
      <c r="H51" s="84">
        <f t="shared" ref="H51:H52" si="2">SUM(B51:F51)</f>
        <v>5255.6215299999994</v>
      </c>
      <c r="S51" s="24"/>
      <c r="T51" s="24"/>
      <c r="U51" s="24"/>
    </row>
    <row r="52" spans="1:21" ht="15" x14ac:dyDescent="0.2">
      <c r="A52" s="112" t="s">
        <v>62</v>
      </c>
      <c r="B52" s="80">
        <v>1360.70417</v>
      </c>
      <c r="C52" s="80">
        <v>1199.63139</v>
      </c>
      <c r="D52" s="80">
        <v>526.84213999999997</v>
      </c>
      <c r="E52" s="80">
        <v>425.07078999999999</v>
      </c>
      <c r="F52" s="80">
        <v>179.11744999999999</v>
      </c>
      <c r="G52" s="104"/>
      <c r="H52" s="80">
        <f t="shared" si="2"/>
        <v>3691.3659400000001</v>
      </c>
      <c r="I52" s="24"/>
      <c r="J52" s="24"/>
      <c r="K52" s="24"/>
    </row>
    <row r="53" spans="1:21" x14ac:dyDescent="0.2">
      <c r="A53" s="27" t="s">
        <v>63</v>
      </c>
      <c r="G53" s="1"/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U53"/>
  <sheetViews>
    <sheetView showGridLines="0" zoomScaleNormal="100" zoomScaleSheetLayoutView="50" workbookViewId="0">
      <selection activeCell="D25" sqref="D25"/>
    </sheetView>
  </sheetViews>
  <sheetFormatPr defaultRowHeight="12.75" x14ac:dyDescent="0.2"/>
  <cols>
    <col min="1" max="1" width="17.140625" style="27" customWidth="1"/>
    <col min="2" max="6" width="9.7109375" customWidth="1"/>
    <col min="7" max="7" width="1.140625" customWidth="1"/>
    <col min="8" max="8" width="9.7109375" customWidth="1"/>
    <col min="10" max="13" width="1" customWidth="1"/>
  </cols>
  <sheetData>
    <row r="1" spans="1:8" s="24" customFormat="1" ht="15.75" customHeight="1" x14ac:dyDescent="0.25">
      <c r="A1" s="16" t="s">
        <v>21</v>
      </c>
    </row>
    <row r="2" spans="1:8" ht="15.75" customHeight="1" x14ac:dyDescent="0.2"/>
    <row r="3" spans="1:8" ht="15.75" customHeight="1" x14ac:dyDescent="0.25">
      <c r="A3" s="16" t="s">
        <v>185</v>
      </c>
    </row>
    <row r="4" spans="1:8" ht="15.75" customHeight="1" x14ac:dyDescent="0.25">
      <c r="A4" s="16"/>
    </row>
    <row r="5" spans="1:8" ht="15.75" customHeight="1" x14ac:dyDescent="0.2"/>
    <row r="6" spans="1:8" s="27" customFormat="1" ht="15.75" customHeight="1" x14ac:dyDescent="0.2">
      <c r="B6" s="44"/>
      <c r="C6" s="44"/>
      <c r="D6" s="44"/>
      <c r="E6" s="44"/>
      <c r="F6" s="44"/>
      <c r="G6" s="44"/>
      <c r="H6" s="45"/>
    </row>
    <row r="7" spans="1:8" s="27" customFormat="1" ht="15.75" customHeight="1" x14ac:dyDescent="0.2">
      <c r="B7" s="45" t="s">
        <v>64</v>
      </c>
      <c r="C7" s="45" t="s">
        <v>65</v>
      </c>
      <c r="D7" s="45" t="s">
        <v>66</v>
      </c>
      <c r="E7" s="45" t="s">
        <v>67</v>
      </c>
      <c r="F7" s="45" t="s">
        <v>68</v>
      </c>
      <c r="G7" s="45"/>
      <c r="H7" s="45" t="s">
        <v>13</v>
      </c>
    </row>
    <row r="8" spans="1:8" s="27" customFormat="1" ht="15.75" customHeight="1" x14ac:dyDescent="0.2">
      <c r="B8" s="45"/>
      <c r="C8" s="45"/>
      <c r="D8" s="45"/>
      <c r="E8" s="45"/>
      <c r="F8" s="45"/>
      <c r="G8" s="45"/>
      <c r="H8" s="45"/>
    </row>
    <row r="9" spans="1:8" ht="15.75" customHeight="1" x14ac:dyDescent="0.2">
      <c r="A9" s="79" t="s">
        <v>207</v>
      </c>
      <c r="B9" s="93">
        <f>IF(OR('Tabel 4 F'!B9&lt;5,'Tabel 4 Be'!B9&lt;0.5),"-",IFERROR('Tabel 4 Be'!B9/'Tabel 4 F'!B9*100,"-"))</f>
        <v>9.4159490827405463</v>
      </c>
      <c r="C9" s="93">
        <f>IF(OR('Tabel 4 F'!C9&lt;5,'Tabel 4 Be'!C9&lt;0.5),"-",IFERROR('Tabel 4 Be'!C9/'Tabel 4 F'!C9*100,"-"))</f>
        <v>2.6587482868889905</v>
      </c>
      <c r="D9" s="93">
        <f>IF(OR('Tabel 4 F'!D9&lt;5,'Tabel 4 Be'!D9&lt;0.5),"-",IFERROR('Tabel 4 Be'!D9/'Tabel 4 F'!D9*100,"-"))</f>
        <v>1.2436264146250466</v>
      </c>
      <c r="E9" s="93">
        <f>IF(OR('Tabel 4 F'!E9&lt;5,'Tabel 4 Be'!E9&lt;0.5),"-",IFERROR('Tabel 4 Be'!E9/'Tabel 4 F'!E9*100,"-"))</f>
        <v>1.9543487990452038</v>
      </c>
      <c r="F9" s="93">
        <f>IF(OR('Tabel 4 F'!F9&lt;5,'Tabel 4 Be'!F9&lt;0.5),"-",IFERROR('Tabel 4 Be'!F9/'Tabel 4 F'!F9*100,"-"))</f>
        <v>3.2935560859188544</v>
      </c>
      <c r="G9" s="117"/>
      <c r="H9" s="93">
        <f>IF(OR('Tabel 4 F'!H9&lt;5,'Tabel 4 Be'!H9&lt;0.5),"-",IFERROR('Tabel 4 Be'!H9/'Tabel 4 F'!H9*100,"-"))</f>
        <v>3.3025418100585644</v>
      </c>
    </row>
    <row r="10" spans="1:8" ht="15.75" customHeight="1" x14ac:dyDescent="0.2">
      <c r="A10" s="90" t="s">
        <v>208</v>
      </c>
      <c r="B10" s="94">
        <f>IF(OR('Tabel 4 F'!B10&lt;5,'Tabel 4 Be'!B10&lt;0.5),"-",IFERROR('Tabel 4 Be'!B10/'Tabel 4 F'!B10*100,"-"))</f>
        <v>10.191884240327147</v>
      </c>
      <c r="C10" s="94">
        <f>IF(OR('Tabel 4 F'!C10&lt;5,'Tabel 4 Be'!C10&lt;0.5),"-",IFERROR('Tabel 4 Be'!C10/'Tabel 4 F'!C10*100,"-"))</f>
        <v>3.2059800664451825</v>
      </c>
      <c r="D10" s="94">
        <f>IF(OR('Tabel 4 F'!D10&lt;5,'Tabel 4 Be'!D10&lt;0.5),"-",IFERROR('Tabel 4 Be'!D10/'Tabel 4 F'!D10*100,"-"))</f>
        <v>1.5491139537612957</v>
      </c>
      <c r="E10" s="94">
        <f>IF(OR('Tabel 4 F'!E10&lt;5,'Tabel 4 Be'!E10&lt;0.5),"-",IFERROR('Tabel 4 Be'!E10/'Tabel 4 F'!E10*100,"-"))</f>
        <v>2.0699732121113725</v>
      </c>
      <c r="F10" s="94">
        <f>IF(OR('Tabel 4 F'!F10&lt;5,'Tabel 4 Be'!F10&lt;0.5),"-",IFERROR('Tabel 4 Be'!F10/'Tabel 4 F'!F10*100,"-"))</f>
        <v>4.3336439888164024</v>
      </c>
      <c r="G10" s="117"/>
      <c r="H10" s="94">
        <f>IF(OR('Tabel 4 F'!H10&lt;5,'Tabel 4 Be'!H10&lt;0.5),"-",IFERROR('Tabel 4 Be'!H10/'Tabel 4 F'!H10*100,"-"))</f>
        <v>3.1749730564213103</v>
      </c>
    </row>
    <row r="11" spans="1:8" ht="15.75" customHeight="1" x14ac:dyDescent="0.2">
      <c r="A11" s="83" t="s">
        <v>209</v>
      </c>
      <c r="B11" s="95">
        <f>IF(OR('Tabel 4 F'!B11&lt;5,'Tabel 4 Be'!B11&lt;0.5),"-",IFERROR('Tabel 4 Be'!B11/'Tabel 4 F'!B11*100,"-"))</f>
        <v>12.904425436965413</v>
      </c>
      <c r="C11" s="95">
        <f>IF(OR('Tabel 4 F'!C11&lt;5,'Tabel 4 Be'!C11&lt;0.5),"-",IFERROR('Tabel 4 Be'!C11/'Tabel 4 F'!C11*100,"-"))</f>
        <v>5.5431472081218267</v>
      </c>
      <c r="D11" s="95">
        <f>IF(OR('Tabel 4 F'!D11&lt;5,'Tabel 4 Be'!D11&lt;0.5),"-",IFERROR('Tabel 4 Be'!D11/'Tabel 4 F'!D11*100,"-"))</f>
        <v>3.0774214447683836</v>
      </c>
      <c r="E11" s="95">
        <f>IF(OR('Tabel 4 F'!E11&lt;5,'Tabel 4 Be'!E11&lt;0.5),"-",IFERROR('Tabel 4 Be'!E11/'Tabel 4 F'!E11*100,"-"))</f>
        <v>3.1963470319634704</v>
      </c>
      <c r="F11" s="95">
        <f>IF(OR('Tabel 4 F'!F11&lt;5,'Tabel 4 Be'!F11&lt;0.5),"-",IFERROR('Tabel 4 Be'!F11/'Tabel 4 F'!F11*100,"-"))</f>
        <v>8.3700440528634363</v>
      </c>
      <c r="G11" s="117"/>
      <c r="H11" s="95">
        <f>IF(OR('Tabel 4 F'!H11&lt;5,'Tabel 4 Be'!H11&lt;0.5),"-",IFERROR('Tabel 4 Be'!H11/'Tabel 4 F'!H11*100,"-"))</f>
        <v>7.0733818811427405</v>
      </c>
    </row>
    <row r="12" spans="1:8" ht="15.75" customHeight="1" x14ac:dyDescent="0.2">
      <c r="A12" s="79" t="s">
        <v>26</v>
      </c>
      <c r="B12" s="93">
        <f>IF(OR('Tabel 4 F'!B12&lt;5,'Tabel 4 Be'!B12&lt;0.5),"-",IFERROR('Tabel 4 Be'!B12/'Tabel 4 F'!B12*100,"-"))</f>
        <v>26.726506686206264</v>
      </c>
      <c r="C12" s="93">
        <f>IF(OR('Tabel 4 F'!C12&lt;5,'Tabel 4 Be'!C12&lt;0.5),"-",IFERROR('Tabel 4 Be'!C12/'Tabel 4 F'!C12*100,"-"))</f>
        <v>11.48755229408134</v>
      </c>
      <c r="D12" s="93">
        <f>IF(OR('Tabel 4 F'!D12&lt;5,'Tabel 4 Be'!D12&lt;0.5),"-",IFERROR('Tabel 4 Be'!D12/'Tabel 4 F'!D12*100,"-"))</f>
        <v>5.1587882335723689</v>
      </c>
      <c r="E12" s="93">
        <f>IF(OR('Tabel 4 F'!E12&lt;5,'Tabel 4 Be'!E12&lt;0.5),"-",IFERROR('Tabel 4 Be'!E12/'Tabel 4 F'!E12*100,"-"))</f>
        <v>5.9834710743801649</v>
      </c>
      <c r="F12" s="93">
        <f>IF(OR('Tabel 4 F'!F12&lt;5,'Tabel 4 Be'!F12&lt;0.5),"-",IFERROR('Tabel 4 Be'!F12/'Tabel 4 F'!F12*100,"-"))</f>
        <v>8.3229296712442782</v>
      </c>
      <c r="G12" s="117"/>
      <c r="H12" s="93">
        <f>IF(OR('Tabel 4 F'!H12&lt;5,'Tabel 4 Be'!H12&lt;0.5),"-",IFERROR('Tabel 4 Be'!H12/'Tabel 4 F'!H12*100,"-"))</f>
        <v>10.439052159681207</v>
      </c>
    </row>
    <row r="13" spans="1:8" ht="15.75" customHeight="1" x14ac:dyDescent="0.2">
      <c r="A13" s="90" t="s">
        <v>27</v>
      </c>
      <c r="B13" s="94">
        <f>IF(OR('Tabel 4 F'!B13&lt;5,'Tabel 4 Be'!B13&lt;0.5),"-",IFERROR('Tabel 4 Be'!B13/'Tabel 4 F'!B13*100,"-"))</f>
        <v>14.96282527881041</v>
      </c>
      <c r="C13" s="94">
        <f>IF(OR('Tabel 4 F'!C13&lt;5,'Tabel 4 Be'!C13&lt;0.5),"-",IFERROR('Tabel 4 Be'!C13/'Tabel 4 F'!C13*100,"-"))</f>
        <v>5.5693069306930694</v>
      </c>
      <c r="D13" s="94">
        <f>IF(OR('Tabel 4 F'!D13&lt;5,'Tabel 4 Be'!D13&lt;0.5),"-",IFERROR('Tabel 4 Be'!D13/'Tabel 4 F'!D13*100,"-"))</f>
        <v>1.8058690744920991</v>
      </c>
      <c r="E13" s="94">
        <f>IF(OR('Tabel 4 F'!E13&lt;5,'Tabel 4 Be'!E13&lt;0.5),"-",IFERROR('Tabel 4 Be'!E13/'Tabel 4 F'!E13*100,"-"))</f>
        <v>1.9995001249687578</v>
      </c>
      <c r="F13" s="94">
        <f>IF(OR('Tabel 4 F'!F13&lt;5,'Tabel 4 Be'!F13&lt;0.5),"-",IFERROR('Tabel 4 Be'!F13/'Tabel 4 F'!F13*100,"-"))</f>
        <v>3.5913312693498449</v>
      </c>
      <c r="G13" s="117"/>
      <c r="H13" s="94">
        <f>IF(OR('Tabel 4 F'!H13&lt;5,'Tabel 4 Be'!H13&lt;0.5),"-",IFERROR('Tabel 4 Be'!H13/'Tabel 4 F'!H13*100,"-"))</f>
        <v>3.8318578090153412</v>
      </c>
    </row>
    <row r="14" spans="1:8" ht="15.75" customHeight="1" x14ac:dyDescent="0.2">
      <c r="A14" s="83" t="s">
        <v>28</v>
      </c>
      <c r="B14" s="95">
        <f>IF(OR('Tabel 4 F'!B14&lt;5,'Tabel 4 Be'!B14&lt;0.5),"-",IFERROR('Tabel 4 Be'!B14/'Tabel 4 F'!B14*100,"-"))</f>
        <v>18.421052631578945</v>
      </c>
      <c r="C14" s="95">
        <f>IF(OR('Tabel 4 F'!C14&lt;5,'Tabel 4 Be'!C14&lt;0.5),"-",IFERROR('Tabel 4 Be'!C14/'Tabel 4 F'!C14*100,"-"))</f>
        <v>4.809052333804809</v>
      </c>
      <c r="D14" s="95">
        <f>IF(OR('Tabel 4 F'!D14&lt;5,'Tabel 4 Be'!D14&lt;0.5),"-",IFERROR('Tabel 4 Be'!D14/'Tabel 4 F'!D14*100,"-"))</f>
        <v>4.7071129707112966</v>
      </c>
      <c r="E14" s="95">
        <f>IF(OR('Tabel 4 F'!E14&lt;5,'Tabel 4 Be'!E14&lt;0.5),"-",IFERROR('Tabel 4 Be'!E14/'Tabel 4 F'!E14*100,"-"))</f>
        <v>3.6753445635528332</v>
      </c>
      <c r="F14" s="95">
        <f>IF(OR('Tabel 4 F'!F14&lt;5,'Tabel 4 Be'!F14&lt;0.5),"-",IFERROR('Tabel 4 Be'!F14/'Tabel 4 F'!F14*100,"-"))</f>
        <v>5.3571428571428568</v>
      </c>
      <c r="G14" s="117"/>
      <c r="H14" s="95">
        <f>IF(OR('Tabel 4 F'!H14&lt;5,'Tabel 4 Be'!H14&lt;0.5),"-",IFERROR('Tabel 4 Be'!H14/'Tabel 4 F'!H14*100,"-"))</f>
        <v>4.7184773988897701</v>
      </c>
    </row>
    <row r="15" spans="1:8" ht="15.75" customHeight="1" x14ac:dyDescent="0.2">
      <c r="A15" s="79" t="s">
        <v>29</v>
      </c>
      <c r="B15" s="93">
        <f>IF(OR('Tabel 4 F'!B15&lt;5,'Tabel 4 Be'!B15&lt;0.5),"-",IFERROR('Tabel 4 Be'!B15/'Tabel 4 F'!B15*100,"-"))</f>
        <v>20.684632192279679</v>
      </c>
      <c r="C15" s="93">
        <f>IF(OR('Tabel 4 F'!C15&lt;5,'Tabel 4 Be'!C15&lt;0.5),"-",IFERROR('Tabel 4 Be'!C15/'Tabel 4 F'!C15*100,"-"))</f>
        <v>10.95019427764041</v>
      </c>
      <c r="D15" s="93">
        <f>IF(OR('Tabel 4 F'!D15&lt;5,'Tabel 4 Be'!D15&lt;0.5),"-",IFERROR('Tabel 4 Be'!D15/'Tabel 4 F'!D15*100,"-"))</f>
        <v>6.1843640606767796</v>
      </c>
      <c r="E15" s="93">
        <f>IF(OR('Tabel 4 F'!E15&lt;5,'Tabel 4 Be'!E15&lt;0.5),"-",IFERROR('Tabel 4 Be'!E15/'Tabel 4 F'!E15*100,"-"))</f>
        <v>6.9892473118279561</v>
      </c>
      <c r="F15" s="93">
        <f>IF(OR('Tabel 4 F'!F15&lt;5,'Tabel 4 Be'!F15&lt;0.5),"-",IFERROR('Tabel 4 Be'!F15/'Tabel 4 F'!F15*100,"-"))</f>
        <v>7.4074074074074066</v>
      </c>
      <c r="G15" s="117"/>
      <c r="H15" s="93">
        <f>IF(OR('Tabel 4 F'!H15&lt;5,'Tabel 4 Be'!H15&lt;0.5),"-",IFERROR('Tabel 4 Be'!H15/'Tabel 4 F'!H15*100,"-"))</f>
        <v>12.314109539354371</v>
      </c>
    </row>
    <row r="16" spans="1:8" ht="15.75" customHeight="1" x14ac:dyDescent="0.2">
      <c r="A16" s="90" t="s">
        <v>30</v>
      </c>
      <c r="B16" s="94">
        <f>IF(OR('Tabel 4 F'!B16&lt;5,'Tabel 4 Be'!B16&lt;0.5),"-",IFERROR('Tabel 4 Be'!B16/'Tabel 4 F'!B16*100,"-"))</f>
        <v>24.869109947643981</v>
      </c>
      <c r="C16" s="94">
        <f>IF(OR('Tabel 4 F'!C16&lt;5,'Tabel 4 Be'!C16&lt;0.5),"-",IFERROR('Tabel 4 Be'!C16/'Tabel 4 F'!C16*100,"-"))</f>
        <v>12.449255751014885</v>
      </c>
      <c r="D16" s="94">
        <f>IF(OR('Tabel 4 F'!D16&lt;5,'Tabel 4 Be'!D16&lt;0.5),"-",IFERROR('Tabel 4 Be'!D16/'Tabel 4 F'!D16*100,"-"))</f>
        <v>6.6941297631307934</v>
      </c>
      <c r="E16" s="94">
        <f>IF(OR('Tabel 4 F'!E16&lt;5,'Tabel 4 Be'!E16&lt;0.5),"-",IFERROR('Tabel 4 Be'!E16/'Tabel 4 F'!E16*100,"-"))</f>
        <v>4.1433370660694289</v>
      </c>
      <c r="F16" s="94">
        <f>IF(OR('Tabel 4 F'!F16&lt;5,'Tabel 4 Be'!F16&lt;0.5),"-",IFERROR('Tabel 4 Be'!F16/'Tabel 4 F'!F16*100,"-"))</f>
        <v>6.4690026954177897</v>
      </c>
      <c r="G16" s="117"/>
      <c r="H16" s="94">
        <f>IF(OR('Tabel 4 F'!H16&lt;5,'Tabel 4 Be'!H16&lt;0.5),"-",IFERROR('Tabel 4 Be'!H16/'Tabel 4 F'!H16*100,"-"))</f>
        <v>9.3265792610250298</v>
      </c>
    </row>
    <row r="17" spans="1:8" ht="15.75" hidden="1" customHeight="1" x14ac:dyDescent="0.2">
      <c r="A17" s="31" t="s">
        <v>31</v>
      </c>
      <c r="B17" s="40">
        <f>IF(OR('Tabel 4 F'!B17&lt;5,'Tabel 4 Be'!B17&lt;0.5),"-",IFERROR('Tabel 4 Be'!B17/'Tabel 4 F'!B17*100,"-"))</f>
        <v>14.450867052023122</v>
      </c>
      <c r="C17" s="40">
        <f>IF(OR('Tabel 4 F'!C17&lt;5,'Tabel 4 Be'!C17&lt;0.5),"-",IFERROR('Tabel 4 Be'!C17/'Tabel 4 F'!C17*100,"-"))</f>
        <v>4.7770700636942678</v>
      </c>
      <c r="D17" s="40">
        <f>IF(OR('Tabel 4 F'!D17&lt;5,'Tabel 4 Be'!D17&lt;0.5),"-",IFERROR('Tabel 4 Be'!D17/'Tabel 4 F'!D17*100,"-"))</f>
        <v>1.174496644295302</v>
      </c>
      <c r="E17" s="40">
        <f>IF(OR('Tabel 4 F'!E17&lt;5,'Tabel 4 Be'!E17&lt;0.5),"-",IFERROR('Tabel 4 Be'!E17/'Tabel 4 F'!E17*100,"-"))</f>
        <v>1.5607580824972129</v>
      </c>
      <c r="F17" s="40">
        <f>IF(OR('Tabel 4 F'!F17&lt;5,'Tabel 4 Be'!F17&lt;0.5),"-",IFERROR('Tabel 4 Be'!F17/'Tabel 4 F'!F17*100,"-"))</f>
        <v>5</v>
      </c>
      <c r="G17" s="117"/>
      <c r="H17" s="40">
        <f>IF(OR('Tabel 4 F'!H17&lt;5,'Tabel 4 Be'!H17&lt;0.5),"-",IFERROR('Tabel 4 Be'!H17/'Tabel 4 F'!H17*100,"-"))</f>
        <v>3.403361344537815</v>
      </c>
    </row>
    <row r="18" spans="1:8" ht="15.75" hidden="1" customHeight="1" x14ac:dyDescent="0.2">
      <c r="A18" s="33" t="s">
        <v>32</v>
      </c>
      <c r="B18" s="41">
        <f>IF(OR('Tabel 4 F'!B18&lt;5,'Tabel 4 Be'!B18&lt;0.5),"-",IFERROR('Tabel 4 Be'!B18/'Tabel 4 F'!B18*100,"-"))</f>
        <v>17.857142857142858</v>
      </c>
      <c r="C18" s="41">
        <f>IF(OR('Tabel 4 F'!C18&lt;5,'Tabel 4 Be'!C18&lt;0.5),"-",IFERROR('Tabel 4 Be'!C18/'Tabel 4 F'!C18*100,"-"))</f>
        <v>6.8273092369477917</v>
      </c>
      <c r="D18" s="41">
        <f>IF(OR('Tabel 4 F'!D18&lt;5,'Tabel 4 Be'!D18&lt;0.5),"-",IFERROR('Tabel 4 Be'!D18/'Tabel 4 F'!D18*100,"-"))</f>
        <v>2.6785714285714284</v>
      </c>
      <c r="E18" s="41">
        <f>IF(OR('Tabel 4 F'!E18&lt;5,'Tabel 4 Be'!E18&lt;0.5),"-",IFERROR('Tabel 4 Be'!E18/'Tabel 4 F'!E18*100,"-"))</f>
        <v>0.71942446043165476</v>
      </c>
      <c r="F18" s="41">
        <f>IF(OR('Tabel 4 F'!F18&lt;5,'Tabel 4 Be'!F18&lt;0.5),"-",IFERROR('Tabel 4 Be'!F18/'Tabel 4 F'!F18*100,"-"))</f>
        <v>6.3829787234042552</v>
      </c>
      <c r="G18" s="117"/>
      <c r="H18" s="41">
        <f>IF(OR('Tabel 4 F'!H18&lt;5,'Tabel 4 Be'!H18&lt;0.5),"-",IFERROR('Tabel 4 Be'!H18/'Tabel 4 F'!H18*100,"-"))</f>
        <v>5.174825174825175</v>
      </c>
    </row>
    <row r="19" spans="1:8" ht="15.75" hidden="1" customHeight="1" x14ac:dyDescent="0.2">
      <c r="A19" s="31" t="s">
        <v>33</v>
      </c>
      <c r="B19" s="40" t="str">
        <f>IF(OR('Tabel 4 F'!B19&lt;5,'Tabel 4 Be'!B19&lt;0.5),"-",IFERROR('Tabel 4 Be'!B19/'Tabel 4 F'!B19*100,"-"))</f>
        <v>-</v>
      </c>
      <c r="C19" s="40">
        <f>IF(OR('Tabel 4 F'!C19&lt;5,'Tabel 4 Be'!C19&lt;0.5),"-",IFERROR('Tabel 4 Be'!C19/'Tabel 4 F'!C19*100,"-"))</f>
        <v>4.5454545454545459</v>
      </c>
      <c r="D19" s="40">
        <f>IF(OR('Tabel 4 F'!D19&lt;5,'Tabel 4 Be'!D19&lt;0.5),"-",IFERROR('Tabel 4 Be'!D19/'Tabel 4 F'!D19*100,"-"))</f>
        <v>4.2857142857142856</v>
      </c>
      <c r="E19" s="40">
        <f>IF(OR('Tabel 4 F'!E19&lt;5,'Tabel 4 Be'!E19&lt;0.5),"-",IFERROR('Tabel 4 Be'!E19/'Tabel 4 F'!E19*100,"-"))</f>
        <v>1.4285714285714286</v>
      </c>
      <c r="F19" s="40">
        <f>IF(OR('Tabel 4 F'!F19&lt;5,'Tabel 4 Be'!F19&lt;0.5),"-",IFERROR('Tabel 4 Be'!F19/'Tabel 4 F'!F19*100,"-"))</f>
        <v>2.7777777777777777</v>
      </c>
      <c r="G19" s="117"/>
      <c r="H19" s="40">
        <f>IF(OR('Tabel 4 F'!H19&lt;5,'Tabel 4 Be'!H19&lt;0.5),"-",IFERROR('Tabel 4 Be'!H19/'Tabel 4 F'!H19*100,"-"))</f>
        <v>2.622950819672131</v>
      </c>
    </row>
    <row r="20" spans="1:8" ht="15.75" hidden="1" customHeight="1" x14ac:dyDescent="0.2">
      <c r="A20" s="33" t="s">
        <v>34</v>
      </c>
      <c r="B20" s="41">
        <f>IF(OR('Tabel 4 F'!B20&lt;5,'Tabel 4 Be'!B20&lt;0.5),"-",IFERROR('Tabel 4 Be'!B20/'Tabel 4 F'!B20*100,"-"))</f>
        <v>25.806451612903224</v>
      </c>
      <c r="C20" s="41">
        <f>IF(OR('Tabel 4 F'!C20&lt;5,'Tabel 4 Be'!C20&lt;0.5),"-",IFERROR('Tabel 4 Be'!C20/'Tabel 4 F'!C20*100,"-"))</f>
        <v>4.8780487804878048</v>
      </c>
      <c r="D20" s="41">
        <f>IF(OR('Tabel 4 F'!D20&lt;5,'Tabel 4 Be'!D20&lt;0.5),"-",IFERROR('Tabel 4 Be'!D20/'Tabel 4 F'!D20*100,"-"))</f>
        <v>2.3923444976076556</v>
      </c>
      <c r="E20" s="41">
        <f>IF(OR('Tabel 4 F'!E20&lt;5,'Tabel 4 Be'!E20&lt;0.5),"-",IFERROR('Tabel 4 Be'!E20/'Tabel 4 F'!E20*100,"-"))</f>
        <v>2.4193548387096775</v>
      </c>
      <c r="F20" s="41">
        <f>IF(OR('Tabel 4 F'!F20&lt;5,'Tabel 4 Be'!F20&lt;0.5),"-",IFERROR('Tabel 4 Be'!F20/'Tabel 4 F'!F20*100,"-"))</f>
        <v>4.4117647058823533</v>
      </c>
      <c r="G20" s="117"/>
      <c r="H20" s="41">
        <f>IF(OR('Tabel 4 F'!H20&lt;5,'Tabel 4 Be'!H20&lt;0.5),"-",IFERROR('Tabel 4 Be'!H20/'Tabel 4 F'!H20*100,"-"))</f>
        <v>4.4747081712062258</v>
      </c>
    </row>
    <row r="21" spans="1:8" ht="15.75" customHeight="1" x14ac:dyDescent="0.2">
      <c r="A21" s="83" t="s">
        <v>35</v>
      </c>
      <c r="B21" s="95">
        <f>IF(OR('Tabel 4 F'!B21&lt;5,'Tabel 4 Be'!B21&lt;0.5),"-",IFERROR('Tabel 4 Be'!B21/'Tabel 4 F'!B21*100,"-"))</f>
        <v>16.475095785440612</v>
      </c>
      <c r="C21" s="95">
        <f>IF(OR('Tabel 4 F'!C21&lt;5,'Tabel 4 Be'!C21&lt;0.5),"-",IFERROR('Tabel 4 Be'!C21/'Tabel 4 F'!C21*100,"-"))</f>
        <v>5.5472263868065967</v>
      </c>
      <c r="D21" s="95">
        <f>IF(OR('Tabel 4 F'!D21&lt;5,'Tabel 4 Be'!D21&lt;0.5),"-",IFERROR('Tabel 4 Be'!D21/'Tabel 4 F'!D21*100,"-"))</f>
        <v>1.910828025477707</v>
      </c>
      <c r="E21" s="95">
        <f>IF(OR('Tabel 4 F'!E21&lt;5,'Tabel 4 Be'!E21&lt;0.5),"-",IFERROR('Tabel 4 Be'!E21/'Tabel 4 F'!E21*100,"-"))</f>
        <v>1.5384615384615385</v>
      </c>
      <c r="F21" s="95">
        <f>IF(OR('Tabel 4 F'!F21&lt;5,'Tabel 4 Be'!F21&lt;0.5),"-",IFERROR('Tabel 4 Be'!F21/'Tabel 4 F'!F21*100,"-"))</f>
        <v>4.7700170357751279</v>
      </c>
      <c r="G21" s="117"/>
      <c r="H21" s="95">
        <f>IF(OR('Tabel 4 F'!H21&lt;5,'Tabel 4 Be'!H21&lt;0.5),"-",IFERROR('Tabel 4 Be'!H21/'Tabel 4 F'!H21*100,"-"))</f>
        <v>3.8068472151251913</v>
      </c>
    </row>
    <row r="22" spans="1:8" ht="15.75" customHeight="1" x14ac:dyDescent="0.2">
      <c r="A22" s="79" t="s">
        <v>36</v>
      </c>
      <c r="B22" s="93">
        <f>IF(OR('Tabel 4 F'!B22&lt;5,'Tabel 4 Be'!B22&lt;0.5),"-",IFERROR('Tabel 4 Be'!B22/'Tabel 4 F'!B22*100,"-"))</f>
        <v>17.5</v>
      </c>
      <c r="C22" s="93">
        <f>IF(OR('Tabel 4 F'!C22&lt;5,'Tabel 4 Be'!C22&lt;0.5),"-",IFERROR('Tabel 4 Be'!C22/'Tabel 4 F'!C22*100,"-"))</f>
        <v>10.526315789473683</v>
      </c>
      <c r="D22" s="93" t="str">
        <f>IF(OR('Tabel 4 F'!D22&lt;5,'Tabel 4 Be'!D22&lt;0.5),"-",IFERROR('Tabel 4 Be'!D22/'Tabel 4 F'!D22*100,"-"))</f>
        <v>-</v>
      </c>
      <c r="E22" s="93">
        <f>IF(OR('Tabel 4 F'!E22&lt;5,'Tabel 4 Be'!E22&lt;0.5),"-",IFERROR('Tabel 4 Be'!E22/'Tabel 4 F'!E22*100,"-"))</f>
        <v>1.5037593984962405</v>
      </c>
      <c r="F22" s="93">
        <f>IF(OR('Tabel 4 F'!F22&lt;5,'Tabel 4 Be'!F22&lt;0.5),"-",IFERROR('Tabel 4 Be'!F22/'Tabel 4 F'!F22*100,"-"))</f>
        <v>8.3333333333333321</v>
      </c>
      <c r="G22" s="117"/>
      <c r="H22" s="93">
        <f>IF(OR('Tabel 4 F'!H22&lt;5,'Tabel 4 Be'!H22&lt;0.5),"-",IFERROR('Tabel 4 Be'!H22/'Tabel 4 F'!H22*100,"-"))</f>
        <v>5.913978494623656</v>
      </c>
    </row>
    <row r="23" spans="1:8" ht="15.75" customHeight="1" x14ac:dyDescent="0.2">
      <c r="A23" s="90" t="s">
        <v>37</v>
      </c>
      <c r="B23" s="94">
        <f>IF(OR('Tabel 4 F'!B23&lt;5,'Tabel 4 Be'!B23&lt;0.5),"-",IFERROR('Tabel 4 Be'!B23/'Tabel 4 F'!B23*100,"-"))</f>
        <v>13.978494623655912</v>
      </c>
      <c r="C23" s="94">
        <f>IF(OR('Tabel 4 F'!C23&lt;5,'Tabel 4 Be'!C23&lt;0.5),"-",IFERROR('Tabel 4 Be'!C23/'Tabel 4 F'!C23*100,"-"))</f>
        <v>4.7826086956521738</v>
      </c>
      <c r="D23" s="94">
        <f>IF(OR('Tabel 4 F'!D23&lt;5,'Tabel 4 Be'!D23&lt;0.5),"-",IFERROR('Tabel 4 Be'!D23/'Tabel 4 F'!D23*100,"-"))</f>
        <v>2.7777777777777777</v>
      </c>
      <c r="E23" s="94">
        <f>IF(OR('Tabel 4 F'!E23&lt;5,'Tabel 4 Be'!E23&lt;0.5),"-",IFERROR('Tabel 4 Be'!E23/'Tabel 4 F'!E23*100,"-"))</f>
        <v>6.666666666666667</v>
      </c>
      <c r="F23" s="94" t="str">
        <f>IF(OR('Tabel 4 F'!F23&lt;5,'Tabel 4 Be'!F23&lt;0.5),"-",IFERROR('Tabel 4 Be'!F23/'Tabel 4 F'!F23*100,"-"))</f>
        <v>-</v>
      </c>
      <c r="G23" s="117"/>
      <c r="H23" s="94">
        <f>IF(OR('Tabel 4 F'!H23&lt;5,'Tabel 4 Be'!H23&lt;0.5),"-",IFERROR('Tabel 4 Be'!H23/'Tabel 4 F'!H23*100,"-"))</f>
        <v>6.2222222222222223</v>
      </c>
    </row>
    <row r="24" spans="1:8" ht="15.75" customHeight="1" x14ac:dyDescent="0.2">
      <c r="A24" s="83" t="s">
        <v>38</v>
      </c>
      <c r="B24" s="95">
        <f>IF(OR('Tabel 4 F'!B24&lt;5,'Tabel 4 Be'!B24&lt;0.5),"-",IFERROR('Tabel 4 Be'!B24/'Tabel 4 F'!B24*100,"-"))</f>
        <v>3.5714285714285712</v>
      </c>
      <c r="C24" s="95">
        <f>IF(OR('Tabel 4 F'!C24&lt;5,'Tabel 4 Be'!C24&lt;0.5),"-",IFERROR('Tabel 4 Be'!C24/'Tabel 4 F'!C24*100,"-"))</f>
        <v>2.2405660377358489</v>
      </c>
      <c r="D24" s="95">
        <f>IF(OR('Tabel 4 F'!D24&lt;5,'Tabel 4 Be'!D24&lt;0.5),"-",IFERROR('Tabel 4 Be'!D24/'Tabel 4 F'!D24*100,"-"))</f>
        <v>0.96618357487922701</v>
      </c>
      <c r="E24" s="95">
        <f>IF(OR('Tabel 4 F'!E24&lt;5,'Tabel 4 Be'!E24&lt;0.5),"-",IFERROR('Tabel 4 Be'!E24/'Tabel 4 F'!E24*100,"-"))</f>
        <v>0.81967213114754101</v>
      </c>
      <c r="F24" s="95">
        <f>IF(OR('Tabel 4 F'!F24&lt;5,'Tabel 4 Be'!F24&lt;0.5),"-",IFERROR('Tabel 4 Be'!F24/'Tabel 4 F'!F24*100,"-"))</f>
        <v>0.56818181818181823</v>
      </c>
      <c r="G24" s="117"/>
      <c r="H24" s="95">
        <f>IF(OR('Tabel 4 F'!H24&lt;5,'Tabel 4 Be'!H24&lt;0.5),"-",IFERROR('Tabel 4 Be'!H24/'Tabel 4 F'!H24*100,"-"))</f>
        <v>1.6796394920114706</v>
      </c>
    </row>
    <row r="25" spans="1:8" ht="15.75" customHeight="1" x14ac:dyDescent="0.2">
      <c r="A25" s="79" t="s">
        <v>39</v>
      </c>
      <c r="B25" s="93">
        <f>IF(OR('Tabel 4 F'!B25&lt;5,'Tabel 4 Be'!B25&lt;0.5),"-",IFERROR('Tabel 4 Be'!B25/'Tabel 4 F'!B25*100,"-"))</f>
        <v>8.8913282107574094</v>
      </c>
      <c r="C25" s="93">
        <f>IF(OR('Tabel 4 F'!C25&lt;5,'Tabel 4 Be'!C25&lt;0.5),"-",IFERROR('Tabel 4 Be'!C25/'Tabel 4 F'!C25*100,"-"))</f>
        <v>2.2764227642276422</v>
      </c>
      <c r="D25" s="93">
        <f>IF(OR('Tabel 4 F'!D25&lt;5,'Tabel 4 Be'!D25&lt;0.5),"-",IFERROR('Tabel 4 Be'!D25/'Tabel 4 F'!D25*100,"-"))</f>
        <v>0.97087378640776689</v>
      </c>
      <c r="E25" s="93">
        <f>IF(OR('Tabel 4 F'!E25&lt;5,'Tabel 4 Be'!E25&lt;0.5),"-",IFERROR('Tabel 4 Be'!E25/'Tabel 4 F'!E25*100,"-"))</f>
        <v>1.7167381974248928</v>
      </c>
      <c r="F25" s="93">
        <f>IF(OR('Tabel 4 F'!F25&lt;5,'Tabel 4 Be'!F25&lt;0.5),"-",IFERROR('Tabel 4 Be'!F25/'Tabel 4 F'!F25*100,"-"))</f>
        <v>2.7439024390243905</v>
      </c>
      <c r="G25" s="117"/>
      <c r="H25" s="93">
        <f>IF(OR('Tabel 4 F'!H25&lt;5,'Tabel 4 Be'!H25&lt;0.5),"-",IFERROR('Tabel 4 Be'!H25/'Tabel 4 F'!H25*100,"-"))</f>
        <v>2.9681201905459873</v>
      </c>
    </row>
    <row r="26" spans="1:8" ht="15.75" customHeight="1" x14ac:dyDescent="0.2">
      <c r="A26" s="90" t="s">
        <v>40</v>
      </c>
      <c r="B26" s="94">
        <f>IF(OR('Tabel 4 F'!B26&lt;5,'Tabel 4 Be'!B26&lt;0.5),"-",IFERROR('Tabel 4 Be'!B26/'Tabel 4 F'!B26*100,"-"))</f>
        <v>1.4590932777488275</v>
      </c>
      <c r="C26" s="94">
        <f>IF(OR('Tabel 4 F'!C26&lt;5,'Tabel 4 Be'!C26&lt;0.5),"-",IFERROR('Tabel 4 Be'!C26/'Tabel 4 F'!C26*100,"-"))</f>
        <v>1.4567759248610312</v>
      </c>
      <c r="D26" s="94">
        <f>IF(OR('Tabel 4 F'!D26&lt;5,'Tabel 4 Be'!D26&lt;0.5),"-",IFERROR('Tabel 4 Be'!D26/'Tabel 4 F'!D26*100,"-"))</f>
        <v>0.63948840927258188</v>
      </c>
      <c r="E26" s="94">
        <f>IF(OR('Tabel 4 F'!E26&lt;5,'Tabel 4 Be'!E26&lt;0.5),"-",IFERROR('Tabel 4 Be'!E26/'Tabel 4 F'!E26*100,"-"))</f>
        <v>0.51020408163265307</v>
      </c>
      <c r="F26" s="94">
        <f>IF(OR('Tabel 4 F'!F26&lt;5,'Tabel 4 Be'!F26&lt;0.5),"-",IFERROR('Tabel 4 Be'!F26/'Tabel 4 F'!F26*100,"-"))</f>
        <v>0.10857763300760044</v>
      </c>
      <c r="G26" s="117"/>
      <c r="H26" s="94">
        <f>IF(OR('Tabel 4 F'!H26&lt;5,'Tabel 4 Be'!H26&lt;0.5),"-",IFERROR('Tabel 4 Be'!H26/'Tabel 4 F'!H26*100,"-"))</f>
        <v>1.0637420631648389</v>
      </c>
    </row>
    <row r="27" spans="1:8" ht="15.75" customHeight="1" x14ac:dyDescent="0.2">
      <c r="A27" s="83" t="s">
        <v>41</v>
      </c>
      <c r="B27" s="95">
        <f>IF(OR('Tabel 4 F'!B27&lt;5,'Tabel 4 Be'!B27&lt;0.5),"-",IFERROR('Tabel 4 Be'!B27/'Tabel 4 F'!B27*100,"-"))</f>
        <v>1.557632398753894</v>
      </c>
      <c r="C27" s="95">
        <f>IF(OR('Tabel 4 F'!C27&lt;5,'Tabel 4 Be'!C27&lt;0.5),"-",IFERROR('Tabel 4 Be'!C27/'Tabel 4 F'!C27*100,"-"))</f>
        <v>1.347305389221557</v>
      </c>
      <c r="D27" s="95">
        <f>IF(OR('Tabel 4 F'!D27&lt;5,'Tabel 4 Be'!D27&lt;0.5),"-",IFERROR('Tabel 4 Be'!D27/'Tabel 4 F'!D27*100,"-"))</f>
        <v>1.0940919037199124</v>
      </c>
      <c r="E27" s="95">
        <f>IF(OR('Tabel 4 F'!E27&lt;5,'Tabel 4 Be'!E27&lt;0.5),"-",IFERROR('Tabel 4 Be'!E27/'Tabel 4 F'!E27*100,"-"))</f>
        <v>0.83333333333333337</v>
      </c>
      <c r="F27" s="95">
        <f>IF(OR('Tabel 4 F'!F27&lt;5,'Tabel 4 Be'!F27&lt;0.5),"-",IFERROR('Tabel 4 Be'!F27/'Tabel 4 F'!F27*100,"-"))</f>
        <v>1.7777777777777777</v>
      </c>
      <c r="G27" s="117"/>
      <c r="H27" s="95">
        <f>IF(OR('Tabel 4 F'!H27&lt;5,'Tabel 4 Be'!H27&lt;0.5),"-",IFERROR('Tabel 4 Be'!H27/'Tabel 4 F'!H27*100,"-"))</f>
        <v>1.2801575578532742</v>
      </c>
    </row>
    <row r="28" spans="1:8" ht="15.75" customHeight="1" x14ac:dyDescent="0.2">
      <c r="A28" s="79" t="s">
        <v>42</v>
      </c>
      <c r="B28" s="93">
        <f>IF(OR('Tabel 4 F'!B28&lt;5,'Tabel 4 Be'!B28&lt;0.5),"-",IFERROR('Tabel 4 Be'!B28/'Tabel 4 F'!B28*100,"-"))</f>
        <v>20.33096926713948</v>
      </c>
      <c r="C28" s="93">
        <f>IF(OR('Tabel 4 F'!C28&lt;5,'Tabel 4 Be'!C28&lt;0.5),"-",IFERROR('Tabel 4 Be'!C28/'Tabel 4 F'!C28*100,"-"))</f>
        <v>7.3184357541899452</v>
      </c>
      <c r="D28" s="93">
        <f>IF(OR('Tabel 4 F'!D28&lt;5,'Tabel 4 Be'!D28&lt;0.5),"-",IFERROR('Tabel 4 Be'!D28/'Tabel 4 F'!D28*100,"-"))</f>
        <v>4.004054738976178</v>
      </c>
      <c r="E28" s="93">
        <f>IF(OR('Tabel 4 F'!E28&lt;5,'Tabel 4 Be'!E28&lt;0.5),"-",IFERROR('Tabel 4 Be'!E28/'Tabel 4 F'!E28*100,"-"))</f>
        <v>3.8651315789473686</v>
      </c>
      <c r="F28" s="93">
        <f>IF(OR('Tabel 4 F'!F28&lt;5,'Tabel 4 Be'!F28&lt;0.5),"-",IFERROR('Tabel 4 Be'!F28/'Tabel 4 F'!F28*100,"-"))</f>
        <v>6.7251461988304087</v>
      </c>
      <c r="G28" s="117"/>
      <c r="H28" s="93">
        <f>IF(OR('Tabel 4 F'!H28&lt;5,'Tabel 4 Be'!H28&lt;0.5),"-",IFERROR('Tabel 4 Be'!H28/'Tabel 4 F'!H28*100,"-"))</f>
        <v>6.391718698652646</v>
      </c>
    </row>
    <row r="29" spans="1:8" ht="15.75" customHeight="1" x14ac:dyDescent="0.2">
      <c r="A29" s="90" t="s">
        <v>43</v>
      </c>
      <c r="B29" s="94">
        <f>IF(OR('Tabel 4 F'!B29&lt;5,'Tabel 4 Be'!B29&lt;0.5),"-",IFERROR('Tabel 4 Be'!B29/'Tabel 4 F'!B29*100,"-"))</f>
        <v>1.5873015873015872</v>
      </c>
      <c r="C29" s="94">
        <f>IF(OR('Tabel 4 F'!C29&lt;5,'Tabel 4 Be'!C29&lt;0.5),"-",IFERROR('Tabel 4 Be'!C29/'Tabel 4 F'!C29*100,"-"))</f>
        <v>0.98039215686274506</v>
      </c>
      <c r="D29" s="94">
        <f>IF(OR('Tabel 4 F'!D29&lt;5,'Tabel 4 Be'!D29&lt;0.5),"-",IFERROR('Tabel 4 Be'!D29/'Tabel 4 F'!D29*100,"-"))</f>
        <v>0.85106382978723405</v>
      </c>
      <c r="E29" s="94">
        <f>IF(OR('Tabel 4 F'!E29&lt;5,'Tabel 4 Be'!E29&lt;0.5),"-",IFERROR('Tabel 4 Be'!E29/'Tabel 4 F'!E29*100,"-"))</f>
        <v>1.2048192771084338</v>
      </c>
      <c r="F29" s="94">
        <f>IF(OR('Tabel 4 F'!F29&lt;5,'Tabel 4 Be'!F29&lt;0.5),"-",IFERROR('Tabel 4 Be'!F29/'Tabel 4 F'!F29*100,"-"))</f>
        <v>2.1276595744680851</v>
      </c>
      <c r="G29" s="117"/>
      <c r="H29" s="94">
        <f>IF(OR('Tabel 4 F'!H29&lt;5,'Tabel 4 Be'!H29&lt;0.5),"-",IFERROR('Tabel 4 Be'!H29/'Tabel 4 F'!H29*100,"-"))</f>
        <v>1.1834319526627219</v>
      </c>
    </row>
    <row r="30" spans="1:8" ht="15.75" customHeight="1" x14ac:dyDescent="0.2">
      <c r="A30" s="83" t="s">
        <v>44</v>
      </c>
      <c r="B30" s="95">
        <f>IF(OR('Tabel 4 F'!B30&lt;5,'Tabel 4 Be'!B30&lt;0.5),"-",IFERROR('Tabel 4 Be'!B30/'Tabel 4 F'!B30*100,"-"))</f>
        <v>23.170731707317074</v>
      </c>
      <c r="C30" s="95">
        <f>IF(OR('Tabel 4 F'!C30&lt;5,'Tabel 4 Be'!C30&lt;0.5),"-",IFERROR('Tabel 4 Be'!C30/'Tabel 4 F'!C30*100,"-"))</f>
        <v>8.4210526315789469</v>
      </c>
      <c r="D30" s="95">
        <f>IF(OR('Tabel 4 F'!D30&lt;5,'Tabel 4 Be'!D30&lt;0.5),"-",IFERROR('Tabel 4 Be'!D30/'Tabel 4 F'!D30*100,"-"))</f>
        <v>4.6902654867256635</v>
      </c>
      <c r="E30" s="95">
        <f>IF(OR('Tabel 4 F'!E30&lt;5,'Tabel 4 Be'!E30&lt;0.5),"-",IFERROR('Tabel 4 Be'!E30/'Tabel 4 F'!E30*100,"-"))</f>
        <v>3.9281705948372618</v>
      </c>
      <c r="F30" s="95">
        <f>IF(OR('Tabel 4 F'!F30&lt;5,'Tabel 4 Be'!F30&lt;0.5),"-",IFERROR('Tabel 4 Be'!F30/'Tabel 4 F'!F30*100,"-"))</f>
        <v>3.0821917808219177</v>
      </c>
      <c r="G30" s="117"/>
      <c r="H30" s="95">
        <f>IF(OR('Tabel 4 F'!H30&lt;5,'Tabel 4 Be'!H30&lt;0.5),"-",IFERROR('Tabel 4 Be'!H30/'Tabel 4 F'!H30*100,"-"))</f>
        <v>5.399761336515513</v>
      </c>
    </row>
    <row r="31" spans="1:8" ht="15.75" customHeight="1" x14ac:dyDescent="0.2">
      <c r="A31" s="79" t="s">
        <v>45</v>
      </c>
      <c r="B31" s="93">
        <f>IF(OR('Tabel 4 F'!B31&lt;5,'Tabel 4 Be'!B31&lt;0.5),"-",IFERROR('Tabel 4 Be'!B31/'Tabel 4 F'!B31*100,"-"))</f>
        <v>41.17647058823529</v>
      </c>
      <c r="C31" s="93">
        <f>IF(OR('Tabel 4 F'!C31&lt;5,'Tabel 4 Be'!C31&lt;0.5),"-",IFERROR('Tabel 4 Be'!C31/'Tabel 4 F'!C31*100,"-"))</f>
        <v>8.3333333333333321</v>
      </c>
      <c r="D31" s="93">
        <f>IF(OR('Tabel 4 F'!D31&lt;5,'Tabel 4 Be'!D31&lt;0.5),"-",IFERROR('Tabel 4 Be'!D31/'Tabel 4 F'!D31*100,"-"))</f>
        <v>3.7837837837837842</v>
      </c>
      <c r="E31" s="93">
        <f>IF(OR('Tabel 4 F'!E31&lt;5,'Tabel 4 Be'!E31&lt;0.5),"-",IFERROR('Tabel 4 Be'!E31/'Tabel 4 F'!E31*100,"-"))</f>
        <v>4</v>
      </c>
      <c r="F31" s="93">
        <f>IF(OR('Tabel 4 F'!F31&lt;5,'Tabel 4 Be'!F31&lt;0.5),"-",IFERROR('Tabel 4 Be'!F31/'Tabel 4 F'!F31*100,"-"))</f>
        <v>5.982905982905983</v>
      </c>
      <c r="G31" s="117"/>
      <c r="H31" s="93">
        <f>IF(OR('Tabel 4 F'!H31&lt;5,'Tabel 4 Be'!H31&lt;0.5),"-",IFERROR('Tabel 4 Be'!H31/'Tabel 4 F'!H31*100,"-"))</f>
        <v>5.739514348785872</v>
      </c>
    </row>
    <row r="32" spans="1:8" ht="15.75" customHeight="1" x14ac:dyDescent="0.2">
      <c r="A32" s="90" t="s">
        <v>46</v>
      </c>
      <c r="B32" s="94">
        <f>IF(OR('Tabel 4 F'!B32&lt;5,'Tabel 4 Be'!B32&lt;0.5),"-",IFERROR('Tabel 4 Be'!B32/'Tabel 4 F'!B32*100,"-"))</f>
        <v>35.416666666666671</v>
      </c>
      <c r="C32" s="94">
        <f>IF(OR('Tabel 4 F'!C32&lt;5,'Tabel 4 Be'!C32&lt;0.5),"-",IFERROR('Tabel 4 Be'!C32/'Tabel 4 F'!C32*100,"-"))</f>
        <v>6.8592057761732859</v>
      </c>
      <c r="D32" s="94">
        <f>IF(OR('Tabel 4 F'!D32&lt;5,'Tabel 4 Be'!D32&lt;0.5),"-",IFERROR('Tabel 4 Be'!D32/'Tabel 4 F'!D32*100,"-"))</f>
        <v>2.4074074074074074</v>
      </c>
      <c r="E32" s="94">
        <f>IF(OR('Tabel 4 F'!E32&lt;5,'Tabel 4 Be'!E32&lt;0.5),"-",IFERROR('Tabel 4 Be'!E32/'Tabel 4 F'!E32*100,"-"))</f>
        <v>2.3450586264656614</v>
      </c>
      <c r="F32" s="94">
        <f>IF(OR('Tabel 4 F'!F32&lt;5,'Tabel 4 Be'!F32&lt;0.5),"-",IFERROR('Tabel 4 Be'!F32/'Tabel 4 F'!F32*100,"-"))</f>
        <v>1.8587360594795539</v>
      </c>
      <c r="G32" s="117"/>
      <c r="H32" s="94">
        <f>IF(OR('Tabel 4 F'!H32&lt;5,'Tabel 4 Be'!H32&lt;0.5),"-",IFERROR('Tabel 4 Be'!H32/'Tabel 4 F'!H32*100,"-"))</f>
        <v>3.9283651068746388</v>
      </c>
    </row>
    <row r="33" spans="1:19" ht="15.75" customHeight="1" x14ac:dyDescent="0.2">
      <c r="A33" s="83" t="s">
        <v>47</v>
      </c>
      <c r="B33" s="95">
        <f>IF(OR('Tabel 4 F'!B33&lt;5,'Tabel 4 Be'!B33&lt;0.5),"-",IFERROR('Tabel 4 Be'!B33/'Tabel 4 F'!B33*100,"-"))</f>
        <v>9.1564527757750529</v>
      </c>
      <c r="C33" s="95">
        <f>IF(OR('Tabel 4 F'!C33&lt;5,'Tabel 4 Be'!C33&lt;0.5),"-",IFERROR('Tabel 4 Be'!C33/'Tabel 4 F'!C33*100,"-"))</f>
        <v>4.5281823939202024</v>
      </c>
      <c r="D33" s="95">
        <f>IF(OR('Tabel 4 F'!D33&lt;5,'Tabel 4 Be'!D33&lt;0.5),"-",IFERROR('Tabel 4 Be'!D33/'Tabel 4 F'!D33*100,"-"))</f>
        <v>2.7000490918016693</v>
      </c>
      <c r="E33" s="95">
        <f>IF(OR('Tabel 4 F'!E33&lt;5,'Tabel 4 Be'!E33&lt;0.5),"-",IFERROR('Tabel 4 Be'!E33/'Tabel 4 F'!E33*100,"-"))</f>
        <v>2.2887323943661975</v>
      </c>
      <c r="F33" s="95">
        <f>IF(OR('Tabel 4 F'!F33&lt;5,'Tabel 4 Be'!F33&lt;0.5),"-",IFERROR('Tabel 4 Be'!F33/'Tabel 4 F'!F33*100,"-"))</f>
        <v>3.0575539568345325</v>
      </c>
      <c r="G33" s="117"/>
      <c r="H33" s="95">
        <f>IF(OR('Tabel 4 F'!H33&lt;5,'Tabel 4 Be'!H33&lt;0.5),"-",IFERROR('Tabel 4 Be'!H33/'Tabel 4 F'!H33*100,"-"))</f>
        <v>4.4476673918298282</v>
      </c>
    </row>
    <row r="34" spans="1:19" ht="15.75" customHeight="1" x14ac:dyDescent="0.2">
      <c r="A34" s="79" t="s">
        <v>48</v>
      </c>
      <c r="B34" s="93">
        <f>IF(OR('Tabel 4 F'!B34&lt;5,'Tabel 4 Be'!B34&lt;0.5),"-",IFERROR('Tabel 4 Be'!B34/'Tabel 4 F'!B34*100,"-"))</f>
        <v>2.9518950437317786</v>
      </c>
      <c r="C34" s="93">
        <f>IF(OR('Tabel 4 F'!C34&lt;5,'Tabel 4 Be'!C34&lt;0.5),"-",IFERROR('Tabel 4 Be'!C34/'Tabel 4 F'!C34*100,"-"))</f>
        <v>1.7066155321188876</v>
      </c>
      <c r="D34" s="93">
        <f>IF(OR('Tabel 4 F'!D34&lt;5,'Tabel 4 Be'!D34&lt;0.5),"-",IFERROR('Tabel 4 Be'!D34/'Tabel 4 F'!D34*100,"-"))</f>
        <v>1.2587751149842654</v>
      </c>
      <c r="E34" s="93">
        <f>IF(OR('Tabel 4 F'!E34&lt;5,'Tabel 4 Be'!E34&lt;0.5),"-",IFERROR('Tabel 4 Be'!E34/'Tabel 4 F'!E34*100,"-"))</f>
        <v>1.1428571428571428</v>
      </c>
      <c r="F34" s="93">
        <f>IF(OR('Tabel 4 F'!F34&lt;5,'Tabel 4 Be'!F34&lt;0.5),"-",IFERROR('Tabel 4 Be'!F34/'Tabel 4 F'!F34*100,"-"))</f>
        <v>3.0057803468208091</v>
      </c>
      <c r="G34" s="117"/>
      <c r="H34" s="93">
        <f>IF(OR('Tabel 4 F'!H34&lt;5,'Tabel 4 Be'!H34&lt;0.5),"-",IFERROR('Tabel 4 Be'!H34/'Tabel 4 F'!H34*100,"-"))</f>
        <v>1.770244821092279</v>
      </c>
    </row>
    <row r="35" spans="1:19" ht="15.75" customHeight="1" x14ac:dyDescent="0.2">
      <c r="A35" s="90" t="s">
        <v>49</v>
      </c>
      <c r="B35" s="94">
        <f>IF(OR('Tabel 4 F'!B35&lt;5,'Tabel 4 Be'!B35&lt;0.5),"-",IFERROR('Tabel 4 Be'!B35/'Tabel 4 F'!B35*100,"-"))</f>
        <v>5.071119356833643</v>
      </c>
      <c r="C35" s="94">
        <f>IF(OR('Tabel 4 F'!C35&lt;5,'Tabel 4 Be'!C35&lt;0.5),"-",IFERROR('Tabel 4 Be'!C35/'Tabel 4 F'!C35*100,"-"))</f>
        <v>1.9579921680313279</v>
      </c>
      <c r="D35" s="94">
        <f>IF(OR('Tabel 4 F'!D35&lt;5,'Tabel 4 Be'!D35&lt;0.5),"-",IFERROR('Tabel 4 Be'!D35/'Tabel 4 F'!D35*100,"-"))</f>
        <v>1.2461059190031152</v>
      </c>
      <c r="E35" s="94">
        <f>IF(OR('Tabel 4 F'!E35&lt;5,'Tabel 4 Be'!E35&lt;0.5),"-",IFERROR('Tabel 4 Be'!E35/'Tabel 4 F'!E35*100,"-"))</f>
        <v>2.3381294964028778</v>
      </c>
      <c r="F35" s="94">
        <f>IF(OR('Tabel 4 F'!F35&lt;5,'Tabel 4 Be'!F35&lt;0.5),"-",IFERROR('Tabel 4 Be'!F35/'Tabel 4 F'!F35*100,"-"))</f>
        <v>5.6285178236397746</v>
      </c>
      <c r="G35" s="117"/>
      <c r="H35" s="94">
        <f>IF(OR('Tabel 4 F'!H35&lt;5,'Tabel 4 Be'!H35&lt;0.5),"-",IFERROR('Tabel 4 Be'!H35/'Tabel 4 F'!H35*100,"-"))</f>
        <v>2.6193001060445389</v>
      </c>
    </row>
    <row r="36" spans="1:19" ht="15.75" customHeight="1" x14ac:dyDescent="0.2">
      <c r="A36" s="83" t="s">
        <v>50</v>
      </c>
      <c r="B36" s="95">
        <f>IF(OR('Tabel 4 F'!B36&lt;5,'Tabel 4 Be'!B36&lt;0.5),"-",IFERROR('Tabel 4 Be'!B36/'Tabel 4 F'!B36*100,"-"))</f>
        <v>14.223930802498799</v>
      </c>
      <c r="C36" s="95">
        <f>IF(OR('Tabel 4 F'!C36&lt;5,'Tabel 4 Be'!C36&lt;0.5),"-",IFERROR('Tabel 4 Be'!C36/'Tabel 4 F'!C36*100,"-"))</f>
        <v>5.3696708041014567</v>
      </c>
      <c r="D36" s="95">
        <f>IF(OR('Tabel 4 F'!D36&lt;5,'Tabel 4 Be'!D36&lt;0.5),"-",IFERROR('Tabel 4 Be'!D36/'Tabel 4 F'!D36*100,"-"))</f>
        <v>3.3394447354635934</v>
      </c>
      <c r="E36" s="95">
        <f>IF(OR('Tabel 4 F'!E36&lt;5,'Tabel 4 Be'!E36&lt;0.5),"-",IFERROR('Tabel 4 Be'!E36/'Tabel 4 F'!E36*100,"-"))</f>
        <v>3.1329597554763118</v>
      </c>
      <c r="F36" s="95">
        <f>IF(OR('Tabel 4 F'!F36&lt;5,'Tabel 4 Be'!F36&lt;0.5),"-",IFERROR('Tabel 4 Be'!F36/'Tabel 4 F'!F36*100,"-"))</f>
        <v>5.3493449781659388</v>
      </c>
      <c r="G36" s="117"/>
      <c r="H36" s="95">
        <f>IF(OR('Tabel 4 F'!H36&lt;5,'Tabel 4 Be'!H36&lt;0.5),"-",IFERROR('Tabel 4 Be'!H36/'Tabel 4 F'!H36*100,"-"))</f>
        <v>5.8217450824987385</v>
      </c>
    </row>
    <row r="37" spans="1:19" ht="15.75" customHeight="1" x14ac:dyDescent="0.2">
      <c r="A37" s="79" t="s">
        <v>51</v>
      </c>
      <c r="B37" s="93">
        <f>IF(OR('Tabel 4 F'!B37&lt;5,'Tabel 4 Be'!B37&lt;0.5),"-",IFERROR('Tabel 4 Be'!B37/'Tabel 4 F'!B37*100,"-"))</f>
        <v>7.6913329954384189</v>
      </c>
      <c r="C37" s="93">
        <f>IF(OR('Tabel 4 F'!C37&lt;5,'Tabel 4 Be'!C37&lt;0.5),"-",IFERROR('Tabel 4 Be'!C37/'Tabel 4 F'!C37*100,"-"))</f>
        <v>3.5875649066019291</v>
      </c>
      <c r="D37" s="93">
        <f>IF(OR('Tabel 4 F'!D37&lt;5,'Tabel 4 Be'!D37&lt;0.5),"-",IFERROR('Tabel 4 Be'!D37/'Tabel 4 F'!D37*100,"-"))</f>
        <v>2.8720626631853787</v>
      </c>
      <c r="E37" s="93">
        <f>IF(OR('Tabel 4 F'!E37&lt;5,'Tabel 4 Be'!E37&lt;0.5),"-",IFERROR('Tabel 4 Be'!E37/'Tabel 4 F'!E37*100,"-"))</f>
        <v>3.5022222222222226</v>
      </c>
      <c r="F37" s="93">
        <f>IF(OR('Tabel 4 F'!F37&lt;5,'Tabel 4 Be'!F37&lt;0.5),"-",IFERROR('Tabel 4 Be'!F37/'Tabel 4 F'!F37*100,"-"))</f>
        <v>6.6744730679156916</v>
      </c>
      <c r="G37" s="117"/>
      <c r="H37" s="93">
        <f>IF(OR('Tabel 4 F'!H37&lt;5,'Tabel 4 Be'!H37&lt;0.5),"-",IFERROR('Tabel 4 Be'!H37/'Tabel 4 F'!H37*100,"-"))</f>
        <v>4.3605509760223402</v>
      </c>
    </row>
    <row r="38" spans="1:19" ht="15.75" customHeight="1" x14ac:dyDescent="0.2">
      <c r="A38" s="90" t="s">
        <v>52</v>
      </c>
      <c r="B38" s="94">
        <f>IF(OR('Tabel 4 F'!B38&lt;5,'Tabel 4 Be'!B38&lt;0.5),"-",IFERROR('Tabel 4 Be'!B38/'Tabel 4 F'!B38*100,"-"))</f>
        <v>26.47058823529412</v>
      </c>
      <c r="C38" s="94">
        <f>IF(OR('Tabel 4 F'!C38&lt;5,'Tabel 4 Be'!C38&lt;0.5),"-",IFERROR('Tabel 4 Be'!C38/'Tabel 4 F'!C38*100,"-"))</f>
        <v>6.5652522017614094</v>
      </c>
      <c r="D38" s="94">
        <f>IF(OR('Tabel 4 F'!D38&lt;5,'Tabel 4 Be'!D38&lt;0.5),"-",IFERROR('Tabel 4 Be'!D38/'Tabel 4 F'!D38*100,"-"))</f>
        <v>2.7598896044158234</v>
      </c>
      <c r="E38" s="94">
        <f>IF(OR('Tabel 4 F'!E38&lt;5,'Tabel 4 Be'!E38&lt;0.5),"-",IFERROR('Tabel 4 Be'!E38/'Tabel 4 F'!E38*100,"-"))</f>
        <v>3.5487288135593222</v>
      </c>
      <c r="F38" s="94">
        <f>IF(OR('Tabel 4 F'!F38&lt;5,'Tabel 4 Be'!F38&lt;0.5),"-",IFERROR('Tabel 4 Be'!F38/'Tabel 4 F'!F38*100,"-"))</f>
        <v>8.5317460317460316</v>
      </c>
      <c r="G38" s="117"/>
      <c r="H38" s="94">
        <f>IF(OR('Tabel 4 F'!H38&lt;5,'Tabel 4 Be'!H38&lt;0.5),"-",IFERROR('Tabel 4 Be'!H38/'Tabel 4 F'!H38*100,"-"))</f>
        <v>9.1733870967741939</v>
      </c>
    </row>
    <row r="39" spans="1:19" ht="15.75" customHeight="1" x14ac:dyDescent="0.2">
      <c r="A39" s="83" t="s">
        <v>53</v>
      </c>
      <c r="B39" s="95">
        <f>IF(OR('Tabel 4 F'!B39&lt;5,'Tabel 4 Be'!B39&lt;0.5),"-",IFERROR('Tabel 4 Be'!B39/'Tabel 4 F'!B39*100,"-"))</f>
        <v>14.269141531322504</v>
      </c>
      <c r="C39" s="95">
        <f>IF(OR('Tabel 4 F'!C39&lt;5,'Tabel 4 Be'!C39&lt;0.5),"-",IFERROR('Tabel 4 Be'!C39/'Tabel 4 F'!C39*100,"-"))</f>
        <v>8.2965578111209179</v>
      </c>
      <c r="D39" s="95">
        <f>IF(OR('Tabel 4 F'!D39&lt;5,'Tabel 4 Be'!D39&lt;0.5),"-",IFERROR('Tabel 4 Be'!D39/'Tabel 4 F'!D39*100,"-"))</f>
        <v>2.0681265206812651</v>
      </c>
      <c r="E39" s="95">
        <f>IF(OR('Tabel 4 F'!E39&lt;5,'Tabel 4 Be'!E39&lt;0.5),"-",IFERROR('Tabel 4 Be'!E39/'Tabel 4 F'!E39*100,"-"))</f>
        <v>2.2870211549456831</v>
      </c>
      <c r="F39" s="95">
        <f>IF(OR('Tabel 4 F'!F39&lt;5,'Tabel 4 Be'!F39&lt;0.5),"-",IFERROR('Tabel 4 Be'!F39/'Tabel 4 F'!F39*100,"-"))</f>
        <v>6.7988668555240803</v>
      </c>
      <c r="G39" s="117"/>
      <c r="H39" s="95">
        <f>IF(OR('Tabel 4 F'!H39&lt;5,'Tabel 4 Be'!H39&lt;0.5),"-",IFERROR('Tabel 4 Be'!H39/'Tabel 4 F'!H39*100,"-"))</f>
        <v>6.1077389984825494</v>
      </c>
    </row>
    <row r="40" spans="1:19" ht="15.75" customHeight="1" x14ac:dyDescent="0.2">
      <c r="A40" s="79" t="s">
        <v>54</v>
      </c>
      <c r="B40" s="93">
        <f>IF(OR('Tabel 4 F'!B40&lt;5,'Tabel 4 Be'!B40&lt;0.5),"-",IFERROR('Tabel 4 Be'!B40/'Tabel 4 F'!B40*100,"-"))</f>
        <v>18.348623853211009</v>
      </c>
      <c r="C40" s="93">
        <f>IF(OR('Tabel 4 F'!C40&lt;5,'Tabel 4 Be'!C40&lt;0.5),"-",IFERROR('Tabel 4 Be'!C40/'Tabel 4 F'!C40*100,"-"))</f>
        <v>7.8284182305630026</v>
      </c>
      <c r="D40" s="93">
        <f>IF(OR('Tabel 4 F'!D40&lt;5,'Tabel 4 Be'!D40&lt;0.5),"-",IFERROR('Tabel 4 Be'!D40/'Tabel 4 F'!D40*100,"-"))</f>
        <v>5.5062995800279984</v>
      </c>
      <c r="E40" s="93">
        <f>IF(OR('Tabel 4 F'!E40&lt;5,'Tabel 4 Be'!E40&lt;0.5),"-",IFERROR('Tabel 4 Be'!E40/'Tabel 4 F'!E40*100,"-"))</f>
        <v>5.1073708647707488</v>
      </c>
      <c r="F40" s="93">
        <f>IF(OR('Tabel 4 F'!F40&lt;5,'Tabel 4 Be'!F40&lt;0.5),"-",IFERROR('Tabel 4 Be'!F40/'Tabel 4 F'!F40*100,"-"))</f>
        <v>9.6153846153846168</v>
      </c>
      <c r="G40" s="117"/>
      <c r="H40" s="93">
        <f>IF(OR('Tabel 4 F'!H40&lt;5,'Tabel 4 Be'!H40&lt;0.5),"-",IFERROR('Tabel 4 Be'!H40/'Tabel 4 F'!H40*100,"-"))</f>
        <v>8.091397849462366</v>
      </c>
    </row>
    <row r="41" spans="1:19" ht="15.75" customHeight="1" x14ac:dyDescent="0.2">
      <c r="A41" s="90" t="s">
        <v>214</v>
      </c>
      <c r="B41" s="94">
        <f>IF(OR('Tabel 4 F'!B41&lt;5,'Tabel 4 Be'!B41&lt;0.5),"-",IFERROR('Tabel 4 Be'!B41/'Tabel 4 F'!B41*100,"-"))</f>
        <v>11.794228356336262</v>
      </c>
      <c r="C41" s="94">
        <f>IF(OR('Tabel 4 F'!C41&lt;5,'Tabel 4 Be'!C41&lt;0.5),"-",IFERROR('Tabel 4 Be'!C41/'Tabel 4 F'!C41*100,"-"))</f>
        <v>2.8016643550624134</v>
      </c>
      <c r="D41" s="94">
        <f>IF(OR('Tabel 4 F'!D41&lt;5,'Tabel 4 Be'!D41&lt;0.5),"-",IFERROR('Tabel 4 Be'!D41/'Tabel 4 F'!D41*100,"-"))</f>
        <v>1.8793706293706292</v>
      </c>
      <c r="E41" s="94">
        <f>IF(OR('Tabel 4 F'!E41&lt;5,'Tabel 4 Be'!E41&lt;0.5),"-",IFERROR('Tabel 4 Be'!E41/'Tabel 4 F'!E41*100,"-"))</f>
        <v>2.2628372497824194</v>
      </c>
      <c r="F41" s="94">
        <f>IF(OR('Tabel 4 F'!F41&lt;5,'Tabel 4 Be'!F41&lt;0.5),"-",IFERROR('Tabel 4 Be'!F41/'Tabel 4 F'!F41*100,"-"))</f>
        <v>3.5714285714285712</v>
      </c>
      <c r="G41" s="117"/>
      <c r="H41" s="94">
        <f>IF(OR('Tabel 4 F'!H41&lt;5,'Tabel 4 Be'!H41&lt;0.5),"-",IFERROR('Tabel 4 Be'!H41/'Tabel 4 F'!H41*100,"-"))</f>
        <v>4.1256708407871194</v>
      </c>
    </row>
    <row r="42" spans="1:19" ht="15.75" customHeight="1" x14ac:dyDescent="0.2">
      <c r="A42" s="83" t="s">
        <v>55</v>
      </c>
      <c r="B42" s="95">
        <f>IF(OR('Tabel 4 F'!B42&lt;5,'Tabel 4 Be'!B42&lt;0.5),"-",IFERROR('Tabel 4 Be'!B42/'Tabel 4 F'!B42*100,"-"))</f>
        <v>10.050251256281408</v>
      </c>
      <c r="C42" s="95">
        <f>IF(OR('Tabel 4 F'!C42&lt;5,'Tabel 4 Be'!C42&lt;0.5),"-",IFERROR('Tabel 4 Be'!C42/'Tabel 4 F'!C42*100,"-"))</f>
        <v>6.3829787234042552</v>
      </c>
      <c r="D42" s="95">
        <f>IF(OR('Tabel 4 F'!D42&lt;5,'Tabel 4 Be'!D42&lt;0.5),"-",IFERROR('Tabel 4 Be'!D42/'Tabel 4 F'!D42*100,"-"))</f>
        <v>3.8834951456310676</v>
      </c>
      <c r="E42" s="95">
        <f>IF(OR('Tabel 4 F'!E42&lt;5,'Tabel 4 Be'!E42&lt;0.5),"-",IFERROR('Tabel 4 Be'!E42/'Tabel 4 F'!E42*100,"-"))</f>
        <v>5.6338028169014089</v>
      </c>
      <c r="F42" s="95">
        <f>IF(OR('Tabel 4 F'!F42&lt;5,'Tabel 4 Be'!F42&lt;0.5),"-",IFERROR('Tabel 4 Be'!F42/'Tabel 4 F'!F42*100,"-"))</f>
        <v>14.285714285714285</v>
      </c>
      <c r="G42" s="117"/>
      <c r="H42" s="95">
        <f>IF(OR('Tabel 4 F'!H42&lt;5,'Tabel 4 Be'!H42&lt;0.5),"-",IFERROR('Tabel 4 Be'!H42/'Tabel 4 F'!H42*100,"-"))</f>
        <v>6.6948130277442699</v>
      </c>
    </row>
    <row r="43" spans="1:19" ht="15.75" customHeight="1" x14ac:dyDescent="0.2">
      <c r="A43" s="79" t="s">
        <v>56</v>
      </c>
      <c r="B43" s="93">
        <f>IF(OR('Tabel 4 F'!B43&lt;5,'Tabel 4 Be'!B43&lt;0.5),"-",IFERROR('Tabel 4 Be'!B43/'Tabel 4 F'!B43*100,"-"))</f>
        <v>22.829581993569132</v>
      </c>
      <c r="C43" s="93">
        <f>IF(OR('Tabel 4 F'!C43&lt;5,'Tabel 4 Be'!C43&lt;0.5),"-",IFERROR('Tabel 4 Be'!C43/'Tabel 4 F'!C43*100,"-"))</f>
        <v>5.6994818652849739</v>
      </c>
      <c r="D43" s="93">
        <f>IF(OR('Tabel 4 F'!D43&lt;5,'Tabel 4 Be'!D43&lt;0.5),"-",IFERROR('Tabel 4 Be'!D43/'Tabel 4 F'!D43*100,"-"))</f>
        <v>5.025125628140704</v>
      </c>
      <c r="E43" s="93">
        <f>IF(OR('Tabel 4 F'!E43&lt;5,'Tabel 4 Be'!E43&lt;0.5),"-",IFERROR('Tabel 4 Be'!E43/'Tabel 4 F'!E43*100,"-"))</f>
        <v>5.6179775280898872</v>
      </c>
      <c r="F43" s="93">
        <f>IF(OR('Tabel 4 F'!F43&lt;5,'Tabel 4 Be'!F43&lt;0.5),"-",IFERROR('Tabel 4 Be'!F43/'Tabel 4 F'!F43*100,"-"))</f>
        <v>6.5217391304347823</v>
      </c>
      <c r="G43" s="117"/>
      <c r="H43" s="93">
        <f>IF(OR('Tabel 4 F'!H43&lt;5,'Tabel 4 Be'!H43&lt;0.5),"-",IFERROR('Tabel 4 Be'!H43/'Tabel 4 F'!H43*100,"-"))</f>
        <v>9.3039772727272716</v>
      </c>
    </row>
    <row r="44" spans="1:19" ht="15.75" customHeight="1" x14ac:dyDescent="0.2">
      <c r="A44" s="90" t="s">
        <v>57</v>
      </c>
      <c r="B44" s="94">
        <f>IF(OR('Tabel 4 F'!B44&lt;5,'Tabel 4 Be'!B44&lt;0.5),"-",IFERROR('Tabel 4 Be'!B44/'Tabel 4 F'!B44*100,"-"))</f>
        <v>26.001160766105631</v>
      </c>
      <c r="C44" s="94">
        <f>IF(OR('Tabel 4 F'!C44&lt;5,'Tabel 4 Be'!C44&lt;0.5),"-",IFERROR('Tabel 4 Be'!C44/'Tabel 4 F'!C44*100,"-"))</f>
        <v>14.551422319474835</v>
      </c>
      <c r="D44" s="94">
        <f>IF(OR('Tabel 4 F'!D44&lt;5,'Tabel 4 Be'!D44&lt;0.5),"-",IFERROR('Tabel 4 Be'!D44/'Tabel 4 F'!D44*100,"-"))</f>
        <v>6.6014669926650367</v>
      </c>
      <c r="E44" s="94">
        <f>IF(OR('Tabel 4 F'!E44&lt;5,'Tabel 4 Be'!E44&lt;0.5),"-",IFERROR('Tabel 4 Be'!E44/'Tabel 4 F'!E44*100,"-"))</f>
        <v>8.1661891117478511</v>
      </c>
      <c r="F44" s="94">
        <f>IF(OR('Tabel 4 F'!F44&lt;5,'Tabel 4 Be'!F44&lt;0.5),"-",IFERROR('Tabel 4 Be'!F44/'Tabel 4 F'!F44*100,"-"))</f>
        <v>10.36036036036036</v>
      </c>
      <c r="G44" s="117"/>
      <c r="H44" s="94">
        <f>IF(OR('Tabel 4 F'!H44&lt;5,'Tabel 4 Be'!H44&lt;0.5),"-",IFERROR('Tabel 4 Be'!H44/'Tabel 4 F'!H44*100,"-"))</f>
        <v>16.342857142857142</v>
      </c>
    </row>
    <row r="45" spans="1:19" ht="15.75" customHeight="1" x14ac:dyDescent="0.2">
      <c r="A45" s="83" t="s">
        <v>58</v>
      </c>
      <c r="B45" s="95">
        <f>IF(OR('Tabel 4 F'!B45&lt;5,'Tabel 4 Be'!B45&lt;0.5),"-",IFERROR('Tabel 4 Be'!B45/'Tabel 4 F'!B45*100,"-"))</f>
        <v>21.344165435745939</v>
      </c>
      <c r="C45" s="95">
        <f>IF(OR('Tabel 4 F'!C45&lt;5,'Tabel 4 Be'!C45&lt;0.5),"-",IFERROR('Tabel 4 Be'!C45/'Tabel 4 F'!C45*100,"-"))</f>
        <v>6.7632850241545892</v>
      </c>
      <c r="D45" s="95">
        <f>IF(OR('Tabel 4 F'!D45&lt;5,'Tabel 4 Be'!D45&lt;0.5),"-",IFERROR('Tabel 4 Be'!D45/'Tabel 4 F'!D45*100,"-"))</f>
        <v>4.9335863377609108</v>
      </c>
      <c r="E45" s="95">
        <f>IF(OR('Tabel 4 F'!E45&lt;5,'Tabel 4 Be'!E45&lt;0.5),"-",IFERROR('Tabel 4 Be'!E45/'Tabel 4 F'!E45*100,"-"))</f>
        <v>6.2761506276150625</v>
      </c>
      <c r="F45" s="95">
        <f>IF(OR('Tabel 4 F'!F45&lt;5,'Tabel 4 Be'!F45&lt;0.5),"-",IFERROR('Tabel 4 Be'!F45/'Tabel 4 F'!F45*100,"-"))</f>
        <v>6.7796610169491522</v>
      </c>
      <c r="G45" s="117"/>
      <c r="H45" s="95">
        <f>IF(OR('Tabel 4 F'!H45&lt;5,'Tabel 4 Be'!H45&lt;0.5),"-",IFERROR('Tabel 4 Be'!H45/'Tabel 4 F'!H45*100,"-"))</f>
        <v>12.218649517684888</v>
      </c>
    </row>
    <row r="46" spans="1:19" ht="15.75" customHeight="1" x14ac:dyDescent="0.2">
      <c r="A46" s="79" t="s">
        <v>59</v>
      </c>
      <c r="B46" s="93">
        <f>IF(OR('Tabel 4 F'!B46&lt;5,'Tabel 4 Be'!B46&lt;0.5),"-",IFERROR('Tabel 4 Be'!B46/'Tabel 4 F'!B46*100,"-"))</f>
        <v>12.582322357019063</v>
      </c>
      <c r="C46" s="93">
        <f>IF(OR('Tabel 4 F'!C46&lt;5,'Tabel 4 Be'!C46&lt;0.5),"-",IFERROR('Tabel 4 Be'!C46/'Tabel 4 F'!C46*100,"-"))</f>
        <v>6.9108024337045117</v>
      </c>
      <c r="D46" s="93">
        <f>IF(OR('Tabel 4 F'!D46&lt;5,'Tabel 4 Be'!D46&lt;0.5),"-",IFERROR('Tabel 4 Be'!D46/'Tabel 4 F'!D46*100,"-"))</f>
        <v>5.7222826932047894</v>
      </c>
      <c r="E46" s="93">
        <f>IF(OR('Tabel 4 F'!E46&lt;5,'Tabel 4 Be'!E46&lt;0.5),"-",IFERROR('Tabel 4 Be'!E46/'Tabel 4 F'!E46*100,"-"))</f>
        <v>7.3061630218687874</v>
      </c>
      <c r="F46" s="93">
        <f>IF(OR('Tabel 4 F'!F46&lt;5,'Tabel 4 Be'!F46&lt;0.5),"-",IFERROR('Tabel 4 Be'!F46/'Tabel 4 F'!F46*100,"-"))</f>
        <v>9.0177133655394517</v>
      </c>
      <c r="G46" s="117"/>
      <c r="H46" s="93">
        <f>IF(OR('Tabel 4 F'!H46&lt;5,'Tabel 4 Be'!H46&lt;0.5),"-",IFERROR('Tabel 4 Be'!H46/'Tabel 4 F'!H46*100,"-"))</f>
        <v>7.5060633938278833</v>
      </c>
    </row>
    <row r="47" spans="1:19" ht="15.75" customHeight="1" x14ac:dyDescent="0.2">
      <c r="A47" s="38"/>
      <c r="B47" s="42"/>
      <c r="C47" s="72"/>
      <c r="D47" s="72"/>
      <c r="E47" s="42"/>
      <c r="F47" s="72"/>
      <c r="G47" s="118"/>
      <c r="H47" s="42"/>
    </row>
    <row r="48" spans="1:19" ht="15.75" customHeight="1" x14ac:dyDescent="0.2">
      <c r="A48" s="88" t="s">
        <v>20</v>
      </c>
      <c r="B48" s="92">
        <f>IF(OR('Tabel 4 F'!B48&lt;5,'Tabel 4 Be'!B48&lt;0.5),"-",IFERROR('Tabel 4 Be'!B48/'Tabel 4 F'!B48*100,"-"))</f>
        <v>13.134897516021397</v>
      </c>
      <c r="C48" s="92">
        <f>IF(OR('Tabel 4 F'!C48&lt;5,'Tabel 4 Be'!C48&lt;0.5),"-",IFERROR('Tabel 4 Be'!C48/'Tabel 4 F'!C48*100,"-"))</f>
        <v>5.4725250962682033</v>
      </c>
      <c r="D48" s="92">
        <f>IF(OR('Tabel 4 F'!D48&lt;5,'Tabel 4 Be'!D48&lt;0.5),"-",IFERROR('Tabel 4 Be'!D48/'Tabel 4 F'!D48*100,"-"))</f>
        <v>3.1218430184038302</v>
      </c>
      <c r="E48" s="92">
        <f>IF(OR('Tabel 4 F'!E48&lt;5,'Tabel 4 Be'!E48&lt;0.5),"-",IFERROR('Tabel 4 Be'!E48/'Tabel 4 F'!E48*100,"-"))</f>
        <v>3.1773362766740245</v>
      </c>
      <c r="F48" s="92">
        <f>IF(OR('Tabel 4 F'!F48&lt;5,'Tabel 4 Be'!F48&lt;0.5),"-",IFERROR('Tabel 4 Be'!F48/'Tabel 4 F'!F48*100,"-"))</f>
        <v>5.3195998643608</v>
      </c>
      <c r="G48" s="119"/>
      <c r="H48" s="92">
        <f>IF(OR('Tabel 4 F'!H48&lt;5,'Tabel 4 Be'!H48&lt;0.5),"-",IFERROR('Tabel 4 Be'!H48/'Tabel 4 F'!H48*100,"-"))</f>
        <v>5.6404906951514642</v>
      </c>
      <c r="I48" s="34"/>
      <c r="J48" s="34">
        <v>8.2304236399999997</v>
      </c>
      <c r="K48" s="72">
        <v>7.68950303</v>
      </c>
      <c r="L48" s="34"/>
      <c r="M48" s="34"/>
      <c r="N48" s="34"/>
      <c r="O48" s="34"/>
      <c r="P48" s="34"/>
      <c r="Q48" s="34"/>
      <c r="R48" s="34"/>
      <c r="S48" s="34"/>
    </row>
    <row r="49" spans="1:21" ht="15.75" customHeight="1" x14ac:dyDescent="0.2">
      <c r="B49" s="42"/>
      <c r="C49" s="72"/>
      <c r="D49" s="72"/>
      <c r="E49" s="42"/>
      <c r="F49" s="72"/>
      <c r="G49" s="118"/>
      <c r="H49" s="42"/>
      <c r="I49" s="42"/>
    </row>
    <row r="50" spans="1:21" ht="15.75" customHeight="1" x14ac:dyDescent="0.2">
      <c r="A50" s="109" t="s">
        <v>60</v>
      </c>
      <c r="B50" s="94">
        <f>IF(OR('Tabel 4 F'!B50&lt;5,'Tabel 4 Be'!B50&lt;0.5),"-",IFERROR('Tabel 4 Be'!B50/'Tabel 4 F'!B50*100,"-"))</f>
        <v>9.7054336345499355</v>
      </c>
      <c r="C50" s="94">
        <f>IF(OR('Tabel 4 F'!C50&lt;5,'Tabel 4 Be'!C50&lt;0.5),"-",IFERROR('Tabel 4 Be'!C50/'Tabel 4 F'!C50*100,"-"))</f>
        <v>2.8529325081049222</v>
      </c>
      <c r="D50" s="94">
        <f>IF(OR('Tabel 4 F'!D50&lt;5,'Tabel 4 Be'!D50&lt;0.5),"-",IFERROR('Tabel 4 Be'!D50/'Tabel 4 F'!D50*100,"-"))</f>
        <v>1.4007970051926095</v>
      </c>
      <c r="E50" s="94">
        <f>IF(OR('Tabel 4 F'!E50&lt;5,'Tabel 4 Be'!E50&lt;0.5),"-",IFERROR('Tabel 4 Be'!E50/'Tabel 4 F'!E50*100,"-"))</f>
        <v>2.0292293134265589</v>
      </c>
      <c r="F50" s="94">
        <f>IF(OR('Tabel 4 F'!F50&lt;5,'Tabel 4 Be'!F50&lt;0.5),"-",IFERROR('Tabel 4 Be'!F50/'Tabel 4 F'!F50*100,"-"))</f>
        <v>3.9924847346171912</v>
      </c>
      <c r="G50" s="101"/>
      <c r="H50" s="94">
        <f>IF(OR('Tabel 4 F'!H50&lt;5,'Tabel 4 Be'!H50&lt;0.5),"-",IFERROR('Tabel 4 Be'!H50/'Tabel 4 F'!H50*100,"-"))</f>
        <v>3.2376180381576414</v>
      </c>
      <c r="I50" s="41"/>
      <c r="J50" s="34"/>
      <c r="K50" s="34"/>
      <c r="L50" s="34"/>
      <c r="M50" s="34"/>
      <c r="N50" s="34"/>
      <c r="O50" s="34"/>
      <c r="P50" s="34"/>
      <c r="Q50" s="34"/>
      <c r="R50" s="34"/>
    </row>
    <row r="51" spans="1:21" s="34" customFormat="1" ht="15.75" customHeight="1" x14ac:dyDescent="0.2">
      <c r="A51" s="111" t="s">
        <v>61</v>
      </c>
      <c r="B51" s="95">
        <f>IF(OR('Tabel 4 F'!B51&lt;5,'Tabel 4 Be'!B51&lt;0.5),"-",IFERROR('Tabel 4 Be'!B51/'Tabel 4 F'!B51*100,"-"))</f>
        <v>24.087415946205571</v>
      </c>
      <c r="C51" s="95">
        <f>IF(OR('Tabel 4 F'!C51&lt;5,'Tabel 4 Be'!C51&lt;0.5),"-",IFERROR('Tabel 4 Be'!C51/'Tabel 4 F'!C51*100,"-"))</f>
        <v>10.371208691715708</v>
      </c>
      <c r="D51" s="95">
        <f>IF(OR('Tabel 4 F'!D51&lt;5,'Tabel 4 Be'!D51&lt;0.5),"-",IFERROR('Tabel 4 Be'!D51/'Tabel 4 F'!D51*100,"-"))</f>
        <v>4.4834216573652865</v>
      </c>
      <c r="E51" s="95">
        <f>IF(OR('Tabel 4 F'!E51&lt;5,'Tabel 4 Be'!E51&lt;0.5),"-",IFERROR('Tabel 4 Be'!E51/'Tabel 4 F'!E51*100,"-"))</f>
        <v>4.4197510234773159</v>
      </c>
      <c r="F51" s="95">
        <f>IF(OR('Tabel 4 F'!F51&lt;5,'Tabel 4 Be'!F51&lt;0.5),"-",IFERROR('Tabel 4 Be'!F51/'Tabel 4 F'!F51*100,"-"))</f>
        <v>6.4036222509702467</v>
      </c>
      <c r="G51" s="101"/>
      <c r="H51" s="95">
        <f>IF(OR('Tabel 4 F'!H51&lt;5,'Tabel 4 Be'!H51&lt;0.5),"-",IFERROR('Tabel 4 Be'!H51/'Tabel 4 F'!H51*100,"-"))</f>
        <v>8.8941885644056882</v>
      </c>
      <c r="I51" s="41"/>
      <c r="S51" s="24"/>
      <c r="T51" s="24"/>
      <c r="U51" s="24"/>
    </row>
    <row r="52" spans="1:21" ht="15" x14ac:dyDescent="0.2">
      <c r="A52" s="112" t="s">
        <v>62</v>
      </c>
      <c r="B52" s="93">
        <f>IF(OR('Tabel 4 F'!B52&lt;5,'Tabel 4 Be'!B52&lt;0.5),"-",IFERROR('Tabel 4 Be'!B52/'Tabel 4 F'!B52*100,"-"))</f>
        <v>8.8553772889619591</v>
      </c>
      <c r="C52" s="93">
        <f>IF(OR('Tabel 4 F'!C52&lt;5,'Tabel 4 Be'!C52&lt;0.5),"-",IFERROR('Tabel 4 Be'!C52/'Tabel 4 F'!C52*100,"-"))</f>
        <v>3.847245883021011</v>
      </c>
      <c r="D52" s="93">
        <f>IF(OR('Tabel 4 F'!D52&lt;5,'Tabel 4 Be'!D52&lt;0.5),"-",IFERROR('Tabel 4 Be'!D52/'Tabel 4 F'!D52*100,"-"))</f>
        <v>2.5751814725198758</v>
      </c>
      <c r="E52" s="93">
        <f>IF(OR('Tabel 4 F'!E52&lt;5,'Tabel 4 Be'!E52&lt;0.5),"-",IFERROR('Tabel 4 Be'!E52/'Tabel 4 F'!E52*100,"-"))</f>
        <v>2.842889770405097</v>
      </c>
      <c r="F52" s="93">
        <f>IF(OR('Tabel 4 F'!F52&lt;5,'Tabel 4 Be'!F52&lt;0.5),"-",IFERROR('Tabel 4 Be'!F52/'Tabel 4 F'!F52*100,"-"))</f>
        <v>5.5827886710239651</v>
      </c>
      <c r="G52" s="101"/>
      <c r="H52" s="93">
        <f>IF(OR('Tabel 4 F'!H52&lt;5,'Tabel 4 Be'!H52&lt;0.5),"-",IFERROR('Tabel 4 Be'!H52/'Tabel 4 F'!H52*100,"-"))</f>
        <v>4.3514375006489265</v>
      </c>
      <c r="I52" s="41"/>
      <c r="J52" s="24"/>
      <c r="K52" s="24"/>
      <c r="L52" s="24"/>
      <c r="M52" s="24"/>
    </row>
    <row r="53" spans="1:21" x14ac:dyDescent="0.2">
      <c r="A53" s="27" t="s">
        <v>63</v>
      </c>
      <c r="G53" s="1"/>
    </row>
  </sheetData>
  <pageMargins left="0.70866141732283472" right="0.11811023622047245" top="0.39370078740157483" bottom="0.19685039370078741" header="0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25</vt:i4>
      </vt:variant>
      <vt:variant>
        <vt:lpstr>Navngivne områder</vt:lpstr>
      </vt:variant>
      <vt:variant>
        <vt:i4>15</vt:i4>
      </vt:variant>
    </vt:vector>
  </HeadingPairs>
  <TitlesOfParts>
    <vt:vector size="40" baseType="lpstr">
      <vt:lpstr>Nøgletalstabeller</vt:lpstr>
      <vt:lpstr>Efterløn</vt:lpstr>
      <vt:lpstr>Tabel 1</vt:lpstr>
      <vt:lpstr>Tabel 2</vt:lpstr>
      <vt:lpstr>Tabel 3</vt:lpstr>
      <vt:lpstr>Tabel 4 F</vt:lpstr>
      <vt:lpstr>Tabel 4 Be</vt:lpstr>
      <vt:lpstr>Tabel 4 Br</vt:lpstr>
      <vt:lpstr>Tabel 4 p (Be)</vt:lpstr>
      <vt:lpstr>Tabel 4 p (Br)</vt:lpstr>
      <vt:lpstr>Tabel 5 F</vt:lpstr>
      <vt:lpstr>Tabel 5 Be</vt:lpstr>
      <vt:lpstr>Tabel 5 Br</vt:lpstr>
      <vt:lpstr>Tabel 5 p (Be)</vt:lpstr>
      <vt:lpstr>Tabel 5 p (Br)</vt:lpstr>
      <vt:lpstr>Tabel 5 Dim F</vt:lpstr>
      <vt:lpstr>Tabel 5 Dim Br</vt:lpstr>
      <vt:lpstr>Tabel 5 Dim p (Br)</vt:lpstr>
      <vt:lpstr>Tabel A F</vt:lpstr>
      <vt:lpstr>Tabel A Be</vt:lpstr>
      <vt:lpstr>Tabel A Br</vt:lpstr>
      <vt:lpstr>Tabel A p (Be)</vt:lpstr>
      <vt:lpstr>Tabel A p (Br)</vt:lpstr>
      <vt:lpstr>Tabel B1</vt:lpstr>
      <vt:lpstr>Udd.oversigt</vt:lpstr>
      <vt:lpstr>Udd.oversigt!_Toc364257418</vt:lpstr>
      <vt:lpstr>'Tabel 1'!Udskriftsområde</vt:lpstr>
      <vt:lpstr>'Tabel 2'!Udskriftsområde</vt:lpstr>
      <vt:lpstr>'Tabel 3'!Udskriftsområde</vt:lpstr>
      <vt:lpstr>'Tabel 4 Be'!Udskriftsområde</vt:lpstr>
      <vt:lpstr>'Tabel 4 Br'!Udskriftsområde</vt:lpstr>
      <vt:lpstr>'Tabel 4 F'!Udskriftsområde</vt:lpstr>
      <vt:lpstr>'Tabel 4 p (Be)'!Udskriftsområde</vt:lpstr>
      <vt:lpstr>'Tabel 4 p (Br)'!Udskriftsområde</vt:lpstr>
      <vt:lpstr>'Tabel 5 Be'!Udskriftsområde</vt:lpstr>
      <vt:lpstr>'Tabel 5 Br'!Udskriftsområde</vt:lpstr>
      <vt:lpstr>'Tabel 5 F'!Udskriftsområde</vt:lpstr>
      <vt:lpstr>'Tabel A Be'!Udskriftsområde</vt:lpstr>
      <vt:lpstr>'Tabel A Br'!Udskriftsområde</vt:lpstr>
      <vt:lpstr>'Tabel A F'!Udskriftsområde</vt:lpstr>
    </vt:vector>
  </TitlesOfParts>
  <Company>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krm@ac.dk</dc:creator>
  <cp:lastModifiedBy>Pernilla Helena Damsgaard Winans</cp:lastModifiedBy>
  <cp:lastPrinted>2015-02-19T12:14:47Z</cp:lastPrinted>
  <dcterms:created xsi:type="dcterms:W3CDTF">2014-02-21T18:46:03Z</dcterms:created>
  <dcterms:modified xsi:type="dcterms:W3CDTF">2021-06-28T09:14:35Z</dcterms:modified>
</cp:coreProperties>
</file>