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X:\Ledighedsstatistik\AC m. CAs medlemmer\2022\Landsstatistik\"/>
    </mc:Choice>
  </mc:AlternateContent>
  <xr:revisionPtr revIDLastSave="0" documentId="8_{DF7CE59F-837A-438E-A3A4-CF4786015031}" xr6:coauthVersionLast="47" xr6:coauthVersionMax="47" xr10:uidLastSave="{00000000-0000-0000-0000-000000000000}"/>
  <bookViews>
    <workbookView xWindow="-28920" yWindow="-120" windowWidth="29040" windowHeight="15840" tabRatio="930" xr2:uid="{00000000-000D-0000-FFFF-FFFF00000000}"/>
  </bookViews>
  <sheets>
    <sheet name="Nøgletalstabeller" sheetId="1" r:id="rId1"/>
    <sheet name="Efterløn" sheetId="2" state="hidden" r:id="rId2"/>
    <sheet name="Tabel 1" sheetId="233" r:id="rId3"/>
    <sheet name="Tabel 2" sheetId="4" r:id="rId4"/>
    <sheet name="Tabel 3" sheetId="5" r:id="rId5"/>
    <sheet name="Tabel 4 F" sheetId="6" r:id="rId6"/>
    <sheet name="Tabel 4 Be" sheetId="7" r:id="rId7"/>
    <sheet name="Tabel 4.1 Br" sheetId="8" r:id="rId8"/>
    <sheet name="Tabel 4.2 p (Be)" sheetId="9" r:id="rId9"/>
    <sheet name="Tabel 4 p (Br)" sheetId="10" r:id="rId10"/>
    <sheet name="Tabel 5 F" sheetId="11" r:id="rId11"/>
    <sheet name="Tabel 5 Be" sheetId="12" r:id="rId12"/>
    <sheet name="Tabel 5.1 Br" sheetId="13" r:id="rId13"/>
    <sheet name="Tabel 5 p (Be)" sheetId="14" r:id="rId14"/>
    <sheet name="Tabel 5.2 p (Br)" sheetId="15" r:id="rId15"/>
    <sheet name="Tabel 5 Dim F" sheetId="230" r:id="rId16"/>
    <sheet name="Tabel 5.3 Dim Br" sheetId="231" r:id="rId17"/>
    <sheet name="Tabel 5.4 Dim p (Br)" sheetId="232" r:id="rId18"/>
    <sheet name="Tabel A F" sheetId="19" r:id="rId19"/>
    <sheet name="Tabel A Be" sheetId="20" r:id="rId20"/>
    <sheet name="Tabel (A)A Br" sheetId="21" r:id="rId21"/>
    <sheet name="Tabel A p (Be)" sheetId="22" r:id="rId22"/>
    <sheet name="Tabel B" sheetId="23" r:id="rId23"/>
    <sheet name="Tabel B1" sheetId="86" r:id="rId24"/>
    <sheet name="Udd.oversigt" sheetId="24" r:id="rId25"/>
  </sheets>
  <definedNames>
    <definedName name="_Toc364257418" localSheetId="24">Udd.oversigt!$A$3</definedName>
    <definedName name="solver_drv" localSheetId="4" hidden="1">1</definedName>
    <definedName name="solver_est" localSheetId="4" hidden="1">1</definedName>
    <definedName name="solver_itr" localSheetId="4" hidden="1">100</definedName>
    <definedName name="solver_lin" localSheetId="4" hidden="1">0</definedName>
    <definedName name="solver_num" localSheetId="4" hidden="1">0</definedName>
    <definedName name="solver_nwt" localSheetId="4" hidden="1">1</definedName>
    <definedName name="solver_opt" localSheetId="4" hidden="1">'Tabel 3'!#REF!</definedName>
    <definedName name="solver_pre" localSheetId="4" hidden="1">0.000001</definedName>
    <definedName name="solver_scl" localSheetId="4" hidden="1">0</definedName>
    <definedName name="solver_sho" localSheetId="4" hidden="1">0</definedName>
    <definedName name="solver_tim" localSheetId="4" hidden="1">100</definedName>
    <definedName name="solver_tol" localSheetId="4" hidden="1">0.05</definedName>
    <definedName name="solver_typ" localSheetId="4" hidden="1">1</definedName>
    <definedName name="solver_val" localSheetId="4" hidden="1">0</definedName>
    <definedName name="_xlnm.Print_Area" localSheetId="20">'Tabel (A)A Br'!$A$2:$J$48</definedName>
    <definedName name="_xlnm.Print_Area" localSheetId="2">'Tabel 1'!$A$1:$K$50</definedName>
    <definedName name="_xlnm.Print_Area" localSheetId="3">'Tabel 2'!$A$1:$I$51</definedName>
    <definedName name="_xlnm.Print_Area" localSheetId="4">'Tabel 3'!$A$1:$J$52</definedName>
    <definedName name="_xlnm.Print_Area" localSheetId="6">'Tabel 4 Be'!$A$1:$I$51</definedName>
    <definedName name="_xlnm.Print_Area" localSheetId="5">'Tabel 4 F'!$A$1:$J$51</definedName>
    <definedName name="_xlnm.Print_Area" localSheetId="9">'Tabel 4 p (Br)'!$A$1:$I$48</definedName>
    <definedName name="_xlnm.Print_Area" localSheetId="7">'Tabel 4.1 Br'!$A$1:$I$51</definedName>
    <definedName name="_xlnm.Print_Area" localSheetId="8">'Tabel 4.2 p (Be)'!$A$1:$I$48</definedName>
    <definedName name="_xlnm.Print_Area" localSheetId="11">'Tabel 5 Be'!$A$1:$J$51</definedName>
    <definedName name="_xlnm.Print_Area" localSheetId="10">'Tabel 5 F'!$A$1:$J$51</definedName>
    <definedName name="_xlnm.Print_Area" localSheetId="12">'Tabel 5.1 Br'!$A$1:$J$51</definedName>
    <definedName name="_xlnm.Print_Area" localSheetId="19">'Tabel A Be'!$A$2:$I$11</definedName>
    <definedName name="_xlnm.Print_Area" localSheetId="18">'Tabel A F'!$A$3:$K$11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8" i="231" l="1"/>
  <c r="E48" i="231"/>
  <c r="D48" i="231"/>
  <c r="C48" i="231"/>
  <c r="B48" i="231"/>
  <c r="I48" i="231"/>
  <c r="F48" i="231"/>
  <c r="G48" i="231" l="1"/>
  <c r="H9" i="8" l="1"/>
  <c r="B48" i="13"/>
  <c r="C48" i="13"/>
  <c r="D48" i="13"/>
  <c r="G48" i="13"/>
  <c r="B48" i="8"/>
  <c r="E48" i="13"/>
  <c r="C48" i="8"/>
  <c r="D48" i="8"/>
  <c r="F48" i="13"/>
  <c r="E48" i="8"/>
  <c r="H48" i="13"/>
  <c r="F48" i="8"/>
  <c r="L42" i="86"/>
  <c r="I50" i="86"/>
  <c r="H41" i="86"/>
  <c r="J42" i="86"/>
  <c r="L45" i="86"/>
  <c r="G41" i="86" l="1"/>
  <c r="J44" i="86"/>
  <c r="I44" i="86"/>
  <c r="I43" i="86"/>
  <c r="H42" i="86"/>
  <c r="L46" i="86"/>
  <c r="H45" i="86"/>
  <c r="I46" i="86"/>
  <c r="J43" i="86"/>
  <c r="G46" i="86"/>
  <c r="L44" i="86"/>
  <c r="J41" i="86"/>
  <c r="H50" i="86"/>
  <c r="L43" i="86"/>
  <c r="G45" i="86"/>
  <c r="I42" i="86"/>
  <c r="J45" i="86"/>
  <c r="H43" i="86"/>
  <c r="G42" i="86"/>
  <c r="J46" i="86"/>
  <c r="I45" i="86"/>
  <c r="H44" i="86"/>
  <c r="G43" i="86"/>
  <c r="L41" i="86"/>
  <c r="J50" i="86"/>
  <c r="H46" i="86"/>
  <c r="G44" i="86"/>
  <c r="I41" i="86"/>
  <c r="G50" i="86"/>
  <c r="L50" i="86"/>
  <c r="D45" i="23" l="1"/>
  <c r="D45" i="22"/>
  <c r="E44" i="22"/>
  <c r="E44" i="23"/>
  <c r="G42" i="22"/>
  <c r="G42" i="23"/>
  <c r="K46" i="23"/>
  <c r="B46" i="22"/>
  <c r="B46" i="23"/>
  <c r="C45" i="22"/>
  <c r="C45" i="23"/>
  <c r="D44" i="22"/>
  <c r="D44" i="23"/>
  <c r="E43" i="22"/>
  <c r="E43" i="23"/>
  <c r="F42" i="22"/>
  <c r="F42" i="23"/>
  <c r="G41" i="22"/>
  <c r="G41" i="23"/>
  <c r="C46" i="22"/>
  <c r="C46" i="23"/>
  <c r="F43" i="22"/>
  <c r="F43" i="23"/>
  <c r="H41" i="22"/>
  <c r="H41" i="23"/>
  <c r="I46" i="22"/>
  <c r="I46" i="23"/>
  <c r="K45" i="23"/>
  <c r="B45" i="23"/>
  <c r="B45" i="22"/>
  <c r="C44" i="22"/>
  <c r="C44" i="23"/>
  <c r="D43" i="23"/>
  <c r="D43" i="22"/>
  <c r="E42" i="23"/>
  <c r="E42" i="22"/>
  <c r="F41" i="22"/>
  <c r="F41" i="23"/>
  <c r="H46" i="23"/>
  <c r="H46" i="22"/>
  <c r="I45" i="23"/>
  <c r="I45" i="22"/>
  <c r="K44" i="23"/>
  <c r="B44" i="22"/>
  <c r="B44" i="23"/>
  <c r="C43" i="23"/>
  <c r="C43" i="22"/>
  <c r="D42" i="23"/>
  <c r="D42" i="22"/>
  <c r="E41" i="23"/>
  <c r="E41" i="22"/>
  <c r="G46" i="22"/>
  <c r="G46" i="23"/>
  <c r="H45" i="22"/>
  <c r="H45" i="23"/>
  <c r="I44" i="22"/>
  <c r="I44" i="23"/>
  <c r="K43" i="23"/>
  <c r="B43" i="22"/>
  <c r="B43" i="23"/>
  <c r="C42" i="22"/>
  <c r="C42" i="23"/>
  <c r="D41" i="22"/>
  <c r="D41" i="23"/>
  <c r="F46" i="23"/>
  <c r="F46" i="22"/>
  <c r="G45" i="22"/>
  <c r="G45" i="23"/>
  <c r="H44" i="23"/>
  <c r="H44" i="22"/>
  <c r="I43" i="23"/>
  <c r="I43" i="22"/>
  <c r="K42" i="23"/>
  <c r="B42" i="23"/>
  <c r="B42" i="22"/>
  <c r="C41" i="23"/>
  <c r="C41" i="22"/>
  <c r="E46" i="23"/>
  <c r="E46" i="22"/>
  <c r="F45" i="23"/>
  <c r="F45" i="22"/>
  <c r="G44" i="23"/>
  <c r="G44" i="22"/>
  <c r="H43" i="23"/>
  <c r="H43" i="22"/>
  <c r="I42" i="23"/>
  <c r="I42" i="22"/>
  <c r="K41" i="23"/>
  <c r="K41" i="22"/>
  <c r="B41" i="23"/>
  <c r="B41" i="22"/>
  <c r="D46" i="22"/>
  <c r="D46" i="23"/>
  <c r="E45" i="22"/>
  <c r="E45" i="23"/>
  <c r="F44" i="22"/>
  <c r="F44" i="23"/>
  <c r="G43" i="22"/>
  <c r="G43" i="23"/>
  <c r="H42" i="22"/>
  <c r="H42" i="23"/>
  <c r="I41" i="22"/>
  <c r="I41" i="23"/>
  <c r="D41" i="232"/>
  <c r="F41" i="232" l="1"/>
  <c r="B41" i="232"/>
  <c r="G41" i="232"/>
  <c r="H41" i="232"/>
  <c r="E41" i="232"/>
  <c r="C41" i="232"/>
  <c r="I41" i="232"/>
  <c r="F41" i="15"/>
  <c r="H41" i="15"/>
  <c r="F51" i="15"/>
  <c r="G51" i="15"/>
  <c r="H51" i="15"/>
  <c r="G52" i="15"/>
  <c r="H52" i="15"/>
  <c r="C50" i="15"/>
  <c r="B50" i="15"/>
  <c r="D50" i="15" l="1"/>
  <c r="B52" i="15"/>
  <c r="J41" i="13"/>
  <c r="G50" i="15"/>
  <c r="E52" i="15"/>
  <c r="D51" i="15"/>
  <c r="D41" i="15"/>
  <c r="C51" i="15"/>
  <c r="F50" i="15"/>
  <c r="D52" i="15"/>
  <c r="J41" i="12"/>
  <c r="H50" i="15"/>
  <c r="F52" i="15"/>
  <c r="E51" i="15"/>
  <c r="C41" i="14"/>
  <c r="C41" i="15"/>
  <c r="E50" i="15"/>
  <c r="C52" i="15"/>
  <c r="B51" i="15"/>
  <c r="J41" i="11"/>
  <c r="B41" i="15"/>
  <c r="G41" i="14"/>
  <c r="G41" i="15"/>
  <c r="E41" i="14"/>
  <c r="E41" i="15"/>
  <c r="F41" i="14"/>
  <c r="H41" i="14"/>
  <c r="D41" i="14"/>
  <c r="B41" i="14"/>
  <c r="C21" i="15"/>
  <c r="D21" i="15"/>
  <c r="E21" i="15"/>
  <c r="F21" i="15"/>
  <c r="G21" i="15"/>
  <c r="H21" i="15"/>
  <c r="B21" i="15"/>
  <c r="B43" i="15"/>
  <c r="C43" i="15"/>
  <c r="D43" i="15"/>
  <c r="E43" i="15"/>
  <c r="F43" i="15"/>
  <c r="G43" i="15"/>
  <c r="H43" i="15"/>
  <c r="B44" i="15"/>
  <c r="C44" i="15"/>
  <c r="D44" i="15"/>
  <c r="E44" i="15"/>
  <c r="F44" i="15"/>
  <c r="G44" i="15"/>
  <c r="H44" i="15"/>
  <c r="B45" i="15"/>
  <c r="C45" i="15"/>
  <c r="D45" i="15"/>
  <c r="E45" i="15"/>
  <c r="F45" i="15"/>
  <c r="G45" i="15"/>
  <c r="H45" i="15"/>
  <c r="B46" i="15"/>
  <c r="C46" i="15"/>
  <c r="D46" i="15"/>
  <c r="E46" i="15"/>
  <c r="F46" i="15"/>
  <c r="G46" i="15"/>
  <c r="H46" i="15"/>
  <c r="C42" i="15"/>
  <c r="D42" i="15"/>
  <c r="E42" i="15"/>
  <c r="F42" i="15"/>
  <c r="G42" i="15"/>
  <c r="H42" i="15"/>
  <c r="B42" i="15"/>
  <c r="H41" i="7" l="1"/>
  <c r="J41" i="14"/>
  <c r="J41" i="15"/>
  <c r="H41" i="8"/>
  <c r="F41" i="10"/>
  <c r="F41" i="9"/>
  <c r="B41" i="10"/>
  <c r="B41" i="9"/>
  <c r="E41" i="9"/>
  <c r="E41" i="10"/>
  <c r="C41" i="9"/>
  <c r="C41" i="10"/>
  <c r="D41" i="9"/>
  <c r="D41" i="10"/>
  <c r="H41" i="6"/>
  <c r="G21" i="5"/>
  <c r="F21" i="5"/>
  <c r="D21" i="5"/>
  <c r="C21" i="5"/>
  <c r="I41" i="4" l="1"/>
  <c r="W41" i="233"/>
  <c r="J41" i="4"/>
  <c r="C50" i="5"/>
  <c r="D50" i="5"/>
  <c r="D51" i="5"/>
  <c r="C51" i="5"/>
  <c r="H41" i="9"/>
  <c r="H41" i="10"/>
  <c r="G50" i="5"/>
  <c r="F50" i="5"/>
  <c r="C52" i="5"/>
  <c r="D52" i="5"/>
  <c r="G52" i="5"/>
  <c r="F52" i="5"/>
  <c r="F51" i="5"/>
  <c r="G51" i="5"/>
  <c r="W51" i="233"/>
  <c r="H48" i="233"/>
  <c r="W46" i="233"/>
  <c r="W44" i="233"/>
  <c r="W34" i="233"/>
  <c r="W30" i="233"/>
  <c r="W26" i="233"/>
  <c r="W24" i="233"/>
  <c r="W22" i="233"/>
  <c r="B48" i="233"/>
  <c r="W19" i="233"/>
  <c r="W18" i="233"/>
  <c r="C41" i="5" l="1"/>
  <c r="D41" i="5"/>
  <c r="J39" i="233"/>
  <c r="G41" i="5"/>
  <c r="F41" i="5"/>
  <c r="D42" i="5"/>
  <c r="C42" i="5"/>
  <c r="C43" i="5"/>
  <c r="D43" i="5"/>
  <c r="D44" i="5"/>
  <c r="C44" i="5"/>
  <c r="C45" i="5"/>
  <c r="D45" i="5"/>
  <c r="D46" i="5"/>
  <c r="C46" i="5"/>
  <c r="F42" i="5"/>
  <c r="G42" i="5"/>
  <c r="G43" i="5"/>
  <c r="F43" i="5"/>
  <c r="F44" i="5"/>
  <c r="G44" i="5"/>
  <c r="G45" i="5"/>
  <c r="F45" i="5"/>
  <c r="F46" i="5"/>
  <c r="G46" i="5"/>
  <c r="J17" i="233"/>
  <c r="J9" i="233"/>
  <c r="W11" i="233"/>
  <c r="J18" i="233"/>
  <c r="J37" i="233"/>
  <c r="W17" i="233"/>
  <c r="W29" i="233"/>
  <c r="W33" i="233"/>
  <c r="W37" i="233"/>
  <c r="W45" i="233"/>
  <c r="J50" i="233"/>
  <c r="J28" i="233"/>
  <c r="J32" i="233"/>
  <c r="J36" i="233"/>
  <c r="J40" i="233"/>
  <c r="W52" i="233"/>
  <c r="W15" i="233"/>
  <c r="J41" i="233"/>
  <c r="J51" i="233"/>
  <c r="W16" i="233"/>
  <c r="J52" i="233"/>
  <c r="J10" i="233"/>
  <c r="W27" i="233"/>
  <c r="W9" i="233"/>
  <c r="W13" i="233"/>
  <c r="J26" i="233"/>
  <c r="J33" i="233"/>
  <c r="J34" i="233"/>
  <c r="W35" i="233"/>
  <c r="W39" i="233"/>
  <c r="J11" i="233"/>
  <c r="J12" i="233"/>
  <c r="W28" i="233"/>
  <c r="W32" i="233"/>
  <c r="J38" i="233"/>
  <c r="W43" i="233"/>
  <c r="C48" i="233"/>
  <c r="W10" i="233"/>
  <c r="W14" i="233"/>
  <c r="J16" i="233"/>
  <c r="J20" i="233"/>
  <c r="W21" i="233"/>
  <c r="J46" i="233"/>
  <c r="T48" i="233"/>
  <c r="J15" i="233"/>
  <c r="J19" i="233"/>
  <c r="W20" i="233"/>
  <c r="J21" i="233"/>
  <c r="J22" i="233"/>
  <c r="W23" i="233"/>
  <c r="J25" i="233"/>
  <c r="W36" i="233"/>
  <c r="W40" i="233"/>
  <c r="J42" i="233"/>
  <c r="V48" i="233"/>
  <c r="G48" i="233"/>
  <c r="J31" i="233"/>
  <c r="J45" i="233"/>
  <c r="I48" i="233"/>
  <c r="P48" i="233"/>
  <c r="J13" i="233"/>
  <c r="J23" i="233"/>
  <c r="J35" i="233"/>
  <c r="Q48" i="233"/>
  <c r="W12" i="233"/>
  <c r="J14" i="233"/>
  <c r="J29" i="233"/>
  <c r="J30" i="233"/>
  <c r="W31" i="233"/>
  <c r="W38" i="233"/>
  <c r="J43" i="233"/>
  <c r="W50" i="233"/>
  <c r="F48" i="233"/>
  <c r="S48" i="233"/>
  <c r="J24" i="233"/>
  <c r="W25" i="233"/>
  <c r="J27" i="233"/>
  <c r="W42" i="233"/>
  <c r="J44" i="233"/>
  <c r="D48" i="233"/>
  <c r="I41" i="5" l="1"/>
  <c r="J41" i="5"/>
  <c r="W48" i="233"/>
  <c r="J48" i="233"/>
  <c r="K46" i="22" l="1"/>
  <c r="K45" i="22"/>
  <c r="K44" i="22"/>
  <c r="K43" i="22"/>
  <c r="K42" i="22"/>
  <c r="F40" i="15"/>
  <c r="E40" i="15"/>
  <c r="D40" i="15"/>
  <c r="E39" i="15"/>
  <c r="D39" i="15"/>
  <c r="C39" i="15"/>
  <c r="D38" i="15"/>
  <c r="C38" i="15"/>
  <c r="B38" i="15"/>
  <c r="C37" i="15"/>
  <c r="B37" i="15"/>
  <c r="H36" i="15"/>
  <c r="B36" i="15"/>
  <c r="H35" i="15"/>
  <c r="G35" i="15"/>
  <c r="H34" i="15"/>
  <c r="G34" i="15"/>
  <c r="F34" i="15"/>
  <c r="G33" i="15"/>
  <c r="F33" i="15"/>
  <c r="E33" i="15"/>
  <c r="F32" i="15"/>
  <c r="E32" i="15"/>
  <c r="D32" i="15"/>
  <c r="E31" i="15"/>
  <c r="D31" i="15"/>
  <c r="C31" i="15"/>
  <c r="D30" i="15"/>
  <c r="C30" i="15"/>
  <c r="B30" i="15"/>
  <c r="C29" i="15"/>
  <c r="B29" i="15"/>
  <c r="H28" i="15"/>
  <c r="B28" i="15"/>
  <c r="H27" i="15"/>
  <c r="G27" i="15"/>
  <c r="H26" i="15"/>
  <c r="G26" i="15"/>
  <c r="F26" i="15"/>
  <c r="G25" i="15"/>
  <c r="F25" i="15"/>
  <c r="E25" i="15"/>
  <c r="F24" i="15"/>
  <c r="E24" i="15"/>
  <c r="D24" i="15"/>
  <c r="E23" i="15"/>
  <c r="D23" i="15"/>
  <c r="C23" i="15"/>
  <c r="D22" i="15"/>
  <c r="C22" i="15"/>
  <c r="B22" i="15"/>
  <c r="D20" i="15"/>
  <c r="C20" i="15"/>
  <c r="B20" i="15"/>
  <c r="C19" i="15"/>
  <c r="B19" i="15"/>
  <c r="H18" i="15"/>
  <c r="B18" i="15"/>
  <c r="H17" i="15"/>
  <c r="G17" i="15"/>
  <c r="H16" i="15"/>
  <c r="G16" i="15"/>
  <c r="F16" i="15"/>
  <c r="G15" i="15"/>
  <c r="F15" i="15"/>
  <c r="E15" i="15"/>
  <c r="F14" i="15"/>
  <c r="E14" i="15"/>
  <c r="D14" i="15"/>
  <c r="E13" i="15"/>
  <c r="D13" i="15"/>
  <c r="C13" i="15"/>
  <c r="D12" i="15"/>
  <c r="C12" i="15"/>
  <c r="B12" i="15"/>
  <c r="C11" i="15"/>
  <c r="B11" i="15"/>
  <c r="H10" i="15"/>
  <c r="B10" i="15"/>
  <c r="H9" i="15"/>
  <c r="G9" i="15"/>
  <c r="G40" i="5"/>
  <c r="F40" i="5"/>
  <c r="D40" i="5"/>
  <c r="C40" i="5"/>
  <c r="G39" i="5"/>
  <c r="F39" i="5"/>
  <c r="D39" i="5"/>
  <c r="C39" i="5"/>
  <c r="G38" i="5"/>
  <c r="F38" i="5"/>
  <c r="D38" i="5"/>
  <c r="C38" i="5"/>
  <c r="G37" i="5"/>
  <c r="F37" i="5"/>
  <c r="D37" i="5"/>
  <c r="C37" i="5"/>
  <c r="G36" i="5"/>
  <c r="F36" i="5"/>
  <c r="D36" i="5"/>
  <c r="C36" i="5"/>
  <c r="G35" i="5"/>
  <c r="F35" i="5"/>
  <c r="D35" i="5"/>
  <c r="C35" i="5"/>
  <c r="G34" i="5"/>
  <c r="F34" i="5"/>
  <c r="D34" i="5"/>
  <c r="C34" i="5"/>
  <c r="G33" i="5"/>
  <c r="F33" i="5"/>
  <c r="D33" i="5"/>
  <c r="C33" i="5"/>
  <c r="G32" i="5"/>
  <c r="F32" i="5"/>
  <c r="D32" i="5"/>
  <c r="C32" i="5"/>
  <c r="G31" i="5"/>
  <c r="F31" i="5"/>
  <c r="D31" i="5"/>
  <c r="C31" i="5"/>
  <c r="G30" i="5"/>
  <c r="F30" i="5"/>
  <c r="D30" i="5"/>
  <c r="C30" i="5"/>
  <c r="G29" i="5"/>
  <c r="F29" i="5"/>
  <c r="D29" i="5"/>
  <c r="C29" i="5"/>
  <c r="G28" i="5"/>
  <c r="F28" i="5"/>
  <c r="D28" i="5"/>
  <c r="C28" i="5"/>
  <c r="G27" i="5"/>
  <c r="F27" i="5"/>
  <c r="D27" i="5"/>
  <c r="C27" i="5"/>
  <c r="G26" i="5"/>
  <c r="F26" i="5"/>
  <c r="D26" i="5"/>
  <c r="C26" i="5"/>
  <c r="G25" i="5"/>
  <c r="F25" i="5"/>
  <c r="D25" i="5"/>
  <c r="C25" i="5"/>
  <c r="G24" i="5"/>
  <c r="F24" i="5"/>
  <c r="D24" i="5"/>
  <c r="C24" i="5"/>
  <c r="G23" i="5"/>
  <c r="F23" i="5"/>
  <c r="D23" i="5"/>
  <c r="C23" i="5"/>
  <c r="G22" i="5"/>
  <c r="F22" i="5"/>
  <c r="D22" i="5"/>
  <c r="C22" i="5"/>
  <c r="G20" i="5"/>
  <c r="F20" i="5"/>
  <c r="D20" i="5"/>
  <c r="C20" i="5"/>
  <c r="G19" i="5"/>
  <c r="F19" i="5"/>
  <c r="D19" i="5"/>
  <c r="C19" i="5"/>
  <c r="G18" i="5"/>
  <c r="F18" i="5"/>
  <c r="D18" i="5"/>
  <c r="C18" i="5"/>
  <c r="G17" i="5"/>
  <c r="F17" i="5"/>
  <c r="D17" i="5"/>
  <c r="C17" i="5"/>
  <c r="G16" i="5"/>
  <c r="F16" i="5"/>
  <c r="D16" i="5"/>
  <c r="C16" i="5"/>
  <c r="G15" i="5"/>
  <c r="F15" i="5"/>
  <c r="D15" i="5"/>
  <c r="C15" i="5"/>
  <c r="G14" i="5"/>
  <c r="F14" i="5"/>
  <c r="D14" i="5"/>
  <c r="C14" i="5"/>
  <c r="G13" i="5"/>
  <c r="F13" i="5"/>
  <c r="D13" i="5"/>
  <c r="C13" i="5"/>
  <c r="G12" i="5"/>
  <c r="F12" i="5"/>
  <c r="D12" i="5"/>
  <c r="C12" i="5"/>
  <c r="G11" i="5"/>
  <c r="F11" i="5"/>
  <c r="D11" i="5"/>
  <c r="C11" i="5"/>
  <c r="G10" i="5"/>
  <c r="F10" i="5"/>
  <c r="D10" i="5"/>
  <c r="C10" i="5"/>
  <c r="G9" i="5"/>
  <c r="F9" i="5"/>
  <c r="D9" i="5"/>
  <c r="C9" i="5"/>
  <c r="D9" i="15" l="1"/>
  <c r="E10" i="15"/>
  <c r="F11" i="15"/>
  <c r="G12" i="15"/>
  <c r="H13" i="15"/>
  <c r="B15" i="15"/>
  <c r="C16" i="15"/>
  <c r="D17" i="15"/>
  <c r="E18" i="15"/>
  <c r="F19" i="15"/>
  <c r="G20" i="15"/>
  <c r="G22" i="15"/>
  <c r="H23" i="15"/>
  <c r="B25" i="15"/>
  <c r="C26" i="15"/>
  <c r="D27" i="15"/>
  <c r="E28" i="15"/>
  <c r="F29" i="15"/>
  <c r="G30" i="15"/>
  <c r="H31" i="15"/>
  <c r="B33" i="15"/>
  <c r="C34" i="15"/>
  <c r="D35" i="15"/>
  <c r="E36" i="15"/>
  <c r="F37" i="15"/>
  <c r="G38" i="15"/>
  <c r="H39" i="15"/>
  <c r="F22" i="15"/>
  <c r="G23" i="15"/>
  <c r="H24" i="15"/>
  <c r="B26" i="15"/>
  <c r="C27" i="15"/>
  <c r="D28" i="15"/>
  <c r="E29" i="15"/>
  <c r="F30" i="15"/>
  <c r="G31" i="15"/>
  <c r="H32" i="15"/>
  <c r="B34" i="15"/>
  <c r="C35" i="15"/>
  <c r="D36" i="15"/>
  <c r="E37" i="15"/>
  <c r="F38" i="15"/>
  <c r="G39" i="15"/>
  <c r="H40" i="15"/>
  <c r="C9" i="15"/>
  <c r="D10" i="15"/>
  <c r="E11" i="15"/>
  <c r="F12" i="15"/>
  <c r="G13" i="15"/>
  <c r="H14" i="15"/>
  <c r="B16" i="15"/>
  <c r="C17" i="15"/>
  <c r="D18" i="15"/>
  <c r="E19" i="15"/>
  <c r="F20" i="15"/>
  <c r="E22" i="15"/>
  <c r="F23" i="15"/>
  <c r="G24" i="15"/>
  <c r="H25" i="15"/>
  <c r="B27" i="15"/>
  <c r="C28" i="15"/>
  <c r="D29" i="15"/>
  <c r="E30" i="15"/>
  <c r="F31" i="15"/>
  <c r="G32" i="15"/>
  <c r="H33" i="15"/>
  <c r="B35" i="15"/>
  <c r="C36" i="15"/>
  <c r="D37" i="15"/>
  <c r="E38" i="15"/>
  <c r="F39" i="15"/>
  <c r="G40" i="15"/>
  <c r="B9" i="15"/>
  <c r="C10" i="15"/>
  <c r="D11" i="15"/>
  <c r="E12" i="15"/>
  <c r="F13" i="15"/>
  <c r="G14" i="15"/>
  <c r="H15" i="15"/>
  <c r="B17" i="15"/>
  <c r="C18" i="15"/>
  <c r="D19" i="15"/>
  <c r="E20" i="15"/>
  <c r="F9" i="15"/>
  <c r="G10" i="15"/>
  <c r="H11" i="15"/>
  <c r="B13" i="15"/>
  <c r="C14" i="15"/>
  <c r="D15" i="15"/>
  <c r="E16" i="15"/>
  <c r="F17" i="15"/>
  <c r="G18" i="15"/>
  <c r="H19" i="15"/>
  <c r="H22" i="15"/>
  <c r="B24" i="15"/>
  <c r="C25" i="15"/>
  <c r="D26" i="15"/>
  <c r="E27" i="15"/>
  <c r="F28" i="15"/>
  <c r="G29" i="15"/>
  <c r="H30" i="15"/>
  <c r="B32" i="15"/>
  <c r="C33" i="15"/>
  <c r="D34" i="15"/>
  <c r="E35" i="15"/>
  <c r="F36" i="15"/>
  <c r="G37" i="15"/>
  <c r="H38" i="15"/>
  <c r="B40" i="15"/>
  <c r="E9" i="15"/>
  <c r="F10" i="15"/>
  <c r="G11" i="15"/>
  <c r="H12" i="15"/>
  <c r="B14" i="15"/>
  <c r="C15" i="15"/>
  <c r="D16" i="15"/>
  <c r="E17" i="15"/>
  <c r="F18" i="15"/>
  <c r="G19" i="15"/>
  <c r="H20" i="15"/>
  <c r="B23" i="15"/>
  <c r="C24" i="15"/>
  <c r="D25" i="15"/>
  <c r="E26" i="15"/>
  <c r="F27" i="15"/>
  <c r="G28" i="15"/>
  <c r="H29" i="15"/>
  <c r="B31" i="15"/>
  <c r="C32" i="15"/>
  <c r="D33" i="15"/>
  <c r="E34" i="15"/>
  <c r="F35" i="15"/>
  <c r="G36" i="15"/>
  <c r="H37" i="15"/>
  <c r="B39" i="15"/>
  <c r="C40" i="15"/>
  <c r="S7" i="233"/>
  <c r="C7" i="233"/>
  <c r="I7" i="233"/>
  <c r="P7" i="233"/>
  <c r="F7" i="233"/>
  <c r="V7" i="233"/>
  <c r="Q7" i="233"/>
  <c r="J7" i="233"/>
  <c r="W7" i="233"/>
  <c r="G7" i="233"/>
  <c r="T7" i="233"/>
  <c r="D7" i="233"/>
  <c r="T15" i="2"/>
  <c r="N15" i="2"/>
  <c r="H15" i="2"/>
  <c r="J51" i="86" l="1"/>
  <c r="H21" i="86"/>
  <c r="E50" i="232"/>
  <c r="F50" i="232"/>
  <c r="G50" i="232"/>
  <c r="F51" i="232"/>
  <c r="G51" i="232"/>
  <c r="H51" i="232"/>
  <c r="G52" i="232"/>
  <c r="H52" i="232"/>
  <c r="I52" i="232"/>
  <c r="G21" i="86" l="1"/>
  <c r="I51" i="86"/>
  <c r="E52" i="232"/>
  <c r="C50" i="232"/>
  <c r="D51" i="232"/>
  <c r="B52" i="232"/>
  <c r="I51" i="232"/>
  <c r="H50" i="232"/>
  <c r="G51" i="86"/>
  <c r="L52" i="86"/>
  <c r="F51" i="22"/>
  <c r="F51" i="23"/>
  <c r="D52" i="10"/>
  <c r="D52" i="9"/>
  <c r="G50" i="14"/>
  <c r="B52" i="10"/>
  <c r="B52" i="9"/>
  <c r="C51" i="10"/>
  <c r="C51" i="9"/>
  <c r="F52" i="14"/>
  <c r="D51" i="14"/>
  <c r="D21" i="23"/>
  <c r="D21" i="22"/>
  <c r="D50" i="23"/>
  <c r="D50" i="22"/>
  <c r="D51" i="23"/>
  <c r="D51" i="22"/>
  <c r="D52" i="23"/>
  <c r="D52" i="22"/>
  <c r="F52" i="9"/>
  <c r="F52" i="10"/>
  <c r="F50" i="10"/>
  <c r="F50" i="9"/>
  <c r="E52" i="14"/>
  <c r="C51" i="14"/>
  <c r="E21" i="22"/>
  <c r="E21" i="23"/>
  <c r="E50" i="22"/>
  <c r="E50" i="23"/>
  <c r="E51" i="23"/>
  <c r="E51" i="22"/>
  <c r="E52" i="23"/>
  <c r="E52" i="22"/>
  <c r="H51" i="86"/>
  <c r="E52" i="9"/>
  <c r="E52" i="10"/>
  <c r="D52" i="14"/>
  <c r="F52" i="23"/>
  <c r="F52" i="22"/>
  <c r="D50" i="10"/>
  <c r="D50" i="9"/>
  <c r="G51" i="23"/>
  <c r="G51" i="22"/>
  <c r="D50" i="232"/>
  <c r="C52" i="10"/>
  <c r="C52" i="9"/>
  <c r="B51" i="14"/>
  <c r="H50" i="22"/>
  <c r="H50" i="23"/>
  <c r="I21" i="86"/>
  <c r="F51" i="10"/>
  <c r="F51" i="9"/>
  <c r="B52" i="14"/>
  <c r="G51" i="14"/>
  <c r="E50" i="14"/>
  <c r="I21" i="22"/>
  <c r="I21" i="23"/>
  <c r="I50" i="23"/>
  <c r="I50" i="22"/>
  <c r="I51" i="23"/>
  <c r="I51" i="22"/>
  <c r="I52" i="23"/>
  <c r="I52" i="22"/>
  <c r="J21" i="86"/>
  <c r="H52" i="86"/>
  <c r="E50" i="10"/>
  <c r="E50" i="9"/>
  <c r="H50" i="14"/>
  <c r="F50" i="23"/>
  <c r="F50" i="22"/>
  <c r="C52" i="14"/>
  <c r="G50" i="23"/>
  <c r="G50" i="22"/>
  <c r="G52" i="23"/>
  <c r="G52" i="22"/>
  <c r="F52" i="232"/>
  <c r="C50" i="10"/>
  <c r="C50" i="9"/>
  <c r="H51" i="14"/>
  <c r="H21" i="22"/>
  <c r="H21" i="23"/>
  <c r="H51" i="22"/>
  <c r="H51" i="23"/>
  <c r="G52" i="86"/>
  <c r="B50" i="232"/>
  <c r="D52" i="232"/>
  <c r="C51" i="232"/>
  <c r="B50" i="9"/>
  <c r="B50" i="10"/>
  <c r="E51" i="9"/>
  <c r="E51" i="10"/>
  <c r="H52" i="14"/>
  <c r="F51" i="14"/>
  <c r="D50" i="14"/>
  <c r="B21" i="23"/>
  <c r="B21" i="22"/>
  <c r="B50" i="23"/>
  <c r="B50" i="22"/>
  <c r="B51" i="23"/>
  <c r="B51" i="22"/>
  <c r="B52" i="23"/>
  <c r="B52" i="22"/>
  <c r="L21" i="86"/>
  <c r="I52" i="86"/>
  <c r="F21" i="23"/>
  <c r="F21" i="22"/>
  <c r="B50" i="14"/>
  <c r="G21" i="22"/>
  <c r="G21" i="23"/>
  <c r="E51" i="232"/>
  <c r="F50" i="14"/>
  <c r="H52" i="22"/>
  <c r="H52" i="23"/>
  <c r="L51" i="86"/>
  <c r="B51" i="232"/>
  <c r="C52" i="232"/>
  <c r="I50" i="232"/>
  <c r="B51" i="9"/>
  <c r="B51" i="10"/>
  <c r="D51" i="9"/>
  <c r="D51" i="10"/>
  <c r="G52" i="14"/>
  <c r="E51" i="14"/>
  <c r="C50" i="14"/>
  <c r="C21" i="23"/>
  <c r="C21" i="22"/>
  <c r="C50" i="23"/>
  <c r="C50" i="22"/>
  <c r="C51" i="23"/>
  <c r="C51" i="22"/>
  <c r="C52" i="23"/>
  <c r="C52" i="22"/>
  <c r="J52" i="86"/>
  <c r="C21" i="232"/>
  <c r="D21" i="232"/>
  <c r="E21" i="232"/>
  <c r="F21" i="232"/>
  <c r="G21" i="232"/>
  <c r="H21" i="232"/>
  <c r="I21" i="232"/>
  <c r="B21" i="232"/>
  <c r="B21" i="9" l="1"/>
  <c r="B21" i="10"/>
  <c r="G21" i="14"/>
  <c r="C21" i="14"/>
  <c r="H21" i="14"/>
  <c r="C21" i="10"/>
  <c r="C21" i="9"/>
  <c r="D21" i="9"/>
  <c r="D21" i="10"/>
  <c r="B21" i="14"/>
  <c r="E21" i="14"/>
  <c r="F21" i="14"/>
  <c r="E21" i="10"/>
  <c r="E21" i="9"/>
  <c r="F21" i="10"/>
  <c r="F21" i="9"/>
  <c r="D21" i="14"/>
  <c r="C10" i="232" l="1"/>
  <c r="D10" i="232"/>
  <c r="E10" i="232"/>
  <c r="F10" i="232"/>
  <c r="G10" i="232"/>
  <c r="H10" i="232"/>
  <c r="I10" i="232"/>
  <c r="C11" i="232"/>
  <c r="D11" i="232"/>
  <c r="E11" i="232"/>
  <c r="F11" i="232"/>
  <c r="G11" i="232"/>
  <c r="H11" i="232"/>
  <c r="I11" i="232"/>
  <c r="C12" i="232"/>
  <c r="D12" i="232"/>
  <c r="E12" i="232"/>
  <c r="F12" i="232"/>
  <c r="G12" i="232"/>
  <c r="H12" i="232"/>
  <c r="I12" i="232"/>
  <c r="C13" i="232"/>
  <c r="D13" i="232"/>
  <c r="E13" i="232"/>
  <c r="F13" i="232"/>
  <c r="G13" i="232"/>
  <c r="H13" i="232"/>
  <c r="I13" i="232"/>
  <c r="C14" i="232"/>
  <c r="D14" i="232"/>
  <c r="E14" i="232"/>
  <c r="F14" i="232"/>
  <c r="G14" i="232"/>
  <c r="H14" i="232"/>
  <c r="I14" i="232"/>
  <c r="C15" i="232"/>
  <c r="D15" i="232"/>
  <c r="E15" i="232"/>
  <c r="F15" i="232"/>
  <c r="G15" i="232"/>
  <c r="H15" i="232"/>
  <c r="I15" i="232"/>
  <c r="C16" i="232"/>
  <c r="D16" i="232"/>
  <c r="E16" i="232"/>
  <c r="F16" i="232"/>
  <c r="G16" i="232"/>
  <c r="H16" i="232"/>
  <c r="I16" i="232"/>
  <c r="C17" i="232"/>
  <c r="D17" i="232"/>
  <c r="E17" i="232"/>
  <c r="F17" i="232"/>
  <c r="G17" i="232"/>
  <c r="H17" i="232"/>
  <c r="I17" i="232"/>
  <c r="C18" i="232"/>
  <c r="D18" i="232"/>
  <c r="E18" i="232"/>
  <c r="F18" i="232"/>
  <c r="G18" i="232"/>
  <c r="H18" i="232"/>
  <c r="I18" i="232"/>
  <c r="C19" i="232"/>
  <c r="D19" i="232"/>
  <c r="E19" i="232"/>
  <c r="F19" i="232"/>
  <c r="G19" i="232"/>
  <c r="H19" i="232"/>
  <c r="I19" i="232"/>
  <c r="C20" i="232"/>
  <c r="D20" i="232"/>
  <c r="E20" i="232"/>
  <c r="F20" i="232"/>
  <c r="G20" i="232"/>
  <c r="H20" i="232"/>
  <c r="I20" i="232"/>
  <c r="C22" i="232"/>
  <c r="D22" i="232"/>
  <c r="E22" i="232"/>
  <c r="F22" i="232"/>
  <c r="G22" i="232"/>
  <c r="H22" i="232"/>
  <c r="I22" i="232"/>
  <c r="C23" i="232"/>
  <c r="D23" i="232"/>
  <c r="E23" i="232"/>
  <c r="F23" i="232"/>
  <c r="G23" i="232"/>
  <c r="H23" i="232"/>
  <c r="I23" i="232"/>
  <c r="C24" i="232"/>
  <c r="D24" i="232"/>
  <c r="E24" i="232"/>
  <c r="F24" i="232"/>
  <c r="G24" i="232"/>
  <c r="H24" i="232"/>
  <c r="I24" i="232"/>
  <c r="C25" i="232"/>
  <c r="D25" i="232"/>
  <c r="E25" i="232"/>
  <c r="F25" i="232"/>
  <c r="G25" i="232"/>
  <c r="H25" i="232"/>
  <c r="I25" i="232"/>
  <c r="C26" i="232"/>
  <c r="D26" i="232"/>
  <c r="E26" i="232"/>
  <c r="F26" i="232"/>
  <c r="G26" i="232"/>
  <c r="H26" i="232"/>
  <c r="I26" i="232"/>
  <c r="C27" i="232"/>
  <c r="D27" i="232"/>
  <c r="E27" i="232"/>
  <c r="F27" i="232"/>
  <c r="G27" i="232"/>
  <c r="H27" i="232"/>
  <c r="I27" i="232"/>
  <c r="C28" i="232"/>
  <c r="D28" i="232"/>
  <c r="E28" i="232"/>
  <c r="F28" i="232"/>
  <c r="G28" i="232"/>
  <c r="H28" i="232"/>
  <c r="I28" i="232"/>
  <c r="C29" i="232"/>
  <c r="D29" i="232"/>
  <c r="E29" i="232"/>
  <c r="F29" i="232"/>
  <c r="G29" i="232"/>
  <c r="H29" i="232"/>
  <c r="I29" i="232"/>
  <c r="C30" i="232"/>
  <c r="D30" i="232"/>
  <c r="E30" i="232"/>
  <c r="F30" i="232"/>
  <c r="G30" i="232"/>
  <c r="H30" i="232"/>
  <c r="I30" i="232"/>
  <c r="C31" i="232"/>
  <c r="D31" i="232"/>
  <c r="E31" i="232"/>
  <c r="F31" i="232"/>
  <c r="G31" i="232"/>
  <c r="H31" i="232"/>
  <c r="I31" i="232"/>
  <c r="C32" i="232"/>
  <c r="D32" i="232"/>
  <c r="E32" i="232"/>
  <c r="F32" i="232"/>
  <c r="G32" i="232"/>
  <c r="H32" i="232"/>
  <c r="I32" i="232"/>
  <c r="C33" i="232"/>
  <c r="D33" i="232"/>
  <c r="E33" i="232"/>
  <c r="F33" i="232"/>
  <c r="G33" i="232"/>
  <c r="H33" i="232"/>
  <c r="I33" i="232"/>
  <c r="C34" i="232"/>
  <c r="D34" i="232"/>
  <c r="E34" i="232"/>
  <c r="F34" i="232"/>
  <c r="G34" i="232"/>
  <c r="H34" i="232"/>
  <c r="I34" i="232"/>
  <c r="C35" i="232"/>
  <c r="D35" i="232"/>
  <c r="E35" i="232"/>
  <c r="F35" i="232"/>
  <c r="G35" i="232"/>
  <c r="H35" i="232"/>
  <c r="I35" i="232"/>
  <c r="C36" i="232"/>
  <c r="D36" i="232"/>
  <c r="E36" i="232"/>
  <c r="F36" i="232"/>
  <c r="G36" i="232"/>
  <c r="H36" i="232"/>
  <c r="I36" i="232"/>
  <c r="C37" i="232"/>
  <c r="D37" i="232"/>
  <c r="E37" i="232"/>
  <c r="F37" i="232"/>
  <c r="G37" i="232"/>
  <c r="H37" i="232"/>
  <c r="I37" i="232"/>
  <c r="C38" i="232"/>
  <c r="D38" i="232"/>
  <c r="E38" i="232"/>
  <c r="F38" i="232"/>
  <c r="G38" i="232"/>
  <c r="H38" i="232"/>
  <c r="I38" i="232"/>
  <c r="C39" i="232"/>
  <c r="D39" i="232"/>
  <c r="E39" i="232"/>
  <c r="F39" i="232"/>
  <c r="G39" i="232"/>
  <c r="H39" i="232"/>
  <c r="I39" i="232"/>
  <c r="C40" i="232"/>
  <c r="D40" i="232"/>
  <c r="E40" i="232"/>
  <c r="F40" i="232"/>
  <c r="G40" i="232"/>
  <c r="H40" i="232"/>
  <c r="I40" i="232"/>
  <c r="C42" i="232"/>
  <c r="D42" i="232"/>
  <c r="E42" i="232"/>
  <c r="F42" i="232"/>
  <c r="G42" i="232"/>
  <c r="H42" i="232"/>
  <c r="I42" i="232"/>
  <c r="C43" i="232"/>
  <c r="D43" i="232"/>
  <c r="E43" i="232"/>
  <c r="F43" i="232"/>
  <c r="G43" i="232"/>
  <c r="H43" i="232"/>
  <c r="I43" i="232"/>
  <c r="C44" i="232"/>
  <c r="D44" i="232"/>
  <c r="E44" i="232"/>
  <c r="F44" i="232"/>
  <c r="G44" i="232"/>
  <c r="H44" i="232"/>
  <c r="I44" i="232"/>
  <c r="C45" i="232"/>
  <c r="D45" i="232"/>
  <c r="E45" i="232"/>
  <c r="F45" i="232"/>
  <c r="G45" i="232"/>
  <c r="H45" i="232"/>
  <c r="I45" i="232"/>
  <c r="C46" i="232"/>
  <c r="D46" i="232"/>
  <c r="E46" i="232"/>
  <c r="F46" i="232"/>
  <c r="G46" i="232"/>
  <c r="H46" i="232"/>
  <c r="I46" i="232"/>
  <c r="B22" i="232"/>
  <c r="B23" i="232"/>
  <c r="B24" i="232"/>
  <c r="B25" i="232"/>
  <c r="B26" i="232"/>
  <c r="B27" i="232"/>
  <c r="B28" i="232"/>
  <c r="B29" i="232"/>
  <c r="B30" i="232"/>
  <c r="B31" i="232"/>
  <c r="B32" i="232"/>
  <c r="B33" i="232"/>
  <c r="B34" i="232"/>
  <c r="B35" i="232"/>
  <c r="B36" i="232"/>
  <c r="B37" i="232"/>
  <c r="B38" i="232"/>
  <c r="B39" i="232"/>
  <c r="B40" i="232"/>
  <c r="B42" i="232"/>
  <c r="B43" i="232"/>
  <c r="B44" i="232"/>
  <c r="B45" i="232"/>
  <c r="B46" i="232"/>
  <c r="B10" i="232"/>
  <c r="B11" i="232"/>
  <c r="B12" i="232"/>
  <c r="B13" i="232"/>
  <c r="B14" i="232"/>
  <c r="B15" i="232"/>
  <c r="B16" i="232"/>
  <c r="B17" i="232"/>
  <c r="B18" i="232"/>
  <c r="B19" i="232"/>
  <c r="B20" i="232"/>
  <c r="H9" i="232" l="1"/>
  <c r="H48" i="230"/>
  <c r="H48" i="232" s="1"/>
  <c r="G9" i="232"/>
  <c r="G48" i="230"/>
  <c r="G48" i="232" s="1"/>
  <c r="D9" i="232"/>
  <c r="D48" i="230"/>
  <c r="D48" i="232" s="1"/>
  <c r="C9" i="232"/>
  <c r="C48" i="230"/>
  <c r="C48" i="232" s="1"/>
  <c r="B9" i="232"/>
  <c r="B48" i="230"/>
  <c r="B48" i="232" s="1"/>
  <c r="F9" i="232"/>
  <c r="F48" i="230"/>
  <c r="F48" i="232" s="1"/>
  <c r="E9" i="232"/>
  <c r="E48" i="230"/>
  <c r="E48" i="232" s="1"/>
  <c r="I9" i="232"/>
  <c r="I48" i="230"/>
  <c r="I48" i="232" s="1"/>
  <c r="I48" i="11" l="1"/>
  <c r="B48" i="24" l="1"/>
  <c r="F48" i="86"/>
  <c r="B48" i="5"/>
  <c r="B48" i="4"/>
  <c r="J50" i="4"/>
  <c r="J50" i="5" s="1"/>
  <c r="I50" i="4"/>
  <c r="I50" i="5" s="1"/>
  <c r="I51" i="4"/>
  <c r="I51" i="5" s="1"/>
  <c r="J52" i="4"/>
  <c r="J52" i="5" s="1"/>
  <c r="B47" i="1"/>
  <c r="F40" i="10" l="1"/>
  <c r="F40" i="9"/>
  <c r="D34" i="10"/>
  <c r="D34" i="9"/>
  <c r="D26" i="10"/>
  <c r="D26" i="9"/>
  <c r="F45" i="14"/>
  <c r="H38" i="14"/>
  <c r="C33" i="14"/>
  <c r="G29" i="14"/>
  <c r="C25" i="14"/>
  <c r="G39" i="23"/>
  <c r="G39" i="22"/>
  <c r="G35" i="23"/>
  <c r="G35" i="22"/>
  <c r="G32" i="22"/>
  <c r="G32" i="23"/>
  <c r="G29" i="23"/>
  <c r="G29" i="22"/>
  <c r="G25" i="22"/>
  <c r="G25" i="23"/>
  <c r="F44" i="9"/>
  <c r="F44" i="10"/>
  <c r="D37" i="9"/>
  <c r="D37" i="10"/>
  <c r="B31" i="9"/>
  <c r="B31" i="10"/>
  <c r="E24" i="9"/>
  <c r="E24" i="10"/>
  <c r="D44" i="14"/>
  <c r="H39" i="14"/>
  <c r="E36" i="14"/>
  <c r="H31" i="14"/>
  <c r="D27" i="14"/>
  <c r="F38" i="23"/>
  <c r="F38" i="22"/>
  <c r="F34" i="22"/>
  <c r="F34" i="23"/>
  <c r="F30" i="22"/>
  <c r="F30" i="23"/>
  <c r="F27" i="23"/>
  <c r="F27" i="22"/>
  <c r="F23" i="23"/>
  <c r="F23" i="22"/>
  <c r="C46" i="10"/>
  <c r="C46" i="9"/>
  <c r="F38" i="9"/>
  <c r="F38" i="10"/>
  <c r="F30" i="10"/>
  <c r="F30" i="9"/>
  <c r="D24" i="9"/>
  <c r="D24" i="10"/>
  <c r="C44" i="14"/>
  <c r="F38" i="14"/>
  <c r="B34" i="14"/>
  <c r="D28" i="14"/>
  <c r="G23" i="14"/>
  <c r="E39" i="22"/>
  <c r="E39" i="23"/>
  <c r="E35" i="23"/>
  <c r="E35" i="22"/>
  <c r="E30" i="22"/>
  <c r="E30" i="23"/>
  <c r="E24" i="23"/>
  <c r="E24" i="22"/>
  <c r="D44" i="10"/>
  <c r="D44" i="9"/>
  <c r="B37" i="9"/>
  <c r="B37" i="10"/>
  <c r="C32" i="10"/>
  <c r="C32" i="9"/>
  <c r="F25" i="10"/>
  <c r="F25" i="9"/>
  <c r="H42" i="14"/>
  <c r="D37" i="14"/>
  <c r="G32" i="14"/>
  <c r="B27" i="14"/>
  <c r="F23" i="14"/>
  <c r="D36" i="23"/>
  <c r="D36" i="22"/>
  <c r="D32" i="23"/>
  <c r="D32" i="22"/>
  <c r="D30" i="23"/>
  <c r="D30" i="22"/>
  <c r="D25" i="23"/>
  <c r="D25" i="22"/>
  <c r="C38" i="10"/>
  <c r="C38" i="9"/>
  <c r="B27" i="10"/>
  <c r="B27" i="9"/>
  <c r="F46" i="9"/>
  <c r="F46" i="10"/>
  <c r="C45" i="9"/>
  <c r="C45" i="10"/>
  <c r="E43" i="9"/>
  <c r="E43" i="10"/>
  <c r="B42" i="9"/>
  <c r="B42" i="10"/>
  <c r="D39" i="9"/>
  <c r="D39" i="10"/>
  <c r="F37" i="10"/>
  <c r="F37" i="9"/>
  <c r="C36" i="10"/>
  <c r="C36" i="9"/>
  <c r="E34" i="10"/>
  <c r="E34" i="9"/>
  <c r="B33" i="9"/>
  <c r="B33" i="10"/>
  <c r="D31" i="9"/>
  <c r="D31" i="10"/>
  <c r="F29" i="9"/>
  <c r="F29" i="10"/>
  <c r="C28" i="9"/>
  <c r="C28" i="10"/>
  <c r="E26" i="9"/>
  <c r="E26" i="10"/>
  <c r="B25" i="10"/>
  <c r="B25" i="9"/>
  <c r="D23" i="10"/>
  <c r="D23" i="9"/>
  <c r="H46" i="14"/>
  <c r="G45" i="14"/>
  <c r="F44" i="14"/>
  <c r="E43" i="14"/>
  <c r="D42" i="14"/>
  <c r="C40" i="14"/>
  <c r="B39" i="14"/>
  <c r="H37" i="14"/>
  <c r="G36" i="14"/>
  <c r="F35" i="14"/>
  <c r="E34" i="14"/>
  <c r="D33" i="14"/>
  <c r="C32" i="14"/>
  <c r="B31" i="14"/>
  <c r="H29" i="14"/>
  <c r="G28" i="14"/>
  <c r="F27" i="14"/>
  <c r="E26" i="14"/>
  <c r="D25" i="14"/>
  <c r="C24" i="14"/>
  <c r="B23" i="14"/>
  <c r="H40" i="23"/>
  <c r="H40" i="22"/>
  <c r="H39" i="23"/>
  <c r="H39" i="22"/>
  <c r="H38" i="23"/>
  <c r="H38" i="22"/>
  <c r="H37" i="23"/>
  <c r="H37" i="22"/>
  <c r="H36" i="23"/>
  <c r="H36" i="22"/>
  <c r="H35" i="22"/>
  <c r="H35" i="23"/>
  <c r="H34" i="22"/>
  <c r="H34" i="23"/>
  <c r="H33" i="23"/>
  <c r="H33" i="22"/>
  <c r="H32" i="23"/>
  <c r="H32" i="22"/>
  <c r="H31" i="23"/>
  <c r="H31" i="22"/>
  <c r="H30" i="23"/>
  <c r="H30" i="22"/>
  <c r="H29" i="23"/>
  <c r="H29" i="22"/>
  <c r="H28" i="22"/>
  <c r="H28" i="23"/>
  <c r="H27" i="22"/>
  <c r="H27" i="23"/>
  <c r="H26" i="22"/>
  <c r="H26" i="23"/>
  <c r="H25" i="22"/>
  <c r="H25" i="23"/>
  <c r="H24" i="22"/>
  <c r="H24" i="23"/>
  <c r="H23" i="22"/>
  <c r="H23" i="23"/>
  <c r="H22" i="22"/>
  <c r="H22" i="23"/>
  <c r="D43" i="10"/>
  <c r="D43" i="9"/>
  <c r="B36" i="10"/>
  <c r="B36" i="9"/>
  <c r="B28" i="10"/>
  <c r="B28" i="9"/>
  <c r="D43" i="14"/>
  <c r="E35" i="14"/>
  <c r="H30" i="14"/>
  <c r="D26" i="14"/>
  <c r="G40" i="22"/>
  <c r="G40" i="23"/>
  <c r="G36" i="22"/>
  <c r="G36" i="23"/>
  <c r="G31" i="23"/>
  <c r="G31" i="22"/>
  <c r="G27" i="22"/>
  <c r="G27" i="23"/>
  <c r="G22" i="22"/>
  <c r="G22" i="23"/>
  <c r="C43" i="9"/>
  <c r="C43" i="10"/>
  <c r="F35" i="9"/>
  <c r="F35" i="10"/>
  <c r="D29" i="9"/>
  <c r="D29" i="10"/>
  <c r="B23" i="9"/>
  <c r="B23" i="10"/>
  <c r="F46" i="14"/>
  <c r="B42" i="14"/>
  <c r="D35" i="14"/>
  <c r="G30" i="14"/>
  <c r="B25" i="14"/>
  <c r="F40" i="22"/>
  <c r="F40" i="23"/>
  <c r="F35" i="23"/>
  <c r="F35" i="22"/>
  <c r="F31" i="23"/>
  <c r="F31" i="22"/>
  <c r="F25" i="23"/>
  <c r="F25" i="22"/>
  <c r="D40" i="9"/>
  <c r="D40" i="10"/>
  <c r="B34" i="10"/>
  <c r="B34" i="9"/>
  <c r="E27" i="9"/>
  <c r="E27" i="10"/>
  <c r="G39" i="14"/>
  <c r="C35" i="14"/>
  <c r="F30" i="14"/>
  <c r="B26" i="14"/>
  <c r="E37" i="23"/>
  <c r="E37" i="22"/>
  <c r="E33" i="23"/>
  <c r="E33" i="22"/>
  <c r="E28" i="22"/>
  <c r="E28" i="23"/>
  <c r="E23" i="22"/>
  <c r="E23" i="23"/>
  <c r="C40" i="10"/>
  <c r="C40" i="9"/>
  <c r="F33" i="10"/>
  <c r="F33" i="9"/>
  <c r="D27" i="10"/>
  <c r="D27" i="9"/>
  <c r="G40" i="14"/>
  <c r="B35" i="14"/>
  <c r="E30" i="14"/>
  <c r="G24" i="14"/>
  <c r="D40" i="23"/>
  <c r="D40" i="22"/>
  <c r="D38" i="23"/>
  <c r="D38" i="22"/>
  <c r="D35" i="23"/>
  <c r="D35" i="22"/>
  <c r="D31" i="23"/>
  <c r="D31" i="22"/>
  <c r="D27" i="23"/>
  <c r="D27" i="22"/>
  <c r="D26" i="23"/>
  <c r="D26" i="22"/>
  <c r="D22" i="23"/>
  <c r="D22" i="22"/>
  <c r="F45" i="10"/>
  <c r="F45" i="9"/>
  <c r="C44" i="10"/>
  <c r="C44" i="9"/>
  <c r="E42" i="10"/>
  <c r="E42" i="9"/>
  <c r="B40" i="10"/>
  <c r="B40" i="9"/>
  <c r="D38" i="10"/>
  <c r="D38" i="9"/>
  <c r="F36" i="10"/>
  <c r="F36" i="9"/>
  <c r="C35" i="9"/>
  <c r="C35" i="10"/>
  <c r="E33" i="10"/>
  <c r="E33" i="9"/>
  <c r="B32" i="10"/>
  <c r="B32" i="9"/>
  <c r="D30" i="10"/>
  <c r="D30" i="9"/>
  <c r="F28" i="10"/>
  <c r="F28" i="9"/>
  <c r="C27" i="10"/>
  <c r="C27" i="9"/>
  <c r="E25" i="10"/>
  <c r="E25" i="9"/>
  <c r="B24" i="9"/>
  <c r="B24" i="10"/>
  <c r="D22" i="9"/>
  <c r="D22" i="10"/>
  <c r="C46" i="14"/>
  <c r="B45" i="14"/>
  <c r="H43" i="14"/>
  <c r="G42" i="14"/>
  <c r="F40" i="14"/>
  <c r="E39" i="14"/>
  <c r="D38" i="14"/>
  <c r="C37" i="14"/>
  <c r="B36" i="14"/>
  <c r="H34" i="14"/>
  <c r="G33" i="14"/>
  <c r="F32" i="14"/>
  <c r="E31" i="14"/>
  <c r="D30" i="14"/>
  <c r="C29" i="14"/>
  <c r="B28" i="14"/>
  <c r="H26" i="14"/>
  <c r="G25" i="14"/>
  <c r="F24" i="14"/>
  <c r="E23" i="14"/>
  <c r="D22" i="14"/>
  <c r="C40" i="23"/>
  <c r="C40" i="22"/>
  <c r="C39" i="23"/>
  <c r="C39" i="22"/>
  <c r="C38" i="23"/>
  <c r="C38" i="22"/>
  <c r="C37" i="23"/>
  <c r="C37" i="22"/>
  <c r="C36" i="23"/>
  <c r="C36" i="22"/>
  <c r="C35" i="23"/>
  <c r="C35" i="22"/>
  <c r="C34" i="23"/>
  <c r="C34" i="22"/>
  <c r="C33" i="23"/>
  <c r="C33" i="22"/>
  <c r="C32" i="23"/>
  <c r="C32" i="22"/>
  <c r="C31" i="23"/>
  <c r="C31" i="22"/>
  <c r="C30" i="23"/>
  <c r="C30" i="22"/>
  <c r="C29" i="23"/>
  <c r="C29" i="22"/>
  <c r="C28" i="23"/>
  <c r="C28" i="22"/>
  <c r="C27" i="23"/>
  <c r="C27" i="22"/>
  <c r="C26" i="23"/>
  <c r="C26" i="22"/>
  <c r="C25" i="23"/>
  <c r="C25" i="22"/>
  <c r="C24" i="23"/>
  <c r="C24" i="22"/>
  <c r="C23" i="23"/>
  <c r="C23" i="22"/>
  <c r="C22" i="23"/>
  <c r="C22" i="22"/>
  <c r="E46" i="10"/>
  <c r="E46" i="9"/>
  <c r="C39" i="10"/>
  <c r="C39" i="9"/>
  <c r="F32" i="10"/>
  <c r="F32" i="9"/>
  <c r="E29" i="10"/>
  <c r="E29" i="9"/>
  <c r="C23" i="10"/>
  <c r="C23" i="9"/>
  <c r="E44" i="14"/>
  <c r="B40" i="14"/>
  <c r="G37" i="14"/>
  <c r="D34" i="14"/>
  <c r="F28" i="14"/>
  <c r="B24" i="14"/>
  <c r="G38" i="22"/>
  <c r="G38" i="23"/>
  <c r="G33" i="23"/>
  <c r="G33" i="22"/>
  <c r="G28" i="23"/>
  <c r="G28" i="22"/>
  <c r="G23" i="22"/>
  <c r="G23" i="23"/>
  <c r="B39" i="9"/>
  <c r="B39" i="10"/>
  <c r="E32" i="10"/>
  <c r="E32" i="9"/>
  <c r="C26" i="9"/>
  <c r="C26" i="10"/>
  <c r="C43" i="14"/>
  <c r="F37" i="14"/>
  <c r="B33" i="14"/>
  <c r="E28" i="14"/>
  <c r="H23" i="14"/>
  <c r="F37" i="23"/>
  <c r="F37" i="22"/>
  <c r="F33" i="23"/>
  <c r="F33" i="22"/>
  <c r="F28" i="22"/>
  <c r="F28" i="23"/>
  <c r="F24" i="22"/>
  <c r="F24" i="23"/>
  <c r="B43" i="10"/>
  <c r="B43" i="9"/>
  <c r="C37" i="9"/>
  <c r="C37" i="10"/>
  <c r="D32" i="10"/>
  <c r="D32" i="9"/>
  <c r="B26" i="9"/>
  <c r="B26" i="10"/>
  <c r="E46" i="14"/>
  <c r="B43" i="14"/>
  <c r="E37" i="14"/>
  <c r="H32" i="14"/>
  <c r="E29" i="14"/>
  <c r="H24" i="14"/>
  <c r="E40" i="22"/>
  <c r="E40" i="23"/>
  <c r="E36" i="22"/>
  <c r="E36" i="23"/>
  <c r="E31" i="22"/>
  <c r="E31" i="23"/>
  <c r="E27" i="22"/>
  <c r="E27" i="23"/>
  <c r="E25" i="22"/>
  <c r="E25" i="23"/>
  <c r="F42" i="10"/>
  <c r="F42" i="9"/>
  <c r="D35" i="10"/>
  <c r="D35" i="9"/>
  <c r="B29" i="10"/>
  <c r="B29" i="9"/>
  <c r="E22" i="10"/>
  <c r="E22" i="9"/>
  <c r="D46" i="14"/>
  <c r="B44" i="14"/>
  <c r="E38" i="14"/>
  <c r="H33" i="14"/>
  <c r="D29" i="14"/>
  <c r="E22" i="14"/>
  <c r="D39" i="23"/>
  <c r="D39" i="22"/>
  <c r="D33" i="23"/>
  <c r="D33" i="22"/>
  <c r="D29" i="23"/>
  <c r="D29" i="22"/>
  <c r="D24" i="23"/>
  <c r="D24" i="22"/>
  <c r="D42" i="10"/>
  <c r="D42" i="9"/>
  <c r="B35" i="9"/>
  <c r="B35" i="10"/>
  <c r="C30" i="10"/>
  <c r="C30" i="9"/>
  <c r="F23" i="10"/>
  <c r="F23" i="9"/>
  <c r="B46" i="14"/>
  <c r="H44" i="14"/>
  <c r="G43" i="14"/>
  <c r="F42" i="14"/>
  <c r="E40" i="14"/>
  <c r="D39" i="14"/>
  <c r="C38" i="14"/>
  <c r="B37" i="14"/>
  <c r="H35" i="14"/>
  <c r="G34" i="14"/>
  <c r="F33" i="14"/>
  <c r="E32" i="14"/>
  <c r="C30" i="14"/>
  <c r="B29" i="14"/>
  <c r="H27" i="14"/>
  <c r="G26" i="14"/>
  <c r="F25" i="14"/>
  <c r="E24" i="14"/>
  <c r="D23" i="14"/>
  <c r="C22" i="14"/>
  <c r="B40" i="23"/>
  <c r="B40" i="22"/>
  <c r="B39" i="23"/>
  <c r="B39" i="22"/>
  <c r="B38" i="23"/>
  <c r="B38" i="22"/>
  <c r="B37" i="23"/>
  <c r="B37" i="22"/>
  <c r="B36" i="23"/>
  <c r="B36" i="22"/>
  <c r="B35" i="23"/>
  <c r="B35" i="22"/>
  <c r="B34" i="23"/>
  <c r="B34" i="22"/>
  <c r="B33" i="23"/>
  <c r="B33" i="22"/>
  <c r="B32" i="23"/>
  <c r="B32" i="22"/>
  <c r="B31" i="23"/>
  <c r="B31" i="22"/>
  <c r="B30" i="23"/>
  <c r="B30" i="22"/>
  <c r="B29" i="23"/>
  <c r="B29" i="22"/>
  <c r="B28" i="23"/>
  <c r="B28" i="22"/>
  <c r="B27" i="23"/>
  <c r="B27" i="22"/>
  <c r="B26" i="23"/>
  <c r="B26" i="22"/>
  <c r="B25" i="23"/>
  <c r="B25" i="22"/>
  <c r="B24" i="23"/>
  <c r="B24" i="22"/>
  <c r="B23" i="23"/>
  <c r="B23" i="22"/>
  <c r="B22" i="23"/>
  <c r="B22" i="22"/>
  <c r="B45" i="10"/>
  <c r="B45" i="9"/>
  <c r="E37" i="10"/>
  <c r="E37" i="9"/>
  <c r="C31" i="10"/>
  <c r="C31" i="9"/>
  <c r="F24" i="10"/>
  <c r="F24" i="9"/>
  <c r="G46" i="14"/>
  <c r="C42" i="14"/>
  <c r="F36" i="14"/>
  <c r="B32" i="14"/>
  <c r="E27" i="14"/>
  <c r="H22" i="14"/>
  <c r="G37" i="23"/>
  <c r="G37" i="22"/>
  <c r="G34" i="22"/>
  <c r="G34" i="23"/>
  <c r="G30" i="22"/>
  <c r="G30" i="23"/>
  <c r="G26" i="22"/>
  <c r="G26" i="23"/>
  <c r="G24" i="22"/>
  <c r="G24" i="23"/>
  <c r="D46" i="10"/>
  <c r="D46" i="9"/>
  <c r="E40" i="9"/>
  <c r="E40" i="10"/>
  <c r="C34" i="9"/>
  <c r="C34" i="10"/>
  <c r="F27" i="9"/>
  <c r="F27" i="10"/>
  <c r="E45" i="14"/>
  <c r="G38" i="14"/>
  <c r="C34" i="14"/>
  <c r="F29" i="14"/>
  <c r="C26" i="14"/>
  <c r="G22" i="14"/>
  <c r="F39" i="23"/>
  <c r="F39" i="22"/>
  <c r="F36" i="22"/>
  <c r="F36" i="23"/>
  <c r="F32" i="22"/>
  <c r="F32" i="23"/>
  <c r="F29" i="23"/>
  <c r="F29" i="22"/>
  <c r="F26" i="22"/>
  <c r="F26" i="23"/>
  <c r="F22" i="22"/>
  <c r="F22" i="23"/>
  <c r="E44" i="10"/>
  <c r="E44" i="9"/>
  <c r="E35" i="9"/>
  <c r="E35" i="10"/>
  <c r="C29" i="10"/>
  <c r="C29" i="9"/>
  <c r="F22" i="9"/>
  <c r="F22" i="10"/>
  <c r="D45" i="14"/>
  <c r="H40" i="14"/>
  <c r="D36" i="14"/>
  <c r="G31" i="14"/>
  <c r="C27" i="14"/>
  <c r="F22" i="14"/>
  <c r="E38" i="22"/>
  <c r="E38" i="23"/>
  <c r="E34" i="22"/>
  <c r="E34" i="23"/>
  <c r="E32" i="22"/>
  <c r="E32" i="23"/>
  <c r="E29" i="23"/>
  <c r="E29" i="22"/>
  <c r="E26" i="23"/>
  <c r="E26" i="22"/>
  <c r="E22" i="23"/>
  <c r="E22" i="22"/>
  <c r="B46" i="10"/>
  <c r="B46" i="9"/>
  <c r="E38" i="10"/>
  <c r="E38" i="9"/>
  <c r="E30" i="10"/>
  <c r="E30" i="9"/>
  <c r="C24" i="9"/>
  <c r="C24" i="10"/>
  <c r="C45" i="14"/>
  <c r="F39" i="14"/>
  <c r="C36" i="14"/>
  <c r="F31" i="14"/>
  <c r="C28" i="14"/>
  <c r="H25" i="14"/>
  <c r="D37" i="23"/>
  <c r="D37" i="22"/>
  <c r="D34" i="23"/>
  <c r="D34" i="22"/>
  <c r="D28" i="23"/>
  <c r="D28" i="22"/>
  <c r="D23" i="23"/>
  <c r="D23" i="22"/>
  <c r="E45" i="10"/>
  <c r="E45" i="9"/>
  <c r="B44" i="9"/>
  <c r="B44" i="10"/>
  <c r="F39" i="10"/>
  <c r="F39" i="9"/>
  <c r="E36" i="10"/>
  <c r="E36" i="9"/>
  <c r="D33" i="9"/>
  <c r="D33" i="10"/>
  <c r="F31" i="9"/>
  <c r="F31" i="10"/>
  <c r="E28" i="10"/>
  <c r="E28" i="9"/>
  <c r="D25" i="10"/>
  <c r="D25" i="9"/>
  <c r="C22" i="10"/>
  <c r="C22" i="9"/>
  <c r="D31" i="14"/>
  <c r="D45" i="10"/>
  <c r="D45" i="9"/>
  <c r="F43" i="9"/>
  <c r="F43" i="10"/>
  <c r="C42" i="10"/>
  <c r="C42" i="9"/>
  <c r="E39" i="10"/>
  <c r="E39" i="9"/>
  <c r="B38" i="10"/>
  <c r="B38" i="9"/>
  <c r="D36" i="10"/>
  <c r="D36" i="9"/>
  <c r="F34" i="10"/>
  <c r="F34" i="9"/>
  <c r="C33" i="9"/>
  <c r="C33" i="10"/>
  <c r="E31" i="9"/>
  <c r="E31" i="10"/>
  <c r="B30" i="9"/>
  <c r="B30" i="10"/>
  <c r="D28" i="10"/>
  <c r="D28" i="9"/>
  <c r="F26" i="10"/>
  <c r="F26" i="9"/>
  <c r="C25" i="10"/>
  <c r="C25" i="9"/>
  <c r="E23" i="10"/>
  <c r="E23" i="9"/>
  <c r="B22" i="10"/>
  <c r="B22" i="9"/>
  <c r="H45" i="14"/>
  <c r="G44" i="14"/>
  <c r="F43" i="14"/>
  <c r="E42" i="14"/>
  <c r="D40" i="14"/>
  <c r="C39" i="14"/>
  <c r="B38" i="14"/>
  <c r="H36" i="14"/>
  <c r="G35" i="14"/>
  <c r="F34" i="14"/>
  <c r="E33" i="14"/>
  <c r="D32" i="14"/>
  <c r="C31" i="14"/>
  <c r="B30" i="14"/>
  <c r="H28" i="14"/>
  <c r="G27" i="14"/>
  <c r="F26" i="14"/>
  <c r="E25" i="14"/>
  <c r="D24" i="14"/>
  <c r="C23" i="14"/>
  <c r="B22" i="14"/>
  <c r="I40" i="23"/>
  <c r="I40" i="22"/>
  <c r="I39" i="23"/>
  <c r="I39" i="22"/>
  <c r="I38" i="23"/>
  <c r="I38" i="22"/>
  <c r="I37" i="23"/>
  <c r="I37" i="22"/>
  <c r="I36" i="23"/>
  <c r="I36" i="22"/>
  <c r="I35" i="23"/>
  <c r="I35" i="22"/>
  <c r="I34" i="23"/>
  <c r="I34" i="22"/>
  <c r="I33" i="23"/>
  <c r="I33" i="22"/>
  <c r="I32" i="23"/>
  <c r="I32" i="22"/>
  <c r="I31" i="23"/>
  <c r="I31" i="22"/>
  <c r="I30" i="23"/>
  <c r="I30" i="22"/>
  <c r="I29" i="23"/>
  <c r="I29" i="22"/>
  <c r="I28" i="22"/>
  <c r="I28" i="23"/>
  <c r="I27" i="22"/>
  <c r="I27" i="23"/>
  <c r="I26" i="22"/>
  <c r="I26" i="23"/>
  <c r="I25" i="22"/>
  <c r="I25" i="23"/>
  <c r="I24" i="22"/>
  <c r="I24" i="23"/>
  <c r="I23" i="22"/>
  <c r="I23" i="23"/>
  <c r="I22" i="22"/>
  <c r="I22" i="23"/>
  <c r="I46" i="4"/>
  <c r="I46" i="5" s="1"/>
  <c r="J26" i="4"/>
  <c r="J26" i="5" s="1"/>
  <c r="J45" i="4"/>
  <c r="J45" i="5" s="1"/>
  <c r="I43" i="4"/>
  <c r="I43" i="5" s="1"/>
  <c r="I34" i="4"/>
  <c r="I34" i="5" s="1"/>
  <c r="I32" i="4"/>
  <c r="I32" i="5" s="1"/>
  <c r="J31" i="4"/>
  <c r="J31" i="5" s="1"/>
  <c r="I28" i="4"/>
  <c r="I28" i="5" s="1"/>
  <c r="J27" i="4"/>
  <c r="J27" i="5" s="1"/>
  <c r="I26" i="4"/>
  <c r="I26" i="5" s="1"/>
  <c r="H37" i="6"/>
  <c r="H52" i="7"/>
  <c r="I33" i="4"/>
  <c r="I33" i="5" s="1"/>
  <c r="H44" i="6"/>
  <c r="I40" i="4"/>
  <c r="I40" i="5" s="1"/>
  <c r="I38" i="4"/>
  <c r="I38" i="5" s="1"/>
  <c r="J37" i="4"/>
  <c r="J37" i="5" s="1"/>
  <c r="J33" i="4"/>
  <c r="J33" i="5" s="1"/>
  <c r="J32" i="4"/>
  <c r="J32" i="5" s="1"/>
  <c r="I29" i="4"/>
  <c r="I29" i="5" s="1"/>
  <c r="J28" i="4"/>
  <c r="J28" i="5" s="1"/>
  <c r="J51" i="12"/>
  <c r="J44" i="12"/>
  <c r="J39" i="12"/>
  <c r="J31" i="12"/>
  <c r="J27" i="12"/>
  <c r="J23" i="12"/>
  <c r="J21" i="12"/>
  <c r="J45" i="13"/>
  <c r="J40" i="13"/>
  <c r="I45" i="4"/>
  <c r="I45" i="5" s="1"/>
  <c r="J44" i="4"/>
  <c r="J44" i="5" s="1"/>
  <c r="J43" i="4"/>
  <c r="J43" i="5" s="1"/>
  <c r="I39" i="4"/>
  <c r="I39" i="5" s="1"/>
  <c r="J38" i="4"/>
  <c r="J38" i="5" s="1"/>
  <c r="I35" i="4"/>
  <c r="I35" i="5" s="1"/>
  <c r="I24" i="4"/>
  <c r="I24" i="5" s="1"/>
  <c r="J23" i="4"/>
  <c r="J23" i="5" s="1"/>
  <c r="J21" i="4"/>
  <c r="J21" i="5" s="1"/>
  <c r="H21" i="7"/>
  <c r="H50" i="8"/>
  <c r="H43" i="8"/>
  <c r="H38" i="8"/>
  <c r="H34" i="8"/>
  <c r="H30" i="8"/>
  <c r="H21" i="8"/>
  <c r="J50" i="11"/>
  <c r="J30" i="11"/>
  <c r="J26" i="11"/>
  <c r="J22" i="11"/>
  <c r="J35" i="12"/>
  <c r="J36" i="13"/>
  <c r="H26" i="8"/>
  <c r="H22" i="8"/>
  <c r="H29" i="6"/>
  <c r="H23" i="7"/>
  <c r="H46" i="8"/>
  <c r="H42" i="8"/>
  <c r="H37" i="8"/>
  <c r="H33" i="8"/>
  <c r="H29" i="8"/>
  <c r="H25" i="8"/>
  <c r="J21" i="11"/>
  <c r="J43" i="11"/>
  <c r="J38" i="11"/>
  <c r="J34" i="11"/>
  <c r="J52" i="13"/>
  <c r="I22" i="4"/>
  <c r="I22" i="5" s="1"/>
  <c r="J46" i="11"/>
  <c r="J42" i="11"/>
  <c r="J37" i="11"/>
  <c r="J33" i="11"/>
  <c r="J29" i="11"/>
  <c r="J25" i="11"/>
  <c r="J50" i="12"/>
  <c r="J43" i="12"/>
  <c r="J38" i="12"/>
  <c r="J34" i="12"/>
  <c r="J30" i="12"/>
  <c r="J26" i="12"/>
  <c r="J22" i="12"/>
  <c r="J51" i="13"/>
  <c r="J44" i="13"/>
  <c r="J39" i="13"/>
  <c r="J35" i="13"/>
  <c r="J31" i="13"/>
  <c r="J27" i="13"/>
  <c r="J23" i="13"/>
  <c r="J32" i="13"/>
  <c r="J28" i="13"/>
  <c r="J46" i="4"/>
  <c r="J46" i="5" s="1"/>
  <c r="I42" i="4"/>
  <c r="I42" i="5" s="1"/>
  <c r="J39" i="4"/>
  <c r="J39" i="5" s="1"/>
  <c r="I36" i="4"/>
  <c r="I36" i="5" s="1"/>
  <c r="J35" i="4"/>
  <c r="J35" i="5" s="1"/>
  <c r="J34" i="4"/>
  <c r="J34" i="5" s="1"/>
  <c r="I30" i="4"/>
  <c r="I30" i="5" s="1"/>
  <c r="J29" i="4"/>
  <c r="J29" i="5" s="1"/>
  <c r="I25" i="4"/>
  <c r="I25" i="5" s="1"/>
  <c r="J22" i="4"/>
  <c r="J22" i="5" s="1"/>
  <c r="H52" i="8"/>
  <c r="H45" i="8"/>
  <c r="H40" i="8"/>
  <c r="H36" i="8"/>
  <c r="H32" i="8"/>
  <c r="H28" i="8"/>
  <c r="H24" i="8"/>
  <c r="J51" i="11"/>
  <c r="J44" i="11"/>
  <c r="J39" i="11"/>
  <c r="J35" i="11"/>
  <c r="J31" i="11"/>
  <c r="J27" i="11"/>
  <c r="J23" i="11"/>
  <c r="J52" i="12"/>
  <c r="J45" i="12"/>
  <c r="J40" i="12"/>
  <c r="J36" i="12"/>
  <c r="J32" i="12"/>
  <c r="J28" i="12"/>
  <c r="J24" i="12"/>
  <c r="J46" i="13"/>
  <c r="J42" i="13"/>
  <c r="J37" i="13"/>
  <c r="J33" i="13"/>
  <c r="J29" i="13"/>
  <c r="J25" i="13"/>
  <c r="J21" i="13"/>
  <c r="J24" i="13"/>
  <c r="I44" i="4"/>
  <c r="I44" i="5" s="1"/>
  <c r="J42" i="4"/>
  <c r="J42" i="5" s="1"/>
  <c r="J40" i="4"/>
  <c r="J40" i="5" s="1"/>
  <c r="I37" i="4"/>
  <c r="I37" i="5" s="1"/>
  <c r="J36" i="4"/>
  <c r="J36" i="5" s="1"/>
  <c r="I31" i="4"/>
  <c r="I31" i="5" s="1"/>
  <c r="J30" i="4"/>
  <c r="J30" i="5" s="1"/>
  <c r="I27" i="4"/>
  <c r="I27" i="5" s="1"/>
  <c r="J25" i="4"/>
  <c r="J25" i="5" s="1"/>
  <c r="J24" i="4"/>
  <c r="J24" i="5" s="1"/>
  <c r="H51" i="8"/>
  <c r="H44" i="8"/>
  <c r="H39" i="8"/>
  <c r="H35" i="8"/>
  <c r="H31" i="8"/>
  <c r="H27" i="8"/>
  <c r="H23" i="8"/>
  <c r="J52" i="11"/>
  <c r="J52" i="15" s="1"/>
  <c r="J45" i="11"/>
  <c r="J40" i="11"/>
  <c r="J36" i="11"/>
  <c r="J32" i="11"/>
  <c r="J28" i="11"/>
  <c r="J24" i="11"/>
  <c r="J24" i="15" s="1"/>
  <c r="J46" i="12"/>
  <c r="J42" i="12"/>
  <c r="J37" i="12"/>
  <c r="J33" i="12"/>
  <c r="J29" i="12"/>
  <c r="J25" i="12"/>
  <c r="J50" i="13"/>
  <c r="J43" i="13"/>
  <c r="J38" i="13"/>
  <c r="J34" i="13"/>
  <c r="J30" i="13"/>
  <c r="J26" i="13"/>
  <c r="J22" i="13"/>
  <c r="H46" i="6"/>
  <c r="H27" i="6"/>
  <c r="H50" i="7"/>
  <c r="H44" i="7"/>
  <c r="H43" i="7"/>
  <c r="H38" i="7"/>
  <c r="H34" i="7"/>
  <c r="H26" i="7"/>
  <c r="I52" i="4"/>
  <c r="I52" i="5" s="1"/>
  <c r="J51" i="4"/>
  <c r="J51" i="5" s="1"/>
  <c r="I23" i="4"/>
  <c r="I23" i="5" s="1"/>
  <c r="H51" i="7"/>
  <c r="I21" i="4"/>
  <c r="I21" i="5" s="1"/>
  <c r="H39" i="7"/>
  <c r="H35" i="7"/>
  <c r="H31" i="7"/>
  <c r="H27" i="7"/>
  <c r="H24" i="6"/>
  <c r="H50" i="6"/>
  <c r="H42" i="6"/>
  <c r="H38" i="6"/>
  <c r="H33" i="6"/>
  <c r="H30" i="6"/>
  <c r="H25" i="6"/>
  <c r="H23" i="6"/>
  <c r="H46" i="7"/>
  <c r="H42" i="7"/>
  <c r="H37" i="7"/>
  <c r="H33" i="7"/>
  <c r="H29" i="7"/>
  <c r="H25" i="7"/>
  <c r="H22" i="7"/>
  <c r="H43" i="6"/>
  <c r="H34" i="6"/>
  <c r="H26" i="6"/>
  <c r="H52" i="6"/>
  <c r="H40" i="6"/>
  <c r="H35" i="6"/>
  <c r="H32" i="6"/>
  <c r="H22" i="6"/>
  <c r="H30" i="7"/>
  <c r="B50" i="5"/>
  <c r="H51" i="6"/>
  <c r="H45" i="6"/>
  <c r="H39" i="6"/>
  <c r="H36" i="6"/>
  <c r="H31" i="6"/>
  <c r="H28" i="6"/>
  <c r="H21" i="6"/>
  <c r="H45" i="7"/>
  <c r="H40" i="7"/>
  <c r="H36" i="7"/>
  <c r="H32" i="7"/>
  <c r="H28" i="7"/>
  <c r="H24" i="7"/>
  <c r="J40" i="15" l="1"/>
  <c r="J35" i="15"/>
  <c r="J36" i="15"/>
  <c r="J39" i="15"/>
  <c r="J51" i="15"/>
  <c r="J32" i="15"/>
  <c r="J44" i="15"/>
  <c r="J37" i="15"/>
  <c r="J21" i="15"/>
  <c r="J50" i="15"/>
  <c r="J42" i="15"/>
  <c r="J46" i="15"/>
  <c r="J23" i="15"/>
  <c r="J27" i="15"/>
  <c r="J28" i="15"/>
  <c r="J31" i="15"/>
  <c r="J33" i="15"/>
  <c r="J43" i="15"/>
  <c r="J30" i="15"/>
  <c r="J45" i="15"/>
  <c r="J25" i="15"/>
  <c r="J34" i="15"/>
  <c r="J22" i="15"/>
  <c r="J29" i="15"/>
  <c r="J38" i="15"/>
  <c r="J26" i="15"/>
  <c r="H28" i="10"/>
  <c r="H28" i="9"/>
  <c r="J31" i="14"/>
  <c r="J22" i="14"/>
  <c r="K27" i="23"/>
  <c r="K27" i="22"/>
  <c r="K21" i="23"/>
  <c r="K21" i="22"/>
  <c r="K33" i="22"/>
  <c r="K33" i="23"/>
  <c r="H40" i="9"/>
  <c r="H40" i="10"/>
  <c r="H38" i="10"/>
  <c r="H38" i="9"/>
  <c r="K34" i="23"/>
  <c r="K34" i="22"/>
  <c r="J28" i="14"/>
  <c r="J23" i="14"/>
  <c r="J29" i="14"/>
  <c r="K52" i="22"/>
  <c r="K52" i="23"/>
  <c r="K35" i="23"/>
  <c r="K35" i="22"/>
  <c r="K25" i="22"/>
  <c r="K25" i="23"/>
  <c r="K40" i="22"/>
  <c r="K40" i="23"/>
  <c r="K22" i="23"/>
  <c r="K22" i="22"/>
  <c r="H21" i="9"/>
  <c r="H21" i="10"/>
  <c r="H52" i="9"/>
  <c r="H52" i="10"/>
  <c r="H42" i="9"/>
  <c r="H42" i="10"/>
  <c r="J32" i="14"/>
  <c r="K24" i="22"/>
  <c r="K24" i="23"/>
  <c r="J27" i="14"/>
  <c r="J33" i="14"/>
  <c r="K50" i="23"/>
  <c r="K50" i="22"/>
  <c r="H34" i="9"/>
  <c r="H34" i="10"/>
  <c r="J42" i="14"/>
  <c r="J26" i="14"/>
  <c r="H43" i="9"/>
  <c r="H43" i="10"/>
  <c r="H44" i="9"/>
  <c r="H44" i="10"/>
  <c r="K37" i="22"/>
  <c r="K37" i="23"/>
  <c r="H39" i="10"/>
  <c r="H39" i="9"/>
  <c r="H22" i="9"/>
  <c r="H22" i="10"/>
  <c r="H25" i="10"/>
  <c r="H25" i="9"/>
  <c r="H46" i="10"/>
  <c r="H46" i="9"/>
  <c r="J52" i="14"/>
  <c r="J44" i="14"/>
  <c r="J21" i="14"/>
  <c r="H29" i="10"/>
  <c r="H29" i="9"/>
  <c r="J50" i="14"/>
  <c r="K38" i="22"/>
  <c r="K38" i="23"/>
  <c r="H26" i="10"/>
  <c r="H26" i="9"/>
  <c r="J37" i="14"/>
  <c r="K31" i="23"/>
  <c r="K31" i="22"/>
  <c r="J40" i="14"/>
  <c r="J38" i="14"/>
  <c r="H36" i="10"/>
  <c r="H36" i="9"/>
  <c r="H23" i="10"/>
  <c r="H23" i="9"/>
  <c r="J43" i="14"/>
  <c r="K28" i="23"/>
  <c r="K28" i="22"/>
  <c r="H45" i="10"/>
  <c r="H45" i="9"/>
  <c r="H32" i="9"/>
  <c r="H32" i="10"/>
  <c r="H30" i="10"/>
  <c r="H30" i="9"/>
  <c r="H24" i="10"/>
  <c r="H24" i="9"/>
  <c r="J51" i="14"/>
  <c r="K36" i="23"/>
  <c r="K36" i="22"/>
  <c r="H50" i="10"/>
  <c r="H50" i="9"/>
  <c r="J36" i="14"/>
  <c r="J34" i="14"/>
  <c r="H31" i="10"/>
  <c r="H31" i="9"/>
  <c r="J35" i="14"/>
  <c r="K39" i="22"/>
  <c r="K39" i="23"/>
  <c r="K26" i="23"/>
  <c r="K26" i="22"/>
  <c r="J45" i="14"/>
  <c r="J39" i="14"/>
  <c r="J46" i="14"/>
  <c r="J30" i="14"/>
  <c r="K23" i="22"/>
  <c r="K29" i="22"/>
  <c r="K29" i="23"/>
  <c r="K32" i="22"/>
  <c r="K32" i="23"/>
  <c r="H51" i="10"/>
  <c r="H51" i="9"/>
  <c r="H35" i="10"/>
  <c r="H35" i="9"/>
  <c r="H33" i="9"/>
  <c r="H33" i="10"/>
  <c r="K30" i="23"/>
  <c r="K30" i="22"/>
  <c r="H27" i="10"/>
  <c r="H27" i="9"/>
  <c r="J24" i="14"/>
  <c r="J25" i="14"/>
  <c r="K51" i="22"/>
  <c r="K51" i="23"/>
  <c r="H37" i="10"/>
  <c r="H37" i="9"/>
  <c r="F18" i="9" l="1"/>
  <c r="D18" i="9"/>
  <c r="B17" i="9"/>
  <c r="E18" i="9"/>
  <c r="F19" i="9"/>
  <c r="E17" i="9"/>
  <c r="F17" i="9"/>
  <c r="B19" i="9"/>
  <c r="C17" i="9"/>
  <c r="D17" i="9"/>
  <c r="B18" i="9"/>
  <c r="C19" i="9"/>
  <c r="E19" i="9"/>
  <c r="C18" i="9"/>
  <c r="D19" i="9"/>
  <c r="L48" i="86" l="1"/>
  <c r="L10" i="86" l="1"/>
  <c r="L38" i="86"/>
  <c r="L37" i="86"/>
  <c r="L36" i="86"/>
  <c r="L35" i="86"/>
  <c r="L30" i="86"/>
  <c r="L29" i="86"/>
  <c r="L28" i="86"/>
  <c r="L27" i="86"/>
  <c r="L22" i="86"/>
  <c r="L20" i="86"/>
  <c r="L19" i="86"/>
  <c r="L18" i="86"/>
  <c r="L13" i="86"/>
  <c r="L12" i="86"/>
  <c r="L11" i="86"/>
  <c r="L9" i="86"/>
  <c r="L17" i="86" l="1"/>
  <c r="L31" i="86"/>
  <c r="L39" i="86"/>
  <c r="L14" i="86"/>
  <c r="L15" i="86"/>
  <c r="L24" i="86"/>
  <c r="L32" i="86"/>
  <c r="L40" i="86"/>
  <c r="L23" i="86"/>
  <c r="L16" i="86"/>
  <c r="L25" i="86"/>
  <c r="L33" i="86"/>
  <c r="L26" i="86"/>
  <c r="L34" i="86"/>
  <c r="E48" i="86"/>
  <c r="J48" i="86" s="1"/>
  <c r="B48" i="86"/>
  <c r="G48" i="86" s="1"/>
  <c r="C48" i="86"/>
  <c r="H48" i="86" s="1"/>
  <c r="D48" i="86"/>
  <c r="I48" i="86" s="1"/>
  <c r="G23" i="86" l="1"/>
  <c r="H23" i="86"/>
  <c r="I23" i="86"/>
  <c r="J23" i="86"/>
  <c r="G24" i="86"/>
  <c r="H24" i="86"/>
  <c r="I24" i="86"/>
  <c r="J24" i="86"/>
  <c r="G25" i="86"/>
  <c r="H25" i="86"/>
  <c r="I25" i="86"/>
  <c r="J25" i="86"/>
  <c r="G26" i="86"/>
  <c r="H26" i="86"/>
  <c r="I26" i="86"/>
  <c r="J26" i="86"/>
  <c r="G27" i="86"/>
  <c r="H27" i="86"/>
  <c r="I27" i="86"/>
  <c r="J27" i="86"/>
  <c r="G28" i="86"/>
  <c r="H28" i="86"/>
  <c r="I28" i="86"/>
  <c r="J28" i="86"/>
  <c r="G29" i="86"/>
  <c r="H29" i="86"/>
  <c r="I29" i="86"/>
  <c r="J29" i="86"/>
  <c r="G30" i="86"/>
  <c r="H30" i="86"/>
  <c r="I30" i="86"/>
  <c r="J30" i="86"/>
  <c r="G31" i="86"/>
  <c r="H31" i="86"/>
  <c r="I31" i="86"/>
  <c r="J31" i="86"/>
  <c r="G32" i="86"/>
  <c r="H32" i="86"/>
  <c r="I32" i="86"/>
  <c r="J32" i="86"/>
  <c r="G33" i="86"/>
  <c r="H33" i="86"/>
  <c r="I33" i="86"/>
  <c r="J33" i="86"/>
  <c r="G34" i="86"/>
  <c r="H34" i="86"/>
  <c r="I34" i="86"/>
  <c r="J34" i="86"/>
  <c r="G35" i="86"/>
  <c r="H35" i="86"/>
  <c r="I35" i="86"/>
  <c r="J35" i="86"/>
  <c r="G36" i="86"/>
  <c r="H36" i="86"/>
  <c r="I36" i="86"/>
  <c r="J36" i="86"/>
  <c r="G37" i="86"/>
  <c r="H37" i="86"/>
  <c r="I37" i="86"/>
  <c r="J37" i="86"/>
  <c r="G38" i="86"/>
  <c r="H38" i="86"/>
  <c r="I38" i="86"/>
  <c r="J38" i="86"/>
  <c r="G39" i="86"/>
  <c r="H39" i="86"/>
  <c r="I39" i="86"/>
  <c r="J39" i="86"/>
  <c r="G40" i="86"/>
  <c r="H40" i="86"/>
  <c r="I40" i="86"/>
  <c r="J40" i="86"/>
  <c r="H22" i="86"/>
  <c r="I22" i="86"/>
  <c r="J22" i="86"/>
  <c r="G22" i="86"/>
  <c r="H20" i="86"/>
  <c r="I20" i="86"/>
  <c r="J20" i="86"/>
  <c r="G20" i="86"/>
  <c r="G19" i="86"/>
  <c r="G10" i="86"/>
  <c r="G9" i="86"/>
  <c r="H10" i="86"/>
  <c r="I10" i="86"/>
  <c r="J10" i="86"/>
  <c r="G11" i="86"/>
  <c r="H11" i="86"/>
  <c r="I11" i="86"/>
  <c r="J11" i="86"/>
  <c r="G12" i="86"/>
  <c r="H12" i="86"/>
  <c r="I12" i="86"/>
  <c r="J12" i="86"/>
  <c r="G13" i="86"/>
  <c r="H13" i="86"/>
  <c r="I13" i="86"/>
  <c r="J13" i="86"/>
  <c r="G14" i="86"/>
  <c r="H14" i="86"/>
  <c r="I14" i="86"/>
  <c r="J14" i="86"/>
  <c r="G15" i="86"/>
  <c r="H15" i="86"/>
  <c r="I15" i="86"/>
  <c r="J15" i="86"/>
  <c r="G16" i="86"/>
  <c r="H16" i="86"/>
  <c r="I16" i="86"/>
  <c r="J16" i="86"/>
  <c r="G17" i="86"/>
  <c r="H17" i="86"/>
  <c r="I17" i="86"/>
  <c r="J17" i="86"/>
  <c r="G18" i="86"/>
  <c r="H18" i="86"/>
  <c r="I18" i="86"/>
  <c r="J18" i="86"/>
  <c r="H19" i="86"/>
  <c r="I19" i="86"/>
  <c r="J19" i="86"/>
  <c r="H9" i="86"/>
  <c r="I9" i="86"/>
  <c r="J9" i="86"/>
  <c r="E48" i="21"/>
  <c r="H48" i="20"/>
  <c r="E48" i="20"/>
  <c r="D48" i="20" l="1"/>
  <c r="D48" i="21"/>
  <c r="C48" i="21"/>
  <c r="C48" i="20"/>
  <c r="B48" i="21"/>
  <c r="B48" i="20"/>
  <c r="D15" i="23"/>
  <c r="D15" i="22"/>
  <c r="H15" i="22"/>
  <c r="H15" i="23"/>
  <c r="C18" i="23"/>
  <c r="C18" i="22"/>
  <c r="E10" i="23"/>
  <c r="E10" i="22"/>
  <c r="F14" i="22"/>
  <c r="F14" i="23"/>
  <c r="G10" i="22"/>
  <c r="G10" i="23"/>
  <c r="I18" i="22"/>
  <c r="I18" i="23"/>
  <c r="B17" i="23"/>
  <c r="B17" i="22"/>
  <c r="B9" i="23"/>
  <c r="B9" i="22"/>
  <c r="C13" i="23"/>
  <c r="C13" i="22"/>
  <c r="D17" i="23"/>
  <c r="D17" i="22"/>
  <c r="D9" i="23"/>
  <c r="D9" i="22"/>
  <c r="E13" i="22"/>
  <c r="E13" i="23"/>
  <c r="F17" i="23"/>
  <c r="F17" i="22"/>
  <c r="F9" i="23"/>
  <c r="F9" i="22"/>
  <c r="G13" i="22"/>
  <c r="G13" i="23"/>
  <c r="H17" i="22"/>
  <c r="H17" i="23"/>
  <c r="H9" i="22"/>
  <c r="H9" i="23"/>
  <c r="I13" i="22"/>
  <c r="I13" i="23"/>
  <c r="B16" i="23"/>
  <c r="B16" i="22"/>
  <c r="C20" i="23"/>
  <c r="C20" i="22"/>
  <c r="C12" i="23"/>
  <c r="C12" i="22"/>
  <c r="D16" i="23"/>
  <c r="D16" i="22"/>
  <c r="E20" i="23"/>
  <c r="E20" i="22"/>
  <c r="E12" i="22"/>
  <c r="E12" i="23"/>
  <c r="F16" i="22"/>
  <c r="F16" i="23"/>
  <c r="G20" i="22"/>
  <c r="G20" i="23"/>
  <c r="G12" i="22"/>
  <c r="G12" i="23"/>
  <c r="H16" i="22"/>
  <c r="H16" i="23"/>
  <c r="I20" i="22"/>
  <c r="I20" i="23"/>
  <c r="I12" i="22"/>
  <c r="I12" i="23"/>
  <c r="C11" i="23"/>
  <c r="C11" i="22"/>
  <c r="F15" i="23"/>
  <c r="F15" i="22"/>
  <c r="I19" i="22"/>
  <c r="I19" i="23"/>
  <c r="C10" i="23"/>
  <c r="C10" i="22"/>
  <c r="B13" i="23"/>
  <c r="B13" i="22"/>
  <c r="C17" i="23"/>
  <c r="C17" i="22"/>
  <c r="C9" i="23"/>
  <c r="C9" i="22"/>
  <c r="D13" i="23"/>
  <c r="D13" i="22"/>
  <c r="E17" i="22"/>
  <c r="E17" i="23"/>
  <c r="E9" i="23"/>
  <c r="E9" i="22"/>
  <c r="F13" i="23"/>
  <c r="F13" i="22"/>
  <c r="G17" i="22"/>
  <c r="G17" i="23"/>
  <c r="G9" i="23"/>
  <c r="G9" i="22"/>
  <c r="H13" i="22"/>
  <c r="H13" i="23"/>
  <c r="I17" i="22"/>
  <c r="I17" i="23"/>
  <c r="I9" i="22"/>
  <c r="I9" i="23"/>
  <c r="C19" i="23"/>
  <c r="C19" i="22"/>
  <c r="E11" i="22"/>
  <c r="E11" i="23"/>
  <c r="G19" i="22"/>
  <c r="G19" i="23"/>
  <c r="I11" i="22"/>
  <c r="I11" i="23"/>
  <c r="B14" i="23"/>
  <c r="B14" i="22"/>
  <c r="E18" i="23"/>
  <c r="E18" i="22"/>
  <c r="G18" i="22"/>
  <c r="G18" i="23"/>
  <c r="I10" i="22"/>
  <c r="I10" i="23"/>
  <c r="C16" i="23"/>
  <c r="C16" i="22"/>
  <c r="F12" i="22"/>
  <c r="F12" i="23"/>
  <c r="B19" i="23"/>
  <c r="B19" i="22"/>
  <c r="C15" i="23"/>
  <c r="C15" i="22"/>
  <c r="D19" i="23"/>
  <c r="D19" i="22"/>
  <c r="D11" i="23"/>
  <c r="D11" i="22"/>
  <c r="E15" i="22"/>
  <c r="E15" i="23"/>
  <c r="F19" i="23"/>
  <c r="F19" i="22"/>
  <c r="F11" i="23"/>
  <c r="F11" i="22"/>
  <c r="G15" i="22"/>
  <c r="G15" i="23"/>
  <c r="H19" i="22"/>
  <c r="H19" i="23"/>
  <c r="H11" i="22"/>
  <c r="H11" i="23"/>
  <c r="I15" i="22"/>
  <c r="I15" i="23"/>
  <c r="B15" i="23"/>
  <c r="B15" i="22"/>
  <c r="E19" i="22"/>
  <c r="E19" i="23"/>
  <c r="G11" i="22"/>
  <c r="G11" i="23"/>
  <c r="D14" i="23"/>
  <c r="D14" i="22"/>
  <c r="H14" i="22"/>
  <c r="H14" i="23"/>
  <c r="B20" i="23"/>
  <c r="B20" i="22"/>
  <c r="B12" i="23"/>
  <c r="B12" i="22"/>
  <c r="D20" i="23"/>
  <c r="D20" i="22"/>
  <c r="D12" i="23"/>
  <c r="D12" i="22"/>
  <c r="E16" i="23"/>
  <c r="E16" i="22"/>
  <c r="F20" i="22"/>
  <c r="F20" i="23"/>
  <c r="G16" i="22"/>
  <c r="G16" i="23"/>
  <c r="H20" i="22"/>
  <c r="H20" i="23"/>
  <c r="H12" i="22"/>
  <c r="H12" i="23"/>
  <c r="I16" i="22"/>
  <c r="I16" i="23"/>
  <c r="B11" i="23"/>
  <c r="B11" i="22"/>
  <c r="B18" i="23"/>
  <c r="B18" i="22"/>
  <c r="B10" i="23"/>
  <c r="B10" i="22"/>
  <c r="C14" i="23"/>
  <c r="C14" i="22"/>
  <c r="D18" i="23"/>
  <c r="D18" i="22"/>
  <c r="D10" i="23"/>
  <c r="D10" i="22"/>
  <c r="E14" i="23"/>
  <c r="E14" i="22"/>
  <c r="F18" i="22"/>
  <c r="F18" i="23"/>
  <c r="F10" i="22"/>
  <c r="F10" i="23"/>
  <c r="G14" i="22"/>
  <c r="G14" i="23"/>
  <c r="H18" i="22"/>
  <c r="H18" i="23"/>
  <c r="H10" i="22"/>
  <c r="H10" i="23"/>
  <c r="I14" i="22"/>
  <c r="I14" i="23"/>
  <c r="H48" i="21"/>
  <c r="I48" i="20"/>
  <c r="F48" i="20"/>
  <c r="G48" i="20"/>
  <c r="G48" i="21"/>
  <c r="F48" i="21"/>
  <c r="I48" i="21"/>
  <c r="C48" i="19"/>
  <c r="D48" i="19"/>
  <c r="E48" i="19"/>
  <c r="F48" i="19"/>
  <c r="G48" i="19"/>
  <c r="H48" i="19"/>
  <c r="I48" i="19"/>
  <c r="B48" i="19"/>
  <c r="B17" i="10"/>
  <c r="C17" i="10"/>
  <c r="D17" i="10"/>
  <c r="E17" i="10"/>
  <c r="F17" i="10"/>
  <c r="B18" i="10"/>
  <c r="C18" i="10"/>
  <c r="D18" i="10"/>
  <c r="E18" i="10"/>
  <c r="F18" i="10"/>
  <c r="B19" i="10"/>
  <c r="C19" i="10"/>
  <c r="D19" i="10"/>
  <c r="E19" i="10"/>
  <c r="F19" i="10"/>
  <c r="E18" i="14" l="1"/>
  <c r="H13" i="14"/>
  <c r="E10" i="14"/>
  <c r="K20" i="23"/>
  <c r="K20" i="22"/>
  <c r="F20" i="14"/>
  <c r="B16" i="14"/>
  <c r="F12" i="14"/>
  <c r="C18" i="14"/>
  <c r="F13" i="14"/>
  <c r="H18" i="14"/>
  <c r="F16" i="14"/>
  <c r="D14" i="14"/>
  <c r="H10" i="14"/>
  <c r="D48" i="23"/>
  <c r="D48" i="22"/>
  <c r="H19" i="14"/>
  <c r="G18" i="14"/>
  <c r="F17" i="14"/>
  <c r="E16" i="14"/>
  <c r="D15" i="14"/>
  <c r="C14" i="14"/>
  <c r="B13" i="14"/>
  <c r="H11" i="14"/>
  <c r="G10" i="14"/>
  <c r="F9" i="14"/>
  <c r="K12" i="23"/>
  <c r="K12" i="22"/>
  <c r="K19" i="23"/>
  <c r="K19" i="22"/>
  <c r="C48" i="23"/>
  <c r="C48" i="22"/>
  <c r="G20" i="14"/>
  <c r="B15" i="14"/>
  <c r="F11" i="14"/>
  <c r="E19" i="14"/>
  <c r="H14" i="14"/>
  <c r="C9" i="14"/>
  <c r="H48" i="22"/>
  <c r="H48" i="23"/>
  <c r="B17" i="14"/>
  <c r="B20" i="14"/>
  <c r="G17" i="14"/>
  <c r="E15" i="14"/>
  <c r="C13" i="14"/>
  <c r="B12" i="14"/>
  <c r="G9" i="14"/>
  <c r="K17" i="22"/>
  <c r="K17" i="23"/>
  <c r="K15" i="23"/>
  <c r="K15" i="22"/>
  <c r="H20" i="14"/>
  <c r="G19" i="14"/>
  <c r="F18" i="14"/>
  <c r="E17" i="14"/>
  <c r="D16" i="14"/>
  <c r="C15" i="14"/>
  <c r="B14" i="14"/>
  <c r="H12" i="14"/>
  <c r="G11" i="14"/>
  <c r="F10" i="14"/>
  <c r="E9" i="14"/>
  <c r="K16" i="22"/>
  <c r="K16" i="23"/>
  <c r="B48" i="23"/>
  <c r="B48" i="22"/>
  <c r="D17" i="14"/>
  <c r="G12" i="14"/>
  <c r="I48" i="23"/>
  <c r="I48" i="22"/>
  <c r="D18" i="14"/>
  <c r="G13" i="14"/>
  <c r="D10" i="14"/>
  <c r="D19" i="14"/>
  <c r="H15" i="14"/>
  <c r="E12" i="14"/>
  <c r="C10" i="14"/>
  <c r="K18" i="23"/>
  <c r="K18" i="22"/>
  <c r="D20" i="14"/>
  <c r="C19" i="14"/>
  <c r="B18" i="14"/>
  <c r="H16" i="14"/>
  <c r="G15" i="14"/>
  <c r="F14" i="14"/>
  <c r="E13" i="14"/>
  <c r="D12" i="14"/>
  <c r="C11" i="14"/>
  <c r="B10" i="14"/>
  <c r="K9" i="22"/>
  <c r="K9" i="23"/>
  <c r="K14" i="23"/>
  <c r="K14" i="22"/>
  <c r="F48" i="23"/>
  <c r="F48" i="22"/>
  <c r="F19" i="14"/>
  <c r="C16" i="14"/>
  <c r="D9" i="14"/>
  <c r="C17" i="14"/>
  <c r="E11" i="14"/>
  <c r="K10" i="23"/>
  <c r="K10" i="22"/>
  <c r="E20" i="14"/>
  <c r="G14" i="14"/>
  <c r="D11" i="14"/>
  <c r="B9" i="14"/>
  <c r="G48" i="22"/>
  <c r="G48" i="23"/>
  <c r="C20" i="14"/>
  <c r="B19" i="14"/>
  <c r="H17" i="14"/>
  <c r="G16" i="14"/>
  <c r="F15" i="14"/>
  <c r="E14" i="14"/>
  <c r="D13" i="14"/>
  <c r="C12" i="14"/>
  <c r="B11" i="14"/>
  <c r="H9" i="14"/>
  <c r="K13" i="22"/>
  <c r="K13" i="23"/>
  <c r="K11" i="23"/>
  <c r="K11" i="22"/>
  <c r="E48" i="23"/>
  <c r="E48" i="22"/>
  <c r="H20" i="8"/>
  <c r="H16" i="8"/>
  <c r="H12" i="8"/>
  <c r="J18" i="11"/>
  <c r="J14" i="11"/>
  <c r="J10" i="11"/>
  <c r="J18" i="12"/>
  <c r="J14" i="12"/>
  <c r="J10" i="12"/>
  <c r="J18" i="13"/>
  <c r="J14" i="13"/>
  <c r="J10" i="13"/>
  <c r="K48" i="20"/>
  <c r="H19" i="8"/>
  <c r="H15" i="8"/>
  <c r="H11" i="8"/>
  <c r="J19" i="11"/>
  <c r="J15" i="11"/>
  <c r="J11" i="11"/>
  <c r="H48" i="11"/>
  <c r="J19" i="12"/>
  <c r="J15" i="12"/>
  <c r="J11" i="12"/>
  <c r="H48" i="12"/>
  <c r="J19" i="13"/>
  <c r="J15" i="13"/>
  <c r="J11" i="13"/>
  <c r="K48" i="19"/>
  <c r="H18" i="8"/>
  <c r="H14" i="8"/>
  <c r="H10" i="8"/>
  <c r="J20" i="11"/>
  <c r="J16" i="11"/>
  <c r="J12" i="11"/>
  <c r="J20" i="12"/>
  <c r="J16" i="12"/>
  <c r="J12" i="12"/>
  <c r="J20" i="13"/>
  <c r="J16" i="13"/>
  <c r="J12" i="13"/>
  <c r="H17" i="8"/>
  <c r="H13" i="8"/>
  <c r="J17" i="11"/>
  <c r="J13" i="11"/>
  <c r="J9" i="11"/>
  <c r="J17" i="12"/>
  <c r="J13" i="12"/>
  <c r="J9" i="12"/>
  <c r="J17" i="13"/>
  <c r="J13" i="13"/>
  <c r="J9" i="13"/>
  <c r="C48" i="11"/>
  <c r="G48" i="12"/>
  <c r="B48" i="11"/>
  <c r="B48" i="12"/>
  <c r="E48" i="11"/>
  <c r="E48" i="12"/>
  <c r="G48" i="11"/>
  <c r="C48" i="12"/>
  <c r="F48" i="11"/>
  <c r="F48" i="12"/>
  <c r="D48" i="11"/>
  <c r="D48" i="12"/>
  <c r="Q51" i="1"/>
  <c r="Q52" i="1"/>
  <c r="Q53" i="1"/>
  <c r="N51" i="1"/>
  <c r="N52" i="1"/>
  <c r="N53" i="1"/>
  <c r="Q47" i="1"/>
  <c r="Q48" i="1"/>
  <c r="Q49" i="1"/>
  <c r="N47" i="1"/>
  <c r="N48" i="1"/>
  <c r="N49" i="1"/>
  <c r="Q43" i="1"/>
  <c r="Q44" i="1"/>
  <c r="Q45" i="1"/>
  <c r="N43" i="1"/>
  <c r="N44" i="1"/>
  <c r="N45" i="1"/>
  <c r="Q38" i="1"/>
  <c r="Q39" i="1"/>
  <c r="Q40" i="1"/>
  <c r="N38" i="1"/>
  <c r="N39" i="1"/>
  <c r="N40" i="1"/>
  <c r="Q35" i="1"/>
  <c r="N35" i="1"/>
  <c r="Q24" i="1"/>
  <c r="Q25" i="1"/>
  <c r="Q26" i="1"/>
  <c r="N24" i="1"/>
  <c r="N25" i="1"/>
  <c r="N26" i="1"/>
  <c r="Q20" i="1"/>
  <c r="Q21" i="1"/>
  <c r="Q22" i="1"/>
  <c r="N20" i="1"/>
  <c r="N21" i="1"/>
  <c r="N22" i="1"/>
  <c r="Q16" i="1"/>
  <c r="Q17" i="1"/>
  <c r="Q18" i="1"/>
  <c r="N16" i="1"/>
  <c r="N17" i="1"/>
  <c r="N18" i="1"/>
  <c r="Q11" i="1"/>
  <c r="Q12" i="1"/>
  <c r="Q13" i="1"/>
  <c r="N11" i="1"/>
  <c r="N12" i="1"/>
  <c r="N13" i="1"/>
  <c r="Q8" i="1"/>
  <c r="N8" i="1"/>
  <c r="J18" i="15" l="1"/>
  <c r="J9" i="15"/>
  <c r="D48" i="15"/>
  <c r="G48" i="15"/>
  <c r="J20" i="15"/>
  <c r="J17" i="15"/>
  <c r="J16" i="15"/>
  <c r="F48" i="15"/>
  <c r="J14" i="15"/>
  <c r="J13" i="15"/>
  <c r="J12" i="15"/>
  <c r="E48" i="15"/>
  <c r="H48" i="15"/>
  <c r="B48" i="15"/>
  <c r="C48" i="15"/>
  <c r="J11" i="15"/>
  <c r="J15" i="15"/>
  <c r="J10" i="15"/>
  <c r="J19" i="15"/>
  <c r="I17" i="4"/>
  <c r="I17" i="5" s="1"/>
  <c r="E15" i="10"/>
  <c r="E15" i="9"/>
  <c r="C9" i="10"/>
  <c r="C9" i="9"/>
  <c r="C48" i="14"/>
  <c r="B16" i="10"/>
  <c r="B16" i="9"/>
  <c r="D14" i="10"/>
  <c r="D14" i="9"/>
  <c r="F12" i="10"/>
  <c r="F12" i="9"/>
  <c r="C11" i="10"/>
  <c r="C11" i="9"/>
  <c r="E9" i="9"/>
  <c r="E9" i="10"/>
  <c r="B20" i="10"/>
  <c r="B20" i="9"/>
  <c r="F48" i="14"/>
  <c r="J20" i="14"/>
  <c r="F15" i="10"/>
  <c r="F15" i="9"/>
  <c r="C14" i="10"/>
  <c r="C14" i="9"/>
  <c r="E12" i="10"/>
  <c r="E12" i="9"/>
  <c r="B11" i="9"/>
  <c r="B11" i="10"/>
  <c r="D9" i="9"/>
  <c r="D9" i="10"/>
  <c r="E48" i="14"/>
  <c r="H48" i="14"/>
  <c r="D12" i="10"/>
  <c r="D12" i="9"/>
  <c r="D15" i="9"/>
  <c r="D15" i="10"/>
  <c r="F13" i="9"/>
  <c r="F13" i="10"/>
  <c r="C12" i="9"/>
  <c r="C12" i="10"/>
  <c r="E10" i="9"/>
  <c r="E10" i="10"/>
  <c r="B9" i="10"/>
  <c r="B9" i="9"/>
  <c r="J15" i="14"/>
  <c r="J10" i="14"/>
  <c r="F16" i="9"/>
  <c r="F16" i="10"/>
  <c r="C15" i="9"/>
  <c r="C15" i="10"/>
  <c r="E13" i="9"/>
  <c r="E13" i="10"/>
  <c r="B12" i="9"/>
  <c r="B12" i="10"/>
  <c r="D10" i="9"/>
  <c r="D10" i="10"/>
  <c r="F20" i="10"/>
  <c r="F20" i="9"/>
  <c r="D48" i="14"/>
  <c r="K48" i="22"/>
  <c r="J19" i="14"/>
  <c r="J14" i="14"/>
  <c r="F10" i="9"/>
  <c r="F10" i="10"/>
  <c r="J11" i="14"/>
  <c r="B15" i="9"/>
  <c r="B15" i="10"/>
  <c r="F11" i="9"/>
  <c r="F11" i="10"/>
  <c r="E20" i="9"/>
  <c r="E20" i="10"/>
  <c r="G48" i="14"/>
  <c r="J9" i="14"/>
  <c r="D16" i="10"/>
  <c r="D16" i="9"/>
  <c r="F14" i="10"/>
  <c r="F14" i="9"/>
  <c r="C13" i="10"/>
  <c r="C13" i="9"/>
  <c r="E11" i="10"/>
  <c r="E11" i="9"/>
  <c r="B10" i="10"/>
  <c r="B10" i="9"/>
  <c r="D20" i="9"/>
  <c r="D20" i="10"/>
  <c r="J13" i="14"/>
  <c r="J12" i="14"/>
  <c r="B14" i="9"/>
  <c r="B14" i="10"/>
  <c r="E16" i="9"/>
  <c r="E16" i="10"/>
  <c r="D13" i="9"/>
  <c r="D13" i="10"/>
  <c r="C10" i="9"/>
  <c r="C10" i="10"/>
  <c r="J18" i="14"/>
  <c r="C16" i="10"/>
  <c r="C16" i="9"/>
  <c r="E14" i="10"/>
  <c r="E14" i="9"/>
  <c r="B13" i="10"/>
  <c r="B13" i="9"/>
  <c r="D11" i="10"/>
  <c r="D11" i="9"/>
  <c r="F9" i="9"/>
  <c r="F9" i="10"/>
  <c r="C20" i="9"/>
  <c r="C20" i="10"/>
  <c r="B48" i="14"/>
  <c r="J17" i="14"/>
  <c r="J16" i="14"/>
  <c r="H48" i="8"/>
  <c r="H9" i="2"/>
  <c r="D48" i="4"/>
  <c r="D48" i="5" s="1"/>
  <c r="G48" i="4"/>
  <c r="G48" i="5" s="1"/>
  <c r="F48" i="4"/>
  <c r="F48" i="5" s="1"/>
  <c r="J48" i="11"/>
  <c r="J48" i="12"/>
  <c r="J48" i="13"/>
  <c r="E48" i="7"/>
  <c r="D48" i="7"/>
  <c r="F48" i="6"/>
  <c r="B48" i="6"/>
  <c r="C48" i="7"/>
  <c r="C48" i="4"/>
  <c r="C48" i="5" s="1"/>
  <c r="D48" i="6"/>
  <c r="C48" i="6"/>
  <c r="E48" i="6"/>
  <c r="F48" i="7"/>
  <c r="B48" i="7"/>
  <c r="H17" i="2"/>
  <c r="N9" i="2"/>
  <c r="T10" i="2"/>
  <c r="H10" i="7"/>
  <c r="H9" i="7"/>
  <c r="H11" i="7"/>
  <c r="E48" i="4"/>
  <c r="H48" i="4"/>
  <c r="J48" i="15" l="1"/>
  <c r="B48" i="9"/>
  <c r="B48" i="10"/>
  <c r="D48" i="9"/>
  <c r="D48" i="10"/>
  <c r="J48" i="14"/>
  <c r="F48" i="10"/>
  <c r="F48" i="9"/>
  <c r="E48" i="9"/>
  <c r="E48" i="10"/>
  <c r="C48" i="9"/>
  <c r="C48" i="10"/>
  <c r="H48" i="5"/>
  <c r="E48" i="5"/>
  <c r="H14" i="7" l="1"/>
  <c r="H18" i="7"/>
  <c r="J10" i="4"/>
  <c r="J10" i="5" s="1"/>
  <c r="I11" i="4"/>
  <c r="I11" i="5" s="1"/>
  <c r="J14" i="4"/>
  <c r="J14" i="5" s="1"/>
  <c r="I15" i="4"/>
  <c r="I15" i="5" s="1"/>
  <c r="J18" i="4"/>
  <c r="J18" i="5" s="1"/>
  <c r="I19" i="4"/>
  <c r="I19" i="5" s="1"/>
  <c r="J11" i="4"/>
  <c r="J11" i="5" s="1"/>
  <c r="I12" i="4"/>
  <c r="I12" i="5" s="1"/>
  <c r="J15" i="4"/>
  <c r="J15" i="5" s="1"/>
  <c r="I16" i="4"/>
  <c r="I16" i="5" s="1"/>
  <c r="J19" i="4"/>
  <c r="J19" i="5" s="1"/>
  <c r="I9" i="4"/>
  <c r="I9" i="5" s="1"/>
  <c r="J12" i="4"/>
  <c r="J12" i="5" s="1"/>
  <c r="I13" i="4"/>
  <c r="I13" i="5" s="1"/>
  <c r="J16" i="4"/>
  <c r="J16" i="5" s="1"/>
  <c r="J20" i="4"/>
  <c r="J20" i="5" s="1"/>
  <c r="H12" i="7"/>
  <c r="H16" i="7"/>
  <c r="H20" i="7"/>
  <c r="J9" i="4"/>
  <c r="J9" i="5" s="1"/>
  <c r="I10" i="4"/>
  <c r="I10" i="5" s="1"/>
  <c r="J13" i="4"/>
  <c r="J13" i="5" s="1"/>
  <c r="I14" i="4"/>
  <c r="I14" i="5" s="1"/>
  <c r="J17" i="4"/>
  <c r="J17" i="5" s="1"/>
  <c r="I18" i="4"/>
  <c r="I18" i="5" s="1"/>
  <c r="I20" i="4"/>
  <c r="I20" i="5" s="1"/>
  <c r="H9" i="6"/>
  <c r="H11" i="6"/>
  <c r="H13" i="6"/>
  <c r="H15" i="6"/>
  <c r="H17" i="6"/>
  <c r="H10" i="2"/>
  <c r="N10" i="2"/>
  <c r="H12" i="2"/>
  <c r="N12" i="2"/>
  <c r="T12" i="2"/>
  <c r="H14" i="2"/>
  <c r="N14" i="2"/>
  <c r="T14" i="2"/>
  <c r="H19" i="6"/>
  <c r="T9" i="2"/>
  <c r="H11" i="2"/>
  <c r="N11" i="2"/>
  <c r="T11" i="2"/>
  <c r="H13" i="2"/>
  <c r="N13" i="2"/>
  <c r="T13" i="2"/>
  <c r="H13" i="7"/>
  <c r="H15" i="7"/>
  <c r="H17" i="7"/>
  <c r="H19" i="7"/>
  <c r="T17" i="2"/>
  <c r="H10" i="6"/>
  <c r="H12" i="6"/>
  <c r="H14" i="6"/>
  <c r="H16" i="6"/>
  <c r="H18" i="6"/>
  <c r="H20" i="6"/>
  <c r="H14" i="10" l="1"/>
  <c r="H14" i="9"/>
  <c r="H11" i="9"/>
  <c r="H11" i="10"/>
  <c r="H12" i="9"/>
  <c r="H12" i="10"/>
  <c r="H9" i="9"/>
  <c r="H9" i="10"/>
  <c r="H20" i="9"/>
  <c r="H20" i="10"/>
  <c r="H17" i="10"/>
  <c r="H17" i="9"/>
  <c r="H19" i="9"/>
  <c r="H19" i="10"/>
  <c r="H18" i="9"/>
  <c r="H18" i="10"/>
  <c r="H15" i="10"/>
  <c r="H15" i="9"/>
  <c r="H10" i="9"/>
  <c r="H10" i="10"/>
  <c r="H16" i="10"/>
  <c r="H16" i="9"/>
  <c r="H13" i="10"/>
  <c r="H13" i="9"/>
  <c r="J48" i="4"/>
  <c r="J48" i="5" s="1"/>
  <c r="I48" i="4"/>
  <c r="I48" i="5" s="1"/>
  <c r="H48" i="7"/>
  <c r="H48" i="6"/>
  <c r="H48" i="10" s="1"/>
  <c r="N17" i="2"/>
  <c r="H48" i="9" l="1"/>
  <c r="K48" i="21"/>
  <c r="K48" i="23" l="1"/>
  <c r="K23" i="23"/>
</calcChain>
</file>

<file path=xl/sharedStrings.xml><?xml version="1.0" encoding="utf-8"?>
<sst xmlns="http://schemas.openxmlformats.org/spreadsheetml/2006/main" count="1454" uniqueCount="221">
  <si>
    <t>Nøgletal 1: Ledighed (sæsonkorrigeret)</t>
  </si>
  <si>
    <t>Seneste udvikling</t>
  </si>
  <si>
    <t>Årlig udvikling</t>
  </si>
  <si>
    <t>Fordelt på kandidatalder</t>
  </si>
  <si>
    <t>Kandidatalder</t>
  </si>
  <si>
    <t>- mellem 1 - 2 år</t>
  </si>
  <si>
    <t>- øvrige</t>
  </si>
  <si>
    <t>Fordelt på akademiske hovedgrupper</t>
  </si>
  <si>
    <t>DJØF'ere</t>
  </si>
  <si>
    <t>Magistre</t>
  </si>
  <si>
    <t>Ingeniører</t>
  </si>
  <si>
    <t>Nøgletal 2: Ledighed (ikke sæsonkorrigeret)</t>
  </si>
  <si>
    <t>Efterlønsmodtagere i forhold til samlet antal medlemmer</t>
  </si>
  <si>
    <t>I alt</t>
  </si>
  <si>
    <t>Mænd</t>
  </si>
  <si>
    <t>Kvinder</t>
  </si>
  <si>
    <t>Alder</t>
  </si>
  <si>
    <t>Antal Medlemmer i a-kasse</t>
  </si>
  <si>
    <t>Antal på efterløn</t>
  </si>
  <si>
    <t>Pct. på efterløn</t>
  </si>
  <si>
    <t>Total</t>
  </si>
  <si>
    <t>Landstatistik</t>
  </si>
  <si>
    <t>Tabel 1. Forsikrede medlemmer</t>
  </si>
  <si>
    <t>Tabel 1. Forsikrede medlemmer inkl. efterlønnere</t>
  </si>
  <si>
    <t>Civ. ing.</t>
  </si>
  <si>
    <t>Diplom ing.</t>
  </si>
  <si>
    <t>MA. Hum.</t>
  </si>
  <si>
    <t>MA. Nat.</t>
  </si>
  <si>
    <t>MA. Ph.d.</t>
  </si>
  <si>
    <t>MA. Samf.</t>
  </si>
  <si>
    <t>Øvrige Mag.</t>
  </si>
  <si>
    <t>Agronom</t>
  </si>
  <si>
    <t>Landsk. Arkt.</t>
  </si>
  <si>
    <t>Hortonom</t>
  </si>
  <si>
    <t>Forstkand.</t>
  </si>
  <si>
    <t>Jordbrugsakad.</t>
  </si>
  <si>
    <t>Mejeriing.</t>
  </si>
  <si>
    <t>Levn.m.kand.</t>
  </si>
  <si>
    <t>Dyrlæge</t>
  </si>
  <si>
    <t>Farmaceut</t>
  </si>
  <si>
    <t>Læge</t>
  </si>
  <si>
    <t>Tandlæge</t>
  </si>
  <si>
    <t>Arkitekt</t>
  </si>
  <si>
    <t>Landinspek.</t>
  </si>
  <si>
    <t>Bibliotekar</t>
  </si>
  <si>
    <t>Musikudd.</t>
  </si>
  <si>
    <t>Teolog</t>
  </si>
  <si>
    <t>Psykolog</t>
  </si>
  <si>
    <t>Jurist</t>
  </si>
  <si>
    <t>Økonom</t>
  </si>
  <si>
    <t>Samf. Adm.</t>
  </si>
  <si>
    <t>Cand. Merc.</t>
  </si>
  <si>
    <t>HA</t>
  </si>
  <si>
    <t>HD</t>
  </si>
  <si>
    <t>Komm. og Sprog</t>
  </si>
  <si>
    <t>Cand. IT.</t>
  </si>
  <si>
    <t>Bac. Samf.</t>
  </si>
  <si>
    <t>Bac. Hum.</t>
  </si>
  <si>
    <t>Bac. Nat.</t>
  </si>
  <si>
    <t>Andre</t>
  </si>
  <si>
    <t>Ingeniører i alt</t>
  </si>
  <si>
    <t>Magistre i alt</t>
  </si>
  <si>
    <t>DJØF'ere i alt</t>
  </si>
  <si>
    <t>Se sidste del af statistikken for en oversigt over uddannelsesgrupperingernes indhold</t>
  </si>
  <si>
    <t>Under 30 år</t>
  </si>
  <si>
    <t>30 - 39 år</t>
  </si>
  <si>
    <t>40 - 49 år</t>
  </si>
  <si>
    <t>50 - 59 år</t>
  </si>
  <si>
    <t>Over 60 år</t>
  </si>
  <si>
    <t>Ledighedsprocenten er ikke angivet, når antallet af observationer er mindre end 10</t>
  </si>
  <si>
    <t>Under 1 år</t>
  </si>
  <si>
    <t>Ml. 1 - 2 år</t>
  </si>
  <si>
    <t>2 - 4 år</t>
  </si>
  <si>
    <t>5 - 9 år</t>
  </si>
  <si>
    <t>10 - 14 år</t>
  </si>
  <si>
    <t>Over 15 år</t>
  </si>
  <si>
    <t>Uoplyst</t>
  </si>
  <si>
    <t>Sjælland</t>
  </si>
  <si>
    <t>Syd-</t>
  </si>
  <si>
    <t>Nord-</t>
  </si>
  <si>
    <t>København</t>
  </si>
  <si>
    <t>Århus</t>
  </si>
  <si>
    <t>Aalborg</t>
  </si>
  <si>
    <t>Odense</t>
  </si>
  <si>
    <t>Hele</t>
  </si>
  <si>
    <t>Landet</t>
  </si>
  <si>
    <t>staden</t>
  </si>
  <si>
    <t>Oversigt over uddannelsesgrupperingernes indhold</t>
  </si>
  <si>
    <t>Indhold</t>
  </si>
  <si>
    <t>Civilingeniører og levnedsmiddelingeniører</t>
  </si>
  <si>
    <t xml:space="preserve">Diplomingeniører, akademiingeniører og teknikumingeniører </t>
  </si>
  <si>
    <r>
      <t>MA.Hum.</t>
    </r>
    <r>
      <rPr>
        <b/>
        <sz val="8"/>
        <color rgb="FF000000"/>
        <rFont val="Calibri"/>
        <family val="2"/>
      </rPr>
      <t xml:space="preserve"> </t>
    </r>
  </si>
  <si>
    <r>
      <t>MA.Nat</t>
    </r>
    <r>
      <rPr>
        <b/>
        <sz val="8"/>
        <color rgb="FF000000"/>
        <rFont val="Calibri"/>
        <family val="2"/>
      </rPr>
      <t xml:space="preserve"> </t>
    </r>
  </si>
  <si>
    <t>Kandidatretninger indenfor biologi, geologi, geografi og legemsøvelser, matematik, datalogi, fysik, kemi og biokemi</t>
  </si>
  <si>
    <t>MA.Ph.d.</t>
  </si>
  <si>
    <t>Medlemmer af Magistrenes A-kasse med en Ph.d.-grad</t>
  </si>
  <si>
    <r>
      <t>Mag.Samf.</t>
    </r>
    <r>
      <rPr>
        <b/>
        <sz val="8"/>
        <color rgb="FF000000"/>
        <rFont val="Calibri"/>
        <family val="2"/>
      </rPr>
      <t xml:space="preserve"> </t>
    </r>
  </si>
  <si>
    <t xml:space="preserve">Kandidatretninger indenfor kultursociologi, antropologi, samfundsfag og aktuarer </t>
  </si>
  <si>
    <r>
      <t>Øvrige Mag.</t>
    </r>
    <r>
      <rPr>
        <b/>
        <sz val="8"/>
        <color rgb="FF000000"/>
        <rFont val="Calibri"/>
        <family val="2"/>
      </rPr>
      <t xml:space="preserve"> </t>
    </r>
  </si>
  <si>
    <t xml:space="preserve">Medlemmer af Magistrenes Arbejdsløshedskasse, som ikke kan placeres under de andre magisterkategorier </t>
  </si>
  <si>
    <t xml:space="preserve">Bachelorer og kandidater uddannet fra KULIFE (tidligere KVL) - Cand.agro., cand.silv., cand.hort., cand.hort.arch., cand.oecon.agro., cand.scient., cand.scient.oecon. med mange forskellige tillægstitler inden for de nævnte kandidattitler. </t>
  </si>
  <si>
    <r>
      <t>Mejeriing.</t>
    </r>
    <r>
      <rPr>
        <b/>
        <sz val="8"/>
        <color rgb="FF000000"/>
        <rFont val="Calibri"/>
        <family val="2"/>
      </rPr>
      <t xml:space="preserve"> </t>
    </r>
  </si>
  <si>
    <t xml:space="preserve">Cand.lact. </t>
  </si>
  <si>
    <t xml:space="preserve">Levnedsmiddelkandidater (tidligere bromatologer) </t>
  </si>
  <si>
    <r>
      <t>Dyrlæge</t>
    </r>
    <r>
      <rPr>
        <b/>
        <sz val="8"/>
        <color rgb="FF000000"/>
        <rFont val="Calibri"/>
        <family val="2"/>
      </rPr>
      <t xml:space="preserve"> </t>
    </r>
  </si>
  <si>
    <t xml:space="preserve">Cand.med.vet. </t>
  </si>
  <si>
    <r>
      <t>Farmaceut</t>
    </r>
    <r>
      <rPr>
        <b/>
        <sz val="8"/>
        <color rgb="FF000000"/>
        <rFont val="Calibri"/>
        <family val="2"/>
      </rPr>
      <t xml:space="preserve"> </t>
    </r>
  </si>
  <si>
    <r>
      <t>Læge</t>
    </r>
    <r>
      <rPr>
        <b/>
        <sz val="8"/>
        <color rgb="FF000000"/>
        <rFont val="Calibri"/>
        <family val="2"/>
      </rPr>
      <t xml:space="preserve"> </t>
    </r>
  </si>
  <si>
    <t xml:space="preserve">Cand.med. </t>
  </si>
  <si>
    <r>
      <t>Tandlæge</t>
    </r>
    <r>
      <rPr>
        <b/>
        <sz val="8"/>
        <color rgb="FF000000"/>
        <rFont val="Calibri"/>
        <family val="2"/>
      </rPr>
      <t xml:space="preserve"> </t>
    </r>
  </si>
  <si>
    <t xml:space="preserve">Cand.odont. </t>
  </si>
  <si>
    <r>
      <t>Landinspek.</t>
    </r>
    <r>
      <rPr>
        <b/>
        <sz val="8"/>
        <color rgb="FF000000"/>
        <rFont val="Calibri"/>
        <family val="2"/>
      </rPr>
      <t xml:space="preserve"> </t>
    </r>
  </si>
  <si>
    <t xml:space="preserve">Cand.geom. </t>
  </si>
  <si>
    <r>
      <t>Bibliotekar</t>
    </r>
    <r>
      <rPr>
        <b/>
        <sz val="8"/>
        <color rgb="FF000000"/>
        <rFont val="Calibri"/>
        <family val="2"/>
      </rPr>
      <t xml:space="preserve"> </t>
    </r>
  </si>
  <si>
    <t xml:space="preserve">Bibliotekar D.B. og cand.scient.bibl. </t>
  </si>
  <si>
    <r>
      <t>Musikudd.</t>
    </r>
    <r>
      <rPr>
        <b/>
        <sz val="8"/>
        <color rgb="FF000000"/>
        <rFont val="Calibri"/>
        <family val="2"/>
      </rPr>
      <t xml:space="preserve"> </t>
    </r>
  </si>
  <si>
    <r>
      <t>Teolog</t>
    </r>
    <r>
      <rPr>
        <b/>
        <sz val="8"/>
        <color rgb="FF000000"/>
        <rFont val="Calibri"/>
        <family val="2"/>
      </rPr>
      <t xml:space="preserve"> </t>
    </r>
  </si>
  <si>
    <t xml:space="preserve">Cand.teol. </t>
  </si>
  <si>
    <r>
      <t>Psykolog</t>
    </r>
    <r>
      <rPr>
        <b/>
        <sz val="8"/>
        <color rgb="FF000000"/>
        <rFont val="Calibri"/>
        <family val="2"/>
      </rPr>
      <t xml:space="preserve"> </t>
    </r>
  </si>
  <si>
    <t xml:space="preserve">Cand.psych. </t>
  </si>
  <si>
    <r>
      <t>Jurist</t>
    </r>
    <r>
      <rPr>
        <b/>
        <sz val="8"/>
        <color rgb="FF000000"/>
        <rFont val="Calibri"/>
        <family val="2"/>
      </rPr>
      <t xml:space="preserve"> </t>
    </r>
  </si>
  <si>
    <t xml:space="preserve">Cand.jur. </t>
  </si>
  <si>
    <r>
      <t>Økonom</t>
    </r>
    <r>
      <rPr>
        <b/>
        <sz val="8"/>
        <color rgb="FF000000"/>
        <rFont val="Calibri"/>
        <family val="2"/>
      </rPr>
      <t xml:space="preserve"> </t>
    </r>
  </si>
  <si>
    <t xml:space="preserve">Cand.oecon., cand.polit. og cand.scient.oecon. </t>
  </si>
  <si>
    <r>
      <t>Samf.Adm.</t>
    </r>
    <r>
      <rPr>
        <b/>
        <sz val="8"/>
        <color rgb="FF000000"/>
        <rFont val="Calibri"/>
        <family val="2"/>
      </rPr>
      <t xml:space="preserve"> </t>
    </r>
  </si>
  <si>
    <t xml:space="preserve">Cand.scient.pol., cand.rer.soc., cand.tech.soc., cand. scient.adm., cand.adm.pol., cand.negot., cand.comm., kand.-samf. og cand.-scient.soc. </t>
  </si>
  <si>
    <r>
      <t>Cand.Merc.</t>
    </r>
    <r>
      <rPr>
        <b/>
        <sz val="8"/>
        <color rgb="FF000000"/>
        <rFont val="Calibri"/>
        <family val="2"/>
      </rPr>
      <t xml:space="preserve"> </t>
    </r>
  </si>
  <si>
    <t xml:space="preserve">Alle retninger indenfor cand.merc-uddannelserne. </t>
  </si>
  <si>
    <r>
      <t>HA</t>
    </r>
    <r>
      <rPr>
        <b/>
        <sz val="8"/>
        <color rgb="FF000000"/>
        <rFont val="Calibri"/>
        <family val="2"/>
      </rPr>
      <t xml:space="preserve"> </t>
    </r>
  </si>
  <si>
    <t>Alle retninger indenfor HA-uddannelserne</t>
  </si>
  <si>
    <t xml:space="preserve">Alle retninger indenfor HD-uddannelserne </t>
  </si>
  <si>
    <r>
      <t>Komm. og sprog</t>
    </r>
    <r>
      <rPr>
        <b/>
        <sz val="8"/>
        <color rgb="FF000000"/>
        <rFont val="Calibri"/>
        <family val="2"/>
      </rPr>
      <t xml:space="preserve"> </t>
    </r>
  </si>
  <si>
    <t xml:space="preserve">Alle medlemmer af arbejdsløshedskassen for Journalistisk, Kommunikation og Sprog bortset fra journalisterne.  </t>
  </si>
  <si>
    <t xml:space="preserve">Cand.IT </t>
  </si>
  <si>
    <r>
      <t>Bac.Samf.</t>
    </r>
    <r>
      <rPr>
        <b/>
        <sz val="8"/>
        <color rgb="FF000000"/>
        <rFont val="Calibri"/>
        <family val="2"/>
      </rPr>
      <t xml:space="preserve"> </t>
    </r>
  </si>
  <si>
    <t xml:space="preserve">Bacheloruddannelse indenfor det samfundsvidenskabelige område </t>
  </si>
  <si>
    <r>
      <t>Bac.Hum.</t>
    </r>
    <r>
      <rPr>
        <b/>
        <sz val="8"/>
        <color rgb="FF000000"/>
        <rFont val="Calibri"/>
        <family val="2"/>
      </rPr>
      <t xml:space="preserve"> </t>
    </r>
  </si>
  <si>
    <t xml:space="preserve">Bacheloruddannelse indenfor det humanistiske område </t>
  </si>
  <si>
    <r>
      <t>Bac.Nat.</t>
    </r>
    <r>
      <rPr>
        <b/>
        <sz val="8"/>
        <color rgb="FF000000"/>
        <rFont val="Calibri"/>
        <family val="2"/>
      </rPr>
      <t xml:space="preserve"> </t>
    </r>
  </si>
  <si>
    <t xml:space="preserve">Bacheloruddannelse indenfor det naturvidenskabelige område </t>
  </si>
  <si>
    <r>
      <t>Andre</t>
    </r>
    <r>
      <rPr>
        <b/>
        <sz val="8"/>
        <color rgb="FF000000"/>
        <rFont val="Calibri"/>
        <family val="2"/>
      </rPr>
      <t xml:space="preserve"> </t>
    </r>
  </si>
  <si>
    <t>Bornholm</t>
  </si>
  <si>
    <t>Cand.scient.tek.</t>
  </si>
  <si>
    <t>Jylland</t>
  </si>
  <si>
    <t>Vest-</t>
  </si>
  <si>
    <t>Øst-</t>
  </si>
  <si>
    <t>Fyn</t>
  </si>
  <si>
    <t>Hoved-</t>
  </si>
  <si>
    <t xml:space="preserve">Hele </t>
  </si>
  <si>
    <t>Lande</t>
  </si>
  <si>
    <t>Ing</t>
  </si>
  <si>
    <t>Mag</t>
  </si>
  <si>
    <t>Djøf</t>
  </si>
  <si>
    <t>Jord.</t>
  </si>
  <si>
    <t>&lt;</t>
  </si>
  <si>
    <t>Bruttoledighed</t>
  </si>
  <si>
    <t>Gennemsnitlig bruttoledighed</t>
  </si>
  <si>
    <t xml:space="preserve"> </t>
  </si>
  <si>
    <t>Hele landet</t>
  </si>
  <si>
    <t>0 -  3 mdr.</t>
  </si>
  <si>
    <t>3 - 6 mdr.</t>
  </si>
  <si>
    <t>6 - 9 mdr.</t>
  </si>
  <si>
    <t>9 - 12 mdr.</t>
  </si>
  <si>
    <t>12 - 15 mdr.</t>
  </si>
  <si>
    <t>15 - 18 mdr.</t>
  </si>
  <si>
    <t>18 - 21 mdr.</t>
  </si>
  <si>
    <t>21 - 24 mdr.</t>
  </si>
  <si>
    <t>60 år</t>
  </si>
  <si>
    <t>61 år</t>
  </si>
  <si>
    <t>62 år</t>
  </si>
  <si>
    <t>63 år</t>
  </si>
  <si>
    <t>64 år</t>
  </si>
  <si>
    <t>65 år</t>
  </si>
  <si>
    <t>66 år +</t>
  </si>
  <si>
    <t>Fuldtidspersoner</t>
  </si>
  <si>
    <t>Ledighedspct.</t>
  </si>
  <si>
    <t>Fuldtids-personer</t>
  </si>
  <si>
    <t>Ledigheds-berørte</t>
  </si>
  <si>
    <t>Tabel 2. Antal bruttoledige målt i berørte og opregnet til fuldtidspersoner</t>
  </si>
  <si>
    <t>Tabel 3. Antal bruttoledige i procent af antal forsikrede</t>
  </si>
  <si>
    <t>Tabel 4. Antal bruttoledige målt i berørte medlemmer - aldersfordelt</t>
  </si>
  <si>
    <t>Tabel 4. Antal bruttoledige målt i fuldtidspersoner - aldersfordelt</t>
  </si>
  <si>
    <t>Tabel 5. Antal bruttoledige målt i fuldtidspersoner - fordelt på kandidatalder (år siden dimission)</t>
  </si>
  <si>
    <t>Tabel 5. Antal bruttoledige målt i berørte medlemmer - fordelt på kandidatalder (år siden dimission)</t>
  </si>
  <si>
    <t>Tabel 4.2 Bruttoledighedsprocenten målt i fuldtidspersoner - aldersfordelt</t>
  </si>
  <si>
    <t>Tabel 4.2 Bruttoledighedsprocenten målt i ledighedsberørte - aldersfordelt</t>
  </si>
  <si>
    <t>Tabel 5.2 Bruttoledighedsprocenten målt i ledighedsberørte - fordelt efter kandidatalder (år siden dimission)</t>
  </si>
  <si>
    <t>Tabel 5.3 Bruttoledighedsprocenten målt i fuldtidspersoner - fordelt efter kandidatalder (år siden dimission)</t>
  </si>
  <si>
    <t>Tabel 4. Antal forsikrede medlemmer - aldersfordelt</t>
  </si>
  <si>
    <t>Tabel 5. Antal forsikrede medlemmer - fordelt på kandidatalder (år siden dimission)</t>
  </si>
  <si>
    <t>Tabel 5. Antal forsikrede medlemmer med dimission indenfor de seneste 2 år</t>
  </si>
  <si>
    <t>Tabel 5. Antal bruttoledige målt i fuldtidspersoner - akademikere med dimission indenfor de seneste 2 år</t>
  </si>
  <si>
    <t>Tabel 5.4 Bruttoledighedsprocenten målt i fuldtidspersoner - akademikere med dimission indenfor de seneste 2 år</t>
  </si>
  <si>
    <t>Tabel A1: Forsikrede medlemmer fordelt på regioner</t>
  </si>
  <si>
    <t>Tabel A2: Antal bruttoledige målt i fuldtidspersoner fordelt på regioner</t>
  </si>
  <si>
    <t>Tabel A1: Antal bruttoledige målt i berørte medlemmer fordelt på regioner</t>
  </si>
  <si>
    <t xml:space="preserve">Tabel A3 - Bruttoledigheden målt i fuldtidspersoner i de store kommuner </t>
  </si>
  <si>
    <t>Antal fuldtidspersoner</t>
  </si>
  <si>
    <t>Tabel B1: Bruttoledighedsprocenten målt i ledighedsberørte fordelt på regioner</t>
  </si>
  <si>
    <t>Tabel B2: Bruttoledighedsprocenten målt i fuldtidspersoner fordelt på regioner</t>
  </si>
  <si>
    <t>Kandidater indenfor det tekniske naturvidenskabelige område (Ny katagori oprettet i januar 2015)</t>
  </si>
  <si>
    <t>Kandidatretninger indenfor det humanistiske område</t>
  </si>
  <si>
    <t>Musikuddannede kandidater</t>
  </si>
  <si>
    <t>- op til 1 år</t>
  </si>
  <si>
    <t>- kandidatalder op til 1 år</t>
  </si>
  <si>
    <t>1 - 2 år</t>
  </si>
  <si>
    <t>0 - 1 år</t>
  </si>
  <si>
    <t>Civ. Ing.</t>
  </si>
  <si>
    <t>Diplom Ing.</t>
  </si>
  <si>
    <t>Cand.Scient.Tech.</t>
  </si>
  <si>
    <r>
      <t>Civ. Ing.</t>
    </r>
    <r>
      <rPr>
        <b/>
        <sz val="8"/>
        <color rgb="FF000000"/>
        <rFont val="Calibri"/>
        <family val="2"/>
      </rPr>
      <t xml:space="preserve"> </t>
    </r>
  </si>
  <si>
    <r>
      <t>Diplom Ing.</t>
    </r>
    <r>
      <rPr>
        <b/>
        <sz val="8"/>
        <color rgb="FF000000"/>
        <rFont val="Calibri"/>
        <family val="2"/>
      </rPr>
      <t xml:space="preserve"> </t>
    </r>
  </si>
  <si>
    <t>Kiropraktorer og medlemmer af AAK, CA og IAK som ikke kan placeres indenfor en af de øvrige uddannelseskategorier. Cand.design, ph.d. i arkitektur og design samt master of architecture and design indgår også her</t>
  </si>
  <si>
    <t>Cand.arch.</t>
  </si>
  <si>
    <t>Bygningskonst.</t>
  </si>
  <si>
    <t>Cand. pharm., cand. scient lægemiddelvidenskab, cand. scient medicinalkemi, cand. scient medicinalbiologi, cand. scient molekylær medicin, humanbiologer, Ph.d. farmaceuter</t>
  </si>
  <si>
    <t>Bygningskonstruktør</t>
  </si>
  <si>
    <t>Dec</t>
  </si>
  <si>
    <t>Jan</t>
  </si>
  <si>
    <t>Feb</t>
  </si>
  <si>
    <t>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</si>
</sst>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#,##0.0"/>
    <numFmt numFmtId="166" formatCode="0.0"/>
    <numFmt numFmtId="167" formatCode="0;0;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color rgb="FF000000"/>
      <name val="Arial"/>
      <family val="2"/>
    </font>
    <font>
      <i/>
      <sz val="10"/>
      <name val="Arial"/>
      <family val="2"/>
    </font>
    <font>
      <b/>
      <sz val="8"/>
      <color rgb="FF000000"/>
      <name val="Calibri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2D4D8"/>
        <bgColor indexed="64"/>
      </patternFill>
    </fill>
    <fill>
      <patternFill patternType="solid">
        <fgColor rgb="FF6FC1C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2D2C"/>
        <bgColor indexed="64"/>
      </patternFill>
    </fill>
    <fill>
      <patternFill patternType="solid">
        <fgColor rgb="FF79CAD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14" fillId="0" borderId="0"/>
    <xf numFmtId="0" fontId="15" fillId="0" borderId="0"/>
    <xf numFmtId="0" fontId="2" fillId="0" borderId="0"/>
    <xf numFmtId="0" fontId="1" fillId="0" borderId="0"/>
  </cellStyleXfs>
  <cellXfs count="194">
    <xf numFmtId="0" fontId="0" fillId="0" borderId="0" xfId="0"/>
    <xf numFmtId="0" fontId="0" fillId="2" borderId="0" xfId="0" applyFill="1"/>
    <xf numFmtId="3" fontId="4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0" xfId="0" quotePrefix="1" applyFont="1" applyFill="1" applyAlignment="1">
      <alignment vertical="center"/>
    </xf>
    <xf numFmtId="3" fontId="8" fillId="2" borderId="0" xfId="0" applyNumberFormat="1" applyFont="1" applyFill="1" applyAlignment="1">
      <alignment horizontal="right" vertical="center"/>
    </xf>
    <xf numFmtId="165" fontId="8" fillId="2" borderId="0" xfId="0" applyNumberFormat="1" applyFont="1" applyFill="1" applyAlignment="1">
      <alignment horizontal="right" vertical="center"/>
    </xf>
    <xf numFmtId="3" fontId="0" fillId="2" borderId="0" xfId="0" applyNumberFormat="1" applyFill="1"/>
    <xf numFmtId="0" fontId="8" fillId="2" borderId="0" xfId="0" applyFont="1" applyFill="1" applyAlignment="1">
      <alignment vertical="center"/>
    </xf>
    <xf numFmtId="164" fontId="8" fillId="2" borderId="0" xfId="1" applyFont="1" applyFill="1" applyAlignment="1">
      <alignment horizontal="right" vertical="center"/>
    </xf>
    <xf numFmtId="164" fontId="8" fillId="2" borderId="0" xfId="1" applyFont="1" applyFill="1" applyAlignment="1">
      <alignment horizontal="center" vertical="center"/>
    </xf>
    <xf numFmtId="3" fontId="8" fillId="2" borderId="0" xfId="0" applyNumberFormat="1" applyFont="1" applyFill="1" applyAlignment="1">
      <alignment vertical="center"/>
    </xf>
    <xf numFmtId="164" fontId="8" fillId="2" borderId="0" xfId="1" applyFont="1" applyFill="1" applyAlignment="1">
      <alignment vertical="center"/>
    </xf>
    <xf numFmtId="0" fontId="3" fillId="0" borderId="0" xfId="0" applyFont="1"/>
    <xf numFmtId="49" fontId="0" fillId="0" borderId="0" xfId="0" applyNumberFormat="1" applyAlignment="1">
      <alignment wrapText="1"/>
    </xf>
    <xf numFmtId="0" fontId="9" fillId="3" borderId="0" xfId="0" applyFont="1" applyFill="1"/>
    <xf numFmtId="3" fontId="2" fillId="3" borderId="0" xfId="0" applyNumberFormat="1" applyFont="1" applyFill="1"/>
    <xf numFmtId="3" fontId="2" fillId="2" borderId="0" xfId="0" applyNumberFormat="1" applyFont="1" applyFill="1"/>
    <xf numFmtId="0" fontId="9" fillId="0" borderId="0" xfId="0" applyFont="1"/>
    <xf numFmtId="3" fontId="2" fillId="0" borderId="0" xfId="0" applyNumberFormat="1" applyFont="1"/>
    <xf numFmtId="3" fontId="4" fillId="0" borderId="0" xfId="0" applyNumberFormat="1" applyFont="1"/>
    <xf numFmtId="0" fontId="10" fillId="0" borderId="0" xfId="0" applyFont="1"/>
    <xf numFmtId="0" fontId="10" fillId="4" borderId="0" xfId="0" applyFont="1" applyFill="1"/>
    <xf numFmtId="0" fontId="0" fillId="4" borderId="0" xfId="0" applyFill="1"/>
    <xf numFmtId="0" fontId="8" fillId="0" borderId="0" xfId="0" applyFont="1"/>
    <xf numFmtId="0" fontId="8" fillId="4" borderId="0" xfId="0" applyFont="1" applyFill="1"/>
    <xf numFmtId="0" fontId="9" fillId="0" borderId="0" xfId="0" applyFont="1" applyAlignment="1">
      <alignment horizontal="center"/>
    </xf>
    <xf numFmtId="0" fontId="2" fillId="0" borderId="0" xfId="0" applyFont="1"/>
    <xf numFmtId="3" fontId="9" fillId="3" borderId="0" xfId="0" applyNumberFormat="1" applyFont="1" applyFill="1"/>
    <xf numFmtId="3" fontId="0" fillId="0" borderId="0" xfId="0" applyNumberFormat="1"/>
    <xf numFmtId="3" fontId="9" fillId="0" borderId="0" xfId="0" applyNumberFormat="1" applyFont="1"/>
    <xf numFmtId="0" fontId="4" fillId="0" borderId="0" xfId="0" applyFont="1"/>
    <xf numFmtId="0" fontId="4" fillId="4" borderId="0" xfId="0" applyFont="1" applyFill="1"/>
    <xf numFmtId="3" fontId="2" fillId="3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5" fontId="2" fillId="3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165" fontId="0" fillId="0" borderId="0" xfId="0" applyNumberFormat="1"/>
    <xf numFmtId="21" fontId="11" fillId="0" borderId="0" xfId="0" applyNumberFormat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8" fillId="0" borderId="0" xfId="0" applyFont="1" applyAlignment="1">
      <alignment vertical="center"/>
    </xf>
    <xf numFmtId="0" fontId="12" fillId="0" borderId="0" xfId="0" applyFont="1"/>
    <xf numFmtId="167" fontId="0" fillId="0" borderId="0" xfId="0" applyNumberFormat="1"/>
    <xf numFmtId="167" fontId="4" fillId="0" borderId="0" xfId="0" applyNumberFormat="1" applyFont="1"/>
    <xf numFmtId="0" fontId="10" fillId="5" borderId="0" xfId="0" applyFont="1" applyFill="1"/>
    <xf numFmtId="0" fontId="9" fillId="5" borderId="0" xfId="0" applyFont="1" applyFill="1" applyAlignment="1">
      <alignment horizontal="center"/>
    </xf>
    <xf numFmtId="0" fontId="0" fillId="5" borderId="0" xfId="0" applyFill="1"/>
    <xf numFmtId="0" fontId="2" fillId="5" borderId="0" xfId="0" applyFont="1" applyFill="1"/>
    <xf numFmtId="0" fontId="8" fillId="5" borderId="0" xfId="0" applyFont="1" applyFill="1"/>
    <xf numFmtId="166" fontId="4" fillId="0" borderId="0" xfId="0" applyNumberFormat="1" applyFont="1" applyAlignment="1">
      <alignment horizontal="right"/>
    </xf>
    <xf numFmtId="166" fontId="8" fillId="0" borderId="0" xfId="0" applyNumberFormat="1" applyFont="1"/>
    <xf numFmtId="0" fontId="2" fillId="2" borderId="0" xfId="2" applyFill="1"/>
    <xf numFmtId="0" fontId="8" fillId="2" borderId="0" xfId="0" applyFont="1" applyFill="1"/>
    <xf numFmtId="0" fontId="10" fillId="2" borderId="0" xfId="0" applyFont="1" applyFill="1"/>
    <xf numFmtId="0" fontId="2" fillId="2" borderId="0" xfId="0" applyFont="1" applyFill="1"/>
    <xf numFmtId="3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2" fillId="0" borderId="0" xfId="0" applyNumberFormat="1" applyFont="1"/>
    <xf numFmtId="167" fontId="0" fillId="0" borderId="0" xfId="0" applyNumberFormat="1" applyAlignment="1">
      <alignment horizontal="right"/>
    </xf>
    <xf numFmtId="165" fontId="9" fillId="0" borderId="0" xfId="0" applyNumberFormat="1" applyFont="1" applyAlignment="1">
      <alignment horizontal="right"/>
    </xf>
    <xf numFmtId="0" fontId="9" fillId="5" borderId="0" xfId="0" applyFont="1" applyFill="1" applyAlignment="1">
      <alignment horizontal="right"/>
    </xf>
    <xf numFmtId="165" fontId="0" fillId="3" borderId="0" xfId="0" applyNumberFormat="1" applyFill="1" applyAlignment="1">
      <alignment horizontal="right"/>
    </xf>
    <xf numFmtId="165" fontId="0" fillId="0" borderId="0" xfId="0" applyNumberFormat="1" applyAlignment="1">
      <alignment horizontal="right"/>
    </xf>
    <xf numFmtId="1" fontId="4" fillId="0" borderId="0" xfId="0" applyNumberFormat="1" applyFont="1" applyAlignment="1">
      <alignment horizontal="right"/>
    </xf>
    <xf numFmtId="3" fontId="0" fillId="3" borderId="0" xfId="0" applyNumberFormat="1" applyFill="1" applyAlignment="1">
      <alignment horizontal="right"/>
    </xf>
    <xf numFmtId="165" fontId="4" fillId="0" borderId="0" xfId="0" applyNumberFormat="1" applyFont="1"/>
    <xf numFmtId="165" fontId="2" fillId="2" borderId="0" xfId="2" applyNumberFormat="1" applyFill="1"/>
    <xf numFmtId="3" fontId="0" fillId="0" borderId="0" xfId="0" applyNumberFormat="1" applyAlignment="1">
      <alignment horizontal="right"/>
    </xf>
    <xf numFmtId="165" fontId="4" fillId="0" borderId="0" xfId="0" applyNumberFormat="1" applyFont="1" applyAlignment="1">
      <alignment horizontal="right"/>
    </xf>
    <xf numFmtId="166" fontId="2" fillId="2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0" fontId="0" fillId="2" borderId="0" xfId="2" applyFont="1" applyFill="1"/>
    <xf numFmtId="3" fontId="19" fillId="6" borderId="0" xfId="0" applyNumberFormat="1" applyFont="1" applyFill="1"/>
    <xf numFmtId="3" fontId="16" fillId="6" borderId="0" xfId="0" applyNumberFormat="1" applyFont="1" applyFill="1" applyAlignment="1">
      <alignment horizontal="right"/>
    </xf>
    <xf numFmtId="3" fontId="19" fillId="7" borderId="0" xfId="0" applyNumberFormat="1" applyFont="1" applyFill="1"/>
    <xf numFmtId="3" fontId="16" fillId="7" borderId="0" xfId="0" applyNumberFormat="1" applyFont="1" applyFill="1" applyAlignment="1">
      <alignment horizontal="right"/>
    </xf>
    <xf numFmtId="3" fontId="19" fillId="0" borderId="0" xfId="0" applyNumberFormat="1" applyFont="1" applyFill="1"/>
    <xf numFmtId="3" fontId="16" fillId="0" borderId="0" xfId="0" applyNumberFormat="1" applyFont="1" applyFill="1" applyAlignment="1">
      <alignment horizontal="right"/>
    </xf>
    <xf numFmtId="0" fontId="0" fillId="8" borderId="0" xfId="0" applyFill="1"/>
    <xf numFmtId="3" fontId="0" fillId="0" borderId="0" xfId="0" applyNumberFormat="1" applyBorder="1"/>
    <xf numFmtId="0" fontId="0" fillId="0" borderId="0" xfId="0" applyBorder="1"/>
    <xf numFmtId="0" fontId="17" fillId="9" borderId="0" xfId="0" applyFont="1" applyFill="1"/>
    <xf numFmtId="3" fontId="18" fillId="9" borderId="0" xfId="0" applyNumberFormat="1" applyFont="1" applyFill="1" applyAlignment="1">
      <alignment horizontal="right"/>
    </xf>
    <xf numFmtId="3" fontId="19" fillId="10" borderId="0" xfId="0" applyNumberFormat="1" applyFont="1" applyFill="1"/>
    <xf numFmtId="3" fontId="16" fillId="10" borderId="0" xfId="0" applyNumberFormat="1" applyFont="1" applyFill="1" applyAlignment="1">
      <alignment horizontal="right"/>
    </xf>
    <xf numFmtId="165" fontId="18" fillId="9" borderId="0" xfId="0" applyNumberFormat="1" applyFont="1" applyFill="1" applyAlignment="1">
      <alignment horizontal="right"/>
    </xf>
    <xf numFmtId="165" fontId="16" fillId="6" borderId="0" xfId="0" applyNumberFormat="1" applyFont="1" applyFill="1" applyAlignment="1">
      <alignment horizontal="right"/>
    </xf>
    <xf numFmtId="165" fontId="16" fillId="10" borderId="0" xfId="0" applyNumberFormat="1" applyFont="1" applyFill="1" applyAlignment="1">
      <alignment horizontal="right"/>
    </xf>
    <xf numFmtId="165" fontId="16" fillId="0" borderId="0" xfId="0" applyNumberFormat="1" applyFont="1" applyFill="1" applyAlignment="1">
      <alignment horizontal="right"/>
    </xf>
    <xf numFmtId="165" fontId="16" fillId="7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indent="1"/>
    </xf>
    <xf numFmtId="3" fontId="20" fillId="2" borderId="0" xfId="0" applyNumberFormat="1" applyFont="1" applyFill="1"/>
    <xf numFmtId="3" fontId="18" fillId="2" borderId="0" xfId="0" applyNumberFormat="1" applyFont="1" applyFill="1"/>
    <xf numFmtId="165" fontId="20" fillId="2" borderId="0" xfId="0" applyNumberFormat="1" applyFont="1" applyFill="1" applyAlignment="1">
      <alignment horizontal="right"/>
    </xf>
    <xf numFmtId="165" fontId="16" fillId="2" borderId="0" xfId="0" applyNumberFormat="1" applyFont="1" applyFill="1" applyAlignment="1">
      <alignment horizontal="right"/>
    </xf>
    <xf numFmtId="3" fontId="18" fillId="2" borderId="0" xfId="0" applyNumberFormat="1" applyFont="1" applyFill="1" applyAlignment="1">
      <alignment horizontal="right"/>
    </xf>
    <xf numFmtId="3" fontId="20" fillId="2" borderId="0" xfId="0" applyNumberFormat="1" applyFont="1" applyFill="1" applyAlignment="1">
      <alignment horizontal="right"/>
    </xf>
    <xf numFmtId="3" fontId="16" fillId="2" borderId="0" xfId="0" applyNumberFormat="1" applyFont="1" applyFill="1" applyAlignment="1">
      <alignment horizontal="right"/>
    </xf>
    <xf numFmtId="0" fontId="18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5" fontId="18" fillId="2" borderId="0" xfId="0" applyNumberFormat="1" applyFont="1" applyFill="1" applyAlignment="1">
      <alignment horizontal="right"/>
    </xf>
    <xf numFmtId="165" fontId="19" fillId="10" borderId="0" xfId="0" applyNumberFormat="1" applyFont="1" applyFill="1"/>
    <xf numFmtId="165" fontId="20" fillId="2" borderId="0" xfId="0" applyNumberFormat="1" applyFont="1" applyFill="1"/>
    <xf numFmtId="165" fontId="19" fillId="0" borderId="0" xfId="0" applyNumberFormat="1" applyFont="1" applyFill="1"/>
    <xf numFmtId="165" fontId="19" fillId="6" borderId="0" xfId="0" applyNumberFormat="1" applyFont="1" applyFill="1"/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165" fontId="4" fillId="2" borderId="0" xfId="0" applyNumberFormat="1" applyFont="1" applyFill="1"/>
    <xf numFmtId="165" fontId="4" fillId="2" borderId="0" xfId="0" applyNumberFormat="1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3" fontId="0" fillId="0" borderId="0" xfId="0" applyNumberFormat="1" applyFill="1"/>
    <xf numFmtId="165" fontId="4" fillId="0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2" borderId="0" xfId="0" applyFont="1" applyFill="1" applyAlignment="1">
      <alignment horizontal="left"/>
    </xf>
    <xf numFmtId="0" fontId="4" fillId="2" borderId="0" xfId="0" applyFont="1" applyFill="1"/>
    <xf numFmtId="165" fontId="0" fillId="2" borderId="0" xfId="0" applyNumberFormat="1" applyFill="1" applyAlignment="1">
      <alignment horizontal="right"/>
    </xf>
    <xf numFmtId="166" fontId="0" fillId="2" borderId="0" xfId="0" applyNumberForma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166" fontId="4" fillId="2" borderId="0" xfId="0" applyNumberFormat="1" applyFont="1" applyFill="1"/>
    <xf numFmtId="3" fontId="9" fillId="6" borderId="0" xfId="0" applyNumberFormat="1" applyFont="1" applyFill="1" applyAlignment="1">
      <alignment vertical="center"/>
    </xf>
    <xf numFmtId="3" fontId="8" fillId="6" borderId="0" xfId="0" applyNumberFormat="1" applyFont="1" applyFill="1" applyAlignment="1">
      <alignment horizontal="right" vertical="center"/>
    </xf>
    <xf numFmtId="165" fontId="8" fillId="6" borderId="0" xfId="0" applyNumberFormat="1" applyFont="1" applyFill="1" applyAlignment="1">
      <alignment horizontal="right" vertical="center"/>
    </xf>
    <xf numFmtId="3" fontId="9" fillId="10" borderId="0" xfId="0" applyNumberFormat="1" applyFont="1" applyFill="1" applyAlignment="1">
      <alignment vertical="center"/>
    </xf>
    <xf numFmtId="3" fontId="8" fillId="10" borderId="0" xfId="0" applyNumberFormat="1" applyFont="1" applyFill="1" applyAlignment="1">
      <alignment horizontal="right" vertical="center"/>
    </xf>
    <xf numFmtId="165" fontId="8" fillId="10" borderId="0" xfId="0" applyNumberFormat="1" applyFont="1" applyFill="1" applyAlignment="1">
      <alignment horizontal="right" vertical="center"/>
    </xf>
    <xf numFmtId="3" fontId="8" fillId="6" borderId="0" xfId="0" quotePrefix="1" applyNumberFormat="1" applyFont="1" applyFill="1" applyAlignment="1">
      <alignment vertical="center"/>
    </xf>
    <xf numFmtId="0" fontId="8" fillId="10" borderId="0" xfId="0" quotePrefix="1" applyFont="1" applyFill="1" applyAlignment="1">
      <alignment vertical="center"/>
    </xf>
    <xf numFmtId="3" fontId="8" fillId="8" borderId="0" xfId="0" applyNumberFormat="1" applyFont="1" applyFill="1" applyAlignment="1">
      <alignment vertical="center"/>
    </xf>
    <xf numFmtId="3" fontId="9" fillId="8" borderId="0" xfId="0" applyNumberFormat="1" applyFont="1" applyFill="1" applyAlignment="1">
      <alignment vertical="center"/>
    </xf>
    <xf numFmtId="3" fontId="8" fillId="8" borderId="0" xfId="0" applyNumberFormat="1" applyFont="1" applyFill="1" applyAlignment="1">
      <alignment horizontal="right" vertical="center"/>
    </xf>
    <xf numFmtId="3" fontId="9" fillId="8" borderId="0" xfId="0" applyNumberFormat="1" applyFont="1" applyFill="1" applyAlignment="1">
      <alignment horizontal="right" vertical="center"/>
    </xf>
    <xf numFmtId="165" fontId="8" fillId="8" borderId="0" xfId="0" applyNumberFormat="1" applyFont="1" applyFill="1" applyAlignment="1">
      <alignment horizontal="right" vertical="center"/>
    </xf>
    <xf numFmtId="3" fontId="4" fillId="8" borderId="0" xfId="0" applyNumberFormat="1" applyFont="1" applyFill="1"/>
    <xf numFmtId="3" fontId="5" fillId="8" borderId="0" xfId="0" applyNumberFormat="1" applyFont="1" applyFill="1" applyAlignment="1">
      <alignment vertical="center"/>
    </xf>
    <xf numFmtId="3" fontId="6" fillId="8" borderId="0" xfId="0" applyNumberFormat="1" applyFont="1" applyFill="1" applyAlignment="1">
      <alignment vertical="center"/>
    </xf>
    <xf numFmtId="3" fontId="7" fillId="8" borderId="0" xfId="0" applyNumberFormat="1" applyFont="1" applyFill="1" applyAlignment="1">
      <alignment vertical="center"/>
    </xf>
    <xf numFmtId="3" fontId="9" fillId="8" borderId="0" xfId="0" applyNumberFormat="1" applyFont="1" applyFill="1"/>
    <xf numFmtId="3" fontId="6" fillId="8" borderId="0" xfId="0" applyNumberFormat="1" applyFont="1" applyFill="1" applyAlignment="1">
      <alignment horizontal="center" vertical="center"/>
    </xf>
    <xf numFmtId="3" fontId="7" fillId="8" borderId="0" xfId="0" applyNumberFormat="1" applyFont="1" applyFill="1" applyAlignment="1">
      <alignment horizontal="center" vertical="center"/>
    </xf>
    <xf numFmtId="3" fontId="9" fillId="8" borderId="0" xfId="0" applyNumberFormat="1" applyFont="1" applyFill="1" applyAlignment="1">
      <alignment horizontal="center"/>
    </xf>
    <xf numFmtId="165" fontId="8" fillId="8" borderId="0" xfId="0" applyNumberFormat="1" applyFont="1" applyFill="1" applyAlignment="1">
      <alignment vertical="center"/>
    </xf>
    <xf numFmtId="0" fontId="0" fillId="6" borderId="0" xfId="0" applyFill="1"/>
    <xf numFmtId="3" fontId="8" fillId="10" borderId="0" xfId="0" applyNumberFormat="1" applyFont="1" applyFill="1" applyAlignment="1">
      <alignment vertical="center"/>
    </xf>
    <xf numFmtId="165" fontId="8" fillId="10" borderId="0" xfId="0" applyNumberFormat="1" applyFont="1" applyFill="1" applyAlignment="1">
      <alignment vertical="center"/>
    </xf>
    <xf numFmtId="0" fontId="0" fillId="10" borderId="0" xfId="0" applyFill="1"/>
    <xf numFmtId="165" fontId="8" fillId="6" borderId="0" xfId="0" applyNumberFormat="1" applyFont="1" applyFill="1" applyAlignment="1">
      <alignment vertical="center"/>
    </xf>
    <xf numFmtId="3" fontId="8" fillId="6" borderId="0" xfId="0" applyNumberFormat="1" applyFont="1" applyFill="1" applyAlignment="1">
      <alignment vertical="center"/>
    </xf>
    <xf numFmtId="3" fontId="8" fillId="8" borderId="0" xfId="0" quotePrefix="1" applyNumberFormat="1" applyFont="1" applyFill="1" applyAlignment="1">
      <alignment vertical="center"/>
    </xf>
    <xf numFmtId="0" fontId="6" fillId="8" borderId="0" xfId="0" applyFont="1" applyFill="1" applyAlignment="1">
      <alignment horizontal="center" vertical="center"/>
    </xf>
    <xf numFmtId="0" fontId="4" fillId="2" borderId="0" xfId="2" applyFont="1" applyFill="1" applyAlignment="1">
      <alignment horizontal="left"/>
    </xf>
    <xf numFmtId="3" fontId="20" fillId="6" borderId="0" xfId="0" applyNumberFormat="1" applyFont="1" applyFill="1" applyAlignment="1">
      <alignment vertical="center"/>
    </xf>
    <xf numFmtId="0" fontId="4" fillId="2" borderId="0" xfId="2" applyFont="1" applyFill="1" applyAlignment="1">
      <alignment vertical="center"/>
    </xf>
    <xf numFmtId="3" fontId="16" fillId="6" borderId="0" xfId="0" applyNumberFormat="1" applyFont="1" applyFill="1" applyAlignment="1">
      <alignment vertical="center"/>
    </xf>
    <xf numFmtId="3" fontId="20" fillId="10" borderId="0" xfId="0" applyNumberFormat="1" applyFont="1" applyFill="1" applyAlignment="1">
      <alignment vertical="center"/>
    </xf>
    <xf numFmtId="3" fontId="16" fillId="10" borderId="0" xfId="0" applyNumberFormat="1" applyFont="1" applyFill="1" applyAlignment="1">
      <alignment vertical="center"/>
    </xf>
    <xf numFmtId="3" fontId="20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 wrapText="1"/>
    </xf>
    <xf numFmtId="0" fontId="0" fillId="0" borderId="0" xfId="2" applyFont="1" applyAlignment="1">
      <alignment vertical="center"/>
    </xf>
    <xf numFmtId="3" fontId="16" fillId="6" borderId="0" xfId="0" applyNumberFormat="1" applyFont="1" applyFill="1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3" fillId="2" borderId="0" xfId="2" applyFont="1" applyFill="1" applyAlignment="1">
      <alignment horizontal="left"/>
    </xf>
  </cellXfs>
  <cellStyles count="7">
    <cellStyle name="Komma" xfId="1" builtinId="3"/>
    <cellStyle name="Normal" xfId="0" builtinId="0"/>
    <cellStyle name="Normal 2" xfId="3" xr:uid="{00000000-0005-0000-0000-000002000000}"/>
    <cellStyle name="Normal 3" xfId="2" xr:uid="{00000000-0005-0000-0000-000003000000}"/>
    <cellStyle name="Normal 4" xfId="4" xr:uid="{00000000-0005-0000-0000-000004000000}"/>
    <cellStyle name="Normal 4 2" xfId="5" xr:uid="{00000000-0005-0000-0000-000005000000}"/>
    <cellStyle name="Normal 5" xfId="6" xr:uid="{00000000-0005-0000-0000-000006000000}"/>
  </cellStyles>
  <dxfs count="0"/>
  <tableStyles count="0" defaultTableStyle="TableStyleMedium2" defaultPivotStyle="PivotStyleLight16"/>
  <colors>
    <mruColors>
      <color rgb="FFFFFFFF"/>
      <color rgb="FF79CAD9"/>
      <color rgb="FFD2D4D8"/>
      <color rgb="FFE52D2C"/>
      <color rgb="FF76BE80"/>
      <color rgb="FF02778A"/>
      <color rgb="FFD65755"/>
      <color rgb="FFD31313"/>
      <color rgb="FFED3A38"/>
      <color rgb="FF6FC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EKG54"/>
  <sheetViews>
    <sheetView tabSelected="1" zoomScaleNormal="100" zoomScaleSheetLayoutView="100" workbookViewId="0">
      <selection activeCell="Z24" sqref="Z24"/>
    </sheetView>
  </sheetViews>
  <sheetFormatPr defaultRowHeight="12.75" x14ac:dyDescent="0.2"/>
  <cols>
    <col min="1" max="1" width="19.140625" style="1" bestFit="1" customWidth="1"/>
    <col min="2" max="2" width="0.7109375" style="151" customWidth="1"/>
    <col min="3" max="3" width="5.7109375" style="1" customWidth="1"/>
    <col min="4" max="6" width="5.7109375" style="1" bestFit="1" customWidth="1"/>
    <col min="7" max="7" width="0.7109375" style="151" customWidth="1"/>
    <col min="8" max="8" width="5.28515625" style="1" customWidth="1"/>
    <col min="9" max="11" width="5" style="1" bestFit="1" customWidth="1"/>
    <col min="12" max="12" width="0.5703125" style="151" customWidth="1"/>
    <col min="13" max="14" width="6.7109375" style="1" customWidth="1"/>
    <col min="15" max="15" width="0.7109375" style="151" customWidth="1"/>
    <col min="16" max="17" width="6.7109375" style="1" customWidth="1"/>
    <col min="18" max="16384" width="9.140625" style="1"/>
  </cols>
  <sheetData>
    <row r="1" spans="1:3673" ht="15.75" x14ac:dyDescent="0.2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</row>
    <row r="2" spans="1:3673" ht="6" customHeight="1" x14ac:dyDescent="0.2"/>
    <row r="3" spans="1:3673" ht="15" x14ac:dyDescent="0.2">
      <c r="C3" s="181" t="s">
        <v>1</v>
      </c>
      <c r="D3" s="181"/>
      <c r="E3" s="181"/>
      <c r="F3" s="181"/>
      <c r="G3" s="181"/>
      <c r="H3" s="181"/>
      <c r="I3" s="181"/>
      <c r="J3" s="181"/>
      <c r="K3" s="181"/>
      <c r="L3" s="152"/>
      <c r="M3" s="182" t="s">
        <v>2</v>
      </c>
      <c r="N3" s="182"/>
      <c r="O3" s="182"/>
      <c r="P3" s="182"/>
      <c r="Q3" s="182"/>
    </row>
    <row r="4" spans="1:3673" x14ac:dyDescent="0.2">
      <c r="C4" s="183" t="s">
        <v>174</v>
      </c>
      <c r="D4" s="183"/>
      <c r="E4" s="183"/>
      <c r="F4" s="183"/>
      <c r="G4" s="156"/>
      <c r="H4" s="183" t="s">
        <v>175</v>
      </c>
      <c r="I4" s="183"/>
      <c r="J4" s="183"/>
      <c r="K4" s="183"/>
      <c r="L4" s="153"/>
      <c r="M4" s="183" t="s">
        <v>174</v>
      </c>
      <c r="N4" s="183"/>
      <c r="O4" s="167"/>
      <c r="P4" s="183" t="s">
        <v>175</v>
      </c>
      <c r="Q4" s="183"/>
    </row>
    <row r="5" spans="1:3673" x14ac:dyDescent="0.2">
      <c r="C5" s="4">
        <v>2021</v>
      </c>
      <c r="D5" s="4">
        <v>2022</v>
      </c>
      <c r="E5" s="4">
        <v>2022</v>
      </c>
      <c r="F5" s="4">
        <v>2022</v>
      </c>
      <c r="G5" s="157"/>
      <c r="H5" s="4">
        <v>2021</v>
      </c>
      <c r="I5" s="4">
        <v>2022</v>
      </c>
      <c r="J5" s="4">
        <v>2022</v>
      </c>
      <c r="K5" s="4">
        <v>2022</v>
      </c>
      <c r="L5" s="154"/>
      <c r="M5" s="5">
        <v>2021</v>
      </c>
      <c r="N5" s="5">
        <v>2022</v>
      </c>
      <c r="O5" s="157"/>
      <c r="P5" s="5">
        <v>2021</v>
      </c>
      <c r="Q5" s="5">
        <v>2022</v>
      </c>
    </row>
    <row r="6" spans="1:3673" x14ac:dyDescent="0.2">
      <c r="C6" s="3" t="s">
        <v>217</v>
      </c>
      <c r="D6" s="3" t="s">
        <v>218</v>
      </c>
      <c r="E6" s="3" t="s">
        <v>219</v>
      </c>
      <c r="F6" s="3" t="s">
        <v>220</v>
      </c>
      <c r="G6" s="157"/>
      <c r="H6" s="3" t="s">
        <v>217</v>
      </c>
      <c r="I6" s="3" t="s">
        <v>218</v>
      </c>
      <c r="J6" s="3" t="s">
        <v>219</v>
      </c>
      <c r="K6" s="3" t="s">
        <v>220</v>
      </c>
      <c r="L6" s="154"/>
      <c r="M6" s="3" t="s">
        <v>220</v>
      </c>
      <c r="N6" s="3" t="s">
        <v>220</v>
      </c>
      <c r="O6" s="157"/>
      <c r="P6" s="3" t="s">
        <v>220</v>
      </c>
      <c r="Q6" s="3" t="s">
        <v>220</v>
      </c>
    </row>
    <row r="7" spans="1:3673" ht="5.25" customHeight="1" x14ac:dyDescent="0.2">
      <c r="C7" s="6"/>
      <c r="D7" s="6"/>
      <c r="E7" s="6"/>
      <c r="F7" s="6"/>
      <c r="G7" s="158"/>
      <c r="H7" s="6"/>
      <c r="I7" s="6"/>
      <c r="J7" s="6"/>
      <c r="K7" s="6"/>
      <c r="L7" s="155"/>
      <c r="M7" s="6"/>
      <c r="N7" s="6"/>
      <c r="O7" s="158"/>
      <c r="P7" s="6"/>
      <c r="Q7" s="6"/>
    </row>
    <row r="8" spans="1:3673" x14ac:dyDescent="0.2">
      <c r="A8" s="138" t="s">
        <v>155</v>
      </c>
      <c r="B8" s="147"/>
      <c r="C8" s="139">
        <v>12335.9478</v>
      </c>
      <c r="D8" s="139">
        <v>14742.9972</v>
      </c>
      <c r="E8" s="139">
        <v>14225.076300000001</v>
      </c>
      <c r="F8" s="139">
        <v>13705.5908</v>
      </c>
      <c r="G8" s="149"/>
      <c r="H8" s="140">
        <v>3.378816</v>
      </c>
      <c r="I8" s="140">
        <v>3.9217762500000002</v>
      </c>
      <c r="J8" s="140">
        <v>3.8386915199999998</v>
      </c>
      <c r="K8" s="140">
        <v>3.6495778200000002</v>
      </c>
      <c r="L8" s="149"/>
      <c r="M8" s="139">
        <v>21108.103999999999</v>
      </c>
      <c r="N8" s="139">
        <f>F8</f>
        <v>13705.5908</v>
      </c>
      <c r="O8" s="149"/>
      <c r="P8" s="140">
        <v>5.9625975100000002</v>
      </c>
      <c r="Q8" s="140">
        <f>K8</f>
        <v>3.6495778200000002</v>
      </c>
    </row>
    <row r="9" spans="1:3673" x14ac:dyDescent="0.2">
      <c r="A9" s="179" t="s">
        <v>3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</row>
    <row r="10" spans="1:3673" x14ac:dyDescent="0.2">
      <c r="A10" s="141" t="s">
        <v>4</v>
      </c>
      <c r="B10" s="147"/>
      <c r="C10" s="142"/>
      <c r="D10" s="142"/>
      <c r="E10" s="142"/>
      <c r="F10" s="142"/>
      <c r="G10" s="149"/>
      <c r="H10" s="143"/>
      <c r="I10" s="143"/>
      <c r="J10" s="143"/>
      <c r="K10" s="143"/>
      <c r="L10" s="149"/>
      <c r="M10" s="142"/>
      <c r="N10" s="142"/>
      <c r="O10" s="149"/>
      <c r="P10" s="143"/>
      <c r="Q10" s="143"/>
    </row>
    <row r="11" spans="1:3673" x14ac:dyDescent="0.2">
      <c r="A11" s="7" t="s">
        <v>203</v>
      </c>
      <c r="B11" s="147"/>
      <c r="C11" s="8">
        <v>4143.3729300000005</v>
      </c>
      <c r="D11" s="8">
        <v>4761.9744899999996</v>
      </c>
      <c r="E11" s="8">
        <v>4616.9256100000002</v>
      </c>
      <c r="F11" s="8">
        <v>4444.4123399999999</v>
      </c>
      <c r="G11" s="149"/>
      <c r="H11" s="9">
        <v>18.983863499999998</v>
      </c>
      <c r="I11" s="9">
        <v>21.3185106</v>
      </c>
      <c r="J11" s="9">
        <v>20.757866</v>
      </c>
      <c r="K11" s="9">
        <v>19.816394899999999</v>
      </c>
      <c r="L11" s="149"/>
      <c r="M11" s="8">
        <v>6774.7908799999996</v>
      </c>
      <c r="N11" s="8">
        <f>F11</f>
        <v>4444.4123399999999</v>
      </c>
      <c r="O11" s="149"/>
      <c r="P11" s="9">
        <v>30.711163299999999</v>
      </c>
      <c r="Q11" s="9">
        <f>K11</f>
        <v>19.816394899999999</v>
      </c>
    </row>
    <row r="12" spans="1:3673" x14ac:dyDescent="0.2">
      <c r="A12" s="144" t="s">
        <v>5</v>
      </c>
      <c r="B12" s="147"/>
      <c r="C12" s="139">
        <v>1635.2272</v>
      </c>
      <c r="D12" s="139">
        <v>1873.9057299999999</v>
      </c>
      <c r="E12" s="139">
        <v>1785.89329</v>
      </c>
      <c r="F12" s="139">
        <v>1780.7991999999999</v>
      </c>
      <c r="G12" s="149"/>
      <c r="H12" s="140">
        <v>8.3164396099999998</v>
      </c>
      <c r="I12" s="140">
        <v>9.1585310199999999</v>
      </c>
      <c r="J12" s="140">
        <v>8.6852360599999994</v>
      </c>
      <c r="K12" s="140">
        <v>8.4001107699999995</v>
      </c>
      <c r="L12" s="149"/>
      <c r="M12" s="139">
        <v>2724.5803799999999</v>
      </c>
      <c r="N12" s="139">
        <f t="shared" ref="N12:N13" si="0">F12</f>
        <v>1780.7991999999999</v>
      </c>
      <c r="O12" s="149"/>
      <c r="P12" s="140">
        <v>13.9836505</v>
      </c>
      <c r="Q12" s="140">
        <f t="shared" ref="Q12:Q13" si="1">K12</f>
        <v>8.4001107699999995</v>
      </c>
      <c r="T12" s="10"/>
    </row>
    <row r="13" spans="1:3673" x14ac:dyDescent="0.2">
      <c r="A13" s="145" t="s">
        <v>6</v>
      </c>
      <c r="B13" s="147"/>
      <c r="C13" s="142">
        <v>5867.6969099999997</v>
      </c>
      <c r="D13" s="142">
        <v>7187.2658099999999</v>
      </c>
      <c r="E13" s="142">
        <v>6980.97451</v>
      </c>
      <c r="F13" s="142">
        <v>6741.9192199999998</v>
      </c>
      <c r="G13" s="149"/>
      <c r="H13" s="143">
        <v>2.06135679</v>
      </c>
      <c r="I13" s="143">
        <v>2.4322801699999999</v>
      </c>
      <c r="J13" s="143">
        <v>2.4181373399999999</v>
      </c>
      <c r="K13" s="143">
        <v>2.3229326499999998</v>
      </c>
      <c r="L13" s="149"/>
      <c r="M13" s="142">
        <v>10436.121999999999</v>
      </c>
      <c r="N13" s="142">
        <f t="shared" si="0"/>
        <v>6741.9192199999998</v>
      </c>
      <c r="O13" s="149"/>
      <c r="P13" s="143">
        <v>3.8257321000000002</v>
      </c>
      <c r="Q13" s="143">
        <f t="shared" si="1"/>
        <v>2.3229326499999998</v>
      </c>
    </row>
    <row r="14" spans="1:3673" x14ac:dyDescent="0.2">
      <c r="A14" s="146"/>
      <c r="B14" s="147"/>
      <c r="C14" s="148"/>
      <c r="D14" s="148"/>
      <c r="E14" s="148"/>
      <c r="F14" s="148"/>
      <c r="G14" s="149"/>
      <c r="H14" s="150"/>
      <c r="I14" s="150"/>
      <c r="J14" s="150"/>
      <c r="K14" s="150"/>
      <c r="L14" s="149"/>
      <c r="M14" s="148"/>
      <c r="N14" s="148"/>
      <c r="O14" s="149"/>
      <c r="P14" s="150"/>
      <c r="Q14" s="150"/>
    </row>
    <row r="15" spans="1:3673" x14ac:dyDescent="0.2">
      <c r="A15" s="179" t="s">
        <v>7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</row>
    <row r="16" spans="1:3673" s="160" customFormat="1" x14ac:dyDescent="0.2">
      <c r="A16" s="138" t="s">
        <v>8</v>
      </c>
      <c r="B16" s="147"/>
      <c r="C16" s="139">
        <v>2444.17407</v>
      </c>
      <c r="D16" s="139">
        <v>2977.1591100000001</v>
      </c>
      <c r="E16" s="139">
        <v>3023.2028100000002</v>
      </c>
      <c r="F16" s="139">
        <v>2865.3577500000001</v>
      </c>
      <c r="G16" s="149"/>
      <c r="H16" s="140">
        <v>2.5972592900000002</v>
      </c>
      <c r="I16" s="164">
        <v>2.9880982700000001</v>
      </c>
      <c r="J16" s="164">
        <v>2.9784137799999999</v>
      </c>
      <c r="K16" s="164">
        <v>2.8630109699999999</v>
      </c>
      <c r="L16" s="147"/>
      <c r="M16" s="165">
        <v>4829.1238999999996</v>
      </c>
      <c r="N16" s="165">
        <f>F16</f>
        <v>2865.3577500000001</v>
      </c>
      <c r="O16" s="147"/>
      <c r="P16" s="164">
        <v>4.9650855700000003</v>
      </c>
      <c r="Q16" s="164">
        <f>K16</f>
        <v>2.8630109699999999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</row>
    <row r="17" spans="1:3673" s="163" customFormat="1" x14ac:dyDescent="0.2">
      <c r="A17" s="145" t="s">
        <v>204</v>
      </c>
      <c r="B17" s="147"/>
      <c r="C17" s="142">
        <v>783.513375</v>
      </c>
      <c r="D17" s="142">
        <v>908.03738399999997</v>
      </c>
      <c r="E17" s="142">
        <v>911.99210500000004</v>
      </c>
      <c r="F17" s="142">
        <v>863.32608700000003</v>
      </c>
      <c r="G17" s="149"/>
      <c r="H17" s="143">
        <v>14.6671876</v>
      </c>
      <c r="I17" s="143">
        <v>16.702874000000001</v>
      </c>
      <c r="J17" s="143">
        <v>16.462646700000001</v>
      </c>
      <c r="K17" s="143">
        <v>15.4512579</v>
      </c>
      <c r="L17" s="147"/>
      <c r="M17" s="142">
        <v>1636.7456199999999</v>
      </c>
      <c r="N17" s="142">
        <f t="shared" ref="N17:N18" si="2">F17</f>
        <v>863.32608700000003</v>
      </c>
      <c r="O17" s="147"/>
      <c r="P17" s="143">
        <v>26.099482600000002</v>
      </c>
      <c r="Q17" s="143">
        <f t="shared" ref="Q17:Q18" si="3">K17</f>
        <v>15.4512579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</row>
    <row r="18" spans="1:3673" s="85" customFormat="1" x14ac:dyDescent="0.2">
      <c r="A18" s="166" t="s">
        <v>6</v>
      </c>
      <c r="B18" s="147"/>
      <c r="C18" s="148">
        <v>1437.2577200000001</v>
      </c>
      <c r="D18" s="148">
        <v>1814.2130500000001</v>
      </c>
      <c r="E18" s="148">
        <v>1859.1130900000001</v>
      </c>
      <c r="F18" s="148">
        <v>1765.9893999999999</v>
      </c>
      <c r="G18" s="149"/>
      <c r="H18" s="150">
        <v>1.88499189</v>
      </c>
      <c r="I18" s="150">
        <v>2.2252806600000001</v>
      </c>
      <c r="J18" s="150">
        <v>2.25553954</v>
      </c>
      <c r="K18" s="150">
        <v>2.1569168599999999</v>
      </c>
      <c r="L18" s="147"/>
      <c r="M18" s="148">
        <v>2808.8032600000001</v>
      </c>
      <c r="N18" s="146">
        <f t="shared" si="2"/>
        <v>1765.9893999999999</v>
      </c>
      <c r="O18" s="147"/>
      <c r="P18" s="150">
        <v>3.5800258700000001</v>
      </c>
      <c r="Q18" s="159">
        <f t="shared" si="3"/>
        <v>2.1569168599999999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</row>
    <row r="19" spans="1:3673" x14ac:dyDescent="0.2">
      <c r="A19" s="11"/>
      <c r="B19" s="147"/>
      <c r="C19" s="8"/>
      <c r="D19" s="8"/>
      <c r="E19" s="8"/>
      <c r="F19" s="8"/>
      <c r="G19" s="147"/>
      <c r="H19" s="12"/>
      <c r="I19" s="12"/>
      <c r="J19" s="12"/>
      <c r="K19" s="12"/>
      <c r="L19" s="147"/>
      <c r="M19" s="8"/>
      <c r="N19" s="8"/>
      <c r="O19" s="147"/>
      <c r="P19" s="13"/>
      <c r="Q19" s="13"/>
    </row>
    <row r="20" spans="1:3673" s="160" customFormat="1" x14ac:dyDescent="0.2">
      <c r="A20" s="138" t="s">
        <v>9</v>
      </c>
      <c r="B20" s="147"/>
      <c r="C20" s="165">
        <v>3762.4056799999998</v>
      </c>
      <c r="D20" s="165">
        <v>4242.4377100000002</v>
      </c>
      <c r="E20" s="165">
        <v>4108.5171300000002</v>
      </c>
      <c r="F20" s="165">
        <v>3987.6241500000001</v>
      </c>
      <c r="G20" s="147"/>
      <c r="H20" s="140">
        <v>5.3621940500000003</v>
      </c>
      <c r="I20" s="164">
        <v>6.0213226999999998</v>
      </c>
      <c r="J20" s="164">
        <v>5.8307786000000004</v>
      </c>
      <c r="K20" s="164">
        <v>5.6513745999999996</v>
      </c>
      <c r="L20" s="147"/>
      <c r="M20" s="165">
        <v>6064.1537399999997</v>
      </c>
      <c r="N20" s="165">
        <f>F20</f>
        <v>3987.6241500000001</v>
      </c>
      <c r="O20" s="147"/>
      <c r="P20" s="164">
        <v>8.8346483100000004</v>
      </c>
      <c r="Q20" s="164">
        <f>K20</f>
        <v>5.6513745999999996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</row>
    <row r="21" spans="1:3673" s="163" customFormat="1" x14ac:dyDescent="0.2">
      <c r="A21" s="145" t="s">
        <v>204</v>
      </c>
      <c r="B21" s="148">
        <v>22566</v>
      </c>
      <c r="C21" s="142">
        <v>1149.3933</v>
      </c>
      <c r="D21" s="142">
        <v>1133.7565099999999</v>
      </c>
      <c r="E21" s="142">
        <v>1087.4748400000001</v>
      </c>
      <c r="F21" s="142">
        <v>1068.3335300000001</v>
      </c>
      <c r="G21" s="149"/>
      <c r="H21" s="143">
        <v>29.5765967</v>
      </c>
      <c r="I21" s="143">
        <v>30.607251399999999</v>
      </c>
      <c r="J21" s="143">
        <v>29.085306299999999</v>
      </c>
      <c r="K21" s="143">
        <v>28.3877861</v>
      </c>
      <c r="L21" s="147"/>
      <c r="M21" s="142">
        <v>1671.2972199999999</v>
      </c>
      <c r="N21" s="142">
        <f t="shared" ref="N21:N22" si="4">F21</f>
        <v>1068.3335300000001</v>
      </c>
      <c r="O21" s="147"/>
      <c r="P21" s="143">
        <v>43.419927100000002</v>
      </c>
      <c r="Q21" s="143">
        <f t="shared" ref="Q21:Q22" si="5">K21</f>
        <v>28.3877861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</row>
    <row r="22" spans="1:3673" s="85" customFormat="1" x14ac:dyDescent="0.2">
      <c r="A22" s="166" t="s">
        <v>6</v>
      </c>
      <c r="B22" s="147"/>
      <c r="C22" s="148">
        <v>2504.46477</v>
      </c>
      <c r="D22" s="148">
        <v>2945.7750799999999</v>
      </c>
      <c r="E22" s="148">
        <v>2869.7738199999999</v>
      </c>
      <c r="F22" s="148">
        <v>2773.5979299999999</v>
      </c>
      <c r="G22" s="149"/>
      <c r="H22" s="150">
        <v>4.0567264400000003</v>
      </c>
      <c r="I22" s="150">
        <v>4.7485556000000004</v>
      </c>
      <c r="J22" s="150">
        <v>4.6164606299999997</v>
      </c>
      <c r="K22" s="150">
        <v>4.4557391199999996</v>
      </c>
      <c r="L22" s="147"/>
      <c r="M22" s="148">
        <v>4144.9288399999996</v>
      </c>
      <c r="N22" s="146">
        <f t="shared" si="4"/>
        <v>2773.5979299999999</v>
      </c>
      <c r="O22" s="147"/>
      <c r="P22" s="150">
        <v>6.8673073100000002</v>
      </c>
      <c r="Q22" s="159">
        <f t="shared" si="5"/>
        <v>4.4557391199999996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</row>
    <row r="23" spans="1:3673" x14ac:dyDescent="0.2">
      <c r="A23" s="11"/>
      <c r="B23" s="147"/>
      <c r="C23" s="14"/>
      <c r="D23" s="14"/>
      <c r="E23" s="14"/>
      <c r="F23" s="14"/>
      <c r="G23" s="147"/>
      <c r="H23" s="15"/>
      <c r="I23" s="15"/>
      <c r="J23" s="15"/>
      <c r="K23" s="15"/>
      <c r="L23" s="147"/>
      <c r="M23" s="14"/>
      <c r="N23" s="14"/>
      <c r="O23" s="147"/>
      <c r="P23" s="13"/>
      <c r="Q23" s="13"/>
    </row>
    <row r="24" spans="1:3673" s="160" customFormat="1" x14ac:dyDescent="0.2">
      <c r="A24" s="138" t="s">
        <v>10</v>
      </c>
      <c r="B24" s="147"/>
      <c r="C24" s="165">
        <v>1302.5032100000001</v>
      </c>
      <c r="D24" s="165">
        <v>1510.4664499999999</v>
      </c>
      <c r="E24" s="165">
        <v>1490.00605</v>
      </c>
      <c r="F24" s="165">
        <v>1394.2425599999999</v>
      </c>
      <c r="G24" s="147"/>
      <c r="H24" s="140">
        <v>1.8902659799999999</v>
      </c>
      <c r="I24" s="164">
        <v>2.1837346100000001</v>
      </c>
      <c r="J24" s="164">
        <v>2.17255303</v>
      </c>
      <c r="K24" s="164">
        <v>1.99220167</v>
      </c>
      <c r="L24" s="147"/>
      <c r="M24" s="165">
        <v>2415.70127</v>
      </c>
      <c r="N24" s="165">
        <f>F24</f>
        <v>1394.2425599999999</v>
      </c>
      <c r="O24" s="147"/>
      <c r="P24" s="164">
        <v>3.5439484999999999</v>
      </c>
      <c r="Q24" s="164">
        <f>K24</f>
        <v>1.99220167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</row>
    <row r="25" spans="1:3673" s="163" customFormat="1" x14ac:dyDescent="0.2">
      <c r="A25" s="145" t="s">
        <v>204</v>
      </c>
      <c r="B25" s="147"/>
      <c r="C25" s="142">
        <v>517.52683200000001</v>
      </c>
      <c r="D25" s="142">
        <v>613.46484199999998</v>
      </c>
      <c r="E25" s="142">
        <v>642.51279999999997</v>
      </c>
      <c r="F25" s="142">
        <v>568.34966099999997</v>
      </c>
      <c r="G25" s="149"/>
      <c r="H25" s="143">
        <v>16.5275775</v>
      </c>
      <c r="I25" s="143">
        <v>19.425789900000002</v>
      </c>
      <c r="J25" s="143">
        <v>20.194905299999999</v>
      </c>
      <c r="K25" s="143">
        <v>17.904082200000001</v>
      </c>
      <c r="L25" s="147"/>
      <c r="M25" s="142">
        <v>846.66893500000003</v>
      </c>
      <c r="N25" s="142">
        <f t="shared" ref="N25:N26" si="6">F25</f>
        <v>568.34966099999997</v>
      </c>
      <c r="O25" s="147"/>
      <c r="P25" s="143">
        <v>28.725246899999998</v>
      </c>
      <c r="Q25" s="143">
        <f t="shared" ref="Q25:Q26" si="7">K25</f>
        <v>17.904082200000001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</row>
    <row r="26" spans="1:3673" s="85" customFormat="1" x14ac:dyDescent="0.2">
      <c r="A26" s="166" t="s">
        <v>6</v>
      </c>
      <c r="B26" s="147"/>
      <c r="C26" s="148">
        <v>750.59403699999996</v>
      </c>
      <c r="D26" s="148">
        <v>869.79330500000003</v>
      </c>
      <c r="E26" s="148">
        <v>816.98556499999995</v>
      </c>
      <c r="F26" s="148">
        <v>763.39812099999995</v>
      </c>
      <c r="G26" s="149"/>
      <c r="H26" s="150">
        <v>1.1819663600000001</v>
      </c>
      <c r="I26" s="150">
        <v>1.3687121600000001</v>
      </c>
      <c r="J26" s="150">
        <v>1.2812777</v>
      </c>
      <c r="K26" s="150">
        <v>1.1947734800000001</v>
      </c>
      <c r="L26" s="147"/>
      <c r="M26" s="148">
        <v>1499.05528</v>
      </c>
      <c r="N26" s="146">
        <f t="shared" si="6"/>
        <v>763.39812099999995</v>
      </c>
      <c r="O26" s="147"/>
      <c r="P26" s="150">
        <v>2.39681488</v>
      </c>
      <c r="Q26" s="159">
        <f t="shared" si="7"/>
        <v>1.1947734800000001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</row>
    <row r="28" spans="1:3673" ht="15.75" x14ac:dyDescent="0.25">
      <c r="A28" s="180" t="s">
        <v>11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</row>
    <row r="29" spans="1:3673" ht="5.25" customHeight="1" x14ac:dyDescent="0.2"/>
    <row r="30" spans="1:3673" ht="15" x14ac:dyDescent="0.2">
      <c r="C30" s="181" t="s">
        <v>1</v>
      </c>
      <c r="D30" s="181"/>
      <c r="E30" s="181"/>
      <c r="F30" s="181"/>
      <c r="G30" s="181"/>
      <c r="H30" s="181"/>
      <c r="I30" s="181"/>
      <c r="J30" s="181"/>
      <c r="K30" s="181"/>
      <c r="L30" s="152"/>
      <c r="M30" s="182" t="s">
        <v>2</v>
      </c>
      <c r="N30" s="182"/>
      <c r="O30" s="182"/>
      <c r="P30" s="182"/>
      <c r="Q30" s="182"/>
    </row>
    <row r="31" spans="1:3673" x14ac:dyDescent="0.2">
      <c r="C31" s="183" t="s">
        <v>174</v>
      </c>
      <c r="D31" s="183"/>
      <c r="E31" s="183"/>
      <c r="F31" s="183"/>
      <c r="G31" s="156"/>
      <c r="H31" s="183" t="s">
        <v>175</v>
      </c>
      <c r="I31" s="183"/>
      <c r="J31" s="183"/>
      <c r="K31" s="183"/>
      <c r="L31" s="153"/>
      <c r="M31" s="183" t="s">
        <v>174</v>
      </c>
      <c r="N31" s="183"/>
      <c r="O31" s="167"/>
      <c r="P31" s="183" t="s">
        <v>175</v>
      </c>
      <c r="Q31" s="183"/>
    </row>
    <row r="32" spans="1:3673" x14ac:dyDescent="0.2">
      <c r="C32" s="4">
        <v>2021</v>
      </c>
      <c r="D32" s="4">
        <v>2022</v>
      </c>
      <c r="E32" s="4">
        <v>2022</v>
      </c>
      <c r="F32" s="4">
        <v>2022</v>
      </c>
      <c r="G32" s="157"/>
      <c r="H32" s="4">
        <v>2021</v>
      </c>
      <c r="I32" s="4">
        <v>2022</v>
      </c>
      <c r="J32" s="4">
        <v>2022</v>
      </c>
      <c r="K32" s="4">
        <v>2022</v>
      </c>
      <c r="L32" s="154"/>
      <c r="M32" s="5">
        <v>2021</v>
      </c>
      <c r="N32" s="4">
        <v>2022</v>
      </c>
      <c r="O32" s="157"/>
      <c r="P32" s="5">
        <v>2021</v>
      </c>
      <c r="Q32" s="5">
        <v>2022</v>
      </c>
    </row>
    <row r="33" spans="1:3673" x14ac:dyDescent="0.2">
      <c r="C33" s="3" t="s">
        <v>217</v>
      </c>
      <c r="D33" s="3" t="s">
        <v>218</v>
      </c>
      <c r="E33" s="3" t="s">
        <v>219</v>
      </c>
      <c r="F33" s="3" t="s">
        <v>220</v>
      </c>
      <c r="G33" s="157"/>
      <c r="H33" s="3" t="s">
        <v>217</v>
      </c>
      <c r="I33" s="3" t="s">
        <v>218</v>
      </c>
      <c r="J33" s="3" t="s">
        <v>219</v>
      </c>
      <c r="K33" s="3" t="s">
        <v>220</v>
      </c>
      <c r="L33" s="154"/>
      <c r="M33" s="3" t="s">
        <v>220</v>
      </c>
      <c r="N33" s="3" t="s">
        <v>220</v>
      </c>
      <c r="O33" s="157"/>
      <c r="P33" s="3" t="s">
        <v>220</v>
      </c>
      <c r="Q33" s="3" t="s">
        <v>220</v>
      </c>
    </row>
    <row r="34" spans="1:3673" ht="5.25" customHeight="1" x14ac:dyDescent="0.2">
      <c r="C34" s="6"/>
      <c r="D34" s="6"/>
      <c r="E34" s="6"/>
      <c r="F34" s="6"/>
      <c r="G34" s="158"/>
      <c r="H34" s="6"/>
      <c r="I34" s="6"/>
      <c r="J34" s="6"/>
      <c r="K34" s="6"/>
      <c r="L34" s="155"/>
      <c r="M34" s="6"/>
      <c r="N34" s="6"/>
      <c r="O34" s="158"/>
      <c r="P34" s="6"/>
      <c r="Q34" s="6"/>
    </row>
    <row r="35" spans="1:3673" s="160" customFormat="1" x14ac:dyDescent="0.2">
      <c r="A35" s="138" t="s">
        <v>155</v>
      </c>
      <c r="B35" s="147"/>
      <c r="C35" s="139">
        <v>11637.566500000001</v>
      </c>
      <c r="D35" s="139">
        <v>13966.5872</v>
      </c>
      <c r="E35" s="139">
        <v>14490.8819</v>
      </c>
      <c r="F35" s="139">
        <v>13126.362800000001</v>
      </c>
      <c r="G35" s="149"/>
      <c r="H35" s="140">
        <v>3.2238098000000002</v>
      </c>
      <c r="I35" s="140">
        <v>3.7579441199999999</v>
      </c>
      <c r="J35" s="140">
        <v>3.8997593899999998</v>
      </c>
      <c r="K35" s="140">
        <v>3.5361397000000001</v>
      </c>
      <c r="L35" s="149"/>
      <c r="M35" s="139">
        <v>20200.8289</v>
      </c>
      <c r="N35" s="139">
        <f>F35</f>
        <v>13126.362800000001</v>
      </c>
      <c r="O35" s="149"/>
      <c r="P35" s="140">
        <v>5.7694235699999998</v>
      </c>
      <c r="Q35" s="140">
        <f>K35</f>
        <v>3.5361397000000001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</row>
    <row r="36" spans="1:3673" x14ac:dyDescent="0.2">
      <c r="A36" s="179" t="s">
        <v>3</v>
      </c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</row>
    <row r="37" spans="1:3673" s="163" customFormat="1" x14ac:dyDescent="0.2">
      <c r="A37" s="141" t="s">
        <v>4</v>
      </c>
      <c r="B37" s="147"/>
      <c r="C37" s="142"/>
      <c r="D37" s="142"/>
      <c r="E37" s="142"/>
      <c r="F37" s="142"/>
      <c r="G37" s="149"/>
      <c r="H37" s="143"/>
      <c r="I37" s="143"/>
      <c r="J37" s="143"/>
      <c r="K37" s="143"/>
      <c r="L37" s="149"/>
      <c r="M37" s="142"/>
      <c r="N37" s="142"/>
      <c r="O37" s="149"/>
      <c r="P37" s="143"/>
      <c r="Q37" s="14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</row>
    <row r="38" spans="1:3673" x14ac:dyDescent="0.2">
      <c r="A38" s="7" t="s">
        <v>203</v>
      </c>
      <c r="B38" s="147"/>
      <c r="C38" s="8">
        <v>3795.6282000000001</v>
      </c>
      <c r="D38" s="8">
        <v>4099.4216299999998</v>
      </c>
      <c r="E38" s="8">
        <v>4666.5402599999998</v>
      </c>
      <c r="F38" s="8">
        <v>4092.7488899999998</v>
      </c>
      <c r="G38" s="149"/>
      <c r="H38" s="9">
        <v>17.7889497</v>
      </c>
      <c r="I38" s="9">
        <v>18.759079400000001</v>
      </c>
      <c r="J38" s="9">
        <v>21.181699699999999</v>
      </c>
      <c r="K38" s="9">
        <v>18.683232400000001</v>
      </c>
      <c r="L38" s="149"/>
      <c r="M38" s="8">
        <v>6236.4728999999998</v>
      </c>
      <c r="N38" s="8">
        <f>F38</f>
        <v>4092.7488899999998</v>
      </c>
      <c r="O38" s="149"/>
      <c r="P38" s="9">
        <v>28.957017700000002</v>
      </c>
      <c r="Q38" s="9">
        <f>K38</f>
        <v>18.683232400000001</v>
      </c>
    </row>
    <row r="39" spans="1:3673" s="160" customFormat="1" x14ac:dyDescent="0.2">
      <c r="A39" s="144" t="s">
        <v>5</v>
      </c>
      <c r="B39" s="147"/>
      <c r="C39" s="139">
        <v>1498.5910899999999</v>
      </c>
      <c r="D39" s="139">
        <v>1828.7526399999999</v>
      </c>
      <c r="E39" s="139">
        <v>1766.86715</v>
      </c>
      <c r="F39" s="139">
        <v>1612.1443300000001</v>
      </c>
      <c r="G39" s="149"/>
      <c r="H39" s="140">
        <v>7.75748573</v>
      </c>
      <c r="I39" s="140">
        <v>9.0514384999999997</v>
      </c>
      <c r="J39" s="140">
        <v>8.75076593</v>
      </c>
      <c r="K39" s="140">
        <v>8.0386154399999992</v>
      </c>
      <c r="L39" s="149"/>
      <c r="M39" s="139">
        <v>2469.8783800000001</v>
      </c>
      <c r="N39" s="139">
        <f t="shared" ref="N39:N40" si="8">F39</f>
        <v>1612.1443300000001</v>
      </c>
      <c r="O39" s="149"/>
      <c r="P39" s="140">
        <v>13.3636964</v>
      </c>
      <c r="Q39" s="140">
        <f>K39</f>
        <v>8.0386154399999992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</row>
    <row r="40" spans="1:3673" s="163" customFormat="1" x14ac:dyDescent="0.2">
      <c r="A40" s="145" t="s">
        <v>6</v>
      </c>
      <c r="B40" s="147"/>
      <c r="C40" s="142">
        <v>5671.0379199999998</v>
      </c>
      <c r="D40" s="142">
        <v>7183.0005000000001</v>
      </c>
      <c r="E40" s="142">
        <v>7217.8712699999996</v>
      </c>
      <c r="F40" s="142">
        <v>6644.0985499999997</v>
      </c>
      <c r="G40" s="149"/>
      <c r="H40" s="143">
        <v>2.0059559</v>
      </c>
      <c r="I40" s="143">
        <v>2.4631371299999998</v>
      </c>
      <c r="J40" s="143">
        <v>2.4772524100000002</v>
      </c>
      <c r="K40" s="143">
        <v>2.2820661100000001</v>
      </c>
      <c r="L40" s="149"/>
      <c r="M40" s="142">
        <v>10276.714900000001</v>
      </c>
      <c r="N40" s="142">
        <f t="shared" si="8"/>
        <v>6644.0985499999997</v>
      </c>
      <c r="O40" s="149"/>
      <c r="P40" s="143">
        <v>3.7566722000000001</v>
      </c>
      <c r="Q40" s="143">
        <f t="shared" ref="Q40" si="9">K40</f>
        <v>2.2820661100000001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</row>
    <row r="41" spans="1:3673" s="85" customFormat="1" x14ac:dyDescent="0.2">
      <c r="A41" s="146"/>
      <c r="B41" s="147"/>
      <c r="C41" s="148"/>
      <c r="D41" s="148"/>
      <c r="E41" s="148"/>
      <c r="F41" s="148"/>
      <c r="G41" s="149"/>
      <c r="H41" s="150"/>
      <c r="I41" s="150"/>
      <c r="J41" s="150"/>
      <c r="K41" s="150"/>
      <c r="L41" s="149"/>
      <c r="M41" s="148"/>
      <c r="N41" s="148"/>
      <c r="O41" s="149"/>
      <c r="P41" s="150"/>
      <c r="Q41" s="150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</row>
    <row r="42" spans="1:3673" x14ac:dyDescent="0.2">
      <c r="A42" s="179" t="s">
        <v>7</v>
      </c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</row>
    <row r="43" spans="1:3673" s="160" customFormat="1" x14ac:dyDescent="0.2">
      <c r="A43" s="138" t="s">
        <v>8</v>
      </c>
      <c r="B43" s="147"/>
      <c r="C43" s="165">
        <v>2313.05557</v>
      </c>
      <c r="D43" s="165">
        <v>2769.0925000000002</v>
      </c>
      <c r="E43" s="165">
        <v>2909.0301300000001</v>
      </c>
      <c r="F43" s="165">
        <v>2579.13616</v>
      </c>
      <c r="G43" s="147"/>
      <c r="H43" s="140">
        <v>2.4726661700000001</v>
      </c>
      <c r="I43" s="164">
        <v>2.7807158900000002</v>
      </c>
      <c r="J43" s="164">
        <v>2.9235014600000002</v>
      </c>
      <c r="K43" s="164">
        <v>2.5954877299999999</v>
      </c>
      <c r="L43" s="147"/>
      <c r="M43" s="165">
        <v>4341.5224799999996</v>
      </c>
      <c r="N43" s="165">
        <f>F43</f>
        <v>2579.13616</v>
      </c>
      <c r="O43" s="147"/>
      <c r="P43" s="164">
        <v>4.5036073099999996</v>
      </c>
      <c r="Q43" s="164">
        <f>K43</f>
        <v>2.5954877299999999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</row>
    <row r="44" spans="1:3673" s="163" customFormat="1" x14ac:dyDescent="0.2">
      <c r="A44" s="145" t="s">
        <v>204</v>
      </c>
      <c r="B44" s="147"/>
      <c r="C44" s="142">
        <v>723.60943099999997</v>
      </c>
      <c r="D44" s="142">
        <v>751.99962600000003</v>
      </c>
      <c r="E44" s="142">
        <v>814.29364399999997</v>
      </c>
      <c r="F44" s="142">
        <v>707.50514599999997</v>
      </c>
      <c r="G44" s="149"/>
      <c r="H44" s="143">
        <v>13.974689700000001</v>
      </c>
      <c r="I44" s="143">
        <v>13.9336599</v>
      </c>
      <c r="J44" s="143">
        <v>14.9934385</v>
      </c>
      <c r="K44" s="143">
        <v>12.8754349</v>
      </c>
      <c r="L44" s="147"/>
      <c r="M44" s="142">
        <v>1342.30213</v>
      </c>
      <c r="N44" s="161">
        <f t="shared" ref="N44:N53" si="10">F44</f>
        <v>707.50514599999997</v>
      </c>
      <c r="O44" s="147"/>
      <c r="P44" s="143">
        <v>21.840255899999999</v>
      </c>
      <c r="Q44" s="162">
        <f t="shared" ref="Q44:Q53" si="11">K44</f>
        <v>12.8754349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</row>
    <row r="45" spans="1:3673" s="85" customFormat="1" x14ac:dyDescent="0.2">
      <c r="A45" s="166" t="s">
        <v>6</v>
      </c>
      <c r="B45" s="147"/>
      <c r="C45" s="148">
        <v>1404.7034200000001</v>
      </c>
      <c r="D45" s="148">
        <v>1789.6369999999999</v>
      </c>
      <c r="E45" s="148">
        <v>1873.1790699999999</v>
      </c>
      <c r="F45" s="148">
        <v>1672.43498</v>
      </c>
      <c r="G45" s="149"/>
      <c r="H45" s="150">
        <v>1.84921859</v>
      </c>
      <c r="I45" s="150">
        <v>2.1960891899999999</v>
      </c>
      <c r="J45" s="150">
        <v>2.30083533</v>
      </c>
      <c r="K45" s="150">
        <v>2.0599534099999999</v>
      </c>
      <c r="L45" s="147"/>
      <c r="M45" s="148">
        <v>2659.8297299999999</v>
      </c>
      <c r="N45" s="146">
        <f t="shared" si="10"/>
        <v>1672.43498</v>
      </c>
      <c r="O45" s="147"/>
      <c r="P45" s="150">
        <v>3.41889216</v>
      </c>
      <c r="Q45" s="159">
        <f t="shared" si="11"/>
        <v>2.0599534099999999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</row>
    <row r="46" spans="1:3673" x14ac:dyDescent="0.2">
      <c r="A46" s="11"/>
      <c r="B46" s="147"/>
      <c r="C46" s="8"/>
      <c r="D46" s="8"/>
      <c r="E46" s="8"/>
      <c r="F46" s="8"/>
      <c r="G46" s="147"/>
      <c r="H46" s="12"/>
      <c r="I46" s="12"/>
      <c r="J46" s="12"/>
      <c r="K46" s="12"/>
      <c r="L46" s="147"/>
      <c r="M46" s="8"/>
      <c r="N46" s="13"/>
      <c r="O46" s="147"/>
      <c r="P46" s="13"/>
      <c r="Q46" s="63"/>
    </row>
    <row r="47" spans="1:3673" s="160" customFormat="1" x14ac:dyDescent="0.2">
      <c r="A47" s="138" t="s">
        <v>9</v>
      </c>
      <c r="B47" s="147">
        <f>SUM(B9:B45)-SUM(B17:B20)</f>
        <v>22566</v>
      </c>
      <c r="C47" s="165">
        <v>3636.6138599999999</v>
      </c>
      <c r="D47" s="165">
        <v>4204.66039</v>
      </c>
      <c r="E47" s="165">
        <v>4214.33169</v>
      </c>
      <c r="F47" s="165">
        <v>3904.2780499999999</v>
      </c>
      <c r="G47" s="146">
        <v>0</v>
      </c>
      <c r="H47" s="164">
        <v>5.2049777600000002</v>
      </c>
      <c r="I47" s="164">
        <v>5.9971479299999997</v>
      </c>
      <c r="J47" s="164">
        <v>6.01694963</v>
      </c>
      <c r="K47" s="164">
        <v>5.5798517299999997</v>
      </c>
      <c r="L47" s="147"/>
      <c r="M47" s="165">
        <v>5925.5697600000003</v>
      </c>
      <c r="N47" s="165">
        <f t="shared" si="10"/>
        <v>3904.2780499999999</v>
      </c>
      <c r="O47" s="147"/>
      <c r="P47" s="164">
        <v>8.7033220199999999</v>
      </c>
      <c r="Q47" s="164">
        <f t="shared" si="11"/>
        <v>5.5798517299999997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</row>
    <row r="48" spans="1:3673" s="163" customFormat="1" x14ac:dyDescent="0.2">
      <c r="A48" s="145" t="s">
        <v>204</v>
      </c>
      <c r="B48" s="147"/>
      <c r="C48" s="142">
        <v>1131.9796699999999</v>
      </c>
      <c r="D48" s="142">
        <v>1082.87033</v>
      </c>
      <c r="E48" s="142">
        <v>1124.4739</v>
      </c>
      <c r="F48" s="142">
        <v>1041.90482</v>
      </c>
      <c r="G48" s="149"/>
      <c r="H48" s="143">
        <v>29.664037400000002</v>
      </c>
      <c r="I48" s="143">
        <v>29.3619938</v>
      </c>
      <c r="J48" s="143">
        <v>30.4240773</v>
      </c>
      <c r="K48" s="143">
        <v>28.2129656</v>
      </c>
      <c r="L48" s="147"/>
      <c r="M48" s="142">
        <v>1625.3184100000001</v>
      </c>
      <c r="N48" s="161">
        <f t="shared" si="10"/>
        <v>1041.90482</v>
      </c>
      <c r="O48" s="147"/>
      <c r="P48" s="143">
        <v>43.169147600000002</v>
      </c>
      <c r="Q48" s="162">
        <f t="shared" si="11"/>
        <v>28.2129656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</row>
    <row r="49" spans="1:3673" s="85" customFormat="1" x14ac:dyDescent="0.2">
      <c r="A49" s="166" t="s">
        <v>6</v>
      </c>
      <c r="B49" s="148">
        <v>4065.3832699999998</v>
      </c>
      <c r="C49" s="148">
        <v>2381.9085599999999</v>
      </c>
      <c r="D49" s="148">
        <v>2987.3916300000001</v>
      </c>
      <c r="E49" s="148">
        <v>2952.4792600000001</v>
      </c>
      <c r="F49" s="148">
        <v>2725.4917999999998</v>
      </c>
      <c r="G49" s="149"/>
      <c r="H49" s="150">
        <v>3.8684302599999998</v>
      </c>
      <c r="I49" s="150">
        <v>4.8204728299999999</v>
      </c>
      <c r="J49" s="150">
        <v>4.7704500799999998</v>
      </c>
      <c r="K49" s="150">
        <v>4.4077559199999996</v>
      </c>
      <c r="L49" s="147"/>
      <c r="M49" s="148">
        <v>4065.3832699999998</v>
      </c>
      <c r="N49" s="146">
        <f t="shared" si="10"/>
        <v>2725.4917999999998</v>
      </c>
      <c r="O49" s="147"/>
      <c r="P49" s="150">
        <v>6.7781241000000003</v>
      </c>
      <c r="Q49" s="159">
        <f t="shared" si="11"/>
        <v>4.4077559199999996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</row>
    <row r="50" spans="1:3673" x14ac:dyDescent="0.2">
      <c r="A50" s="11"/>
      <c r="B50" s="147"/>
      <c r="C50" s="14"/>
      <c r="D50" s="14"/>
      <c r="E50" s="14"/>
      <c r="F50" s="14"/>
      <c r="G50" s="147"/>
      <c r="H50" s="15"/>
      <c r="I50" s="15"/>
      <c r="J50" s="15"/>
      <c r="K50" s="15"/>
      <c r="L50" s="147"/>
      <c r="M50" s="14"/>
      <c r="N50" s="62"/>
      <c r="O50" s="147"/>
      <c r="P50" s="13"/>
      <c r="Q50" s="63"/>
    </row>
    <row r="51" spans="1:3673" s="160" customFormat="1" x14ac:dyDescent="0.2">
      <c r="A51" s="138" t="s">
        <v>10</v>
      </c>
      <c r="B51" s="147"/>
      <c r="C51" s="165">
        <v>1150.9973199999999</v>
      </c>
      <c r="D51" s="165">
        <v>1358.8773200000001</v>
      </c>
      <c r="E51" s="165">
        <v>1496.33942</v>
      </c>
      <c r="F51" s="165">
        <v>1369.9943900000001</v>
      </c>
      <c r="G51" s="147"/>
      <c r="H51" s="140">
        <v>1.68242486</v>
      </c>
      <c r="I51" s="164">
        <v>1.9673060600000001</v>
      </c>
      <c r="J51" s="164">
        <v>2.1600615300000001</v>
      </c>
      <c r="K51" s="164">
        <v>1.9769323999999999</v>
      </c>
      <c r="L51" s="147"/>
      <c r="M51" s="165">
        <v>2376.5302799999999</v>
      </c>
      <c r="N51" s="165">
        <f>F51</f>
        <v>1369.9943900000001</v>
      </c>
      <c r="O51" s="147"/>
      <c r="P51" s="164">
        <v>3.5179712200000002</v>
      </c>
      <c r="Q51" s="164">
        <f t="shared" si="11"/>
        <v>1.9769323999999999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</row>
    <row r="52" spans="1:3673" s="163" customFormat="1" x14ac:dyDescent="0.2">
      <c r="A52" s="145" t="s">
        <v>204</v>
      </c>
      <c r="B52" s="147"/>
      <c r="C52" s="142">
        <v>405.417576</v>
      </c>
      <c r="D52" s="142">
        <v>437.58498100000003</v>
      </c>
      <c r="E52" s="142">
        <v>637.98727599999995</v>
      </c>
      <c r="F52" s="142">
        <v>595.75874799999997</v>
      </c>
      <c r="G52" s="149"/>
      <c r="H52" s="143">
        <v>13.2014841</v>
      </c>
      <c r="I52" s="143">
        <v>13.975885699999999</v>
      </c>
      <c r="J52" s="143">
        <v>19.8626176</v>
      </c>
      <c r="K52" s="143">
        <v>18.629104099999999</v>
      </c>
      <c r="L52" s="147"/>
      <c r="M52" s="142">
        <v>886.60762199999999</v>
      </c>
      <c r="N52" s="161">
        <f>F52</f>
        <v>595.75874799999997</v>
      </c>
      <c r="O52" s="147"/>
      <c r="P52" s="143">
        <v>29.872224500000002</v>
      </c>
      <c r="Q52" s="162">
        <f t="shared" si="11"/>
        <v>18.629104099999999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</row>
    <row r="53" spans="1:3673" s="85" customFormat="1" x14ac:dyDescent="0.2">
      <c r="A53" s="166" t="s">
        <v>6</v>
      </c>
      <c r="B53" s="147"/>
      <c r="C53" s="148">
        <v>708.07584399999996</v>
      </c>
      <c r="D53" s="148">
        <v>877.65795500000002</v>
      </c>
      <c r="E53" s="148">
        <v>818.77377899999999</v>
      </c>
      <c r="F53" s="148">
        <v>735.92902100000003</v>
      </c>
      <c r="G53" s="149"/>
      <c r="H53" s="150">
        <v>1.1227715</v>
      </c>
      <c r="I53" s="150">
        <v>1.3783832300000001</v>
      </c>
      <c r="J53" s="150">
        <v>1.2835456599999999</v>
      </c>
      <c r="K53" s="150">
        <v>1.1532587700000001</v>
      </c>
      <c r="L53" s="147"/>
      <c r="M53" s="148">
        <v>1446.5539799999999</v>
      </c>
      <c r="N53" s="146">
        <f t="shared" si="10"/>
        <v>735.92902100000003</v>
      </c>
      <c r="O53" s="147"/>
      <c r="P53" s="150">
        <v>2.3156349299999999</v>
      </c>
      <c r="Q53" s="159">
        <f t="shared" si="11"/>
        <v>1.1532587700000001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</row>
    <row r="54" spans="1:3673" x14ac:dyDescent="0.2">
      <c r="A54" s="27"/>
    </row>
  </sheetData>
  <mergeCells count="18">
    <mergeCell ref="A1:Q1"/>
    <mergeCell ref="C3:K3"/>
    <mergeCell ref="M3:Q3"/>
    <mergeCell ref="C4:F4"/>
    <mergeCell ref="H4:K4"/>
    <mergeCell ref="M4:N4"/>
    <mergeCell ref="P4:Q4"/>
    <mergeCell ref="A36:Q36"/>
    <mergeCell ref="A42:Q42"/>
    <mergeCell ref="A9:Q9"/>
    <mergeCell ref="A15:Q15"/>
    <mergeCell ref="A28:Q28"/>
    <mergeCell ref="C30:K30"/>
    <mergeCell ref="M30:Q30"/>
    <mergeCell ref="C31:F31"/>
    <mergeCell ref="H31:K31"/>
    <mergeCell ref="M31:N31"/>
    <mergeCell ref="P31:Q31"/>
  </mergeCells>
  <pageMargins left="0.75" right="0.75" top="1" bottom="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0"/>
  <dimension ref="A1:U54"/>
  <sheetViews>
    <sheetView showGridLines="0" topLeftCell="A13" zoomScaleNormal="100" zoomScaleSheetLayoutView="50" workbookViewId="0">
      <selection activeCell="B10" sqref="B10"/>
    </sheetView>
  </sheetViews>
  <sheetFormatPr defaultRowHeight="12.75" x14ac:dyDescent="0.2"/>
  <cols>
    <col min="1" max="1" width="17.140625" style="27" customWidth="1"/>
    <col min="2" max="6" width="9.7109375" customWidth="1"/>
    <col min="7" max="7" width="1.140625" customWidth="1"/>
    <col min="8" max="8" width="9.7109375" customWidth="1"/>
    <col min="10" max="13" width="1" customWidth="1"/>
  </cols>
  <sheetData>
    <row r="1" spans="1:8" s="24" customFormat="1" ht="15.75" customHeight="1" x14ac:dyDescent="0.25">
      <c r="A1" s="16" t="s">
        <v>21</v>
      </c>
    </row>
    <row r="2" spans="1:8" ht="15.75" customHeight="1" x14ac:dyDescent="0.2"/>
    <row r="3" spans="1:8" ht="15.75" customHeight="1" x14ac:dyDescent="0.25">
      <c r="A3" s="16" t="s">
        <v>184</v>
      </c>
    </row>
    <row r="4" spans="1:8" ht="15.75" customHeight="1" x14ac:dyDescent="0.25">
      <c r="A4" s="16"/>
    </row>
    <row r="5" spans="1:8" ht="15.75" customHeight="1" x14ac:dyDescent="0.2"/>
    <row r="6" spans="1:8" s="27" customFormat="1" ht="15.75" customHeight="1" x14ac:dyDescent="0.2">
      <c r="B6" s="44"/>
      <c r="C6" s="44"/>
      <c r="D6" s="44"/>
      <c r="E6" s="44"/>
      <c r="F6" s="44"/>
      <c r="G6" s="44"/>
      <c r="H6" s="45"/>
    </row>
    <row r="7" spans="1:8" s="27" customFormat="1" ht="15.75" customHeight="1" x14ac:dyDescent="0.2">
      <c r="B7" s="45" t="s">
        <v>64</v>
      </c>
      <c r="C7" s="45" t="s">
        <v>65</v>
      </c>
      <c r="D7" s="45" t="s">
        <v>66</v>
      </c>
      <c r="E7" s="45" t="s">
        <v>67</v>
      </c>
      <c r="F7" s="45" t="s">
        <v>68</v>
      </c>
      <c r="G7" s="45"/>
      <c r="H7" s="45" t="s">
        <v>13</v>
      </c>
    </row>
    <row r="8" spans="1:8" s="27" customFormat="1" ht="15.75" customHeight="1" x14ac:dyDescent="0.2">
      <c r="B8" s="45"/>
      <c r="C8" s="45"/>
      <c r="D8" s="45"/>
      <c r="E8" s="45"/>
      <c r="F8" s="45"/>
      <c r="G8" s="45"/>
      <c r="H8" s="45"/>
    </row>
    <row r="9" spans="1:8" ht="15.75" customHeight="1" x14ac:dyDescent="0.2">
      <c r="A9" s="79" t="s">
        <v>207</v>
      </c>
      <c r="B9" s="93">
        <f>IF(OR('Tabel 4 F'!B9&lt;5,'Tabel 4.1 Br'!B9&lt;0.5),"-",IFERROR('Tabel 4.1 Br'!B9/'Tabel 4 F'!B9*100,"-"))</f>
        <v>6.2145428571428578</v>
      </c>
      <c r="C9" s="93">
        <f>IF(OR('Tabel 4 F'!C9&lt;5,'Tabel 4.1 Br'!C9&lt;0.5),"-",IFERROR('Tabel 4.1 Br'!C9/'Tabel 4 F'!C9*100,"-"))</f>
        <v>1.311633122381674</v>
      </c>
      <c r="D9" s="93">
        <f>IF(OR('Tabel 4 F'!D9&lt;5,'Tabel 4.1 Br'!D9&lt;0.5),"-",IFERROR('Tabel 4.1 Br'!D9/'Tabel 4 F'!D9*100,"-"))</f>
        <v>0.76970662382600108</v>
      </c>
      <c r="E9" s="93">
        <f>IF(OR('Tabel 4 F'!E9&lt;5,'Tabel 4.1 Br'!E9&lt;0.5),"-",IFERROR('Tabel 4.1 Br'!E9/'Tabel 4 F'!E9*100,"-"))</f>
        <v>0.85962830706953886</v>
      </c>
      <c r="F9" s="93">
        <f>IF(OR('Tabel 4 F'!F9&lt;5,'Tabel 4.1 Br'!F9&lt;0.5),"-",IFERROR('Tabel 4.1 Br'!F9/'Tabel 4 F'!F9*100,"-"))</f>
        <v>2.0436721384205856</v>
      </c>
      <c r="G9" s="117"/>
      <c r="H9" s="93">
        <f>IF(OR('Tabel 4 F'!H9&lt;5,'Tabel 4.1 Br'!H9&lt;0.5),"-",IFERROR('Tabel 4.1 Br'!H9/'Tabel 4 F'!H9*100,"-"))</f>
        <v>2.0057482934166377</v>
      </c>
    </row>
    <row r="10" spans="1:8" ht="15.75" customHeight="1" x14ac:dyDescent="0.2">
      <c r="A10" s="90" t="s">
        <v>208</v>
      </c>
      <c r="B10" s="94">
        <f>IF(OR('Tabel 4 F'!B10&lt;5,'Tabel 4.1 Br'!B10&lt;0.5),"-",IFERROR('Tabel 4.1 Br'!B10/'Tabel 4 F'!B10*100,"-"))</f>
        <v>7.5339131301623468</v>
      </c>
      <c r="C10" s="94">
        <f>IF(OR('Tabel 4 F'!C10&lt;5,'Tabel 4.1 Br'!C10&lt;0.5),"-",IFERROR('Tabel 4.1 Br'!C10/'Tabel 4 F'!C10*100,"-"))</f>
        <v>2.0639602356406481</v>
      </c>
      <c r="D10" s="94">
        <f>IF(OR('Tabel 4 F'!D10&lt;5,'Tabel 4.1 Br'!D10&lt;0.5),"-",IFERROR('Tabel 4.1 Br'!D10/'Tabel 4 F'!D10*100,"-"))</f>
        <v>0.90280813810110982</v>
      </c>
      <c r="E10" s="94">
        <f>IF(OR('Tabel 4 F'!E10&lt;5,'Tabel 4.1 Br'!E10&lt;0.5),"-",IFERROR('Tabel 4.1 Br'!E10/'Tabel 4 F'!E10*100,"-"))</f>
        <v>0.928022684618523</v>
      </c>
      <c r="F10" s="94">
        <f>IF(OR('Tabel 4 F'!F10&lt;5,'Tabel 4.1 Br'!F10&lt;0.5),"-",IFERROR('Tabel 4.1 Br'!F10/'Tabel 4 F'!F10*100,"-"))</f>
        <v>2.0880983122362871</v>
      </c>
      <c r="G10" s="117"/>
      <c r="H10" s="94">
        <f>IF(OR('Tabel 4 F'!H10&lt;5,'Tabel 4.1 Br'!H10&lt;0.5),"-",IFERROR('Tabel 4.1 Br'!H10/'Tabel 4 F'!H10*100,"-"))</f>
        <v>1.9482451118726065</v>
      </c>
    </row>
    <row r="11" spans="1:8" ht="15.75" customHeight="1" x14ac:dyDescent="0.2">
      <c r="A11" s="83" t="s">
        <v>209</v>
      </c>
      <c r="B11" s="95">
        <f>IF(OR('Tabel 4 F'!B11&lt;5,'Tabel 4.1 Br'!B11&lt;0.5),"-",IFERROR('Tabel 4.1 Br'!B11/'Tabel 4 F'!B11*100,"-"))</f>
        <v>9.0747551316984563</v>
      </c>
      <c r="C11" s="95">
        <f>IF(OR('Tabel 4 F'!C11&lt;5,'Tabel 4.1 Br'!C11&lt;0.5),"-",IFERROR('Tabel 4.1 Br'!C11/'Tabel 4 F'!C11*100,"-"))</f>
        <v>3.5787906632085962</v>
      </c>
      <c r="D11" s="95">
        <f>IF(OR('Tabel 4 F'!D11&lt;5,'Tabel 4.1 Br'!D11&lt;0.5),"-",IFERROR('Tabel 4.1 Br'!D11/'Tabel 4 F'!D11*100,"-"))</f>
        <v>2.0231824686940967</v>
      </c>
      <c r="E11" s="95">
        <f>IF(OR('Tabel 4 F'!E11&lt;5,'Tabel 4.1 Br'!E11&lt;0.5),"-",IFERROR('Tabel 4.1 Br'!E11/'Tabel 4 F'!E11*100,"-"))</f>
        <v>1.6991963845521776</v>
      </c>
      <c r="F11" s="95">
        <f>IF(OR('Tabel 4 F'!F11&lt;5,'Tabel 4.1 Br'!F11&lt;0.5),"-",IFERROR('Tabel 4.1 Br'!F11/'Tabel 4 F'!F11*100,"-"))</f>
        <v>4.9661576763485478</v>
      </c>
      <c r="G11" s="117"/>
      <c r="H11" s="95">
        <f>IF(OR('Tabel 4 F'!H11&lt;5,'Tabel 4.1 Br'!H11&lt;0.5),"-",IFERROR('Tabel 4.1 Br'!H11/'Tabel 4 F'!H11*100,"-"))</f>
        <v>4.6721769052242692</v>
      </c>
    </row>
    <row r="12" spans="1:8" ht="15.75" customHeight="1" x14ac:dyDescent="0.2">
      <c r="A12" s="79" t="s">
        <v>26</v>
      </c>
      <c r="B12" s="93">
        <f>IF(OR('Tabel 4 F'!B12&lt;5,'Tabel 4.1 Br'!B12&lt;0.5),"-",IFERROR('Tabel 4.1 Br'!B12/'Tabel 4 F'!B12*100,"-"))</f>
        <v>15.962135830495649</v>
      </c>
      <c r="C12" s="93">
        <f>IF(OR('Tabel 4 F'!C12&lt;5,'Tabel 4.1 Br'!C12&lt;0.5),"-",IFERROR('Tabel 4.1 Br'!C12/'Tabel 4 F'!C12*100,"-"))</f>
        <v>7.4911735205616852</v>
      </c>
      <c r="D12" s="93">
        <f>IF(OR('Tabel 4 F'!D12&lt;5,'Tabel 4.1 Br'!D12&lt;0.5),"-",IFERROR('Tabel 4.1 Br'!D12/'Tabel 4 F'!D12*100,"-"))</f>
        <v>2.8742163011695907</v>
      </c>
      <c r="E12" s="93">
        <f>IF(OR('Tabel 4 F'!E12&lt;5,'Tabel 4.1 Br'!E12&lt;0.5),"-",IFERROR('Tabel 4.1 Br'!E12/'Tabel 4 F'!E12*100,"-"))</f>
        <v>3.3859751326762701</v>
      </c>
      <c r="F12" s="93">
        <f>IF(OR('Tabel 4 F'!F12&lt;5,'Tabel 4.1 Br'!F12&lt;0.5),"-",IFERROR('Tabel 4.1 Br'!F12/'Tabel 4 F'!F12*100,"-"))</f>
        <v>4.8187369966442954</v>
      </c>
      <c r="G12" s="117"/>
      <c r="H12" s="93">
        <f>IF(OR('Tabel 4 F'!H12&lt;5,'Tabel 4.1 Br'!H12&lt;0.5),"-",IFERROR('Tabel 4.1 Br'!H12/'Tabel 4 F'!H12*100,"-"))</f>
        <v>6.2830770163170166</v>
      </c>
    </row>
    <row r="13" spans="1:8" ht="15.75" customHeight="1" x14ac:dyDescent="0.2">
      <c r="A13" s="90" t="s">
        <v>27</v>
      </c>
      <c r="B13" s="94">
        <f>IF(OR('Tabel 4 F'!B13&lt;5,'Tabel 4.1 Br'!B13&lt;0.5),"-",IFERROR('Tabel 4.1 Br'!B13/'Tabel 4 F'!B13*100,"-"))</f>
        <v>10.01457487091222</v>
      </c>
      <c r="C13" s="94">
        <f>IF(OR('Tabel 4 F'!C13&lt;5,'Tabel 4.1 Br'!C13&lt;0.5),"-",IFERROR('Tabel 4.1 Br'!C13/'Tabel 4 F'!C13*100,"-"))</f>
        <v>3.6848930680758474</v>
      </c>
      <c r="D13" s="94">
        <f>IF(OR('Tabel 4 F'!D13&lt;5,'Tabel 4.1 Br'!D13&lt;0.5),"-",IFERROR('Tabel 4.1 Br'!D13/'Tabel 4 F'!D13*100,"-"))</f>
        <v>1.2467535637149028</v>
      </c>
      <c r="E13" s="94">
        <f>IF(OR('Tabel 4 F'!E13&lt;5,'Tabel 4.1 Br'!E13&lt;0.5),"-",IFERROR('Tabel 4.1 Br'!E13/'Tabel 4 F'!E13*100,"-"))</f>
        <v>0.94029037717601549</v>
      </c>
      <c r="F13" s="94">
        <f>IF(OR('Tabel 4 F'!F13&lt;5,'Tabel 4.1 Br'!F13&lt;0.5),"-",IFERROR('Tabel 4.1 Br'!F13/'Tabel 4 F'!F13*100,"-"))</f>
        <v>2.3378555087296813</v>
      </c>
      <c r="G13" s="117"/>
      <c r="H13" s="94">
        <f>IF(OR('Tabel 4 F'!H13&lt;5,'Tabel 4.1 Br'!H13&lt;0.5),"-",IFERROR('Tabel 4.1 Br'!H13/'Tabel 4 F'!H13*100,"-"))</f>
        <v>2.5014132784006482</v>
      </c>
    </row>
    <row r="14" spans="1:8" ht="15.75" customHeight="1" x14ac:dyDescent="0.2">
      <c r="A14" s="83" t="s">
        <v>28</v>
      </c>
      <c r="B14" s="95">
        <f>IF(OR('Tabel 4 F'!B14&lt;5,'Tabel 4.1 Br'!B14&lt;0.5),"-",IFERROR('Tabel 4.1 Br'!B14/'Tabel 4 F'!B14*100,"-"))</f>
        <v>6.2488437499999998</v>
      </c>
      <c r="C14" s="95">
        <f>IF(OR('Tabel 4 F'!C14&lt;5,'Tabel 4.1 Br'!C14&lt;0.5),"-",IFERROR('Tabel 4.1 Br'!C14/'Tabel 4 F'!C14*100,"-"))</f>
        <v>4.2840401785714288</v>
      </c>
      <c r="D14" s="95">
        <f>IF(OR('Tabel 4 F'!D14&lt;5,'Tabel 4.1 Br'!D14&lt;0.5),"-",IFERROR('Tabel 4.1 Br'!D14/'Tabel 4 F'!D14*100,"-"))</f>
        <v>2.2946364572605562</v>
      </c>
      <c r="E14" s="95">
        <f>IF(OR('Tabel 4 F'!E14&lt;5,'Tabel 4.1 Br'!E14&lt;0.5),"-",IFERROR('Tabel 4.1 Br'!E14/'Tabel 4 F'!E14*100,"-"))</f>
        <v>1.49306456241033</v>
      </c>
      <c r="F14" s="95">
        <f>IF(OR('Tabel 4 F'!F14&lt;5,'Tabel 4.1 Br'!F14&lt;0.5),"-",IFERROR('Tabel 4.1 Br'!F14/'Tabel 4 F'!F14*100,"-"))</f>
        <v>4.5872265193370163</v>
      </c>
      <c r="G14" s="117"/>
      <c r="H14" s="95">
        <f>IF(OR('Tabel 4 F'!H14&lt;5,'Tabel 4.1 Br'!H14&lt;0.5),"-",IFERROR('Tabel 4.1 Br'!H14/'Tabel 4 F'!H14*100,"-"))</f>
        <v>2.8115487661574621</v>
      </c>
    </row>
    <row r="15" spans="1:8" ht="15.75" customHeight="1" x14ac:dyDescent="0.2">
      <c r="A15" s="79" t="s">
        <v>29</v>
      </c>
      <c r="B15" s="93">
        <f>IF(OR('Tabel 4 F'!B15&lt;5,'Tabel 4.1 Br'!B15&lt;0.5),"-",IFERROR('Tabel 4.1 Br'!B15/'Tabel 4 F'!B15*100,"-"))</f>
        <v>14.47344847328244</v>
      </c>
      <c r="C15" s="93">
        <f>IF(OR('Tabel 4 F'!C15&lt;5,'Tabel 4.1 Br'!C15&lt;0.5),"-",IFERROR('Tabel 4.1 Br'!C15/'Tabel 4 F'!C15*100,"-"))</f>
        <v>7.7039042218021425</v>
      </c>
      <c r="D15" s="93">
        <f>IF(OR('Tabel 4 F'!D15&lt;5,'Tabel 4.1 Br'!D15&lt;0.5),"-",IFERROR('Tabel 4.1 Br'!D15/'Tabel 4 F'!D15*100,"-"))</f>
        <v>4.5016338185890259</v>
      </c>
      <c r="E15" s="93">
        <f>IF(OR('Tabel 4 F'!E15&lt;5,'Tabel 4.1 Br'!E15&lt;0.5),"-",IFERROR('Tabel 4.1 Br'!E15/'Tabel 4 F'!E15*100,"-"))</f>
        <v>4.9259480198019805</v>
      </c>
      <c r="F15" s="93">
        <f>IF(OR('Tabel 4 F'!F15&lt;5,'Tabel 4.1 Br'!F15&lt;0.5),"-",IFERROR('Tabel 4.1 Br'!F15/'Tabel 4 F'!F15*100,"-"))</f>
        <v>2.3411046511627909</v>
      </c>
      <c r="G15" s="117"/>
      <c r="H15" s="93">
        <f>IF(OR('Tabel 4 F'!H15&lt;5,'Tabel 4.1 Br'!H15&lt;0.5),"-",IFERROR('Tabel 4.1 Br'!H15/'Tabel 4 F'!H15*100,"-"))</f>
        <v>8.7152602382117799</v>
      </c>
    </row>
    <row r="16" spans="1:8" ht="15.75" customHeight="1" x14ac:dyDescent="0.2">
      <c r="A16" s="90" t="s">
        <v>30</v>
      </c>
      <c r="B16" s="94">
        <f>IF(OR('Tabel 4 F'!B16&lt;5,'Tabel 4.1 Br'!B16&lt;0.5),"-",IFERROR('Tabel 4.1 Br'!B16/'Tabel 4 F'!B16*100,"-"))</f>
        <v>17.797151079136693</v>
      </c>
      <c r="C16" s="94">
        <f>IF(OR('Tabel 4 F'!C16&lt;5,'Tabel 4.1 Br'!C16&lt;0.5),"-",IFERROR('Tabel 4.1 Br'!C16/'Tabel 4 F'!C16*100,"-"))</f>
        <v>8.4815593434343448</v>
      </c>
      <c r="D16" s="94">
        <f>IF(OR('Tabel 4 F'!D16&lt;5,'Tabel 4.1 Br'!D16&lt;0.5),"-",IFERROR('Tabel 4.1 Br'!D16/'Tabel 4 F'!D16*100,"-"))</f>
        <v>3.4423714285714286</v>
      </c>
      <c r="E16" s="94">
        <f>IF(OR('Tabel 4 F'!E16&lt;5,'Tabel 4.1 Br'!E16&lt;0.5),"-",IFERROR('Tabel 4.1 Br'!E16/'Tabel 4 F'!E16*100,"-"))</f>
        <v>2.8793980154355019</v>
      </c>
      <c r="F16" s="94">
        <f>IF(OR('Tabel 4 F'!F16&lt;5,'Tabel 4.1 Br'!F16&lt;0.5),"-",IFERROR('Tabel 4.1 Br'!F16/'Tabel 4 F'!F16*100,"-"))</f>
        <v>2.0284543080939947</v>
      </c>
      <c r="G16" s="117"/>
      <c r="H16" s="94">
        <f>IF(OR('Tabel 4 F'!H16&lt;5,'Tabel 4.1 Br'!H16&lt;0.5),"-",IFERROR('Tabel 4.1 Br'!H16/'Tabel 4 F'!H16*100,"-"))</f>
        <v>6.4901378732905384</v>
      </c>
    </row>
    <row r="17" spans="1:8" ht="15.75" hidden="1" customHeight="1" x14ac:dyDescent="0.2">
      <c r="A17" s="31" t="s">
        <v>31</v>
      </c>
      <c r="B17" s="40">
        <f>IF(OR('Tabel 4 F'!B17&lt;5,'Tabel 4.1 Br'!B17&lt;0.5),"-",IFERROR('Tabel 4.1 Br'!B17/'Tabel 4 F'!B17*100,"-"))</f>
        <v>5.8974095744680852</v>
      </c>
      <c r="C17" s="40">
        <f>IF(OR('Tabel 4 F'!C17&lt;5,'Tabel 4.1 Br'!C17&lt;0.5),"-",IFERROR('Tabel 4.1 Br'!C17/'Tabel 4 F'!C17*100,"-"))</f>
        <v>3.6975945121951215</v>
      </c>
      <c r="D17" s="40">
        <f>IF(OR('Tabel 4 F'!D17&lt;5,'Tabel 4.1 Br'!D17&lt;0.5),"-",IFERROR('Tabel 4.1 Br'!D17/'Tabel 4 F'!D17*100,"-"))</f>
        <v>0.87012591240875925</v>
      </c>
      <c r="E17" s="40">
        <f>IF(OR('Tabel 4 F'!E17&lt;5,'Tabel 4.1 Br'!E17&lt;0.5),"-",IFERROR('Tabel 4.1 Br'!E17/'Tabel 4 F'!E17*100,"-"))</f>
        <v>0.90881934731934733</v>
      </c>
      <c r="F17" s="40">
        <f>IF(OR('Tabel 4 F'!F17&lt;5,'Tabel 4.1 Br'!F17&lt;0.5),"-",IFERROR('Tabel 4.1 Br'!F17/'Tabel 4 F'!F17*100,"-"))</f>
        <v>3.2333811659192828</v>
      </c>
      <c r="G17" s="117"/>
      <c r="H17" s="40">
        <f>IF(OR('Tabel 4 F'!H17&lt;5,'Tabel 4.1 Br'!H17&lt;0.5),"-",IFERROR('Tabel 4.1 Br'!H17/'Tabel 4 F'!H17*100,"-"))</f>
        <v>2.12002027027027</v>
      </c>
    </row>
    <row r="18" spans="1:8" ht="15.75" hidden="1" customHeight="1" x14ac:dyDescent="0.2">
      <c r="A18" s="33" t="s">
        <v>32</v>
      </c>
      <c r="B18" s="41">
        <f>IF(OR('Tabel 4 F'!B18&lt;5,'Tabel 4.1 Br'!B18&lt;0.5),"-",IFERROR('Tabel 4.1 Br'!B18/'Tabel 4 F'!B18*100,"-"))</f>
        <v>11.045016949152544</v>
      </c>
      <c r="C18" s="41">
        <f>IF(OR('Tabel 4 F'!C18&lt;5,'Tabel 4.1 Br'!C18&lt;0.5),"-",IFERROR('Tabel 4.1 Br'!C18/'Tabel 4 F'!C18*100,"-"))</f>
        <v>4.8242151394422308</v>
      </c>
      <c r="D18" s="41">
        <f>IF(OR('Tabel 4 F'!D18&lt;5,'Tabel 4.1 Br'!D18&lt;0.5),"-",IFERROR('Tabel 4.1 Br'!D18/'Tabel 4 F'!D18*100,"-"))</f>
        <v>0.99000454545454553</v>
      </c>
      <c r="E18" s="41" t="str">
        <f>IF(OR('Tabel 4 F'!E18&lt;5,'Tabel 4.1 Br'!E18&lt;0.5),"-",IFERROR('Tabel 4.1 Br'!E18/'Tabel 4 F'!E18*100,"-"))</f>
        <v>-</v>
      </c>
      <c r="F18" s="41" t="str">
        <f>IF(OR('Tabel 4 F'!F18&lt;5,'Tabel 4.1 Br'!F18&lt;0.5),"-",IFERROR('Tabel 4.1 Br'!F18/'Tabel 4 F'!F18*100,"-"))</f>
        <v>-</v>
      </c>
      <c r="G18" s="117"/>
      <c r="H18" s="41">
        <f>IF(OR('Tabel 4 F'!H18&lt;5,'Tabel 4.1 Br'!H18&lt;0.5),"-",IFERROR('Tabel 4.1 Br'!H18/'Tabel 4 F'!H18*100,"-"))</f>
        <v>2.8536831275720167</v>
      </c>
    </row>
    <row r="19" spans="1:8" ht="15.75" hidden="1" customHeight="1" x14ac:dyDescent="0.2">
      <c r="A19" s="31" t="s">
        <v>33</v>
      </c>
      <c r="B19" s="40" t="str">
        <f>IF(OR('Tabel 4 F'!B19&lt;5,'Tabel 4.1 Br'!B19&lt;0.5),"-",IFERROR('Tabel 4.1 Br'!B19/'Tabel 4 F'!B19*100,"-"))</f>
        <v>-</v>
      </c>
      <c r="C19" s="40">
        <f>IF(OR('Tabel 4 F'!C19&lt;5,'Tabel 4.1 Br'!C19&lt;0.5),"-",IFERROR('Tabel 4.1 Br'!C19/'Tabel 4 F'!C19*100,"-"))</f>
        <v>3.977590909090909</v>
      </c>
      <c r="D19" s="40" t="str">
        <f>IF(OR('Tabel 4 F'!D19&lt;5,'Tabel 4.1 Br'!D19&lt;0.5),"-",IFERROR('Tabel 4.1 Br'!D19/'Tabel 4 F'!D19*100,"-"))</f>
        <v>-</v>
      </c>
      <c r="E19" s="40" t="str">
        <f>IF(OR('Tabel 4 F'!E19&lt;5,'Tabel 4.1 Br'!E19&lt;0.5),"-",IFERROR('Tabel 4.1 Br'!E19/'Tabel 4 F'!E19*100,"-"))</f>
        <v>-</v>
      </c>
      <c r="F19" s="40">
        <f>IF(OR('Tabel 4 F'!F19&lt;5,'Tabel 4.1 Br'!F19&lt;0.5),"-",IFERROR('Tabel 4.1 Br'!F19/'Tabel 4 F'!F19*100,"-"))</f>
        <v>1.4772105263157893</v>
      </c>
      <c r="G19" s="117"/>
      <c r="H19" s="40">
        <f>IF(OR('Tabel 4 F'!H19&lt;5,'Tabel 4.1 Br'!H19&lt;0.5),"-",IFERROR('Tabel 4.1 Br'!H19/'Tabel 4 F'!H19*100,"-"))</f>
        <v>1.1073549488054608</v>
      </c>
    </row>
    <row r="20" spans="1:8" ht="15.75" hidden="1" customHeight="1" x14ac:dyDescent="0.2">
      <c r="A20" s="33" t="s">
        <v>34</v>
      </c>
      <c r="B20" s="41">
        <f>IF(OR('Tabel 4 F'!B20&lt;5,'Tabel 4.1 Br'!B20&lt;0.5),"-",IFERROR('Tabel 4.1 Br'!B20/'Tabel 4 F'!B20*100,"-"))</f>
        <v>14.060285714285714</v>
      </c>
      <c r="C20" s="41">
        <f>IF(OR('Tabel 4 F'!C20&lt;5,'Tabel 4.1 Br'!C20&lt;0.5),"-",IFERROR('Tabel 4.1 Br'!C20/'Tabel 4 F'!C20*100,"-"))</f>
        <v>2.5311772151898735</v>
      </c>
      <c r="D20" s="41">
        <f>IF(OR('Tabel 4 F'!D20&lt;5,'Tabel 4.1 Br'!D20&lt;0.5),"-",IFERROR('Tabel 4.1 Br'!D20/'Tabel 4 F'!D20*100,"-"))</f>
        <v>3.0881725888324874</v>
      </c>
      <c r="E20" s="41">
        <f>IF(OR('Tabel 4 F'!E20&lt;5,'Tabel 4.1 Br'!E20&lt;0.5),"-",IFERROR('Tabel 4.1 Br'!E20/'Tabel 4 F'!E20*100,"-"))</f>
        <v>1.5745118110236223</v>
      </c>
      <c r="F20" s="41">
        <f>IF(OR('Tabel 4 F'!F20&lt;5,'Tabel 4.1 Br'!F20&lt;0.5),"-",IFERROR('Tabel 4.1 Br'!F20/'Tabel 4 F'!F20*100,"-"))</f>
        <v>2.631092105263158</v>
      </c>
      <c r="G20" s="117"/>
      <c r="H20" s="41">
        <f>IF(OR('Tabel 4 F'!H20&lt;5,'Tabel 4.1 Br'!H20&lt;0.5),"-",IFERROR('Tabel 4.1 Br'!H20/'Tabel 4 F'!H20*100,"-"))</f>
        <v>3.159658777120316</v>
      </c>
    </row>
    <row r="21" spans="1:8" ht="15.75" customHeight="1" x14ac:dyDescent="0.2">
      <c r="A21" s="83" t="s">
        <v>35</v>
      </c>
      <c r="B21" s="95">
        <f>IF(OR('Tabel 4 F'!B21&lt;5,'Tabel 4.1 Br'!B21&lt;0.5),"-",IFERROR('Tabel 4.1 Br'!B21/'Tabel 4 F'!B21*100,"-"))</f>
        <v>8.0582446043165472</v>
      </c>
      <c r="C21" s="95">
        <f>IF(OR('Tabel 4 F'!C21&lt;5,'Tabel 4.1 Br'!C21&lt;0.5),"-",IFERROR('Tabel 4.1 Br'!C21/'Tabel 4 F'!C21*100,"-"))</f>
        <v>3.9869970588235293</v>
      </c>
      <c r="D21" s="95">
        <f>IF(OR('Tabel 4 F'!D21&lt;5,'Tabel 4.1 Br'!D21&lt;0.5),"-",IFERROR('Tabel 4.1 Br'!D21/'Tabel 4 F'!D21*100,"-"))</f>
        <v>1.2687439143135346</v>
      </c>
      <c r="E21" s="95">
        <f>IF(OR('Tabel 4 F'!E21&lt;5,'Tabel 4.1 Br'!E21&lt;0.5),"-",IFERROR('Tabel 4.1 Br'!E21/'Tabel 4 F'!E21*100,"-"))</f>
        <v>0.80496047430830053</v>
      </c>
      <c r="F21" s="95">
        <f>IF(OR('Tabel 4 F'!F21&lt;5,'Tabel 4.1 Br'!F21&lt;0.5),"-",IFERROR('Tabel 4.1 Br'!F21/'Tabel 4 F'!F21*100,"-"))</f>
        <v>2.7114667697063366</v>
      </c>
      <c r="G21" s="117"/>
      <c r="H21" s="95">
        <f>IF(OR('Tabel 4 F'!H21&lt;5,'Tabel 4.1 Br'!H21&lt;0.5),"-",IFERROR('Tabel 4.1 Br'!H21/'Tabel 4 F'!H21*100,"-"))</f>
        <v>2.3163828586091868</v>
      </c>
    </row>
    <row r="22" spans="1:8" ht="15.75" customHeight="1" x14ac:dyDescent="0.2">
      <c r="A22" s="79" t="s">
        <v>36</v>
      </c>
      <c r="B22" s="93">
        <f>IF(OR('Tabel 4 F'!B22&lt;5,'Tabel 4.1 Br'!B22&lt;0.5),"-",IFERROR('Tabel 4.1 Br'!B22/'Tabel 4 F'!B22*100,"-"))</f>
        <v>6.5779999999999994</v>
      </c>
      <c r="C22" s="93">
        <f>IF(OR('Tabel 4 F'!C22&lt;5,'Tabel 4.1 Br'!C22&lt;0.5),"-",IFERROR('Tabel 4.1 Br'!C22/'Tabel 4 F'!C22*100,"-"))</f>
        <v>1.1762470588235294</v>
      </c>
      <c r="D22" s="93" t="str">
        <f>IF(OR('Tabel 4 F'!D22&lt;5,'Tabel 4.1 Br'!D22&lt;0.5),"-",IFERROR('Tabel 4.1 Br'!D22/'Tabel 4 F'!D22*100,"-"))</f>
        <v>-</v>
      </c>
      <c r="E22" s="93">
        <f>IF(OR('Tabel 4 F'!E22&lt;5,'Tabel 4.1 Br'!E22&lt;0.5),"-",IFERROR('Tabel 4.1 Br'!E22/'Tabel 4 F'!E22*100,"-"))</f>
        <v>0.55727536231884056</v>
      </c>
      <c r="F22" s="93">
        <f>IF(OR('Tabel 4 F'!F22&lt;5,'Tabel 4.1 Br'!F22&lt;0.5),"-",IFERROR('Tabel 4.1 Br'!F22/'Tabel 4 F'!F22*100,"-"))</f>
        <v>2.9158666666666666</v>
      </c>
      <c r="G22" s="117"/>
      <c r="H22" s="93">
        <f>IF(OR('Tabel 4 F'!H22&lt;5,'Tabel 4.1 Br'!H22&lt;0.5),"-",IFERROR('Tabel 4.1 Br'!H22/'Tabel 4 F'!H22*100,"-"))</f>
        <v>1.6880079787234041</v>
      </c>
    </row>
    <row r="23" spans="1:8" ht="15.75" customHeight="1" x14ac:dyDescent="0.2">
      <c r="A23" s="90" t="s">
        <v>37</v>
      </c>
      <c r="B23" s="94">
        <f>IF(OR('Tabel 4 F'!B23&lt;5,'Tabel 4.1 Br'!B23&lt;0.5),"-",IFERROR('Tabel 4.1 Br'!B23/'Tabel 4 F'!B23*100,"-"))</f>
        <v>10.641516483516485</v>
      </c>
      <c r="C23" s="94">
        <f>IF(OR('Tabel 4 F'!C23&lt;5,'Tabel 4.1 Br'!C23&lt;0.5),"-",IFERROR('Tabel 4.1 Br'!C23/'Tabel 4 F'!C23*100,"-"))</f>
        <v>2.6834296874999999</v>
      </c>
      <c r="D23" s="94">
        <f>IF(OR('Tabel 4 F'!D23&lt;5,'Tabel 4.1 Br'!D23&lt;0.5),"-",IFERROR('Tabel 4.1 Br'!D23/'Tabel 4 F'!D23*100,"-"))</f>
        <v>2.3667964601769911</v>
      </c>
      <c r="E23" s="94" t="str">
        <f>IF(OR('Tabel 4 F'!E23&lt;5,'Tabel 4.1 Br'!E23&lt;0.5),"-",IFERROR('Tabel 4.1 Br'!E23/'Tabel 4 F'!E23*100,"-"))</f>
        <v>-</v>
      </c>
      <c r="F23" s="94" t="str">
        <f>IF(OR('Tabel 4 F'!F23&lt;5,'Tabel 4.1 Br'!F23&lt;0.5),"-",IFERROR('Tabel 4.1 Br'!F23/'Tabel 4 F'!F23*100,"-"))</f>
        <v>-</v>
      </c>
      <c r="G23" s="117"/>
      <c r="H23" s="94">
        <f>IF(OR('Tabel 4 F'!H23&lt;5,'Tabel 4.1 Br'!H23&lt;0.5),"-",IFERROR('Tabel 4.1 Br'!H23/'Tabel 4 F'!H23*100,"-"))</f>
        <v>4.1571410788381744</v>
      </c>
    </row>
    <row r="24" spans="1:8" ht="15.75" customHeight="1" x14ac:dyDescent="0.2">
      <c r="A24" s="83" t="s">
        <v>38</v>
      </c>
      <c r="B24" s="95">
        <f>IF(OR('Tabel 4 F'!B24&lt;5,'Tabel 4.1 Br'!B24&lt;0.5),"-",IFERROR('Tabel 4.1 Br'!B24/'Tabel 4 F'!B24*100,"-"))</f>
        <v>3.0548727272727274</v>
      </c>
      <c r="C24" s="95">
        <f>IF(OR('Tabel 4 F'!C24&lt;5,'Tabel 4.1 Br'!C24&lt;0.5),"-",IFERROR('Tabel 4.1 Br'!C24/'Tabel 4 F'!C24*100,"-"))</f>
        <v>0.95742491657397122</v>
      </c>
      <c r="D24" s="95">
        <f>IF(OR('Tabel 4 F'!D24&lt;5,'Tabel 4.1 Br'!D24&lt;0.5),"-",IFERROR('Tabel 4.1 Br'!D24/'Tabel 4 F'!D24*100,"-"))</f>
        <v>0.33251298701298698</v>
      </c>
      <c r="E24" s="95">
        <f>IF(OR('Tabel 4 F'!E24&lt;5,'Tabel 4.1 Br'!E24&lt;0.5),"-",IFERROR('Tabel 4.1 Br'!E24/'Tabel 4 F'!E24*100,"-"))</f>
        <v>0.23582644628099173</v>
      </c>
      <c r="F24" s="95">
        <f>IF(OR('Tabel 4 F'!F24&lt;5,'Tabel 4.1 Br'!F24&lt;0.5),"-",IFERROR('Tabel 4.1 Br'!F24/'Tabel 4 F'!F24*100,"-"))</f>
        <v>1.4494378109452735</v>
      </c>
      <c r="G24" s="117"/>
      <c r="H24" s="95">
        <f>IF(OR('Tabel 4 F'!H24&lt;5,'Tabel 4.1 Br'!H24&lt;0.5),"-",IFERROR('Tabel 4.1 Br'!H24/'Tabel 4 F'!H24*100,"-"))</f>
        <v>0.97989644268774712</v>
      </c>
    </row>
    <row r="25" spans="1:8" ht="15.75" customHeight="1" x14ac:dyDescent="0.2">
      <c r="A25" s="79" t="s">
        <v>39</v>
      </c>
      <c r="B25" s="93">
        <f>IF(OR('Tabel 4 F'!B25&lt;5,'Tabel 4.1 Br'!B25&lt;0.5),"-",IFERROR('Tabel 4.1 Br'!B25/'Tabel 4 F'!B25*100,"-"))</f>
        <v>5.6310253807106605</v>
      </c>
      <c r="C25" s="93">
        <f>IF(OR('Tabel 4 F'!C25&lt;5,'Tabel 4.1 Br'!C25&lt;0.5),"-",IFERROR('Tabel 4.1 Br'!C25/'Tabel 4 F'!C25*100,"-"))</f>
        <v>2.2981296199895884</v>
      </c>
      <c r="D25" s="93">
        <f>IF(OR('Tabel 4 F'!D25&lt;5,'Tabel 4.1 Br'!D25&lt;0.5),"-",IFERROR('Tabel 4.1 Br'!D25/'Tabel 4 F'!D25*100,"-"))</f>
        <v>0.35372513812154699</v>
      </c>
      <c r="E25" s="93">
        <f>IF(OR('Tabel 4 F'!E25&lt;5,'Tabel 4.1 Br'!E25&lt;0.5),"-",IFERROR('Tabel 4.1 Br'!E25/'Tabel 4 F'!E25*100,"-"))</f>
        <v>0.78250052687038985</v>
      </c>
      <c r="F25" s="93">
        <f>IF(OR('Tabel 4 F'!F25&lt;5,'Tabel 4.1 Br'!F25&lt;0.5),"-",IFERROR('Tabel 4.1 Br'!F25/'Tabel 4 F'!F25*100,"-"))</f>
        <v>2.2300807799442901</v>
      </c>
      <c r="G25" s="117"/>
      <c r="H25" s="93">
        <f>IF(OR('Tabel 4 F'!H25&lt;5,'Tabel 4.1 Br'!H25&lt;0.5),"-",IFERROR('Tabel 4.1 Br'!H25/'Tabel 4 F'!H25*100,"-"))</f>
        <v>2.1223336276933944</v>
      </c>
    </row>
    <row r="26" spans="1:8" ht="15.75" customHeight="1" x14ac:dyDescent="0.2">
      <c r="A26" s="90" t="s">
        <v>40</v>
      </c>
      <c r="B26" s="94">
        <f>IF(OR('Tabel 4 F'!B26&lt;5,'Tabel 4.1 Br'!B26&lt;0.5),"-",IFERROR('Tabel 4.1 Br'!B26/'Tabel 4 F'!B26*100,"-"))</f>
        <v>5.0802151135836811</v>
      </c>
      <c r="C26" s="94">
        <f>IF(OR('Tabel 4 F'!C26&lt;5,'Tabel 4.1 Br'!C26&lt;0.5),"-",IFERROR('Tabel 4.1 Br'!C26/'Tabel 4 F'!C26*100,"-"))</f>
        <v>1.6511649369903636</v>
      </c>
      <c r="D26" s="94">
        <f>IF(OR('Tabel 4 F'!D26&lt;5,'Tabel 4.1 Br'!D26&lt;0.5),"-",IFERROR('Tabel 4.1 Br'!D26/'Tabel 4 F'!D26*100,"-"))</f>
        <v>0.22566893242702918</v>
      </c>
      <c r="E26" s="94">
        <f>IF(OR('Tabel 4 F'!E26&lt;5,'Tabel 4.1 Br'!E26&lt;0.5),"-",IFERROR('Tabel 4.1 Br'!E26/'Tabel 4 F'!E26*100,"-"))</f>
        <v>0.30223022049286635</v>
      </c>
      <c r="F26" s="94">
        <f>IF(OR('Tabel 4 F'!F26&lt;5,'Tabel 4.1 Br'!F26&lt;0.5),"-",IFERROR('Tabel 4.1 Br'!F26/'Tabel 4 F'!F26*100,"-"))</f>
        <v>0.1713215811965812</v>
      </c>
      <c r="G26" s="117"/>
      <c r="H26" s="94">
        <f>IF(OR('Tabel 4 F'!H26&lt;5,'Tabel 4.1 Br'!H26&lt;0.5),"-",IFERROR('Tabel 4.1 Br'!H26/'Tabel 4 F'!H26*100,"-"))</f>
        <v>1.6803785509096711</v>
      </c>
    </row>
    <row r="27" spans="1:8" ht="15.75" customHeight="1" x14ac:dyDescent="0.2">
      <c r="A27" s="83" t="s">
        <v>41</v>
      </c>
      <c r="B27" s="95">
        <f>IF(OR('Tabel 4 F'!B27&lt;5,'Tabel 4.1 Br'!B27&lt;0.5),"-",IFERROR('Tabel 4.1 Br'!B27/'Tabel 4 F'!B27*100,"-"))</f>
        <v>2.1722160493827158</v>
      </c>
      <c r="C27" s="95">
        <f>IF(OR('Tabel 4 F'!C27&lt;5,'Tabel 4.1 Br'!C27&lt;0.5),"-",IFERROR('Tabel 4.1 Br'!C27/'Tabel 4 F'!C27*100,"-"))</f>
        <v>0.8095441176470588</v>
      </c>
      <c r="D27" s="95">
        <f>IF(OR('Tabel 4 F'!D27&lt;5,'Tabel 4.1 Br'!D27&lt;0.5),"-",IFERROR('Tabel 4.1 Br'!D27/'Tabel 4 F'!D27*100,"-"))</f>
        <v>0.51459827213822895</v>
      </c>
      <c r="E27" s="95" t="str">
        <f>IF(OR('Tabel 4 F'!E27&lt;5,'Tabel 4.1 Br'!E27&lt;0.5),"-",IFERROR('Tabel 4.1 Br'!E27/'Tabel 4 F'!E27*100,"-"))</f>
        <v>-</v>
      </c>
      <c r="F27" s="95">
        <f>IF(OR('Tabel 4 F'!F27&lt;5,'Tabel 4.1 Br'!F27&lt;0.5),"-",IFERROR('Tabel 4.1 Br'!F27/'Tabel 4 F'!F27*100,"-"))</f>
        <v>1.5723111111111112</v>
      </c>
      <c r="G27" s="117"/>
      <c r="H27" s="95">
        <f>IF(OR('Tabel 4 F'!H27&lt;5,'Tabel 4.1 Br'!H27&lt;0.5),"-",IFERROR('Tabel 4.1 Br'!H27/'Tabel 4 F'!H27*100,"-"))</f>
        <v>0.92913415233415242</v>
      </c>
    </row>
    <row r="28" spans="1:8" ht="15.75" customHeight="1" x14ac:dyDescent="0.2">
      <c r="A28" s="79" t="s">
        <v>42</v>
      </c>
      <c r="B28" s="93">
        <f>IF(OR('Tabel 4 F'!B28&lt;5,'Tabel 4.1 Br'!B28&lt;0.5),"-",IFERROR('Tabel 4.1 Br'!B28/'Tabel 4 F'!B28*100,"-"))</f>
        <v>16.745473568281938</v>
      </c>
      <c r="C28" s="93">
        <f>IF(OR('Tabel 4 F'!C28&lt;5,'Tabel 4.1 Br'!C28&lt;0.5),"-",IFERROR('Tabel 4.1 Br'!C28/'Tabel 4 F'!C28*100,"-"))</f>
        <v>4.4085650429799426</v>
      </c>
      <c r="D28" s="93">
        <f>IF(OR('Tabel 4 F'!D28&lt;5,'Tabel 4.1 Br'!D28&lt;0.5),"-",IFERROR('Tabel 4.1 Br'!D28/'Tabel 4 F'!D28*100,"-"))</f>
        <v>1.6251008616320326</v>
      </c>
      <c r="E28" s="93">
        <f>IF(OR('Tabel 4 F'!E28&lt;5,'Tabel 4.1 Br'!E28&lt;0.5),"-",IFERROR('Tabel 4.1 Br'!E28/'Tabel 4 F'!E28*100,"-"))</f>
        <v>2.6092103585657371</v>
      </c>
      <c r="F28" s="93">
        <f>IF(OR('Tabel 4 F'!F28&lt;5,'Tabel 4.1 Br'!F28&lt;0.5),"-",IFERROR('Tabel 4.1 Br'!F28/'Tabel 4 F'!F28*100,"-"))</f>
        <v>4.0201251798561151</v>
      </c>
      <c r="G28" s="117"/>
      <c r="H28" s="93">
        <f>IF(OR('Tabel 4 F'!H28&lt;5,'Tabel 4.1 Br'!H28&lt;0.5),"-",IFERROR('Tabel 4.1 Br'!H28/'Tabel 4 F'!H28*100,"-"))</f>
        <v>4.0134369487095718</v>
      </c>
    </row>
    <row r="29" spans="1:8" ht="15.75" customHeight="1" x14ac:dyDescent="0.2">
      <c r="A29" s="90" t="s">
        <v>43</v>
      </c>
      <c r="B29" s="94" t="str">
        <f>IF(OR('Tabel 4 F'!B29&lt;5,'Tabel 4.1 Br'!B29&lt;0.5),"-",IFERROR('Tabel 4.1 Br'!B29/'Tabel 4 F'!B29*100,"-"))</f>
        <v>-</v>
      </c>
      <c r="C29" s="94">
        <f>IF(OR('Tabel 4 F'!C29&lt;5,'Tabel 4.1 Br'!C29&lt;0.5),"-",IFERROR('Tabel 4.1 Br'!C29/'Tabel 4 F'!C29*100,"-"))</f>
        <v>1.0808810810810812</v>
      </c>
      <c r="D29" s="94">
        <f>IF(OR('Tabel 4 F'!D29&lt;5,'Tabel 4.1 Br'!D29&lt;0.5),"-",IFERROR('Tabel 4.1 Br'!D29/'Tabel 4 F'!D29*100,"-"))</f>
        <v>0.41485892116182571</v>
      </c>
      <c r="E29" s="94">
        <f>IF(OR('Tabel 4 F'!E29&lt;5,'Tabel 4.1 Br'!E29&lt;0.5),"-",IFERROR('Tabel 4.1 Br'!E29/'Tabel 4 F'!E29*100,"-"))</f>
        <v>0.79666533864541833</v>
      </c>
      <c r="F29" s="94">
        <f>IF(OR('Tabel 4 F'!F29&lt;5,'Tabel 4.1 Br'!F29&lt;0.5),"-",IFERROR('Tabel 4.1 Br'!F29/'Tabel 4 F'!F29*100,"-"))</f>
        <v>4.1229381443298969</v>
      </c>
      <c r="G29" s="117"/>
      <c r="H29" s="94">
        <f>IF(OR('Tabel 4 F'!H29&lt;5,'Tabel 4.1 Br'!H29&lt;0.5),"-",IFERROR('Tabel 4.1 Br'!H29/'Tabel 4 F'!H29*100,"-"))</f>
        <v>1.0674163701067616</v>
      </c>
    </row>
    <row r="30" spans="1:8" ht="15.75" customHeight="1" x14ac:dyDescent="0.2">
      <c r="A30" s="83" t="s">
        <v>44</v>
      </c>
      <c r="B30" s="95">
        <f>IF(OR('Tabel 4 F'!B30&lt;5,'Tabel 4.1 Br'!B30&lt;0.5),"-",IFERROR('Tabel 4.1 Br'!B30/'Tabel 4 F'!B30*100,"-"))</f>
        <v>14.151451219512193</v>
      </c>
      <c r="C30" s="95">
        <f>IF(OR('Tabel 4 F'!C30&lt;5,'Tabel 4.1 Br'!C30&lt;0.5),"-",IFERROR('Tabel 4.1 Br'!C30/'Tabel 4 F'!C30*100,"-"))</f>
        <v>4.9122260162601625</v>
      </c>
      <c r="D30" s="95">
        <f>IF(OR('Tabel 4 F'!D30&lt;5,'Tabel 4.1 Br'!D30&lt;0.5),"-",IFERROR('Tabel 4.1 Br'!D30/'Tabel 4 F'!D30*100,"-"))</f>
        <v>2.8292971216341689</v>
      </c>
      <c r="E30" s="95">
        <f>IF(OR('Tabel 4 F'!E30&lt;5,'Tabel 4.1 Br'!E30&lt;0.5),"-",IFERROR('Tabel 4.1 Br'!E30/'Tabel 4 F'!E30*100,"-"))</f>
        <v>1.9957478165938864</v>
      </c>
      <c r="F30" s="95">
        <f>IF(OR('Tabel 4 F'!F30&lt;5,'Tabel 4.1 Br'!F30&lt;0.5),"-",IFERROR('Tabel 4.1 Br'!F30/'Tabel 4 F'!F30*100,"-"))</f>
        <v>1.1621173380035026</v>
      </c>
      <c r="G30" s="117"/>
      <c r="H30" s="95">
        <f>IF(OR('Tabel 4 F'!H30&lt;5,'Tabel 4.1 Br'!H30&lt;0.5),"-",IFERROR('Tabel 4.1 Br'!H30/'Tabel 4 F'!H30*100,"-"))</f>
        <v>2.9807620361852192</v>
      </c>
    </row>
    <row r="31" spans="1:8" ht="15.75" customHeight="1" x14ac:dyDescent="0.2">
      <c r="A31" s="79" t="s">
        <v>45</v>
      </c>
      <c r="B31" s="93">
        <f>IF(OR('Tabel 4 F'!B31&lt;5,'Tabel 4.1 Br'!B31&lt;0.5),"-",IFERROR('Tabel 4.1 Br'!B31/'Tabel 4 F'!B31*100,"-"))</f>
        <v>10.21955</v>
      </c>
      <c r="C31" s="93">
        <f>IF(OR('Tabel 4 F'!C31&lt;5,'Tabel 4.1 Br'!C31&lt;0.5),"-",IFERROR('Tabel 4.1 Br'!C31/'Tabel 4 F'!C31*100,"-"))</f>
        <v>3.7785727272727279</v>
      </c>
      <c r="D31" s="93">
        <f>IF(OR('Tabel 4 F'!D31&lt;5,'Tabel 4.1 Br'!D31&lt;0.5),"-",IFERROR('Tabel 4.1 Br'!D31/'Tabel 4 F'!D31*100,"-"))</f>
        <v>1.5519664804469275</v>
      </c>
      <c r="E31" s="93">
        <f>IF(OR('Tabel 4 F'!E31&lt;5,'Tabel 4.1 Br'!E31&lt;0.5),"-",IFERROR('Tabel 4.1 Br'!E31/'Tabel 4 F'!E31*100,"-"))</f>
        <v>0.9486996904024767</v>
      </c>
      <c r="F31" s="93">
        <f>IF(OR('Tabel 4 F'!F31&lt;5,'Tabel 4.1 Br'!F31&lt;0.5),"-",IFERROR('Tabel 4.1 Br'!F31/'Tabel 4 F'!F31*100,"-"))</f>
        <v>2.6863512396694214</v>
      </c>
      <c r="G31" s="117"/>
      <c r="H31" s="93">
        <f>IF(OR('Tabel 4 F'!H31&lt;5,'Tabel 4.1 Br'!H31&lt;0.5),"-",IFERROR('Tabel 4.1 Br'!H31/'Tabel 4 F'!H31*100,"-"))</f>
        <v>2.1216967963386728</v>
      </c>
    </row>
    <row r="32" spans="1:8" ht="15.75" customHeight="1" x14ac:dyDescent="0.2">
      <c r="A32" s="90" t="s">
        <v>46</v>
      </c>
      <c r="B32" s="94">
        <f>IF(OR('Tabel 4 F'!B32&lt;5,'Tabel 4.1 Br'!B32&lt;0.5),"-",IFERROR('Tabel 4.1 Br'!B32/'Tabel 4 F'!B32*100,"-"))</f>
        <v>25.83467924528302</v>
      </c>
      <c r="C32" s="94">
        <f>IF(OR('Tabel 4 F'!C32&lt;5,'Tabel 4.1 Br'!C32&lt;0.5),"-",IFERROR('Tabel 4.1 Br'!C32/'Tabel 4 F'!C32*100,"-"))</f>
        <v>6.2578490566037743</v>
      </c>
      <c r="D32" s="94">
        <f>IF(OR('Tabel 4 F'!D32&lt;5,'Tabel 4.1 Br'!D32&lt;0.5),"-",IFERROR('Tabel 4.1 Br'!D32/'Tabel 4 F'!D32*100,"-"))</f>
        <v>2.7809731285988484</v>
      </c>
      <c r="E32" s="94">
        <f>IF(OR('Tabel 4 F'!E32&lt;5,'Tabel 4.1 Br'!E32&lt;0.5),"-",IFERROR('Tabel 4.1 Br'!E32/'Tabel 4 F'!E32*100,"-"))</f>
        <v>2.0061179487179488</v>
      </c>
      <c r="F32" s="94">
        <f>IF(OR('Tabel 4 F'!F32&lt;5,'Tabel 4.1 Br'!F32&lt;0.5),"-",IFERROR('Tabel 4.1 Br'!F32/'Tabel 4 F'!F32*100,"-"))</f>
        <v>1.5053694915254237</v>
      </c>
      <c r="G32" s="117"/>
      <c r="H32" s="94">
        <f>IF(OR('Tabel 4 F'!H32&lt;5,'Tabel 4.1 Br'!H32&lt;0.5),"-",IFERROR('Tabel 4.1 Br'!H32/'Tabel 4 F'!H32*100,"-"))</f>
        <v>3.5451529959278654</v>
      </c>
    </row>
    <row r="33" spans="1:15" ht="15.75" customHeight="1" x14ac:dyDescent="0.2">
      <c r="A33" s="83" t="s">
        <v>47</v>
      </c>
      <c r="B33" s="95">
        <f>IF(OR('Tabel 4 F'!B33&lt;5,'Tabel 4.1 Br'!B33&lt;0.5),"-",IFERROR('Tabel 4.1 Br'!B33/'Tabel 4 F'!B33*100,"-"))</f>
        <v>6.4394545454545451</v>
      </c>
      <c r="C33" s="95">
        <f>IF(OR('Tabel 4 F'!C33&lt;5,'Tabel 4.1 Br'!C33&lt;0.5),"-",IFERROR('Tabel 4.1 Br'!C33/'Tabel 4 F'!C33*100,"-"))</f>
        <v>2.80729754322111</v>
      </c>
      <c r="D33" s="95">
        <f>IF(OR('Tabel 4 F'!D33&lt;5,'Tabel 4.1 Br'!D33&lt;0.5),"-",IFERROR('Tabel 4.1 Br'!D33/'Tabel 4 F'!D33*100,"-"))</f>
        <v>1.6055913669064745</v>
      </c>
      <c r="E33" s="95">
        <f>IF(OR('Tabel 4 F'!E33&lt;5,'Tabel 4.1 Br'!E33&lt;0.5),"-",IFERROR('Tabel 4.1 Br'!E33/'Tabel 4 F'!E33*100,"-"))</f>
        <v>1.3432936170212766</v>
      </c>
      <c r="F33" s="95">
        <f>IF(OR('Tabel 4 F'!F33&lt;5,'Tabel 4.1 Br'!F33&lt;0.5),"-",IFERROR('Tabel 4.1 Br'!F33/'Tabel 4 F'!F33*100,"-"))</f>
        <v>1.8162133815551535</v>
      </c>
      <c r="G33" s="117"/>
      <c r="H33" s="95">
        <f>IF(OR('Tabel 4 F'!H33&lt;5,'Tabel 4.1 Br'!H33&lt;0.5),"-",IFERROR('Tabel 4.1 Br'!H33/'Tabel 4 F'!H33*100,"-"))</f>
        <v>2.8794233856893543</v>
      </c>
    </row>
    <row r="34" spans="1:15" ht="15.75" customHeight="1" x14ac:dyDescent="0.2">
      <c r="A34" s="79" t="s">
        <v>48</v>
      </c>
      <c r="B34" s="93">
        <f>IF(OR('Tabel 4 F'!B34&lt;5,'Tabel 4.1 Br'!B34&lt;0.5),"-",IFERROR('Tabel 4.1 Br'!B34/'Tabel 4 F'!B34*100,"-"))</f>
        <v>1.9127216997561824</v>
      </c>
      <c r="C34" s="93">
        <f>IF(OR('Tabel 4 F'!C34&lt;5,'Tabel 4.1 Br'!C34&lt;0.5),"-",IFERROR('Tabel 4.1 Br'!C34/'Tabel 4 F'!C34*100,"-"))</f>
        <v>1.0506907024408421</v>
      </c>
      <c r="D34" s="93">
        <f>IF(OR('Tabel 4 F'!D34&lt;5,'Tabel 4.1 Br'!D34&lt;0.5),"-",IFERROR('Tabel 4.1 Br'!D34/'Tabel 4 F'!D34*100,"-"))</f>
        <v>0.73565701071080813</v>
      </c>
      <c r="E34" s="93">
        <f>IF(OR('Tabel 4 F'!E34&lt;5,'Tabel 4.1 Br'!E34&lt;0.5),"-",IFERROR('Tabel 4.1 Br'!E34/'Tabel 4 F'!E34*100,"-"))</f>
        <v>0.74657305194805201</v>
      </c>
      <c r="F34" s="93">
        <f>IF(OR('Tabel 4 F'!F34&lt;5,'Tabel 4.1 Br'!F34&lt;0.5),"-",IFERROR('Tabel 4.1 Br'!F34/'Tabel 4 F'!F34*100,"-"))</f>
        <v>2.1908863879957128</v>
      </c>
      <c r="G34" s="117"/>
      <c r="H34" s="93">
        <f>IF(OR('Tabel 4 F'!H34&lt;5,'Tabel 4.1 Br'!H34&lt;0.5),"-",IFERROR('Tabel 4.1 Br'!H34/'Tabel 4 F'!H34*100,"-"))</f>
        <v>1.1306376917904517</v>
      </c>
    </row>
    <row r="35" spans="1:15" ht="15.75" customHeight="1" x14ac:dyDescent="0.2">
      <c r="A35" s="90" t="s">
        <v>49</v>
      </c>
      <c r="B35" s="94">
        <f>IF(OR('Tabel 4 F'!B35&lt;5,'Tabel 4.1 Br'!B35&lt;0.5),"-",IFERROR('Tabel 4.1 Br'!B35/'Tabel 4 F'!B35*100,"-"))</f>
        <v>3.4212817080943272</v>
      </c>
      <c r="C35" s="94">
        <f>IF(OR('Tabel 4 F'!C35&lt;5,'Tabel 4.1 Br'!C35&lt;0.5),"-",IFERROR('Tabel 4.1 Br'!C35/'Tabel 4 F'!C35*100,"-"))</f>
        <v>1.1434050335570469</v>
      </c>
      <c r="D35" s="94">
        <f>IF(OR('Tabel 4 F'!D35&lt;5,'Tabel 4.1 Br'!D35&lt;0.5),"-",IFERROR('Tabel 4.1 Br'!D35/'Tabel 4 F'!D35*100,"-"))</f>
        <v>1.0047390084190833</v>
      </c>
      <c r="E35" s="94">
        <f>IF(OR('Tabel 4 F'!E35&lt;5,'Tabel 4.1 Br'!E35&lt;0.5),"-",IFERROR('Tabel 4.1 Br'!E35/'Tabel 4 F'!E35*100,"-"))</f>
        <v>1.5875979247730221</v>
      </c>
      <c r="F35" s="94">
        <f>IF(OR('Tabel 4 F'!F35&lt;5,'Tabel 4.1 Br'!F35&lt;0.5),"-",IFERROR('Tabel 4.1 Br'!F35/'Tabel 4 F'!F35*100,"-"))</f>
        <v>2.2433435897435898</v>
      </c>
      <c r="G35" s="117"/>
      <c r="H35" s="94">
        <f>IF(OR('Tabel 4 F'!H35&lt;5,'Tabel 4.1 Br'!H35&lt;0.5),"-",IFERROR('Tabel 4.1 Br'!H35/'Tabel 4 F'!H35*100,"-"))</f>
        <v>1.6596703182055295</v>
      </c>
    </row>
    <row r="36" spans="1:15" ht="15.75" customHeight="1" x14ac:dyDescent="0.2">
      <c r="A36" s="83" t="s">
        <v>50</v>
      </c>
      <c r="B36" s="95">
        <f>IF(OR('Tabel 4 F'!B36&lt;5,'Tabel 4.1 Br'!B36&lt;0.5),"-",IFERROR('Tabel 4.1 Br'!B36/'Tabel 4 F'!B36*100,"-"))</f>
        <v>8.3950786357176685</v>
      </c>
      <c r="C36" s="95">
        <f>IF(OR('Tabel 4 F'!C36&lt;5,'Tabel 4.1 Br'!C36&lt;0.5),"-",IFERROR('Tabel 4.1 Br'!C36/'Tabel 4 F'!C36*100,"-"))</f>
        <v>3.3126532636613235</v>
      </c>
      <c r="D36" s="95">
        <f>IF(OR('Tabel 4 F'!D36&lt;5,'Tabel 4.1 Br'!D36&lt;0.5),"-",IFERROR('Tabel 4.1 Br'!D36/'Tabel 4 F'!D36*100,"-"))</f>
        <v>2.0855946325878594</v>
      </c>
      <c r="E36" s="95">
        <f>IF(OR('Tabel 4 F'!E36&lt;5,'Tabel 4.1 Br'!E36&lt;0.5),"-",IFERROR('Tabel 4.1 Br'!E36/'Tabel 4 F'!E36*100,"-"))</f>
        <v>2.0008762019230768</v>
      </c>
      <c r="F36" s="95">
        <f>IF(OR('Tabel 4 F'!F36&lt;5,'Tabel 4.1 Br'!F36&lt;0.5),"-",IFERROR('Tabel 4.1 Br'!F36/'Tabel 4 F'!F36*100,"-"))</f>
        <v>3.3115892323030907</v>
      </c>
      <c r="G36" s="117"/>
      <c r="H36" s="95">
        <f>IF(OR('Tabel 4 F'!H36&lt;5,'Tabel 4.1 Br'!H36&lt;0.5),"-",IFERROR('Tabel 4.1 Br'!H36/'Tabel 4 F'!H36*100,"-"))</f>
        <v>3.5371438546015925</v>
      </c>
    </row>
    <row r="37" spans="1:15" ht="15.75" customHeight="1" x14ac:dyDescent="0.2">
      <c r="A37" s="79" t="s">
        <v>51</v>
      </c>
      <c r="B37" s="93">
        <f>IF(OR('Tabel 4 F'!B37&lt;5,'Tabel 4.1 Br'!B37&lt;0.5),"-",IFERROR('Tabel 4.1 Br'!B37/'Tabel 4 F'!B37*100,"-"))</f>
        <v>4.1487687123947046</v>
      </c>
      <c r="C37" s="93">
        <f>IF(OR('Tabel 4 F'!C37&lt;5,'Tabel 4.1 Br'!C37&lt;0.5),"-",IFERROR('Tabel 4.1 Br'!C37/'Tabel 4 F'!C37*100,"-"))</f>
        <v>2.1791707332858712</v>
      </c>
      <c r="D37" s="93">
        <f>IF(OR('Tabel 4 F'!D37&lt;5,'Tabel 4.1 Br'!D37&lt;0.5),"-",IFERROR('Tabel 4.1 Br'!D37/'Tabel 4 F'!D37*100,"-"))</f>
        <v>1.4638593653537475</v>
      </c>
      <c r="E37" s="93">
        <f>IF(OR('Tabel 4 F'!E37&lt;5,'Tabel 4.1 Br'!E37&lt;0.5),"-",IFERROR('Tabel 4.1 Br'!E37/'Tabel 4 F'!E37*100,"-"))</f>
        <v>1.914795419847328</v>
      </c>
      <c r="F37" s="93">
        <f>IF(OR('Tabel 4 F'!F37&lt;5,'Tabel 4.1 Br'!F37&lt;0.5),"-",IFERROR('Tabel 4.1 Br'!F37/'Tabel 4 F'!F37*100,"-"))</f>
        <v>4.9753353909465021</v>
      </c>
      <c r="G37" s="117"/>
      <c r="H37" s="93">
        <f>IF(OR('Tabel 4 F'!H37&lt;5,'Tabel 4.1 Br'!H37&lt;0.5),"-",IFERROR('Tabel 4.1 Br'!H37/'Tabel 4 F'!H37*100,"-"))</f>
        <v>2.4821488109071188</v>
      </c>
    </row>
    <row r="38" spans="1:15" ht="15.75" customHeight="1" x14ac:dyDescent="0.2">
      <c r="A38" s="90" t="s">
        <v>52</v>
      </c>
      <c r="B38" s="94">
        <f>IF(OR('Tabel 4 F'!B38&lt;5,'Tabel 4.1 Br'!B38&lt;0.5),"-",IFERROR('Tabel 4.1 Br'!B38/'Tabel 4 F'!B38*100,"-"))</f>
        <v>9.7521206657420265</v>
      </c>
      <c r="C38" s="94">
        <f>IF(OR('Tabel 4 F'!C38&lt;5,'Tabel 4.1 Br'!C38&lt;0.5),"-",IFERROR('Tabel 4.1 Br'!C38/'Tabel 4 F'!C38*100,"-"))</f>
        <v>3.3914951528709922</v>
      </c>
      <c r="D38" s="94">
        <f>IF(OR('Tabel 4 F'!D38&lt;5,'Tabel 4.1 Br'!D38&lt;0.5),"-",IFERROR('Tabel 4.1 Br'!D38/'Tabel 4 F'!D38*100,"-"))</f>
        <v>1.8610869565217389</v>
      </c>
      <c r="E38" s="94">
        <f>IF(OR('Tabel 4 F'!E38&lt;5,'Tabel 4.1 Br'!E38&lt;0.5),"-",IFERROR('Tabel 4.1 Br'!E38/'Tabel 4 F'!E38*100,"-"))</f>
        <v>1.6038956476140536</v>
      </c>
      <c r="F38" s="94">
        <f>IF(OR('Tabel 4 F'!F38&lt;5,'Tabel 4.1 Br'!F38&lt;0.5),"-",IFERROR('Tabel 4.1 Br'!F38/'Tabel 4 F'!F38*100,"-"))</f>
        <v>5.5700389380530968</v>
      </c>
      <c r="G38" s="117"/>
      <c r="H38" s="94">
        <f>IF(OR('Tabel 4 F'!H38&lt;5,'Tabel 4.1 Br'!H38&lt;0.5),"-",IFERROR('Tabel 4.1 Br'!H38/'Tabel 4 F'!H38*100,"-"))</f>
        <v>4.2870698612455627</v>
      </c>
    </row>
    <row r="39" spans="1:15" ht="15.75" customHeight="1" x14ac:dyDescent="0.2">
      <c r="A39" s="83" t="s">
        <v>53</v>
      </c>
      <c r="B39" s="95">
        <f>IF(OR('Tabel 4 F'!B39&lt;5,'Tabel 4.1 Br'!B39&lt;0.5),"-",IFERROR('Tabel 4.1 Br'!B39/'Tabel 4 F'!B39*100,"-"))</f>
        <v>7.8111114245416085</v>
      </c>
      <c r="C39" s="95">
        <f>IF(OR('Tabel 4 F'!C39&lt;5,'Tabel 4.1 Br'!C39&lt;0.5),"-",IFERROR('Tabel 4.1 Br'!C39/'Tabel 4 F'!C39*100,"-"))</f>
        <v>3.907550724637681</v>
      </c>
      <c r="D39" s="95">
        <f>IF(OR('Tabel 4 F'!D39&lt;5,'Tabel 4.1 Br'!D39&lt;0.5),"-",IFERROR('Tabel 4.1 Br'!D39/'Tabel 4 F'!D39*100,"-"))</f>
        <v>1.7317970230040596</v>
      </c>
      <c r="E39" s="95">
        <f>IF(OR('Tabel 4 F'!E39&lt;5,'Tabel 4.1 Br'!E39&lt;0.5),"-",IFERROR('Tabel 4.1 Br'!E39/'Tabel 4 F'!E39*100,"-"))</f>
        <v>1.8662023460410557</v>
      </c>
      <c r="F39" s="95">
        <f>IF(OR('Tabel 4 F'!F39&lt;5,'Tabel 4.1 Br'!F39&lt;0.5),"-",IFERROR('Tabel 4.1 Br'!F39/'Tabel 4 F'!F39*100,"-"))</f>
        <v>4.4090846774193544</v>
      </c>
      <c r="G39" s="117"/>
      <c r="H39" s="95">
        <f>IF(OR('Tabel 4 F'!H39&lt;5,'Tabel 4.1 Br'!H39&lt;0.5),"-",IFERROR('Tabel 4.1 Br'!H39/'Tabel 4 F'!H39*100,"-"))</f>
        <v>3.5285635337614321</v>
      </c>
    </row>
    <row r="40" spans="1:15" ht="15.75" customHeight="1" x14ac:dyDescent="0.2">
      <c r="A40" s="79" t="s">
        <v>54</v>
      </c>
      <c r="B40" s="93">
        <f>IF(OR('Tabel 4 F'!B40&lt;5,'Tabel 4.1 Br'!B40&lt;0.5),"-",IFERROR('Tabel 4.1 Br'!B40/'Tabel 4 F'!B40*100,"-"))</f>
        <v>10.254777292576419</v>
      </c>
      <c r="C40" s="93">
        <f>IF(OR('Tabel 4 F'!C40&lt;5,'Tabel 4.1 Br'!C40&lt;0.5),"-",IFERROR('Tabel 4.1 Br'!C40/'Tabel 4 F'!C40*100,"-"))</f>
        <v>4.4623228602383529</v>
      </c>
      <c r="D40" s="93">
        <f>IF(OR('Tabel 4 F'!D40&lt;5,'Tabel 4.1 Br'!D40&lt;0.5),"-",IFERROR('Tabel 4.1 Br'!D40/'Tabel 4 F'!D40*100,"-"))</f>
        <v>3.03554399243141</v>
      </c>
      <c r="E40" s="93">
        <f>IF(OR('Tabel 4 F'!E40&lt;5,'Tabel 4.1 Br'!E40&lt;0.5),"-",IFERROR('Tabel 4.1 Br'!E40/'Tabel 4 F'!E40*100,"-"))</f>
        <v>2.9038184471687098</v>
      </c>
      <c r="F40" s="93">
        <f>IF(OR('Tabel 4 F'!F40&lt;5,'Tabel 4.1 Br'!F40&lt;0.5),"-",IFERROR('Tabel 4.1 Br'!F40/'Tabel 4 F'!F40*100,"-"))</f>
        <v>3.5621807228915663</v>
      </c>
      <c r="G40" s="117"/>
      <c r="H40" s="93">
        <f>IF(OR('Tabel 4 F'!H40&lt;5,'Tabel 4.1 Br'!H40&lt;0.5),"-",IFERROR('Tabel 4.1 Br'!H40/'Tabel 4 F'!H40*100,"-"))</f>
        <v>4.3188595965103609</v>
      </c>
    </row>
    <row r="41" spans="1:15" ht="15.75" customHeight="1" x14ac:dyDescent="0.2">
      <c r="A41" s="90" t="s">
        <v>214</v>
      </c>
      <c r="B41" s="94">
        <f>IF(OR('Tabel 4 F'!B41&lt;5,'Tabel 4.1 Br'!B41&lt;0.5),"-",IFERROR('Tabel 4.1 Br'!B41/'Tabel 4 F'!B41*100,"-"))</f>
        <v>9.7496803278688517</v>
      </c>
      <c r="C41" s="94">
        <f>IF(OR('Tabel 4 F'!C41&lt;5,'Tabel 4.1 Br'!C41&lt;0.5),"-",IFERROR('Tabel 4.1 Br'!C41/'Tabel 4 F'!C41*100,"-"))</f>
        <v>2.0902339166872075</v>
      </c>
      <c r="D41" s="94">
        <f>IF(OR('Tabel 4 F'!D41&lt;5,'Tabel 4.1 Br'!D41&lt;0.5),"-",IFERROR('Tabel 4.1 Br'!D41/'Tabel 4 F'!D41*100,"-"))</f>
        <v>1.4577467266775777</v>
      </c>
      <c r="E41" s="94">
        <f>IF(OR('Tabel 4 F'!E41&lt;5,'Tabel 4.1 Br'!E41&lt;0.5),"-",IFERROR('Tabel 4.1 Br'!E41/'Tabel 4 F'!E41*100,"-"))</f>
        <v>1.409719874804382</v>
      </c>
      <c r="F41" s="94">
        <f>IF(OR('Tabel 4 F'!F41&lt;5,'Tabel 4.1 Br'!F41&lt;0.5),"-",IFERROR('Tabel 4.1 Br'!F41/'Tabel 4 F'!F41*100,"-"))</f>
        <v>1.7441860465116279</v>
      </c>
      <c r="G41" s="117"/>
      <c r="H41" s="94">
        <f>IF(OR('Tabel 4 F'!H41&lt;5,'Tabel 4.1 Br'!H41&lt;0.5),"-",IFERROR('Tabel 4.1 Br'!H41/'Tabel 4 F'!H41*100,"-"))</f>
        <v>3.1631459668395894</v>
      </c>
    </row>
    <row r="42" spans="1:15" ht="15.75" customHeight="1" x14ac:dyDescent="0.2">
      <c r="A42" s="83" t="s">
        <v>55</v>
      </c>
      <c r="B42" s="95">
        <f>IF(OR('Tabel 4 F'!B42&lt;5,'Tabel 4.1 Br'!B42&lt;0.5),"-",IFERROR('Tabel 4.1 Br'!B42/'Tabel 4 F'!B42*100,"-"))</f>
        <v>7.5688901345291475</v>
      </c>
      <c r="C42" s="95">
        <f>IF(OR('Tabel 4 F'!C42&lt;5,'Tabel 4.1 Br'!C42&lt;0.5),"-",IFERROR('Tabel 4.1 Br'!C42/'Tabel 4 F'!C42*100,"-"))</f>
        <v>3.9484098607452016</v>
      </c>
      <c r="D42" s="95">
        <f>IF(OR('Tabel 4 F'!D42&lt;5,'Tabel 4.1 Br'!D42&lt;0.5),"-",IFERROR('Tabel 4.1 Br'!D42/'Tabel 4 F'!D42*100,"-"))</f>
        <v>3.2559459241323649</v>
      </c>
      <c r="E42" s="95">
        <f>IF(OR('Tabel 4 F'!E42&lt;5,'Tabel 4.1 Br'!E42&lt;0.5),"-",IFERROR('Tabel 4.1 Br'!E42/'Tabel 4 F'!E42*100,"-"))</f>
        <v>2.3551428571428574</v>
      </c>
      <c r="F42" s="95">
        <f>IF(OR('Tabel 4 F'!F42&lt;5,'Tabel 4.1 Br'!F42&lt;0.5),"-",IFERROR('Tabel 4.1 Br'!F42/'Tabel 4 F'!F42*100,"-"))</f>
        <v>14.283071428571429</v>
      </c>
      <c r="G42" s="117"/>
      <c r="H42" s="95">
        <f>IF(OR('Tabel 4 F'!H42&lt;5,'Tabel 4.1 Br'!H42&lt;0.5),"-",IFERROR('Tabel 4.1 Br'!H42/'Tabel 4 F'!H42*100,"-"))</f>
        <v>4.6587368615157656</v>
      </c>
    </row>
    <row r="43" spans="1:15" ht="15.75" customHeight="1" x14ac:dyDescent="0.2">
      <c r="A43" s="79" t="s">
        <v>56</v>
      </c>
      <c r="B43" s="93">
        <f>IF(OR('Tabel 4 F'!B43&lt;5,'Tabel 4.1 Br'!B43&lt;0.5),"-",IFERROR('Tabel 4.1 Br'!B43/'Tabel 4 F'!B43*100,"-"))</f>
        <v>9.7464088050314466</v>
      </c>
      <c r="C43" s="93">
        <f>IF(OR('Tabel 4 F'!C43&lt;5,'Tabel 4.1 Br'!C43&lt;0.5),"-",IFERROR('Tabel 4.1 Br'!C43/'Tabel 4 F'!C43*100,"-"))</f>
        <v>6.0121878172588836</v>
      </c>
      <c r="D43" s="93">
        <f>IF(OR('Tabel 4 F'!D43&lt;5,'Tabel 4.1 Br'!D43&lt;0.5),"-",IFERROR('Tabel 4.1 Br'!D43/'Tabel 4 F'!D43*100,"-"))</f>
        <v>2.9526084788029925</v>
      </c>
      <c r="E43" s="93">
        <f>IF(OR('Tabel 4 F'!E43&lt;5,'Tabel 4.1 Br'!E43&lt;0.5),"-",IFERROR('Tabel 4.1 Br'!E43/'Tabel 4 F'!E43*100,"-"))</f>
        <v>2.5802753623188406</v>
      </c>
      <c r="F43" s="93">
        <f>IF(OR('Tabel 4 F'!F43&lt;5,'Tabel 4.1 Br'!F43&lt;0.5),"-",IFERROR('Tabel 4.1 Br'!F43/'Tabel 4 F'!F43*100,"-"))</f>
        <v>7.0184210526315782</v>
      </c>
      <c r="G43" s="117"/>
      <c r="H43" s="93">
        <f>IF(OR('Tabel 4 F'!H43&lt;5,'Tabel 4.1 Br'!H43&lt;0.5),"-",IFERROR('Tabel 4.1 Br'!H43/'Tabel 4 F'!H43*100,"-"))</f>
        <v>5.369544951590596</v>
      </c>
    </row>
    <row r="44" spans="1:15" ht="15.75" customHeight="1" x14ac:dyDescent="0.2">
      <c r="A44" s="90" t="s">
        <v>57</v>
      </c>
      <c r="B44" s="94">
        <f>IF(OR('Tabel 4 F'!B44&lt;5,'Tabel 4.1 Br'!B44&lt;0.5),"-",IFERROR('Tabel 4.1 Br'!B44/'Tabel 4 F'!B44*100,"-"))</f>
        <v>16.834014580801941</v>
      </c>
      <c r="C44" s="94">
        <f>IF(OR('Tabel 4 F'!C44&lt;5,'Tabel 4.1 Br'!C44&lt;0.5),"-",IFERROR('Tabel 4.1 Br'!C44/'Tabel 4 F'!C44*100,"-"))</f>
        <v>8.866757884028484</v>
      </c>
      <c r="D44" s="94">
        <f>IF(OR('Tabel 4 F'!D44&lt;5,'Tabel 4.1 Br'!D44&lt;0.5),"-",IFERROR('Tabel 4.1 Br'!D44/'Tabel 4 F'!D44*100,"-"))</f>
        <v>4.7369922279792744</v>
      </c>
      <c r="E44" s="94">
        <f>IF(OR('Tabel 4 F'!E44&lt;5,'Tabel 4.1 Br'!E44&lt;0.5),"-",IFERROR('Tabel 4.1 Br'!E44/'Tabel 4 F'!E44*100,"-"))</f>
        <v>4.9807255434782611</v>
      </c>
      <c r="F44" s="94">
        <f>IF(OR('Tabel 4 F'!F44&lt;5,'Tabel 4.1 Br'!F44&lt;0.5),"-",IFERROR('Tabel 4.1 Br'!F44/'Tabel 4 F'!F44*100,"-"))</f>
        <v>5.109192771084337</v>
      </c>
      <c r="G44" s="117"/>
      <c r="H44" s="94">
        <f>IF(OR('Tabel 4 F'!H44&lt;5,'Tabel 4.1 Br'!H44&lt;0.5),"-",IFERROR('Tabel 4.1 Br'!H44/'Tabel 4 F'!H44*100,"-"))</f>
        <v>10.264425900592794</v>
      </c>
    </row>
    <row r="45" spans="1:15" ht="15.75" customHeight="1" x14ac:dyDescent="0.2">
      <c r="A45" s="83" t="s">
        <v>58</v>
      </c>
      <c r="B45" s="95">
        <f>IF(OR('Tabel 4 F'!B45&lt;5,'Tabel 4.1 Br'!B45&lt;0.5),"-",IFERROR('Tabel 4.1 Br'!B45/'Tabel 4 F'!B45*100,"-"))</f>
        <v>13.005607317073171</v>
      </c>
      <c r="C45" s="95">
        <f>IF(OR('Tabel 4 F'!C45&lt;5,'Tabel 4.1 Br'!C45&lt;0.5),"-",IFERROR('Tabel 4.1 Br'!C45/'Tabel 4 F'!C45*100,"-"))</f>
        <v>4.371251404494382</v>
      </c>
      <c r="D45" s="95">
        <f>IF(OR('Tabel 4 F'!D45&lt;5,'Tabel 4.1 Br'!D45&lt;0.5),"-",IFERROR('Tabel 4.1 Br'!D45/'Tabel 4 F'!D45*100,"-"))</f>
        <v>2.4989847198641764</v>
      </c>
      <c r="E45" s="95">
        <f>IF(OR('Tabel 4 F'!E45&lt;5,'Tabel 4.1 Br'!E45&lt;0.5),"-",IFERROR('Tabel 4.1 Br'!E45/'Tabel 4 F'!E45*100,"-"))</f>
        <v>4.1800566037735845</v>
      </c>
      <c r="F45" s="95">
        <f>IF(OR('Tabel 4 F'!F45&lt;5,'Tabel 4.1 Br'!F45&lt;0.5),"-",IFERROR('Tabel 4.1 Br'!F45/'Tabel 4 F'!F45*100,"-"))</f>
        <v>7.4885806451612895</v>
      </c>
      <c r="G45" s="117"/>
      <c r="H45" s="95">
        <f>IF(OR('Tabel 4 F'!H45&lt;5,'Tabel 4.1 Br'!H45&lt;0.5),"-",IFERROR('Tabel 4.1 Br'!H45/'Tabel 4 F'!H45*100,"-"))</f>
        <v>7.6878811557788946</v>
      </c>
    </row>
    <row r="46" spans="1:15" ht="15.75" customHeight="1" x14ac:dyDescent="0.2">
      <c r="A46" s="79" t="s">
        <v>59</v>
      </c>
      <c r="B46" s="93">
        <f>IF(OR('Tabel 4 F'!B46&lt;5,'Tabel 4.1 Br'!B46&lt;0.5),"-",IFERROR('Tabel 4.1 Br'!B46/'Tabel 4 F'!B46*100,"-"))</f>
        <v>9.3628572809278339</v>
      </c>
      <c r="C46" s="93">
        <f>IF(OR('Tabel 4 F'!C46&lt;5,'Tabel 4.1 Br'!C46&lt;0.5),"-",IFERROR('Tabel 4.1 Br'!C46/'Tabel 4 F'!C46*100,"-"))</f>
        <v>4.1283113904509872</v>
      </c>
      <c r="D46" s="93">
        <f>IF(OR('Tabel 4 F'!D46&lt;5,'Tabel 4.1 Br'!D46&lt;0.5),"-",IFERROR('Tabel 4.1 Br'!D46/'Tabel 4 F'!D46*100,"-"))</f>
        <v>3.6638937212409086</v>
      </c>
      <c r="E46" s="93">
        <f>IF(OR('Tabel 4 F'!E46&lt;5,'Tabel 4.1 Br'!E46&lt;0.5),"-",IFERROR('Tabel 4.1 Br'!E46/'Tabel 4 F'!E46*100,"-"))</f>
        <v>4.541944943002667</v>
      </c>
      <c r="F46" s="93">
        <f>IF(OR('Tabel 4 F'!F46&lt;5,'Tabel 4.1 Br'!F46&lt;0.5),"-",IFERROR('Tabel 4.1 Br'!F46/'Tabel 4 F'!F46*100,"-"))</f>
        <v>6.2440732957457712</v>
      </c>
      <c r="G46" s="117"/>
      <c r="H46" s="93">
        <f>IF(OR('Tabel 4 F'!H46&lt;5,'Tabel 4.1 Br'!H46&lt;0.5),"-",IFERROR('Tabel 4.1 Br'!H46/'Tabel 4 F'!H46*100,"-"))</f>
        <v>4.8868973342939483</v>
      </c>
    </row>
    <row r="47" spans="1:15" ht="15.75" customHeight="1" x14ac:dyDescent="0.2">
      <c r="A47" s="38"/>
      <c r="B47" s="42"/>
      <c r="C47" s="72"/>
      <c r="D47" s="72"/>
      <c r="E47" s="42"/>
      <c r="F47" s="72"/>
      <c r="G47" s="118"/>
      <c r="H47" s="42"/>
    </row>
    <row r="48" spans="1:15" ht="15.75" customHeight="1" x14ac:dyDescent="0.2">
      <c r="A48" s="88" t="s">
        <v>20</v>
      </c>
      <c r="B48" s="92">
        <f>IF(OR('Tabel 4 F'!B48&lt;5,'Tabel 4.1 Br'!B48&lt;0.5),"-",IFERROR('Tabel 4.1 Br'!B48/'Tabel 4 F'!B48*100,"-"))</f>
        <v>8.3916443768996949</v>
      </c>
      <c r="C48" s="92">
        <f>IF(OR('Tabel 4 F'!C48&lt;5,'Tabel 4.1 Br'!C48&lt;0.5),"-",IFERROR('Tabel 4.1 Br'!C48/'Tabel 4 F'!C48*100,"-"))</f>
        <v>3.4820401767168359</v>
      </c>
      <c r="D48" s="92">
        <f>IF(OR('Tabel 4 F'!D48&lt;5,'Tabel 4.1 Br'!D48&lt;0.5),"-",IFERROR('Tabel 4.1 Br'!D48/'Tabel 4 F'!D48*100,"-"))</f>
        <v>1.8749284216995732</v>
      </c>
      <c r="E48" s="92">
        <f>IF(OR('Tabel 4 F'!E48&lt;5,'Tabel 4.1 Br'!E48&lt;0.5),"-",IFERROR('Tabel 4.1 Br'!E48/'Tabel 4 F'!E48*100,"-"))</f>
        <v>1.7899654423634626</v>
      </c>
      <c r="F48" s="92">
        <f>IF(OR('Tabel 4 F'!F48&lt;5,'Tabel 4.1 Br'!F48&lt;0.5),"-",IFERROR('Tabel 4.1 Br'!F48/'Tabel 4 F'!F48*100,"-"))</f>
        <v>3.1219576277955272</v>
      </c>
      <c r="G48" s="119"/>
      <c r="H48" s="92">
        <f>IF(OR('Tabel 4 F'!H48&lt;5,'Tabel 4.1 Br'!H48&lt;0.5),"-",IFERROR('Tabel 4.1 Br'!H48/'Tabel 4 F'!H48*100,"-"))</f>
        <v>3.5361397121813765</v>
      </c>
      <c r="I48" s="34"/>
      <c r="J48" s="34"/>
      <c r="K48" s="34"/>
      <c r="L48" s="34"/>
      <c r="M48" s="34"/>
      <c r="N48" s="34"/>
      <c r="O48" s="34"/>
    </row>
    <row r="49" spans="1:21" ht="15.75" customHeight="1" x14ac:dyDescent="0.2">
      <c r="B49" s="42"/>
      <c r="C49" s="72"/>
      <c r="D49" s="72"/>
      <c r="E49" s="42"/>
      <c r="F49" s="72"/>
      <c r="G49" s="118"/>
      <c r="H49" s="42"/>
    </row>
    <row r="50" spans="1:21" ht="15.75" customHeight="1" x14ac:dyDescent="0.2">
      <c r="A50" s="109" t="s">
        <v>60</v>
      </c>
      <c r="B50" s="94">
        <f>IF(OR('Tabel 4 F'!B50&lt;5,'Tabel 4.1 Br'!B50&lt;0.5),"-",IFERROR('Tabel 4.1 Br'!B50/'Tabel 4 F'!B50*100,"-"))</f>
        <v>6.6970247890844696</v>
      </c>
      <c r="C50" s="94">
        <f>IF(OR('Tabel 4 F'!C50&lt;5,'Tabel 4.1 Br'!C50&lt;0.5),"-",IFERROR('Tabel 4.1 Br'!C50/'Tabel 4 F'!C50*100,"-"))</f>
        <v>1.5769228505481823</v>
      </c>
      <c r="D50" s="94">
        <f>IF(OR('Tabel 4 F'!D50&lt;5,'Tabel 4.1 Br'!D50&lt;0.5),"-",IFERROR('Tabel 4.1 Br'!D50/'Tabel 4 F'!D50*100,"-"))</f>
        <v>0.8363313171213429</v>
      </c>
      <c r="E50" s="94">
        <f>IF(OR('Tabel 4 F'!E50&lt;5,'Tabel 4.1 Br'!E50&lt;0.5),"-",IFERROR('Tabel 4.1 Br'!E50/'Tabel 4 F'!E50*100,"-"))</f>
        <v>0.90334691216357199</v>
      </c>
      <c r="F50" s="94">
        <f>IF(OR('Tabel 4 F'!F50&lt;5,'Tabel 4.1 Br'!F50&lt;0.5),"-",IFERROR('Tabel 4.1 Br'!F50/'Tabel 4 F'!F50*100,"-"))</f>
        <v>2.0737808121246784</v>
      </c>
      <c r="G50" s="101"/>
      <c r="H50" s="94">
        <f>IF(OR('Tabel 4 F'!H50&lt;5,'Tabel 4.1 Br'!H50&lt;0.5),"-",IFERROR('Tabel 4.1 Br'!H50/'Tabel 4 F'!H50*100,"-"))</f>
        <v>1.9769323944068458</v>
      </c>
      <c r="I50" s="34"/>
      <c r="J50" s="34"/>
      <c r="K50" s="34"/>
      <c r="L50" s="34"/>
      <c r="M50" s="34"/>
      <c r="N50" s="34"/>
      <c r="O50" s="34"/>
      <c r="P50" s="34"/>
      <c r="Q50" s="34"/>
      <c r="R50" s="34"/>
    </row>
    <row r="51" spans="1:21" s="34" customFormat="1" ht="15.75" customHeight="1" x14ac:dyDescent="0.2">
      <c r="A51" s="111" t="s">
        <v>61</v>
      </c>
      <c r="B51" s="95">
        <f>IF(OR('Tabel 4 F'!B51&lt;5,'Tabel 4.1 Br'!B51&lt;0.5),"-",IFERROR('Tabel 4.1 Br'!B51/'Tabel 4 F'!B51*100,"-"))</f>
        <v>14.969821793680296</v>
      </c>
      <c r="C51" s="95">
        <f>IF(OR('Tabel 4 F'!C51&lt;5,'Tabel 4.1 Br'!C51&lt;0.5),"-",IFERROR('Tabel 4.1 Br'!C51/'Tabel 4 F'!C51*100,"-"))</f>
        <v>6.923860718982902</v>
      </c>
      <c r="D51" s="95">
        <f>IF(OR('Tabel 4 F'!D51&lt;5,'Tabel 4.1 Br'!D51&lt;0.5),"-",IFERROR('Tabel 4.1 Br'!D51/'Tabel 4 F'!D51*100,"-"))</f>
        <v>2.5850106539135376</v>
      </c>
      <c r="E51" s="95">
        <f>IF(OR('Tabel 4 F'!E51&lt;5,'Tabel 4.1 Br'!E51&lt;0.5),"-",IFERROR('Tabel 4.1 Br'!E51/'Tabel 4 F'!E51*100,"-"))</f>
        <v>2.5011311719915224</v>
      </c>
      <c r="F51" s="95">
        <f>IF(OR('Tabel 4 F'!F51&lt;5,'Tabel 4.1 Br'!F51&lt;0.5),"-",IFERROR('Tabel 4.1 Br'!F51/'Tabel 4 F'!F51*100,"-"))</f>
        <v>3.6591197018104364</v>
      </c>
      <c r="G51" s="101"/>
      <c r="H51" s="95">
        <f>IF(OR('Tabel 4 F'!H51&lt;5,'Tabel 4.1 Br'!H51&lt;0.5),"-",IFERROR('Tabel 4.1 Br'!H51/'Tabel 4 F'!H51*100,"-"))</f>
        <v>5.5798517385774105</v>
      </c>
      <c r="S51" s="24"/>
      <c r="T51" s="24"/>
      <c r="U51" s="24"/>
    </row>
    <row r="52" spans="1:21" ht="15" x14ac:dyDescent="0.2">
      <c r="A52" s="112" t="s">
        <v>62</v>
      </c>
      <c r="B52" s="93">
        <f>IF(OR('Tabel 4 F'!B52&lt;5,'Tabel 4.1 Br'!B52&lt;0.5),"-",IFERROR('Tabel 4.1 Br'!B52/'Tabel 4 F'!B52*100,"-"))</f>
        <v>5.1505519170196594</v>
      </c>
      <c r="C52" s="93">
        <f>IF(OR('Tabel 4 F'!C52&lt;5,'Tabel 4.1 Br'!C52&lt;0.5),"-",IFERROR('Tabel 4.1 Br'!C52/'Tabel 4 F'!C52*100,"-"))</f>
        <v>2.3241266813066153</v>
      </c>
      <c r="D52" s="93">
        <f>IF(OR('Tabel 4 F'!D52&lt;5,'Tabel 4.1 Br'!D52&lt;0.5),"-",IFERROR('Tabel 4.1 Br'!D52/'Tabel 4 F'!D52*100,"-"))</f>
        <v>1.5186601479686757</v>
      </c>
      <c r="E52" s="93">
        <f>IF(OR('Tabel 4 F'!E52&lt;5,'Tabel 4.1 Br'!E52&lt;0.5),"-",IFERROR('Tabel 4.1 Br'!E52/'Tabel 4 F'!E52*100,"-"))</f>
        <v>1.6503343128781334</v>
      </c>
      <c r="F52" s="93">
        <f>IF(OR('Tabel 4 F'!F52&lt;5,'Tabel 4.1 Br'!F52&lt;0.5),"-",IFERROR('Tabel 4.1 Br'!F52/'Tabel 4 F'!F52*100,"-"))</f>
        <v>3.6128817151306061</v>
      </c>
      <c r="G52" s="101"/>
      <c r="H52" s="93">
        <f>IF(OR('Tabel 4 F'!H52&lt;5,'Tabel 4.1 Br'!H52&lt;0.5),"-",IFERROR('Tabel 4.1 Br'!H52/'Tabel 4 F'!H52*100,"-"))</f>
        <v>2.5954877327161117</v>
      </c>
      <c r="I52" s="24"/>
      <c r="J52" s="24"/>
      <c r="K52" s="24"/>
      <c r="L52" s="24"/>
      <c r="M52" s="24"/>
    </row>
    <row r="53" spans="1:21" x14ac:dyDescent="0.2">
      <c r="A53" s="27" t="s">
        <v>69</v>
      </c>
      <c r="G53" s="1"/>
    </row>
    <row r="54" spans="1:21" x14ac:dyDescent="0.2">
      <c r="A54" s="27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11"/>
  <dimension ref="A1:W53"/>
  <sheetViews>
    <sheetView showGridLines="0" topLeftCell="A16" workbookViewId="0">
      <selection activeCell="B38" sqref="B38"/>
    </sheetView>
  </sheetViews>
  <sheetFormatPr defaultRowHeight="12.75" x14ac:dyDescent="0.2"/>
  <cols>
    <col min="1" max="1" width="17.140625" style="27" customWidth="1"/>
    <col min="2" max="2" width="9.7109375" style="27" customWidth="1"/>
    <col min="3" max="8" width="9.7109375" customWidth="1"/>
    <col min="9" max="9" width="0.85546875" style="121" customWidth="1"/>
    <col min="10" max="10" width="9.7109375" customWidth="1"/>
    <col min="11" max="13" width="1" customWidth="1"/>
  </cols>
  <sheetData>
    <row r="1" spans="1:10" s="24" customFormat="1" ht="15.75" customHeight="1" x14ac:dyDescent="0.25">
      <c r="A1" s="16" t="s">
        <v>21</v>
      </c>
      <c r="B1" s="16"/>
      <c r="I1" s="120"/>
    </row>
    <row r="2" spans="1:10" ht="15.75" customHeight="1" x14ac:dyDescent="0.2"/>
    <row r="3" spans="1:10" ht="15.75" customHeight="1" x14ac:dyDescent="0.25">
      <c r="A3" s="16" t="s">
        <v>189</v>
      </c>
      <c r="B3" s="16"/>
    </row>
    <row r="4" spans="1:10" ht="15.75" customHeight="1" x14ac:dyDescent="0.25">
      <c r="A4" s="16"/>
      <c r="B4" s="16"/>
    </row>
    <row r="5" spans="1:10" ht="15.75" customHeight="1" x14ac:dyDescent="0.2"/>
    <row r="6" spans="1:10" s="27" customFormat="1" ht="15.75" customHeight="1" x14ac:dyDescent="0.2">
      <c r="C6" s="44"/>
      <c r="D6" s="44"/>
      <c r="E6" s="44"/>
      <c r="F6" s="44"/>
      <c r="G6" s="44"/>
      <c r="H6" s="44"/>
      <c r="I6" s="122"/>
      <c r="J6" s="45"/>
    </row>
    <row r="7" spans="1:10" s="27" customFormat="1" ht="15.75" customHeight="1" x14ac:dyDescent="0.2">
      <c r="B7" s="45" t="s">
        <v>206</v>
      </c>
      <c r="C7" s="45" t="s">
        <v>205</v>
      </c>
      <c r="D7" s="45" t="s">
        <v>72</v>
      </c>
      <c r="E7" s="45" t="s">
        <v>73</v>
      </c>
      <c r="F7" s="45" t="s">
        <v>74</v>
      </c>
      <c r="G7" s="45" t="s">
        <v>75</v>
      </c>
      <c r="H7" s="45" t="s">
        <v>76</v>
      </c>
      <c r="I7" s="123"/>
      <c r="J7" s="45" t="s">
        <v>13</v>
      </c>
    </row>
    <row r="8" spans="1:10" s="27" customFormat="1" ht="15.75" customHeight="1" x14ac:dyDescent="0.2">
      <c r="C8" s="45"/>
      <c r="D8" s="45"/>
      <c r="E8" s="45"/>
      <c r="F8" s="45"/>
      <c r="G8" s="45"/>
      <c r="H8" s="45"/>
      <c r="I8" s="123"/>
      <c r="J8" s="45"/>
    </row>
    <row r="9" spans="1:10" ht="15.75" customHeight="1" x14ac:dyDescent="0.2">
      <c r="A9" s="79" t="s">
        <v>207</v>
      </c>
      <c r="B9" s="80">
        <v>2063</v>
      </c>
      <c r="C9" s="80">
        <v>1851</v>
      </c>
      <c r="D9" s="80">
        <v>4284</v>
      </c>
      <c r="E9" s="80">
        <v>5566</v>
      </c>
      <c r="F9" s="80">
        <v>4477</v>
      </c>
      <c r="G9" s="80">
        <v>15110</v>
      </c>
      <c r="H9" s="80">
        <v>1221</v>
      </c>
      <c r="I9" s="124"/>
      <c r="J9" s="80">
        <f>SUM(B9:H9)</f>
        <v>34572</v>
      </c>
    </row>
    <row r="10" spans="1:10" ht="15.75" customHeight="1" x14ac:dyDescent="0.2">
      <c r="A10" s="90" t="s">
        <v>208</v>
      </c>
      <c r="B10" s="91">
        <v>1135</v>
      </c>
      <c r="C10" s="91">
        <v>966</v>
      </c>
      <c r="D10" s="91">
        <v>2489</v>
      </c>
      <c r="E10" s="91">
        <v>2926</v>
      </c>
      <c r="F10" s="91">
        <v>2753</v>
      </c>
      <c r="G10" s="91">
        <v>23391</v>
      </c>
      <c r="H10" s="91">
        <v>1067</v>
      </c>
      <c r="I10" s="124"/>
      <c r="J10" s="91">
        <f t="shared" ref="J10:J46" si="0">SUM(B10:H10)</f>
        <v>34727</v>
      </c>
    </row>
    <row r="11" spans="1:10" ht="15.75" customHeight="1" x14ac:dyDescent="0.2">
      <c r="A11" s="83" t="s">
        <v>209</v>
      </c>
      <c r="B11" s="84">
        <v>1836</v>
      </c>
      <c r="C11" s="84">
        <v>1592</v>
      </c>
      <c r="D11" s="84">
        <v>4972</v>
      </c>
      <c r="E11" s="84">
        <v>4825</v>
      </c>
      <c r="F11" s="84">
        <v>2045</v>
      </c>
      <c r="G11" s="84">
        <v>2275</v>
      </c>
      <c r="H11" s="84">
        <v>3568</v>
      </c>
      <c r="I11" s="124"/>
      <c r="J11" s="84">
        <f t="shared" si="0"/>
        <v>21113</v>
      </c>
    </row>
    <row r="12" spans="1:10" ht="15.75" customHeight="1" x14ac:dyDescent="0.2">
      <c r="A12" s="79" t="s">
        <v>26</v>
      </c>
      <c r="B12" s="80">
        <v>2132</v>
      </c>
      <c r="C12" s="80">
        <v>2304</v>
      </c>
      <c r="D12" s="80">
        <v>6454</v>
      </c>
      <c r="E12" s="80">
        <v>9322</v>
      </c>
      <c r="F12" s="80">
        <v>5743</v>
      </c>
      <c r="G12" s="80">
        <v>13701</v>
      </c>
      <c r="H12" s="80">
        <v>3244</v>
      </c>
      <c r="I12" s="124"/>
      <c r="J12" s="80">
        <f t="shared" si="0"/>
        <v>42900</v>
      </c>
    </row>
    <row r="13" spans="1:10" ht="15.75" customHeight="1" x14ac:dyDescent="0.2">
      <c r="A13" s="90" t="s">
        <v>27</v>
      </c>
      <c r="B13" s="91">
        <v>492</v>
      </c>
      <c r="C13" s="91">
        <v>417</v>
      </c>
      <c r="D13" s="91">
        <v>1116</v>
      </c>
      <c r="E13" s="91">
        <v>2096</v>
      </c>
      <c r="F13" s="91">
        <v>1496</v>
      </c>
      <c r="G13" s="91">
        <v>8686</v>
      </c>
      <c r="H13" s="91">
        <v>503</v>
      </c>
      <c r="I13" s="124"/>
      <c r="J13" s="91">
        <f t="shared" si="0"/>
        <v>14806</v>
      </c>
    </row>
    <row r="14" spans="1:10" ht="15.75" customHeight="1" x14ac:dyDescent="0.2">
      <c r="A14" s="83" t="s">
        <v>28</v>
      </c>
      <c r="B14" s="84">
        <v>42</v>
      </c>
      <c r="C14" s="84">
        <v>59</v>
      </c>
      <c r="D14" s="84">
        <v>216</v>
      </c>
      <c r="E14" s="84">
        <v>596</v>
      </c>
      <c r="F14" s="84">
        <v>499</v>
      </c>
      <c r="G14" s="84">
        <v>1034</v>
      </c>
      <c r="H14" s="84">
        <v>107</v>
      </c>
      <c r="I14" s="124"/>
      <c r="J14" s="84">
        <f t="shared" si="0"/>
        <v>2553</v>
      </c>
    </row>
    <row r="15" spans="1:10" ht="15.75" customHeight="1" x14ac:dyDescent="0.2">
      <c r="A15" s="79" t="s">
        <v>29</v>
      </c>
      <c r="B15" s="80">
        <v>813</v>
      </c>
      <c r="C15" s="80">
        <v>583</v>
      </c>
      <c r="D15" s="80">
        <v>1550</v>
      </c>
      <c r="E15" s="80">
        <v>1583</v>
      </c>
      <c r="F15" s="80">
        <v>436</v>
      </c>
      <c r="G15" s="80">
        <v>736</v>
      </c>
      <c r="H15" s="80">
        <v>428</v>
      </c>
      <c r="I15" s="124"/>
      <c r="J15" s="80">
        <f t="shared" si="0"/>
        <v>6129</v>
      </c>
    </row>
    <row r="16" spans="1:10" ht="15.75" customHeight="1" x14ac:dyDescent="0.2">
      <c r="A16" s="90" t="s">
        <v>30</v>
      </c>
      <c r="B16" s="91">
        <v>214</v>
      </c>
      <c r="C16" s="91">
        <v>217</v>
      </c>
      <c r="D16" s="91">
        <v>483</v>
      </c>
      <c r="E16" s="91">
        <v>535</v>
      </c>
      <c r="F16" s="91">
        <v>493</v>
      </c>
      <c r="G16" s="91">
        <v>1479</v>
      </c>
      <c r="H16" s="91">
        <v>162</v>
      </c>
      <c r="I16" s="124"/>
      <c r="J16" s="91">
        <f t="shared" si="0"/>
        <v>3583</v>
      </c>
    </row>
    <row r="17" spans="1:13" ht="15.75" hidden="1" customHeight="1" x14ac:dyDescent="0.2">
      <c r="A17" s="31" t="s">
        <v>31</v>
      </c>
      <c r="B17" s="36">
        <v>78</v>
      </c>
      <c r="C17" s="36">
        <v>78</v>
      </c>
      <c r="D17" s="36">
        <v>146</v>
      </c>
      <c r="E17" s="36">
        <v>137</v>
      </c>
      <c r="F17" s="36">
        <v>168</v>
      </c>
      <c r="G17" s="36">
        <v>1501</v>
      </c>
      <c r="H17" s="36">
        <v>260</v>
      </c>
      <c r="I17" s="124"/>
      <c r="J17" s="36">
        <f t="shared" si="0"/>
        <v>2368</v>
      </c>
    </row>
    <row r="18" spans="1:13" ht="15.75" hidden="1" customHeight="1" x14ac:dyDescent="0.2">
      <c r="A18" s="33" t="s">
        <v>32</v>
      </c>
      <c r="B18" s="37">
        <v>29</v>
      </c>
      <c r="C18" s="37">
        <v>30</v>
      </c>
      <c r="D18" s="37">
        <v>92</v>
      </c>
      <c r="E18" s="37">
        <v>149</v>
      </c>
      <c r="F18" s="37">
        <v>91</v>
      </c>
      <c r="G18" s="37">
        <v>285</v>
      </c>
      <c r="H18" s="37">
        <v>53</v>
      </c>
      <c r="I18" s="124"/>
      <c r="J18" s="37">
        <f t="shared" si="0"/>
        <v>729</v>
      </c>
    </row>
    <row r="19" spans="1:13" ht="15.75" hidden="1" customHeight="1" x14ac:dyDescent="0.2">
      <c r="A19" s="31" t="s">
        <v>33</v>
      </c>
      <c r="B19" s="36">
        <v>1</v>
      </c>
      <c r="C19" s="36">
        <v>0</v>
      </c>
      <c r="D19" s="36">
        <v>2</v>
      </c>
      <c r="E19" s="36">
        <v>13</v>
      </c>
      <c r="F19" s="36">
        <v>18</v>
      </c>
      <c r="G19" s="36">
        <v>232</v>
      </c>
      <c r="H19" s="36">
        <v>27</v>
      </c>
      <c r="I19" s="124"/>
      <c r="J19" s="36">
        <f t="shared" si="0"/>
        <v>293</v>
      </c>
    </row>
    <row r="20" spans="1:13" ht="15.75" hidden="1" customHeight="1" x14ac:dyDescent="0.2">
      <c r="A20" s="33" t="s">
        <v>34</v>
      </c>
      <c r="B20" s="37">
        <v>9</v>
      </c>
      <c r="C20" s="37">
        <v>16</v>
      </c>
      <c r="D20" s="37">
        <v>40</v>
      </c>
      <c r="E20" s="37">
        <v>34</v>
      </c>
      <c r="F20" s="37">
        <v>44</v>
      </c>
      <c r="G20" s="37">
        <v>315</v>
      </c>
      <c r="H20" s="37">
        <v>49</v>
      </c>
      <c r="I20" s="124"/>
      <c r="J20" s="37">
        <f t="shared" si="0"/>
        <v>507</v>
      </c>
    </row>
    <row r="21" spans="1:13" ht="15.75" customHeight="1" x14ac:dyDescent="0.2">
      <c r="A21" s="83" t="s">
        <v>35</v>
      </c>
      <c r="B21" s="84">
        <v>117</v>
      </c>
      <c r="C21" s="84">
        <v>124</v>
      </c>
      <c r="D21" s="84">
        <v>280</v>
      </c>
      <c r="E21" s="84">
        <v>333</v>
      </c>
      <c r="F21" s="84">
        <v>321</v>
      </c>
      <c r="G21" s="84">
        <v>2333</v>
      </c>
      <c r="H21" s="84">
        <v>389</v>
      </c>
      <c r="I21" s="124"/>
      <c r="J21" s="84">
        <f t="shared" si="0"/>
        <v>3897</v>
      </c>
    </row>
    <row r="22" spans="1:13" ht="15.75" customHeight="1" x14ac:dyDescent="0.2">
      <c r="A22" s="79" t="s">
        <v>36</v>
      </c>
      <c r="B22" s="80">
        <v>17</v>
      </c>
      <c r="C22" s="80">
        <v>16</v>
      </c>
      <c r="D22" s="80">
        <v>47</v>
      </c>
      <c r="E22" s="80">
        <v>37</v>
      </c>
      <c r="F22" s="80">
        <v>10</v>
      </c>
      <c r="G22" s="80">
        <v>221</v>
      </c>
      <c r="H22" s="80">
        <v>28</v>
      </c>
      <c r="I22" s="124"/>
      <c r="J22" s="80">
        <f t="shared" si="0"/>
        <v>376</v>
      </c>
    </row>
    <row r="23" spans="1:13" ht="15.75" customHeight="1" x14ac:dyDescent="0.2">
      <c r="A23" s="90" t="s">
        <v>37</v>
      </c>
      <c r="B23" s="91">
        <v>43</v>
      </c>
      <c r="C23" s="91">
        <v>29</v>
      </c>
      <c r="D23" s="91">
        <v>110</v>
      </c>
      <c r="E23" s="91">
        <v>153</v>
      </c>
      <c r="F23" s="91">
        <v>42</v>
      </c>
      <c r="G23" s="91">
        <v>71</v>
      </c>
      <c r="H23" s="91">
        <v>34</v>
      </c>
      <c r="I23" s="124"/>
      <c r="J23" s="91">
        <f t="shared" si="0"/>
        <v>482</v>
      </c>
    </row>
    <row r="24" spans="1:13" ht="15.75" customHeight="1" x14ac:dyDescent="0.2">
      <c r="A24" s="83" t="s">
        <v>38</v>
      </c>
      <c r="B24" s="84">
        <v>139</v>
      </c>
      <c r="C24" s="84">
        <v>100</v>
      </c>
      <c r="D24" s="84">
        <v>352</v>
      </c>
      <c r="E24" s="84">
        <v>466</v>
      </c>
      <c r="F24" s="84">
        <v>293</v>
      </c>
      <c r="G24" s="84">
        <v>934</v>
      </c>
      <c r="H24" s="84">
        <v>246</v>
      </c>
      <c r="I24" s="124"/>
      <c r="J24" s="84">
        <f t="shared" si="0"/>
        <v>2530</v>
      </c>
    </row>
    <row r="25" spans="1:13" ht="15.75" customHeight="1" x14ac:dyDescent="0.2">
      <c r="A25" s="79" t="s">
        <v>39</v>
      </c>
      <c r="B25" s="80">
        <v>308</v>
      </c>
      <c r="C25" s="80">
        <v>264</v>
      </c>
      <c r="D25" s="80">
        <v>745</v>
      </c>
      <c r="E25" s="80">
        <v>974</v>
      </c>
      <c r="F25" s="80">
        <v>737</v>
      </c>
      <c r="G25" s="80">
        <v>2146</v>
      </c>
      <c r="H25" s="80">
        <v>488</v>
      </c>
      <c r="I25" s="124"/>
      <c r="J25" s="80">
        <f t="shared" si="0"/>
        <v>5662</v>
      </c>
    </row>
    <row r="26" spans="1:13" ht="15.75" customHeight="1" x14ac:dyDescent="0.2">
      <c r="A26" s="90" t="s">
        <v>40</v>
      </c>
      <c r="B26" s="91">
        <v>1002</v>
      </c>
      <c r="C26" s="91">
        <v>883</v>
      </c>
      <c r="D26" s="91">
        <v>2533</v>
      </c>
      <c r="E26" s="91">
        <v>2315</v>
      </c>
      <c r="F26" s="91">
        <v>1131</v>
      </c>
      <c r="G26" s="91">
        <v>3118</v>
      </c>
      <c r="H26" s="91">
        <v>1550</v>
      </c>
      <c r="I26" s="124"/>
      <c r="J26" s="91">
        <f t="shared" si="0"/>
        <v>12532</v>
      </c>
    </row>
    <row r="27" spans="1:13" ht="15.75" customHeight="1" x14ac:dyDescent="0.2">
      <c r="A27" s="83" t="s">
        <v>41</v>
      </c>
      <c r="B27" s="84">
        <v>88</v>
      </c>
      <c r="C27" s="84">
        <v>115</v>
      </c>
      <c r="D27" s="84">
        <v>248</v>
      </c>
      <c r="E27" s="84">
        <v>373</v>
      </c>
      <c r="F27" s="84">
        <v>261</v>
      </c>
      <c r="G27" s="84">
        <v>781</v>
      </c>
      <c r="H27" s="84">
        <v>169</v>
      </c>
      <c r="I27" s="124"/>
      <c r="J27" s="84">
        <f t="shared" si="0"/>
        <v>2035</v>
      </c>
    </row>
    <row r="28" spans="1:13" ht="15.75" customHeight="1" x14ac:dyDescent="0.2">
      <c r="A28" s="79" t="s">
        <v>42</v>
      </c>
      <c r="B28" s="80">
        <v>226</v>
      </c>
      <c r="C28" s="80">
        <v>203</v>
      </c>
      <c r="D28" s="80">
        <v>485</v>
      </c>
      <c r="E28" s="80">
        <v>927</v>
      </c>
      <c r="F28" s="80">
        <v>867</v>
      </c>
      <c r="G28" s="80">
        <v>2748</v>
      </c>
      <c r="H28" s="80">
        <v>666</v>
      </c>
      <c r="I28" s="124"/>
      <c r="J28" s="80">
        <f t="shared" si="0"/>
        <v>6122</v>
      </c>
    </row>
    <row r="29" spans="1:13" ht="15.75" customHeight="1" x14ac:dyDescent="0.2">
      <c r="A29" s="90" t="s">
        <v>43</v>
      </c>
      <c r="B29" s="91">
        <v>25</v>
      </c>
      <c r="C29" s="91">
        <v>27</v>
      </c>
      <c r="D29" s="91">
        <v>58</v>
      </c>
      <c r="E29" s="91">
        <v>95</v>
      </c>
      <c r="F29" s="91">
        <v>89</v>
      </c>
      <c r="G29" s="91">
        <v>501</v>
      </c>
      <c r="H29" s="91">
        <v>48</v>
      </c>
      <c r="I29" s="124"/>
      <c r="J29" s="91">
        <f t="shared" si="0"/>
        <v>843</v>
      </c>
    </row>
    <row r="30" spans="1:13" ht="15.75" customHeight="1" x14ac:dyDescent="0.2">
      <c r="A30" s="83" t="s">
        <v>44</v>
      </c>
      <c r="B30" s="84">
        <v>36</v>
      </c>
      <c r="C30" s="84">
        <v>48</v>
      </c>
      <c r="D30" s="84">
        <v>137</v>
      </c>
      <c r="E30" s="84">
        <v>444</v>
      </c>
      <c r="F30" s="84">
        <v>312</v>
      </c>
      <c r="G30" s="84">
        <v>1348</v>
      </c>
      <c r="H30" s="84">
        <v>936</v>
      </c>
      <c r="I30" s="124"/>
      <c r="J30" s="84">
        <f t="shared" si="0"/>
        <v>3261</v>
      </c>
    </row>
    <row r="31" spans="1:13" ht="15.75" customHeight="1" x14ac:dyDescent="0.2">
      <c r="A31" s="79" t="s">
        <v>45</v>
      </c>
      <c r="B31" s="80">
        <v>11</v>
      </c>
      <c r="C31" s="80">
        <v>8</v>
      </c>
      <c r="D31" s="80">
        <v>24</v>
      </c>
      <c r="E31" s="80">
        <v>60</v>
      </c>
      <c r="F31" s="80">
        <v>61</v>
      </c>
      <c r="G31" s="80">
        <v>467</v>
      </c>
      <c r="H31" s="80">
        <v>243</v>
      </c>
      <c r="I31" s="124"/>
      <c r="J31" s="80">
        <f t="shared" si="0"/>
        <v>874</v>
      </c>
      <c r="M31" s="48"/>
    </row>
    <row r="32" spans="1:13" ht="15.75" customHeight="1" x14ac:dyDescent="0.2">
      <c r="A32" s="90" t="s">
        <v>46</v>
      </c>
      <c r="B32" s="91">
        <v>46</v>
      </c>
      <c r="C32" s="91">
        <v>45</v>
      </c>
      <c r="D32" s="91">
        <v>100</v>
      </c>
      <c r="E32" s="91">
        <v>156</v>
      </c>
      <c r="F32" s="91">
        <v>234</v>
      </c>
      <c r="G32" s="91">
        <v>969</v>
      </c>
      <c r="H32" s="91">
        <v>169</v>
      </c>
      <c r="I32" s="124"/>
      <c r="J32" s="91">
        <f t="shared" si="0"/>
        <v>1719</v>
      </c>
    </row>
    <row r="33" spans="1:21" ht="15.75" customHeight="1" x14ac:dyDescent="0.2">
      <c r="A33" s="83" t="s">
        <v>47</v>
      </c>
      <c r="B33" s="84">
        <v>567</v>
      </c>
      <c r="C33" s="84">
        <v>529</v>
      </c>
      <c r="D33" s="84">
        <v>1622</v>
      </c>
      <c r="E33" s="84">
        <v>1902</v>
      </c>
      <c r="F33" s="84">
        <v>1224</v>
      </c>
      <c r="G33" s="84">
        <v>2012</v>
      </c>
      <c r="H33" s="84">
        <v>739</v>
      </c>
      <c r="I33" s="124"/>
      <c r="J33" s="84">
        <f t="shared" si="0"/>
        <v>8595</v>
      </c>
    </row>
    <row r="34" spans="1:21" ht="15.75" customHeight="1" x14ac:dyDescent="0.2">
      <c r="A34" s="79" t="s">
        <v>48</v>
      </c>
      <c r="B34" s="80">
        <v>789</v>
      </c>
      <c r="C34" s="80">
        <v>797</v>
      </c>
      <c r="D34" s="80">
        <v>2243</v>
      </c>
      <c r="E34" s="80">
        <v>2915</v>
      </c>
      <c r="F34" s="80">
        <v>1745</v>
      </c>
      <c r="G34" s="80">
        <v>5625</v>
      </c>
      <c r="H34" s="80">
        <v>2245</v>
      </c>
      <c r="I34" s="124"/>
      <c r="J34" s="80">
        <f t="shared" si="0"/>
        <v>16359</v>
      </c>
      <c r="L34" s="48"/>
    </row>
    <row r="35" spans="1:21" ht="15.75" customHeight="1" x14ac:dyDescent="0.2">
      <c r="A35" s="90" t="s">
        <v>49</v>
      </c>
      <c r="B35" s="91">
        <v>361</v>
      </c>
      <c r="C35" s="91">
        <v>478</v>
      </c>
      <c r="D35" s="91">
        <v>1266</v>
      </c>
      <c r="E35" s="91">
        <v>1644</v>
      </c>
      <c r="F35" s="91">
        <v>832</v>
      </c>
      <c r="G35" s="91">
        <v>3645</v>
      </c>
      <c r="H35" s="91">
        <v>1359</v>
      </c>
      <c r="I35" s="124"/>
      <c r="J35" s="91">
        <f t="shared" si="0"/>
        <v>9585</v>
      </c>
    </row>
    <row r="36" spans="1:21" ht="15.75" customHeight="1" x14ac:dyDescent="0.2">
      <c r="A36" s="83" t="s">
        <v>50</v>
      </c>
      <c r="B36" s="84">
        <v>1331</v>
      </c>
      <c r="C36" s="84">
        <v>1557</v>
      </c>
      <c r="D36" s="84">
        <v>4218</v>
      </c>
      <c r="E36" s="84">
        <v>5603</v>
      </c>
      <c r="F36" s="84">
        <v>4245</v>
      </c>
      <c r="G36" s="84">
        <v>7460</v>
      </c>
      <c r="H36" s="84">
        <v>4087</v>
      </c>
      <c r="I36" s="124"/>
      <c r="J36" s="84">
        <f t="shared" si="0"/>
        <v>28501</v>
      </c>
    </row>
    <row r="37" spans="1:21" ht="15.75" customHeight="1" x14ac:dyDescent="0.2">
      <c r="A37" s="79" t="s">
        <v>51</v>
      </c>
      <c r="B37" s="80">
        <v>2452</v>
      </c>
      <c r="C37" s="80">
        <v>2358</v>
      </c>
      <c r="D37" s="80">
        <v>6033</v>
      </c>
      <c r="E37" s="80">
        <v>8011</v>
      </c>
      <c r="F37" s="80">
        <v>4665</v>
      </c>
      <c r="G37" s="80">
        <v>11035</v>
      </c>
      <c r="H37" s="80">
        <v>4173</v>
      </c>
      <c r="I37" s="124"/>
      <c r="J37" s="80">
        <f t="shared" si="0"/>
        <v>38727</v>
      </c>
    </row>
    <row r="38" spans="1:21" ht="15.75" customHeight="1" x14ac:dyDescent="0.2">
      <c r="A38" s="90" t="s">
        <v>52</v>
      </c>
      <c r="B38" s="91">
        <v>562</v>
      </c>
      <c r="C38" s="91">
        <v>385</v>
      </c>
      <c r="D38" s="91">
        <v>593</v>
      </c>
      <c r="E38" s="91">
        <v>505</v>
      </c>
      <c r="F38" s="91">
        <v>164</v>
      </c>
      <c r="G38" s="91">
        <v>3166</v>
      </c>
      <c r="H38" s="91">
        <v>823</v>
      </c>
      <c r="I38" s="124"/>
      <c r="J38" s="91">
        <f t="shared" si="0"/>
        <v>6198</v>
      </c>
    </row>
    <row r="39" spans="1:21" ht="15.75" customHeight="1" x14ac:dyDescent="0.2">
      <c r="A39" s="83" t="s">
        <v>53</v>
      </c>
      <c r="B39" s="84">
        <v>88</v>
      </c>
      <c r="C39" s="84">
        <v>210</v>
      </c>
      <c r="D39" s="84">
        <v>715</v>
      </c>
      <c r="E39" s="84">
        <v>567</v>
      </c>
      <c r="F39" s="84">
        <v>106</v>
      </c>
      <c r="G39" s="84">
        <v>2735</v>
      </c>
      <c r="H39" s="84">
        <v>718</v>
      </c>
      <c r="I39" s="124"/>
      <c r="J39" s="84">
        <f t="shared" si="0"/>
        <v>5139</v>
      </c>
    </row>
    <row r="40" spans="1:21" ht="15.75" customHeight="1" x14ac:dyDescent="0.2">
      <c r="A40" s="79" t="s">
        <v>54</v>
      </c>
      <c r="B40" s="80">
        <v>234</v>
      </c>
      <c r="C40" s="80">
        <v>281</v>
      </c>
      <c r="D40" s="80">
        <v>891</v>
      </c>
      <c r="E40" s="80">
        <v>988</v>
      </c>
      <c r="F40" s="80">
        <v>998</v>
      </c>
      <c r="G40" s="80">
        <v>3279</v>
      </c>
      <c r="H40" s="80">
        <v>665</v>
      </c>
      <c r="I40" s="124"/>
      <c r="J40" s="80">
        <f t="shared" si="0"/>
        <v>7336</v>
      </c>
    </row>
    <row r="41" spans="1:21" ht="15.75" customHeight="1" x14ac:dyDescent="0.2">
      <c r="A41" s="90" t="s">
        <v>214</v>
      </c>
      <c r="B41" s="91">
        <v>789</v>
      </c>
      <c r="C41" s="91">
        <v>726</v>
      </c>
      <c r="D41" s="91">
        <v>1680</v>
      </c>
      <c r="E41" s="91">
        <v>2396</v>
      </c>
      <c r="F41" s="91">
        <v>1457</v>
      </c>
      <c r="G41" s="91">
        <v>2436</v>
      </c>
      <c r="H41" s="91">
        <v>347</v>
      </c>
      <c r="I41" s="124"/>
      <c r="J41" s="91">
        <f t="shared" si="0"/>
        <v>9831</v>
      </c>
    </row>
    <row r="42" spans="1:21" ht="15.75" customHeight="1" x14ac:dyDescent="0.2">
      <c r="A42" s="83" t="s">
        <v>55</v>
      </c>
      <c r="B42" s="84">
        <v>547</v>
      </c>
      <c r="C42" s="84">
        <v>504</v>
      </c>
      <c r="D42" s="84">
        <v>1167</v>
      </c>
      <c r="E42" s="84">
        <v>1237</v>
      </c>
      <c r="F42" s="84">
        <v>562</v>
      </c>
      <c r="G42" s="84">
        <v>662</v>
      </c>
      <c r="H42" s="84">
        <v>744</v>
      </c>
      <c r="I42" s="124"/>
      <c r="J42" s="84">
        <f t="shared" si="0"/>
        <v>5423</v>
      </c>
    </row>
    <row r="43" spans="1:21" ht="15.75" customHeight="1" x14ac:dyDescent="0.2">
      <c r="A43" s="79" t="s">
        <v>56</v>
      </c>
      <c r="B43" s="80">
        <v>144</v>
      </c>
      <c r="C43" s="80">
        <v>70</v>
      </c>
      <c r="D43" s="80">
        <v>100</v>
      </c>
      <c r="E43" s="80">
        <v>99</v>
      </c>
      <c r="F43" s="80">
        <v>63</v>
      </c>
      <c r="G43" s="80">
        <v>197</v>
      </c>
      <c r="H43" s="80">
        <v>773</v>
      </c>
      <c r="I43" s="124"/>
      <c r="J43" s="80">
        <f t="shared" si="0"/>
        <v>1446</v>
      </c>
    </row>
    <row r="44" spans="1:21" ht="15.75" customHeight="1" x14ac:dyDescent="0.2">
      <c r="A44" s="90" t="s">
        <v>57</v>
      </c>
      <c r="B44" s="91">
        <v>907</v>
      </c>
      <c r="C44" s="91">
        <v>401</v>
      </c>
      <c r="D44" s="91">
        <v>635</v>
      </c>
      <c r="E44" s="91">
        <v>530</v>
      </c>
      <c r="F44" s="91">
        <v>251</v>
      </c>
      <c r="G44" s="91">
        <v>1271</v>
      </c>
      <c r="H44" s="91">
        <v>391</v>
      </c>
      <c r="I44" s="124"/>
      <c r="J44" s="91">
        <f t="shared" si="0"/>
        <v>4386</v>
      </c>
    </row>
    <row r="45" spans="1:21" ht="15.75" customHeight="1" x14ac:dyDescent="0.2">
      <c r="A45" s="83" t="s">
        <v>58</v>
      </c>
      <c r="B45" s="84">
        <v>810</v>
      </c>
      <c r="C45" s="84">
        <v>525</v>
      </c>
      <c r="D45" s="84">
        <v>539</v>
      </c>
      <c r="E45" s="84">
        <v>452</v>
      </c>
      <c r="F45" s="84">
        <v>183</v>
      </c>
      <c r="G45" s="84">
        <v>372</v>
      </c>
      <c r="H45" s="84">
        <v>1099</v>
      </c>
      <c r="I45" s="124"/>
      <c r="J45" s="84">
        <f t="shared" si="0"/>
        <v>3980</v>
      </c>
    </row>
    <row r="46" spans="1:21" ht="15.75" customHeight="1" x14ac:dyDescent="0.2">
      <c r="A46" s="79" t="s">
        <v>59</v>
      </c>
      <c r="B46" s="80">
        <v>1540</v>
      </c>
      <c r="C46" s="80">
        <v>1383</v>
      </c>
      <c r="D46" s="80">
        <v>2959</v>
      </c>
      <c r="E46" s="80">
        <v>4084</v>
      </c>
      <c r="F46" s="80">
        <v>3512</v>
      </c>
      <c r="G46" s="80">
        <v>6834</v>
      </c>
      <c r="H46" s="80">
        <v>4672</v>
      </c>
      <c r="I46" s="124"/>
      <c r="J46" s="80">
        <f t="shared" si="0"/>
        <v>24984</v>
      </c>
    </row>
    <row r="47" spans="1:21" ht="15.75" customHeight="1" x14ac:dyDescent="0.2">
      <c r="A47" s="38"/>
      <c r="B47" s="22"/>
      <c r="C47" s="22"/>
      <c r="D47" s="22"/>
      <c r="E47" s="22"/>
      <c r="F47" s="22"/>
      <c r="G47" s="22"/>
      <c r="H47" s="22"/>
      <c r="I47" s="125"/>
      <c r="J47" s="22"/>
    </row>
    <row r="48" spans="1:21" ht="15.75" customHeight="1" x14ac:dyDescent="0.2">
      <c r="A48" s="88" t="s">
        <v>20</v>
      </c>
      <c r="B48" s="89">
        <f>SUM(B9:B46)-SUM(B17:B20)</f>
        <v>21906</v>
      </c>
      <c r="C48" s="89">
        <f>SUM(C9:C46)-SUM(C17:C20)</f>
        <v>20055</v>
      </c>
      <c r="D48" s="89">
        <f>SUM(D9:D46)-SUM(D17:D20)</f>
        <v>51344</v>
      </c>
      <c r="E48" s="89">
        <f t="shared" ref="E48:J48" si="1">SUM(E9:E46)-SUM(E17:E20)</f>
        <v>64715</v>
      </c>
      <c r="F48" s="89">
        <f t="shared" si="1"/>
        <v>42307</v>
      </c>
      <c r="G48" s="89">
        <f t="shared" si="1"/>
        <v>132778</v>
      </c>
      <c r="H48" s="89">
        <f t="shared" si="1"/>
        <v>38101</v>
      </c>
      <c r="I48" s="126">
        <f t="shared" si="1"/>
        <v>0</v>
      </c>
      <c r="J48" s="89">
        <f t="shared" si="1"/>
        <v>371206</v>
      </c>
      <c r="K48" s="72">
        <v>5.5798517299999997</v>
      </c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spans="1:23" ht="15.75" customHeight="1" x14ac:dyDescent="0.2">
      <c r="B49" s="32"/>
      <c r="C49" s="32"/>
      <c r="D49" s="32"/>
      <c r="E49" s="32"/>
      <c r="F49" s="32"/>
      <c r="G49" s="32"/>
      <c r="H49" s="32"/>
      <c r="I49" s="127"/>
      <c r="J49" s="32"/>
    </row>
    <row r="50" spans="1:23" ht="15.75" customHeight="1" x14ac:dyDescent="0.2">
      <c r="A50" s="90" t="s">
        <v>60</v>
      </c>
      <c r="B50" s="91">
        <v>3198</v>
      </c>
      <c r="C50" s="91">
        <v>2817</v>
      </c>
      <c r="D50" s="91">
        <v>6773</v>
      </c>
      <c r="E50" s="91">
        <v>8492</v>
      </c>
      <c r="F50" s="91">
        <v>7230</v>
      </c>
      <c r="G50" s="91">
        <v>38501</v>
      </c>
      <c r="H50" s="91">
        <v>2288</v>
      </c>
      <c r="I50" s="124"/>
      <c r="J50" s="91">
        <f>SUM(B50:H50)</f>
        <v>69299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3" s="34" customFormat="1" ht="15.75" customHeight="1" x14ac:dyDescent="0.2">
      <c r="A51" s="83" t="s">
        <v>61</v>
      </c>
      <c r="B51" s="84">
        <v>3693</v>
      </c>
      <c r="C51" s="84">
        <v>3580</v>
      </c>
      <c r="D51" s="84">
        <v>9819</v>
      </c>
      <c r="E51" s="84">
        <v>14132</v>
      </c>
      <c r="F51" s="84">
        <v>8667</v>
      </c>
      <c r="G51" s="84">
        <v>25636</v>
      </c>
      <c r="H51" s="84">
        <v>4444</v>
      </c>
      <c r="I51" s="124"/>
      <c r="J51" s="84">
        <f t="shared" ref="J51:J52" si="2">SUM(B51:H51)</f>
        <v>69971</v>
      </c>
      <c r="U51" s="24"/>
      <c r="V51" s="24"/>
      <c r="W51" s="24"/>
    </row>
    <row r="52" spans="1:23" ht="15" x14ac:dyDescent="0.2">
      <c r="A52" s="79" t="s">
        <v>62</v>
      </c>
      <c r="B52" s="80">
        <v>5495</v>
      </c>
      <c r="C52" s="80">
        <v>5575</v>
      </c>
      <c r="D52" s="80">
        <v>14353</v>
      </c>
      <c r="E52" s="80">
        <v>18678</v>
      </c>
      <c r="F52" s="80">
        <v>11651</v>
      </c>
      <c r="G52" s="80">
        <v>30931</v>
      </c>
      <c r="H52" s="80">
        <v>12687</v>
      </c>
      <c r="I52" s="124"/>
      <c r="J52" s="80">
        <f t="shared" si="2"/>
        <v>99370</v>
      </c>
      <c r="K52" s="24"/>
      <c r="L52" s="24"/>
      <c r="M52" s="24"/>
      <c r="N52" s="24"/>
      <c r="O52" s="24"/>
    </row>
    <row r="53" spans="1:23" x14ac:dyDescent="0.2">
      <c r="A53" s="27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12"/>
  <dimension ref="A1:W53"/>
  <sheetViews>
    <sheetView showGridLines="0" topLeftCell="A15" workbookViewId="0">
      <selection activeCell="B39" sqref="B39"/>
    </sheetView>
  </sheetViews>
  <sheetFormatPr defaultRowHeight="12.75" x14ac:dyDescent="0.2"/>
  <cols>
    <col min="1" max="1" width="17.140625" style="27" customWidth="1"/>
    <col min="2" max="8" width="9.7109375" customWidth="1"/>
    <col min="9" max="9" width="1.140625" customWidth="1"/>
    <col min="10" max="10" width="9.7109375" customWidth="1"/>
    <col min="11" max="13" width="1" customWidth="1"/>
  </cols>
  <sheetData>
    <row r="1" spans="1:10" s="24" customFormat="1" ht="15.75" customHeight="1" x14ac:dyDescent="0.25">
      <c r="A1" s="16" t="s">
        <v>21</v>
      </c>
    </row>
    <row r="2" spans="1:10" ht="15.75" customHeight="1" x14ac:dyDescent="0.2"/>
    <row r="3" spans="1:10" ht="15.75" customHeight="1" x14ac:dyDescent="0.25">
      <c r="A3" s="16" t="s">
        <v>183</v>
      </c>
    </row>
    <row r="4" spans="1:10" ht="15.75" customHeight="1" x14ac:dyDescent="0.2"/>
    <row r="5" spans="1:10" ht="15.75" customHeight="1" x14ac:dyDescent="0.2"/>
    <row r="6" spans="1:10" s="27" customFormat="1" ht="15.75" customHeight="1" x14ac:dyDescent="0.2">
      <c r="B6" s="44"/>
      <c r="C6" s="44"/>
      <c r="D6" s="44"/>
      <c r="E6" s="44"/>
      <c r="F6" s="44"/>
      <c r="G6" s="44"/>
      <c r="H6" s="44"/>
      <c r="I6" s="44"/>
      <c r="J6" s="45"/>
    </row>
    <row r="7" spans="1:10" s="27" customFormat="1" ht="15.75" customHeight="1" x14ac:dyDescent="0.2">
      <c r="B7" s="45" t="s">
        <v>206</v>
      </c>
      <c r="C7" s="45" t="s">
        <v>205</v>
      </c>
      <c r="D7" s="45" t="s">
        <v>72</v>
      </c>
      <c r="E7" s="45" t="s">
        <v>73</v>
      </c>
      <c r="F7" s="45" t="s">
        <v>74</v>
      </c>
      <c r="G7" s="45" t="s">
        <v>75</v>
      </c>
      <c r="H7" s="45" t="s">
        <v>76</v>
      </c>
      <c r="I7" s="45"/>
      <c r="J7" s="45" t="s">
        <v>13</v>
      </c>
    </row>
    <row r="8" spans="1:10" s="27" customFormat="1" ht="15.75" customHeight="1" x14ac:dyDescent="0.2">
      <c r="B8" s="45"/>
      <c r="C8" s="45"/>
      <c r="D8" s="45"/>
      <c r="E8" s="45"/>
      <c r="F8" s="45"/>
      <c r="G8" s="45"/>
      <c r="H8" s="45"/>
      <c r="I8" s="45"/>
      <c r="J8" s="45"/>
    </row>
    <row r="9" spans="1:10" ht="15.75" customHeight="1" x14ac:dyDescent="0.2">
      <c r="A9" s="79" t="s">
        <v>207</v>
      </c>
      <c r="B9" s="80">
        <v>395</v>
      </c>
      <c r="C9" s="80">
        <v>79</v>
      </c>
      <c r="D9" s="80">
        <v>86</v>
      </c>
      <c r="E9" s="80">
        <v>45</v>
      </c>
      <c r="F9" s="80">
        <v>43</v>
      </c>
      <c r="G9" s="80">
        <v>150</v>
      </c>
      <c r="H9" s="80">
        <v>27</v>
      </c>
      <c r="I9" s="77"/>
      <c r="J9" s="80">
        <f>SUM(B9:H9)</f>
        <v>825</v>
      </c>
    </row>
    <row r="10" spans="1:10" ht="15.75" customHeight="1" x14ac:dyDescent="0.2">
      <c r="A10" s="90" t="s">
        <v>208</v>
      </c>
      <c r="B10" s="91">
        <v>312</v>
      </c>
      <c r="C10" s="91">
        <v>50</v>
      </c>
      <c r="D10" s="91">
        <v>62</v>
      </c>
      <c r="E10" s="91">
        <v>45</v>
      </c>
      <c r="F10" s="91">
        <v>25</v>
      </c>
      <c r="G10" s="91">
        <v>286</v>
      </c>
      <c r="H10" s="91">
        <v>17</v>
      </c>
      <c r="I10" s="77"/>
      <c r="J10" s="91">
        <f t="shared" ref="J10:J46" si="0">SUM(B10:H10)</f>
        <v>797</v>
      </c>
    </row>
    <row r="11" spans="1:10" ht="15.75" customHeight="1" x14ac:dyDescent="0.2">
      <c r="A11" s="83" t="s">
        <v>209</v>
      </c>
      <c r="B11" s="84">
        <v>494</v>
      </c>
      <c r="C11" s="84">
        <v>154</v>
      </c>
      <c r="D11" s="84">
        <v>233</v>
      </c>
      <c r="E11" s="84">
        <v>120</v>
      </c>
      <c r="F11" s="84">
        <v>25</v>
      </c>
      <c r="G11" s="84">
        <v>27</v>
      </c>
      <c r="H11" s="84">
        <v>96</v>
      </c>
      <c r="I11" s="77"/>
      <c r="J11" s="84">
        <f t="shared" si="0"/>
        <v>1149</v>
      </c>
    </row>
    <row r="12" spans="1:10" ht="15.75" customHeight="1" x14ac:dyDescent="0.2">
      <c r="A12" s="79" t="s">
        <v>26</v>
      </c>
      <c r="B12" s="80">
        <v>762</v>
      </c>
      <c r="C12" s="80">
        <v>471</v>
      </c>
      <c r="D12" s="80">
        <v>687</v>
      </c>
      <c r="E12" s="80">
        <v>579</v>
      </c>
      <c r="F12" s="80">
        <v>214</v>
      </c>
      <c r="G12" s="80">
        <v>400</v>
      </c>
      <c r="H12" s="80">
        <v>129</v>
      </c>
      <c r="I12" s="77"/>
      <c r="J12" s="80">
        <f t="shared" si="0"/>
        <v>3242</v>
      </c>
    </row>
    <row r="13" spans="1:10" ht="15.75" customHeight="1" x14ac:dyDescent="0.2">
      <c r="A13" s="90" t="s">
        <v>27</v>
      </c>
      <c r="B13" s="91">
        <v>128</v>
      </c>
      <c r="C13" s="91">
        <v>34</v>
      </c>
      <c r="D13" s="91">
        <v>65</v>
      </c>
      <c r="E13" s="91">
        <v>61</v>
      </c>
      <c r="F13" s="91">
        <v>33</v>
      </c>
      <c r="G13" s="91">
        <v>108</v>
      </c>
      <c r="H13" s="91">
        <v>11</v>
      </c>
      <c r="I13" s="77"/>
      <c r="J13" s="91">
        <f t="shared" si="0"/>
        <v>440</v>
      </c>
    </row>
    <row r="14" spans="1:10" ht="15.75" customHeight="1" x14ac:dyDescent="0.2">
      <c r="A14" s="83" t="s">
        <v>28</v>
      </c>
      <c r="B14" s="84">
        <v>12</v>
      </c>
      <c r="C14" s="84">
        <v>8</v>
      </c>
      <c r="D14" s="84">
        <v>15</v>
      </c>
      <c r="E14" s="84">
        <v>18</v>
      </c>
      <c r="F14" s="84">
        <v>11</v>
      </c>
      <c r="G14" s="84">
        <v>17</v>
      </c>
      <c r="H14" s="84">
        <v>2</v>
      </c>
      <c r="I14" s="77"/>
      <c r="J14" s="84">
        <f t="shared" si="0"/>
        <v>83</v>
      </c>
    </row>
    <row r="15" spans="1:10" ht="15.75" customHeight="1" x14ac:dyDescent="0.2">
      <c r="A15" s="79" t="s">
        <v>29</v>
      </c>
      <c r="B15" s="80">
        <v>274</v>
      </c>
      <c r="C15" s="80">
        <v>84</v>
      </c>
      <c r="D15" s="80">
        <v>139</v>
      </c>
      <c r="E15" s="80">
        <v>96</v>
      </c>
      <c r="F15" s="80">
        <v>18</v>
      </c>
      <c r="G15" s="80">
        <v>21</v>
      </c>
      <c r="H15" s="80">
        <v>13</v>
      </c>
      <c r="I15" s="77"/>
      <c r="J15" s="80">
        <f t="shared" si="0"/>
        <v>645</v>
      </c>
    </row>
    <row r="16" spans="1:10" ht="15.75" customHeight="1" x14ac:dyDescent="0.2">
      <c r="A16" s="90" t="s">
        <v>30</v>
      </c>
      <c r="B16" s="91">
        <v>66</v>
      </c>
      <c r="C16" s="91">
        <v>44</v>
      </c>
      <c r="D16" s="91">
        <v>71</v>
      </c>
      <c r="E16" s="91">
        <v>28</v>
      </c>
      <c r="F16" s="91">
        <v>21</v>
      </c>
      <c r="G16" s="91">
        <v>34</v>
      </c>
      <c r="H16" s="91">
        <v>11</v>
      </c>
      <c r="I16" s="77"/>
      <c r="J16" s="91">
        <f t="shared" si="0"/>
        <v>275</v>
      </c>
    </row>
    <row r="17" spans="1:13" ht="15.75" hidden="1" customHeight="1" x14ac:dyDescent="0.2">
      <c r="A17" s="31" t="s">
        <v>31</v>
      </c>
      <c r="B17" s="36">
        <v>17</v>
      </c>
      <c r="C17" s="36">
        <v>5</v>
      </c>
      <c r="D17" s="36">
        <v>10</v>
      </c>
      <c r="E17" s="36">
        <v>0</v>
      </c>
      <c r="F17" s="36">
        <v>4</v>
      </c>
      <c r="G17" s="36">
        <v>20</v>
      </c>
      <c r="H17" s="36">
        <v>7</v>
      </c>
      <c r="I17" s="77"/>
      <c r="J17" s="36">
        <f t="shared" si="0"/>
        <v>63</v>
      </c>
    </row>
    <row r="18" spans="1:13" ht="15.75" hidden="1" customHeight="1" x14ac:dyDescent="0.2">
      <c r="A18" s="33" t="s">
        <v>32</v>
      </c>
      <c r="B18" s="37">
        <v>6</v>
      </c>
      <c r="C18" s="37">
        <v>4</v>
      </c>
      <c r="D18" s="37">
        <v>8</v>
      </c>
      <c r="E18" s="37">
        <v>3</v>
      </c>
      <c r="F18" s="37">
        <v>1</v>
      </c>
      <c r="G18" s="37">
        <v>1</v>
      </c>
      <c r="H18" s="37">
        <v>1</v>
      </c>
      <c r="I18" s="77"/>
      <c r="J18" s="37">
        <f t="shared" si="0"/>
        <v>24</v>
      </c>
    </row>
    <row r="19" spans="1:13" ht="15.75" hidden="1" customHeight="1" x14ac:dyDescent="0.2">
      <c r="A19" s="31" t="s">
        <v>33</v>
      </c>
      <c r="B19" s="36">
        <v>1</v>
      </c>
      <c r="C19" s="36">
        <v>0</v>
      </c>
      <c r="D19" s="36">
        <v>0</v>
      </c>
      <c r="E19" s="36">
        <v>0</v>
      </c>
      <c r="F19" s="36">
        <v>2</v>
      </c>
      <c r="G19" s="36">
        <v>1</v>
      </c>
      <c r="H19" s="36">
        <v>1</v>
      </c>
      <c r="I19" s="77"/>
      <c r="J19" s="36">
        <f t="shared" si="0"/>
        <v>5</v>
      </c>
    </row>
    <row r="20" spans="1:13" ht="15.75" hidden="1" customHeight="1" x14ac:dyDescent="0.2">
      <c r="A20" s="33" t="s">
        <v>34</v>
      </c>
      <c r="B20" s="37">
        <v>6</v>
      </c>
      <c r="C20" s="37">
        <v>0</v>
      </c>
      <c r="D20" s="37">
        <v>2</v>
      </c>
      <c r="E20" s="37">
        <v>0</v>
      </c>
      <c r="F20" s="37">
        <v>0</v>
      </c>
      <c r="G20" s="37">
        <v>7</v>
      </c>
      <c r="H20" s="37">
        <v>2</v>
      </c>
      <c r="I20" s="77"/>
      <c r="J20" s="37">
        <f t="shared" si="0"/>
        <v>17</v>
      </c>
    </row>
    <row r="21" spans="1:13" ht="15.75" customHeight="1" x14ac:dyDescent="0.2">
      <c r="A21" s="83" t="s">
        <v>35</v>
      </c>
      <c r="B21" s="84">
        <v>30</v>
      </c>
      <c r="C21" s="84">
        <v>9</v>
      </c>
      <c r="D21" s="84">
        <v>20</v>
      </c>
      <c r="E21" s="84">
        <v>3</v>
      </c>
      <c r="F21" s="84">
        <v>7</v>
      </c>
      <c r="G21" s="84">
        <v>29</v>
      </c>
      <c r="H21" s="84">
        <v>11</v>
      </c>
      <c r="I21" s="77"/>
      <c r="J21" s="84">
        <f t="shared" si="0"/>
        <v>109</v>
      </c>
    </row>
    <row r="22" spans="1:13" ht="15.75" customHeight="1" x14ac:dyDescent="0.2">
      <c r="A22" s="79" t="s">
        <v>36</v>
      </c>
      <c r="B22" s="80">
        <v>3</v>
      </c>
      <c r="C22" s="80">
        <v>1</v>
      </c>
      <c r="D22" s="80">
        <v>0</v>
      </c>
      <c r="E22" s="80">
        <v>0</v>
      </c>
      <c r="F22" s="80">
        <v>0</v>
      </c>
      <c r="G22" s="80">
        <v>3</v>
      </c>
      <c r="H22" s="80">
        <v>0</v>
      </c>
      <c r="I22" s="77"/>
      <c r="J22" s="80">
        <f t="shared" si="0"/>
        <v>7</v>
      </c>
    </row>
    <row r="23" spans="1:13" ht="15.75" customHeight="1" x14ac:dyDescent="0.2">
      <c r="A23" s="90" t="s">
        <v>37</v>
      </c>
      <c r="B23" s="91">
        <v>15</v>
      </c>
      <c r="C23" s="91">
        <v>2</v>
      </c>
      <c r="D23" s="91">
        <v>4</v>
      </c>
      <c r="E23" s="91">
        <v>3</v>
      </c>
      <c r="F23" s="91">
        <v>1</v>
      </c>
      <c r="G23" s="91">
        <v>1</v>
      </c>
      <c r="H23" s="91">
        <v>1</v>
      </c>
      <c r="I23" s="77"/>
      <c r="J23" s="91">
        <f t="shared" si="0"/>
        <v>27</v>
      </c>
    </row>
    <row r="24" spans="1:13" ht="15.75" customHeight="1" x14ac:dyDescent="0.2">
      <c r="A24" s="83" t="s">
        <v>38</v>
      </c>
      <c r="B24" s="84">
        <v>10</v>
      </c>
      <c r="C24" s="84">
        <v>5</v>
      </c>
      <c r="D24" s="84">
        <v>7</v>
      </c>
      <c r="E24" s="84">
        <v>5</v>
      </c>
      <c r="F24" s="84">
        <v>2</v>
      </c>
      <c r="G24" s="84">
        <v>6</v>
      </c>
      <c r="H24" s="84">
        <v>2</v>
      </c>
      <c r="I24" s="77"/>
      <c r="J24" s="84">
        <f t="shared" si="0"/>
        <v>37</v>
      </c>
    </row>
    <row r="25" spans="1:13" ht="15.75" customHeight="1" x14ac:dyDescent="0.2">
      <c r="A25" s="79" t="s">
        <v>39</v>
      </c>
      <c r="B25" s="80">
        <v>51</v>
      </c>
      <c r="C25" s="80">
        <v>14</v>
      </c>
      <c r="D25" s="80">
        <v>28</v>
      </c>
      <c r="E25" s="80">
        <v>20</v>
      </c>
      <c r="F25" s="80">
        <v>6</v>
      </c>
      <c r="G25" s="80">
        <v>15</v>
      </c>
      <c r="H25" s="80">
        <v>9</v>
      </c>
      <c r="I25" s="77"/>
      <c r="J25" s="80">
        <f t="shared" si="0"/>
        <v>143</v>
      </c>
    </row>
    <row r="26" spans="1:13" ht="15.75" customHeight="1" x14ac:dyDescent="0.2">
      <c r="A26" s="90" t="s">
        <v>40</v>
      </c>
      <c r="B26" s="91">
        <v>102</v>
      </c>
      <c r="C26" s="91">
        <v>44</v>
      </c>
      <c r="D26" s="91">
        <v>73</v>
      </c>
      <c r="E26" s="91">
        <v>32</v>
      </c>
      <c r="F26" s="91">
        <v>4</v>
      </c>
      <c r="G26" s="91">
        <v>6</v>
      </c>
      <c r="H26" s="91">
        <v>7</v>
      </c>
      <c r="I26" s="77"/>
      <c r="J26" s="91">
        <f t="shared" si="0"/>
        <v>268</v>
      </c>
    </row>
    <row r="27" spans="1:13" ht="15.75" customHeight="1" x14ac:dyDescent="0.2">
      <c r="A27" s="83" t="s">
        <v>41</v>
      </c>
      <c r="B27" s="84">
        <v>3</v>
      </c>
      <c r="C27" s="84">
        <v>5</v>
      </c>
      <c r="D27" s="84">
        <v>4</v>
      </c>
      <c r="E27" s="84">
        <v>4</v>
      </c>
      <c r="F27" s="84">
        <v>2</v>
      </c>
      <c r="G27" s="84">
        <v>6</v>
      </c>
      <c r="H27" s="84">
        <v>1</v>
      </c>
      <c r="I27" s="77"/>
      <c r="J27" s="84">
        <f t="shared" si="0"/>
        <v>25</v>
      </c>
    </row>
    <row r="28" spans="1:13" ht="15.75" customHeight="1" x14ac:dyDescent="0.2">
      <c r="A28" s="79" t="s">
        <v>42</v>
      </c>
      <c r="B28" s="80">
        <v>84</v>
      </c>
      <c r="C28" s="80">
        <v>29</v>
      </c>
      <c r="D28" s="80">
        <v>31</v>
      </c>
      <c r="E28" s="80">
        <v>29</v>
      </c>
      <c r="F28" s="80">
        <v>20</v>
      </c>
      <c r="G28" s="80">
        <v>72</v>
      </c>
      <c r="H28" s="80">
        <v>23</v>
      </c>
      <c r="I28" s="77"/>
      <c r="J28" s="80">
        <f t="shared" si="0"/>
        <v>288</v>
      </c>
    </row>
    <row r="29" spans="1:13" ht="15.75" customHeight="1" x14ac:dyDescent="0.2">
      <c r="A29" s="90" t="s">
        <v>43</v>
      </c>
      <c r="B29" s="91">
        <v>0</v>
      </c>
      <c r="C29" s="91">
        <v>1</v>
      </c>
      <c r="D29" s="91">
        <v>3</v>
      </c>
      <c r="E29" s="91">
        <v>0</v>
      </c>
      <c r="F29" s="91">
        <v>0</v>
      </c>
      <c r="G29" s="91">
        <v>5</v>
      </c>
      <c r="H29" s="91">
        <v>0</v>
      </c>
      <c r="I29" s="77"/>
      <c r="J29" s="91">
        <f t="shared" si="0"/>
        <v>9</v>
      </c>
    </row>
    <row r="30" spans="1:13" ht="15.75" customHeight="1" x14ac:dyDescent="0.2">
      <c r="A30" s="83" t="s">
        <v>44</v>
      </c>
      <c r="B30" s="84">
        <v>11</v>
      </c>
      <c r="C30" s="84">
        <v>13</v>
      </c>
      <c r="D30" s="84">
        <v>11</v>
      </c>
      <c r="E30" s="84">
        <v>25</v>
      </c>
      <c r="F30" s="84">
        <v>10</v>
      </c>
      <c r="G30" s="84">
        <v>26</v>
      </c>
      <c r="H30" s="84">
        <v>16</v>
      </c>
      <c r="I30" s="77"/>
      <c r="J30" s="84">
        <f t="shared" si="0"/>
        <v>112</v>
      </c>
    </row>
    <row r="31" spans="1:13" ht="15.75" customHeight="1" x14ac:dyDescent="0.2">
      <c r="A31" s="79" t="s">
        <v>45</v>
      </c>
      <c r="B31" s="80">
        <v>4</v>
      </c>
      <c r="C31" s="80">
        <v>0</v>
      </c>
      <c r="D31" s="80">
        <v>2</v>
      </c>
      <c r="E31" s="80">
        <v>1</v>
      </c>
      <c r="F31" s="80">
        <v>2</v>
      </c>
      <c r="G31" s="80">
        <v>7</v>
      </c>
      <c r="H31" s="80">
        <v>9</v>
      </c>
      <c r="I31" s="77"/>
      <c r="J31" s="80">
        <f t="shared" si="0"/>
        <v>25</v>
      </c>
      <c r="M31" s="48"/>
    </row>
    <row r="32" spans="1:13" ht="15.75" customHeight="1" x14ac:dyDescent="0.2">
      <c r="A32" s="90" t="s">
        <v>46</v>
      </c>
      <c r="B32" s="91">
        <v>21</v>
      </c>
      <c r="C32" s="91">
        <v>10</v>
      </c>
      <c r="D32" s="91">
        <v>9</v>
      </c>
      <c r="E32" s="91">
        <v>3</v>
      </c>
      <c r="F32" s="91">
        <v>6</v>
      </c>
      <c r="G32" s="91">
        <v>16</v>
      </c>
      <c r="H32" s="91">
        <v>3</v>
      </c>
      <c r="I32" s="77"/>
      <c r="J32" s="91">
        <f t="shared" si="0"/>
        <v>68</v>
      </c>
    </row>
    <row r="33" spans="1:21" ht="15.75" customHeight="1" x14ac:dyDescent="0.2">
      <c r="A33" s="83" t="s">
        <v>47</v>
      </c>
      <c r="B33" s="84">
        <v>88</v>
      </c>
      <c r="C33" s="84">
        <v>42</v>
      </c>
      <c r="D33" s="84">
        <v>66</v>
      </c>
      <c r="E33" s="84">
        <v>60</v>
      </c>
      <c r="F33" s="84">
        <v>19</v>
      </c>
      <c r="G33" s="84">
        <v>18</v>
      </c>
      <c r="H33" s="84">
        <v>13</v>
      </c>
      <c r="I33" s="77"/>
      <c r="J33" s="84">
        <f t="shared" si="0"/>
        <v>306</v>
      </c>
    </row>
    <row r="34" spans="1:21" ht="15.75" customHeight="1" x14ac:dyDescent="0.2">
      <c r="A34" s="79" t="s">
        <v>48</v>
      </c>
      <c r="B34" s="80">
        <v>65</v>
      </c>
      <c r="C34" s="80">
        <v>21</v>
      </c>
      <c r="D34" s="80">
        <v>26</v>
      </c>
      <c r="E34" s="80">
        <v>26</v>
      </c>
      <c r="F34" s="80">
        <v>15</v>
      </c>
      <c r="G34" s="80">
        <v>50</v>
      </c>
      <c r="H34" s="80">
        <v>20</v>
      </c>
      <c r="I34" s="77"/>
      <c r="J34" s="80">
        <f t="shared" si="0"/>
        <v>223</v>
      </c>
      <c r="L34" s="48"/>
    </row>
    <row r="35" spans="1:21" ht="15.75" customHeight="1" x14ac:dyDescent="0.2">
      <c r="A35" s="90" t="s">
        <v>49</v>
      </c>
      <c r="B35" s="91">
        <v>50</v>
      </c>
      <c r="C35" s="91">
        <v>19</v>
      </c>
      <c r="D35" s="91">
        <v>19</v>
      </c>
      <c r="E35" s="91">
        <v>15</v>
      </c>
      <c r="F35" s="91">
        <v>9</v>
      </c>
      <c r="G35" s="91">
        <v>58</v>
      </c>
      <c r="H35" s="91">
        <v>16</v>
      </c>
      <c r="I35" s="77"/>
      <c r="J35" s="91">
        <f t="shared" si="0"/>
        <v>186</v>
      </c>
    </row>
    <row r="36" spans="1:21" ht="15.75" customHeight="1" x14ac:dyDescent="0.2">
      <c r="A36" s="83" t="s">
        <v>50</v>
      </c>
      <c r="B36" s="84">
        <v>327</v>
      </c>
      <c r="C36" s="84">
        <v>153</v>
      </c>
      <c r="D36" s="84">
        <v>213</v>
      </c>
      <c r="E36" s="84">
        <v>145</v>
      </c>
      <c r="F36" s="84">
        <v>103</v>
      </c>
      <c r="G36" s="84">
        <v>137</v>
      </c>
      <c r="H36" s="84">
        <v>109</v>
      </c>
      <c r="I36" s="77"/>
      <c r="J36" s="84">
        <f t="shared" si="0"/>
        <v>1187</v>
      </c>
    </row>
    <row r="37" spans="1:21" ht="15.75" customHeight="1" x14ac:dyDescent="0.2">
      <c r="A37" s="79" t="s">
        <v>51</v>
      </c>
      <c r="B37" s="80">
        <v>284</v>
      </c>
      <c r="C37" s="80">
        <v>120</v>
      </c>
      <c r="D37" s="80">
        <v>192</v>
      </c>
      <c r="E37" s="80">
        <v>161</v>
      </c>
      <c r="F37" s="80">
        <v>88</v>
      </c>
      <c r="G37" s="80">
        <v>211</v>
      </c>
      <c r="H37" s="80">
        <v>77</v>
      </c>
      <c r="I37" s="77"/>
      <c r="J37" s="80">
        <f t="shared" si="0"/>
        <v>1133</v>
      </c>
    </row>
    <row r="38" spans="1:21" ht="15.75" customHeight="1" x14ac:dyDescent="0.2">
      <c r="A38" s="90" t="s">
        <v>52</v>
      </c>
      <c r="B38" s="91">
        <v>113</v>
      </c>
      <c r="C38" s="91">
        <v>38</v>
      </c>
      <c r="D38" s="91">
        <v>41</v>
      </c>
      <c r="E38" s="91">
        <v>15</v>
      </c>
      <c r="F38" s="91">
        <v>7</v>
      </c>
      <c r="G38" s="91">
        <v>75</v>
      </c>
      <c r="H38" s="91">
        <v>20</v>
      </c>
      <c r="I38" s="77"/>
      <c r="J38" s="91">
        <f t="shared" si="0"/>
        <v>309</v>
      </c>
    </row>
    <row r="39" spans="1:21" ht="15.75" customHeight="1" x14ac:dyDescent="0.2">
      <c r="A39" s="83" t="s">
        <v>53</v>
      </c>
      <c r="B39" s="84">
        <v>26</v>
      </c>
      <c r="C39" s="84">
        <v>24</v>
      </c>
      <c r="D39" s="84">
        <v>50</v>
      </c>
      <c r="E39" s="84">
        <v>27</v>
      </c>
      <c r="F39" s="84">
        <v>2</v>
      </c>
      <c r="G39" s="84">
        <v>72</v>
      </c>
      <c r="H39" s="84">
        <v>7</v>
      </c>
      <c r="I39" s="77"/>
      <c r="J39" s="84">
        <f t="shared" si="0"/>
        <v>208</v>
      </c>
    </row>
    <row r="40" spans="1:21" ht="15.75" customHeight="1" x14ac:dyDescent="0.2">
      <c r="A40" s="79" t="s">
        <v>54</v>
      </c>
      <c r="B40" s="80">
        <v>61</v>
      </c>
      <c r="C40" s="80">
        <v>32</v>
      </c>
      <c r="D40" s="80">
        <v>67</v>
      </c>
      <c r="E40" s="80">
        <v>50</v>
      </c>
      <c r="F40" s="80">
        <v>37</v>
      </c>
      <c r="G40" s="80">
        <v>106</v>
      </c>
      <c r="H40" s="80">
        <v>26</v>
      </c>
      <c r="I40" s="77"/>
      <c r="J40" s="80">
        <f>SUM(B40:H40)</f>
        <v>379</v>
      </c>
    </row>
    <row r="41" spans="1:21" ht="15.75" customHeight="1" x14ac:dyDescent="0.2">
      <c r="A41" s="90" t="s">
        <v>214</v>
      </c>
      <c r="B41" s="91">
        <v>179</v>
      </c>
      <c r="C41" s="91">
        <v>53</v>
      </c>
      <c r="D41" s="91">
        <v>60</v>
      </c>
      <c r="E41" s="91">
        <v>23</v>
      </c>
      <c r="F41" s="91">
        <v>8</v>
      </c>
      <c r="G41" s="91">
        <v>29</v>
      </c>
      <c r="H41" s="91">
        <v>3</v>
      </c>
      <c r="I41" s="77"/>
      <c r="J41" s="91">
        <f>SUM(B41:H41)</f>
        <v>355</v>
      </c>
    </row>
    <row r="42" spans="1:21" ht="15.75" customHeight="1" x14ac:dyDescent="0.2">
      <c r="A42" s="83" t="s">
        <v>55</v>
      </c>
      <c r="B42" s="84">
        <v>89</v>
      </c>
      <c r="C42" s="84">
        <v>55</v>
      </c>
      <c r="D42" s="84">
        <v>52</v>
      </c>
      <c r="E42" s="84">
        <v>42</v>
      </c>
      <c r="F42" s="84">
        <v>10</v>
      </c>
      <c r="G42" s="84">
        <v>13</v>
      </c>
      <c r="H42" s="84">
        <v>25</v>
      </c>
      <c r="I42" s="77"/>
      <c r="J42" s="84">
        <f t="shared" si="0"/>
        <v>286</v>
      </c>
    </row>
    <row r="43" spans="1:21" ht="15.75" customHeight="1" x14ac:dyDescent="0.2">
      <c r="A43" s="79" t="s">
        <v>56</v>
      </c>
      <c r="B43" s="80">
        <v>40</v>
      </c>
      <c r="C43" s="80">
        <v>3</v>
      </c>
      <c r="D43" s="80">
        <v>12</v>
      </c>
      <c r="E43" s="80">
        <v>4</v>
      </c>
      <c r="F43" s="80">
        <v>7</v>
      </c>
      <c r="G43" s="80">
        <v>6</v>
      </c>
      <c r="H43" s="80">
        <v>25</v>
      </c>
      <c r="I43" s="77"/>
      <c r="J43" s="80">
        <f t="shared" si="0"/>
        <v>97</v>
      </c>
    </row>
    <row r="44" spans="1:21" ht="15.75" customHeight="1" x14ac:dyDescent="0.2">
      <c r="A44" s="90" t="s">
        <v>57</v>
      </c>
      <c r="B44" s="91">
        <v>269</v>
      </c>
      <c r="C44" s="91">
        <v>80</v>
      </c>
      <c r="D44" s="91">
        <v>89</v>
      </c>
      <c r="E44" s="91">
        <v>36</v>
      </c>
      <c r="F44" s="91">
        <v>16</v>
      </c>
      <c r="G44" s="91">
        <v>60</v>
      </c>
      <c r="H44" s="91">
        <v>22</v>
      </c>
      <c r="I44" s="77"/>
      <c r="J44" s="91">
        <f t="shared" si="0"/>
        <v>572</v>
      </c>
    </row>
    <row r="45" spans="1:21" ht="15.75" customHeight="1" x14ac:dyDescent="0.2">
      <c r="A45" s="83" t="s">
        <v>58</v>
      </c>
      <c r="B45" s="84">
        <v>230</v>
      </c>
      <c r="C45" s="84">
        <v>46</v>
      </c>
      <c r="D45" s="84">
        <v>33</v>
      </c>
      <c r="E45" s="84">
        <v>13</v>
      </c>
      <c r="F45" s="84">
        <v>3</v>
      </c>
      <c r="G45" s="84">
        <v>7</v>
      </c>
      <c r="H45" s="84">
        <v>28</v>
      </c>
      <c r="I45" s="77"/>
      <c r="J45" s="84">
        <f t="shared" si="0"/>
        <v>360</v>
      </c>
    </row>
    <row r="46" spans="1:21" ht="15.75" customHeight="1" x14ac:dyDescent="0.2">
      <c r="A46" s="79" t="s">
        <v>59</v>
      </c>
      <c r="B46" s="80">
        <v>270</v>
      </c>
      <c r="C46" s="80">
        <v>134</v>
      </c>
      <c r="D46" s="80">
        <v>196</v>
      </c>
      <c r="E46" s="80">
        <v>205</v>
      </c>
      <c r="F46" s="80">
        <v>132</v>
      </c>
      <c r="G46" s="80">
        <v>360</v>
      </c>
      <c r="H46" s="80">
        <v>163</v>
      </c>
      <c r="I46" s="77"/>
      <c r="J46" s="80">
        <f t="shared" si="0"/>
        <v>1460</v>
      </c>
    </row>
    <row r="47" spans="1:21" ht="15.75" customHeight="1" x14ac:dyDescent="0.2">
      <c r="A47" s="38"/>
      <c r="B47" s="22"/>
      <c r="C47" s="22"/>
      <c r="D47" s="22"/>
      <c r="E47" s="22"/>
      <c r="F47" s="22"/>
      <c r="G47" s="22"/>
      <c r="H47" s="22"/>
      <c r="I47" s="22"/>
      <c r="J47" s="22"/>
    </row>
    <row r="48" spans="1:21" ht="15.75" customHeight="1" x14ac:dyDescent="0.2">
      <c r="A48" s="88" t="s">
        <v>20</v>
      </c>
      <c r="B48" s="89">
        <f>SUM(B9:B46)-SUM(B17:B20)</f>
        <v>4868</v>
      </c>
      <c r="C48" s="89">
        <f>SUM(C9:C46)-SUM(C17:C20)</f>
        <v>1877</v>
      </c>
      <c r="D48" s="89">
        <f>SUM(D9:D46)-SUM(D17:D20)</f>
        <v>2666</v>
      </c>
      <c r="E48" s="89">
        <f t="shared" ref="E48:J48" si="1">SUM(E9:E46)-SUM(E17:E20)</f>
        <v>1939</v>
      </c>
      <c r="F48" s="89">
        <f t="shared" si="1"/>
        <v>906</v>
      </c>
      <c r="G48" s="89">
        <f t="shared" si="1"/>
        <v>2437</v>
      </c>
      <c r="H48" s="89">
        <f t="shared" si="1"/>
        <v>942</v>
      </c>
      <c r="I48" s="126"/>
      <c r="J48" s="89">
        <f t="shared" si="1"/>
        <v>15635</v>
      </c>
      <c r="K48" s="72">
        <v>5.5798517299999997</v>
      </c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spans="1:23" ht="15.75" customHeight="1" x14ac:dyDescent="0.2">
      <c r="B49" s="32"/>
      <c r="C49" s="32"/>
      <c r="D49" s="32"/>
      <c r="E49" s="32"/>
      <c r="F49" s="32"/>
      <c r="G49" s="32"/>
      <c r="H49" s="32"/>
      <c r="I49" s="32"/>
      <c r="J49" s="32"/>
    </row>
    <row r="50" spans="1:23" ht="15.75" customHeight="1" x14ac:dyDescent="0.2">
      <c r="A50" s="90" t="s">
        <v>60</v>
      </c>
      <c r="B50" s="91">
        <v>707</v>
      </c>
      <c r="C50" s="91">
        <v>129</v>
      </c>
      <c r="D50" s="91">
        <v>148</v>
      </c>
      <c r="E50" s="91">
        <v>90</v>
      </c>
      <c r="F50" s="91">
        <v>68</v>
      </c>
      <c r="G50" s="91">
        <v>436</v>
      </c>
      <c r="H50" s="91">
        <v>44</v>
      </c>
      <c r="I50" s="77"/>
      <c r="J50" s="91">
        <f>SUM(B50:H50)</f>
        <v>1622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3" s="34" customFormat="1" ht="15.75" customHeight="1" x14ac:dyDescent="0.2">
      <c r="A51" s="83" t="s">
        <v>61</v>
      </c>
      <c r="B51" s="84">
        <v>1242</v>
      </c>
      <c r="C51" s="84">
        <v>641</v>
      </c>
      <c r="D51" s="84">
        <v>977</v>
      </c>
      <c r="E51" s="84">
        <v>782</v>
      </c>
      <c r="F51" s="84">
        <v>297</v>
      </c>
      <c r="G51" s="84">
        <v>580</v>
      </c>
      <c r="H51" s="84">
        <v>166</v>
      </c>
      <c r="I51" s="77"/>
      <c r="J51" s="84">
        <f t="shared" ref="J51:J52" si="2">SUM(B51:H51)</f>
        <v>4685</v>
      </c>
      <c r="U51" s="24"/>
      <c r="V51" s="24"/>
      <c r="W51" s="24"/>
    </row>
    <row r="52" spans="1:23" ht="15" x14ac:dyDescent="0.2">
      <c r="A52" s="79" t="s">
        <v>62</v>
      </c>
      <c r="B52" s="80">
        <v>839</v>
      </c>
      <c r="C52" s="80">
        <v>351</v>
      </c>
      <c r="D52" s="80">
        <v>491</v>
      </c>
      <c r="E52" s="80">
        <v>362</v>
      </c>
      <c r="F52" s="80">
        <v>222</v>
      </c>
      <c r="G52" s="80">
        <v>531</v>
      </c>
      <c r="H52" s="80">
        <v>242</v>
      </c>
      <c r="I52" s="77"/>
      <c r="J52" s="80">
        <f t="shared" si="2"/>
        <v>3038</v>
      </c>
      <c r="K52" s="24"/>
      <c r="L52" s="24"/>
      <c r="M52" s="24"/>
      <c r="N52" s="24"/>
      <c r="O52" s="24"/>
    </row>
    <row r="53" spans="1:23" x14ac:dyDescent="0.2">
      <c r="A53" s="27" t="s">
        <v>63</v>
      </c>
      <c r="B53" s="27"/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13"/>
  <dimension ref="A1:W53"/>
  <sheetViews>
    <sheetView showGridLines="0" topLeftCell="A15" workbookViewId="0">
      <selection activeCell="B38" sqref="B38"/>
    </sheetView>
  </sheetViews>
  <sheetFormatPr defaultRowHeight="12.75" x14ac:dyDescent="0.2"/>
  <cols>
    <col min="1" max="1" width="17.140625" style="27" customWidth="1"/>
    <col min="2" max="8" width="9.7109375" customWidth="1"/>
    <col min="9" max="9" width="1.140625" customWidth="1"/>
    <col min="10" max="10" width="9.7109375" customWidth="1"/>
    <col min="11" max="13" width="1" customWidth="1"/>
  </cols>
  <sheetData>
    <row r="1" spans="1:10" s="24" customFormat="1" ht="15.75" customHeight="1" x14ac:dyDescent="0.25">
      <c r="A1" s="16" t="s">
        <v>21</v>
      </c>
      <c r="I1"/>
    </row>
    <row r="2" spans="1:10" ht="15.75" customHeight="1" x14ac:dyDescent="0.2"/>
    <row r="3" spans="1:10" ht="15.75" customHeight="1" x14ac:dyDescent="0.25">
      <c r="A3" s="16" t="s">
        <v>182</v>
      </c>
    </row>
    <row r="4" spans="1:10" ht="15.75" customHeight="1" x14ac:dyDescent="0.2"/>
    <row r="5" spans="1:10" ht="15.75" customHeight="1" x14ac:dyDescent="0.2"/>
    <row r="6" spans="1:10" s="27" customFormat="1" ht="15.75" customHeight="1" x14ac:dyDescent="0.2">
      <c r="B6" s="44"/>
      <c r="C6" s="44"/>
      <c r="D6" s="44"/>
      <c r="E6" s="44"/>
      <c r="F6" s="44"/>
      <c r="G6" s="44"/>
      <c r="H6" s="44"/>
      <c r="I6"/>
      <c r="J6" s="45"/>
    </row>
    <row r="7" spans="1:10" s="27" customFormat="1" ht="15.75" customHeight="1" x14ac:dyDescent="0.2">
      <c r="B7" s="45" t="s">
        <v>206</v>
      </c>
      <c r="C7" s="45" t="s">
        <v>205</v>
      </c>
      <c r="D7" s="45" t="s">
        <v>72</v>
      </c>
      <c r="E7" s="45" t="s">
        <v>73</v>
      </c>
      <c r="F7" s="45" t="s">
        <v>74</v>
      </c>
      <c r="G7" s="45" t="s">
        <v>75</v>
      </c>
      <c r="H7" s="45" t="s">
        <v>76</v>
      </c>
      <c r="I7"/>
      <c r="J7" s="45" t="s">
        <v>13</v>
      </c>
    </row>
    <row r="8" spans="1:10" s="27" customFormat="1" ht="15.75" customHeight="1" x14ac:dyDescent="0.2">
      <c r="B8" s="45"/>
      <c r="C8" s="45"/>
      <c r="D8" s="45"/>
      <c r="E8" s="45"/>
      <c r="F8" s="45"/>
      <c r="G8" s="45"/>
      <c r="H8" s="45"/>
      <c r="I8"/>
      <c r="J8" s="45"/>
    </row>
    <row r="9" spans="1:10" ht="15.75" customHeight="1" x14ac:dyDescent="0.2">
      <c r="A9" s="79" t="s">
        <v>207</v>
      </c>
      <c r="B9" s="80">
        <v>326.72861999999998</v>
      </c>
      <c r="C9" s="80">
        <v>67.214500000000001</v>
      </c>
      <c r="D9" s="80">
        <v>73.561400000000006</v>
      </c>
      <c r="E9" s="80">
        <v>38.013469999999998</v>
      </c>
      <c r="F9" s="80">
        <v>34.325449999999996</v>
      </c>
      <c r="G9" s="80">
        <v>128.69768999999999</v>
      </c>
      <c r="H9" s="80">
        <v>24.88617</v>
      </c>
      <c r="I9" s="77"/>
      <c r="J9" s="80">
        <f>SUM(B9:H9)</f>
        <v>693.42729999999995</v>
      </c>
    </row>
    <row r="10" spans="1:10" ht="15.75" customHeight="1" x14ac:dyDescent="0.2">
      <c r="A10" s="90" t="s">
        <v>208</v>
      </c>
      <c r="B10" s="91">
        <v>269.03012999999999</v>
      </c>
      <c r="C10" s="91">
        <v>42.910249999999998</v>
      </c>
      <c r="D10" s="91">
        <v>50.859479999999998</v>
      </c>
      <c r="E10" s="91">
        <v>41.054699999999997</v>
      </c>
      <c r="F10" s="91">
        <v>18.03717</v>
      </c>
      <c r="G10" s="91">
        <v>241.25491</v>
      </c>
      <c r="H10" s="91">
        <v>13.420450000000001</v>
      </c>
      <c r="I10" s="77"/>
      <c r="J10" s="91">
        <f t="shared" ref="J10:J46" si="0">SUM(B10:H10)</f>
        <v>676.56708999999989</v>
      </c>
    </row>
    <row r="11" spans="1:10" ht="15.75" customHeight="1" x14ac:dyDescent="0.2">
      <c r="A11" s="83" t="s">
        <v>209</v>
      </c>
      <c r="B11" s="84">
        <v>425.17932000000002</v>
      </c>
      <c r="C11" s="84">
        <v>136.01759000000001</v>
      </c>
      <c r="D11" s="84">
        <v>195.33026000000001</v>
      </c>
      <c r="E11" s="84">
        <v>105.029</v>
      </c>
      <c r="F11" s="84">
        <v>21.27487</v>
      </c>
      <c r="G11" s="84">
        <v>22.962019999999999</v>
      </c>
      <c r="H11" s="84">
        <v>80.64367</v>
      </c>
      <c r="I11" s="77"/>
      <c r="J11" s="84">
        <f t="shared" si="0"/>
        <v>986.43673000000013</v>
      </c>
    </row>
    <row r="12" spans="1:10" ht="15.75" customHeight="1" x14ac:dyDescent="0.2">
      <c r="A12" s="79" t="s">
        <v>26</v>
      </c>
      <c r="B12" s="80">
        <v>636.19097999999997</v>
      </c>
      <c r="C12" s="80">
        <v>401.14576</v>
      </c>
      <c r="D12" s="80">
        <v>575.49991</v>
      </c>
      <c r="E12" s="80">
        <v>472.99257999999998</v>
      </c>
      <c r="F12" s="80">
        <v>176.90763000000001</v>
      </c>
      <c r="G12" s="80">
        <v>327.71596</v>
      </c>
      <c r="H12" s="80">
        <v>104.98721</v>
      </c>
      <c r="I12" s="77"/>
      <c r="J12" s="80">
        <f t="shared" si="0"/>
        <v>2695.4400299999998</v>
      </c>
    </row>
    <row r="13" spans="1:10" ht="15.75" customHeight="1" x14ac:dyDescent="0.2">
      <c r="A13" s="90" t="s">
        <v>27</v>
      </c>
      <c r="B13" s="91">
        <v>108.52242</v>
      </c>
      <c r="C13" s="91">
        <v>30.819559999999999</v>
      </c>
      <c r="D13" s="91">
        <v>50.188360000000003</v>
      </c>
      <c r="E13" s="91">
        <v>53.076779999999999</v>
      </c>
      <c r="F13" s="91">
        <v>25.33587</v>
      </c>
      <c r="G13" s="91">
        <v>93.606309999999993</v>
      </c>
      <c r="H13" s="91">
        <v>8.8099500000000006</v>
      </c>
      <c r="I13" s="77"/>
      <c r="J13" s="91">
        <f t="shared" si="0"/>
        <v>370.35925000000003</v>
      </c>
    </row>
    <row r="14" spans="1:10" ht="15.75" customHeight="1" x14ac:dyDescent="0.2">
      <c r="A14" s="83" t="s">
        <v>28</v>
      </c>
      <c r="B14" s="84">
        <v>11.01042</v>
      </c>
      <c r="C14" s="84">
        <v>7.4172000000000002</v>
      </c>
      <c r="D14" s="84">
        <v>12.1568</v>
      </c>
      <c r="E14" s="84">
        <v>15.3446</v>
      </c>
      <c r="F14" s="84">
        <v>9.4929199999999998</v>
      </c>
      <c r="G14" s="84">
        <v>14.823180000000001</v>
      </c>
      <c r="H14" s="84">
        <v>1.5337099999999999</v>
      </c>
      <c r="I14" s="77"/>
      <c r="J14" s="84">
        <f t="shared" si="0"/>
        <v>71.778829999999999</v>
      </c>
    </row>
    <row r="15" spans="1:10" ht="15.75" customHeight="1" x14ac:dyDescent="0.2">
      <c r="A15" s="79" t="s">
        <v>29</v>
      </c>
      <c r="B15" s="80">
        <v>230.07608999999999</v>
      </c>
      <c r="C15" s="80">
        <v>72.436850000000007</v>
      </c>
      <c r="D15" s="80">
        <v>112.25847</v>
      </c>
      <c r="E15" s="80">
        <v>77.200770000000006</v>
      </c>
      <c r="F15" s="80">
        <v>15.113200000000001</v>
      </c>
      <c r="G15" s="80">
        <v>15.82798</v>
      </c>
      <c r="H15" s="80">
        <v>11.24493</v>
      </c>
      <c r="I15" s="77"/>
      <c r="J15" s="80">
        <f t="shared" si="0"/>
        <v>534.15828999999997</v>
      </c>
    </row>
    <row r="16" spans="1:10" ht="15.75" customHeight="1" x14ac:dyDescent="0.2">
      <c r="A16" s="90" t="s">
        <v>30</v>
      </c>
      <c r="B16" s="91">
        <v>56.104909999999997</v>
      </c>
      <c r="C16" s="91">
        <v>38.340299999999999</v>
      </c>
      <c r="D16" s="91">
        <v>58.71266</v>
      </c>
      <c r="E16" s="91">
        <v>23.548929999999999</v>
      </c>
      <c r="F16" s="91">
        <v>18.67897</v>
      </c>
      <c r="G16" s="91">
        <v>26.850249999999999</v>
      </c>
      <c r="H16" s="91">
        <v>10.305619999999999</v>
      </c>
      <c r="I16" s="77"/>
      <c r="J16" s="91">
        <f t="shared" si="0"/>
        <v>232.54163999999997</v>
      </c>
    </row>
    <row r="17" spans="1:13" ht="15.75" hidden="1" customHeight="1" x14ac:dyDescent="0.2">
      <c r="A17" s="31" t="s">
        <v>31</v>
      </c>
      <c r="B17" s="36">
        <v>10.72912</v>
      </c>
      <c r="C17" s="36">
        <v>3.8364600000000002</v>
      </c>
      <c r="D17" s="36">
        <v>7.6498499999999998</v>
      </c>
      <c r="E17" s="36">
        <v>0</v>
      </c>
      <c r="F17" s="36">
        <v>3.99925</v>
      </c>
      <c r="G17" s="36">
        <v>17.265640000000001</v>
      </c>
      <c r="H17" s="36">
        <v>6.7217599999999997</v>
      </c>
      <c r="I17" s="77"/>
      <c r="J17" s="36">
        <f t="shared" si="0"/>
        <v>50.202080000000009</v>
      </c>
    </row>
    <row r="18" spans="1:13" ht="15.75" hidden="1" customHeight="1" x14ac:dyDescent="0.2">
      <c r="A18" s="33" t="s">
        <v>32</v>
      </c>
      <c r="B18" s="37">
        <v>3.9555899999999999</v>
      </c>
      <c r="C18" s="37">
        <v>3.99925</v>
      </c>
      <c r="D18" s="37">
        <v>6.8496199999999998</v>
      </c>
      <c r="E18" s="37">
        <v>2.9994399999999999</v>
      </c>
      <c r="F18" s="37">
        <v>0.99980999999999998</v>
      </c>
      <c r="G18" s="37">
        <v>0.99980999999999998</v>
      </c>
      <c r="H18" s="37">
        <v>0.99980999999999998</v>
      </c>
      <c r="I18" s="77"/>
      <c r="J18" s="37">
        <f t="shared" si="0"/>
        <v>20.803329999999999</v>
      </c>
    </row>
    <row r="19" spans="1:13" ht="15.75" hidden="1" customHeight="1" x14ac:dyDescent="0.2">
      <c r="A19" s="31" t="s">
        <v>33</v>
      </c>
      <c r="B19" s="36">
        <v>0.86134999999999995</v>
      </c>
      <c r="C19" s="36">
        <v>0</v>
      </c>
      <c r="D19" s="36">
        <v>0</v>
      </c>
      <c r="E19" s="36">
        <v>0</v>
      </c>
      <c r="F19" s="36">
        <v>0.99794000000000005</v>
      </c>
      <c r="G19" s="36">
        <v>0.38545000000000001</v>
      </c>
      <c r="H19" s="36">
        <v>0.99980999999999998</v>
      </c>
      <c r="I19" s="77"/>
      <c r="J19" s="36">
        <f t="shared" si="0"/>
        <v>3.2445500000000003</v>
      </c>
    </row>
    <row r="20" spans="1:13" ht="15.75" hidden="1" customHeight="1" x14ac:dyDescent="0.2">
      <c r="A20" s="33" t="s">
        <v>34</v>
      </c>
      <c r="B20" s="37">
        <v>5.9365100000000002</v>
      </c>
      <c r="C20" s="37">
        <v>0</v>
      </c>
      <c r="D20" s="37">
        <v>1.99963</v>
      </c>
      <c r="E20" s="37">
        <v>0</v>
      </c>
      <c r="F20" s="37">
        <v>0</v>
      </c>
      <c r="G20" s="37">
        <v>6.0837000000000003</v>
      </c>
      <c r="H20" s="37">
        <v>1.99963</v>
      </c>
      <c r="I20" s="77"/>
      <c r="J20" s="37">
        <f t="shared" si="0"/>
        <v>16.019470000000002</v>
      </c>
    </row>
    <row r="21" spans="1:13" ht="15.75" customHeight="1" x14ac:dyDescent="0.2">
      <c r="A21" s="83" t="s">
        <v>35</v>
      </c>
      <c r="B21" s="84">
        <v>21.482569999999999</v>
      </c>
      <c r="C21" s="84">
        <v>7.8357099999999997</v>
      </c>
      <c r="D21" s="84">
        <v>16.499099999999999</v>
      </c>
      <c r="E21" s="84">
        <v>2.9994399999999999</v>
      </c>
      <c r="F21" s="84">
        <v>5.9970100000000004</v>
      </c>
      <c r="G21" s="84">
        <v>24.73461</v>
      </c>
      <c r="H21" s="84">
        <v>10.72101</v>
      </c>
      <c r="I21" s="77">
        <v>131.81002000000001</v>
      </c>
      <c r="J21" s="84">
        <f t="shared" si="0"/>
        <v>90.269450000000006</v>
      </c>
    </row>
    <row r="22" spans="1:13" ht="15.75" customHeight="1" x14ac:dyDescent="0.2">
      <c r="A22" s="79" t="s">
        <v>36</v>
      </c>
      <c r="B22" s="80">
        <v>2.8285399999999998</v>
      </c>
      <c r="C22" s="80">
        <v>0.99980999999999998</v>
      </c>
      <c r="D22" s="80">
        <v>0</v>
      </c>
      <c r="E22" s="80">
        <v>0</v>
      </c>
      <c r="F22" s="80">
        <v>0</v>
      </c>
      <c r="G22" s="80">
        <v>2.5185599999999999</v>
      </c>
      <c r="H22" s="80">
        <v>0</v>
      </c>
      <c r="I22" s="77"/>
      <c r="J22" s="80">
        <f t="shared" si="0"/>
        <v>6.3469099999999994</v>
      </c>
    </row>
    <row r="23" spans="1:13" ht="15.75" customHeight="1" x14ac:dyDescent="0.2">
      <c r="A23" s="90" t="s">
        <v>37</v>
      </c>
      <c r="B23" s="91">
        <v>10.881309999999999</v>
      </c>
      <c r="C23" s="91">
        <v>1.24244</v>
      </c>
      <c r="D23" s="91">
        <v>3.8589199999999999</v>
      </c>
      <c r="E23" s="91">
        <v>2.0301900000000002</v>
      </c>
      <c r="F23" s="91">
        <v>0.21518000000000001</v>
      </c>
      <c r="G23" s="91">
        <v>0.99980999999999998</v>
      </c>
      <c r="H23" s="91">
        <v>0.80957999999999997</v>
      </c>
      <c r="I23" s="77"/>
      <c r="J23" s="91">
        <f t="shared" si="0"/>
        <v>20.037430000000001</v>
      </c>
    </row>
    <row r="24" spans="1:13" ht="15.75" customHeight="1" x14ac:dyDescent="0.2">
      <c r="A24" s="83" t="s">
        <v>38</v>
      </c>
      <c r="B24" s="84">
        <v>7.4072199999999997</v>
      </c>
      <c r="C24" s="84">
        <v>3.43167</v>
      </c>
      <c r="D24" s="84">
        <v>4.5075799999999999</v>
      </c>
      <c r="E24" s="84">
        <v>3.1110799999999998</v>
      </c>
      <c r="F24" s="84">
        <v>1.32165</v>
      </c>
      <c r="G24" s="84">
        <v>4.42774</v>
      </c>
      <c r="H24" s="84">
        <v>0.58442000000000005</v>
      </c>
      <c r="I24" s="77"/>
      <c r="J24" s="84">
        <f t="shared" si="0"/>
        <v>24.791360000000005</v>
      </c>
    </row>
    <row r="25" spans="1:13" ht="15.75" customHeight="1" x14ac:dyDescent="0.2">
      <c r="A25" s="79" t="s">
        <v>39</v>
      </c>
      <c r="B25" s="80">
        <v>41.919170000000001</v>
      </c>
      <c r="C25" s="80">
        <v>12.642049999999999</v>
      </c>
      <c r="D25" s="80">
        <v>24.94106</v>
      </c>
      <c r="E25" s="80">
        <v>15.61966</v>
      </c>
      <c r="F25" s="80">
        <v>5.1369100000000003</v>
      </c>
      <c r="G25" s="80">
        <v>13.032500000000001</v>
      </c>
      <c r="H25" s="80">
        <v>6.8751899999999999</v>
      </c>
      <c r="I25" s="77"/>
      <c r="J25" s="80">
        <f t="shared" si="0"/>
        <v>120.16654</v>
      </c>
    </row>
    <row r="26" spans="1:13" ht="15.75" customHeight="1" x14ac:dyDescent="0.2">
      <c r="A26" s="90" t="s">
        <v>40</v>
      </c>
      <c r="B26" s="91">
        <v>84.496970000000005</v>
      </c>
      <c r="C26" s="91">
        <v>34.752699999999997</v>
      </c>
      <c r="D26" s="91">
        <v>54.117130000000003</v>
      </c>
      <c r="E26" s="91">
        <v>23.95684</v>
      </c>
      <c r="F26" s="91">
        <v>3.0761599999999998</v>
      </c>
      <c r="G26" s="91">
        <v>4.0173399999999999</v>
      </c>
      <c r="H26" s="91">
        <v>6.1679000000000004</v>
      </c>
      <c r="I26" s="77"/>
      <c r="J26" s="91">
        <f t="shared" si="0"/>
        <v>210.58503999999999</v>
      </c>
    </row>
    <row r="27" spans="1:13" ht="15.75" customHeight="1" x14ac:dyDescent="0.2">
      <c r="A27" s="83" t="s">
        <v>41</v>
      </c>
      <c r="B27" s="84">
        <v>2.4399700000000002</v>
      </c>
      <c r="C27" s="84">
        <v>4.1657799999999998</v>
      </c>
      <c r="D27" s="84">
        <v>2.2303999999999999</v>
      </c>
      <c r="E27" s="84">
        <v>2.7530700000000001</v>
      </c>
      <c r="F27" s="84">
        <v>1.3366199999999999</v>
      </c>
      <c r="G27" s="84">
        <v>4.9822199999999999</v>
      </c>
      <c r="H27" s="84">
        <v>0.99980999999999998</v>
      </c>
      <c r="I27" s="77"/>
      <c r="J27" s="84">
        <f t="shared" si="0"/>
        <v>18.907869999999999</v>
      </c>
    </row>
    <row r="28" spans="1:13" ht="15.75" customHeight="1" x14ac:dyDescent="0.2">
      <c r="A28" s="79" t="s">
        <v>42</v>
      </c>
      <c r="B28" s="80">
        <v>72.212940000000003</v>
      </c>
      <c r="C28" s="80">
        <v>24.717770000000002</v>
      </c>
      <c r="D28" s="80">
        <v>28.322209999999998</v>
      </c>
      <c r="E28" s="80">
        <v>24.54438</v>
      </c>
      <c r="F28" s="80">
        <v>16.222169999999998</v>
      </c>
      <c r="G28" s="80">
        <v>61.309170000000002</v>
      </c>
      <c r="H28" s="80">
        <v>18.37398</v>
      </c>
      <c r="I28" s="77"/>
      <c r="J28" s="80">
        <f t="shared" si="0"/>
        <v>245.70262</v>
      </c>
    </row>
    <row r="29" spans="1:13" ht="15.75" customHeight="1" x14ac:dyDescent="0.2">
      <c r="A29" s="90" t="s">
        <v>43</v>
      </c>
      <c r="B29" s="91">
        <v>0</v>
      </c>
      <c r="C29" s="91">
        <v>0.99980999999999998</v>
      </c>
      <c r="D29" s="91">
        <v>2.9994399999999999</v>
      </c>
      <c r="E29" s="91">
        <v>0</v>
      </c>
      <c r="F29" s="91">
        <v>0</v>
      </c>
      <c r="G29" s="91">
        <v>4.9990600000000001</v>
      </c>
      <c r="H29" s="91">
        <v>0</v>
      </c>
      <c r="I29" s="77"/>
      <c r="J29" s="91">
        <f t="shared" si="0"/>
        <v>8.99831</v>
      </c>
    </row>
    <row r="30" spans="1:13" ht="15.75" customHeight="1" x14ac:dyDescent="0.2">
      <c r="A30" s="83" t="s">
        <v>44</v>
      </c>
      <c r="B30" s="84">
        <v>9.9800400000000007</v>
      </c>
      <c r="C30" s="84">
        <v>11.139519999999999</v>
      </c>
      <c r="D30" s="84">
        <v>10.024319999999999</v>
      </c>
      <c r="E30" s="84">
        <v>21.337240000000001</v>
      </c>
      <c r="F30" s="84">
        <v>7.7172099999999997</v>
      </c>
      <c r="G30" s="84">
        <v>23.835840000000001</v>
      </c>
      <c r="H30" s="84">
        <v>13.168469999999999</v>
      </c>
      <c r="I30" s="77"/>
      <c r="J30" s="84">
        <f t="shared" si="0"/>
        <v>97.202640000000002</v>
      </c>
    </row>
    <row r="31" spans="1:13" ht="15.75" customHeight="1" x14ac:dyDescent="0.2">
      <c r="A31" s="79" t="s">
        <v>45</v>
      </c>
      <c r="B31" s="80">
        <v>3.0162800000000001</v>
      </c>
      <c r="C31" s="80">
        <v>0</v>
      </c>
      <c r="D31" s="80">
        <v>1.4189499999999999</v>
      </c>
      <c r="E31" s="80">
        <v>0.98109999999999997</v>
      </c>
      <c r="F31" s="80">
        <v>1.21499</v>
      </c>
      <c r="G31" s="80">
        <v>5.20052</v>
      </c>
      <c r="H31" s="80">
        <v>6.7117800000000001</v>
      </c>
      <c r="I31" s="77"/>
      <c r="J31" s="80">
        <f t="shared" si="0"/>
        <v>18.543620000000001</v>
      </c>
      <c r="M31" s="48"/>
    </row>
    <row r="32" spans="1:13" ht="15.75" customHeight="1" x14ac:dyDescent="0.2">
      <c r="A32" s="90" t="s">
        <v>46</v>
      </c>
      <c r="B32" s="91">
        <v>18.875440000000001</v>
      </c>
      <c r="C32" s="91">
        <v>9.4979099999999992</v>
      </c>
      <c r="D32" s="91">
        <v>7.9785399999999997</v>
      </c>
      <c r="E32" s="91">
        <v>2.9994399999999999</v>
      </c>
      <c r="F32" s="91">
        <v>5.3751600000000002</v>
      </c>
      <c r="G32" s="91">
        <v>13.21524</v>
      </c>
      <c r="H32" s="91">
        <v>2.9994399999999999</v>
      </c>
      <c r="I32" s="77"/>
      <c r="J32" s="91">
        <f t="shared" si="0"/>
        <v>60.941170000000007</v>
      </c>
    </row>
    <row r="33" spans="1:21" ht="15.75" customHeight="1" x14ac:dyDescent="0.2">
      <c r="A33" s="83" t="s">
        <v>47</v>
      </c>
      <c r="B33" s="84">
        <v>74.659760000000006</v>
      </c>
      <c r="C33" s="84">
        <v>34.185119999999998</v>
      </c>
      <c r="D33" s="84">
        <v>52.433729999999997</v>
      </c>
      <c r="E33" s="84">
        <v>46.497219999999999</v>
      </c>
      <c r="F33" s="84">
        <v>15.185549999999999</v>
      </c>
      <c r="G33" s="84">
        <v>15.744400000000001</v>
      </c>
      <c r="H33" s="84">
        <v>8.78064</v>
      </c>
      <c r="I33" s="77"/>
      <c r="J33" s="84">
        <f t="shared" si="0"/>
        <v>247.48642000000004</v>
      </c>
    </row>
    <row r="34" spans="1:21" ht="15.75" customHeight="1" x14ac:dyDescent="0.2">
      <c r="A34" s="79" t="s">
        <v>48</v>
      </c>
      <c r="B34" s="80">
        <v>51.788809999999998</v>
      </c>
      <c r="C34" s="80">
        <v>17.59496</v>
      </c>
      <c r="D34" s="80">
        <v>22.8142</v>
      </c>
      <c r="E34" s="80">
        <v>22.01896</v>
      </c>
      <c r="F34" s="80">
        <v>11.59671</v>
      </c>
      <c r="G34" s="80">
        <v>43.683030000000002</v>
      </c>
      <c r="H34" s="80">
        <v>15.46435</v>
      </c>
      <c r="I34" s="77"/>
      <c r="J34" s="80">
        <f t="shared" si="0"/>
        <v>184.96101999999999</v>
      </c>
      <c r="L34" s="48"/>
    </row>
    <row r="35" spans="1:21" ht="15.75" customHeight="1" x14ac:dyDescent="0.2">
      <c r="A35" s="90" t="s">
        <v>49</v>
      </c>
      <c r="B35" s="91">
        <v>40.669240000000002</v>
      </c>
      <c r="C35" s="91">
        <v>17.70224</v>
      </c>
      <c r="D35" s="91">
        <v>16.045030000000001</v>
      </c>
      <c r="E35" s="91">
        <v>12.735609999999999</v>
      </c>
      <c r="F35" s="91">
        <v>6.5907799999999996</v>
      </c>
      <c r="G35" s="91">
        <v>50.031190000000002</v>
      </c>
      <c r="H35" s="91">
        <v>15.30531</v>
      </c>
      <c r="I35" s="77"/>
      <c r="J35" s="91">
        <f t="shared" si="0"/>
        <v>159.07939999999999</v>
      </c>
    </row>
    <row r="36" spans="1:21" ht="15.75" customHeight="1" x14ac:dyDescent="0.2">
      <c r="A36" s="83" t="s">
        <v>50</v>
      </c>
      <c r="B36" s="84">
        <v>277.98790000000002</v>
      </c>
      <c r="C36" s="84">
        <v>137.71409</v>
      </c>
      <c r="D36" s="84">
        <v>174.70591999999999</v>
      </c>
      <c r="E36" s="84">
        <v>123.20650999999999</v>
      </c>
      <c r="F36" s="84">
        <v>88.319720000000004</v>
      </c>
      <c r="G36" s="84">
        <v>117.66669</v>
      </c>
      <c r="H36" s="84">
        <v>88.52055</v>
      </c>
      <c r="I36" s="77"/>
      <c r="J36" s="84">
        <f t="shared" si="0"/>
        <v>1008.1213799999999</v>
      </c>
    </row>
    <row r="37" spans="1:21" ht="15.75" customHeight="1" x14ac:dyDescent="0.2">
      <c r="A37" s="79" t="s">
        <v>51</v>
      </c>
      <c r="B37" s="80">
        <v>242.89340999999999</v>
      </c>
      <c r="C37" s="80">
        <v>98.541129999999995</v>
      </c>
      <c r="D37" s="80">
        <v>160.18275</v>
      </c>
      <c r="E37" s="80">
        <v>141.23869999999999</v>
      </c>
      <c r="F37" s="80">
        <v>68.687079999999995</v>
      </c>
      <c r="G37" s="80">
        <v>183.90195</v>
      </c>
      <c r="H37" s="80">
        <v>65.816749999999999</v>
      </c>
      <c r="I37" s="77"/>
      <c r="J37" s="80">
        <f t="shared" si="0"/>
        <v>961.26177000000007</v>
      </c>
    </row>
    <row r="38" spans="1:21" ht="15.75" customHeight="1" x14ac:dyDescent="0.2">
      <c r="A38" s="90" t="s">
        <v>52</v>
      </c>
      <c r="B38" s="91">
        <v>94.165779999999998</v>
      </c>
      <c r="C38" s="91">
        <v>35.819870000000002</v>
      </c>
      <c r="D38" s="91">
        <v>32.909619999999997</v>
      </c>
      <c r="E38" s="91">
        <v>14.12025</v>
      </c>
      <c r="F38" s="91">
        <v>6.2471199999999998</v>
      </c>
      <c r="G38" s="91">
        <v>68.360879999999995</v>
      </c>
      <c r="H38" s="91">
        <v>14.08907</v>
      </c>
      <c r="I38" s="77"/>
      <c r="J38" s="91">
        <f t="shared" si="0"/>
        <v>265.71258999999998</v>
      </c>
    </row>
    <row r="39" spans="1:21" ht="15.75" customHeight="1" x14ac:dyDescent="0.2">
      <c r="A39" s="83" t="s">
        <v>53</v>
      </c>
      <c r="B39" s="84">
        <v>22.877189999999999</v>
      </c>
      <c r="C39" s="84">
        <v>20.523299999999999</v>
      </c>
      <c r="D39" s="84">
        <v>42.63644</v>
      </c>
      <c r="E39" s="84">
        <v>24.144580000000001</v>
      </c>
      <c r="F39" s="84">
        <v>1.76074</v>
      </c>
      <c r="G39" s="84">
        <v>62.853490000000001</v>
      </c>
      <c r="H39" s="84">
        <v>6.53714</v>
      </c>
      <c r="I39" s="77"/>
      <c r="J39" s="84">
        <f t="shared" si="0"/>
        <v>181.33287999999999</v>
      </c>
    </row>
    <row r="40" spans="1:21" ht="15.75" customHeight="1" x14ac:dyDescent="0.2">
      <c r="A40" s="79" t="s">
        <v>54</v>
      </c>
      <c r="B40" s="80">
        <v>54.496969999999997</v>
      </c>
      <c r="C40" s="80">
        <v>26.00262</v>
      </c>
      <c r="D40" s="80">
        <v>56.68309</v>
      </c>
      <c r="E40" s="80">
        <v>41.570509999999999</v>
      </c>
      <c r="F40" s="80">
        <v>27.803899999999999</v>
      </c>
      <c r="G40" s="80">
        <v>90.102909999999994</v>
      </c>
      <c r="H40" s="80">
        <v>20.171520000000001</v>
      </c>
      <c r="I40" s="77"/>
      <c r="J40" s="80">
        <f t="shared" si="0"/>
        <v>316.83152000000001</v>
      </c>
    </row>
    <row r="41" spans="1:21" ht="15.75" customHeight="1" x14ac:dyDescent="0.2">
      <c r="A41" s="90" t="s">
        <v>214</v>
      </c>
      <c r="B41" s="91">
        <v>158.25317000000001</v>
      </c>
      <c r="C41" s="91">
        <v>48.228650000000002</v>
      </c>
      <c r="D41" s="91">
        <v>49.918729999999996</v>
      </c>
      <c r="E41" s="91">
        <v>18.383019999999998</v>
      </c>
      <c r="F41" s="91">
        <v>7.5063300000000002</v>
      </c>
      <c r="G41" s="91">
        <v>26.186679999999999</v>
      </c>
      <c r="H41" s="91">
        <v>2.4923000000000002</v>
      </c>
      <c r="I41" s="77"/>
      <c r="J41" s="91">
        <f t="shared" si="0"/>
        <v>310.96888000000001</v>
      </c>
    </row>
    <row r="42" spans="1:21" ht="15.75" customHeight="1" x14ac:dyDescent="0.2">
      <c r="A42" s="83" t="s">
        <v>55</v>
      </c>
      <c r="B42" s="84">
        <v>81.75264</v>
      </c>
      <c r="C42" s="84">
        <v>48.066490000000002</v>
      </c>
      <c r="D42" s="84">
        <v>44.257469999999998</v>
      </c>
      <c r="E42" s="84">
        <v>36.439219999999999</v>
      </c>
      <c r="F42" s="84">
        <v>9.1467600000000004</v>
      </c>
      <c r="G42" s="84">
        <v>11.080270000000001</v>
      </c>
      <c r="H42" s="84">
        <v>21.900459999999999</v>
      </c>
      <c r="I42" s="77"/>
      <c r="J42" s="84">
        <f t="shared" si="0"/>
        <v>252.64331000000001</v>
      </c>
    </row>
    <row r="43" spans="1:21" ht="15.75" customHeight="1" x14ac:dyDescent="0.2">
      <c r="A43" s="79" t="s">
        <v>56</v>
      </c>
      <c r="B43" s="80">
        <v>31.55866</v>
      </c>
      <c r="C43" s="80">
        <v>2.5640900000000002</v>
      </c>
      <c r="D43" s="80">
        <v>9.1810600000000004</v>
      </c>
      <c r="E43" s="80">
        <v>3.99925</v>
      </c>
      <c r="F43" s="80">
        <v>6.5034599999999996</v>
      </c>
      <c r="G43" s="80">
        <v>4.6890799999999997</v>
      </c>
      <c r="H43" s="80">
        <v>19.148009999999999</v>
      </c>
      <c r="I43" s="77"/>
      <c r="J43" s="80">
        <f t="shared" si="0"/>
        <v>77.643609999999995</v>
      </c>
    </row>
    <row r="44" spans="1:21" ht="15.75" customHeight="1" x14ac:dyDescent="0.2">
      <c r="A44" s="90" t="s">
        <v>57</v>
      </c>
      <c r="B44" s="91">
        <v>205.32651000000001</v>
      </c>
      <c r="C44" s="91">
        <v>61.161349999999999</v>
      </c>
      <c r="D44" s="91">
        <v>75.193659999999994</v>
      </c>
      <c r="E44" s="91">
        <v>29.839079999999999</v>
      </c>
      <c r="F44" s="91">
        <v>11.574249999999999</v>
      </c>
      <c r="G44" s="91">
        <v>50.287529999999997</v>
      </c>
      <c r="H44" s="91">
        <v>16.81532</v>
      </c>
      <c r="I44" s="77"/>
      <c r="J44" s="91">
        <f t="shared" si="0"/>
        <v>450.1977</v>
      </c>
    </row>
    <row r="45" spans="1:21" ht="15.75" customHeight="1" x14ac:dyDescent="0.2">
      <c r="A45" s="83" t="s">
        <v>58</v>
      </c>
      <c r="B45" s="84">
        <v>194.95478</v>
      </c>
      <c r="C45" s="84">
        <v>40.432229999999997</v>
      </c>
      <c r="D45" s="84">
        <v>28.144449999999999</v>
      </c>
      <c r="E45" s="84">
        <v>11.040979999999999</v>
      </c>
      <c r="F45" s="84">
        <v>1.5224800000000001</v>
      </c>
      <c r="G45" s="84">
        <v>6.6294500000000003</v>
      </c>
      <c r="H45" s="84">
        <v>23.25329</v>
      </c>
      <c r="I45" s="77"/>
      <c r="J45" s="84">
        <f t="shared" si="0"/>
        <v>305.97765999999996</v>
      </c>
    </row>
    <row r="46" spans="1:21" ht="15.75" customHeight="1" x14ac:dyDescent="0.2">
      <c r="A46" s="79" t="s">
        <v>59</v>
      </c>
      <c r="B46" s="80">
        <v>222.98072999999999</v>
      </c>
      <c r="C46" s="80">
        <v>115.881</v>
      </c>
      <c r="D46" s="80">
        <v>167.39224999999999</v>
      </c>
      <c r="E46" s="80">
        <v>171.30356</v>
      </c>
      <c r="F46" s="80">
        <v>108.83116</v>
      </c>
      <c r="G46" s="80">
        <v>298.72075999999998</v>
      </c>
      <c r="H46" s="80">
        <v>135.83296999999999</v>
      </c>
      <c r="I46" s="77"/>
      <c r="J46" s="80">
        <f t="shared" si="0"/>
        <v>1220.9424299999998</v>
      </c>
    </row>
    <row r="47" spans="1:21" ht="15.75" customHeight="1" x14ac:dyDescent="0.2">
      <c r="A47" s="38"/>
      <c r="B47" s="22"/>
      <c r="C47" s="22"/>
      <c r="D47" s="22"/>
      <c r="E47" s="22"/>
      <c r="F47" s="22"/>
      <c r="G47" s="22"/>
      <c r="H47" s="22"/>
      <c r="I47" s="22"/>
      <c r="J47" s="22"/>
    </row>
    <row r="48" spans="1:21" ht="15.75" customHeight="1" x14ac:dyDescent="0.2">
      <c r="A48" s="88" t="s">
        <v>20</v>
      </c>
      <c r="B48" s="89">
        <f>SUM(B9:B46)-SUM(B17:B20)</f>
        <v>4092.7488900000008</v>
      </c>
      <c r="C48" s="89">
        <f>SUM(C9:C46)-SUM(C17:C20)</f>
        <v>1612.1443200000001</v>
      </c>
      <c r="D48" s="89">
        <f>SUM(D9:D46)-SUM(D17:D20)</f>
        <v>2217.9633899999994</v>
      </c>
      <c r="E48" s="89">
        <f t="shared" ref="E48:H48" si="1">SUM(E9:E46)-SUM(E17:E20)</f>
        <v>1623.1307199999999</v>
      </c>
      <c r="F48" s="89">
        <f t="shared" si="1"/>
        <v>738.05518000000006</v>
      </c>
      <c r="G48" s="89">
        <f t="shared" si="1"/>
        <v>2064.9492199999995</v>
      </c>
      <c r="H48" s="89">
        <f t="shared" si="1"/>
        <v>777.37097000000017</v>
      </c>
      <c r="I48" s="126"/>
      <c r="J48" s="89">
        <f t="shared" ref="J48" si="2">SUM(J9:J46)-SUM(J17:J20)</f>
        <v>13126.36269</v>
      </c>
      <c r="K48" s="72">
        <v>5.5798517299999997</v>
      </c>
      <c r="L48" s="34"/>
      <c r="M48" s="34"/>
      <c r="N48" s="34"/>
      <c r="O48" s="23"/>
      <c r="P48" s="34"/>
      <c r="Q48" s="34"/>
      <c r="R48" s="34"/>
      <c r="S48" s="34"/>
      <c r="T48" s="34"/>
      <c r="U48" s="34"/>
    </row>
    <row r="49" spans="1:23" ht="15.75" customHeight="1" x14ac:dyDescent="0.2">
      <c r="B49" s="32"/>
      <c r="C49" s="32"/>
      <c r="D49" s="32"/>
      <c r="E49" s="32"/>
      <c r="F49" s="32"/>
      <c r="G49" s="32"/>
      <c r="H49" s="32"/>
      <c r="I49" s="32"/>
      <c r="J49" s="32"/>
    </row>
    <row r="50" spans="1:23" ht="15.75" customHeight="1" x14ac:dyDescent="0.2">
      <c r="A50" s="90" t="s">
        <v>60</v>
      </c>
      <c r="B50" s="91">
        <v>595.75874999999996</v>
      </c>
      <c r="C50" s="91">
        <v>110.12474</v>
      </c>
      <c r="D50" s="91">
        <v>124.42088</v>
      </c>
      <c r="E50" s="91">
        <v>79.068169999999995</v>
      </c>
      <c r="F50" s="91">
        <v>52.362630000000003</v>
      </c>
      <c r="G50" s="91">
        <v>369.95260000000002</v>
      </c>
      <c r="H50" s="91">
        <v>38.306620000000002</v>
      </c>
      <c r="I50" s="77"/>
      <c r="J50" s="91">
        <f>SUM(B50:H50)</f>
        <v>1369.9943900000001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3" s="34" customFormat="1" ht="15.75" customHeight="1" x14ac:dyDescent="0.2">
      <c r="A51" s="83" t="s">
        <v>61</v>
      </c>
      <c r="B51" s="84">
        <v>1041.90482</v>
      </c>
      <c r="C51" s="84">
        <v>550.15967000000001</v>
      </c>
      <c r="D51" s="84">
        <v>808.81619000000001</v>
      </c>
      <c r="E51" s="84">
        <v>642.16366000000005</v>
      </c>
      <c r="F51" s="84">
        <v>245.52860000000001</v>
      </c>
      <c r="G51" s="84">
        <v>478.82368000000002</v>
      </c>
      <c r="H51" s="84">
        <v>136.88142999999999</v>
      </c>
      <c r="I51" s="77"/>
      <c r="J51" s="84">
        <f t="shared" ref="J51:J52" si="3">SUM(B51:H51)</f>
        <v>3904.2780500000003</v>
      </c>
      <c r="U51" s="24"/>
      <c r="V51" s="24"/>
      <c r="W51" s="24"/>
    </row>
    <row r="52" spans="1:23" ht="15" x14ac:dyDescent="0.2">
      <c r="A52" s="79" t="s">
        <v>62</v>
      </c>
      <c r="B52" s="80">
        <v>707.50514999999996</v>
      </c>
      <c r="C52" s="80">
        <v>307.37229000000002</v>
      </c>
      <c r="D52" s="80">
        <v>406.65751999999998</v>
      </c>
      <c r="E52" s="80">
        <v>313.32002999999997</v>
      </c>
      <c r="F52" s="80">
        <v>181.44139999999999</v>
      </c>
      <c r="G52" s="80">
        <v>463.64373000000001</v>
      </c>
      <c r="H52" s="80">
        <v>199.19603000000001</v>
      </c>
      <c r="I52" s="77"/>
      <c r="J52" s="80">
        <f t="shared" si="3"/>
        <v>2579.1361499999998</v>
      </c>
      <c r="K52" s="24"/>
      <c r="L52" s="24"/>
      <c r="M52" s="24"/>
      <c r="N52" s="24"/>
      <c r="O52" s="24"/>
    </row>
    <row r="53" spans="1:23" x14ac:dyDescent="0.2">
      <c r="A53" s="27" t="s">
        <v>63</v>
      </c>
      <c r="B53" s="27"/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14"/>
  <dimension ref="A1:S53"/>
  <sheetViews>
    <sheetView showGridLines="0" topLeftCell="A10" zoomScaleNormal="100" workbookViewId="0">
      <selection activeCell="B39" sqref="B39"/>
    </sheetView>
  </sheetViews>
  <sheetFormatPr defaultRowHeight="12.75" x14ac:dyDescent="0.2"/>
  <cols>
    <col min="1" max="1" width="17.140625" style="27" customWidth="1"/>
    <col min="2" max="8" width="9.7109375" customWidth="1"/>
    <col min="9" max="9" width="1.140625" customWidth="1"/>
    <col min="10" max="10" width="9.7109375" customWidth="1"/>
    <col min="11" max="11" width="3.5703125" bestFit="1" customWidth="1"/>
    <col min="12" max="12" width="3.5703125" customWidth="1"/>
    <col min="13" max="13" width="2.42578125" customWidth="1"/>
  </cols>
  <sheetData>
    <row r="1" spans="1:11" s="24" customFormat="1" ht="15.75" customHeight="1" x14ac:dyDescent="0.25">
      <c r="A1" s="16" t="s">
        <v>21</v>
      </c>
    </row>
    <row r="2" spans="1:11" ht="15.75" customHeight="1" x14ac:dyDescent="0.2"/>
    <row r="3" spans="1:11" ht="15.75" customHeight="1" x14ac:dyDescent="0.25">
      <c r="A3" s="16" t="s">
        <v>186</v>
      </c>
    </row>
    <row r="4" spans="1:11" ht="15.75" customHeight="1" x14ac:dyDescent="0.25">
      <c r="A4" s="16"/>
    </row>
    <row r="5" spans="1:11" ht="15.75" customHeight="1" x14ac:dyDescent="0.2"/>
    <row r="6" spans="1:11" ht="15.75" customHeight="1" x14ac:dyDescent="0.2">
      <c r="B6" s="44"/>
      <c r="C6" s="44"/>
      <c r="D6" s="44"/>
      <c r="E6" s="44"/>
      <c r="F6" s="44"/>
      <c r="G6" s="44"/>
      <c r="H6" s="44"/>
      <c r="I6" s="44"/>
      <c r="J6" s="44"/>
    </row>
    <row r="7" spans="1:11" s="27" customFormat="1" ht="15.75" customHeight="1" x14ac:dyDescent="0.2">
      <c r="B7" s="45" t="s">
        <v>70</v>
      </c>
      <c r="C7" s="45" t="s">
        <v>71</v>
      </c>
      <c r="D7" s="45" t="s">
        <v>72</v>
      </c>
      <c r="E7" s="45" t="s">
        <v>73</v>
      </c>
      <c r="F7" s="45" t="s">
        <v>74</v>
      </c>
      <c r="G7" s="45" t="s">
        <v>75</v>
      </c>
      <c r="H7" s="45" t="s">
        <v>76</v>
      </c>
      <c r="I7" s="45"/>
      <c r="J7" s="45" t="s">
        <v>13</v>
      </c>
    </row>
    <row r="8" spans="1:11" s="27" customFormat="1" ht="15.75" customHeight="1" x14ac:dyDescent="0.2">
      <c r="B8" s="45"/>
      <c r="C8" s="45"/>
      <c r="D8" s="45"/>
      <c r="E8" s="45"/>
      <c r="F8" s="45"/>
      <c r="G8" s="45"/>
      <c r="H8" s="45"/>
      <c r="I8" s="45"/>
      <c r="J8" s="45"/>
    </row>
    <row r="9" spans="1:11" ht="15.75" customHeight="1" x14ac:dyDescent="0.2">
      <c r="A9" s="79" t="s">
        <v>207</v>
      </c>
      <c r="B9" s="93">
        <f>IF(OR('Tabel 5 F'!B9&lt;5,'Tabel 5 Be'!B9&lt;0.5),"-",IFERROR('Tabel 5 Be'!B9/'Tabel 5 F'!B9*100,"-"))</f>
        <v>19.146873485215703</v>
      </c>
      <c r="C9" s="93">
        <f>IF(OR('Tabel 5 F'!C9&lt;5,'Tabel 5 Be'!C9&lt;0.5),"-",IFERROR('Tabel 5 Be'!C9/'Tabel 5 F'!C9*100,"-"))</f>
        <v>4.2679632631010271</v>
      </c>
      <c r="D9" s="93">
        <f>IF(OR('Tabel 5 F'!D9&lt;5,'Tabel 5 Be'!D9&lt;0.5),"-",IFERROR('Tabel 5 Be'!D9/'Tabel 5 F'!D9*100,"-"))</f>
        <v>2.007469654528478</v>
      </c>
      <c r="E9" s="93">
        <f>IF(OR('Tabel 5 F'!E9&lt;5,'Tabel 5 Be'!E9&lt;0.5),"-",IFERROR('Tabel 5 Be'!E9/'Tabel 5 F'!E9*100,"-"))</f>
        <v>0.8084800574919152</v>
      </c>
      <c r="F9" s="93">
        <f>IF(OR('Tabel 5 F'!F9&lt;5,'Tabel 5 Be'!F9&lt;0.5),"-",IFERROR('Tabel 5 Be'!F9/'Tabel 5 F'!F9*100,"-"))</f>
        <v>0.96046459682823315</v>
      </c>
      <c r="G9" s="93">
        <f>IF(OR('Tabel 5 F'!G9&lt;5,'Tabel 5 Be'!G9&lt;0.5),"-",IFERROR('Tabel 5 Be'!G9/'Tabel 5 F'!G9*100,"-"))</f>
        <v>0.9927200529450696</v>
      </c>
      <c r="H9" s="93">
        <f>IF(OR('Tabel 5 F'!H9&lt;5,'Tabel 5 Be'!H9&lt;0.5),"-",IFERROR('Tabel 5 Be'!H9/'Tabel 5 F'!H9*100,"-"))</f>
        <v>2.2113022113022112</v>
      </c>
      <c r="I9" s="66"/>
      <c r="J9" s="93">
        <f>IF(OR('Tabel 5 F'!J9&lt;5,'Tabel 5 Be'!J9&lt;0.5),"-",IFERROR('Tabel 5 Be'!J9/'Tabel 5 F'!J9*100,"-"))</f>
        <v>2.3863241929885457</v>
      </c>
      <c r="K9" s="65"/>
    </row>
    <row r="10" spans="1:11" ht="15.75" customHeight="1" x14ac:dyDescent="0.2">
      <c r="A10" s="90" t="s">
        <v>208</v>
      </c>
      <c r="B10" s="94">
        <f>IF(OR('Tabel 5 F'!B10&lt;5,'Tabel 5 Be'!B10&lt;0.5),"-",IFERROR('Tabel 5 Be'!B10/'Tabel 5 F'!B10*100,"-"))</f>
        <v>27.488986784140966</v>
      </c>
      <c r="C10" s="94">
        <f>IF(OR('Tabel 5 F'!C10&lt;5,'Tabel 5 Be'!C10&lt;0.5),"-",IFERROR('Tabel 5 Be'!C10/'Tabel 5 F'!C10*100,"-"))</f>
        <v>5.1759834368530022</v>
      </c>
      <c r="D10" s="94">
        <f>IF(OR('Tabel 5 F'!D10&lt;5,'Tabel 5 Be'!D10&lt;0.5),"-",IFERROR('Tabel 5 Be'!D10/'Tabel 5 F'!D10*100,"-"))</f>
        <v>2.4909602249899558</v>
      </c>
      <c r="E10" s="94">
        <f>IF(OR('Tabel 5 F'!E10&lt;5,'Tabel 5 Be'!E10&lt;0.5),"-",IFERROR('Tabel 5 Be'!E10/'Tabel 5 F'!E10*100,"-"))</f>
        <v>1.5379357484620642</v>
      </c>
      <c r="F10" s="94">
        <f>IF(OR('Tabel 5 F'!F10&lt;5,'Tabel 5 Be'!F10&lt;0.5),"-",IFERROR('Tabel 5 Be'!F10/'Tabel 5 F'!F10*100,"-"))</f>
        <v>0.90810025426807128</v>
      </c>
      <c r="G10" s="94">
        <f>IF(OR('Tabel 5 F'!G10&lt;5,'Tabel 5 Be'!G10&lt;0.5),"-",IFERROR('Tabel 5 Be'!G10/'Tabel 5 F'!G10*100,"-"))</f>
        <v>1.2226924885639776</v>
      </c>
      <c r="H10" s="94">
        <f>IF(OR('Tabel 5 F'!H10&lt;5,'Tabel 5 Be'!H10&lt;0.5),"-",IFERROR('Tabel 5 Be'!H10/'Tabel 5 F'!H10*100,"-"))</f>
        <v>1.5932521087160263</v>
      </c>
      <c r="I10" s="66"/>
      <c r="J10" s="94">
        <f>IF(OR('Tabel 5 F'!J10&lt;5,'Tabel 5 Be'!J10&lt;0.5),"-",IFERROR('Tabel 5 Be'!J10/'Tabel 5 F'!J10*100,"-"))</f>
        <v>2.2950442019178161</v>
      </c>
      <c r="K10" s="65"/>
    </row>
    <row r="11" spans="1:11" ht="15.75" customHeight="1" x14ac:dyDescent="0.2">
      <c r="A11" s="83" t="s">
        <v>209</v>
      </c>
      <c r="B11" s="95">
        <f>IF(OR('Tabel 5 F'!B11&lt;5,'Tabel 5 Be'!B11&lt;0.5),"-",IFERROR('Tabel 5 Be'!B11/'Tabel 5 F'!B11*100,"-"))</f>
        <v>26.906318082788673</v>
      </c>
      <c r="C11" s="95">
        <f>IF(OR('Tabel 5 F'!C11&lt;5,'Tabel 5 Be'!C11&lt;0.5),"-",IFERROR('Tabel 5 Be'!C11/'Tabel 5 F'!C11*100,"-"))</f>
        <v>9.6733668341708547</v>
      </c>
      <c r="D11" s="95">
        <f>IF(OR('Tabel 5 F'!D11&lt;5,'Tabel 5 Be'!D11&lt;0.5),"-",IFERROR('Tabel 5 Be'!D11/'Tabel 5 F'!D11*100,"-"))</f>
        <v>4.6862429605792437</v>
      </c>
      <c r="E11" s="95">
        <f>IF(OR('Tabel 5 F'!E11&lt;5,'Tabel 5 Be'!E11&lt;0.5),"-",IFERROR('Tabel 5 Be'!E11/'Tabel 5 F'!E11*100,"-"))</f>
        <v>2.4870466321243523</v>
      </c>
      <c r="F11" s="95">
        <f>IF(OR('Tabel 5 F'!F11&lt;5,'Tabel 5 Be'!F11&lt;0.5),"-",IFERROR('Tabel 5 Be'!F11/'Tabel 5 F'!F11*100,"-"))</f>
        <v>1.2224938875305624</v>
      </c>
      <c r="G11" s="95">
        <f>IF(OR('Tabel 5 F'!G11&lt;5,'Tabel 5 Be'!G11&lt;0.5),"-",IFERROR('Tabel 5 Be'!G11/'Tabel 5 F'!G11*100,"-"))</f>
        <v>1.1868131868131868</v>
      </c>
      <c r="H11" s="95">
        <f>IF(OR('Tabel 5 F'!H11&lt;5,'Tabel 5 Be'!H11&lt;0.5),"-",IFERROR('Tabel 5 Be'!H11/'Tabel 5 F'!H11*100,"-"))</f>
        <v>2.6905829596412558</v>
      </c>
      <c r="I11" s="66"/>
      <c r="J11" s="95">
        <f>IF(OR('Tabel 5 F'!J11&lt;5,'Tabel 5 Be'!J11&lt;0.5),"-",IFERROR('Tabel 5 Be'!J11/'Tabel 5 F'!J11*100,"-"))</f>
        <v>5.4421446502155071</v>
      </c>
      <c r="K11" s="65"/>
    </row>
    <row r="12" spans="1:11" ht="15.75" customHeight="1" x14ac:dyDescent="0.2">
      <c r="A12" s="79" t="s">
        <v>26</v>
      </c>
      <c r="B12" s="93">
        <f>IF(OR('Tabel 5 F'!B12&lt;5,'Tabel 5 Be'!B12&lt;0.5),"-",IFERROR('Tabel 5 Be'!B12/'Tabel 5 F'!B12*100,"-"))</f>
        <v>35.74108818011257</v>
      </c>
      <c r="C12" s="93">
        <f>IF(OR('Tabel 5 F'!C12&lt;5,'Tabel 5 Be'!C12&lt;0.5),"-",IFERROR('Tabel 5 Be'!C12/'Tabel 5 F'!C12*100,"-"))</f>
        <v>20.442708333333336</v>
      </c>
      <c r="D12" s="93">
        <f>IF(OR('Tabel 5 F'!D12&lt;5,'Tabel 5 Be'!D12&lt;0.5),"-",IFERROR('Tabel 5 Be'!D12/'Tabel 5 F'!D12*100,"-"))</f>
        <v>10.64456151224047</v>
      </c>
      <c r="E12" s="93">
        <f>IF(OR('Tabel 5 F'!E12&lt;5,'Tabel 5 Be'!E12&lt;0.5),"-",IFERROR('Tabel 5 Be'!E12/'Tabel 5 F'!E12*100,"-"))</f>
        <v>6.2111134949581635</v>
      </c>
      <c r="F12" s="93">
        <f>IF(OR('Tabel 5 F'!F12&lt;5,'Tabel 5 Be'!F12&lt;0.5),"-",IFERROR('Tabel 5 Be'!F12/'Tabel 5 F'!F12*100,"-"))</f>
        <v>3.726275465784433</v>
      </c>
      <c r="G12" s="93">
        <f>IF(OR('Tabel 5 F'!G12&lt;5,'Tabel 5 Be'!G12&lt;0.5),"-",IFERROR('Tabel 5 Be'!G12/'Tabel 5 F'!G12*100,"-"))</f>
        <v>2.9194949273775634</v>
      </c>
      <c r="H12" s="93">
        <f>IF(OR('Tabel 5 F'!H12&lt;5,'Tabel 5 Be'!H12&lt;0.5),"-",IFERROR('Tabel 5 Be'!H12/'Tabel 5 F'!H12*100,"-"))</f>
        <v>3.976572133168927</v>
      </c>
      <c r="I12" s="66"/>
      <c r="J12" s="93">
        <f>IF(OR('Tabel 5 F'!J12&lt;5,'Tabel 5 Be'!J12&lt;0.5),"-",IFERROR('Tabel 5 Be'!J12/'Tabel 5 F'!J12*100,"-"))</f>
        <v>7.5571095571095563</v>
      </c>
      <c r="K12" s="65"/>
    </row>
    <row r="13" spans="1:11" ht="15.75" customHeight="1" x14ac:dyDescent="0.2">
      <c r="A13" s="90" t="s">
        <v>27</v>
      </c>
      <c r="B13" s="94">
        <f>IF(OR('Tabel 5 F'!B13&lt;5,'Tabel 5 Be'!B13&lt;0.5),"-",IFERROR('Tabel 5 Be'!B13/'Tabel 5 F'!B13*100,"-"))</f>
        <v>26.016260162601629</v>
      </c>
      <c r="C13" s="94">
        <f>IF(OR('Tabel 5 F'!C13&lt;5,'Tabel 5 Be'!C13&lt;0.5),"-",IFERROR('Tabel 5 Be'!C13/'Tabel 5 F'!C13*100,"-"))</f>
        <v>8.1534772182254205</v>
      </c>
      <c r="D13" s="94">
        <f>IF(OR('Tabel 5 F'!D13&lt;5,'Tabel 5 Be'!D13&lt;0.5),"-",IFERROR('Tabel 5 Be'!D13/'Tabel 5 F'!D13*100,"-"))</f>
        <v>5.8243727598566313</v>
      </c>
      <c r="E13" s="94">
        <f>IF(OR('Tabel 5 F'!E13&lt;5,'Tabel 5 Be'!E13&lt;0.5),"-",IFERROR('Tabel 5 Be'!E13/'Tabel 5 F'!E13*100,"-"))</f>
        <v>2.9103053435114505</v>
      </c>
      <c r="F13" s="94">
        <f>IF(OR('Tabel 5 F'!F13&lt;5,'Tabel 5 Be'!F13&lt;0.5),"-",IFERROR('Tabel 5 Be'!F13/'Tabel 5 F'!F13*100,"-"))</f>
        <v>2.2058823529411766</v>
      </c>
      <c r="G13" s="94">
        <f>IF(OR('Tabel 5 F'!G13&lt;5,'Tabel 5 Be'!G13&lt;0.5),"-",IFERROR('Tabel 5 Be'!G13/'Tabel 5 F'!G13*100,"-"))</f>
        <v>1.2433801519686851</v>
      </c>
      <c r="H13" s="94">
        <f>IF(OR('Tabel 5 F'!H13&lt;5,'Tabel 5 Be'!H13&lt;0.5),"-",IFERROR('Tabel 5 Be'!H13/'Tabel 5 F'!H13*100,"-"))</f>
        <v>2.1868787276341948</v>
      </c>
      <c r="I13" s="66"/>
      <c r="J13" s="94">
        <f>IF(OR('Tabel 5 F'!J13&lt;5,'Tabel 5 Be'!J13&lt;0.5),"-",IFERROR('Tabel 5 Be'!J13/'Tabel 5 F'!J13*100,"-"))</f>
        <v>2.9717682020802374</v>
      </c>
      <c r="K13" s="65"/>
    </row>
    <row r="14" spans="1:11" ht="15.75" customHeight="1" x14ac:dyDescent="0.2">
      <c r="A14" s="83" t="s">
        <v>28</v>
      </c>
      <c r="B14" s="95">
        <f>IF(OR('Tabel 5 F'!B14&lt;5,'Tabel 5 Be'!B14&lt;0.5),"-",IFERROR('Tabel 5 Be'!B14/'Tabel 5 F'!B14*100,"-"))</f>
        <v>28.571428571428569</v>
      </c>
      <c r="C14" s="95">
        <f>IF(OR('Tabel 5 F'!C14&lt;5,'Tabel 5 Be'!C14&lt;0.5),"-",IFERROR('Tabel 5 Be'!C14/'Tabel 5 F'!C14*100,"-"))</f>
        <v>13.559322033898304</v>
      </c>
      <c r="D14" s="95">
        <f>IF(OR('Tabel 5 F'!D14&lt;5,'Tabel 5 Be'!D14&lt;0.5),"-",IFERROR('Tabel 5 Be'!D14/'Tabel 5 F'!D14*100,"-"))</f>
        <v>6.9444444444444446</v>
      </c>
      <c r="E14" s="95">
        <f>IF(OR('Tabel 5 F'!E14&lt;5,'Tabel 5 Be'!E14&lt;0.5),"-",IFERROR('Tabel 5 Be'!E14/'Tabel 5 F'!E14*100,"-"))</f>
        <v>3.0201342281879198</v>
      </c>
      <c r="F14" s="95">
        <f>IF(OR('Tabel 5 F'!F14&lt;5,'Tabel 5 Be'!F14&lt;0.5),"-",IFERROR('Tabel 5 Be'!F14/'Tabel 5 F'!F14*100,"-"))</f>
        <v>2.2044088176352705</v>
      </c>
      <c r="G14" s="95">
        <f>IF(OR('Tabel 5 F'!G14&lt;5,'Tabel 5 Be'!G14&lt;0.5),"-",IFERROR('Tabel 5 Be'!G14/'Tabel 5 F'!G14*100,"-"))</f>
        <v>1.6441005802707929</v>
      </c>
      <c r="H14" s="95">
        <f>IF(OR('Tabel 5 F'!H14&lt;5,'Tabel 5 Be'!H14&lt;0.5),"-",IFERROR('Tabel 5 Be'!H14/'Tabel 5 F'!H14*100,"-"))</f>
        <v>1.8691588785046727</v>
      </c>
      <c r="I14" s="66"/>
      <c r="J14" s="95">
        <f>IF(OR('Tabel 5 F'!J14&lt;5,'Tabel 5 Be'!J14&lt;0.5),"-",IFERROR('Tabel 5 Be'!J14/'Tabel 5 F'!J14*100,"-"))</f>
        <v>3.2510771641206424</v>
      </c>
      <c r="K14" s="65"/>
    </row>
    <row r="15" spans="1:11" ht="15.75" customHeight="1" x14ac:dyDescent="0.2">
      <c r="A15" s="79" t="s">
        <v>29</v>
      </c>
      <c r="B15" s="93">
        <f>IF(OR('Tabel 5 F'!B15&lt;5,'Tabel 5 Be'!B15&lt;0.5),"-",IFERROR('Tabel 5 Be'!B15/'Tabel 5 F'!B15*100,"-"))</f>
        <v>33.702337023370234</v>
      </c>
      <c r="C15" s="93">
        <f>IF(OR('Tabel 5 F'!C15&lt;5,'Tabel 5 Be'!C15&lt;0.5),"-",IFERROR('Tabel 5 Be'!C15/'Tabel 5 F'!C15*100,"-"))</f>
        <v>14.408233276157805</v>
      </c>
      <c r="D15" s="93">
        <f>IF(OR('Tabel 5 F'!D15&lt;5,'Tabel 5 Be'!D15&lt;0.5),"-",IFERROR('Tabel 5 Be'!D15/'Tabel 5 F'!D15*100,"-"))</f>
        <v>8.9677419354838701</v>
      </c>
      <c r="E15" s="93">
        <f>IF(OR('Tabel 5 F'!E15&lt;5,'Tabel 5 Be'!E15&lt;0.5),"-",IFERROR('Tabel 5 Be'!E15/'Tabel 5 F'!E15*100,"-"))</f>
        <v>6.0644346178142765</v>
      </c>
      <c r="F15" s="93">
        <f>IF(OR('Tabel 5 F'!F15&lt;5,'Tabel 5 Be'!F15&lt;0.5),"-",IFERROR('Tabel 5 Be'!F15/'Tabel 5 F'!F15*100,"-"))</f>
        <v>4.1284403669724776</v>
      </c>
      <c r="G15" s="93">
        <f>IF(OR('Tabel 5 F'!G15&lt;5,'Tabel 5 Be'!G15&lt;0.5),"-",IFERROR('Tabel 5 Be'!G15/'Tabel 5 F'!G15*100,"-"))</f>
        <v>2.8532608695652173</v>
      </c>
      <c r="H15" s="93">
        <f>IF(OR('Tabel 5 F'!H15&lt;5,'Tabel 5 Be'!H15&lt;0.5),"-",IFERROR('Tabel 5 Be'!H15/'Tabel 5 F'!H15*100,"-"))</f>
        <v>3.0373831775700935</v>
      </c>
      <c r="I15" s="66"/>
      <c r="J15" s="93">
        <f>IF(OR('Tabel 5 F'!J15&lt;5,'Tabel 5 Be'!J15&lt;0.5),"-",IFERROR('Tabel 5 Be'!J15/'Tabel 5 F'!J15*100,"-"))</f>
        <v>10.523739598629467</v>
      </c>
      <c r="K15" s="65"/>
    </row>
    <row r="16" spans="1:11" ht="15.75" customHeight="1" x14ac:dyDescent="0.2">
      <c r="A16" s="90" t="s">
        <v>30</v>
      </c>
      <c r="B16" s="94">
        <f>IF(OR('Tabel 5 F'!B16&lt;5,'Tabel 5 Be'!B16&lt;0.5),"-",IFERROR('Tabel 5 Be'!B16/'Tabel 5 F'!B16*100,"-"))</f>
        <v>30.841121495327101</v>
      </c>
      <c r="C16" s="94">
        <f>IF(OR('Tabel 5 F'!C16&lt;5,'Tabel 5 Be'!C16&lt;0.5),"-",IFERROR('Tabel 5 Be'!C16/'Tabel 5 F'!C16*100,"-"))</f>
        <v>20.276497695852534</v>
      </c>
      <c r="D16" s="94">
        <f>IF(OR('Tabel 5 F'!D16&lt;5,'Tabel 5 Be'!D16&lt;0.5),"-",IFERROR('Tabel 5 Be'!D16/'Tabel 5 F'!D16*100,"-"))</f>
        <v>14.699792960662524</v>
      </c>
      <c r="E16" s="94">
        <f>IF(OR('Tabel 5 F'!E16&lt;5,'Tabel 5 Be'!E16&lt;0.5),"-",IFERROR('Tabel 5 Be'!E16/'Tabel 5 F'!E16*100,"-"))</f>
        <v>5.2336448598130847</v>
      </c>
      <c r="F16" s="94">
        <f>IF(OR('Tabel 5 F'!F16&lt;5,'Tabel 5 Be'!F16&lt;0.5),"-",IFERROR('Tabel 5 Be'!F16/'Tabel 5 F'!F16*100,"-"))</f>
        <v>4.2596348884381339</v>
      </c>
      <c r="G16" s="94">
        <f>IF(OR('Tabel 5 F'!G16&lt;5,'Tabel 5 Be'!G16&lt;0.5),"-",IFERROR('Tabel 5 Be'!G16/'Tabel 5 F'!G16*100,"-"))</f>
        <v>2.2988505747126435</v>
      </c>
      <c r="H16" s="94">
        <f>IF(OR('Tabel 5 F'!H16&lt;5,'Tabel 5 Be'!H16&lt;0.5),"-",IFERROR('Tabel 5 Be'!H16/'Tabel 5 F'!H16*100,"-"))</f>
        <v>6.7901234567901234</v>
      </c>
      <c r="I16" s="66"/>
      <c r="J16" s="94">
        <f>IF(OR('Tabel 5 F'!J16&lt;5,'Tabel 5 Be'!J16&lt;0.5),"-",IFERROR('Tabel 5 Be'!J16/'Tabel 5 F'!J16*100,"-"))</f>
        <v>7.6751325704716722</v>
      </c>
      <c r="K16" s="65"/>
    </row>
    <row r="17" spans="1:11" ht="15" hidden="1" customHeight="1" x14ac:dyDescent="0.2">
      <c r="A17" s="31" t="s">
        <v>31</v>
      </c>
      <c r="B17" s="40">
        <f>IF(OR('Tabel 5 F'!B17&lt;5,'Tabel 5 Be'!B17&lt;0.5),"-",IFERROR('Tabel 5 Be'!B17/'Tabel 5 F'!B17*100,"-"))</f>
        <v>21.794871794871796</v>
      </c>
      <c r="C17" s="40">
        <f>IF(OR('Tabel 5 F'!C17&lt;5,'Tabel 5 Be'!C17&lt;0.5),"-",IFERROR('Tabel 5 Be'!C17/'Tabel 5 F'!C17*100,"-"))</f>
        <v>6.4102564102564097</v>
      </c>
      <c r="D17" s="40">
        <f>IF(OR('Tabel 5 F'!D17&lt;5,'Tabel 5 Be'!D17&lt;0.5),"-",IFERROR('Tabel 5 Be'!D17/'Tabel 5 F'!D17*100,"-"))</f>
        <v>6.8493150684931505</v>
      </c>
      <c r="E17" s="40" t="str">
        <f>IF(OR('Tabel 5 F'!E17&lt;5,'Tabel 5 Be'!E17&lt;0.5),"-",IFERROR('Tabel 5 Be'!E17/'Tabel 5 F'!E17*100,"-"))</f>
        <v>-</v>
      </c>
      <c r="F17" s="40">
        <f>IF(OR('Tabel 5 F'!F17&lt;5,'Tabel 5 Be'!F17&lt;0.5),"-",IFERROR('Tabel 5 Be'!F17/'Tabel 5 F'!F17*100,"-"))</f>
        <v>2.3809523809523809</v>
      </c>
      <c r="G17" s="40">
        <f>IF(OR('Tabel 5 F'!G17&lt;5,'Tabel 5 Be'!G17&lt;0.5),"-",IFERROR('Tabel 5 Be'!G17/'Tabel 5 F'!G17*100,"-"))</f>
        <v>1.3324450366422385</v>
      </c>
      <c r="H17" s="40">
        <f>IF(OR('Tabel 5 F'!H17&lt;5,'Tabel 5 Be'!H17&lt;0.5),"-",IFERROR('Tabel 5 Be'!H17/'Tabel 5 F'!H17*100,"-"))</f>
        <v>2.6923076923076925</v>
      </c>
      <c r="I17" s="66"/>
      <c r="J17" s="40">
        <f>IF(OR('Tabel 5 F'!J17&lt;5,'Tabel 5 Be'!J17&lt;0.5),"-",IFERROR('Tabel 5 Be'!J17/'Tabel 5 F'!J17*100,"-"))</f>
        <v>2.6604729729729728</v>
      </c>
      <c r="K17" s="65"/>
    </row>
    <row r="18" spans="1:11" ht="15" hidden="1" customHeight="1" x14ac:dyDescent="0.2">
      <c r="A18" s="33" t="s">
        <v>32</v>
      </c>
      <c r="B18" s="41">
        <f>IF(OR('Tabel 5 F'!B18&lt;5,'Tabel 5 Be'!B18&lt;0.5),"-",IFERROR('Tabel 5 Be'!B18/'Tabel 5 F'!B18*100,"-"))</f>
        <v>20.689655172413794</v>
      </c>
      <c r="C18" s="41">
        <f>IF(OR('Tabel 5 F'!C18&lt;5,'Tabel 5 Be'!C18&lt;0.5),"-",IFERROR('Tabel 5 Be'!C18/'Tabel 5 F'!C18*100,"-"))</f>
        <v>13.333333333333334</v>
      </c>
      <c r="D18" s="41">
        <f>IF(OR('Tabel 5 F'!D18&lt;5,'Tabel 5 Be'!D18&lt;0.5),"-",IFERROR('Tabel 5 Be'!D18/'Tabel 5 F'!D18*100,"-"))</f>
        <v>8.695652173913043</v>
      </c>
      <c r="E18" s="41">
        <f>IF(OR('Tabel 5 F'!E18&lt;5,'Tabel 5 Be'!E18&lt;0.5),"-",IFERROR('Tabel 5 Be'!E18/'Tabel 5 F'!E18*100,"-"))</f>
        <v>2.0134228187919461</v>
      </c>
      <c r="F18" s="41">
        <f>IF(OR('Tabel 5 F'!F18&lt;5,'Tabel 5 Be'!F18&lt;0.5),"-",IFERROR('Tabel 5 Be'!F18/'Tabel 5 F'!F18*100,"-"))</f>
        <v>1.098901098901099</v>
      </c>
      <c r="G18" s="41">
        <f>IF(OR('Tabel 5 F'!G18&lt;5,'Tabel 5 Be'!G18&lt;0.5),"-",IFERROR('Tabel 5 Be'!G18/'Tabel 5 F'!G18*100,"-"))</f>
        <v>0.35087719298245612</v>
      </c>
      <c r="H18" s="41">
        <f>IF(OR('Tabel 5 F'!H18&lt;5,'Tabel 5 Be'!H18&lt;0.5),"-",IFERROR('Tabel 5 Be'!H18/'Tabel 5 F'!H18*100,"-"))</f>
        <v>1.8867924528301887</v>
      </c>
      <c r="I18" s="66"/>
      <c r="J18" s="41">
        <f>IF(OR('Tabel 5 F'!J18&lt;5,'Tabel 5 Be'!J18&lt;0.5),"-",IFERROR('Tabel 5 Be'!J18/'Tabel 5 F'!J18*100,"-"))</f>
        <v>3.2921810699588478</v>
      </c>
      <c r="K18" s="65"/>
    </row>
    <row r="19" spans="1:11" ht="15" hidden="1" customHeight="1" x14ac:dyDescent="0.2">
      <c r="A19" s="31" t="s">
        <v>33</v>
      </c>
      <c r="B19" s="40" t="str">
        <f>IF(OR('Tabel 5 F'!B19&lt;5,'Tabel 5 Be'!B19&lt;0.5),"-",IFERROR('Tabel 5 Be'!B19/'Tabel 5 F'!B19*100,"-"))</f>
        <v>-</v>
      </c>
      <c r="C19" s="40" t="str">
        <f>IF(OR('Tabel 5 F'!C19&lt;5,'Tabel 5 Be'!C19&lt;0.5),"-",IFERROR('Tabel 5 Be'!C19/'Tabel 5 F'!C19*100,"-"))</f>
        <v>-</v>
      </c>
      <c r="D19" s="40" t="str">
        <f>IF(OR('Tabel 5 F'!D19&lt;5,'Tabel 5 Be'!D19&lt;0.5),"-",IFERROR('Tabel 5 Be'!D19/'Tabel 5 F'!D19*100,"-"))</f>
        <v>-</v>
      </c>
      <c r="E19" s="40" t="str">
        <f>IF(OR('Tabel 5 F'!E19&lt;5,'Tabel 5 Be'!E19&lt;0.5),"-",IFERROR('Tabel 5 Be'!E19/'Tabel 5 F'!E19*100,"-"))</f>
        <v>-</v>
      </c>
      <c r="F19" s="40">
        <f>IF(OR('Tabel 5 F'!F19&lt;5,'Tabel 5 Be'!F19&lt;0.5),"-",IFERROR('Tabel 5 Be'!F19/'Tabel 5 F'!F19*100,"-"))</f>
        <v>11.111111111111111</v>
      </c>
      <c r="G19" s="40">
        <f>IF(OR('Tabel 5 F'!G19&lt;5,'Tabel 5 Be'!G19&lt;0.5),"-",IFERROR('Tabel 5 Be'!G19/'Tabel 5 F'!G19*100,"-"))</f>
        <v>0.43103448275862066</v>
      </c>
      <c r="H19" s="40">
        <f>IF(OR('Tabel 5 F'!H19&lt;5,'Tabel 5 Be'!H19&lt;0.5),"-",IFERROR('Tabel 5 Be'!H19/'Tabel 5 F'!H19*100,"-"))</f>
        <v>3.7037037037037033</v>
      </c>
      <c r="I19" s="66"/>
      <c r="J19" s="40">
        <f>IF(OR('Tabel 5 F'!J19&lt;5,'Tabel 5 Be'!J19&lt;0.5),"-",IFERROR('Tabel 5 Be'!J19/'Tabel 5 F'!J19*100,"-"))</f>
        <v>1.7064846416382253</v>
      </c>
      <c r="K19" s="65"/>
    </row>
    <row r="20" spans="1:11" ht="15" hidden="1" customHeight="1" x14ac:dyDescent="0.2">
      <c r="A20" s="33" t="s">
        <v>34</v>
      </c>
      <c r="B20" s="41">
        <f>IF(OR('Tabel 5 F'!B20&lt;5,'Tabel 5 Be'!B20&lt;0.5),"-",IFERROR('Tabel 5 Be'!B20/'Tabel 5 F'!B20*100,"-"))</f>
        <v>66.666666666666657</v>
      </c>
      <c r="C20" s="41" t="str">
        <f>IF(OR('Tabel 5 F'!C20&lt;5,'Tabel 5 Be'!C20&lt;0.5),"-",IFERROR('Tabel 5 Be'!C20/'Tabel 5 F'!C20*100,"-"))</f>
        <v>-</v>
      </c>
      <c r="D20" s="41">
        <f>IF(OR('Tabel 5 F'!D20&lt;5,'Tabel 5 Be'!D20&lt;0.5),"-",IFERROR('Tabel 5 Be'!D20/'Tabel 5 F'!D20*100,"-"))</f>
        <v>5</v>
      </c>
      <c r="E20" s="41" t="str">
        <f>IF(OR('Tabel 5 F'!E20&lt;5,'Tabel 5 Be'!E20&lt;0.5),"-",IFERROR('Tabel 5 Be'!E20/'Tabel 5 F'!E20*100,"-"))</f>
        <v>-</v>
      </c>
      <c r="F20" s="41" t="str">
        <f>IF(OR('Tabel 5 F'!F20&lt;5,'Tabel 5 Be'!F20&lt;0.5),"-",IFERROR('Tabel 5 Be'!F20/'Tabel 5 F'!F20*100,"-"))</f>
        <v>-</v>
      </c>
      <c r="G20" s="41">
        <f>IF(OR('Tabel 5 F'!G20&lt;5,'Tabel 5 Be'!G20&lt;0.5),"-",IFERROR('Tabel 5 Be'!G20/'Tabel 5 F'!G20*100,"-"))</f>
        <v>2.2222222222222223</v>
      </c>
      <c r="H20" s="41">
        <f>IF(OR('Tabel 5 F'!H20&lt;5,'Tabel 5 Be'!H20&lt;0.5),"-",IFERROR('Tabel 5 Be'!H20/'Tabel 5 F'!H20*100,"-"))</f>
        <v>4.0816326530612246</v>
      </c>
      <c r="I20" s="66"/>
      <c r="J20" s="41">
        <f>IF(OR('Tabel 5 F'!J20&lt;5,'Tabel 5 Be'!J20&lt;0.5),"-",IFERROR('Tabel 5 Be'!J20/'Tabel 5 F'!J20*100,"-"))</f>
        <v>3.3530571992110452</v>
      </c>
      <c r="K20" s="65"/>
    </row>
    <row r="21" spans="1:11" ht="15.75" customHeight="1" x14ac:dyDescent="0.2">
      <c r="A21" s="83" t="s">
        <v>35</v>
      </c>
      <c r="B21" s="95">
        <f>IF(OR('Tabel 5 F'!B21&lt;5,'Tabel 5 Be'!B21&lt;0.5),"-",IFERROR('Tabel 5 Be'!B21/'Tabel 5 F'!B21*100,"-"))</f>
        <v>25.641025641025639</v>
      </c>
      <c r="C21" s="95">
        <f>IF(OR('Tabel 5 F'!C21&lt;5,'Tabel 5 Be'!C21&lt;0.5),"-",IFERROR('Tabel 5 Be'!C21/'Tabel 5 F'!C21*100,"-"))</f>
        <v>7.2580645161290329</v>
      </c>
      <c r="D21" s="95">
        <f>IF(OR('Tabel 5 F'!D21&lt;5,'Tabel 5 Be'!D21&lt;0.5),"-",IFERROR('Tabel 5 Be'!D21/'Tabel 5 F'!D21*100,"-"))</f>
        <v>7.1428571428571423</v>
      </c>
      <c r="E21" s="95">
        <f>IF(OR('Tabel 5 F'!E21&lt;5,'Tabel 5 Be'!E21&lt;0.5),"-",IFERROR('Tabel 5 Be'!E21/'Tabel 5 F'!E21*100,"-"))</f>
        <v>0.90090090090090091</v>
      </c>
      <c r="F21" s="95">
        <f>IF(OR('Tabel 5 F'!F21&lt;5,'Tabel 5 Be'!F21&lt;0.5),"-",IFERROR('Tabel 5 Be'!F21/'Tabel 5 F'!F21*100,"-"))</f>
        <v>2.1806853582554515</v>
      </c>
      <c r="G21" s="95">
        <f>IF(OR('Tabel 5 F'!G21&lt;5,'Tabel 5 Be'!G21&lt;0.5),"-",IFERROR('Tabel 5 Be'!G21/'Tabel 5 F'!G21*100,"-"))</f>
        <v>1.2430347192456064</v>
      </c>
      <c r="H21" s="95">
        <f>IF(OR('Tabel 5 F'!H21&lt;5,'Tabel 5 Be'!H21&lt;0.5),"-",IFERROR('Tabel 5 Be'!H21/'Tabel 5 F'!H21*100,"-"))</f>
        <v>2.8277634961439588</v>
      </c>
      <c r="I21" s="66"/>
      <c r="J21" s="95">
        <f>IF(OR('Tabel 5 F'!J21&lt;5,'Tabel 5 Be'!J21&lt;0.5),"-",IFERROR('Tabel 5 Be'!J21/'Tabel 5 F'!J21*100,"-"))</f>
        <v>2.7970233512958687</v>
      </c>
      <c r="K21" s="65"/>
    </row>
    <row r="22" spans="1:11" ht="15.75" customHeight="1" x14ac:dyDescent="0.2">
      <c r="A22" s="79" t="s">
        <v>36</v>
      </c>
      <c r="B22" s="93">
        <f>IF(OR('Tabel 5 F'!B22&lt;5,'Tabel 5 Be'!B22&lt;0.5),"-",IFERROR('Tabel 5 Be'!B22/'Tabel 5 F'!B22*100,"-"))</f>
        <v>17.647058823529413</v>
      </c>
      <c r="C22" s="93">
        <f>IF(OR('Tabel 5 F'!C22&lt;5,'Tabel 5 Be'!C22&lt;0.5),"-",IFERROR('Tabel 5 Be'!C22/'Tabel 5 F'!C22*100,"-"))</f>
        <v>6.25</v>
      </c>
      <c r="D22" s="93" t="str">
        <f>IF(OR('Tabel 5 F'!D22&lt;5,'Tabel 5 Be'!D22&lt;0.5),"-",IFERROR('Tabel 5 Be'!D22/'Tabel 5 F'!D22*100,"-"))</f>
        <v>-</v>
      </c>
      <c r="E22" s="93" t="str">
        <f>IF(OR('Tabel 5 F'!E22&lt;5,'Tabel 5 Be'!E22&lt;0.5),"-",IFERROR('Tabel 5 Be'!E22/'Tabel 5 F'!E22*100,"-"))</f>
        <v>-</v>
      </c>
      <c r="F22" s="93" t="str">
        <f>IF(OR('Tabel 5 F'!F22&lt;5,'Tabel 5 Be'!F22&lt;0.5),"-",IFERROR('Tabel 5 Be'!F22/'Tabel 5 F'!F22*100,"-"))</f>
        <v>-</v>
      </c>
      <c r="G22" s="93">
        <f>IF(OR('Tabel 5 F'!G22&lt;5,'Tabel 5 Be'!G22&lt;0.5),"-",IFERROR('Tabel 5 Be'!G22/'Tabel 5 F'!G22*100,"-"))</f>
        <v>1.3574660633484164</v>
      </c>
      <c r="H22" s="93" t="str">
        <f>IF(OR('Tabel 5 F'!H22&lt;5,'Tabel 5 Be'!H22&lt;0.5),"-",IFERROR('Tabel 5 Be'!H22/'Tabel 5 F'!H22*100,"-"))</f>
        <v>-</v>
      </c>
      <c r="I22" s="66"/>
      <c r="J22" s="93">
        <f>IF(OR('Tabel 5 F'!J22&lt;5,'Tabel 5 Be'!J22&lt;0.5),"-",IFERROR('Tabel 5 Be'!J22/'Tabel 5 F'!J22*100,"-"))</f>
        <v>1.8617021276595744</v>
      </c>
      <c r="K22" s="65"/>
    </row>
    <row r="23" spans="1:11" ht="15.75" customHeight="1" x14ac:dyDescent="0.2">
      <c r="A23" s="90" t="s">
        <v>37</v>
      </c>
      <c r="B23" s="94">
        <f>IF(OR('Tabel 5 F'!B23&lt;5,'Tabel 5 Be'!B23&lt;0.5),"-",IFERROR('Tabel 5 Be'!B23/'Tabel 5 F'!B23*100,"-"))</f>
        <v>34.883720930232556</v>
      </c>
      <c r="C23" s="94">
        <f>IF(OR('Tabel 5 F'!C23&lt;5,'Tabel 5 Be'!C23&lt;0.5),"-",IFERROR('Tabel 5 Be'!C23/'Tabel 5 F'!C23*100,"-"))</f>
        <v>6.8965517241379306</v>
      </c>
      <c r="D23" s="94">
        <f>IF(OR('Tabel 5 F'!D23&lt;5,'Tabel 5 Be'!D23&lt;0.5),"-",IFERROR('Tabel 5 Be'!D23/'Tabel 5 F'!D23*100,"-"))</f>
        <v>3.6363636363636362</v>
      </c>
      <c r="E23" s="94">
        <f>IF(OR('Tabel 5 F'!E23&lt;5,'Tabel 5 Be'!E23&lt;0.5),"-",IFERROR('Tabel 5 Be'!E23/'Tabel 5 F'!E23*100,"-"))</f>
        <v>1.9607843137254901</v>
      </c>
      <c r="F23" s="94">
        <f>IF(OR('Tabel 5 F'!F23&lt;5,'Tabel 5 Be'!F23&lt;0.5),"-",IFERROR('Tabel 5 Be'!F23/'Tabel 5 F'!F23*100,"-"))</f>
        <v>2.3809523809523809</v>
      </c>
      <c r="G23" s="94">
        <f>IF(OR('Tabel 5 F'!G23&lt;5,'Tabel 5 Be'!G23&lt;0.5),"-",IFERROR('Tabel 5 Be'!G23/'Tabel 5 F'!G23*100,"-"))</f>
        <v>1.4084507042253522</v>
      </c>
      <c r="H23" s="94">
        <f>IF(OR('Tabel 5 F'!H23&lt;5,'Tabel 5 Be'!H23&lt;0.5),"-",IFERROR('Tabel 5 Be'!H23/'Tabel 5 F'!H23*100,"-"))</f>
        <v>2.9411764705882351</v>
      </c>
      <c r="I23" s="66"/>
      <c r="J23" s="94">
        <f>IF(OR('Tabel 5 F'!J23&lt;5,'Tabel 5 Be'!J23&lt;0.5),"-",IFERROR('Tabel 5 Be'!J23/'Tabel 5 F'!J23*100,"-"))</f>
        <v>5.6016597510373449</v>
      </c>
      <c r="K23" s="65"/>
    </row>
    <row r="24" spans="1:11" ht="15.75" customHeight="1" x14ac:dyDescent="0.2">
      <c r="A24" s="83" t="s">
        <v>38</v>
      </c>
      <c r="B24" s="95">
        <f>IF(OR('Tabel 5 F'!B24&lt;5,'Tabel 5 Be'!B24&lt;0.5),"-",IFERROR('Tabel 5 Be'!B24/'Tabel 5 F'!B24*100,"-"))</f>
        <v>7.1942446043165464</v>
      </c>
      <c r="C24" s="95">
        <f>IF(OR('Tabel 5 F'!C24&lt;5,'Tabel 5 Be'!C24&lt;0.5),"-",IFERROR('Tabel 5 Be'!C24/'Tabel 5 F'!C24*100,"-"))</f>
        <v>5</v>
      </c>
      <c r="D24" s="95">
        <f>IF(OR('Tabel 5 F'!D24&lt;5,'Tabel 5 Be'!D24&lt;0.5),"-",IFERROR('Tabel 5 Be'!D24/'Tabel 5 F'!D24*100,"-"))</f>
        <v>1.9886363636363635</v>
      </c>
      <c r="E24" s="95">
        <f>IF(OR('Tabel 5 F'!E24&lt;5,'Tabel 5 Be'!E24&lt;0.5),"-",IFERROR('Tabel 5 Be'!E24/'Tabel 5 F'!E24*100,"-"))</f>
        <v>1.0729613733905579</v>
      </c>
      <c r="F24" s="95">
        <f>IF(OR('Tabel 5 F'!F24&lt;5,'Tabel 5 Be'!F24&lt;0.5),"-",IFERROR('Tabel 5 Be'!F24/'Tabel 5 F'!F24*100,"-"))</f>
        <v>0.68259385665529015</v>
      </c>
      <c r="G24" s="95">
        <f>IF(OR('Tabel 5 F'!G24&lt;5,'Tabel 5 Be'!G24&lt;0.5),"-",IFERROR('Tabel 5 Be'!G24/'Tabel 5 F'!G24*100,"-"))</f>
        <v>0.64239828693790146</v>
      </c>
      <c r="H24" s="95">
        <f>IF(OR('Tabel 5 F'!H24&lt;5,'Tabel 5 Be'!H24&lt;0.5),"-",IFERROR('Tabel 5 Be'!H24/'Tabel 5 F'!H24*100,"-"))</f>
        <v>0.81300813008130091</v>
      </c>
      <c r="I24" s="66"/>
      <c r="J24" s="95">
        <f>IF(OR('Tabel 5 F'!J24&lt;5,'Tabel 5 Be'!J24&lt;0.5),"-",IFERROR('Tabel 5 Be'!J24/'Tabel 5 F'!J24*100,"-"))</f>
        <v>1.4624505928853755</v>
      </c>
      <c r="K24" s="65"/>
    </row>
    <row r="25" spans="1:11" ht="15.75" customHeight="1" x14ac:dyDescent="0.2">
      <c r="A25" s="79" t="s">
        <v>39</v>
      </c>
      <c r="B25" s="93">
        <f>IF(OR('Tabel 5 F'!B25&lt;5,'Tabel 5 Be'!B25&lt;0.5),"-",IFERROR('Tabel 5 Be'!B25/'Tabel 5 F'!B25*100,"-"))</f>
        <v>16.558441558441558</v>
      </c>
      <c r="C25" s="93">
        <f>IF(OR('Tabel 5 F'!C25&lt;5,'Tabel 5 Be'!C25&lt;0.5),"-",IFERROR('Tabel 5 Be'!C25/'Tabel 5 F'!C25*100,"-"))</f>
        <v>5.3030303030303028</v>
      </c>
      <c r="D25" s="93">
        <f>IF(OR('Tabel 5 F'!D25&lt;5,'Tabel 5 Be'!D25&lt;0.5),"-",IFERROR('Tabel 5 Be'!D25/'Tabel 5 F'!D25*100,"-"))</f>
        <v>3.7583892617449663</v>
      </c>
      <c r="E25" s="93">
        <f>IF(OR('Tabel 5 F'!E25&lt;5,'Tabel 5 Be'!E25&lt;0.5),"-",IFERROR('Tabel 5 Be'!E25/'Tabel 5 F'!E25*100,"-"))</f>
        <v>2.0533880903490758</v>
      </c>
      <c r="F25" s="93">
        <f>IF(OR('Tabel 5 F'!F25&lt;5,'Tabel 5 Be'!F25&lt;0.5),"-",IFERROR('Tabel 5 Be'!F25/'Tabel 5 F'!F25*100,"-"))</f>
        <v>0.81411126187245586</v>
      </c>
      <c r="G25" s="93">
        <f>IF(OR('Tabel 5 F'!G25&lt;5,'Tabel 5 Be'!G25&lt;0.5),"-",IFERROR('Tabel 5 Be'!G25/'Tabel 5 F'!G25*100,"-"))</f>
        <v>0.69897483690587137</v>
      </c>
      <c r="H25" s="93">
        <f>IF(OR('Tabel 5 F'!H25&lt;5,'Tabel 5 Be'!H25&lt;0.5),"-",IFERROR('Tabel 5 Be'!H25/'Tabel 5 F'!H25*100,"-"))</f>
        <v>1.8442622950819672</v>
      </c>
      <c r="I25" s="66"/>
      <c r="J25" s="93">
        <f>IF(OR('Tabel 5 F'!J25&lt;5,'Tabel 5 Be'!J25&lt;0.5),"-",IFERROR('Tabel 5 Be'!J25/'Tabel 5 F'!J25*100,"-"))</f>
        <v>2.5256093253267395</v>
      </c>
      <c r="K25" s="65"/>
    </row>
    <row r="26" spans="1:11" ht="15.75" customHeight="1" x14ac:dyDescent="0.2">
      <c r="A26" s="90" t="s">
        <v>40</v>
      </c>
      <c r="B26" s="94">
        <f>IF(OR('Tabel 5 F'!B26&lt;5,'Tabel 5 Be'!B26&lt;0.5),"-",IFERROR('Tabel 5 Be'!B26/'Tabel 5 F'!B26*100,"-"))</f>
        <v>10.179640718562874</v>
      </c>
      <c r="C26" s="94">
        <f>IF(OR('Tabel 5 F'!C26&lt;5,'Tabel 5 Be'!C26&lt;0.5),"-",IFERROR('Tabel 5 Be'!C26/'Tabel 5 F'!C26*100,"-"))</f>
        <v>4.9830124575311441</v>
      </c>
      <c r="D26" s="94">
        <f>IF(OR('Tabel 5 F'!D26&lt;5,'Tabel 5 Be'!D26&lt;0.5),"-",IFERROR('Tabel 5 Be'!D26/'Tabel 5 F'!D26*100,"-"))</f>
        <v>2.8819581523884721</v>
      </c>
      <c r="E26" s="94">
        <f>IF(OR('Tabel 5 F'!E26&lt;5,'Tabel 5 Be'!E26&lt;0.5),"-",IFERROR('Tabel 5 Be'!E26/'Tabel 5 F'!E26*100,"-"))</f>
        <v>1.3822894168466522</v>
      </c>
      <c r="F26" s="94">
        <f>IF(OR('Tabel 5 F'!F26&lt;5,'Tabel 5 Be'!F26&lt;0.5),"-",IFERROR('Tabel 5 Be'!F26/'Tabel 5 F'!F26*100,"-"))</f>
        <v>0.35366931918656053</v>
      </c>
      <c r="G26" s="94">
        <f>IF(OR('Tabel 5 F'!G26&lt;5,'Tabel 5 Be'!G26&lt;0.5),"-",IFERROR('Tabel 5 Be'!G26/'Tabel 5 F'!G26*100,"-"))</f>
        <v>0.19243104554201412</v>
      </c>
      <c r="H26" s="94">
        <f>IF(OR('Tabel 5 F'!H26&lt;5,'Tabel 5 Be'!H26&lt;0.5),"-",IFERROR('Tabel 5 Be'!H26/'Tabel 5 F'!H26*100,"-"))</f>
        <v>0.45161290322580649</v>
      </c>
      <c r="I26" s="66"/>
      <c r="J26" s="94">
        <f>IF(OR('Tabel 5 F'!J26&lt;5,'Tabel 5 Be'!J26&lt;0.5),"-",IFERROR('Tabel 5 Be'!J26/'Tabel 5 F'!J26*100,"-"))</f>
        <v>2.1385253750398978</v>
      </c>
      <c r="K26" s="65"/>
    </row>
    <row r="27" spans="1:11" ht="15.75" customHeight="1" x14ac:dyDescent="0.2">
      <c r="A27" s="83" t="s">
        <v>41</v>
      </c>
      <c r="B27" s="95">
        <f>IF(OR('Tabel 5 F'!B27&lt;5,'Tabel 5 Be'!B27&lt;0.5),"-",IFERROR('Tabel 5 Be'!B27/'Tabel 5 F'!B27*100,"-"))</f>
        <v>3.4090909090909087</v>
      </c>
      <c r="C27" s="95">
        <f>IF(OR('Tabel 5 F'!C27&lt;5,'Tabel 5 Be'!C27&lt;0.5),"-",IFERROR('Tabel 5 Be'!C27/'Tabel 5 F'!C27*100,"-"))</f>
        <v>4.3478260869565215</v>
      </c>
      <c r="D27" s="95">
        <f>IF(OR('Tabel 5 F'!D27&lt;5,'Tabel 5 Be'!D27&lt;0.5),"-",IFERROR('Tabel 5 Be'!D27/'Tabel 5 F'!D27*100,"-"))</f>
        <v>1.6129032258064515</v>
      </c>
      <c r="E27" s="95">
        <f>IF(OR('Tabel 5 F'!E27&lt;5,'Tabel 5 Be'!E27&lt;0.5),"-",IFERROR('Tabel 5 Be'!E27/'Tabel 5 F'!E27*100,"-"))</f>
        <v>1.0723860589812333</v>
      </c>
      <c r="F27" s="95">
        <f>IF(OR('Tabel 5 F'!F27&lt;5,'Tabel 5 Be'!F27&lt;0.5),"-",IFERROR('Tabel 5 Be'!F27/'Tabel 5 F'!F27*100,"-"))</f>
        <v>0.76628352490421447</v>
      </c>
      <c r="G27" s="95">
        <f>IF(OR('Tabel 5 F'!G27&lt;5,'Tabel 5 Be'!G27&lt;0.5),"-",IFERROR('Tabel 5 Be'!G27/'Tabel 5 F'!G27*100,"-"))</f>
        <v>0.76824583866837381</v>
      </c>
      <c r="H27" s="95">
        <f>IF(OR('Tabel 5 F'!H27&lt;5,'Tabel 5 Be'!H27&lt;0.5),"-",IFERROR('Tabel 5 Be'!H27/'Tabel 5 F'!H27*100,"-"))</f>
        <v>0.59171597633136097</v>
      </c>
      <c r="I27" s="66"/>
      <c r="J27" s="95">
        <f>IF(OR('Tabel 5 F'!J27&lt;5,'Tabel 5 Be'!J27&lt;0.5),"-",IFERROR('Tabel 5 Be'!J27/'Tabel 5 F'!J27*100,"-"))</f>
        <v>1.2285012285012284</v>
      </c>
      <c r="K27" s="65"/>
    </row>
    <row r="28" spans="1:11" ht="15.75" customHeight="1" x14ac:dyDescent="0.2">
      <c r="A28" s="79" t="s">
        <v>42</v>
      </c>
      <c r="B28" s="93">
        <f>IF(OR('Tabel 5 F'!B28&lt;5,'Tabel 5 Be'!B28&lt;0.5),"-",IFERROR('Tabel 5 Be'!B28/'Tabel 5 F'!B28*100,"-"))</f>
        <v>37.168141592920357</v>
      </c>
      <c r="C28" s="93">
        <f>IF(OR('Tabel 5 F'!C28&lt;5,'Tabel 5 Be'!C28&lt;0.5),"-",IFERROR('Tabel 5 Be'!C28/'Tabel 5 F'!C28*100,"-"))</f>
        <v>14.285714285714285</v>
      </c>
      <c r="D28" s="93">
        <f>IF(OR('Tabel 5 F'!D28&lt;5,'Tabel 5 Be'!D28&lt;0.5),"-",IFERROR('Tabel 5 Be'!D28/'Tabel 5 F'!D28*100,"-"))</f>
        <v>6.3917525773195871</v>
      </c>
      <c r="E28" s="93">
        <f>IF(OR('Tabel 5 F'!E28&lt;5,'Tabel 5 Be'!E28&lt;0.5),"-",IFERROR('Tabel 5 Be'!E28/'Tabel 5 F'!E28*100,"-"))</f>
        <v>3.1283710895361381</v>
      </c>
      <c r="F28" s="93">
        <f>IF(OR('Tabel 5 F'!F28&lt;5,'Tabel 5 Be'!F28&lt;0.5),"-",IFERROR('Tabel 5 Be'!F28/'Tabel 5 F'!F28*100,"-"))</f>
        <v>2.306805074971165</v>
      </c>
      <c r="G28" s="93">
        <f>IF(OR('Tabel 5 F'!G28&lt;5,'Tabel 5 Be'!G28&lt;0.5),"-",IFERROR('Tabel 5 Be'!G28/'Tabel 5 F'!G28*100,"-"))</f>
        <v>2.6200873362445414</v>
      </c>
      <c r="H28" s="93">
        <f>IF(OR('Tabel 5 F'!H28&lt;5,'Tabel 5 Be'!H28&lt;0.5),"-",IFERROR('Tabel 5 Be'!H28/'Tabel 5 F'!H28*100,"-"))</f>
        <v>3.4534534534534531</v>
      </c>
      <c r="I28" s="66"/>
      <c r="J28" s="93">
        <f>IF(OR('Tabel 5 F'!J28&lt;5,'Tabel 5 Be'!J28&lt;0.5),"-",IFERROR('Tabel 5 Be'!J28/'Tabel 5 F'!J28*100,"-"))</f>
        <v>4.7043449852989223</v>
      </c>
      <c r="K28" s="65"/>
    </row>
    <row r="29" spans="1:11" ht="15.75" customHeight="1" x14ac:dyDescent="0.2">
      <c r="A29" s="90" t="s">
        <v>43</v>
      </c>
      <c r="B29" s="94" t="str">
        <f>IF(OR('Tabel 5 F'!B29&lt;5,'Tabel 5 Be'!B29&lt;0.5),"-",IFERROR('Tabel 5 Be'!B29/'Tabel 5 F'!B29*100,"-"))</f>
        <v>-</v>
      </c>
      <c r="C29" s="94">
        <f>IF(OR('Tabel 5 F'!C29&lt;5,'Tabel 5 Be'!C29&lt;0.5),"-",IFERROR('Tabel 5 Be'!C29/'Tabel 5 F'!C29*100,"-"))</f>
        <v>3.7037037037037033</v>
      </c>
      <c r="D29" s="94">
        <f>IF(OR('Tabel 5 F'!D29&lt;5,'Tabel 5 Be'!D29&lt;0.5),"-",IFERROR('Tabel 5 Be'!D29/'Tabel 5 F'!D29*100,"-"))</f>
        <v>5.1724137931034484</v>
      </c>
      <c r="E29" s="94" t="str">
        <f>IF(OR('Tabel 5 F'!E29&lt;5,'Tabel 5 Be'!E29&lt;0.5),"-",IFERROR('Tabel 5 Be'!E29/'Tabel 5 F'!E29*100,"-"))</f>
        <v>-</v>
      </c>
      <c r="F29" s="94" t="str">
        <f>IF(OR('Tabel 5 F'!F29&lt;5,'Tabel 5 Be'!F29&lt;0.5),"-",IFERROR('Tabel 5 Be'!F29/'Tabel 5 F'!F29*100,"-"))</f>
        <v>-</v>
      </c>
      <c r="G29" s="94">
        <f>IF(OR('Tabel 5 F'!G29&lt;5,'Tabel 5 Be'!G29&lt;0.5),"-",IFERROR('Tabel 5 Be'!G29/'Tabel 5 F'!G29*100,"-"))</f>
        <v>0.99800399201596801</v>
      </c>
      <c r="H29" s="94" t="str">
        <f>IF(OR('Tabel 5 F'!H29&lt;5,'Tabel 5 Be'!H29&lt;0.5),"-",IFERROR('Tabel 5 Be'!H29/'Tabel 5 F'!H29*100,"-"))</f>
        <v>-</v>
      </c>
      <c r="I29" s="66"/>
      <c r="J29" s="94">
        <f>IF(OR('Tabel 5 F'!J29&lt;5,'Tabel 5 Be'!J29&lt;0.5),"-",IFERROR('Tabel 5 Be'!J29/'Tabel 5 F'!J29*100,"-"))</f>
        <v>1.0676156583629894</v>
      </c>
      <c r="K29" s="65"/>
    </row>
    <row r="30" spans="1:11" ht="15.75" customHeight="1" x14ac:dyDescent="0.2">
      <c r="A30" s="83" t="s">
        <v>44</v>
      </c>
      <c r="B30" s="95">
        <f>IF(OR('Tabel 5 F'!B30&lt;5,'Tabel 5 Be'!B30&lt;0.5),"-",IFERROR('Tabel 5 Be'!B30/'Tabel 5 F'!B30*100,"-"))</f>
        <v>30.555555555555557</v>
      </c>
      <c r="C30" s="95">
        <f>IF(OR('Tabel 5 F'!C30&lt;5,'Tabel 5 Be'!C30&lt;0.5),"-",IFERROR('Tabel 5 Be'!C30/'Tabel 5 F'!C30*100,"-"))</f>
        <v>27.083333333333332</v>
      </c>
      <c r="D30" s="95">
        <f>IF(OR('Tabel 5 F'!D30&lt;5,'Tabel 5 Be'!D30&lt;0.5),"-",IFERROR('Tabel 5 Be'!D30/'Tabel 5 F'!D30*100,"-"))</f>
        <v>8.0291970802919703</v>
      </c>
      <c r="E30" s="95">
        <f>IF(OR('Tabel 5 F'!E30&lt;5,'Tabel 5 Be'!E30&lt;0.5),"-",IFERROR('Tabel 5 Be'!E30/'Tabel 5 F'!E30*100,"-"))</f>
        <v>5.6306306306306304</v>
      </c>
      <c r="F30" s="95">
        <f>IF(OR('Tabel 5 F'!F30&lt;5,'Tabel 5 Be'!F30&lt;0.5),"-",IFERROR('Tabel 5 Be'!F30/'Tabel 5 F'!F30*100,"-"))</f>
        <v>3.2051282051282048</v>
      </c>
      <c r="G30" s="95">
        <f>IF(OR('Tabel 5 F'!G30&lt;5,'Tabel 5 Be'!G30&lt;0.5),"-",IFERROR('Tabel 5 Be'!G30/'Tabel 5 F'!G30*100,"-"))</f>
        <v>1.9287833827893175</v>
      </c>
      <c r="H30" s="95">
        <f>IF(OR('Tabel 5 F'!H30&lt;5,'Tabel 5 Be'!H30&lt;0.5),"-",IFERROR('Tabel 5 Be'!H30/'Tabel 5 F'!H30*100,"-"))</f>
        <v>1.7094017094017095</v>
      </c>
      <c r="I30" s="66"/>
      <c r="J30" s="95">
        <f>IF(OR('Tabel 5 F'!J30&lt;5,'Tabel 5 Be'!J30&lt;0.5),"-",IFERROR('Tabel 5 Be'!J30/'Tabel 5 F'!J30*100,"-"))</f>
        <v>3.4345292854952469</v>
      </c>
      <c r="K30" s="65"/>
    </row>
    <row r="31" spans="1:11" ht="15.75" customHeight="1" x14ac:dyDescent="0.2">
      <c r="A31" s="79" t="s">
        <v>45</v>
      </c>
      <c r="B31" s="93">
        <f>IF(OR('Tabel 5 F'!B31&lt;5,'Tabel 5 Be'!B31&lt;0.5),"-",IFERROR('Tabel 5 Be'!B31/'Tabel 5 F'!B31*100,"-"))</f>
        <v>36.363636363636367</v>
      </c>
      <c r="C31" s="93" t="str">
        <f>IF(OR('Tabel 5 F'!C31&lt;5,'Tabel 5 Be'!C31&lt;0.5),"-",IFERROR('Tabel 5 Be'!C31/'Tabel 5 F'!C31*100,"-"))</f>
        <v>-</v>
      </c>
      <c r="D31" s="93">
        <f>IF(OR('Tabel 5 F'!D31&lt;5,'Tabel 5 Be'!D31&lt;0.5),"-",IFERROR('Tabel 5 Be'!D31/'Tabel 5 F'!D31*100,"-"))</f>
        <v>8.3333333333333321</v>
      </c>
      <c r="E31" s="93">
        <f>IF(OR('Tabel 5 F'!E31&lt;5,'Tabel 5 Be'!E31&lt;0.5),"-",IFERROR('Tabel 5 Be'!E31/'Tabel 5 F'!E31*100,"-"))</f>
        <v>1.6666666666666667</v>
      </c>
      <c r="F31" s="93">
        <f>IF(OR('Tabel 5 F'!F31&lt;5,'Tabel 5 Be'!F31&lt;0.5),"-",IFERROR('Tabel 5 Be'!F31/'Tabel 5 F'!F31*100,"-"))</f>
        <v>3.278688524590164</v>
      </c>
      <c r="G31" s="93">
        <f>IF(OR('Tabel 5 F'!G31&lt;5,'Tabel 5 Be'!G31&lt;0.5),"-",IFERROR('Tabel 5 Be'!G31/'Tabel 5 F'!G31*100,"-"))</f>
        <v>1.4989293361884368</v>
      </c>
      <c r="H31" s="93">
        <f>IF(OR('Tabel 5 F'!H31&lt;5,'Tabel 5 Be'!H31&lt;0.5),"-",IFERROR('Tabel 5 Be'!H31/'Tabel 5 F'!H31*100,"-"))</f>
        <v>3.7037037037037033</v>
      </c>
      <c r="I31" s="66"/>
      <c r="J31" s="93">
        <f>IF(OR('Tabel 5 F'!J31&lt;5,'Tabel 5 Be'!J31&lt;0.5),"-",IFERROR('Tabel 5 Be'!J31/'Tabel 5 F'!J31*100,"-"))</f>
        <v>2.8604118993135015</v>
      </c>
      <c r="K31" s="65"/>
    </row>
    <row r="32" spans="1:11" ht="15.75" customHeight="1" x14ac:dyDescent="0.2">
      <c r="A32" s="90" t="s">
        <v>46</v>
      </c>
      <c r="B32" s="94">
        <f>IF(OR('Tabel 5 F'!B32&lt;5,'Tabel 5 Be'!B32&lt;0.5),"-",IFERROR('Tabel 5 Be'!B32/'Tabel 5 F'!B32*100,"-"))</f>
        <v>45.652173913043477</v>
      </c>
      <c r="C32" s="94">
        <f>IF(OR('Tabel 5 F'!C32&lt;5,'Tabel 5 Be'!C32&lt;0.5),"-",IFERROR('Tabel 5 Be'!C32/'Tabel 5 F'!C32*100,"-"))</f>
        <v>22.222222222222221</v>
      </c>
      <c r="D32" s="94">
        <f>IF(OR('Tabel 5 F'!D32&lt;5,'Tabel 5 Be'!D32&lt;0.5),"-",IFERROR('Tabel 5 Be'!D32/'Tabel 5 F'!D32*100,"-"))</f>
        <v>9</v>
      </c>
      <c r="E32" s="94">
        <f>IF(OR('Tabel 5 F'!E32&lt;5,'Tabel 5 Be'!E32&lt;0.5),"-",IFERROR('Tabel 5 Be'!E32/'Tabel 5 F'!E32*100,"-"))</f>
        <v>1.9230769230769231</v>
      </c>
      <c r="F32" s="94">
        <f>IF(OR('Tabel 5 F'!F32&lt;5,'Tabel 5 Be'!F32&lt;0.5),"-",IFERROR('Tabel 5 Be'!F32/'Tabel 5 F'!F32*100,"-"))</f>
        <v>2.5641025641025639</v>
      </c>
      <c r="G32" s="94">
        <f>IF(OR('Tabel 5 F'!G32&lt;5,'Tabel 5 Be'!G32&lt;0.5),"-",IFERROR('Tabel 5 Be'!G32/'Tabel 5 F'!G32*100,"-"))</f>
        <v>1.6511867905056758</v>
      </c>
      <c r="H32" s="94">
        <f>IF(OR('Tabel 5 F'!H32&lt;5,'Tabel 5 Be'!H32&lt;0.5),"-",IFERROR('Tabel 5 Be'!H32/'Tabel 5 F'!H32*100,"-"))</f>
        <v>1.7751479289940828</v>
      </c>
      <c r="I32" s="66"/>
      <c r="J32" s="94">
        <f>IF(OR('Tabel 5 F'!J32&lt;5,'Tabel 5 Be'!J32&lt;0.5),"-",IFERROR('Tabel 5 Be'!J32/'Tabel 5 F'!J32*100,"-"))</f>
        <v>3.9557882489819658</v>
      </c>
      <c r="K32" s="65"/>
    </row>
    <row r="33" spans="1:11" ht="15.75" customHeight="1" x14ac:dyDescent="0.2">
      <c r="A33" s="83" t="s">
        <v>47</v>
      </c>
      <c r="B33" s="95">
        <f>IF(OR('Tabel 5 F'!B33&lt;5,'Tabel 5 Be'!B33&lt;0.5),"-",IFERROR('Tabel 5 Be'!B33/'Tabel 5 F'!B33*100,"-"))</f>
        <v>15.520282186948853</v>
      </c>
      <c r="C33" s="95">
        <f>IF(OR('Tabel 5 F'!C33&lt;5,'Tabel 5 Be'!C33&lt;0.5),"-",IFERROR('Tabel 5 Be'!C33/'Tabel 5 F'!C33*100,"-"))</f>
        <v>7.9395085066162565</v>
      </c>
      <c r="D33" s="95">
        <f>IF(OR('Tabel 5 F'!D33&lt;5,'Tabel 5 Be'!D33&lt;0.5),"-",IFERROR('Tabel 5 Be'!D33/'Tabel 5 F'!D33*100,"-"))</f>
        <v>4.0690505548705307</v>
      </c>
      <c r="E33" s="95">
        <f>IF(OR('Tabel 5 F'!E33&lt;5,'Tabel 5 Be'!E33&lt;0.5),"-",IFERROR('Tabel 5 Be'!E33/'Tabel 5 F'!E33*100,"-"))</f>
        <v>3.1545741324921135</v>
      </c>
      <c r="F33" s="95">
        <f>IF(OR('Tabel 5 F'!F33&lt;5,'Tabel 5 Be'!F33&lt;0.5),"-",IFERROR('Tabel 5 Be'!F33/'Tabel 5 F'!F33*100,"-"))</f>
        <v>1.5522875816993464</v>
      </c>
      <c r="G33" s="95">
        <f>IF(OR('Tabel 5 F'!G33&lt;5,'Tabel 5 Be'!G33&lt;0.5),"-",IFERROR('Tabel 5 Be'!G33/'Tabel 5 F'!G33*100,"-"))</f>
        <v>0.89463220675944333</v>
      </c>
      <c r="H33" s="95">
        <f>IF(OR('Tabel 5 F'!H33&lt;5,'Tabel 5 Be'!H33&lt;0.5),"-",IFERROR('Tabel 5 Be'!H33/'Tabel 5 F'!H33*100,"-"))</f>
        <v>1.7591339648173208</v>
      </c>
      <c r="I33" s="66"/>
      <c r="J33" s="95">
        <f>IF(OR('Tabel 5 F'!J33&lt;5,'Tabel 5 Be'!J33&lt;0.5),"-",IFERROR('Tabel 5 Be'!J33/'Tabel 5 F'!J33*100,"-"))</f>
        <v>3.5602094240837698</v>
      </c>
      <c r="K33" s="65"/>
    </row>
    <row r="34" spans="1:11" ht="15.75" customHeight="1" x14ac:dyDescent="0.2">
      <c r="A34" s="79" t="s">
        <v>48</v>
      </c>
      <c r="B34" s="93">
        <f>IF(OR('Tabel 5 F'!B34&lt;5,'Tabel 5 Be'!B34&lt;0.5),"-",IFERROR('Tabel 5 Be'!B34/'Tabel 5 F'!B34*100,"-"))</f>
        <v>8.2382762991128011</v>
      </c>
      <c r="C34" s="93">
        <f>IF(OR('Tabel 5 F'!C34&lt;5,'Tabel 5 Be'!C34&lt;0.5),"-",IFERROR('Tabel 5 Be'!C34/'Tabel 5 F'!C34*100,"-"))</f>
        <v>2.6348808030112925</v>
      </c>
      <c r="D34" s="93">
        <f>IF(OR('Tabel 5 F'!D34&lt;5,'Tabel 5 Be'!D34&lt;0.5),"-",IFERROR('Tabel 5 Be'!D34/'Tabel 5 F'!D34*100,"-"))</f>
        <v>1.15916183682568</v>
      </c>
      <c r="E34" s="93">
        <f>IF(OR('Tabel 5 F'!E34&lt;5,'Tabel 5 Be'!E34&lt;0.5),"-",IFERROR('Tabel 5 Be'!E34/'Tabel 5 F'!E34*100,"-"))</f>
        <v>0.89193825042881647</v>
      </c>
      <c r="F34" s="93">
        <f>IF(OR('Tabel 5 F'!F34&lt;5,'Tabel 5 Be'!F34&lt;0.5),"-",IFERROR('Tabel 5 Be'!F34/'Tabel 5 F'!F34*100,"-"))</f>
        <v>0.8595988538681949</v>
      </c>
      <c r="G34" s="93">
        <f>IF(OR('Tabel 5 F'!G34&lt;5,'Tabel 5 Be'!G34&lt;0.5),"-",IFERROR('Tabel 5 Be'!G34/'Tabel 5 F'!G34*100,"-"))</f>
        <v>0.88888888888888884</v>
      </c>
      <c r="H34" s="93">
        <f>IF(OR('Tabel 5 F'!H34&lt;5,'Tabel 5 Be'!H34&lt;0.5),"-",IFERROR('Tabel 5 Be'!H34/'Tabel 5 F'!H34*100,"-"))</f>
        <v>0.89086859688195985</v>
      </c>
      <c r="I34" s="66"/>
      <c r="J34" s="93">
        <f>IF(OR('Tabel 5 F'!J34&lt;5,'Tabel 5 Be'!J34&lt;0.5),"-",IFERROR('Tabel 5 Be'!J34/'Tabel 5 F'!J34*100,"-"))</f>
        <v>1.3631640075799254</v>
      </c>
      <c r="K34" s="65"/>
    </row>
    <row r="35" spans="1:11" ht="15.75" customHeight="1" x14ac:dyDescent="0.2">
      <c r="A35" s="90" t="s">
        <v>49</v>
      </c>
      <c r="B35" s="94">
        <f>IF(OR('Tabel 5 F'!B35&lt;5,'Tabel 5 Be'!B35&lt;0.5),"-",IFERROR('Tabel 5 Be'!B35/'Tabel 5 F'!B35*100,"-"))</f>
        <v>13.850415512465375</v>
      </c>
      <c r="C35" s="94">
        <f>IF(OR('Tabel 5 F'!C35&lt;5,'Tabel 5 Be'!C35&lt;0.5),"-",IFERROR('Tabel 5 Be'!C35/'Tabel 5 F'!C35*100,"-"))</f>
        <v>3.9748953974895396</v>
      </c>
      <c r="D35" s="94">
        <f>IF(OR('Tabel 5 F'!D35&lt;5,'Tabel 5 Be'!D35&lt;0.5),"-",IFERROR('Tabel 5 Be'!D35/'Tabel 5 F'!D35*100,"-"))</f>
        <v>1.5007898894154819</v>
      </c>
      <c r="E35" s="94">
        <f>IF(OR('Tabel 5 F'!E35&lt;5,'Tabel 5 Be'!E35&lt;0.5),"-",IFERROR('Tabel 5 Be'!E35/'Tabel 5 F'!E35*100,"-"))</f>
        <v>0.91240875912408748</v>
      </c>
      <c r="F35" s="94">
        <f>IF(OR('Tabel 5 F'!F35&lt;5,'Tabel 5 Be'!F35&lt;0.5),"-",IFERROR('Tabel 5 Be'!F35/'Tabel 5 F'!F35*100,"-"))</f>
        <v>1.0817307692307692</v>
      </c>
      <c r="G35" s="94">
        <f>IF(OR('Tabel 5 F'!G35&lt;5,'Tabel 5 Be'!G35&lt;0.5),"-",IFERROR('Tabel 5 Be'!G35/'Tabel 5 F'!G35*100,"-"))</f>
        <v>1.5912208504801097</v>
      </c>
      <c r="H35" s="94">
        <f>IF(OR('Tabel 5 F'!H35&lt;5,'Tabel 5 Be'!H35&lt;0.5),"-",IFERROR('Tabel 5 Be'!H35/'Tabel 5 F'!H35*100,"-"))</f>
        <v>1.177336276674025</v>
      </c>
      <c r="I35" s="66"/>
      <c r="J35" s="94">
        <f>IF(OR('Tabel 5 F'!J35&lt;5,'Tabel 5 Be'!J35&lt;0.5),"-",IFERROR('Tabel 5 Be'!J35/'Tabel 5 F'!J35*100,"-"))</f>
        <v>1.9405320813771518</v>
      </c>
      <c r="K35" s="65"/>
    </row>
    <row r="36" spans="1:11" ht="15.75" customHeight="1" x14ac:dyDescent="0.2">
      <c r="A36" s="83" t="s">
        <v>50</v>
      </c>
      <c r="B36" s="95">
        <f>IF(OR('Tabel 5 F'!B36&lt;5,'Tabel 5 Be'!B36&lt;0.5),"-",IFERROR('Tabel 5 Be'!B36/'Tabel 5 F'!B36*100,"-"))</f>
        <v>24.567993989481593</v>
      </c>
      <c r="C36" s="95">
        <f>IF(OR('Tabel 5 F'!C36&lt;5,'Tabel 5 Be'!C36&lt;0.5),"-",IFERROR('Tabel 5 Be'!C36/'Tabel 5 F'!C36*100,"-"))</f>
        <v>9.8265895953757223</v>
      </c>
      <c r="D36" s="95">
        <f>IF(OR('Tabel 5 F'!D36&lt;5,'Tabel 5 Be'!D36&lt;0.5),"-",IFERROR('Tabel 5 Be'!D36/'Tabel 5 F'!D36*100,"-"))</f>
        <v>5.0497866287339974</v>
      </c>
      <c r="E36" s="95">
        <f>IF(OR('Tabel 5 F'!E36&lt;5,'Tabel 5 Be'!E36&lt;0.5),"-",IFERROR('Tabel 5 Be'!E36/'Tabel 5 F'!E36*100,"-"))</f>
        <v>2.5878993396394789</v>
      </c>
      <c r="F36" s="95">
        <f>IF(OR('Tabel 5 F'!F36&lt;5,'Tabel 5 Be'!F36&lt;0.5),"-",IFERROR('Tabel 5 Be'!F36/'Tabel 5 F'!F36*100,"-"))</f>
        <v>2.4263839811542991</v>
      </c>
      <c r="G36" s="95">
        <f>IF(OR('Tabel 5 F'!G36&lt;5,'Tabel 5 Be'!G36&lt;0.5),"-",IFERROR('Tabel 5 Be'!G36/'Tabel 5 F'!G36*100,"-"))</f>
        <v>1.836461126005362</v>
      </c>
      <c r="H36" s="95">
        <f>IF(OR('Tabel 5 F'!H36&lt;5,'Tabel 5 Be'!H36&lt;0.5),"-",IFERROR('Tabel 5 Be'!H36/'Tabel 5 F'!H36*100,"-"))</f>
        <v>2.6669929043308049</v>
      </c>
      <c r="I36" s="66"/>
      <c r="J36" s="95">
        <f>IF(OR('Tabel 5 F'!J36&lt;5,'Tabel 5 Be'!J36&lt;0.5),"-",IFERROR('Tabel 5 Be'!J36/'Tabel 5 F'!J36*100,"-"))</f>
        <v>4.1647661485561915</v>
      </c>
      <c r="K36" s="65"/>
    </row>
    <row r="37" spans="1:11" ht="15.75" customHeight="1" x14ac:dyDescent="0.2">
      <c r="A37" s="79" t="s">
        <v>51</v>
      </c>
      <c r="B37" s="93">
        <f>IF(OR('Tabel 5 F'!B37&lt;5,'Tabel 5 Be'!B37&lt;0.5),"-",IFERROR('Tabel 5 Be'!B37/'Tabel 5 F'!B37*100,"-"))</f>
        <v>11.582381729200652</v>
      </c>
      <c r="C37" s="93">
        <f>IF(OR('Tabel 5 F'!C37&lt;5,'Tabel 5 Be'!C37&lt;0.5),"-",IFERROR('Tabel 5 Be'!C37/'Tabel 5 F'!C37*100,"-"))</f>
        <v>5.0890585241730273</v>
      </c>
      <c r="D37" s="93">
        <f>IF(OR('Tabel 5 F'!D37&lt;5,'Tabel 5 Be'!D37&lt;0.5),"-",IFERROR('Tabel 5 Be'!D37/'Tabel 5 F'!D37*100,"-"))</f>
        <v>3.1824962705121829</v>
      </c>
      <c r="E37" s="93">
        <f>IF(OR('Tabel 5 F'!E37&lt;5,'Tabel 5 Be'!E37&lt;0.5),"-",IFERROR('Tabel 5 Be'!E37/'Tabel 5 F'!E37*100,"-"))</f>
        <v>2.009736612158282</v>
      </c>
      <c r="F37" s="93">
        <f>IF(OR('Tabel 5 F'!F37&lt;5,'Tabel 5 Be'!F37&lt;0.5),"-",IFERROR('Tabel 5 Be'!F37/'Tabel 5 F'!F37*100,"-"))</f>
        <v>1.8863879957127545</v>
      </c>
      <c r="G37" s="93">
        <f>IF(OR('Tabel 5 F'!G37&lt;5,'Tabel 5 Be'!G37&lt;0.5),"-",IFERROR('Tabel 5 Be'!G37/'Tabel 5 F'!G37*100,"-"))</f>
        <v>1.9120978704123242</v>
      </c>
      <c r="H37" s="93">
        <f>IF(OR('Tabel 5 F'!H37&lt;5,'Tabel 5 Be'!H37&lt;0.5),"-",IFERROR('Tabel 5 Be'!H37/'Tabel 5 F'!H37*100,"-"))</f>
        <v>1.8451953031392285</v>
      </c>
      <c r="I37" s="66"/>
      <c r="J37" s="93">
        <f>IF(OR('Tabel 5 F'!J37&lt;5,'Tabel 5 Be'!J37&lt;0.5),"-",IFERROR('Tabel 5 Be'!J37/'Tabel 5 F'!J37*100,"-"))</f>
        <v>2.9256074573295114</v>
      </c>
      <c r="K37" s="65"/>
    </row>
    <row r="38" spans="1:11" ht="15.75" customHeight="1" x14ac:dyDescent="0.2">
      <c r="A38" s="90" t="s">
        <v>52</v>
      </c>
      <c r="B38" s="94">
        <f>IF(OR('Tabel 5 F'!B38&lt;5,'Tabel 5 Be'!B38&lt;0.5),"-",IFERROR('Tabel 5 Be'!B38/'Tabel 5 F'!B38*100,"-"))</f>
        <v>20.106761565836297</v>
      </c>
      <c r="C38" s="94">
        <f>IF(OR('Tabel 5 F'!C38&lt;5,'Tabel 5 Be'!C38&lt;0.5),"-",IFERROR('Tabel 5 Be'!C38/'Tabel 5 F'!C38*100,"-"))</f>
        <v>9.8701298701298708</v>
      </c>
      <c r="D38" s="94">
        <f>IF(OR('Tabel 5 F'!D38&lt;5,'Tabel 5 Be'!D38&lt;0.5),"-",IFERROR('Tabel 5 Be'!D38/'Tabel 5 F'!D38*100,"-"))</f>
        <v>6.9139966273187179</v>
      </c>
      <c r="E38" s="94">
        <f>IF(OR('Tabel 5 F'!E38&lt;5,'Tabel 5 Be'!E38&lt;0.5),"-",IFERROR('Tabel 5 Be'!E38/'Tabel 5 F'!E38*100,"-"))</f>
        <v>2.9702970297029703</v>
      </c>
      <c r="F38" s="94">
        <f>IF(OR('Tabel 5 F'!F38&lt;5,'Tabel 5 Be'!F38&lt;0.5),"-",IFERROR('Tabel 5 Be'!F38/'Tabel 5 F'!F38*100,"-"))</f>
        <v>4.2682926829268295</v>
      </c>
      <c r="G38" s="94">
        <f>IF(OR('Tabel 5 F'!G38&lt;5,'Tabel 5 Be'!G38&lt;0.5),"-",IFERROR('Tabel 5 Be'!G38/'Tabel 5 F'!G38*100,"-"))</f>
        <v>2.3689197725837019</v>
      </c>
      <c r="H38" s="94">
        <f>IF(OR('Tabel 5 F'!H38&lt;5,'Tabel 5 Be'!H38&lt;0.5),"-",IFERROR('Tabel 5 Be'!H38/'Tabel 5 F'!H38*100,"-"))</f>
        <v>2.4301336573511545</v>
      </c>
      <c r="I38" s="66"/>
      <c r="J38" s="94">
        <f>IF(OR('Tabel 5 F'!J38&lt;5,'Tabel 5 Be'!J38&lt;0.5),"-",IFERROR('Tabel 5 Be'!J38/'Tabel 5 F'!J38*100,"-"))</f>
        <v>4.9854791868344623</v>
      </c>
      <c r="K38" s="65"/>
    </row>
    <row r="39" spans="1:11" ht="15.75" customHeight="1" x14ac:dyDescent="0.2">
      <c r="A39" s="83" t="s">
        <v>53</v>
      </c>
      <c r="B39" s="95">
        <f>IF(OR('Tabel 5 F'!B39&lt;5,'Tabel 5 Be'!B39&lt;0.5),"-",IFERROR('Tabel 5 Be'!B39/'Tabel 5 F'!B39*100,"-"))</f>
        <v>29.545454545454547</v>
      </c>
      <c r="C39" s="95">
        <f>IF(OR('Tabel 5 F'!C39&lt;5,'Tabel 5 Be'!C39&lt;0.5),"-",IFERROR('Tabel 5 Be'!C39/'Tabel 5 F'!C39*100,"-"))</f>
        <v>11.428571428571429</v>
      </c>
      <c r="D39" s="95">
        <f>IF(OR('Tabel 5 F'!D39&lt;5,'Tabel 5 Be'!D39&lt;0.5),"-",IFERROR('Tabel 5 Be'!D39/'Tabel 5 F'!D39*100,"-"))</f>
        <v>6.9930069930069934</v>
      </c>
      <c r="E39" s="95">
        <f>IF(OR('Tabel 5 F'!E39&lt;5,'Tabel 5 Be'!E39&lt;0.5),"-",IFERROR('Tabel 5 Be'!E39/'Tabel 5 F'!E39*100,"-"))</f>
        <v>4.7619047619047619</v>
      </c>
      <c r="F39" s="95">
        <f>IF(OR('Tabel 5 F'!F39&lt;5,'Tabel 5 Be'!F39&lt;0.5),"-",IFERROR('Tabel 5 Be'!F39/'Tabel 5 F'!F39*100,"-"))</f>
        <v>1.8867924528301887</v>
      </c>
      <c r="G39" s="95">
        <f>IF(OR('Tabel 5 F'!G39&lt;5,'Tabel 5 Be'!G39&lt;0.5),"-",IFERROR('Tabel 5 Be'!G39/'Tabel 5 F'!G39*100,"-"))</f>
        <v>2.6325411334552102</v>
      </c>
      <c r="H39" s="95">
        <f>IF(OR('Tabel 5 F'!H39&lt;5,'Tabel 5 Be'!H39&lt;0.5),"-",IFERROR('Tabel 5 Be'!H39/'Tabel 5 F'!H39*100,"-"))</f>
        <v>0.97493036211699169</v>
      </c>
      <c r="I39" s="66"/>
      <c r="J39" s="95">
        <f>IF(OR('Tabel 5 F'!J39&lt;5,'Tabel 5 Be'!J39&lt;0.5),"-",IFERROR('Tabel 5 Be'!J39/'Tabel 5 F'!J39*100,"-"))</f>
        <v>4.0474800544853089</v>
      </c>
      <c r="K39" s="65"/>
    </row>
    <row r="40" spans="1:11" ht="15.75" customHeight="1" x14ac:dyDescent="0.2">
      <c r="A40" s="79" t="s">
        <v>54</v>
      </c>
      <c r="B40" s="93">
        <f>IF(OR('Tabel 5 F'!B40&lt;5,'Tabel 5 Be'!B40&lt;0.5),"-",IFERROR('Tabel 5 Be'!B40/'Tabel 5 F'!B40*100,"-"))</f>
        <v>26.068376068376072</v>
      </c>
      <c r="C40" s="93">
        <f>IF(OR('Tabel 5 F'!C40&lt;5,'Tabel 5 Be'!C40&lt;0.5),"-",IFERROR('Tabel 5 Be'!C40/'Tabel 5 F'!C40*100,"-"))</f>
        <v>11.387900355871885</v>
      </c>
      <c r="D40" s="93">
        <f>IF(OR('Tabel 5 F'!D40&lt;5,'Tabel 5 Be'!D40&lt;0.5),"-",IFERROR('Tabel 5 Be'!D40/'Tabel 5 F'!D40*100,"-"))</f>
        <v>7.5196408529741872</v>
      </c>
      <c r="E40" s="93">
        <f>IF(OR('Tabel 5 F'!E40&lt;5,'Tabel 5 Be'!E40&lt;0.5),"-",IFERROR('Tabel 5 Be'!E40/'Tabel 5 F'!E40*100,"-"))</f>
        <v>5.0607287449392713</v>
      </c>
      <c r="F40" s="93">
        <f>IF(OR('Tabel 5 F'!F40&lt;5,'Tabel 5 Be'!F40&lt;0.5),"-",IFERROR('Tabel 5 Be'!F40/'Tabel 5 F'!F40*100,"-"))</f>
        <v>3.707414829659319</v>
      </c>
      <c r="G40" s="93">
        <f>IF(OR('Tabel 5 F'!G40&lt;5,'Tabel 5 Be'!G40&lt;0.5),"-",IFERROR('Tabel 5 Be'!G40/'Tabel 5 F'!G40*100,"-"))</f>
        <v>3.2326928941750537</v>
      </c>
      <c r="H40" s="93">
        <f>IF(OR('Tabel 5 F'!H40&lt;5,'Tabel 5 Be'!H40&lt;0.5),"-",IFERROR('Tabel 5 Be'!H40/'Tabel 5 F'!H40*100,"-"))</f>
        <v>3.9097744360902258</v>
      </c>
      <c r="I40" s="66"/>
      <c r="J40" s="93">
        <f>IF(OR('Tabel 5 F'!J40&lt;5,'Tabel 5 Be'!J40&lt;0.5),"-",IFERROR('Tabel 5 Be'!J40/'Tabel 5 F'!J40*100,"-"))</f>
        <v>5.1663031624863684</v>
      </c>
      <c r="K40" s="65"/>
    </row>
    <row r="41" spans="1:11" ht="15.75" customHeight="1" x14ac:dyDescent="0.2">
      <c r="A41" s="90" t="s">
        <v>214</v>
      </c>
      <c r="B41" s="94">
        <f>IF(OR('Tabel 5 F'!B41&lt;5,'Tabel 5 Be'!B41&lt;0.5),"-",IFERROR('Tabel 5 Be'!B41/'Tabel 5 F'!B41*100,"-"))</f>
        <v>22.686945500633712</v>
      </c>
      <c r="C41" s="94">
        <f>IF(OR('Tabel 5 F'!C41&lt;5,'Tabel 5 Be'!C41&lt;0.5),"-",IFERROR('Tabel 5 Be'!C41/'Tabel 5 F'!C41*100,"-"))</f>
        <v>7.3002754820936637</v>
      </c>
      <c r="D41" s="94">
        <f>IF(OR('Tabel 5 F'!D41&lt;5,'Tabel 5 Be'!D41&lt;0.5),"-",IFERROR('Tabel 5 Be'!D41/'Tabel 5 F'!D41*100,"-"))</f>
        <v>3.5714285714285712</v>
      </c>
      <c r="E41" s="94">
        <f>IF(OR('Tabel 5 F'!E41&lt;5,'Tabel 5 Be'!E41&lt;0.5),"-",IFERROR('Tabel 5 Be'!E41/'Tabel 5 F'!E41*100,"-"))</f>
        <v>0.95993322203672782</v>
      </c>
      <c r="F41" s="94">
        <f>IF(OR('Tabel 5 F'!F41&lt;5,'Tabel 5 Be'!F41&lt;0.5),"-",IFERROR('Tabel 5 Be'!F41/'Tabel 5 F'!F41*100,"-"))</f>
        <v>0.54907343857240909</v>
      </c>
      <c r="G41" s="94">
        <f>IF(OR('Tabel 5 F'!G41&lt;5,'Tabel 5 Be'!G41&lt;0.5),"-",IFERROR('Tabel 5 Be'!G41/'Tabel 5 F'!G41*100,"-"))</f>
        <v>1.1904761904761905</v>
      </c>
      <c r="H41" s="94">
        <f>IF(OR('Tabel 5 F'!H41&lt;5,'Tabel 5 Be'!H41&lt;0.5),"-",IFERROR('Tabel 5 Be'!H41/'Tabel 5 F'!H41*100,"-"))</f>
        <v>0.86455331412103753</v>
      </c>
      <c r="I41" s="66"/>
      <c r="J41" s="94">
        <f>IF(OR('Tabel 5 F'!J41&lt;5,'Tabel 5 Be'!J41&lt;0.5),"-",IFERROR('Tabel 5 Be'!J41/'Tabel 5 F'!J41*100,"-"))</f>
        <v>3.6110263452344622</v>
      </c>
      <c r="K41" s="65"/>
    </row>
    <row r="42" spans="1:11" ht="15.75" customHeight="1" x14ac:dyDescent="0.2">
      <c r="A42" s="83" t="s">
        <v>55</v>
      </c>
      <c r="B42" s="95">
        <f>IF(OR('Tabel 5 F'!B42&lt;5,'Tabel 5 Be'!B42&lt;0.5),"-",IFERROR('Tabel 5 Be'!B42/'Tabel 5 F'!B42*100,"-"))</f>
        <v>16.270566727605118</v>
      </c>
      <c r="C42" s="95">
        <f>IF(OR('Tabel 5 F'!C42&lt;5,'Tabel 5 Be'!C42&lt;0.5),"-",IFERROR('Tabel 5 Be'!C42/'Tabel 5 F'!C42*100,"-"))</f>
        <v>10.912698412698413</v>
      </c>
      <c r="D42" s="95">
        <f>IF(OR('Tabel 5 F'!D42&lt;5,'Tabel 5 Be'!D42&lt;0.5),"-",IFERROR('Tabel 5 Be'!D42/'Tabel 5 F'!D42*100,"-"))</f>
        <v>4.4558697514995718</v>
      </c>
      <c r="E42" s="95">
        <f>IF(OR('Tabel 5 F'!E42&lt;5,'Tabel 5 Be'!E42&lt;0.5),"-",IFERROR('Tabel 5 Be'!E42/'Tabel 5 F'!E42*100,"-"))</f>
        <v>3.3953112368633791</v>
      </c>
      <c r="F42" s="95">
        <f>IF(OR('Tabel 5 F'!F42&lt;5,'Tabel 5 Be'!F42&lt;0.5),"-",IFERROR('Tabel 5 Be'!F42/'Tabel 5 F'!F42*100,"-"))</f>
        <v>1.7793594306049825</v>
      </c>
      <c r="G42" s="95">
        <f>IF(OR('Tabel 5 F'!G42&lt;5,'Tabel 5 Be'!G42&lt;0.5),"-",IFERROR('Tabel 5 Be'!G42/'Tabel 5 F'!G42*100,"-"))</f>
        <v>1.9637462235649545</v>
      </c>
      <c r="H42" s="95">
        <f>IF(OR('Tabel 5 F'!H42&lt;5,'Tabel 5 Be'!H42&lt;0.5),"-",IFERROR('Tabel 5 Be'!H42/'Tabel 5 F'!H42*100,"-"))</f>
        <v>3.3602150537634405</v>
      </c>
      <c r="I42" s="66"/>
      <c r="J42" s="95">
        <f>IF(OR('Tabel 5 F'!J42&lt;5,'Tabel 5 Be'!J42&lt;0.5),"-",IFERROR('Tabel 5 Be'!J42/'Tabel 5 F'!J42*100,"-"))</f>
        <v>5.2738336713995944</v>
      </c>
      <c r="K42" s="65"/>
    </row>
    <row r="43" spans="1:11" ht="15.75" customHeight="1" x14ac:dyDescent="0.2">
      <c r="A43" s="79" t="s">
        <v>56</v>
      </c>
      <c r="B43" s="93">
        <f>IF(OR('Tabel 5 F'!B43&lt;5,'Tabel 5 Be'!B43&lt;0.5),"-",IFERROR('Tabel 5 Be'!B43/'Tabel 5 F'!B43*100,"-"))</f>
        <v>27.777777777777779</v>
      </c>
      <c r="C43" s="93">
        <f>IF(OR('Tabel 5 F'!C43&lt;5,'Tabel 5 Be'!C43&lt;0.5),"-",IFERROR('Tabel 5 Be'!C43/'Tabel 5 F'!C43*100,"-"))</f>
        <v>4.2857142857142856</v>
      </c>
      <c r="D43" s="93">
        <f>IF(OR('Tabel 5 F'!D43&lt;5,'Tabel 5 Be'!D43&lt;0.5),"-",IFERROR('Tabel 5 Be'!D43/'Tabel 5 F'!D43*100,"-"))</f>
        <v>12</v>
      </c>
      <c r="E43" s="93">
        <f>IF(OR('Tabel 5 F'!E43&lt;5,'Tabel 5 Be'!E43&lt;0.5),"-",IFERROR('Tabel 5 Be'!E43/'Tabel 5 F'!E43*100,"-"))</f>
        <v>4.0404040404040407</v>
      </c>
      <c r="F43" s="93">
        <f>IF(OR('Tabel 5 F'!F43&lt;5,'Tabel 5 Be'!F43&lt;0.5),"-",IFERROR('Tabel 5 Be'!F43/'Tabel 5 F'!F43*100,"-"))</f>
        <v>11.111111111111111</v>
      </c>
      <c r="G43" s="93">
        <f>IF(OR('Tabel 5 F'!G43&lt;5,'Tabel 5 Be'!G43&lt;0.5),"-",IFERROR('Tabel 5 Be'!G43/'Tabel 5 F'!G43*100,"-"))</f>
        <v>3.0456852791878175</v>
      </c>
      <c r="H43" s="93">
        <f>IF(OR('Tabel 5 F'!H43&lt;5,'Tabel 5 Be'!H43&lt;0.5),"-",IFERROR('Tabel 5 Be'!H43/'Tabel 5 F'!H43*100,"-"))</f>
        <v>3.2341526520051747</v>
      </c>
      <c r="I43" s="66"/>
      <c r="J43" s="93">
        <f>IF(OR('Tabel 5 F'!J43&lt;5,'Tabel 5 Be'!J43&lt;0.5),"-",IFERROR('Tabel 5 Be'!J43/'Tabel 5 F'!J43*100,"-"))</f>
        <v>6.7081604426002768</v>
      </c>
      <c r="K43" s="65"/>
    </row>
    <row r="44" spans="1:11" ht="15.75" customHeight="1" x14ac:dyDescent="0.2">
      <c r="A44" s="90" t="s">
        <v>57</v>
      </c>
      <c r="B44" s="94">
        <f>IF(OR('Tabel 5 F'!B44&lt;5,'Tabel 5 Be'!B44&lt;0.5),"-",IFERROR('Tabel 5 Be'!B44/'Tabel 5 F'!B44*100,"-"))</f>
        <v>29.65821389195149</v>
      </c>
      <c r="C44" s="94">
        <f>IF(OR('Tabel 5 F'!C44&lt;5,'Tabel 5 Be'!C44&lt;0.5),"-",IFERROR('Tabel 5 Be'!C44/'Tabel 5 F'!C44*100,"-"))</f>
        <v>19.950124688279303</v>
      </c>
      <c r="D44" s="94">
        <f>IF(OR('Tabel 5 F'!D44&lt;5,'Tabel 5 Be'!D44&lt;0.5),"-",IFERROR('Tabel 5 Be'!D44/'Tabel 5 F'!D44*100,"-"))</f>
        <v>14.015748031496065</v>
      </c>
      <c r="E44" s="94">
        <f>IF(OR('Tabel 5 F'!E44&lt;5,'Tabel 5 Be'!E44&lt;0.5),"-",IFERROR('Tabel 5 Be'!E44/'Tabel 5 F'!E44*100,"-"))</f>
        <v>6.7924528301886795</v>
      </c>
      <c r="F44" s="94">
        <f>IF(OR('Tabel 5 F'!F44&lt;5,'Tabel 5 Be'!F44&lt;0.5),"-",IFERROR('Tabel 5 Be'!F44/'Tabel 5 F'!F44*100,"-"))</f>
        <v>6.3745019920318722</v>
      </c>
      <c r="G44" s="94">
        <f>IF(OR('Tabel 5 F'!G44&lt;5,'Tabel 5 Be'!G44&lt;0.5),"-",IFERROR('Tabel 5 Be'!G44/'Tabel 5 F'!G44*100,"-"))</f>
        <v>4.7206923682140047</v>
      </c>
      <c r="H44" s="94">
        <f>IF(OR('Tabel 5 F'!H44&lt;5,'Tabel 5 Be'!H44&lt;0.5),"-",IFERROR('Tabel 5 Be'!H44/'Tabel 5 F'!H44*100,"-"))</f>
        <v>5.6265984654731458</v>
      </c>
      <c r="I44" s="66"/>
      <c r="J44" s="94">
        <f>IF(OR('Tabel 5 F'!J44&lt;5,'Tabel 5 Be'!J44&lt;0.5),"-",IFERROR('Tabel 5 Be'!J44/'Tabel 5 F'!J44*100,"-"))</f>
        <v>13.041495668034656</v>
      </c>
      <c r="K44" s="65"/>
    </row>
    <row r="45" spans="1:11" ht="15.75" customHeight="1" x14ac:dyDescent="0.2">
      <c r="A45" s="83" t="s">
        <v>58</v>
      </c>
      <c r="B45" s="95">
        <f>IF(OR('Tabel 5 F'!B45&lt;5,'Tabel 5 Be'!B45&lt;0.5),"-",IFERROR('Tabel 5 Be'!B45/'Tabel 5 F'!B45*100,"-"))</f>
        <v>28.39506172839506</v>
      </c>
      <c r="C45" s="95">
        <f>IF(OR('Tabel 5 F'!C45&lt;5,'Tabel 5 Be'!C45&lt;0.5),"-",IFERROR('Tabel 5 Be'!C45/'Tabel 5 F'!C45*100,"-"))</f>
        <v>8.7619047619047628</v>
      </c>
      <c r="D45" s="95">
        <f>IF(OR('Tabel 5 F'!D45&lt;5,'Tabel 5 Be'!D45&lt;0.5),"-",IFERROR('Tabel 5 Be'!D45/'Tabel 5 F'!D45*100,"-"))</f>
        <v>6.1224489795918364</v>
      </c>
      <c r="E45" s="95">
        <f>IF(OR('Tabel 5 F'!E45&lt;5,'Tabel 5 Be'!E45&lt;0.5),"-",IFERROR('Tabel 5 Be'!E45/'Tabel 5 F'!E45*100,"-"))</f>
        <v>2.8761061946902653</v>
      </c>
      <c r="F45" s="95">
        <f>IF(OR('Tabel 5 F'!F45&lt;5,'Tabel 5 Be'!F45&lt;0.5),"-",IFERROR('Tabel 5 Be'!F45/'Tabel 5 F'!F45*100,"-"))</f>
        <v>1.639344262295082</v>
      </c>
      <c r="G45" s="95">
        <f>IF(OR('Tabel 5 F'!G45&lt;5,'Tabel 5 Be'!G45&lt;0.5),"-",IFERROR('Tabel 5 Be'!G45/'Tabel 5 F'!G45*100,"-"))</f>
        <v>1.881720430107527</v>
      </c>
      <c r="H45" s="95">
        <f>IF(OR('Tabel 5 F'!H45&lt;5,'Tabel 5 Be'!H45&lt;0.5),"-",IFERROR('Tabel 5 Be'!H45/'Tabel 5 F'!H45*100,"-"))</f>
        <v>2.547770700636943</v>
      </c>
      <c r="I45" s="66"/>
      <c r="J45" s="95">
        <f>IF(OR('Tabel 5 F'!J45&lt;5,'Tabel 5 Be'!J45&lt;0.5),"-",IFERROR('Tabel 5 Be'!J45/'Tabel 5 F'!J45*100,"-"))</f>
        <v>9.0452261306532673</v>
      </c>
      <c r="K45" s="65"/>
    </row>
    <row r="46" spans="1:11" ht="15.75" customHeight="1" x14ac:dyDescent="0.2">
      <c r="A46" s="79" t="s">
        <v>59</v>
      </c>
      <c r="B46" s="93">
        <f>IF(OR('Tabel 5 F'!B46&lt;5,'Tabel 5 Be'!B46&lt;0.5),"-",IFERROR('Tabel 5 Be'!B46/'Tabel 5 F'!B46*100,"-"))</f>
        <v>17.532467532467532</v>
      </c>
      <c r="C46" s="93">
        <f>IF(OR('Tabel 5 F'!C46&lt;5,'Tabel 5 Be'!C46&lt;0.5),"-",IFERROR('Tabel 5 Be'!C46/'Tabel 5 F'!C46*100,"-"))</f>
        <v>9.6890817064352852</v>
      </c>
      <c r="D46" s="93">
        <f>IF(OR('Tabel 5 F'!D46&lt;5,'Tabel 5 Be'!D46&lt;0.5),"-",IFERROR('Tabel 5 Be'!D46/'Tabel 5 F'!D46*100,"-"))</f>
        <v>6.623859411963501</v>
      </c>
      <c r="E46" s="93">
        <f>IF(OR('Tabel 5 F'!E46&lt;5,'Tabel 5 Be'!E46&lt;0.5),"-",IFERROR('Tabel 5 Be'!E46/'Tabel 5 F'!E46*100,"-"))</f>
        <v>5.0195886385896182</v>
      </c>
      <c r="F46" s="93">
        <f>IF(OR('Tabel 5 F'!F46&lt;5,'Tabel 5 Be'!F46&lt;0.5),"-",IFERROR('Tabel 5 Be'!F46/'Tabel 5 F'!F46*100,"-"))</f>
        <v>3.7585421412300679</v>
      </c>
      <c r="G46" s="93">
        <f>IF(OR('Tabel 5 F'!G46&lt;5,'Tabel 5 Be'!G46&lt;0.5),"-",IFERROR('Tabel 5 Be'!G46/'Tabel 5 F'!G46*100,"-"))</f>
        <v>5.2677787532923617</v>
      </c>
      <c r="H46" s="93">
        <f>IF(OR('Tabel 5 F'!H46&lt;5,'Tabel 5 Be'!H46&lt;0.5),"-",IFERROR('Tabel 5 Be'!H46/'Tabel 5 F'!H46*100,"-"))</f>
        <v>3.4888698630136985</v>
      </c>
      <c r="I46" s="66"/>
      <c r="J46" s="93">
        <f>IF(OR('Tabel 5 F'!J46&lt;5,'Tabel 5 Be'!J46&lt;0.5),"-",IFERROR('Tabel 5 Be'!J46/'Tabel 5 F'!J46*100,"-"))</f>
        <v>5.8437399935959009</v>
      </c>
      <c r="K46" s="39"/>
    </row>
    <row r="47" spans="1:11" ht="15.75" customHeight="1" x14ac:dyDescent="0.2">
      <c r="A47" s="38"/>
      <c r="B47" s="64"/>
      <c r="C47" s="64"/>
      <c r="D47" s="64"/>
      <c r="E47" s="64"/>
      <c r="F47" s="64"/>
      <c r="G47" s="64"/>
      <c r="H47" s="64"/>
      <c r="I47" s="64"/>
      <c r="J47" s="64"/>
    </row>
    <row r="48" spans="1:11" ht="15.75" customHeight="1" x14ac:dyDescent="0.2">
      <c r="A48" s="88" t="s">
        <v>20</v>
      </c>
      <c r="B48" s="92">
        <f>IF(OR('Tabel 5 F'!B48&lt;5,'Tabel 5 Be'!B48&lt;0.5),"-",IFERROR('Tabel 5 Be'!B48/'Tabel 5 F'!B48*100,"-"))</f>
        <v>22.222222222222221</v>
      </c>
      <c r="C48" s="92">
        <f>IF(OR('Tabel 5 F'!C48&lt;5,'Tabel 5 Be'!C48&lt;0.5),"-",IFERROR('Tabel 5 Be'!C48/'Tabel 5 F'!C48*100,"-"))</f>
        <v>9.3592620294190976</v>
      </c>
      <c r="D48" s="92">
        <f>IF(OR('Tabel 5 F'!D48&lt;5,'Tabel 5 Be'!D48&lt;0.5),"-",IFERROR('Tabel 5 Be'!D48/'Tabel 5 F'!D48*100,"-"))</f>
        <v>5.1924275475225929</v>
      </c>
      <c r="E48" s="92">
        <f>IF(OR('Tabel 5 F'!E48&lt;5,'Tabel 5 Be'!E48&lt;0.5),"-",IFERROR('Tabel 5 Be'!E48/'Tabel 5 F'!E48*100,"-"))</f>
        <v>2.996214169821525</v>
      </c>
      <c r="F48" s="92">
        <f>IF(OR('Tabel 5 F'!F48&lt;5,'Tabel 5 Be'!F48&lt;0.5),"-",IFERROR('Tabel 5 Be'!F48/'Tabel 5 F'!F48*100,"-"))</f>
        <v>2.14148958801144</v>
      </c>
      <c r="G48" s="92">
        <f>IF(OR('Tabel 5 F'!G48&lt;5,'Tabel 5 Be'!G48&lt;0.5),"-",IFERROR('Tabel 5 Be'!G48/'Tabel 5 F'!G48*100,"-"))</f>
        <v>1.8353944177499284</v>
      </c>
      <c r="H48" s="92">
        <f>IF(OR('Tabel 5 F'!H48&lt;5,'Tabel 5 Be'!H48&lt;0.5),"-",IFERROR('Tabel 5 Be'!H48/'Tabel 5 F'!H48*100,"-"))</f>
        <v>2.4723760531219652</v>
      </c>
      <c r="I48" s="128"/>
      <c r="J48" s="92">
        <f>IF(OR('Tabel 5 F'!J48&lt;5,'Tabel 5 Be'!J48&lt;0.5),"-",IFERROR('Tabel 5 Be'!J48/'Tabel 5 F'!J48*100,"-"))</f>
        <v>4.2119470051669428</v>
      </c>
      <c r="K48" s="75"/>
    </row>
    <row r="49" spans="1:19" ht="15.75" customHeight="1" x14ac:dyDescent="0.2">
      <c r="B49" s="42"/>
      <c r="C49" s="42"/>
      <c r="D49" s="42"/>
      <c r="E49" s="42"/>
      <c r="F49" s="42"/>
      <c r="G49" s="42"/>
      <c r="H49" s="42"/>
      <c r="I49" s="42"/>
      <c r="J49" s="42"/>
    </row>
    <row r="50" spans="1:19" ht="15.75" customHeight="1" x14ac:dyDescent="0.2">
      <c r="A50" s="90" t="s">
        <v>60</v>
      </c>
      <c r="B50" s="94">
        <f>IF(OR('Tabel 5 F'!B50&lt;5,'Tabel 5 Be'!B50&lt;0.5),"-",IFERROR('Tabel 5 Be'!B50/'Tabel 5 F'!B50*100,"-"))</f>
        <v>22.107567229518448</v>
      </c>
      <c r="C50" s="94">
        <f>IF(OR('Tabel 5 F'!C50&lt;5,'Tabel 5 Be'!C50&lt;0.5),"-",IFERROR('Tabel 5 Be'!C50/'Tabel 5 F'!C50*100,"-"))</f>
        <v>4.5793397231096913</v>
      </c>
      <c r="D50" s="94">
        <f>IF(OR('Tabel 5 F'!D50&lt;5,'Tabel 5 Be'!D50&lt;0.5),"-",IFERROR('Tabel 5 Be'!D50/'Tabel 5 F'!D50*100,"-"))</f>
        <v>2.1851469068359664</v>
      </c>
      <c r="E50" s="94">
        <f>IF(OR('Tabel 5 F'!E50&lt;5,'Tabel 5 Be'!E50&lt;0.5),"-",IFERROR('Tabel 5 Be'!E50/'Tabel 5 F'!E50*100,"-"))</f>
        <v>1.0598210080075365</v>
      </c>
      <c r="F50" s="94">
        <f>IF(OR('Tabel 5 F'!F50&lt;5,'Tabel 5 Be'!F50&lt;0.5),"-",IFERROR('Tabel 5 Be'!F50/'Tabel 5 F'!F50*100,"-"))</f>
        <v>0.94052558782849238</v>
      </c>
      <c r="G50" s="94">
        <f>IF(OR('Tabel 5 F'!G50&lt;5,'Tabel 5 Be'!G50&lt;0.5),"-",IFERROR('Tabel 5 Be'!G50/'Tabel 5 F'!G50*100,"-"))</f>
        <v>1.1324381184904289</v>
      </c>
      <c r="H50" s="94">
        <f>IF(OR('Tabel 5 F'!H50&lt;5,'Tabel 5 Be'!H50&lt;0.5),"-",IFERROR('Tabel 5 Be'!H50/'Tabel 5 F'!H50*100,"-"))</f>
        <v>1.9230769230769231</v>
      </c>
      <c r="I50" s="66"/>
      <c r="J50" s="94">
        <f>IF(OR('Tabel 5 F'!J50&lt;5,'Tabel 5 Be'!J50&lt;0.5),"-",IFERROR('Tabel 5 Be'!J50/'Tabel 5 F'!J50*100,"-"))</f>
        <v>2.3405821151820372</v>
      </c>
      <c r="K50" s="50"/>
      <c r="L50" s="34"/>
      <c r="M50" s="34"/>
      <c r="N50" s="34"/>
      <c r="O50" s="34"/>
      <c r="P50" s="34"/>
      <c r="Q50" s="34"/>
      <c r="R50" s="34"/>
      <c r="S50" s="34"/>
    </row>
    <row r="51" spans="1:19" ht="15.75" customHeight="1" x14ac:dyDescent="0.2">
      <c r="A51" s="83" t="s">
        <v>61</v>
      </c>
      <c r="B51" s="95">
        <f>IF(OR('Tabel 5 F'!B51&lt;5,'Tabel 5 Be'!B51&lt;0.5),"-",IFERROR('Tabel 5 Be'!B51/'Tabel 5 F'!B51*100,"-"))</f>
        <v>33.631194151096672</v>
      </c>
      <c r="C51" s="95">
        <f>IF(OR('Tabel 5 F'!C51&lt;5,'Tabel 5 Be'!C51&lt;0.5),"-",IFERROR('Tabel 5 Be'!C51/'Tabel 5 F'!C51*100,"-"))</f>
        <v>17.905027932960891</v>
      </c>
      <c r="D51" s="95">
        <f>IF(OR('Tabel 5 F'!D51&lt;5,'Tabel 5 Be'!D51&lt;0.5),"-",IFERROR('Tabel 5 Be'!D51/'Tabel 5 F'!D51*100,"-"))</f>
        <v>9.9500967511966589</v>
      </c>
      <c r="E51" s="95">
        <f>IF(OR('Tabel 5 F'!E51&lt;5,'Tabel 5 Be'!E51&lt;0.5),"-",IFERROR('Tabel 5 Be'!E51/'Tabel 5 F'!E51*100,"-"))</f>
        <v>5.5335409000849136</v>
      </c>
      <c r="F51" s="95">
        <f>IF(OR('Tabel 5 F'!F51&lt;5,'Tabel 5 Be'!F51&lt;0.5),"-",IFERROR('Tabel 5 Be'!F51/'Tabel 5 F'!F51*100,"-"))</f>
        <v>3.4267912772585665</v>
      </c>
      <c r="G51" s="95">
        <f>IF(OR('Tabel 5 F'!G51&lt;5,'Tabel 5 Be'!G51&lt;0.5),"-",IFERROR('Tabel 5 Be'!G51/'Tabel 5 F'!G51*100,"-"))</f>
        <v>2.2624434389140271</v>
      </c>
      <c r="H51" s="95">
        <f>IF(OR('Tabel 5 F'!H51&lt;5,'Tabel 5 Be'!H51&lt;0.5),"-",IFERROR('Tabel 5 Be'!H51/'Tabel 5 F'!H51*100,"-"))</f>
        <v>3.7353735373537353</v>
      </c>
      <c r="I51" s="66"/>
      <c r="J51" s="95">
        <f>IF(OR('Tabel 5 F'!J51&lt;5,'Tabel 5 Be'!J51&lt;0.5),"-",IFERROR('Tabel 5 Be'!J51/'Tabel 5 F'!J51*100,"-"))</f>
        <v>6.6956310471481038</v>
      </c>
      <c r="K51" s="50"/>
      <c r="L51" s="34"/>
      <c r="M51" s="34"/>
      <c r="N51" s="34"/>
      <c r="O51" s="34"/>
      <c r="P51" s="34"/>
      <c r="Q51" s="34"/>
      <c r="R51" s="34"/>
      <c r="S51" s="34"/>
    </row>
    <row r="52" spans="1:19" ht="15.75" customHeight="1" x14ac:dyDescent="0.2">
      <c r="A52" s="79" t="s">
        <v>62</v>
      </c>
      <c r="B52" s="93">
        <f>IF(OR('Tabel 5 F'!B52&lt;5,'Tabel 5 Be'!B52&lt;0.5),"-",IFERROR('Tabel 5 Be'!B52/'Tabel 5 F'!B52*100,"-"))</f>
        <v>15.268425841674249</v>
      </c>
      <c r="C52" s="93">
        <f>IF(OR('Tabel 5 F'!C52&lt;5,'Tabel 5 Be'!C52&lt;0.5),"-",IFERROR('Tabel 5 Be'!C52/'Tabel 5 F'!C52*100,"-"))</f>
        <v>6.2959641255605376</v>
      </c>
      <c r="D52" s="93">
        <f>IF(OR('Tabel 5 F'!D52&lt;5,'Tabel 5 Be'!D52&lt;0.5),"-",IFERROR('Tabel 5 Be'!D52/'Tabel 5 F'!D52*100,"-"))</f>
        <v>3.420887619313036</v>
      </c>
      <c r="E52" s="93">
        <f>IF(OR('Tabel 5 F'!E52&lt;5,'Tabel 5 Be'!E52&lt;0.5),"-",IFERROR('Tabel 5 Be'!E52/'Tabel 5 F'!E52*100,"-"))</f>
        <v>1.9381090052468144</v>
      </c>
      <c r="F52" s="93">
        <f>IF(OR('Tabel 5 F'!F52&lt;5,'Tabel 5 Be'!F52&lt;0.5),"-",IFERROR('Tabel 5 Be'!F52/'Tabel 5 F'!F52*100,"-"))</f>
        <v>1.9054158441335507</v>
      </c>
      <c r="G52" s="93">
        <f>IF(OR('Tabel 5 F'!G52&lt;5,'Tabel 5 Be'!G52&lt;0.5),"-",IFERROR('Tabel 5 Be'!G52/'Tabel 5 F'!G52*100,"-"))</f>
        <v>1.7167243218777279</v>
      </c>
      <c r="H52" s="93">
        <f>IF(OR('Tabel 5 F'!H52&lt;5,'Tabel 5 Be'!H52&lt;0.5),"-",IFERROR('Tabel 5 Be'!H52/'Tabel 5 F'!H52*100,"-"))</f>
        <v>1.9074643335697958</v>
      </c>
      <c r="I52" s="66"/>
      <c r="J52" s="93">
        <f>IF(OR('Tabel 5 F'!J52&lt;5,'Tabel 5 Be'!J52&lt;0.5),"-",IFERROR('Tabel 5 Be'!J52/'Tabel 5 F'!J52*100,"-"))</f>
        <v>3.0572607426788769</v>
      </c>
      <c r="K52" s="24"/>
      <c r="L52" s="24"/>
      <c r="M52" s="24"/>
      <c r="N52" s="24"/>
    </row>
    <row r="53" spans="1:19" ht="15" customHeight="1" x14ac:dyDescent="0.2">
      <c r="A53" s="27" t="s">
        <v>63</v>
      </c>
      <c r="B53" s="27"/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15"/>
  <dimension ref="A1:S54"/>
  <sheetViews>
    <sheetView showGridLines="0" topLeftCell="A10" workbookViewId="0">
      <selection activeCell="B39" sqref="B39"/>
    </sheetView>
  </sheetViews>
  <sheetFormatPr defaultRowHeight="12.75" x14ac:dyDescent="0.2"/>
  <cols>
    <col min="1" max="1" width="17.140625" style="27" customWidth="1"/>
    <col min="2" max="8" width="9.7109375" customWidth="1"/>
    <col min="9" max="9" width="1.28515625" customWidth="1"/>
    <col min="10" max="10" width="9.7109375" customWidth="1"/>
    <col min="11" max="13" width="1" customWidth="1"/>
  </cols>
  <sheetData>
    <row r="1" spans="1:11" s="24" customFormat="1" ht="15.75" customHeight="1" x14ac:dyDescent="0.25">
      <c r="A1" s="16" t="s">
        <v>21</v>
      </c>
    </row>
    <row r="2" spans="1:11" ht="15.75" customHeight="1" x14ac:dyDescent="0.2"/>
    <row r="3" spans="1:11" ht="15.75" customHeight="1" x14ac:dyDescent="0.25">
      <c r="A3" s="16" t="s">
        <v>187</v>
      </c>
    </row>
    <row r="4" spans="1:11" ht="15.75" customHeight="1" x14ac:dyDescent="0.25">
      <c r="A4" s="16"/>
    </row>
    <row r="5" spans="1:11" ht="15.75" customHeight="1" x14ac:dyDescent="0.2"/>
    <row r="6" spans="1:11" ht="15.75" customHeight="1" x14ac:dyDescent="0.2">
      <c r="B6" s="44"/>
      <c r="C6" s="44"/>
      <c r="D6" s="44"/>
      <c r="E6" s="44"/>
      <c r="F6" s="44"/>
      <c r="G6" s="44"/>
      <c r="H6" s="44"/>
      <c r="I6" s="44"/>
      <c r="J6" s="44"/>
    </row>
    <row r="7" spans="1:11" s="27" customFormat="1" ht="15.75" customHeight="1" x14ac:dyDescent="0.2">
      <c r="B7" s="45" t="s">
        <v>70</v>
      </c>
      <c r="C7" s="45" t="s">
        <v>71</v>
      </c>
      <c r="D7" s="45" t="s">
        <v>72</v>
      </c>
      <c r="E7" s="45" t="s">
        <v>73</v>
      </c>
      <c r="F7" s="45" t="s">
        <v>74</v>
      </c>
      <c r="G7" s="45" t="s">
        <v>75</v>
      </c>
      <c r="H7" s="45" t="s">
        <v>76</v>
      </c>
      <c r="I7" s="45"/>
      <c r="J7" s="45" t="s">
        <v>13</v>
      </c>
    </row>
    <row r="8" spans="1:11" s="27" customFormat="1" ht="15.75" customHeight="1" x14ac:dyDescent="0.2">
      <c r="B8" s="45"/>
      <c r="C8" s="45"/>
      <c r="D8" s="45"/>
      <c r="E8" s="45"/>
      <c r="F8" s="45"/>
      <c r="G8" s="45"/>
      <c r="H8" s="45"/>
      <c r="I8" s="45"/>
      <c r="J8" s="45"/>
    </row>
    <row r="9" spans="1:11" ht="15.75" customHeight="1" x14ac:dyDescent="0.2">
      <c r="A9" s="79" t="s">
        <v>207</v>
      </c>
      <c r="B9" s="93">
        <f>IF(OR('Tabel 5 F'!B9&lt;5,'Tabel 5.1 Br'!B9&lt;0.5),"-",IFERROR('Tabel 5.1 Br'!B9/'Tabel 5 F'!B9*100,"-"))</f>
        <v>15.837548230731944</v>
      </c>
      <c r="C9" s="93">
        <f>IF(OR('Tabel 5 F'!C9&lt;5,'Tabel 5.1 Br'!C9&lt;0.5),"-",IFERROR('Tabel 5.1 Br'!C9/'Tabel 5 F'!C9*100,"-"))</f>
        <v>3.6312533765532145</v>
      </c>
      <c r="D9" s="93">
        <f>IF(OR('Tabel 5 F'!D9&lt;5,'Tabel 5.1 Br'!D9&lt;0.5),"-",IFERROR('Tabel 5.1 Br'!D9/'Tabel 5 F'!D9*100,"-"))</f>
        <v>1.7171195144724558</v>
      </c>
      <c r="E9" s="93">
        <f>IF(OR('Tabel 5 F'!E9&lt;5,'Tabel 5.1 Br'!E9&lt;0.5),"-",IFERROR('Tabel 5.1 Br'!E9/'Tabel 5 F'!E9*100,"-"))</f>
        <v>0.68295849802371544</v>
      </c>
      <c r="F9" s="93">
        <f>IF(OR('Tabel 5 F'!F9&lt;5,'Tabel 5.1 Br'!F9&lt;0.5),"-",IFERROR('Tabel 5.1 Br'!F9/'Tabel 5 F'!F9*100,"-"))</f>
        <v>0.76670649988831796</v>
      </c>
      <c r="G9" s="93">
        <f>IF(OR('Tabel 5 F'!G9&lt;5,'Tabel 5.1 Br'!G9&lt;0.5),"-",IFERROR('Tabel 5.1 Br'!G9/'Tabel 5 F'!G9*100,"-"))</f>
        <v>0.85173851753805419</v>
      </c>
      <c r="H9" s="93">
        <f>IF(OR('Tabel 5 F'!H9&lt;5,'Tabel 5.1 Br'!H9&lt;0.5),"-",IFERROR('Tabel 5.1 Br'!H9/'Tabel 5 F'!H9*100,"-"))</f>
        <v>2.038179361179361</v>
      </c>
      <c r="I9" s="66"/>
      <c r="J9" s="93">
        <f>IF(OR('Tabel 5 F'!J9&lt;5,'Tabel 5.1 Br'!J9&lt;0.5),"-",IFERROR('Tabel 5.1 Br'!J9/'Tabel 5 F'!J9*100,"-"))</f>
        <v>2.0057482934166373</v>
      </c>
      <c r="K9" s="49"/>
    </row>
    <row r="10" spans="1:11" ht="15.75" customHeight="1" x14ac:dyDescent="0.2">
      <c r="A10" s="90" t="s">
        <v>208</v>
      </c>
      <c r="B10" s="94">
        <f>IF(OR('Tabel 5 F'!B10&lt;5,'Tabel 5.1 Br'!B10&lt;0.5),"-",IFERROR('Tabel 5.1 Br'!B10/'Tabel 5 F'!B10*100,"-"))</f>
        <v>23.703095154185021</v>
      </c>
      <c r="C10" s="94">
        <f>IF(OR('Tabel 5 F'!C10&lt;5,'Tabel 5.1 Br'!C10&lt;0.5),"-",IFERROR('Tabel 5.1 Br'!C10/'Tabel 5 F'!C10*100,"-"))</f>
        <v>4.4420548654244305</v>
      </c>
      <c r="D10" s="94">
        <f>IF(OR('Tabel 5 F'!D10&lt;5,'Tabel 5.1 Br'!D10&lt;0.5),"-",IFERROR('Tabel 5.1 Br'!D10/'Tabel 5 F'!D10*100,"-"))</f>
        <v>2.0433700281237441</v>
      </c>
      <c r="E10" s="94">
        <f>IF(OR('Tabel 5 F'!E10&lt;5,'Tabel 5.1 Br'!E10&lt;0.5),"-",IFERROR('Tabel 5.1 Br'!E10/'Tabel 5 F'!E10*100,"-"))</f>
        <v>1.4030997949419002</v>
      </c>
      <c r="F10" s="94">
        <f>IF(OR('Tabel 5 F'!F10&lt;5,'Tabel 5.1 Br'!F10&lt;0.5),"-",IFERROR('Tabel 5.1 Br'!F10/'Tabel 5 F'!F10*100,"-"))</f>
        <v>0.655182346531057</v>
      </c>
      <c r="G10" s="94">
        <f>IF(OR('Tabel 5 F'!G10&lt;5,'Tabel 5.1 Br'!G10&lt;0.5),"-",IFERROR('Tabel 5.1 Br'!G10/'Tabel 5 F'!G10*100,"-"))</f>
        <v>1.0314005814202043</v>
      </c>
      <c r="H10" s="94">
        <f>IF(OR('Tabel 5 F'!H10&lt;5,'Tabel 5.1 Br'!H10&lt;0.5),"-",IFERROR('Tabel 5.1 Br'!H10/'Tabel 5 F'!H10*100,"-"))</f>
        <v>1.2577741330834116</v>
      </c>
      <c r="I10" s="66"/>
      <c r="J10" s="94">
        <f>IF(OR('Tabel 5 F'!J10&lt;5,'Tabel 5.1 Br'!J10&lt;0.5),"-",IFERROR('Tabel 5.1 Br'!J10/'Tabel 5 F'!J10*100,"-"))</f>
        <v>1.9482451406686436</v>
      </c>
      <c r="K10" s="49"/>
    </row>
    <row r="11" spans="1:11" ht="15.75" customHeight="1" x14ac:dyDescent="0.2">
      <c r="A11" s="83" t="s">
        <v>209</v>
      </c>
      <c r="B11" s="95">
        <f>IF(OR('Tabel 5 F'!B11&lt;5,'Tabel 5.1 Br'!B11&lt;0.5),"-",IFERROR('Tabel 5.1 Br'!B11/'Tabel 5 F'!B11*100,"-"))</f>
        <v>23.157915032679739</v>
      </c>
      <c r="C11" s="95">
        <f>IF(OR('Tabel 5 F'!C11&lt;5,'Tabel 5.1 Br'!C11&lt;0.5),"-",IFERROR('Tabel 5.1 Br'!C11/'Tabel 5 F'!C11*100,"-"))</f>
        <v>8.5438184673366848</v>
      </c>
      <c r="D11" s="95">
        <f>IF(OR('Tabel 5 F'!D11&lt;5,'Tabel 5.1 Br'!D11&lt;0.5),"-",IFERROR('Tabel 5.1 Br'!D11/'Tabel 5 F'!D11*100,"-"))</f>
        <v>3.9286053901850368</v>
      </c>
      <c r="E11" s="95">
        <f>IF(OR('Tabel 5 F'!E11&lt;5,'Tabel 5.1 Br'!E11&lt;0.5),"-",IFERROR('Tabel 5.1 Br'!E11/'Tabel 5 F'!E11*100,"-"))</f>
        <v>2.1767668393782382</v>
      </c>
      <c r="F11" s="95">
        <f>IF(OR('Tabel 5 F'!F11&lt;5,'Tabel 5.1 Br'!F11&lt;0.5),"-",IFERROR('Tabel 5.1 Br'!F11/'Tabel 5 F'!F11*100,"-"))</f>
        <v>1.0403359413202935</v>
      </c>
      <c r="G11" s="95">
        <f>IF(OR('Tabel 5 F'!G11&lt;5,'Tabel 5.1 Br'!G11&lt;0.5),"-",IFERROR('Tabel 5.1 Br'!G11/'Tabel 5 F'!G11*100,"-"))</f>
        <v>1.0093195604395604</v>
      </c>
      <c r="H11" s="95">
        <f>IF(OR('Tabel 5 F'!H11&lt;5,'Tabel 5.1 Br'!H11&lt;0.5),"-",IFERROR('Tabel 5.1 Br'!H11/'Tabel 5 F'!H11*100,"-"))</f>
        <v>2.2601925448430493</v>
      </c>
      <c r="I11" s="66"/>
      <c r="J11" s="95">
        <f>IF(OR('Tabel 5 F'!J11&lt;5,'Tabel 5.1 Br'!J11&lt;0.5),"-",IFERROR('Tabel 5.1 Br'!J11/'Tabel 5 F'!J11*100,"-"))</f>
        <v>4.6721769999526357</v>
      </c>
      <c r="K11" s="49"/>
    </row>
    <row r="12" spans="1:11" ht="15.75" customHeight="1" x14ac:dyDescent="0.2">
      <c r="A12" s="79" t="s">
        <v>26</v>
      </c>
      <c r="B12" s="93">
        <f>IF(OR('Tabel 5 F'!B12&lt;5,'Tabel 5.1 Br'!B12&lt;0.5),"-",IFERROR('Tabel 5.1 Br'!B12/'Tabel 5 F'!B12*100,"-"))</f>
        <v>29.840102251407131</v>
      </c>
      <c r="C12" s="93">
        <f>IF(OR('Tabel 5 F'!C12&lt;5,'Tabel 5.1 Br'!C12&lt;0.5),"-",IFERROR('Tabel 5.1 Br'!C12/'Tabel 5 F'!C12*100,"-"))</f>
        <v>17.41084027777778</v>
      </c>
      <c r="D12" s="93">
        <f>IF(OR('Tabel 5 F'!D12&lt;5,'Tabel 5.1 Br'!D12&lt;0.5),"-",IFERROR('Tabel 5.1 Br'!D12/'Tabel 5 F'!D12*100,"-"))</f>
        <v>8.9169493337465138</v>
      </c>
      <c r="E12" s="93">
        <f>IF(OR('Tabel 5 F'!E12&lt;5,'Tabel 5.1 Br'!E12&lt;0.5),"-",IFERROR('Tabel 5.1 Br'!E12/'Tabel 5 F'!E12*100,"-"))</f>
        <v>5.0739388543231057</v>
      </c>
      <c r="F12" s="93">
        <f>IF(OR('Tabel 5 F'!F12&lt;5,'Tabel 5.1 Br'!F12&lt;0.5),"-",IFERROR('Tabel 5.1 Br'!F12/'Tabel 5 F'!F12*100,"-"))</f>
        <v>3.0804044924255618</v>
      </c>
      <c r="G12" s="93">
        <f>IF(OR('Tabel 5 F'!G12&lt;5,'Tabel 5.1 Br'!G12&lt;0.5),"-",IFERROR('Tabel 5.1 Br'!G12/'Tabel 5 F'!G12*100,"-"))</f>
        <v>2.3919127071016715</v>
      </c>
      <c r="H12" s="93">
        <f>IF(OR('Tabel 5 F'!H12&lt;5,'Tabel 5.1 Br'!H12&lt;0.5),"-",IFERROR('Tabel 5.1 Br'!H12/'Tabel 5 F'!H12*100,"-"))</f>
        <v>3.2363504932182492</v>
      </c>
      <c r="I12" s="66"/>
      <c r="J12" s="93">
        <f>IF(OR('Tabel 5 F'!J12&lt;5,'Tabel 5.1 Br'!J12&lt;0.5),"-",IFERROR('Tabel 5.1 Br'!J12/'Tabel 5 F'!J12*100,"-"))</f>
        <v>6.2830769930069916</v>
      </c>
      <c r="K12" s="49"/>
    </row>
    <row r="13" spans="1:11" ht="15.75" customHeight="1" x14ac:dyDescent="0.2">
      <c r="A13" s="90" t="s">
        <v>27</v>
      </c>
      <c r="B13" s="94">
        <f>IF(OR('Tabel 5 F'!B13&lt;5,'Tabel 5.1 Br'!B13&lt;0.5),"-",IFERROR('Tabel 5.1 Br'!B13/'Tabel 5 F'!B13*100,"-"))</f>
        <v>22.05740243902439</v>
      </c>
      <c r="C13" s="94">
        <f>IF(OR('Tabel 5 F'!C13&lt;5,'Tabel 5.1 Br'!C13&lt;0.5),"-",IFERROR('Tabel 5.1 Br'!C13/'Tabel 5 F'!C13*100,"-"))</f>
        <v>7.3907817745803346</v>
      </c>
      <c r="D13" s="94">
        <f>IF(OR('Tabel 5 F'!D13&lt;5,'Tabel 5.1 Br'!D13&lt;0.5),"-",IFERROR('Tabel 5.1 Br'!D13/'Tabel 5 F'!D13*100,"-"))</f>
        <v>4.4971648745519719</v>
      </c>
      <c r="E13" s="94">
        <f>IF(OR('Tabel 5 F'!E13&lt;5,'Tabel 5.1 Br'!E13&lt;0.5),"-",IFERROR('Tabel 5.1 Br'!E13/'Tabel 5 F'!E13*100,"-"))</f>
        <v>2.5322891221374046</v>
      </c>
      <c r="F13" s="94">
        <f>IF(OR('Tabel 5 F'!F13&lt;5,'Tabel 5.1 Br'!F13&lt;0.5),"-",IFERROR('Tabel 5.1 Br'!F13/'Tabel 5 F'!F13*100,"-"))</f>
        <v>1.6935741978609624</v>
      </c>
      <c r="G13" s="94">
        <f>IF(OR('Tabel 5 F'!G13&lt;5,'Tabel 5.1 Br'!G13&lt;0.5),"-",IFERROR('Tabel 5.1 Br'!G13/'Tabel 5 F'!G13*100,"-"))</f>
        <v>1.0776687773428506</v>
      </c>
      <c r="H13" s="94">
        <f>IF(OR('Tabel 5 F'!H13&lt;5,'Tabel 5.1 Br'!H13&lt;0.5),"-",IFERROR('Tabel 5.1 Br'!H13/'Tabel 5 F'!H13*100,"-"))</f>
        <v>1.7514811133200796</v>
      </c>
      <c r="I13" s="66"/>
      <c r="J13" s="94">
        <f>IF(OR('Tabel 5 F'!J13&lt;5,'Tabel 5.1 Br'!J13&lt;0.5),"-",IFERROR('Tabel 5.1 Br'!J13/'Tabel 5 F'!J13*100,"-"))</f>
        <v>2.5014132784006486</v>
      </c>
      <c r="K13" s="49"/>
    </row>
    <row r="14" spans="1:11" ht="15.75" customHeight="1" x14ac:dyDescent="0.2">
      <c r="A14" s="83" t="s">
        <v>28</v>
      </c>
      <c r="B14" s="95">
        <f>IF(OR('Tabel 5 F'!B14&lt;5,'Tabel 5.1 Br'!B14&lt;0.5),"-",IFERROR('Tabel 5.1 Br'!B14/'Tabel 5 F'!B14*100,"-"))</f>
        <v>26.215285714285713</v>
      </c>
      <c r="C14" s="95">
        <f>IF(OR('Tabel 5 F'!C14&lt;5,'Tabel 5.1 Br'!C14&lt;0.5),"-",IFERROR('Tabel 5.1 Br'!C14/'Tabel 5 F'!C14*100,"-"))</f>
        <v>12.571525423728813</v>
      </c>
      <c r="D14" s="95">
        <f>IF(OR('Tabel 5 F'!D14&lt;5,'Tabel 5.1 Br'!D14&lt;0.5),"-",IFERROR('Tabel 5.1 Br'!D14/'Tabel 5 F'!D14*100,"-"))</f>
        <v>5.6281481481481483</v>
      </c>
      <c r="E14" s="95">
        <f>IF(OR('Tabel 5 F'!E14&lt;5,'Tabel 5.1 Br'!E14&lt;0.5),"-",IFERROR('Tabel 5.1 Br'!E14/'Tabel 5 F'!E14*100,"-"))</f>
        <v>2.5745973154362418</v>
      </c>
      <c r="F14" s="95">
        <f>IF(OR('Tabel 5 F'!F14&lt;5,'Tabel 5.1 Br'!F14&lt;0.5),"-",IFERROR('Tabel 5.1 Br'!F14/'Tabel 5 F'!F14*100,"-"))</f>
        <v>1.9023887775551103</v>
      </c>
      <c r="G14" s="95">
        <f>IF(OR('Tabel 5 F'!G14&lt;5,'Tabel 5.1 Br'!G14&lt;0.5),"-",IFERROR('Tabel 5.1 Br'!G14/'Tabel 5 F'!G14*100,"-"))</f>
        <v>1.4335764023210831</v>
      </c>
      <c r="H14" s="95">
        <f>IF(OR('Tabel 5 F'!H14&lt;5,'Tabel 5.1 Br'!H14&lt;0.5),"-",IFERROR('Tabel 5.1 Br'!H14/'Tabel 5 F'!H14*100,"-"))</f>
        <v>1.4333738317757008</v>
      </c>
      <c r="I14" s="66"/>
      <c r="J14" s="95">
        <f>IF(OR('Tabel 5 F'!J14&lt;5,'Tabel 5.1 Br'!J14&lt;0.5),"-",IFERROR('Tabel 5.1 Br'!J14/'Tabel 5 F'!J14*100,"-"))</f>
        <v>2.811548374461418</v>
      </c>
      <c r="K14" s="49"/>
    </row>
    <row r="15" spans="1:11" ht="15.75" customHeight="1" x14ac:dyDescent="0.2">
      <c r="A15" s="79" t="s">
        <v>29</v>
      </c>
      <c r="B15" s="93">
        <f>IF(OR('Tabel 5 F'!B15&lt;5,'Tabel 5.1 Br'!B15&lt;0.5),"-",IFERROR('Tabel 5.1 Br'!B15/'Tabel 5 F'!B15*100,"-"))</f>
        <v>28.299642066420667</v>
      </c>
      <c r="C15" s="93">
        <f>IF(OR('Tabel 5 F'!C15&lt;5,'Tabel 5.1 Br'!C15&lt;0.5),"-",IFERROR('Tabel 5.1 Br'!C15/'Tabel 5 F'!C15*100,"-"))</f>
        <v>12.424845626072042</v>
      </c>
      <c r="D15" s="93">
        <f>IF(OR('Tabel 5 F'!D15&lt;5,'Tabel 5.1 Br'!D15&lt;0.5),"-",IFERROR('Tabel 5.1 Br'!D15/'Tabel 5 F'!D15*100,"-"))</f>
        <v>7.2424819354838714</v>
      </c>
      <c r="E15" s="93">
        <f>IF(OR('Tabel 5 F'!E15&lt;5,'Tabel 5.1 Br'!E15&lt;0.5),"-",IFERROR('Tabel 5.1 Br'!E15/'Tabel 5 F'!E15*100,"-"))</f>
        <v>4.8768648136449784</v>
      </c>
      <c r="F15" s="93">
        <f>IF(OR('Tabel 5 F'!F15&lt;5,'Tabel 5.1 Br'!F15&lt;0.5),"-",IFERROR('Tabel 5.1 Br'!F15/'Tabel 5 F'!F15*100,"-"))</f>
        <v>3.4663302752293581</v>
      </c>
      <c r="G15" s="93">
        <f>IF(OR('Tabel 5 F'!G15&lt;5,'Tabel 5.1 Br'!G15&lt;0.5),"-",IFERROR('Tabel 5.1 Br'!G15/'Tabel 5 F'!G15*100,"-"))</f>
        <v>2.1505407608695655</v>
      </c>
      <c r="H15" s="93">
        <f>IF(OR('Tabel 5 F'!H15&lt;5,'Tabel 5.1 Br'!H15&lt;0.5),"-",IFERROR('Tabel 5.1 Br'!H15/'Tabel 5 F'!H15*100,"-"))</f>
        <v>2.6273200934579437</v>
      </c>
      <c r="I15" s="66"/>
      <c r="J15" s="93">
        <f>IF(OR('Tabel 5 F'!J15&lt;5,'Tabel 5.1 Br'!J15&lt;0.5),"-",IFERROR('Tabel 5.1 Br'!J15/'Tabel 5 F'!J15*100,"-"))</f>
        <v>8.7152600750530258</v>
      </c>
      <c r="K15" s="49"/>
    </row>
    <row r="16" spans="1:11" ht="15.75" customHeight="1" x14ac:dyDescent="0.2">
      <c r="A16" s="90" t="s">
        <v>30</v>
      </c>
      <c r="B16" s="94">
        <f>IF(OR('Tabel 5 F'!B16&lt;5,'Tabel 5.1 Br'!B16&lt;0.5),"-",IFERROR('Tabel 5.1 Br'!B16/'Tabel 5 F'!B16*100,"-"))</f>
        <v>26.217247663551401</v>
      </c>
      <c r="C16" s="94">
        <f>IF(OR('Tabel 5 F'!C16&lt;5,'Tabel 5.1 Br'!C16&lt;0.5),"-",IFERROR('Tabel 5.1 Br'!C16/'Tabel 5 F'!C16*100,"-"))</f>
        <v>17.668341013824886</v>
      </c>
      <c r="D16" s="94">
        <f>IF(OR('Tabel 5 F'!D16&lt;5,'Tabel 5.1 Br'!D16&lt;0.5),"-",IFERROR('Tabel 5.1 Br'!D16/'Tabel 5 F'!D16*100,"-"))</f>
        <v>12.155830227743271</v>
      </c>
      <c r="E16" s="94">
        <f>IF(OR('Tabel 5 F'!E16&lt;5,'Tabel 5.1 Br'!E16&lt;0.5),"-",IFERROR('Tabel 5.1 Br'!E16/'Tabel 5 F'!E16*100,"-"))</f>
        <v>4.4016691588785042</v>
      </c>
      <c r="F16" s="94">
        <f>IF(OR('Tabel 5 F'!F16&lt;5,'Tabel 5.1 Br'!F16&lt;0.5),"-",IFERROR('Tabel 5.1 Br'!F16/'Tabel 5 F'!F16*100,"-"))</f>
        <v>3.7888377281947259</v>
      </c>
      <c r="G16" s="94">
        <f>IF(OR('Tabel 5 F'!G16&lt;5,'Tabel 5.1 Br'!G16&lt;0.5),"-",IFERROR('Tabel 5.1 Br'!G16/'Tabel 5 F'!G16*100,"-"))</f>
        <v>1.8154327248140634</v>
      </c>
      <c r="H16" s="94">
        <f>IF(OR('Tabel 5 F'!H16&lt;5,'Tabel 5.1 Br'!H16&lt;0.5),"-",IFERROR('Tabel 5.1 Br'!H16/'Tabel 5 F'!H16*100,"-"))</f>
        <v>6.3614938271604933</v>
      </c>
      <c r="I16" s="66"/>
      <c r="J16" s="94">
        <f>IF(OR('Tabel 5 F'!J16&lt;5,'Tabel 5.1 Br'!J16&lt;0.5),"-",IFERROR('Tabel 5.1 Br'!J16/'Tabel 5 F'!J16*100,"-"))</f>
        <v>6.4901378732905384</v>
      </c>
      <c r="K16" s="49"/>
    </row>
    <row r="17" spans="1:11" ht="15" hidden="1" customHeight="1" x14ac:dyDescent="0.2">
      <c r="A17" s="83" t="s">
        <v>31</v>
      </c>
      <c r="B17" s="95">
        <f>IF(OR('Tabel 5 F'!B17&lt;5,'Tabel 5.1 Br'!B17&lt;0.5),"-",IFERROR('Tabel 5.1 Br'!B17/'Tabel 5 F'!B17*100,"-"))</f>
        <v>13.75528205128205</v>
      </c>
      <c r="C17" s="95">
        <f>IF(OR('Tabel 5 F'!C17&lt;5,'Tabel 5.1 Br'!C17&lt;0.5),"-",IFERROR('Tabel 5.1 Br'!C17/'Tabel 5 F'!C17*100,"-"))</f>
        <v>4.9185384615384615</v>
      </c>
      <c r="D17" s="95">
        <f>IF(OR('Tabel 5 F'!D17&lt;5,'Tabel 5.1 Br'!D17&lt;0.5),"-",IFERROR('Tabel 5.1 Br'!D17/'Tabel 5 F'!D17*100,"-"))</f>
        <v>5.2396232876712325</v>
      </c>
      <c r="E17" s="95" t="str">
        <f>IF(OR('Tabel 5 F'!E17&lt;5,'Tabel 5.1 Br'!E17&lt;0.5),"-",IFERROR('Tabel 5.1 Br'!E17/'Tabel 5 F'!E17*100,"-"))</f>
        <v>-</v>
      </c>
      <c r="F17" s="95">
        <f>IF(OR('Tabel 5 F'!F17&lt;5,'Tabel 5.1 Br'!F17&lt;0.5),"-",IFERROR('Tabel 5.1 Br'!F17/'Tabel 5 F'!F17*100,"-"))</f>
        <v>2.3805059523809522</v>
      </c>
      <c r="G17" s="95">
        <f>IF(OR('Tabel 5 F'!G17&lt;5,'Tabel 5.1 Br'!G17&lt;0.5),"-",IFERROR('Tabel 5.1 Br'!G17/'Tabel 5 F'!G17*100,"-"))</f>
        <v>1.150275816122585</v>
      </c>
      <c r="H17" s="95">
        <f>IF(OR('Tabel 5 F'!H17&lt;5,'Tabel 5.1 Br'!H17&lt;0.5),"-",IFERROR('Tabel 5.1 Br'!H17/'Tabel 5 F'!H17*100,"-"))</f>
        <v>2.5852923076923076</v>
      </c>
      <c r="I17" s="66"/>
      <c r="J17" s="95">
        <f>IF(OR('Tabel 5 F'!J17&lt;5,'Tabel 5.1 Br'!J17&lt;0.5),"-",IFERROR('Tabel 5.1 Br'!J17/'Tabel 5 F'!J17*100,"-"))</f>
        <v>2.1200202702702708</v>
      </c>
      <c r="K17" s="49"/>
    </row>
    <row r="18" spans="1:11" ht="15" hidden="1" customHeight="1" x14ac:dyDescent="0.2">
      <c r="A18" s="79" t="s">
        <v>32</v>
      </c>
      <c r="B18" s="93">
        <f>IF(OR('Tabel 5 F'!B18&lt;5,'Tabel 5.1 Br'!B18&lt;0.5),"-",IFERROR('Tabel 5.1 Br'!B18/'Tabel 5 F'!B18*100,"-"))</f>
        <v>13.639965517241379</v>
      </c>
      <c r="C18" s="93">
        <f>IF(OR('Tabel 5 F'!C18&lt;5,'Tabel 5.1 Br'!C18&lt;0.5),"-",IFERROR('Tabel 5.1 Br'!C18/'Tabel 5 F'!C18*100,"-"))</f>
        <v>13.330833333333333</v>
      </c>
      <c r="D18" s="93">
        <f>IF(OR('Tabel 5 F'!D18&lt;5,'Tabel 5.1 Br'!D18&lt;0.5),"-",IFERROR('Tabel 5.1 Br'!D18/'Tabel 5 F'!D18*100,"-"))</f>
        <v>7.445239130434782</v>
      </c>
      <c r="E18" s="93">
        <f>IF(OR('Tabel 5 F'!E18&lt;5,'Tabel 5.1 Br'!E18&lt;0.5),"-",IFERROR('Tabel 5.1 Br'!E18/'Tabel 5 F'!E18*100,"-"))</f>
        <v>2.0130469798657717</v>
      </c>
      <c r="F18" s="93">
        <f>IF(OR('Tabel 5 F'!F18&lt;5,'Tabel 5.1 Br'!F18&lt;0.5),"-",IFERROR('Tabel 5.1 Br'!F18/'Tabel 5 F'!F18*100,"-"))</f>
        <v>1.0986923076923076</v>
      </c>
      <c r="G18" s="93">
        <f>IF(OR('Tabel 5 F'!G18&lt;5,'Tabel 5.1 Br'!G18&lt;0.5),"-",IFERROR('Tabel 5.1 Br'!G18/'Tabel 5 F'!G18*100,"-"))</f>
        <v>0.35081052631578946</v>
      </c>
      <c r="H18" s="93">
        <f>IF(OR('Tabel 5 F'!H18&lt;5,'Tabel 5.1 Br'!H18&lt;0.5),"-",IFERROR('Tabel 5.1 Br'!H18/'Tabel 5 F'!H18*100,"-"))</f>
        <v>1.8864339622641508</v>
      </c>
      <c r="I18" s="66"/>
      <c r="J18" s="93">
        <f>IF(OR('Tabel 5 F'!J18&lt;5,'Tabel 5.1 Br'!J18&lt;0.5),"-",IFERROR('Tabel 5.1 Br'!J18/'Tabel 5 F'!J18*100,"-"))</f>
        <v>2.8536803840877911</v>
      </c>
      <c r="K18" s="49"/>
    </row>
    <row r="19" spans="1:11" ht="15" hidden="1" customHeight="1" x14ac:dyDescent="0.2">
      <c r="A19" s="90" t="s">
        <v>33</v>
      </c>
      <c r="B19" s="94" t="str">
        <f>IF(OR('Tabel 5 F'!B19&lt;5,'Tabel 5.1 Br'!B19&lt;0.5),"-",IFERROR('Tabel 5.1 Br'!B19/'Tabel 5 F'!B19*100,"-"))</f>
        <v>-</v>
      </c>
      <c r="C19" s="94" t="str">
        <f>IF(OR('Tabel 5 F'!C19&lt;5,'Tabel 5.1 Br'!C19&lt;0.5),"-",IFERROR('Tabel 5.1 Br'!C19/'Tabel 5 F'!C19*100,"-"))</f>
        <v>-</v>
      </c>
      <c r="D19" s="94" t="str">
        <f>IF(OR('Tabel 5 F'!D19&lt;5,'Tabel 5.1 Br'!D19&lt;0.5),"-",IFERROR('Tabel 5.1 Br'!D19/'Tabel 5 F'!D19*100,"-"))</f>
        <v>-</v>
      </c>
      <c r="E19" s="94" t="str">
        <f>IF(OR('Tabel 5 F'!E19&lt;5,'Tabel 5.1 Br'!E19&lt;0.5),"-",IFERROR('Tabel 5.1 Br'!E19/'Tabel 5 F'!E19*100,"-"))</f>
        <v>-</v>
      </c>
      <c r="F19" s="94">
        <f>IF(OR('Tabel 5 F'!F19&lt;5,'Tabel 5.1 Br'!F19&lt;0.5),"-",IFERROR('Tabel 5.1 Br'!F19/'Tabel 5 F'!F19*100,"-"))</f>
        <v>5.5441111111111114</v>
      </c>
      <c r="G19" s="94" t="str">
        <f>IF(OR('Tabel 5 F'!G19&lt;5,'Tabel 5.1 Br'!G19&lt;0.5),"-",IFERROR('Tabel 5.1 Br'!G19/'Tabel 5 F'!G19*100,"-"))</f>
        <v>-</v>
      </c>
      <c r="H19" s="94">
        <f>IF(OR('Tabel 5 F'!H19&lt;5,'Tabel 5.1 Br'!H19&lt;0.5),"-",IFERROR('Tabel 5.1 Br'!H19/'Tabel 5 F'!H19*100,"-"))</f>
        <v>3.7029999999999998</v>
      </c>
      <c r="I19" s="66"/>
      <c r="J19" s="94">
        <f>IF(OR('Tabel 5 F'!J19&lt;5,'Tabel 5.1 Br'!J19&lt;0.5),"-",IFERROR('Tabel 5.1 Br'!J19/'Tabel 5 F'!J19*100,"-"))</f>
        <v>1.1073549488054608</v>
      </c>
      <c r="K19" s="49"/>
    </row>
    <row r="20" spans="1:11" ht="15" hidden="1" customHeight="1" x14ac:dyDescent="0.2">
      <c r="A20" s="83" t="s">
        <v>34</v>
      </c>
      <c r="B20" s="95">
        <f>IF(OR('Tabel 5 F'!B20&lt;5,'Tabel 5.1 Br'!B20&lt;0.5),"-",IFERROR('Tabel 5.1 Br'!B20/'Tabel 5 F'!B20*100,"-"))</f>
        <v>65.961222222222233</v>
      </c>
      <c r="C20" s="95" t="str">
        <f>IF(OR('Tabel 5 F'!C20&lt;5,'Tabel 5.1 Br'!C20&lt;0.5),"-",IFERROR('Tabel 5.1 Br'!C20/'Tabel 5 F'!C20*100,"-"))</f>
        <v>-</v>
      </c>
      <c r="D20" s="95">
        <f>IF(OR('Tabel 5 F'!D20&lt;5,'Tabel 5.1 Br'!D20&lt;0.5),"-",IFERROR('Tabel 5.1 Br'!D20/'Tabel 5 F'!D20*100,"-"))</f>
        <v>4.9990750000000004</v>
      </c>
      <c r="E20" s="95" t="str">
        <f>IF(OR('Tabel 5 F'!E20&lt;5,'Tabel 5.1 Br'!E20&lt;0.5),"-",IFERROR('Tabel 5.1 Br'!E20/'Tabel 5 F'!E20*100,"-"))</f>
        <v>-</v>
      </c>
      <c r="F20" s="95" t="str">
        <f>IF(OR('Tabel 5 F'!F20&lt;5,'Tabel 5.1 Br'!F20&lt;0.5),"-",IFERROR('Tabel 5.1 Br'!F20/'Tabel 5 F'!F20*100,"-"))</f>
        <v>-</v>
      </c>
      <c r="G20" s="95">
        <f>IF(OR('Tabel 5 F'!G20&lt;5,'Tabel 5.1 Br'!G20&lt;0.5),"-",IFERROR('Tabel 5.1 Br'!G20/'Tabel 5 F'!G20*100,"-"))</f>
        <v>1.9313333333333336</v>
      </c>
      <c r="H20" s="95">
        <f>IF(OR('Tabel 5 F'!H20&lt;5,'Tabel 5.1 Br'!H20&lt;0.5),"-",IFERROR('Tabel 5.1 Br'!H20/'Tabel 5 F'!H20*100,"-"))</f>
        <v>4.0808775510204081</v>
      </c>
      <c r="I20" s="66"/>
      <c r="J20" s="95">
        <f>IF(OR('Tabel 5 F'!J20&lt;5,'Tabel 5.1 Br'!J20&lt;0.5),"-",IFERROR('Tabel 5.1 Br'!J20/'Tabel 5 F'!J20*100,"-"))</f>
        <v>3.159658777120316</v>
      </c>
      <c r="K20" s="49"/>
    </row>
    <row r="21" spans="1:11" ht="15.75" customHeight="1" x14ac:dyDescent="0.2">
      <c r="A21" s="83" t="s">
        <v>35</v>
      </c>
      <c r="B21" s="95">
        <f>IF(OR('Tabel 5 F'!B21&lt;5,'Tabel 5.1 Br'!B21&lt;0.5),"-",IFERROR('Tabel 5.1 Br'!B21/'Tabel 5 F'!B21*100,"-"))</f>
        <v>18.36117094017094</v>
      </c>
      <c r="C21" s="95">
        <f>IF(OR('Tabel 5 F'!C21&lt;5,'Tabel 5.1 Br'!C21&lt;0.5),"-",IFERROR('Tabel 5.1 Br'!C21/'Tabel 5 F'!C21*100,"-"))</f>
        <v>6.3191209677419353</v>
      </c>
      <c r="D21" s="95">
        <f>IF(OR('Tabel 5 F'!D21&lt;5,'Tabel 5.1 Br'!D21&lt;0.5),"-",IFERROR('Tabel 5.1 Br'!D21/'Tabel 5 F'!D21*100,"-"))</f>
        <v>5.8925357142857138</v>
      </c>
      <c r="E21" s="95">
        <f>IF(OR('Tabel 5 F'!E21&lt;5,'Tabel 5.1 Br'!E21&lt;0.5),"-",IFERROR('Tabel 5.1 Br'!E21/'Tabel 5 F'!E21*100,"-"))</f>
        <v>0.9007327327327328</v>
      </c>
      <c r="F21" s="95">
        <f>IF(OR('Tabel 5 F'!F21&lt;5,'Tabel 5.1 Br'!F21&lt;0.5),"-",IFERROR('Tabel 5.1 Br'!F21/'Tabel 5 F'!F21*100,"-"))</f>
        <v>1.8682274143302182</v>
      </c>
      <c r="G21" s="95">
        <f>IF(OR('Tabel 5 F'!G21&lt;5,'Tabel 5.1 Br'!G21&lt;0.5),"-",IFERROR('Tabel 5.1 Br'!G21/'Tabel 5 F'!G21*100,"-"))</f>
        <v>1.06020617231033</v>
      </c>
      <c r="H21" s="95">
        <f>IF(OR('Tabel 5 F'!H21&lt;5,'Tabel 5.1 Br'!H21&lt;0.5),"-",IFERROR('Tabel 5.1 Br'!H21/'Tabel 5 F'!H21*100,"-"))</f>
        <v>2.7560437017994861</v>
      </c>
      <c r="I21" s="66"/>
      <c r="J21" s="95">
        <f>IF(OR('Tabel 5 F'!J21&lt;5,'Tabel 5.1 Br'!J21&lt;0.5),"-",IFERROR('Tabel 5.1 Br'!J21/'Tabel 5 F'!J21*100,"-"))</f>
        <v>2.3163831152168335</v>
      </c>
      <c r="K21" s="49"/>
    </row>
    <row r="22" spans="1:11" ht="15.75" customHeight="1" x14ac:dyDescent="0.2">
      <c r="A22" s="79" t="s">
        <v>36</v>
      </c>
      <c r="B22" s="93">
        <f>IF(OR('Tabel 5 F'!B22&lt;5,'Tabel 5.1 Br'!B22&lt;0.5),"-",IFERROR('Tabel 5.1 Br'!B22/'Tabel 5 F'!B22*100,"-"))</f>
        <v>16.638470588235293</v>
      </c>
      <c r="C22" s="93">
        <f>IF(OR('Tabel 5 F'!C22&lt;5,'Tabel 5.1 Br'!C22&lt;0.5),"-",IFERROR('Tabel 5.1 Br'!C22/'Tabel 5 F'!C22*100,"-"))</f>
        <v>6.2488124999999997</v>
      </c>
      <c r="D22" s="93" t="str">
        <f>IF(OR('Tabel 5 F'!D22&lt;5,'Tabel 5.1 Br'!D22&lt;0.5),"-",IFERROR('Tabel 5.1 Br'!D22/'Tabel 5 F'!D22*100,"-"))</f>
        <v>-</v>
      </c>
      <c r="E22" s="93" t="str">
        <f>IF(OR('Tabel 5 F'!E22&lt;5,'Tabel 5.1 Br'!E22&lt;0.5),"-",IFERROR('Tabel 5.1 Br'!E22/'Tabel 5 F'!E22*100,"-"))</f>
        <v>-</v>
      </c>
      <c r="F22" s="93" t="str">
        <f>IF(OR('Tabel 5 F'!F22&lt;5,'Tabel 5.1 Br'!F22&lt;0.5),"-",IFERROR('Tabel 5.1 Br'!F22/'Tabel 5 F'!F22*100,"-"))</f>
        <v>-</v>
      </c>
      <c r="G22" s="93">
        <f>IF(OR('Tabel 5 F'!G22&lt;5,'Tabel 5.1 Br'!G22&lt;0.5),"-",IFERROR('Tabel 5.1 Br'!G22/'Tabel 5 F'!G22*100,"-"))</f>
        <v>1.1396199095022626</v>
      </c>
      <c r="H22" s="93" t="str">
        <f>IF(OR('Tabel 5 F'!H22&lt;5,'Tabel 5.1 Br'!H22&lt;0.5),"-",IFERROR('Tabel 5.1 Br'!H22/'Tabel 5 F'!H22*100,"-"))</f>
        <v>-</v>
      </c>
      <c r="I22" s="66"/>
      <c r="J22" s="93">
        <f>IF(OR('Tabel 5 F'!J22&lt;5,'Tabel 5.1 Br'!J22&lt;0.5),"-",IFERROR('Tabel 5.1 Br'!J22/'Tabel 5 F'!J22*100,"-"))</f>
        <v>1.6880079787234041</v>
      </c>
      <c r="K22" s="49"/>
    </row>
    <row r="23" spans="1:11" ht="15.75" customHeight="1" x14ac:dyDescent="0.2">
      <c r="A23" s="90" t="s">
        <v>37</v>
      </c>
      <c r="B23" s="94">
        <f>IF(OR('Tabel 5 F'!B23&lt;5,'Tabel 5.1 Br'!B23&lt;0.5),"-",IFERROR('Tabel 5.1 Br'!B23/'Tabel 5 F'!B23*100,"-"))</f>
        <v>25.305372093023255</v>
      </c>
      <c r="C23" s="94">
        <f>IF(OR('Tabel 5 F'!C23&lt;5,'Tabel 5.1 Br'!C23&lt;0.5),"-",IFERROR('Tabel 5.1 Br'!C23/'Tabel 5 F'!C23*100,"-"))</f>
        <v>4.2842758620689656</v>
      </c>
      <c r="D23" s="94">
        <f>IF(OR('Tabel 5 F'!D23&lt;5,'Tabel 5.1 Br'!D23&lt;0.5),"-",IFERROR('Tabel 5.1 Br'!D23/'Tabel 5 F'!D23*100,"-"))</f>
        <v>3.5081090909090911</v>
      </c>
      <c r="E23" s="94">
        <f>IF(OR('Tabel 5 F'!E23&lt;5,'Tabel 5.1 Br'!E23&lt;0.5),"-",IFERROR('Tabel 5.1 Br'!E23/'Tabel 5 F'!E23*100,"-"))</f>
        <v>1.3269215686274509</v>
      </c>
      <c r="F23" s="94" t="str">
        <f>IF(OR('Tabel 5 F'!F23&lt;5,'Tabel 5.1 Br'!F23&lt;0.5),"-",IFERROR('Tabel 5.1 Br'!F23/'Tabel 5 F'!F23*100,"-"))</f>
        <v>-</v>
      </c>
      <c r="G23" s="94">
        <f>IF(OR('Tabel 5 F'!G23&lt;5,'Tabel 5.1 Br'!G23&lt;0.5),"-",IFERROR('Tabel 5.1 Br'!G23/'Tabel 5 F'!G23*100,"-"))</f>
        <v>1.4081830985915493</v>
      </c>
      <c r="H23" s="94">
        <f>IF(OR('Tabel 5 F'!H23&lt;5,'Tabel 5.1 Br'!H23&lt;0.5),"-",IFERROR('Tabel 5.1 Br'!H23/'Tabel 5 F'!H23*100,"-"))</f>
        <v>2.3811176470588236</v>
      </c>
      <c r="I23" s="66"/>
      <c r="J23" s="94">
        <f>IF(OR('Tabel 5 F'!J23&lt;5,'Tabel 5.1 Br'!J23&lt;0.5),"-",IFERROR('Tabel 5.1 Br'!J23/'Tabel 5 F'!J23*100,"-"))</f>
        <v>4.1571431535269712</v>
      </c>
      <c r="K23" s="49"/>
    </row>
    <row r="24" spans="1:11" ht="15.75" customHeight="1" x14ac:dyDescent="0.2">
      <c r="A24" s="83" t="s">
        <v>38</v>
      </c>
      <c r="B24" s="95">
        <f>IF(OR('Tabel 5 F'!B24&lt;5,'Tabel 5.1 Br'!B24&lt;0.5),"-",IFERROR('Tabel 5.1 Br'!B24/'Tabel 5 F'!B24*100,"-"))</f>
        <v>5.3289352517985611</v>
      </c>
      <c r="C24" s="95">
        <f>IF(OR('Tabel 5 F'!C24&lt;5,'Tabel 5.1 Br'!C24&lt;0.5),"-",IFERROR('Tabel 5.1 Br'!C24/'Tabel 5 F'!C24*100,"-"))</f>
        <v>3.43167</v>
      </c>
      <c r="D24" s="95">
        <f>IF(OR('Tabel 5 F'!D24&lt;5,'Tabel 5.1 Br'!D24&lt;0.5),"-",IFERROR('Tabel 5.1 Br'!D24/'Tabel 5 F'!D24*100,"-"))</f>
        <v>1.2805624999999998</v>
      </c>
      <c r="E24" s="95">
        <f>IF(OR('Tabel 5 F'!E24&lt;5,'Tabel 5.1 Br'!E24&lt;0.5),"-",IFERROR('Tabel 5.1 Br'!E24/'Tabel 5 F'!E24*100,"-"))</f>
        <v>0.66761373390557932</v>
      </c>
      <c r="F24" s="95">
        <f>IF(OR('Tabel 5 F'!F24&lt;5,'Tabel 5.1 Br'!F24&lt;0.5),"-",IFERROR('Tabel 5.1 Br'!F24/'Tabel 5 F'!F24*100,"-"))</f>
        <v>0.45107508532423207</v>
      </c>
      <c r="G24" s="95">
        <f>IF(OR('Tabel 5 F'!G24&lt;5,'Tabel 5.1 Br'!G24&lt;0.5),"-",IFERROR('Tabel 5.1 Br'!G24/'Tabel 5 F'!G24*100,"-"))</f>
        <v>0.47406209850107067</v>
      </c>
      <c r="H24" s="95">
        <f>IF(OR('Tabel 5 F'!H24&lt;5,'Tabel 5.1 Br'!H24&lt;0.5),"-",IFERROR('Tabel 5.1 Br'!H24/'Tabel 5 F'!H24*100,"-"))</f>
        <v>0.23756910569105694</v>
      </c>
      <c r="I24" s="66"/>
      <c r="J24" s="95">
        <f>IF(OR('Tabel 5 F'!J24&lt;5,'Tabel 5.1 Br'!J24&lt;0.5),"-",IFERROR('Tabel 5.1 Br'!J24/'Tabel 5 F'!J24*100,"-"))</f>
        <v>0.97989565217391317</v>
      </c>
      <c r="K24" s="49"/>
    </row>
    <row r="25" spans="1:11" ht="15.75" customHeight="1" x14ac:dyDescent="0.2">
      <c r="A25" s="79" t="s">
        <v>39</v>
      </c>
      <c r="B25" s="93">
        <f>IF(OR('Tabel 5 F'!B25&lt;5,'Tabel 5.1 Br'!B25&lt;0.5),"-",IFERROR('Tabel 5.1 Br'!B25/'Tabel 5 F'!B25*100,"-"))</f>
        <v>13.610120129870129</v>
      </c>
      <c r="C25" s="93">
        <f>IF(OR('Tabel 5 F'!C25&lt;5,'Tabel 5.1 Br'!C25&lt;0.5),"-",IFERROR('Tabel 5.1 Br'!C25/'Tabel 5 F'!C25*100,"-"))</f>
        <v>4.7886553030303025</v>
      </c>
      <c r="D25" s="93">
        <f>IF(OR('Tabel 5 F'!D25&lt;5,'Tabel 5.1 Br'!D25&lt;0.5),"-",IFERROR('Tabel 5.1 Br'!D25/'Tabel 5 F'!D25*100,"-"))</f>
        <v>3.3477932885906037</v>
      </c>
      <c r="E25" s="93">
        <f>IF(OR('Tabel 5 F'!E25&lt;5,'Tabel 5.1 Br'!E25&lt;0.5),"-",IFERROR('Tabel 5.1 Br'!E25/'Tabel 5 F'!E25*100,"-"))</f>
        <v>1.6036611909650924</v>
      </c>
      <c r="F25" s="93">
        <f>IF(OR('Tabel 5 F'!F25&lt;5,'Tabel 5.1 Br'!F25&lt;0.5),"-",IFERROR('Tabel 5.1 Br'!F25/'Tabel 5 F'!F25*100,"-"))</f>
        <v>0.6970027137042063</v>
      </c>
      <c r="G25" s="93">
        <f>IF(OR('Tabel 5 F'!G25&lt;5,'Tabel 5.1 Br'!G25&lt;0.5),"-",IFERROR('Tabel 5.1 Br'!G25/'Tabel 5 F'!G25*100,"-"))</f>
        <v>0.60729263746505135</v>
      </c>
      <c r="H25" s="93">
        <f>IF(OR('Tabel 5 F'!H25&lt;5,'Tabel 5.1 Br'!H25&lt;0.5),"-",IFERROR('Tabel 5.1 Br'!H25/'Tabel 5 F'!H25*100,"-"))</f>
        <v>1.4088504098360657</v>
      </c>
      <c r="I25" s="66"/>
      <c r="J25" s="93">
        <f>IF(OR('Tabel 5 F'!J25&lt;5,'Tabel 5.1 Br'!J25&lt;0.5),"-",IFERROR('Tabel 5.1 Br'!J25/'Tabel 5 F'!J25*100,"-"))</f>
        <v>2.1223338043094313</v>
      </c>
      <c r="K25" s="49"/>
    </row>
    <row r="26" spans="1:11" ht="15.75" customHeight="1" x14ac:dyDescent="0.2">
      <c r="A26" s="90" t="s">
        <v>40</v>
      </c>
      <c r="B26" s="94">
        <f>IF(OR('Tabel 5 F'!B26&lt;5,'Tabel 5.1 Br'!B26&lt;0.5),"-",IFERROR('Tabel 5.1 Br'!B26/'Tabel 5 F'!B26*100,"-"))</f>
        <v>8.4328313373253501</v>
      </c>
      <c r="C26" s="94">
        <f>IF(OR('Tabel 5 F'!C26&lt;5,'Tabel 5.1 Br'!C26&lt;0.5),"-",IFERROR('Tabel 5.1 Br'!C26/'Tabel 5 F'!C26*100,"-"))</f>
        <v>3.9357531143827855</v>
      </c>
      <c r="D26" s="94">
        <f>IF(OR('Tabel 5 F'!D26&lt;5,'Tabel 5.1 Br'!D26&lt;0.5),"-",IFERROR('Tabel 5.1 Br'!D26/'Tabel 5 F'!D26*100,"-"))</f>
        <v>2.1364836162652985</v>
      </c>
      <c r="E26" s="94">
        <f>IF(OR('Tabel 5 F'!E26&lt;5,'Tabel 5.1 Br'!E26&lt;0.5),"-",IFERROR('Tabel 5.1 Br'!E26/'Tabel 5 F'!E26*100,"-"))</f>
        <v>1.0348526997840173</v>
      </c>
      <c r="F26" s="94">
        <f>IF(OR('Tabel 5 F'!F26&lt;5,'Tabel 5.1 Br'!F26&lt;0.5),"-",IFERROR('Tabel 5.1 Br'!F26/'Tabel 5 F'!F26*100,"-"))</f>
        <v>0.27198585322723251</v>
      </c>
      <c r="G26" s="94">
        <f>IF(OR('Tabel 5 F'!G26&lt;5,'Tabel 5.1 Br'!G26&lt;0.5),"-",IFERROR('Tabel 5.1 Br'!G26/'Tabel 5 F'!G26*100,"-"))</f>
        <v>0.12884348941629248</v>
      </c>
      <c r="H26" s="94">
        <f>IF(OR('Tabel 5 F'!H26&lt;5,'Tabel 5.1 Br'!H26&lt;0.5),"-",IFERROR('Tabel 5.1 Br'!H26/'Tabel 5 F'!H26*100,"-"))</f>
        <v>0.39792903225806453</v>
      </c>
      <c r="I26" s="66"/>
      <c r="J26" s="94">
        <f>IF(OR('Tabel 5 F'!J26&lt;5,'Tabel 5.1 Br'!J26&lt;0.5),"-",IFERROR('Tabel 5.1 Br'!J26/'Tabel 5 F'!J26*100,"-"))</f>
        <v>1.6803785509096711</v>
      </c>
      <c r="K26" s="49"/>
    </row>
    <row r="27" spans="1:11" ht="15.75" customHeight="1" x14ac:dyDescent="0.2">
      <c r="A27" s="83" t="s">
        <v>41</v>
      </c>
      <c r="B27" s="95">
        <f>IF(OR('Tabel 5 F'!B27&lt;5,'Tabel 5.1 Br'!B27&lt;0.5),"-",IFERROR('Tabel 5.1 Br'!B27/'Tabel 5 F'!B27*100,"-"))</f>
        <v>2.7726931818181821</v>
      </c>
      <c r="C27" s="95">
        <f>IF(OR('Tabel 5 F'!C27&lt;5,'Tabel 5.1 Br'!C27&lt;0.5),"-",IFERROR('Tabel 5.1 Br'!C27/'Tabel 5 F'!C27*100,"-"))</f>
        <v>3.622417391304348</v>
      </c>
      <c r="D27" s="95">
        <f>IF(OR('Tabel 5 F'!D27&lt;5,'Tabel 5.1 Br'!D27&lt;0.5),"-",IFERROR('Tabel 5.1 Br'!D27/'Tabel 5 F'!D27*100,"-"))</f>
        <v>0.89935483870967736</v>
      </c>
      <c r="E27" s="95">
        <f>IF(OR('Tabel 5 F'!E27&lt;5,'Tabel 5.1 Br'!E27&lt;0.5),"-",IFERROR('Tabel 5.1 Br'!E27/'Tabel 5 F'!E27*100,"-"))</f>
        <v>0.73808847184986592</v>
      </c>
      <c r="F27" s="95">
        <f>IF(OR('Tabel 5 F'!F27&lt;5,'Tabel 5.1 Br'!F27&lt;0.5),"-",IFERROR('Tabel 5.1 Br'!F27/'Tabel 5 F'!F27*100,"-"))</f>
        <v>0.51211494252873557</v>
      </c>
      <c r="G27" s="95">
        <f>IF(OR('Tabel 5 F'!G27&lt;5,'Tabel 5.1 Br'!G27&lt;0.5),"-",IFERROR('Tabel 5.1 Br'!G27/'Tabel 5 F'!G27*100,"-"))</f>
        <v>0.6379282970550576</v>
      </c>
      <c r="H27" s="95">
        <f>IF(OR('Tabel 5 F'!H27&lt;5,'Tabel 5.1 Br'!H27&lt;0.5),"-",IFERROR('Tabel 5.1 Br'!H27/'Tabel 5 F'!H27*100,"-"))</f>
        <v>0.59160355029585798</v>
      </c>
      <c r="I27" s="66"/>
      <c r="J27" s="95">
        <f>IF(OR('Tabel 5 F'!J27&lt;5,'Tabel 5.1 Br'!J27&lt;0.5),"-",IFERROR('Tabel 5.1 Br'!J27/'Tabel 5 F'!J27*100,"-"))</f>
        <v>0.92913366093366101</v>
      </c>
      <c r="K27" s="49"/>
    </row>
    <row r="28" spans="1:11" ht="15.75" customHeight="1" x14ac:dyDescent="0.2">
      <c r="A28" s="79" t="s">
        <v>42</v>
      </c>
      <c r="B28" s="93">
        <f>IF(OR('Tabel 5 F'!B28&lt;5,'Tabel 5.1 Br'!B28&lt;0.5),"-",IFERROR('Tabel 5.1 Br'!B28/'Tabel 5 F'!B28*100,"-"))</f>
        <v>31.952628318584068</v>
      </c>
      <c r="C28" s="93">
        <f>IF(OR('Tabel 5 F'!C28&lt;5,'Tabel 5.1 Br'!C28&lt;0.5),"-",IFERROR('Tabel 5.1 Br'!C28/'Tabel 5 F'!C28*100,"-"))</f>
        <v>12.176241379310346</v>
      </c>
      <c r="D28" s="93">
        <f>IF(OR('Tabel 5 F'!D28&lt;5,'Tabel 5.1 Br'!D28&lt;0.5),"-",IFERROR('Tabel 5.1 Br'!D28/'Tabel 5 F'!D28*100,"-"))</f>
        <v>5.8396309278350511</v>
      </c>
      <c r="E28" s="93">
        <f>IF(OR('Tabel 5 F'!E28&lt;5,'Tabel 5.1 Br'!E28&lt;0.5),"-",IFERROR('Tabel 5.1 Br'!E28/'Tabel 5 F'!E28*100,"-"))</f>
        <v>2.6477216828478962</v>
      </c>
      <c r="F28" s="93">
        <f>IF(OR('Tabel 5 F'!F28&lt;5,'Tabel 5.1 Br'!F28&lt;0.5),"-",IFERROR('Tabel 5.1 Br'!F28/'Tabel 5 F'!F28*100,"-"))</f>
        <v>1.8710692041522488</v>
      </c>
      <c r="G28" s="93">
        <f>IF(OR('Tabel 5 F'!G28&lt;5,'Tabel 5.1 Br'!G28&lt;0.5),"-",IFERROR('Tabel 5.1 Br'!G28/'Tabel 5 F'!G28*100,"-"))</f>
        <v>2.231046943231441</v>
      </c>
      <c r="H28" s="93">
        <f>IF(OR('Tabel 5 F'!H28&lt;5,'Tabel 5.1 Br'!H28&lt;0.5),"-",IFERROR('Tabel 5.1 Br'!H28/'Tabel 5 F'!H28*100,"-"))</f>
        <v>2.7588558558558556</v>
      </c>
      <c r="I28" s="66"/>
      <c r="J28" s="93">
        <f>IF(OR('Tabel 5 F'!J28&lt;5,'Tabel 5.1 Br'!J28&lt;0.5),"-",IFERROR('Tabel 5.1 Br'!J28/'Tabel 5 F'!J28*100,"-"))</f>
        <v>4.0134371120548833</v>
      </c>
      <c r="K28" s="49"/>
    </row>
    <row r="29" spans="1:11" ht="15.75" customHeight="1" x14ac:dyDescent="0.2">
      <c r="A29" s="90" t="s">
        <v>43</v>
      </c>
      <c r="B29" s="94" t="str">
        <f>IF(OR('Tabel 5 F'!B29&lt;5,'Tabel 5.1 Br'!B29&lt;0.5),"-",IFERROR('Tabel 5.1 Br'!B29/'Tabel 5 F'!B29*100,"-"))</f>
        <v>-</v>
      </c>
      <c r="C29" s="94">
        <f>IF(OR('Tabel 5 F'!C29&lt;5,'Tabel 5.1 Br'!C29&lt;0.5),"-",IFERROR('Tabel 5.1 Br'!C29/'Tabel 5 F'!C29*100,"-"))</f>
        <v>3.7029999999999998</v>
      </c>
      <c r="D29" s="94">
        <f>IF(OR('Tabel 5 F'!D29&lt;5,'Tabel 5.1 Br'!D29&lt;0.5),"-",IFERROR('Tabel 5.1 Br'!D29/'Tabel 5 F'!D29*100,"-"))</f>
        <v>5.171448275862069</v>
      </c>
      <c r="E29" s="94" t="str">
        <f>IF(OR('Tabel 5 F'!E29&lt;5,'Tabel 5.1 Br'!E29&lt;0.5),"-",IFERROR('Tabel 5.1 Br'!E29/'Tabel 5 F'!E29*100,"-"))</f>
        <v>-</v>
      </c>
      <c r="F29" s="94" t="str">
        <f>IF(OR('Tabel 5 F'!F29&lt;5,'Tabel 5.1 Br'!F29&lt;0.5),"-",IFERROR('Tabel 5.1 Br'!F29/'Tabel 5 F'!F29*100,"-"))</f>
        <v>-</v>
      </c>
      <c r="G29" s="94">
        <f>IF(OR('Tabel 5 F'!G29&lt;5,'Tabel 5.1 Br'!G29&lt;0.5),"-",IFERROR('Tabel 5.1 Br'!G29/'Tabel 5 F'!G29*100,"-"))</f>
        <v>0.99781636726546907</v>
      </c>
      <c r="H29" s="94" t="str">
        <f>IF(OR('Tabel 5 F'!H29&lt;5,'Tabel 5.1 Br'!H29&lt;0.5),"-",IFERROR('Tabel 5.1 Br'!H29/'Tabel 5 F'!H29*100,"-"))</f>
        <v>-</v>
      </c>
      <c r="I29" s="66"/>
      <c r="J29" s="94">
        <f>IF(OR('Tabel 5 F'!J29&lt;5,'Tabel 5.1 Br'!J29&lt;0.5),"-",IFERROR('Tabel 5.1 Br'!J29/'Tabel 5 F'!J29*100,"-"))</f>
        <v>1.0674151838671411</v>
      </c>
      <c r="K29" s="49"/>
    </row>
    <row r="30" spans="1:11" ht="15.75" customHeight="1" x14ac:dyDescent="0.2">
      <c r="A30" s="83" t="s">
        <v>44</v>
      </c>
      <c r="B30" s="95">
        <f>IF(OR('Tabel 5 F'!B30&lt;5,'Tabel 5.1 Br'!B30&lt;0.5),"-",IFERROR('Tabel 5.1 Br'!B30/'Tabel 5 F'!B30*100,"-"))</f>
        <v>27.722333333333339</v>
      </c>
      <c r="C30" s="95">
        <f>IF(OR('Tabel 5 F'!C30&lt;5,'Tabel 5.1 Br'!C30&lt;0.5),"-",IFERROR('Tabel 5.1 Br'!C30/'Tabel 5 F'!C30*100,"-"))</f>
        <v>23.207333333333331</v>
      </c>
      <c r="D30" s="95">
        <f>IF(OR('Tabel 5 F'!D30&lt;5,'Tabel 5.1 Br'!D30&lt;0.5),"-",IFERROR('Tabel 5.1 Br'!D30/'Tabel 5 F'!D30*100,"-"))</f>
        <v>7.3170218978102195</v>
      </c>
      <c r="E30" s="95">
        <f>IF(OR('Tabel 5 F'!E30&lt;5,'Tabel 5.1 Br'!E30&lt;0.5),"-",IFERROR('Tabel 5.1 Br'!E30/'Tabel 5 F'!E30*100,"-"))</f>
        <v>4.8056846846846852</v>
      </c>
      <c r="F30" s="95">
        <f>IF(OR('Tabel 5 F'!F30&lt;5,'Tabel 5.1 Br'!F30&lt;0.5),"-",IFERROR('Tabel 5.1 Br'!F30/'Tabel 5 F'!F30*100,"-"))</f>
        <v>2.4734647435897434</v>
      </c>
      <c r="G30" s="95">
        <f>IF(OR('Tabel 5 F'!G30&lt;5,'Tabel 5.1 Br'!G30&lt;0.5),"-",IFERROR('Tabel 5.1 Br'!G30/'Tabel 5 F'!G30*100,"-"))</f>
        <v>1.7682373887240355</v>
      </c>
      <c r="H30" s="95">
        <f>IF(OR('Tabel 5 F'!H30&lt;5,'Tabel 5.1 Br'!H30&lt;0.5),"-",IFERROR('Tabel 5.1 Br'!H30/'Tabel 5 F'!H30*100,"-"))</f>
        <v>1.4068878205128204</v>
      </c>
      <c r="I30" s="66"/>
      <c r="J30" s="95">
        <f>IF(OR('Tabel 5 F'!J30&lt;5,'Tabel 5.1 Br'!J30&lt;0.5),"-",IFERROR('Tabel 5.1 Br'!J30/'Tabel 5 F'!J30*100,"-"))</f>
        <v>2.9807617295308191</v>
      </c>
      <c r="K30" s="49"/>
    </row>
    <row r="31" spans="1:11" ht="15.75" customHeight="1" x14ac:dyDescent="0.2">
      <c r="A31" s="79" t="s">
        <v>45</v>
      </c>
      <c r="B31" s="93">
        <f>IF(OR('Tabel 5 F'!B31&lt;5,'Tabel 5.1 Br'!B31&lt;0.5),"-",IFERROR('Tabel 5.1 Br'!B31/'Tabel 5 F'!B31*100,"-"))</f>
        <v>27.420727272727273</v>
      </c>
      <c r="C31" s="93" t="str">
        <f>IF(OR('Tabel 5 F'!C31&lt;5,'Tabel 5.1 Br'!C31&lt;0.5),"-",IFERROR('Tabel 5.1 Br'!C31/'Tabel 5 F'!C31*100,"-"))</f>
        <v>-</v>
      </c>
      <c r="D31" s="93">
        <f>IF(OR('Tabel 5 F'!D31&lt;5,'Tabel 5.1 Br'!D31&lt;0.5),"-",IFERROR('Tabel 5.1 Br'!D31/'Tabel 5 F'!D31*100,"-"))</f>
        <v>5.9122916666666665</v>
      </c>
      <c r="E31" s="93">
        <f>IF(OR('Tabel 5 F'!E31&lt;5,'Tabel 5.1 Br'!E31&lt;0.5),"-",IFERROR('Tabel 5.1 Br'!E31/'Tabel 5 F'!E31*100,"-"))</f>
        <v>1.6351666666666667</v>
      </c>
      <c r="F31" s="93">
        <f>IF(OR('Tabel 5 F'!F31&lt;5,'Tabel 5.1 Br'!F31&lt;0.5),"-",IFERROR('Tabel 5.1 Br'!F31/'Tabel 5 F'!F31*100,"-"))</f>
        <v>1.9917868852459018</v>
      </c>
      <c r="G31" s="93">
        <f>IF(OR('Tabel 5 F'!G31&lt;5,'Tabel 5.1 Br'!G31&lt;0.5),"-",IFERROR('Tabel 5.1 Br'!G31/'Tabel 5 F'!G31*100,"-"))</f>
        <v>1.1136017130620983</v>
      </c>
      <c r="H31" s="93">
        <f>IF(OR('Tabel 5 F'!H31&lt;5,'Tabel 5.1 Br'!H31&lt;0.5),"-",IFERROR('Tabel 5.1 Br'!H31/'Tabel 5 F'!H31*100,"-"))</f>
        <v>2.7620493827160497</v>
      </c>
      <c r="I31" s="66"/>
      <c r="J31" s="93">
        <f>IF(OR('Tabel 5 F'!J31&lt;5,'Tabel 5.1 Br'!J31&lt;0.5),"-",IFERROR('Tabel 5.1 Br'!J31/'Tabel 5 F'!J31*100,"-"))</f>
        <v>2.121695652173913</v>
      </c>
      <c r="K31" s="49"/>
    </row>
    <row r="32" spans="1:11" ht="15.75" customHeight="1" x14ac:dyDescent="0.2">
      <c r="A32" s="90" t="s">
        <v>46</v>
      </c>
      <c r="B32" s="94">
        <f>IF(OR('Tabel 5 F'!B32&lt;5,'Tabel 5.1 Br'!B32&lt;0.5),"-",IFERROR('Tabel 5.1 Br'!B32/'Tabel 5 F'!B32*100,"-"))</f>
        <v>41.033565217391306</v>
      </c>
      <c r="C32" s="94">
        <f>IF(OR('Tabel 5 F'!C32&lt;5,'Tabel 5.1 Br'!C32&lt;0.5),"-",IFERROR('Tabel 5.1 Br'!C32/'Tabel 5 F'!C32*100,"-"))</f>
        <v>21.106466666666666</v>
      </c>
      <c r="D32" s="94">
        <f>IF(OR('Tabel 5 F'!D32&lt;5,'Tabel 5.1 Br'!D32&lt;0.5),"-",IFERROR('Tabel 5.1 Br'!D32/'Tabel 5 F'!D32*100,"-"))</f>
        <v>7.9785399999999989</v>
      </c>
      <c r="E32" s="94">
        <f>IF(OR('Tabel 5 F'!E32&lt;5,'Tabel 5.1 Br'!E32&lt;0.5),"-",IFERROR('Tabel 5.1 Br'!E32/'Tabel 5 F'!E32*100,"-"))</f>
        <v>1.9227179487179484</v>
      </c>
      <c r="F32" s="94">
        <f>IF(OR('Tabel 5 F'!F32&lt;5,'Tabel 5.1 Br'!F32&lt;0.5),"-",IFERROR('Tabel 5.1 Br'!F32/'Tabel 5 F'!F32*100,"-"))</f>
        <v>2.297076923076923</v>
      </c>
      <c r="G32" s="94">
        <f>IF(OR('Tabel 5 F'!G32&lt;5,'Tabel 5.1 Br'!G32&lt;0.5),"-",IFERROR('Tabel 5.1 Br'!G32/'Tabel 5 F'!G32*100,"-"))</f>
        <v>1.3638018575851392</v>
      </c>
      <c r="H32" s="94">
        <f>IF(OR('Tabel 5 F'!H32&lt;5,'Tabel 5.1 Br'!H32&lt;0.5),"-",IFERROR('Tabel 5.1 Br'!H32/'Tabel 5 F'!H32*100,"-"))</f>
        <v>1.7748165680473371</v>
      </c>
      <c r="I32" s="66"/>
      <c r="J32" s="94">
        <f>IF(OR('Tabel 5 F'!J32&lt;5,'Tabel 5.1 Br'!J32&lt;0.5),"-",IFERROR('Tabel 5.1 Br'!J32/'Tabel 5 F'!J32*100,"-"))</f>
        <v>3.5451524141942996</v>
      </c>
      <c r="K32" s="49"/>
    </row>
    <row r="33" spans="1:11" ht="15.75" customHeight="1" x14ac:dyDescent="0.2">
      <c r="A33" s="83" t="s">
        <v>47</v>
      </c>
      <c r="B33" s="95">
        <f>IF(OR('Tabel 5 F'!B33&lt;5,'Tabel 5.1 Br'!B33&lt;0.5),"-",IFERROR('Tabel 5.1 Br'!B33/'Tabel 5 F'!B33*100,"-"))</f>
        <v>13.167506172839508</v>
      </c>
      <c r="C33" s="95">
        <f>IF(OR('Tabel 5 F'!C33&lt;5,'Tabel 5.1 Br'!C33&lt;0.5),"-",IFERROR('Tabel 5.1 Br'!C33/'Tabel 5 F'!C33*100,"-"))</f>
        <v>6.4622155009451792</v>
      </c>
      <c r="D33" s="95">
        <f>IF(OR('Tabel 5 F'!D33&lt;5,'Tabel 5.1 Br'!D33&lt;0.5),"-",IFERROR('Tabel 5.1 Br'!D33/'Tabel 5 F'!D33*100,"-"))</f>
        <v>3.2326590628853262</v>
      </c>
      <c r="E33" s="95">
        <f>IF(OR('Tabel 5 F'!E33&lt;5,'Tabel 5.1 Br'!E33&lt;0.5),"-",IFERROR('Tabel 5.1 Br'!E33/'Tabel 5 F'!E33*100,"-"))</f>
        <v>2.4446487907465824</v>
      </c>
      <c r="F33" s="95">
        <f>IF(OR('Tabel 5 F'!F33&lt;5,'Tabel 5.1 Br'!F33&lt;0.5),"-",IFERROR('Tabel 5.1 Br'!F33/'Tabel 5 F'!F33*100,"-"))</f>
        <v>1.2406495098039216</v>
      </c>
      <c r="G33" s="95">
        <f>IF(OR('Tabel 5 F'!G33&lt;5,'Tabel 5.1 Br'!G33&lt;0.5),"-",IFERROR('Tabel 5.1 Br'!G33/'Tabel 5 F'!G33*100,"-"))</f>
        <v>0.78252485089463231</v>
      </c>
      <c r="H33" s="95">
        <f>IF(OR('Tabel 5 F'!H33&lt;5,'Tabel 5.1 Br'!H33&lt;0.5),"-",IFERROR('Tabel 5.1 Br'!H33/'Tabel 5 F'!H33*100,"-"))</f>
        <v>1.1881786197564277</v>
      </c>
      <c r="I33" s="66"/>
      <c r="J33" s="95">
        <f>IF(OR('Tabel 5 F'!J33&lt;5,'Tabel 5.1 Br'!J33&lt;0.5),"-",IFERROR('Tabel 5.1 Br'!J33/'Tabel 5 F'!J33*100,"-"))</f>
        <v>2.8794231529959284</v>
      </c>
      <c r="K33" s="49"/>
    </row>
    <row r="34" spans="1:11" ht="15.75" customHeight="1" x14ac:dyDescent="0.2">
      <c r="A34" s="79" t="s">
        <v>48</v>
      </c>
      <c r="B34" s="93">
        <f>IF(OR('Tabel 5 F'!B34&lt;5,'Tabel 5.1 Br'!B34&lt;0.5),"-",IFERROR('Tabel 5.1 Br'!B34/'Tabel 5 F'!B34*100,"-"))</f>
        <v>6.5638542458808606</v>
      </c>
      <c r="C34" s="93">
        <f>IF(OR('Tabel 5 F'!C34&lt;5,'Tabel 5.1 Br'!C34&lt;0.5),"-",IFERROR('Tabel 5.1 Br'!C34/'Tabel 5 F'!C34*100,"-"))</f>
        <v>2.2076486825595989</v>
      </c>
      <c r="D34" s="93">
        <f>IF(OR('Tabel 5 F'!D34&lt;5,'Tabel 5.1 Br'!D34&lt;0.5),"-",IFERROR('Tabel 5.1 Br'!D34/'Tabel 5 F'!D34*100,"-"))</f>
        <v>1.017128845296478</v>
      </c>
      <c r="E34" s="93">
        <f>IF(OR('Tabel 5 F'!E34&lt;5,'Tabel 5.1 Br'!E34&lt;0.5),"-",IFERROR('Tabel 5.1 Br'!E34/'Tabel 5 F'!E34*100,"-"))</f>
        <v>0.75536740994854201</v>
      </c>
      <c r="F34" s="93">
        <f>IF(OR('Tabel 5 F'!F34&lt;5,'Tabel 5.1 Br'!F34&lt;0.5),"-",IFERROR('Tabel 5.1 Br'!F34/'Tabel 5 F'!F34*100,"-"))</f>
        <v>0.66456790830945556</v>
      </c>
      <c r="G34" s="93">
        <f>IF(OR('Tabel 5 F'!G34&lt;5,'Tabel 5.1 Br'!G34&lt;0.5),"-",IFERROR('Tabel 5.1 Br'!G34/'Tabel 5 F'!G34*100,"-"))</f>
        <v>0.77658720000000003</v>
      </c>
      <c r="H34" s="93">
        <f>IF(OR('Tabel 5 F'!H34&lt;5,'Tabel 5.1 Br'!H34&lt;0.5),"-",IFERROR('Tabel 5.1 Br'!H34/'Tabel 5 F'!H34*100,"-"))</f>
        <v>0.68883518930957688</v>
      </c>
      <c r="I34" s="66"/>
      <c r="J34" s="93">
        <f>IF(OR('Tabel 5 F'!J34&lt;5,'Tabel 5.1 Br'!J34&lt;0.5),"-",IFERROR('Tabel 5.1 Br'!J34/'Tabel 5 F'!J34*100,"-"))</f>
        <v>1.1306376917904517</v>
      </c>
      <c r="K34" s="49"/>
    </row>
    <row r="35" spans="1:11" ht="15.75" customHeight="1" x14ac:dyDescent="0.2">
      <c r="A35" s="90" t="s">
        <v>49</v>
      </c>
      <c r="B35" s="94">
        <f>IF(OR('Tabel 5 F'!B35&lt;5,'Tabel 5.1 Br'!B35&lt;0.5),"-",IFERROR('Tabel 5.1 Br'!B35/'Tabel 5 F'!B35*100,"-"))</f>
        <v>11.265717451523546</v>
      </c>
      <c r="C35" s="94">
        <f>IF(OR('Tabel 5 F'!C35&lt;5,'Tabel 5.1 Br'!C35&lt;0.5),"-",IFERROR('Tabel 5.1 Br'!C35/'Tabel 5 F'!C35*100,"-"))</f>
        <v>3.703397489539749</v>
      </c>
      <c r="D35" s="94">
        <f>IF(OR('Tabel 5 F'!D35&lt;5,'Tabel 5.1 Br'!D35&lt;0.5),"-",IFERROR('Tabel 5.1 Br'!D35/'Tabel 5 F'!D35*100,"-"))</f>
        <v>1.267379936808847</v>
      </c>
      <c r="E35" s="94">
        <f>IF(OR('Tabel 5 F'!E35&lt;5,'Tabel 5.1 Br'!E35&lt;0.5),"-",IFERROR('Tabel 5.1 Br'!E35/'Tabel 5 F'!E35*100,"-"))</f>
        <v>0.77467214111922134</v>
      </c>
      <c r="F35" s="94">
        <f>IF(OR('Tabel 5 F'!F35&lt;5,'Tabel 5.1 Br'!F35&lt;0.5),"-",IFERROR('Tabel 5.1 Br'!F35/'Tabel 5 F'!F35*100,"-"))</f>
        <v>0.7921610576923076</v>
      </c>
      <c r="G35" s="94">
        <f>IF(OR('Tabel 5 F'!G35&lt;5,'Tabel 5.1 Br'!G35&lt;0.5),"-",IFERROR('Tabel 5.1 Br'!G35/'Tabel 5 F'!G35*100,"-"))</f>
        <v>1.37259780521262</v>
      </c>
      <c r="H35" s="94">
        <f>IF(OR('Tabel 5 F'!H35&lt;5,'Tabel 5.1 Br'!H35&lt;0.5),"-",IFERROR('Tabel 5.1 Br'!H35/'Tabel 5 F'!H35*100,"-"))</f>
        <v>1.1262185430463578</v>
      </c>
      <c r="I35" s="66"/>
      <c r="J35" s="94">
        <f>IF(OR('Tabel 5 F'!J35&lt;5,'Tabel 5.1 Br'!J35&lt;0.5),"-",IFERROR('Tabel 5.1 Br'!J35/'Tabel 5 F'!J35*100,"-"))</f>
        <v>1.6596703182055295</v>
      </c>
      <c r="K35" s="49"/>
    </row>
    <row r="36" spans="1:11" ht="15.75" customHeight="1" x14ac:dyDescent="0.2">
      <c r="A36" s="83" t="s">
        <v>50</v>
      </c>
      <c r="B36" s="95">
        <f>IF(OR('Tabel 5 F'!B36&lt;5,'Tabel 5.1 Br'!B36&lt;0.5),"-",IFERROR('Tabel 5.1 Br'!B36/'Tabel 5 F'!B36*100,"-"))</f>
        <v>20.885642374154774</v>
      </c>
      <c r="C36" s="95">
        <f>IF(OR('Tabel 5 F'!C36&lt;5,'Tabel 5.1 Br'!C36&lt;0.5),"-",IFERROR('Tabel 5.1 Br'!C36/'Tabel 5 F'!C36*100,"-"))</f>
        <v>8.8448355812459862</v>
      </c>
      <c r="D36" s="95">
        <f>IF(OR('Tabel 5 F'!D36&lt;5,'Tabel 5.1 Br'!D36&lt;0.5),"-",IFERROR('Tabel 5.1 Br'!D36/'Tabel 5 F'!D36*100,"-"))</f>
        <v>4.1419137031768614</v>
      </c>
      <c r="E36" s="95">
        <f>IF(OR('Tabel 5 F'!E36&lt;5,'Tabel 5.1 Br'!E36&lt;0.5),"-",IFERROR('Tabel 5.1 Br'!E36/'Tabel 5 F'!E36*100,"-"))</f>
        <v>2.1989382473674817</v>
      </c>
      <c r="F36" s="95">
        <f>IF(OR('Tabel 5 F'!F36&lt;5,'Tabel 5.1 Br'!F36&lt;0.5),"-",IFERROR('Tabel 5.1 Br'!F36/'Tabel 5 F'!F36*100,"-"))</f>
        <v>2.0805587750294467</v>
      </c>
      <c r="G36" s="95">
        <f>IF(OR('Tabel 5 F'!G36&lt;5,'Tabel 5.1 Br'!G36&lt;0.5),"-",IFERROR('Tabel 5.1 Br'!G36/'Tabel 5 F'!G36*100,"-"))</f>
        <v>1.5773014745308309</v>
      </c>
      <c r="H36" s="95">
        <f>IF(OR('Tabel 5 F'!H36&lt;5,'Tabel 5.1 Br'!H36&lt;0.5),"-",IFERROR('Tabel 5.1 Br'!H36/'Tabel 5 F'!H36*100,"-"))</f>
        <v>2.1659053095179837</v>
      </c>
      <c r="I36" s="66"/>
      <c r="J36" s="95">
        <f>IF(OR('Tabel 5 F'!J36&lt;5,'Tabel 5.1 Br'!J36&lt;0.5),"-",IFERROR('Tabel 5.1 Br'!J36/'Tabel 5 F'!J36*100,"-"))</f>
        <v>3.5371438896880809</v>
      </c>
      <c r="K36" s="49"/>
    </row>
    <row r="37" spans="1:11" ht="15.75" customHeight="1" x14ac:dyDescent="0.2">
      <c r="A37" s="79" t="s">
        <v>51</v>
      </c>
      <c r="B37" s="93">
        <f>IF(OR('Tabel 5 F'!B37&lt;5,'Tabel 5.1 Br'!B37&lt;0.5),"-",IFERROR('Tabel 5.1 Br'!B37/'Tabel 5 F'!B37*100,"-"))</f>
        <v>9.9059302610114184</v>
      </c>
      <c r="C37" s="93">
        <f>IF(OR('Tabel 5 F'!C37&lt;5,'Tabel 5.1 Br'!C37&lt;0.5),"-",IFERROR('Tabel 5.1 Br'!C37/'Tabel 5 F'!C37*100,"-"))</f>
        <v>4.1790131467345208</v>
      </c>
      <c r="D37" s="93">
        <f>IF(OR('Tabel 5 F'!D37&lt;5,'Tabel 5.1 Br'!D37&lt;0.5),"-",IFERROR('Tabel 5.1 Br'!D37/'Tabel 5 F'!D37*100,"-"))</f>
        <v>2.6551093983092988</v>
      </c>
      <c r="E37" s="93">
        <f>IF(OR('Tabel 5 F'!E37&lt;5,'Tabel 5.1 Br'!E37&lt;0.5),"-",IFERROR('Tabel 5.1 Br'!E37/'Tabel 5 F'!E37*100,"-"))</f>
        <v>1.7630595431281988</v>
      </c>
      <c r="F37" s="93">
        <f>IF(OR('Tabel 5 F'!F37&lt;5,'Tabel 5.1 Br'!F37&lt;0.5),"-",IFERROR('Tabel 5.1 Br'!F37/'Tabel 5 F'!F37*100,"-"))</f>
        <v>1.4723918542336547</v>
      </c>
      <c r="G37" s="93">
        <f>IF(OR('Tabel 5 F'!G37&lt;5,'Tabel 5.1 Br'!G37&lt;0.5),"-",IFERROR('Tabel 5.1 Br'!G37/'Tabel 5 F'!G37*100,"-"))</f>
        <v>1.6665333031264158</v>
      </c>
      <c r="H37" s="93">
        <f>IF(OR('Tabel 5 F'!H37&lt;5,'Tabel 5.1 Br'!H37&lt;0.5),"-",IFERROR('Tabel 5.1 Br'!H37/'Tabel 5 F'!H37*100,"-"))</f>
        <v>1.5772046489336209</v>
      </c>
      <c r="I37" s="66"/>
      <c r="J37" s="93">
        <f>IF(OR('Tabel 5 F'!J37&lt;5,'Tabel 5.1 Br'!J37&lt;0.5),"-",IFERROR('Tabel 5.1 Br'!J37/'Tabel 5 F'!J37*100,"-"))</f>
        <v>2.4821488109071193</v>
      </c>
      <c r="K37" s="49"/>
    </row>
    <row r="38" spans="1:11" ht="15.75" customHeight="1" x14ac:dyDescent="0.2">
      <c r="A38" s="90" t="s">
        <v>52</v>
      </c>
      <c r="B38" s="94">
        <f>IF(OR('Tabel 5 F'!B38&lt;5,'Tabel 5.1 Br'!B38&lt;0.5),"-",IFERROR('Tabel 5.1 Br'!B38/'Tabel 5 F'!B38*100,"-"))</f>
        <v>16.755476868327403</v>
      </c>
      <c r="C38" s="94">
        <f>IF(OR('Tabel 5 F'!C38&lt;5,'Tabel 5.1 Br'!C38&lt;0.5),"-",IFERROR('Tabel 5.1 Br'!C38/'Tabel 5 F'!C38*100,"-"))</f>
        <v>9.3038623376623377</v>
      </c>
      <c r="D38" s="94">
        <f>IF(OR('Tabel 5 F'!D38&lt;5,'Tabel 5.1 Br'!D38&lt;0.5),"-",IFERROR('Tabel 5.1 Br'!D38/'Tabel 5 F'!D38*100,"-"))</f>
        <v>5.5496829679595274</v>
      </c>
      <c r="E38" s="94">
        <f>IF(OR('Tabel 5 F'!E38&lt;5,'Tabel 5.1 Br'!E38&lt;0.5),"-",IFERROR('Tabel 5.1 Br'!E38/'Tabel 5 F'!E38*100,"-"))</f>
        <v>2.7960891089108912</v>
      </c>
      <c r="F38" s="94">
        <f>IF(OR('Tabel 5 F'!F38&lt;5,'Tabel 5.1 Br'!F38&lt;0.5),"-",IFERROR('Tabel 5.1 Br'!F38/'Tabel 5 F'!F38*100,"-"))</f>
        <v>3.8092195121951216</v>
      </c>
      <c r="G38" s="94">
        <f>IF(OR('Tabel 5 F'!G38&lt;5,'Tabel 5.1 Br'!G38&lt;0.5),"-",IFERROR('Tabel 5.1 Br'!G38/'Tabel 5 F'!G38*100,"-"))</f>
        <v>2.1592192040429561</v>
      </c>
      <c r="H38" s="94">
        <f>IF(OR('Tabel 5 F'!H38&lt;5,'Tabel 5.1 Br'!H38&lt;0.5),"-",IFERROR('Tabel 5.1 Br'!H38/'Tabel 5 F'!H38*100,"-"))</f>
        <v>1.7119161603888216</v>
      </c>
      <c r="I38" s="66"/>
      <c r="J38" s="94">
        <f>IF(OR('Tabel 5 F'!J38&lt;5,'Tabel 5.1 Br'!J38&lt;0.5),"-",IFERROR('Tabel 5.1 Br'!J38/'Tabel 5 F'!J38*100,"-"))</f>
        <v>4.2870698612455627</v>
      </c>
      <c r="K38" s="49"/>
    </row>
    <row r="39" spans="1:11" ht="15.75" customHeight="1" x14ac:dyDescent="0.2">
      <c r="A39" s="83" t="s">
        <v>53</v>
      </c>
      <c r="B39" s="95">
        <f>IF(OR('Tabel 5 F'!B39&lt;5,'Tabel 5.1 Br'!B39&lt;0.5),"-",IFERROR('Tabel 5.1 Br'!B39/'Tabel 5 F'!B39*100,"-"))</f>
        <v>25.996806818181817</v>
      </c>
      <c r="C39" s="95">
        <f>IF(OR('Tabel 5 F'!C39&lt;5,'Tabel 5.1 Br'!C39&lt;0.5),"-",IFERROR('Tabel 5.1 Br'!C39/'Tabel 5 F'!C39*100,"-"))</f>
        <v>9.7729999999999997</v>
      </c>
      <c r="D39" s="95">
        <f>IF(OR('Tabel 5 F'!D39&lt;5,'Tabel 5.1 Br'!D39&lt;0.5),"-",IFERROR('Tabel 5.1 Br'!D39/'Tabel 5 F'!D39*100,"-"))</f>
        <v>5.9631384615384615</v>
      </c>
      <c r="E39" s="95">
        <f>IF(OR('Tabel 5 F'!E39&lt;5,'Tabel 5.1 Br'!E39&lt;0.5),"-",IFERROR('Tabel 5.1 Br'!E39/'Tabel 5 F'!E39*100,"-"))</f>
        <v>4.2583033509700181</v>
      </c>
      <c r="F39" s="95">
        <f>IF(OR('Tabel 5 F'!F39&lt;5,'Tabel 5.1 Br'!F39&lt;0.5),"-",IFERROR('Tabel 5.1 Br'!F39/'Tabel 5 F'!F39*100,"-"))</f>
        <v>1.6610754716981133</v>
      </c>
      <c r="G39" s="95">
        <f>IF(OR('Tabel 5 F'!G39&lt;5,'Tabel 5.1 Br'!G39&lt;0.5),"-",IFERROR('Tabel 5.1 Br'!G39/'Tabel 5 F'!G39*100,"-"))</f>
        <v>2.2981166361974408</v>
      </c>
      <c r="H39" s="95">
        <f>IF(OR('Tabel 5 F'!H39&lt;5,'Tabel 5.1 Br'!H39&lt;0.5),"-",IFERROR('Tabel 5.1 Br'!H39/'Tabel 5 F'!H39*100,"-"))</f>
        <v>0.91046518105849583</v>
      </c>
      <c r="I39" s="66"/>
      <c r="J39" s="95">
        <f>IF(OR('Tabel 5 F'!J39&lt;5,'Tabel 5.1 Br'!J39&lt;0.5),"-",IFERROR('Tabel 5.1 Br'!J39/'Tabel 5 F'!J39*100,"-"))</f>
        <v>3.5285635337614321</v>
      </c>
      <c r="K39" s="49"/>
    </row>
    <row r="40" spans="1:11" ht="15.75" customHeight="1" x14ac:dyDescent="0.2">
      <c r="A40" s="79" t="s">
        <v>54</v>
      </c>
      <c r="B40" s="93">
        <f>IF(OR('Tabel 5 F'!B40&lt;5,'Tabel 5.1 Br'!B40&lt;0.5),"-",IFERROR('Tabel 5.1 Br'!B40/'Tabel 5 F'!B40*100,"-"))</f>
        <v>23.289303418803417</v>
      </c>
      <c r="C40" s="93">
        <f>IF(OR('Tabel 5 F'!C40&lt;5,'Tabel 5.1 Br'!C40&lt;0.5),"-",IFERROR('Tabel 5.1 Br'!C40/'Tabel 5 F'!C40*100,"-"))</f>
        <v>9.2536014234875452</v>
      </c>
      <c r="D40" s="93">
        <f>IF(OR('Tabel 5 F'!D40&lt;5,'Tabel 5.1 Br'!D40&lt;0.5),"-",IFERROR('Tabel 5.1 Br'!D40/'Tabel 5 F'!D40*100,"-"))</f>
        <v>6.3617384960718297</v>
      </c>
      <c r="E40" s="93">
        <f>IF(OR('Tabel 5 F'!E40&lt;5,'Tabel 5.1 Br'!E40&lt;0.5),"-",IFERROR('Tabel 5.1 Br'!E40/'Tabel 5 F'!E40*100,"-"))</f>
        <v>4.2075414979757086</v>
      </c>
      <c r="F40" s="93">
        <f>IF(OR('Tabel 5 F'!F40&lt;5,'Tabel 5.1 Br'!F40&lt;0.5),"-",IFERROR('Tabel 5.1 Br'!F40/'Tabel 5 F'!F40*100,"-"))</f>
        <v>2.7859619238476951</v>
      </c>
      <c r="G40" s="93">
        <f>IF(OR('Tabel 5 F'!G40&lt;5,'Tabel 5.1 Br'!G40&lt;0.5),"-",IFERROR('Tabel 5.1 Br'!G40/'Tabel 5 F'!G40*100,"-"))</f>
        <v>2.7478777066178712</v>
      </c>
      <c r="H40" s="93">
        <f>IF(OR('Tabel 5 F'!H40&lt;5,'Tabel 5.1 Br'!H40&lt;0.5),"-",IFERROR('Tabel 5.1 Br'!H40/'Tabel 5 F'!H40*100,"-"))</f>
        <v>3.0333112781954887</v>
      </c>
      <c r="I40" s="66"/>
      <c r="J40" s="93">
        <f>IF(OR('Tabel 5 F'!J40&lt;5,'Tabel 5.1 Br'!J40&lt;0.5),"-",IFERROR('Tabel 5.1 Br'!J40/'Tabel 5 F'!J40*100,"-"))</f>
        <v>4.3188593238822248</v>
      </c>
      <c r="K40" s="49"/>
    </row>
    <row r="41" spans="1:11" ht="15.75" customHeight="1" x14ac:dyDescent="0.2">
      <c r="A41" s="90" t="s">
        <v>214</v>
      </c>
      <c r="B41" s="94">
        <f>IF(OR('Tabel 5 F'!B41&lt;5,'Tabel 5.1 Br'!B41&lt;0.5),"-",IFERROR('Tabel 5.1 Br'!B41/'Tabel 5 F'!B41*100,"-"))</f>
        <v>20.057435994930291</v>
      </c>
      <c r="C41" s="94">
        <f>IF(OR('Tabel 5 F'!C41&lt;5,'Tabel 5.1 Br'!C41&lt;0.5),"-",IFERROR('Tabel 5.1 Br'!C41/'Tabel 5 F'!C41*100,"-"))</f>
        <v>6.6430647382920105</v>
      </c>
      <c r="D41" s="94">
        <f>IF(OR('Tabel 5 F'!D41&lt;5,'Tabel 5.1 Br'!D41&lt;0.5),"-",IFERROR('Tabel 5.1 Br'!D41/'Tabel 5 F'!D41*100,"-"))</f>
        <v>2.971352976190476</v>
      </c>
      <c r="E41" s="94">
        <f>IF(OR('Tabel 5 F'!E41&lt;5,'Tabel 5.1 Br'!E41&lt;0.5),"-",IFERROR('Tabel 5.1 Br'!E41/'Tabel 5 F'!E41*100,"-"))</f>
        <v>0.76723789649415686</v>
      </c>
      <c r="F41" s="94">
        <f>IF(OR('Tabel 5 F'!F41&lt;5,'Tabel 5.1 Br'!F41&lt;0.5),"-",IFERROR('Tabel 5.1 Br'!F41/'Tabel 5 F'!F41*100,"-"))</f>
        <v>0.51519080301990394</v>
      </c>
      <c r="G41" s="94">
        <f>IF(OR('Tabel 5 F'!G41&lt;5,'Tabel 5.1 Br'!G41&lt;0.5),"-",IFERROR('Tabel 5.1 Br'!G41/'Tabel 5 F'!G41*100,"-"))</f>
        <v>1.0749868637110016</v>
      </c>
      <c r="H41" s="94">
        <f>IF(OR('Tabel 5 F'!H41&lt;5,'Tabel 5.1 Br'!H41&lt;0.5),"-",IFERROR('Tabel 5.1 Br'!H41/'Tabel 5 F'!H41*100,"-"))</f>
        <v>0.718242074927954</v>
      </c>
      <c r="I41" s="66"/>
      <c r="J41" s="94">
        <f>IF(OR('Tabel 5 F'!J41&lt;5,'Tabel 5.1 Br'!J41&lt;0.5),"-",IFERROR('Tabel 5.1 Br'!J41/'Tabel 5 F'!J41*100,"-"))</f>
        <v>3.1631459668395894</v>
      </c>
      <c r="K41" s="49"/>
    </row>
    <row r="42" spans="1:11" ht="15.75" customHeight="1" x14ac:dyDescent="0.2">
      <c r="A42" s="83" t="s">
        <v>55</v>
      </c>
      <c r="B42" s="95">
        <f>IF(OR('Tabel 5 F'!B42&lt;5,'Tabel 5.1 Br'!B42&lt;0.5),"-",IFERROR('Tabel 5.1 Br'!B42/'Tabel 5 F'!B42*100,"-"))</f>
        <v>14.94563802559415</v>
      </c>
      <c r="C42" s="95">
        <f>IF(OR('Tabel 5 F'!C42&lt;5,'Tabel 5.1 Br'!C42&lt;0.5),"-",IFERROR('Tabel 5.1 Br'!C42/'Tabel 5 F'!C42*100,"-"))</f>
        <v>9.5370019841269844</v>
      </c>
      <c r="D42" s="95">
        <f>IF(OR('Tabel 5 F'!D42&lt;5,'Tabel 5.1 Br'!D42&lt;0.5),"-",IFERROR('Tabel 5.1 Br'!D42/'Tabel 5 F'!D42*100,"-"))</f>
        <v>3.7924138817480717</v>
      </c>
      <c r="E42" s="95">
        <f>IF(OR('Tabel 5 F'!E42&lt;5,'Tabel 5.1 Br'!E42&lt;0.5),"-",IFERROR('Tabel 5.1 Br'!E42/'Tabel 5 F'!E42*100,"-"))</f>
        <v>2.9457736459175425</v>
      </c>
      <c r="F42" s="95">
        <f>IF(OR('Tabel 5 F'!F42&lt;5,'Tabel 5.1 Br'!F42&lt;0.5),"-",IFERROR('Tabel 5.1 Br'!F42/'Tabel 5 F'!F42*100,"-"))</f>
        <v>1.6275373665480426</v>
      </c>
      <c r="G42" s="95">
        <f>IF(OR('Tabel 5 F'!G42&lt;5,'Tabel 5.1 Br'!G42&lt;0.5),"-",IFERROR('Tabel 5.1 Br'!G42/'Tabel 5 F'!G42*100,"-"))</f>
        <v>1.6737567975830818</v>
      </c>
      <c r="H42" s="95">
        <f>IF(OR('Tabel 5 F'!H42&lt;5,'Tabel 5.1 Br'!H42&lt;0.5),"-",IFERROR('Tabel 5.1 Br'!H42/'Tabel 5 F'!H42*100,"-"))</f>
        <v>2.9436102150537633</v>
      </c>
      <c r="I42" s="66"/>
      <c r="J42" s="95">
        <f>IF(OR('Tabel 5 F'!J42&lt;5,'Tabel 5.1 Br'!J42&lt;0.5),"-",IFERROR('Tabel 5.1 Br'!J42/'Tabel 5 F'!J42*100,"-"))</f>
        <v>4.6587370459155455</v>
      </c>
      <c r="K42" s="49"/>
    </row>
    <row r="43" spans="1:11" ht="15.75" customHeight="1" x14ac:dyDescent="0.2">
      <c r="A43" s="79" t="s">
        <v>56</v>
      </c>
      <c r="B43" s="93">
        <f>IF(OR('Tabel 5 F'!B43&lt;5,'Tabel 5.1 Br'!B43&lt;0.5),"-",IFERROR('Tabel 5.1 Br'!B43/'Tabel 5 F'!B43*100,"-"))</f>
        <v>21.915736111111112</v>
      </c>
      <c r="C43" s="93">
        <f>IF(OR('Tabel 5 F'!C43&lt;5,'Tabel 5.1 Br'!C43&lt;0.5),"-",IFERROR('Tabel 5.1 Br'!C43/'Tabel 5 F'!C43*100,"-"))</f>
        <v>3.6629857142857145</v>
      </c>
      <c r="D43" s="93">
        <f>IF(OR('Tabel 5 F'!D43&lt;5,'Tabel 5.1 Br'!D43&lt;0.5),"-",IFERROR('Tabel 5.1 Br'!D43/'Tabel 5 F'!D43*100,"-"))</f>
        <v>9.1810600000000004</v>
      </c>
      <c r="E43" s="93">
        <f>IF(OR('Tabel 5 F'!E43&lt;5,'Tabel 5.1 Br'!E43&lt;0.5),"-",IFERROR('Tabel 5.1 Br'!E43/'Tabel 5 F'!E43*100,"-"))</f>
        <v>4.0396464646464647</v>
      </c>
      <c r="F43" s="93">
        <f>IF(OR('Tabel 5 F'!F43&lt;5,'Tabel 5.1 Br'!F43&lt;0.5),"-",IFERROR('Tabel 5.1 Br'!F43/'Tabel 5 F'!F43*100,"-"))</f>
        <v>10.32295238095238</v>
      </c>
      <c r="G43" s="93">
        <f>IF(OR('Tabel 5 F'!G43&lt;5,'Tabel 5.1 Br'!G43&lt;0.5),"-",IFERROR('Tabel 5.1 Br'!G43/'Tabel 5 F'!G43*100,"-"))</f>
        <v>2.3802436548223347</v>
      </c>
      <c r="H43" s="93">
        <f>IF(OR('Tabel 5 F'!H43&lt;5,'Tabel 5.1 Br'!H43&lt;0.5),"-",IFERROR('Tabel 5.1 Br'!H43/'Tabel 5 F'!H43*100,"-"))</f>
        <v>2.4771034928848641</v>
      </c>
      <c r="I43" s="66"/>
      <c r="J43" s="93">
        <f>IF(OR('Tabel 5 F'!J43&lt;5,'Tabel 5.1 Br'!J43&lt;0.5),"-",IFERROR('Tabel 5.1 Br'!J43/'Tabel 5 F'!J43*100,"-"))</f>
        <v>5.3695442600276619</v>
      </c>
      <c r="K43" s="49"/>
    </row>
    <row r="44" spans="1:11" ht="15.75" customHeight="1" x14ac:dyDescent="0.2">
      <c r="A44" s="90" t="s">
        <v>57</v>
      </c>
      <c r="B44" s="94">
        <f>IF(OR('Tabel 5 F'!B44&lt;5,'Tabel 5.1 Br'!B44&lt;0.5),"-",IFERROR('Tabel 5.1 Br'!B44/'Tabel 5 F'!B44*100,"-"))</f>
        <v>22.637983461962516</v>
      </c>
      <c r="C44" s="94">
        <f>IF(OR('Tabel 5 F'!C44&lt;5,'Tabel 5.1 Br'!C44&lt;0.5),"-",IFERROR('Tabel 5.1 Br'!C44/'Tabel 5 F'!C44*100,"-"))</f>
        <v>15.25220698254364</v>
      </c>
      <c r="D44" s="94">
        <f>IF(OR('Tabel 5 F'!D44&lt;5,'Tabel 5.1 Br'!D44&lt;0.5),"-",IFERROR('Tabel 5.1 Br'!D44/'Tabel 5 F'!D44*100,"-"))</f>
        <v>11.841521259842519</v>
      </c>
      <c r="E44" s="94">
        <f>IF(OR('Tabel 5 F'!E44&lt;5,'Tabel 5.1 Br'!E44&lt;0.5),"-",IFERROR('Tabel 5.1 Br'!E44/'Tabel 5 F'!E44*100,"-"))</f>
        <v>5.6300150943396226</v>
      </c>
      <c r="F44" s="94">
        <f>IF(OR('Tabel 5 F'!F44&lt;5,'Tabel 5.1 Br'!F44&lt;0.5),"-",IFERROR('Tabel 5.1 Br'!F44/'Tabel 5 F'!F44*100,"-"))</f>
        <v>4.6112549800796803</v>
      </c>
      <c r="G44" s="94">
        <f>IF(OR('Tabel 5 F'!G44&lt;5,'Tabel 5.1 Br'!G44&lt;0.5),"-",IFERROR('Tabel 5.1 Br'!G44/'Tabel 5 F'!G44*100,"-"))</f>
        <v>3.9565326514555466</v>
      </c>
      <c r="H44" s="94">
        <f>IF(OR('Tabel 5 F'!H44&lt;5,'Tabel 5.1 Br'!H44&lt;0.5),"-",IFERROR('Tabel 5.1 Br'!H44/'Tabel 5 F'!H44*100,"-"))</f>
        <v>4.3005933503836316</v>
      </c>
      <c r="I44" s="66"/>
      <c r="J44" s="94">
        <f>IF(OR('Tabel 5 F'!J44&lt;5,'Tabel 5.1 Br'!J44&lt;0.5),"-",IFERROR('Tabel 5.1 Br'!J44/'Tabel 5 F'!J44*100,"-"))</f>
        <v>10.264425444596444</v>
      </c>
      <c r="K44" s="49"/>
    </row>
    <row r="45" spans="1:11" ht="15.75" customHeight="1" x14ac:dyDescent="0.2">
      <c r="A45" s="83" t="s">
        <v>58</v>
      </c>
      <c r="B45" s="95">
        <f>IF(OR('Tabel 5 F'!B45&lt;5,'Tabel 5.1 Br'!B45&lt;0.5),"-",IFERROR('Tabel 5.1 Br'!B45/'Tabel 5 F'!B45*100,"-"))</f>
        <v>24.068491358024691</v>
      </c>
      <c r="C45" s="95">
        <f>IF(OR('Tabel 5 F'!C45&lt;5,'Tabel 5.1 Br'!C45&lt;0.5),"-",IFERROR('Tabel 5.1 Br'!C45/'Tabel 5 F'!C45*100,"-"))</f>
        <v>7.701377142857142</v>
      </c>
      <c r="D45" s="95">
        <f>IF(OR('Tabel 5 F'!D45&lt;5,'Tabel 5.1 Br'!D45&lt;0.5),"-",IFERROR('Tabel 5.1 Br'!D45/'Tabel 5 F'!D45*100,"-"))</f>
        <v>5.2216048237476809</v>
      </c>
      <c r="E45" s="95">
        <f>IF(OR('Tabel 5 F'!E45&lt;5,'Tabel 5.1 Br'!E45&lt;0.5),"-",IFERROR('Tabel 5.1 Br'!E45/'Tabel 5 F'!E45*100,"-"))</f>
        <v>2.4426946902654865</v>
      </c>
      <c r="F45" s="95">
        <f>IF(OR('Tabel 5 F'!F45&lt;5,'Tabel 5.1 Br'!F45&lt;0.5),"-",IFERROR('Tabel 5.1 Br'!F45/'Tabel 5 F'!F45*100,"-"))</f>
        <v>0.83195628415300549</v>
      </c>
      <c r="G45" s="95">
        <f>IF(OR('Tabel 5 F'!G45&lt;5,'Tabel 5.1 Br'!G45&lt;0.5),"-",IFERROR('Tabel 5.1 Br'!G45/'Tabel 5 F'!G45*100,"-"))</f>
        <v>1.7821102150537635</v>
      </c>
      <c r="H45" s="95">
        <f>IF(OR('Tabel 5 F'!H45&lt;5,'Tabel 5.1 Br'!H45&lt;0.5),"-",IFERROR('Tabel 5.1 Br'!H45/'Tabel 5 F'!H45*100,"-"))</f>
        <v>2.1158589626933577</v>
      </c>
      <c r="I45" s="66"/>
      <c r="J45" s="95">
        <f>IF(OR('Tabel 5 F'!J45&lt;5,'Tabel 5.1 Br'!J45&lt;0.5),"-",IFERROR('Tabel 5.1 Br'!J45/'Tabel 5 F'!J45*100,"-"))</f>
        <v>7.6878809045226122</v>
      </c>
      <c r="K45" s="49"/>
    </row>
    <row r="46" spans="1:11" ht="15.75" customHeight="1" x14ac:dyDescent="0.2">
      <c r="A46" s="79" t="s">
        <v>59</v>
      </c>
      <c r="B46" s="93">
        <f>IF(OR('Tabel 5 F'!B46&lt;5,'Tabel 5.1 Br'!B46&lt;0.5),"-",IFERROR('Tabel 5.1 Br'!B46/'Tabel 5 F'!B46*100,"-"))</f>
        <v>14.479268181818181</v>
      </c>
      <c r="C46" s="93">
        <f>IF(OR('Tabel 5 F'!C46&lt;5,'Tabel 5.1 Br'!C46&lt;0.5),"-",IFERROR('Tabel 5.1 Br'!C46/'Tabel 5 F'!C46*100,"-"))</f>
        <v>8.3789587852494574</v>
      </c>
      <c r="D46" s="93">
        <f>IF(OR('Tabel 5 F'!D46&lt;5,'Tabel 5.1 Br'!D46&lt;0.5),"-",IFERROR('Tabel 5.1 Br'!D46/'Tabel 5 F'!D46*100,"-"))</f>
        <v>5.657054748225752</v>
      </c>
      <c r="E46" s="93">
        <f>IF(OR('Tabel 5 F'!E46&lt;5,'Tabel 5.1 Br'!E46&lt;0.5),"-",IFERROR('Tabel 5.1 Br'!E46/'Tabel 5 F'!E46*100,"-"))</f>
        <v>4.1945044074436826</v>
      </c>
      <c r="F46" s="93">
        <f>IF(OR('Tabel 5 F'!F46&lt;5,'Tabel 5.1 Br'!F46&lt;0.5),"-",IFERROR('Tabel 5.1 Br'!F46/'Tabel 5 F'!F46*100,"-"))</f>
        <v>3.0988371298405468</v>
      </c>
      <c r="G46" s="93">
        <f>IF(OR('Tabel 5 F'!G46&lt;5,'Tabel 5.1 Br'!G46&lt;0.5),"-",IFERROR('Tabel 5.1 Br'!G46/'Tabel 5 F'!G46*100,"-"))</f>
        <v>4.371096868598185</v>
      </c>
      <c r="H46" s="93">
        <f>IF(OR('Tabel 5 F'!H46&lt;5,'Tabel 5.1 Br'!H46&lt;0.5),"-",IFERROR('Tabel 5.1 Br'!H46/'Tabel 5 F'!H46*100,"-"))</f>
        <v>2.9073837756849312</v>
      </c>
      <c r="I46" s="66"/>
      <c r="J46" s="93">
        <f>IF(OR('Tabel 5 F'!J46&lt;5,'Tabel 5.1 Br'!J46&lt;0.5),"-",IFERROR('Tabel 5.1 Br'!J46/'Tabel 5 F'!J46*100,"-"))</f>
        <v>4.8868973342939475</v>
      </c>
    </row>
    <row r="47" spans="1:11" ht="15.75" customHeight="1" x14ac:dyDescent="0.2">
      <c r="A47" s="38"/>
    </row>
    <row r="48" spans="1:11" ht="15.75" customHeight="1" x14ac:dyDescent="0.2">
      <c r="A48" s="88" t="s">
        <v>20</v>
      </c>
      <c r="B48" s="92">
        <f>IF(OR('Tabel 5 F'!B48&lt;5,'Tabel 5.1 Br'!B48&lt;0.5),"-",IFERROR('Tabel 5.1 Br'!B48/'Tabel 5 F'!B48*100,"-"))</f>
        <v>18.683232402081625</v>
      </c>
      <c r="C48" s="92">
        <f>IF(OR('Tabel 5 F'!C48&lt;5,'Tabel 5.1 Br'!C48&lt;0.5),"-",IFERROR('Tabel 5.1 Br'!C48/'Tabel 5 F'!C48*100,"-"))</f>
        <v>8.0386154076290204</v>
      </c>
      <c r="D48" s="92">
        <f>IF(OR('Tabel 5 F'!D48&lt;5,'Tabel 5.1 Br'!D48&lt;0.5),"-",IFERROR('Tabel 5.1 Br'!D48/'Tabel 5 F'!D48*100,"-"))</f>
        <v>4.3198102796821427</v>
      </c>
      <c r="E48" s="92">
        <f>IF(OR('Tabel 5 F'!E48&lt;5,'Tabel 5.1 Br'!E48&lt;0.5),"-",IFERROR('Tabel 5.1 Br'!E48/'Tabel 5 F'!E48*100,"-"))</f>
        <v>2.5081213319941278</v>
      </c>
      <c r="F48" s="92">
        <f>IF(OR('Tabel 5 F'!F48&lt;5,'Tabel 5.1 Br'!F48&lt;0.5),"-",IFERROR('Tabel 5.1 Br'!F48/'Tabel 5 F'!F48*100,"-"))</f>
        <v>1.7445226085517764</v>
      </c>
      <c r="G48" s="92">
        <f>IF(OR('Tabel 5 F'!G48&lt;5,'Tabel 5.1 Br'!G48&lt;0.5),"-",IFERROR('Tabel 5.1 Br'!G48/'Tabel 5 F'!G48*100,"-"))</f>
        <v>1.5551892783443038</v>
      </c>
      <c r="H48" s="92">
        <f>IF(OR('Tabel 5 F'!H48&lt;5,'Tabel 5.1 Br'!H48&lt;0.5),"-",IFERROR('Tabel 5.1 Br'!H48/'Tabel 5 F'!H48*100,"-"))</f>
        <v>2.0402902023568941</v>
      </c>
      <c r="I48" s="128"/>
      <c r="J48" s="92">
        <f>IF(OR('Tabel 5 F'!J48&lt;5,'Tabel 5.1 Br'!J48&lt;0.5),"-",IFERROR('Tabel 5.1 Br'!J48/'Tabel 5 F'!J48*100,"-"))</f>
        <v>3.5361396879360787</v>
      </c>
      <c r="K48" s="75">
        <v>5.5798517299999997</v>
      </c>
    </row>
    <row r="49" spans="1:19" ht="15.75" customHeight="1" x14ac:dyDescent="0.2">
      <c r="B49" s="46"/>
      <c r="C49" s="46"/>
      <c r="D49" s="46"/>
      <c r="E49" s="46"/>
      <c r="F49" s="46"/>
      <c r="G49" s="46"/>
      <c r="H49" s="46"/>
      <c r="J49" s="46"/>
    </row>
    <row r="50" spans="1:19" ht="15.75" customHeight="1" x14ac:dyDescent="0.2">
      <c r="A50" s="90" t="s">
        <v>60</v>
      </c>
      <c r="B50" s="94">
        <f>IF(OR('Tabel 5 F'!B50&lt;5,'Tabel 5.1 Br'!B50&lt;0.5),"-",IFERROR('Tabel 5.1 Br'!B50/'Tabel 5 F'!B50*100,"-"))</f>
        <v>18.629104127579737</v>
      </c>
      <c r="C50" s="94">
        <f>IF(OR('Tabel 5 F'!C50&lt;5,'Tabel 5.1 Br'!C50&lt;0.5),"-",IFERROR('Tabel 5.1 Br'!C50/'Tabel 5 F'!C50*100,"-"))</f>
        <v>3.909291444799432</v>
      </c>
      <c r="D50" s="94">
        <f>IF(OR('Tabel 5 F'!D50&lt;5,'Tabel 5.1 Br'!D50&lt;0.5),"-",IFERROR('Tabel 5.1 Br'!D50/'Tabel 5 F'!D50*100,"-"))</f>
        <v>1.8370128451203307</v>
      </c>
      <c r="E50" s="94">
        <f>IF(OR('Tabel 5 F'!E50&lt;5,'Tabel 5.1 Br'!E50&lt;0.5),"-",IFERROR('Tabel 5.1 Br'!E50/'Tabel 5 F'!E50*100,"-"))</f>
        <v>0.93109008478568056</v>
      </c>
      <c r="F50" s="94">
        <f>IF(OR('Tabel 5 F'!F50&lt;5,'Tabel 5.1 Br'!F50&lt;0.5),"-",IFERROR('Tabel 5.1 Br'!F50/'Tabel 5 F'!F50*100,"-"))</f>
        <v>0.72424107883817435</v>
      </c>
      <c r="G50" s="94">
        <f>IF(OR('Tabel 5 F'!G50&lt;5,'Tabel 5.1 Br'!G50&lt;0.5),"-",IFERROR('Tabel 5.1 Br'!G50/'Tabel 5 F'!G50*100,"-"))</f>
        <v>0.96089088595101435</v>
      </c>
      <c r="H50" s="94">
        <f>IF(OR('Tabel 5 F'!H50&lt;5,'Tabel 5.1 Br'!H50&lt;0.5),"-",IFERROR('Tabel 5.1 Br'!H50/'Tabel 5 F'!H50*100,"-"))</f>
        <v>1.6742403846153848</v>
      </c>
      <c r="I50" s="66"/>
      <c r="J50" s="94">
        <f>IF(OR('Tabel 5 F'!J50&lt;5,'Tabel 5.1 Br'!J50&lt;0.5),"-",IFERROR('Tabel 5.1 Br'!J50/'Tabel 5 F'!J50*100,"-"))</f>
        <v>1.9769324088370683</v>
      </c>
      <c r="K50" s="50"/>
      <c r="L50" s="34"/>
      <c r="M50" s="34"/>
      <c r="N50" s="34"/>
      <c r="O50" s="34"/>
      <c r="P50" s="34"/>
      <c r="Q50" s="34"/>
      <c r="R50" s="34"/>
      <c r="S50" s="34"/>
    </row>
    <row r="51" spans="1:19" ht="15.75" customHeight="1" x14ac:dyDescent="0.2">
      <c r="A51" s="83" t="s">
        <v>61</v>
      </c>
      <c r="B51" s="95">
        <f>IF(OR('Tabel 5 F'!B51&lt;5,'Tabel 5.1 Br'!B51&lt;0.5),"-",IFERROR('Tabel 5.1 Br'!B51/'Tabel 5 F'!B51*100,"-"))</f>
        <v>28.212965610614678</v>
      </c>
      <c r="C51" s="95">
        <f>IF(OR('Tabel 5 F'!C51&lt;5,'Tabel 5.1 Br'!C51&lt;0.5),"-",IFERROR('Tabel 5.1 Br'!C51/'Tabel 5 F'!C51*100,"-"))</f>
        <v>15.367588547486033</v>
      </c>
      <c r="D51" s="95">
        <f>IF(OR('Tabel 5 F'!D51&lt;5,'Tabel 5.1 Br'!D51&lt;0.5),"-",IFERROR('Tabel 5.1 Br'!D51/'Tabel 5 F'!D51*100,"-"))</f>
        <v>8.2372562379061005</v>
      </c>
      <c r="E51" s="95">
        <f>IF(OR('Tabel 5 F'!E51&lt;5,'Tabel 5.1 Br'!E51&lt;0.5),"-",IFERROR('Tabel 5.1 Br'!E51/'Tabel 5 F'!E51*100,"-"))</f>
        <v>4.5440394848570627</v>
      </c>
      <c r="F51" s="95">
        <f>IF(OR('Tabel 5 F'!F51&lt;5,'Tabel 5.1 Br'!F51&lt;0.5),"-",IFERROR('Tabel 5.1 Br'!F51/'Tabel 5 F'!F51*100,"-"))</f>
        <v>2.8329133494865584</v>
      </c>
      <c r="G51" s="95">
        <f>IF(OR('Tabel 5 F'!G51&lt;5,'Tabel 5.1 Br'!G51&lt;0.5),"-",IFERROR('Tabel 5.1 Br'!G51/'Tabel 5 F'!G51*100,"-"))</f>
        <v>1.8677784365735683</v>
      </c>
      <c r="H51" s="95">
        <f>IF(OR('Tabel 5 F'!H51&lt;5,'Tabel 5.1 Br'!H51&lt;0.5),"-",IFERROR('Tabel 5.1 Br'!H51/'Tabel 5 F'!H51*100,"-"))</f>
        <v>3.080140189018902</v>
      </c>
      <c r="I51" s="66"/>
      <c r="J51" s="95">
        <f>IF(OR('Tabel 5 F'!J51&lt;5,'Tabel 5.1 Br'!J51&lt;0.5),"-",IFERROR('Tabel 5.1 Br'!J51/'Tabel 5 F'!J51*100,"-"))</f>
        <v>5.5798517242857759</v>
      </c>
      <c r="K51" s="50"/>
      <c r="L51" s="34"/>
      <c r="M51" s="34"/>
      <c r="N51" s="34"/>
      <c r="O51" s="34"/>
      <c r="P51" s="34"/>
      <c r="Q51" s="34"/>
      <c r="R51" s="34"/>
      <c r="S51" s="34"/>
    </row>
    <row r="52" spans="1:19" ht="15.75" customHeight="1" x14ac:dyDescent="0.2">
      <c r="A52" s="79" t="s">
        <v>62</v>
      </c>
      <c r="B52" s="93">
        <f>IF(OR('Tabel 5 F'!B52&lt;5,'Tabel 5.1 Br'!B52&lt;0.5),"-",IFERROR('Tabel 5.1 Br'!B52/'Tabel 5 F'!B52*100,"-"))</f>
        <v>12.875434940855321</v>
      </c>
      <c r="C52" s="93">
        <f>IF(OR('Tabel 5 F'!C52&lt;5,'Tabel 5.1 Br'!C52&lt;0.5),"-",IFERROR('Tabel 5.1 Br'!C52/'Tabel 5 F'!C52*100,"-"))</f>
        <v>5.5134043049327355</v>
      </c>
      <c r="D52" s="93">
        <f>IF(OR('Tabel 5 F'!D52&lt;5,'Tabel 5.1 Br'!D52&lt;0.5),"-",IFERROR('Tabel 5.1 Br'!D52/'Tabel 5 F'!D52*100,"-"))</f>
        <v>2.8332579948442831</v>
      </c>
      <c r="E52" s="93">
        <f>IF(OR('Tabel 5 F'!E52&lt;5,'Tabel 5.1 Br'!E52&lt;0.5),"-",IFERROR('Tabel 5.1 Br'!E52/'Tabel 5 F'!E52*100,"-"))</f>
        <v>1.6774816896884033</v>
      </c>
      <c r="F52" s="93">
        <f>IF(OR('Tabel 5 F'!F52&lt;5,'Tabel 5.1 Br'!F52&lt;0.5),"-",IFERROR('Tabel 5.1 Br'!F52/'Tabel 5 F'!F52*100,"-"))</f>
        <v>1.5573032357737533</v>
      </c>
      <c r="G52" s="93">
        <f>IF(OR('Tabel 5 F'!G52&lt;5,'Tabel 5.1 Br'!G52&lt;0.5),"-",IFERROR('Tabel 5.1 Br'!G52/'Tabel 5 F'!G52*100,"-"))</f>
        <v>1.4989613332902267</v>
      </c>
      <c r="H52" s="93">
        <f>IF(OR('Tabel 5 F'!H52&lt;5,'Tabel 5.1 Br'!H52&lt;0.5),"-",IFERROR('Tabel 5.1 Br'!H52/'Tabel 5 F'!H52*100,"-"))</f>
        <v>1.5700798455111533</v>
      </c>
      <c r="I52" s="66"/>
      <c r="J52" s="93">
        <f>IF(OR('Tabel 5 F'!J52&lt;5,'Tabel 5.1 Br'!J52&lt;0.5),"-",IFERROR('Tabel 5.1 Br'!J52/'Tabel 5 F'!J52*100,"-"))</f>
        <v>2.5954877226527118</v>
      </c>
      <c r="K52" s="24"/>
      <c r="L52" s="24"/>
      <c r="M52" s="24"/>
      <c r="N52" s="24"/>
    </row>
    <row r="53" spans="1:19" x14ac:dyDescent="0.2">
      <c r="A53" s="47" t="s">
        <v>69</v>
      </c>
    </row>
    <row r="54" spans="1:19" x14ac:dyDescent="0.2">
      <c r="A54" s="27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53"/>
  <sheetViews>
    <sheetView showGridLines="0" topLeftCell="A15" workbookViewId="0">
      <selection activeCell="B39" sqref="B39"/>
    </sheetView>
  </sheetViews>
  <sheetFormatPr defaultRowHeight="12.75" x14ac:dyDescent="0.2"/>
  <cols>
    <col min="1" max="1" width="17.140625" customWidth="1"/>
    <col min="2" max="9" width="10.7109375" customWidth="1"/>
  </cols>
  <sheetData>
    <row r="1" spans="1:10" ht="15.75" customHeight="1" x14ac:dyDescent="0.25">
      <c r="A1" s="16" t="s">
        <v>21</v>
      </c>
    </row>
    <row r="2" spans="1:10" ht="15.75" customHeight="1" x14ac:dyDescent="0.2">
      <c r="A2" s="27"/>
    </row>
    <row r="3" spans="1:10" ht="15.75" customHeight="1" x14ac:dyDescent="0.25">
      <c r="A3" s="16" t="s">
        <v>190</v>
      </c>
    </row>
    <row r="4" spans="1:10" ht="15.75" customHeight="1" x14ac:dyDescent="0.25">
      <c r="A4" s="16"/>
    </row>
    <row r="5" spans="1:10" ht="15.75" customHeight="1" x14ac:dyDescent="0.2"/>
    <row r="6" spans="1:10" ht="15.75" customHeight="1" x14ac:dyDescent="0.2"/>
    <row r="7" spans="1:10" ht="15.75" customHeight="1" x14ac:dyDescent="0.2">
      <c r="A7" s="27"/>
      <c r="B7" s="45" t="s">
        <v>159</v>
      </c>
      <c r="C7" s="45" t="s">
        <v>160</v>
      </c>
      <c r="D7" s="45" t="s">
        <v>161</v>
      </c>
      <c r="E7" s="45" t="s">
        <v>162</v>
      </c>
      <c r="F7" s="45" t="s">
        <v>163</v>
      </c>
      <c r="G7" s="45" t="s">
        <v>164</v>
      </c>
      <c r="H7" s="45" t="s">
        <v>165</v>
      </c>
      <c r="I7" s="45" t="s">
        <v>166</v>
      </c>
      <c r="J7" s="27"/>
    </row>
    <row r="8" spans="1:10" ht="15.75" customHeight="1" x14ac:dyDescent="0.2">
      <c r="A8" s="27"/>
      <c r="B8" s="45"/>
      <c r="C8" s="45"/>
      <c r="D8" s="45"/>
      <c r="E8" s="45"/>
      <c r="F8" s="45"/>
      <c r="G8" s="45"/>
      <c r="H8" s="45"/>
      <c r="I8" s="45"/>
      <c r="J8" s="27"/>
    </row>
    <row r="9" spans="1:10" ht="15.75" customHeight="1" x14ac:dyDescent="0.2">
      <c r="A9" s="79" t="s">
        <v>207</v>
      </c>
      <c r="B9" s="80">
        <v>570</v>
      </c>
      <c r="C9" s="80">
        <v>90</v>
      </c>
      <c r="D9" s="80">
        <v>473</v>
      </c>
      <c r="E9" s="80">
        <v>930</v>
      </c>
      <c r="F9" s="80">
        <v>551</v>
      </c>
      <c r="G9" s="80">
        <v>89</v>
      </c>
      <c r="H9" s="80">
        <v>393</v>
      </c>
      <c r="I9" s="80">
        <v>818</v>
      </c>
      <c r="J9" s="49"/>
    </row>
    <row r="10" spans="1:10" ht="15.75" customHeight="1" x14ac:dyDescent="0.2">
      <c r="A10" s="90" t="s">
        <v>208</v>
      </c>
      <c r="B10" s="91">
        <v>708</v>
      </c>
      <c r="C10" s="91">
        <v>63</v>
      </c>
      <c r="D10" s="91">
        <v>131</v>
      </c>
      <c r="E10" s="91">
        <v>233</v>
      </c>
      <c r="F10" s="91">
        <v>579</v>
      </c>
      <c r="G10" s="91">
        <v>43</v>
      </c>
      <c r="H10" s="91">
        <v>122</v>
      </c>
      <c r="I10" s="91">
        <v>222</v>
      </c>
      <c r="J10" s="49"/>
    </row>
    <row r="11" spans="1:10" ht="15.75" customHeight="1" x14ac:dyDescent="0.2">
      <c r="A11" s="83" t="s">
        <v>209</v>
      </c>
      <c r="B11" s="84">
        <v>373</v>
      </c>
      <c r="C11" s="84">
        <v>203</v>
      </c>
      <c r="D11" s="84">
        <v>377</v>
      </c>
      <c r="E11" s="84">
        <v>883</v>
      </c>
      <c r="F11" s="84">
        <v>338</v>
      </c>
      <c r="G11" s="84">
        <v>228</v>
      </c>
      <c r="H11" s="84">
        <v>401</v>
      </c>
      <c r="I11" s="84">
        <v>625</v>
      </c>
      <c r="J11" s="49"/>
    </row>
    <row r="12" spans="1:10" ht="15.75" customHeight="1" x14ac:dyDescent="0.2">
      <c r="A12" s="79" t="s">
        <v>26</v>
      </c>
      <c r="B12" s="80">
        <v>356</v>
      </c>
      <c r="C12" s="80">
        <v>217</v>
      </c>
      <c r="D12" s="80">
        <v>395</v>
      </c>
      <c r="E12" s="80">
        <v>1164</v>
      </c>
      <c r="F12" s="80">
        <v>436</v>
      </c>
      <c r="G12" s="80">
        <v>223</v>
      </c>
      <c r="H12" s="80">
        <v>670</v>
      </c>
      <c r="I12" s="80">
        <v>975</v>
      </c>
      <c r="J12" s="49"/>
    </row>
    <row r="13" spans="1:10" ht="15.75" customHeight="1" x14ac:dyDescent="0.2">
      <c r="A13" s="90" t="s">
        <v>27</v>
      </c>
      <c r="B13" s="91">
        <v>81</v>
      </c>
      <c r="C13" s="91">
        <v>69</v>
      </c>
      <c r="D13" s="91">
        <v>110</v>
      </c>
      <c r="E13" s="91">
        <v>232</v>
      </c>
      <c r="F13" s="91">
        <v>102</v>
      </c>
      <c r="G13" s="91">
        <v>62</v>
      </c>
      <c r="H13" s="91">
        <v>89</v>
      </c>
      <c r="I13" s="91">
        <v>164</v>
      </c>
      <c r="J13" s="49"/>
    </row>
    <row r="14" spans="1:10" ht="15.75" customHeight="1" x14ac:dyDescent="0.2">
      <c r="A14" s="83" t="s">
        <v>28</v>
      </c>
      <c r="B14" s="84">
        <v>7</v>
      </c>
      <c r="C14" s="84">
        <v>11</v>
      </c>
      <c r="D14" s="84">
        <v>15</v>
      </c>
      <c r="E14" s="84">
        <v>9</v>
      </c>
      <c r="F14" s="84">
        <v>10</v>
      </c>
      <c r="G14" s="84">
        <v>19</v>
      </c>
      <c r="H14" s="84">
        <v>13</v>
      </c>
      <c r="I14" s="84">
        <v>17</v>
      </c>
      <c r="J14" s="49"/>
    </row>
    <row r="15" spans="1:10" ht="15.75" customHeight="1" x14ac:dyDescent="0.2">
      <c r="A15" s="79" t="s">
        <v>29</v>
      </c>
      <c r="B15" s="80">
        <v>197</v>
      </c>
      <c r="C15" s="80">
        <v>79</v>
      </c>
      <c r="D15" s="80">
        <v>131</v>
      </c>
      <c r="E15" s="80">
        <v>406</v>
      </c>
      <c r="F15" s="80">
        <v>152</v>
      </c>
      <c r="G15" s="80">
        <v>65</v>
      </c>
      <c r="H15" s="80">
        <v>118</v>
      </c>
      <c r="I15" s="80">
        <v>248</v>
      </c>
      <c r="J15" s="49"/>
    </row>
    <row r="16" spans="1:10" ht="15.75" customHeight="1" x14ac:dyDescent="0.2">
      <c r="A16" s="90" t="s">
        <v>30</v>
      </c>
      <c r="B16" s="91">
        <v>43</v>
      </c>
      <c r="C16" s="91">
        <v>32</v>
      </c>
      <c r="D16" s="91">
        <v>60</v>
      </c>
      <c r="E16" s="91">
        <v>79</v>
      </c>
      <c r="F16" s="91">
        <v>31</v>
      </c>
      <c r="G16" s="91">
        <v>24</v>
      </c>
      <c r="H16" s="91">
        <v>69</v>
      </c>
      <c r="I16" s="91">
        <v>93</v>
      </c>
      <c r="J16" s="49"/>
    </row>
    <row r="17" spans="1:10" ht="15" hidden="1" customHeight="1" x14ac:dyDescent="0.2">
      <c r="A17" s="31" t="s">
        <v>31</v>
      </c>
      <c r="B17" s="36">
        <v>19</v>
      </c>
      <c r="C17" s="36">
        <v>17</v>
      </c>
      <c r="D17" s="36">
        <v>12</v>
      </c>
      <c r="E17" s="36">
        <v>30</v>
      </c>
      <c r="F17" s="36">
        <v>18</v>
      </c>
      <c r="G17" s="36">
        <v>24</v>
      </c>
      <c r="H17" s="36">
        <v>24</v>
      </c>
      <c r="I17" s="36">
        <v>12</v>
      </c>
      <c r="J17" s="49"/>
    </row>
    <row r="18" spans="1:10" ht="15" hidden="1" customHeight="1" x14ac:dyDescent="0.2">
      <c r="A18" s="33" t="s">
        <v>32</v>
      </c>
      <c r="B18" s="37">
        <v>8</v>
      </c>
      <c r="C18" s="37">
        <v>4</v>
      </c>
      <c r="D18" s="37">
        <v>4</v>
      </c>
      <c r="E18" s="37">
        <v>13</v>
      </c>
      <c r="F18" s="37">
        <v>7</v>
      </c>
      <c r="G18" s="37">
        <v>9</v>
      </c>
      <c r="H18" s="37">
        <v>6</v>
      </c>
      <c r="I18" s="37">
        <v>8</v>
      </c>
      <c r="J18" s="49"/>
    </row>
    <row r="19" spans="1:10" ht="15" hidden="1" customHeight="1" x14ac:dyDescent="0.2">
      <c r="A19" s="31" t="s">
        <v>33</v>
      </c>
      <c r="B19" s="36">
        <v>0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49"/>
    </row>
    <row r="20" spans="1:10" ht="15" hidden="1" customHeight="1" x14ac:dyDescent="0.2">
      <c r="A20" s="33" t="s">
        <v>34</v>
      </c>
      <c r="B20" s="37">
        <v>1</v>
      </c>
      <c r="C20" s="37">
        <v>1</v>
      </c>
      <c r="D20" s="37">
        <v>3</v>
      </c>
      <c r="E20" s="37">
        <v>4</v>
      </c>
      <c r="F20" s="37">
        <v>4</v>
      </c>
      <c r="G20" s="37">
        <v>5</v>
      </c>
      <c r="H20" s="37">
        <v>5</v>
      </c>
      <c r="I20" s="37">
        <v>2</v>
      </c>
      <c r="J20" s="49"/>
    </row>
    <row r="21" spans="1:10" ht="15.75" customHeight="1" x14ac:dyDescent="0.2">
      <c r="A21" s="83" t="s">
        <v>35</v>
      </c>
      <c r="B21" s="84">
        <v>28</v>
      </c>
      <c r="C21" s="84">
        <v>23</v>
      </c>
      <c r="D21" s="84">
        <v>19</v>
      </c>
      <c r="E21" s="84">
        <v>47</v>
      </c>
      <c r="F21" s="84">
        <v>29</v>
      </c>
      <c r="G21" s="84">
        <v>38</v>
      </c>
      <c r="H21" s="84">
        <v>35</v>
      </c>
      <c r="I21" s="84">
        <v>22</v>
      </c>
      <c r="J21" s="49"/>
    </row>
    <row r="22" spans="1:10" ht="15.75" customHeight="1" x14ac:dyDescent="0.2">
      <c r="A22" s="79" t="s">
        <v>36</v>
      </c>
      <c r="B22" s="80">
        <v>8</v>
      </c>
      <c r="C22" s="80">
        <v>0</v>
      </c>
      <c r="D22" s="80">
        <v>4</v>
      </c>
      <c r="E22" s="80">
        <v>5</v>
      </c>
      <c r="F22" s="80">
        <v>7</v>
      </c>
      <c r="G22" s="80">
        <v>4</v>
      </c>
      <c r="H22" s="80">
        <v>0</v>
      </c>
      <c r="I22" s="80">
        <v>5</v>
      </c>
      <c r="J22" s="49"/>
    </row>
    <row r="23" spans="1:10" ht="15.75" customHeight="1" x14ac:dyDescent="0.2">
      <c r="A23" s="90" t="s">
        <v>37</v>
      </c>
      <c r="B23" s="91">
        <v>8</v>
      </c>
      <c r="C23" s="91">
        <v>13</v>
      </c>
      <c r="D23" s="91">
        <v>4</v>
      </c>
      <c r="E23" s="91">
        <v>18</v>
      </c>
      <c r="F23" s="91">
        <v>9</v>
      </c>
      <c r="G23" s="91">
        <v>10</v>
      </c>
      <c r="H23" s="91">
        <v>6</v>
      </c>
      <c r="I23" s="91">
        <v>4</v>
      </c>
      <c r="J23" s="49"/>
    </row>
    <row r="24" spans="1:10" ht="15.75" customHeight="1" x14ac:dyDescent="0.2">
      <c r="A24" s="83" t="s">
        <v>38</v>
      </c>
      <c r="B24" s="84">
        <v>84</v>
      </c>
      <c r="C24" s="84">
        <v>9</v>
      </c>
      <c r="D24" s="84">
        <v>17</v>
      </c>
      <c r="E24" s="84">
        <v>29</v>
      </c>
      <c r="F24" s="84">
        <v>56</v>
      </c>
      <c r="G24" s="84">
        <v>8</v>
      </c>
      <c r="H24" s="84">
        <v>16</v>
      </c>
      <c r="I24" s="84">
        <v>20</v>
      </c>
      <c r="J24" s="49"/>
    </row>
    <row r="25" spans="1:10" ht="15.75" customHeight="1" x14ac:dyDescent="0.2">
      <c r="A25" s="79" t="s">
        <v>39</v>
      </c>
      <c r="B25" s="80">
        <v>44</v>
      </c>
      <c r="C25" s="80">
        <v>42</v>
      </c>
      <c r="D25" s="80">
        <v>89</v>
      </c>
      <c r="E25" s="80">
        <v>133</v>
      </c>
      <c r="F25" s="80">
        <v>53</v>
      </c>
      <c r="G25" s="80">
        <v>78</v>
      </c>
      <c r="H25" s="80">
        <v>50</v>
      </c>
      <c r="I25" s="80">
        <v>83</v>
      </c>
      <c r="J25" s="49"/>
    </row>
    <row r="26" spans="1:10" ht="15.75" customHeight="1" x14ac:dyDescent="0.2">
      <c r="A26" s="90" t="s">
        <v>40</v>
      </c>
      <c r="B26" s="91">
        <v>423</v>
      </c>
      <c r="C26" s="91">
        <v>18</v>
      </c>
      <c r="D26" s="91">
        <v>16</v>
      </c>
      <c r="E26" s="91">
        <v>545</v>
      </c>
      <c r="F26" s="91">
        <v>382</v>
      </c>
      <c r="G26" s="91">
        <v>19</v>
      </c>
      <c r="H26" s="91">
        <v>19</v>
      </c>
      <c r="I26" s="91">
        <v>463</v>
      </c>
      <c r="J26" s="49"/>
    </row>
    <row r="27" spans="1:10" ht="15.75" customHeight="1" x14ac:dyDescent="0.2">
      <c r="A27" s="83" t="s">
        <v>41</v>
      </c>
      <c r="B27" s="84">
        <v>0</v>
      </c>
      <c r="C27" s="84">
        <v>3</v>
      </c>
      <c r="D27" s="84">
        <v>4</v>
      </c>
      <c r="E27" s="84">
        <v>81</v>
      </c>
      <c r="F27" s="84">
        <v>6</v>
      </c>
      <c r="G27" s="84">
        <v>0</v>
      </c>
      <c r="H27" s="84">
        <v>5</v>
      </c>
      <c r="I27" s="84">
        <v>104</v>
      </c>
      <c r="J27" s="49"/>
    </row>
    <row r="28" spans="1:10" ht="15.75" customHeight="1" x14ac:dyDescent="0.2">
      <c r="A28" s="79" t="s">
        <v>42</v>
      </c>
      <c r="B28" s="80">
        <v>45</v>
      </c>
      <c r="C28" s="80">
        <v>4</v>
      </c>
      <c r="D28" s="80">
        <v>16</v>
      </c>
      <c r="E28" s="80">
        <v>161</v>
      </c>
      <c r="F28" s="80">
        <v>43</v>
      </c>
      <c r="G28" s="80">
        <v>3</v>
      </c>
      <c r="H28" s="80">
        <v>29</v>
      </c>
      <c r="I28" s="80">
        <v>128</v>
      </c>
      <c r="J28" s="49"/>
    </row>
    <row r="29" spans="1:10" ht="15.75" customHeight="1" x14ac:dyDescent="0.2">
      <c r="A29" s="90" t="s">
        <v>43</v>
      </c>
      <c r="B29" s="91">
        <v>0</v>
      </c>
      <c r="C29" s="91">
        <v>0</v>
      </c>
      <c r="D29" s="91">
        <v>0</v>
      </c>
      <c r="E29" s="91">
        <v>25</v>
      </c>
      <c r="F29" s="91">
        <v>2</v>
      </c>
      <c r="G29" s="91">
        <v>2</v>
      </c>
      <c r="H29" s="91">
        <v>0</v>
      </c>
      <c r="I29" s="91">
        <v>23</v>
      </c>
      <c r="J29" s="49"/>
    </row>
    <row r="30" spans="1:10" ht="15.75" customHeight="1" x14ac:dyDescent="0.2">
      <c r="A30" s="83" t="s">
        <v>44</v>
      </c>
      <c r="B30" s="84">
        <v>8</v>
      </c>
      <c r="C30" s="84">
        <v>0</v>
      </c>
      <c r="D30" s="84">
        <v>6</v>
      </c>
      <c r="E30" s="84">
        <v>22</v>
      </c>
      <c r="F30" s="84">
        <v>9</v>
      </c>
      <c r="G30" s="84">
        <v>2</v>
      </c>
      <c r="H30" s="84">
        <v>20</v>
      </c>
      <c r="I30" s="84">
        <v>17</v>
      </c>
      <c r="J30" s="49"/>
    </row>
    <row r="31" spans="1:10" ht="15.75" customHeight="1" x14ac:dyDescent="0.2">
      <c r="A31" s="79" t="s">
        <v>45</v>
      </c>
      <c r="B31" s="80">
        <v>2</v>
      </c>
      <c r="C31" s="80">
        <v>1</v>
      </c>
      <c r="D31" s="80">
        <v>5</v>
      </c>
      <c r="E31" s="80">
        <v>3</v>
      </c>
      <c r="F31" s="80">
        <v>1</v>
      </c>
      <c r="G31" s="80">
        <v>0</v>
      </c>
      <c r="H31" s="80">
        <v>3</v>
      </c>
      <c r="I31" s="80">
        <v>4</v>
      </c>
      <c r="J31" s="49"/>
    </row>
    <row r="32" spans="1:10" ht="15.75" customHeight="1" x14ac:dyDescent="0.2">
      <c r="A32" s="90" t="s">
        <v>46</v>
      </c>
      <c r="B32" s="91">
        <v>6</v>
      </c>
      <c r="C32" s="91">
        <v>22</v>
      </c>
      <c r="D32" s="91">
        <v>2</v>
      </c>
      <c r="E32" s="91">
        <v>16</v>
      </c>
      <c r="F32" s="91">
        <v>4</v>
      </c>
      <c r="G32" s="91">
        <v>21</v>
      </c>
      <c r="H32" s="91">
        <v>4</v>
      </c>
      <c r="I32" s="91">
        <v>16</v>
      </c>
      <c r="J32" s="49"/>
    </row>
    <row r="33" spans="1:10" ht="15.75" customHeight="1" x14ac:dyDescent="0.2">
      <c r="A33" s="83" t="s">
        <v>47</v>
      </c>
      <c r="B33" s="84">
        <v>122</v>
      </c>
      <c r="C33" s="84">
        <v>26</v>
      </c>
      <c r="D33" s="84">
        <v>77</v>
      </c>
      <c r="E33" s="84">
        <v>342</v>
      </c>
      <c r="F33" s="84">
        <v>140</v>
      </c>
      <c r="G33" s="84">
        <v>31</v>
      </c>
      <c r="H33" s="84">
        <v>83</v>
      </c>
      <c r="I33" s="84">
        <v>275</v>
      </c>
      <c r="J33" s="49"/>
    </row>
    <row r="34" spans="1:10" ht="15.75" customHeight="1" x14ac:dyDescent="0.2">
      <c r="A34" s="79" t="s">
        <v>48</v>
      </c>
      <c r="B34" s="80">
        <v>218</v>
      </c>
      <c r="C34" s="80">
        <v>71</v>
      </c>
      <c r="D34" s="80">
        <v>75</v>
      </c>
      <c r="E34" s="80">
        <v>425</v>
      </c>
      <c r="F34" s="80">
        <v>227</v>
      </c>
      <c r="G34" s="80">
        <v>76</v>
      </c>
      <c r="H34" s="80">
        <v>71</v>
      </c>
      <c r="I34" s="80">
        <v>423</v>
      </c>
      <c r="J34" s="49"/>
    </row>
    <row r="35" spans="1:10" ht="15.75" customHeight="1" x14ac:dyDescent="0.2">
      <c r="A35" s="90" t="s">
        <v>49</v>
      </c>
      <c r="B35" s="91">
        <v>112</v>
      </c>
      <c r="C35" s="91">
        <v>20</v>
      </c>
      <c r="D35" s="91">
        <v>49</v>
      </c>
      <c r="E35" s="91">
        <v>180</v>
      </c>
      <c r="F35" s="91">
        <v>114</v>
      </c>
      <c r="G35" s="91">
        <v>45</v>
      </c>
      <c r="H35" s="91">
        <v>60</v>
      </c>
      <c r="I35" s="91">
        <v>259</v>
      </c>
      <c r="J35" s="49"/>
    </row>
    <row r="36" spans="1:10" ht="15.75" customHeight="1" x14ac:dyDescent="0.2">
      <c r="A36" s="83" t="s">
        <v>50</v>
      </c>
      <c r="B36" s="84">
        <v>326</v>
      </c>
      <c r="C36" s="84">
        <v>122</v>
      </c>
      <c r="D36" s="84">
        <v>220</v>
      </c>
      <c r="E36" s="84">
        <v>663</v>
      </c>
      <c r="F36" s="84">
        <v>394</v>
      </c>
      <c r="G36" s="84">
        <v>156</v>
      </c>
      <c r="H36" s="84">
        <v>303</v>
      </c>
      <c r="I36" s="84">
        <v>704</v>
      </c>
      <c r="J36" s="49"/>
    </row>
    <row r="37" spans="1:10" ht="15.75" customHeight="1" x14ac:dyDescent="0.2">
      <c r="A37" s="79" t="s">
        <v>51</v>
      </c>
      <c r="B37" s="80">
        <v>231</v>
      </c>
      <c r="C37" s="80">
        <v>165</v>
      </c>
      <c r="D37" s="80">
        <v>273</v>
      </c>
      <c r="E37" s="80">
        <v>1783</v>
      </c>
      <c r="F37" s="80">
        <v>249</v>
      </c>
      <c r="G37" s="80">
        <v>176</v>
      </c>
      <c r="H37" s="80">
        <v>299</v>
      </c>
      <c r="I37" s="80">
        <v>1634</v>
      </c>
      <c r="J37" s="49"/>
    </row>
    <row r="38" spans="1:10" ht="15.75" customHeight="1" x14ac:dyDescent="0.2">
      <c r="A38" s="90" t="s">
        <v>52</v>
      </c>
      <c r="B38" s="91">
        <v>117</v>
      </c>
      <c r="C38" s="91">
        <v>38</v>
      </c>
      <c r="D38" s="91">
        <v>91</v>
      </c>
      <c r="E38" s="91">
        <v>316</v>
      </c>
      <c r="F38" s="91">
        <v>62</v>
      </c>
      <c r="G38" s="91">
        <v>17</v>
      </c>
      <c r="H38" s="91">
        <v>77</v>
      </c>
      <c r="I38" s="91">
        <v>229</v>
      </c>
      <c r="J38" s="49"/>
    </row>
    <row r="39" spans="1:10" ht="15.75" customHeight="1" x14ac:dyDescent="0.2">
      <c r="A39" s="83" t="s">
        <v>53</v>
      </c>
      <c r="B39" s="84">
        <v>20</v>
      </c>
      <c r="C39" s="84">
        <v>4</v>
      </c>
      <c r="D39" s="84">
        <v>10</v>
      </c>
      <c r="E39" s="84">
        <v>54</v>
      </c>
      <c r="F39" s="84">
        <v>25</v>
      </c>
      <c r="G39" s="84">
        <v>19</v>
      </c>
      <c r="H39" s="84">
        <v>39</v>
      </c>
      <c r="I39" s="84">
        <v>127</v>
      </c>
      <c r="J39" s="49"/>
    </row>
    <row r="40" spans="1:10" ht="15.75" customHeight="1" x14ac:dyDescent="0.2">
      <c r="A40" s="79" t="s">
        <v>54</v>
      </c>
      <c r="B40" s="80">
        <v>54</v>
      </c>
      <c r="C40" s="80">
        <v>14</v>
      </c>
      <c r="D40" s="80">
        <v>23</v>
      </c>
      <c r="E40" s="80">
        <v>143</v>
      </c>
      <c r="F40" s="80">
        <v>49</v>
      </c>
      <c r="G40" s="80">
        <v>15</v>
      </c>
      <c r="H40" s="80">
        <v>47</v>
      </c>
      <c r="I40" s="80">
        <v>170</v>
      </c>
      <c r="J40" s="49"/>
    </row>
    <row r="41" spans="1:10" ht="15.75" customHeight="1" x14ac:dyDescent="0.2">
      <c r="A41" s="90" t="s">
        <v>214</v>
      </c>
      <c r="B41" s="91">
        <v>383</v>
      </c>
      <c r="C41" s="91">
        <v>100</v>
      </c>
      <c r="D41" s="91">
        <v>27</v>
      </c>
      <c r="E41" s="91">
        <v>279</v>
      </c>
      <c r="F41" s="91">
        <v>327</v>
      </c>
      <c r="G41" s="91">
        <v>99</v>
      </c>
      <c r="H41" s="91">
        <v>39</v>
      </c>
      <c r="I41" s="91">
        <v>261</v>
      </c>
      <c r="J41" s="49"/>
    </row>
    <row r="42" spans="1:10" ht="15.75" customHeight="1" x14ac:dyDescent="0.2">
      <c r="A42" s="83" t="s">
        <v>55</v>
      </c>
      <c r="B42" s="84">
        <v>29</v>
      </c>
      <c r="C42" s="84">
        <v>19</v>
      </c>
      <c r="D42" s="84">
        <v>80</v>
      </c>
      <c r="E42" s="84">
        <v>419</v>
      </c>
      <c r="F42" s="84">
        <v>33</v>
      </c>
      <c r="G42" s="84">
        <v>31</v>
      </c>
      <c r="H42" s="84">
        <v>125</v>
      </c>
      <c r="I42" s="84">
        <v>315</v>
      </c>
      <c r="J42" s="49"/>
    </row>
    <row r="43" spans="1:10" ht="15.75" customHeight="1" x14ac:dyDescent="0.2">
      <c r="A43" s="79" t="s">
        <v>56</v>
      </c>
      <c r="B43" s="80">
        <v>56</v>
      </c>
      <c r="C43" s="80">
        <v>8</v>
      </c>
      <c r="D43" s="80">
        <v>24</v>
      </c>
      <c r="E43" s="80">
        <v>56</v>
      </c>
      <c r="F43" s="80">
        <v>17</v>
      </c>
      <c r="G43" s="80">
        <v>4</v>
      </c>
      <c r="H43" s="80">
        <v>18</v>
      </c>
      <c r="I43" s="80">
        <v>31</v>
      </c>
      <c r="J43" s="49"/>
    </row>
    <row r="44" spans="1:10" ht="15.75" customHeight="1" x14ac:dyDescent="0.2">
      <c r="A44" s="90" t="s">
        <v>57</v>
      </c>
      <c r="B44" s="91">
        <v>286</v>
      </c>
      <c r="C44" s="91">
        <v>47</v>
      </c>
      <c r="D44" s="91">
        <v>199</v>
      </c>
      <c r="E44" s="91">
        <v>375</v>
      </c>
      <c r="F44" s="91">
        <v>141</v>
      </c>
      <c r="G44" s="91">
        <v>11</v>
      </c>
      <c r="H44" s="91">
        <v>114</v>
      </c>
      <c r="I44" s="91">
        <v>135</v>
      </c>
      <c r="J44" s="49"/>
    </row>
    <row r="45" spans="1:10" ht="15.75" customHeight="1" x14ac:dyDescent="0.2">
      <c r="A45" s="83" t="s">
        <v>58</v>
      </c>
      <c r="B45" s="84">
        <v>279</v>
      </c>
      <c r="C45" s="84">
        <v>48</v>
      </c>
      <c r="D45" s="84">
        <v>135</v>
      </c>
      <c r="E45" s="84">
        <v>348</v>
      </c>
      <c r="F45" s="84">
        <v>230</v>
      </c>
      <c r="G45" s="84">
        <v>22</v>
      </c>
      <c r="H45" s="84">
        <v>86</v>
      </c>
      <c r="I45" s="84">
        <v>187</v>
      </c>
      <c r="J45" s="49"/>
    </row>
    <row r="46" spans="1:10" ht="15.75" customHeight="1" x14ac:dyDescent="0.2">
      <c r="A46" s="79" t="s">
        <v>59</v>
      </c>
      <c r="B46" s="80">
        <v>525</v>
      </c>
      <c r="C46" s="80">
        <v>228</v>
      </c>
      <c r="D46" s="80">
        <v>248</v>
      </c>
      <c r="E46" s="80">
        <v>539</v>
      </c>
      <c r="F46" s="80">
        <v>328</v>
      </c>
      <c r="G46" s="80">
        <v>256</v>
      </c>
      <c r="H46" s="80">
        <v>320</v>
      </c>
      <c r="I46" s="80">
        <v>479</v>
      </c>
    </row>
    <row r="47" spans="1:10" ht="15.75" customHeight="1" x14ac:dyDescent="0.2">
      <c r="A47" s="38"/>
      <c r="B47" s="32"/>
      <c r="C47" s="32"/>
      <c r="D47" s="32"/>
      <c r="E47" s="32"/>
      <c r="F47" s="32"/>
      <c r="G47" s="32"/>
      <c r="H47" s="32"/>
      <c r="I47" s="32"/>
    </row>
    <row r="48" spans="1:10" ht="15.75" customHeight="1" x14ac:dyDescent="0.2">
      <c r="A48" s="88" t="s">
        <v>20</v>
      </c>
      <c r="B48" s="89">
        <f>SUM(B9:B46)-SUM(B17:B20)</f>
        <v>5749</v>
      </c>
      <c r="C48" s="89">
        <f t="shared" ref="C48:I48" si="0">SUM(C9:C46)-SUM(C17:C20)</f>
        <v>1809</v>
      </c>
      <c r="D48" s="89">
        <f t="shared" si="0"/>
        <v>3405</v>
      </c>
      <c r="E48" s="89">
        <f t="shared" si="0"/>
        <v>10943</v>
      </c>
      <c r="F48" s="89">
        <f t="shared" si="0"/>
        <v>5136</v>
      </c>
      <c r="G48" s="89">
        <f t="shared" si="0"/>
        <v>1896</v>
      </c>
      <c r="H48" s="89">
        <f t="shared" si="0"/>
        <v>3743</v>
      </c>
      <c r="I48" s="89">
        <f t="shared" si="0"/>
        <v>9280</v>
      </c>
      <c r="J48" s="75"/>
    </row>
    <row r="49" spans="1:10" ht="15.75" customHeight="1" x14ac:dyDescent="0.2">
      <c r="A49" s="27"/>
    </row>
    <row r="50" spans="1:10" ht="15.75" customHeight="1" x14ac:dyDescent="0.2">
      <c r="A50" s="90" t="s">
        <v>60</v>
      </c>
      <c r="B50" s="91">
        <v>1278</v>
      </c>
      <c r="C50" s="91">
        <v>153</v>
      </c>
      <c r="D50" s="91">
        <v>604</v>
      </c>
      <c r="E50" s="91">
        <v>1163</v>
      </c>
      <c r="F50" s="91">
        <v>1130</v>
      </c>
      <c r="G50" s="91">
        <v>132</v>
      </c>
      <c r="H50" s="91">
        <v>515</v>
      </c>
      <c r="I50" s="91">
        <v>1040</v>
      </c>
      <c r="J50" s="50"/>
    </row>
    <row r="51" spans="1:10" ht="15.75" customHeight="1" x14ac:dyDescent="0.2">
      <c r="A51" s="83" t="s">
        <v>61</v>
      </c>
      <c r="B51" s="84">
        <v>684</v>
      </c>
      <c r="C51" s="84">
        <v>408</v>
      </c>
      <c r="D51" s="84">
        <v>711</v>
      </c>
      <c r="E51" s="84">
        <v>1890</v>
      </c>
      <c r="F51" s="84">
        <v>731</v>
      </c>
      <c r="G51" s="84">
        <v>393</v>
      </c>
      <c r="H51" s="84">
        <v>959</v>
      </c>
      <c r="I51" s="84">
        <v>1497</v>
      </c>
      <c r="J51" s="50"/>
    </row>
    <row r="52" spans="1:10" ht="15.75" customHeight="1" x14ac:dyDescent="0.2">
      <c r="A52" s="79" t="s">
        <v>62</v>
      </c>
      <c r="B52" s="80">
        <v>1004</v>
      </c>
      <c r="C52" s="80">
        <v>416</v>
      </c>
      <c r="D52" s="80">
        <v>708</v>
      </c>
      <c r="E52" s="80">
        <v>3367</v>
      </c>
      <c r="F52" s="80">
        <v>1046</v>
      </c>
      <c r="G52" s="80">
        <v>470</v>
      </c>
      <c r="H52" s="80">
        <v>810</v>
      </c>
      <c r="I52" s="80">
        <v>3249</v>
      </c>
      <c r="J52" s="24"/>
    </row>
    <row r="53" spans="1:10" x14ac:dyDescent="0.2">
      <c r="A53" t="s">
        <v>63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53"/>
  <sheetViews>
    <sheetView showGridLines="0" topLeftCell="A13" workbookViewId="0">
      <selection activeCell="B38" sqref="B38"/>
    </sheetView>
  </sheetViews>
  <sheetFormatPr defaultRowHeight="12.75" x14ac:dyDescent="0.2"/>
  <cols>
    <col min="1" max="1" width="17.140625" customWidth="1"/>
    <col min="2" max="9" width="10.7109375" customWidth="1"/>
  </cols>
  <sheetData>
    <row r="1" spans="1:9" ht="15.75" customHeight="1" x14ac:dyDescent="0.25">
      <c r="A1" s="16" t="s">
        <v>21</v>
      </c>
    </row>
    <row r="2" spans="1:9" ht="15.75" customHeight="1" x14ac:dyDescent="0.2">
      <c r="A2" s="27"/>
    </row>
    <row r="3" spans="1:9" ht="15.75" customHeight="1" x14ac:dyDescent="0.25">
      <c r="A3" s="16" t="s">
        <v>191</v>
      </c>
    </row>
    <row r="4" spans="1:9" ht="15.75" customHeight="1" x14ac:dyDescent="0.25">
      <c r="A4" s="16"/>
    </row>
    <row r="5" spans="1:9" ht="15.75" customHeight="1" x14ac:dyDescent="0.2"/>
    <row r="6" spans="1:9" ht="15.75" customHeight="1" x14ac:dyDescent="0.2"/>
    <row r="7" spans="1:9" ht="15.75" customHeight="1" x14ac:dyDescent="0.2">
      <c r="A7" s="27"/>
      <c r="B7" s="45" t="s">
        <v>159</v>
      </c>
      <c r="C7" s="45" t="s">
        <v>160</v>
      </c>
      <c r="D7" s="45" t="s">
        <v>161</v>
      </c>
      <c r="E7" s="45" t="s">
        <v>162</v>
      </c>
      <c r="F7" s="45" t="s">
        <v>163</v>
      </c>
      <c r="G7" s="45" t="s">
        <v>164</v>
      </c>
      <c r="H7" s="45" t="s">
        <v>165</v>
      </c>
      <c r="I7" s="45" t="s">
        <v>166</v>
      </c>
    </row>
    <row r="8" spans="1:9" ht="15.75" customHeight="1" x14ac:dyDescent="0.2">
      <c r="A8" s="27"/>
      <c r="B8" s="45"/>
      <c r="C8" s="45"/>
      <c r="D8" s="45"/>
      <c r="E8" s="45"/>
      <c r="F8" s="45"/>
      <c r="G8" s="45"/>
      <c r="H8" s="45"/>
      <c r="I8" s="45"/>
    </row>
    <row r="9" spans="1:9" ht="15.75" customHeight="1" x14ac:dyDescent="0.2">
      <c r="A9" s="79" t="s">
        <v>207</v>
      </c>
      <c r="B9" s="80">
        <v>181.57862</v>
      </c>
      <c r="C9" s="80">
        <v>19.434290000000001</v>
      </c>
      <c r="D9" s="80">
        <v>55.491169999999997</v>
      </c>
      <c r="E9" s="80">
        <v>70.224540000000005</v>
      </c>
      <c r="F9" s="80">
        <v>15.07952</v>
      </c>
      <c r="G9" s="80">
        <v>13.015029999999999</v>
      </c>
      <c r="H9" s="80">
        <v>12.76742</v>
      </c>
      <c r="I9" s="80">
        <v>26.352519999999998</v>
      </c>
    </row>
    <row r="10" spans="1:9" ht="15.75" customHeight="1" x14ac:dyDescent="0.2">
      <c r="A10" s="90" t="s">
        <v>208</v>
      </c>
      <c r="B10" s="91">
        <v>215.10821000000001</v>
      </c>
      <c r="C10" s="91">
        <v>14.49573</v>
      </c>
      <c r="D10" s="91">
        <v>18.47814</v>
      </c>
      <c r="E10" s="91">
        <v>20.948039999999999</v>
      </c>
      <c r="F10" s="91">
        <v>27.698499999999999</v>
      </c>
      <c r="G10" s="91">
        <v>1.99963</v>
      </c>
      <c r="H10" s="91">
        <v>8.3303200000000004</v>
      </c>
      <c r="I10" s="91">
        <v>4.8818099999999998</v>
      </c>
    </row>
    <row r="11" spans="1:9" ht="15.75" customHeight="1" x14ac:dyDescent="0.2">
      <c r="A11" s="83" t="s">
        <v>209</v>
      </c>
      <c r="B11" s="84">
        <v>139.64073999999999</v>
      </c>
      <c r="C11" s="84">
        <v>79.260279999999995</v>
      </c>
      <c r="D11" s="84">
        <v>76.283289999999994</v>
      </c>
      <c r="E11" s="84">
        <v>129.99501000000001</v>
      </c>
      <c r="F11" s="84">
        <v>37.705979999999997</v>
      </c>
      <c r="G11" s="84">
        <v>23.924410000000002</v>
      </c>
      <c r="H11" s="84">
        <v>31.24493</v>
      </c>
      <c r="I11" s="84">
        <v>43.142270000000003</v>
      </c>
    </row>
    <row r="12" spans="1:9" ht="15.75" customHeight="1" x14ac:dyDescent="0.2">
      <c r="A12" s="79" t="s">
        <v>26</v>
      </c>
      <c r="B12" s="80">
        <v>166.8596</v>
      </c>
      <c r="C12" s="80">
        <v>94.134600000000006</v>
      </c>
      <c r="D12" s="80">
        <v>108.41015</v>
      </c>
      <c r="E12" s="80">
        <v>266.78663</v>
      </c>
      <c r="F12" s="80">
        <v>86.789119999999997</v>
      </c>
      <c r="G12" s="80">
        <v>47.376040000000003</v>
      </c>
      <c r="H12" s="80">
        <v>100.90064</v>
      </c>
      <c r="I12" s="80">
        <v>166.07996</v>
      </c>
    </row>
    <row r="13" spans="1:9" ht="15.75" customHeight="1" x14ac:dyDescent="0.2">
      <c r="A13" s="90" t="s">
        <v>27</v>
      </c>
      <c r="B13" s="91">
        <v>27.604320000000001</v>
      </c>
      <c r="C13" s="91">
        <v>23.552050000000001</v>
      </c>
      <c r="D13" s="91">
        <v>25.3078</v>
      </c>
      <c r="E13" s="91">
        <v>32.058250000000001</v>
      </c>
      <c r="F13" s="91">
        <v>8.6527799999999999</v>
      </c>
      <c r="G13" s="91">
        <v>3.99925</v>
      </c>
      <c r="H13" s="91">
        <v>6.6756099999999998</v>
      </c>
      <c r="I13" s="91">
        <v>11.49192</v>
      </c>
    </row>
    <row r="14" spans="1:9" ht="15.75" customHeight="1" x14ac:dyDescent="0.2">
      <c r="A14" s="83" t="s">
        <v>28</v>
      </c>
      <c r="B14" s="84">
        <v>0</v>
      </c>
      <c r="C14" s="84">
        <v>3.99925</v>
      </c>
      <c r="D14" s="84">
        <v>6.0113500000000002</v>
      </c>
      <c r="E14" s="84">
        <v>0.99980999999999998</v>
      </c>
      <c r="F14" s="84">
        <v>0.99980999999999998</v>
      </c>
      <c r="G14" s="84">
        <v>2.8796900000000001</v>
      </c>
      <c r="H14" s="84">
        <v>0.99980999999999998</v>
      </c>
      <c r="I14" s="84">
        <v>2.53789</v>
      </c>
    </row>
    <row r="15" spans="1:9" ht="15.75" customHeight="1" x14ac:dyDescent="0.2">
      <c r="A15" s="79" t="s">
        <v>29</v>
      </c>
      <c r="B15" s="80">
        <v>82.772409999999994</v>
      </c>
      <c r="C15" s="80">
        <v>31.761990000000001</v>
      </c>
      <c r="D15" s="80">
        <v>33.107340000000001</v>
      </c>
      <c r="E15" s="80">
        <v>82.434349999999995</v>
      </c>
      <c r="F15" s="80">
        <v>23.273869999999999</v>
      </c>
      <c r="G15" s="80">
        <v>11.332879999999999</v>
      </c>
      <c r="H15" s="80">
        <v>17.145890000000001</v>
      </c>
      <c r="I15" s="80">
        <v>20.68421</v>
      </c>
    </row>
    <row r="16" spans="1:9" ht="15.75" customHeight="1" x14ac:dyDescent="0.2">
      <c r="A16" s="90" t="s">
        <v>30</v>
      </c>
      <c r="B16" s="91">
        <v>15.7837</v>
      </c>
      <c r="C16" s="91">
        <v>8.6190999999999995</v>
      </c>
      <c r="D16" s="91">
        <v>12.56034</v>
      </c>
      <c r="E16" s="91">
        <v>19.141770000000001</v>
      </c>
      <c r="F16" s="91">
        <v>4.8643400000000003</v>
      </c>
      <c r="G16" s="91">
        <v>8.6253399999999996</v>
      </c>
      <c r="H16" s="91">
        <v>8.2785499999999992</v>
      </c>
      <c r="I16" s="91">
        <v>16.57207</v>
      </c>
    </row>
    <row r="17" spans="1:9" ht="15" hidden="1" customHeight="1" x14ac:dyDescent="0.2">
      <c r="A17" s="31" t="s">
        <v>31</v>
      </c>
      <c r="B17" s="36">
        <v>1.4295500000000001</v>
      </c>
      <c r="C17" s="36">
        <v>5.5485600000000002</v>
      </c>
      <c r="D17" s="36">
        <v>0.79773000000000005</v>
      </c>
      <c r="E17" s="36">
        <v>2.9532799999999999</v>
      </c>
      <c r="F17" s="36">
        <v>0.99980999999999998</v>
      </c>
      <c r="G17" s="36">
        <v>1.29857</v>
      </c>
      <c r="H17" s="36">
        <v>0.53825999999999996</v>
      </c>
      <c r="I17" s="36">
        <v>0.99980999999999998</v>
      </c>
    </row>
    <row r="18" spans="1:9" ht="15" hidden="1" customHeight="1" x14ac:dyDescent="0.2">
      <c r="A18" s="33" t="s">
        <v>32</v>
      </c>
      <c r="B18" s="37">
        <v>1.7439</v>
      </c>
      <c r="C18" s="37">
        <v>1.0228900000000001</v>
      </c>
      <c r="D18" s="37">
        <v>1.1888000000000001</v>
      </c>
      <c r="E18" s="37">
        <v>0</v>
      </c>
      <c r="F18" s="37">
        <v>1.99963</v>
      </c>
      <c r="G18" s="37">
        <v>0.99980999999999998</v>
      </c>
      <c r="H18" s="37">
        <v>0</v>
      </c>
      <c r="I18" s="37">
        <v>0.99980999999999998</v>
      </c>
    </row>
    <row r="19" spans="1:9" ht="15" hidden="1" customHeight="1" x14ac:dyDescent="0.2">
      <c r="A19" s="31" t="s">
        <v>33</v>
      </c>
      <c r="B19" s="36">
        <v>0</v>
      </c>
      <c r="C19" s="36">
        <v>0.86134999999999995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</row>
    <row r="20" spans="1:9" ht="15" hidden="1" customHeight="1" x14ac:dyDescent="0.2">
      <c r="A20" s="33" t="s">
        <v>34</v>
      </c>
      <c r="B20" s="37">
        <v>0.99980999999999998</v>
      </c>
      <c r="C20" s="37">
        <v>0.99980999999999998</v>
      </c>
      <c r="D20" s="37">
        <v>2.9370699999999998</v>
      </c>
      <c r="E20" s="37">
        <v>0.99980999999999998</v>
      </c>
      <c r="F20" s="37">
        <v>0</v>
      </c>
      <c r="G20" s="37">
        <v>0</v>
      </c>
      <c r="H20" s="37">
        <v>0</v>
      </c>
      <c r="I20" s="37">
        <v>0</v>
      </c>
    </row>
    <row r="21" spans="1:9" ht="15.75" customHeight="1" x14ac:dyDescent="0.2">
      <c r="A21" s="83" t="s">
        <v>35</v>
      </c>
      <c r="B21" s="84">
        <v>4.1732699999999996</v>
      </c>
      <c r="C21" s="84">
        <v>8.4326100000000004</v>
      </c>
      <c r="D21" s="84">
        <v>4.9236000000000004</v>
      </c>
      <c r="E21" s="84">
        <v>3.9531000000000001</v>
      </c>
      <c r="F21" s="84">
        <v>2.9994399999999999</v>
      </c>
      <c r="G21" s="84">
        <v>2.2983799999999999</v>
      </c>
      <c r="H21" s="84">
        <v>0.53825999999999996</v>
      </c>
      <c r="I21" s="84">
        <v>1.99963</v>
      </c>
    </row>
    <row r="22" spans="1:9" ht="15.75" customHeight="1" x14ac:dyDescent="0.2">
      <c r="A22" s="79" t="s">
        <v>36</v>
      </c>
      <c r="B22" s="80">
        <v>1.82873</v>
      </c>
      <c r="C22" s="80">
        <v>0</v>
      </c>
      <c r="D22" s="80">
        <v>0.99980999999999998</v>
      </c>
      <c r="E22" s="80">
        <v>0</v>
      </c>
      <c r="F22" s="80">
        <v>0</v>
      </c>
      <c r="G22" s="80">
        <v>0.99980999999999998</v>
      </c>
      <c r="H22" s="80">
        <v>0</v>
      </c>
      <c r="I22" s="80">
        <v>0</v>
      </c>
    </row>
    <row r="23" spans="1:9" ht="15.75" customHeight="1" x14ac:dyDescent="0.2">
      <c r="A23" s="90" t="s">
        <v>37</v>
      </c>
      <c r="B23" s="91">
        <v>2.5528599999999999</v>
      </c>
      <c r="C23" s="91">
        <v>3.4216899999999999</v>
      </c>
      <c r="D23" s="91">
        <v>0.99980999999999998</v>
      </c>
      <c r="E23" s="91">
        <v>3.9069400000000001</v>
      </c>
      <c r="F23" s="91">
        <v>0</v>
      </c>
      <c r="G23" s="91">
        <v>0.81518999999999997</v>
      </c>
      <c r="H23" s="91">
        <v>0.42724000000000001</v>
      </c>
      <c r="I23" s="91">
        <v>0</v>
      </c>
    </row>
    <row r="24" spans="1:9" ht="15.75" customHeight="1" x14ac:dyDescent="0.2">
      <c r="A24" s="83" t="s">
        <v>38</v>
      </c>
      <c r="B24" s="84">
        <v>6.4074099999999996</v>
      </c>
      <c r="C24" s="84">
        <v>0.99980999999999998</v>
      </c>
      <c r="D24" s="84">
        <v>0</v>
      </c>
      <c r="E24" s="84">
        <v>0</v>
      </c>
      <c r="F24" s="84">
        <v>1.43205</v>
      </c>
      <c r="G24" s="84">
        <v>0.99980999999999998</v>
      </c>
      <c r="H24" s="84">
        <v>0</v>
      </c>
      <c r="I24" s="84">
        <v>0.99980999999999998</v>
      </c>
    </row>
    <row r="25" spans="1:9" ht="15.75" customHeight="1" x14ac:dyDescent="0.2">
      <c r="A25" s="79" t="s">
        <v>39</v>
      </c>
      <c r="B25" s="80">
        <v>16.960640000000001</v>
      </c>
      <c r="C25" s="80">
        <v>9.1024799999999999</v>
      </c>
      <c r="D25" s="80">
        <v>9.3575800000000005</v>
      </c>
      <c r="E25" s="80">
        <v>6.4984700000000002</v>
      </c>
      <c r="F25" s="80">
        <v>3.98054</v>
      </c>
      <c r="G25" s="80">
        <v>2.9994399999999999</v>
      </c>
      <c r="H25" s="80">
        <v>0.99980999999999998</v>
      </c>
      <c r="I25" s="80">
        <v>4.6622599999999998</v>
      </c>
    </row>
    <row r="26" spans="1:9" ht="15.75" customHeight="1" x14ac:dyDescent="0.2">
      <c r="A26" s="90" t="s">
        <v>40</v>
      </c>
      <c r="B26" s="91">
        <v>78.790620000000004</v>
      </c>
      <c r="C26" s="91">
        <v>1.99963</v>
      </c>
      <c r="D26" s="91">
        <v>0.99980999999999998</v>
      </c>
      <c r="E26" s="91">
        <v>2.7069200000000002</v>
      </c>
      <c r="F26" s="91">
        <v>23.52835</v>
      </c>
      <c r="G26" s="91">
        <v>1.3659300000000001</v>
      </c>
      <c r="H26" s="91">
        <v>0.90749999999999997</v>
      </c>
      <c r="I26" s="91">
        <v>8.9509100000000004</v>
      </c>
    </row>
    <row r="27" spans="1:9" ht="15.75" customHeight="1" x14ac:dyDescent="0.2">
      <c r="A27" s="83" t="s">
        <v>41</v>
      </c>
      <c r="B27" s="84">
        <v>0</v>
      </c>
      <c r="C27" s="84">
        <v>0</v>
      </c>
      <c r="D27" s="84">
        <v>0</v>
      </c>
      <c r="E27" s="84">
        <v>2.4399700000000002</v>
      </c>
      <c r="F27" s="84">
        <v>0.99980999999999998</v>
      </c>
      <c r="G27" s="84">
        <v>0</v>
      </c>
      <c r="H27" s="84">
        <v>0</v>
      </c>
      <c r="I27" s="84">
        <v>3.1659700000000002</v>
      </c>
    </row>
    <row r="28" spans="1:9" ht="15.75" customHeight="1" x14ac:dyDescent="0.2">
      <c r="A28" s="79" t="s">
        <v>42</v>
      </c>
      <c r="B28" s="80">
        <v>25.39263</v>
      </c>
      <c r="C28" s="80">
        <v>2.86097</v>
      </c>
      <c r="D28" s="80">
        <v>5.9988799999999998</v>
      </c>
      <c r="E28" s="80">
        <v>37.960459999999998</v>
      </c>
      <c r="F28" s="80">
        <v>7.1970299999999998</v>
      </c>
      <c r="G28" s="80">
        <v>0.90749999999999997</v>
      </c>
      <c r="H28" s="80">
        <v>4.4913600000000002</v>
      </c>
      <c r="I28" s="80">
        <v>12.121869999999999</v>
      </c>
    </row>
    <row r="29" spans="1:9" ht="15.75" customHeight="1" x14ac:dyDescent="0.2">
      <c r="A29" s="90" t="s">
        <v>43</v>
      </c>
      <c r="B29" s="91">
        <v>0</v>
      </c>
      <c r="C29" s="91">
        <v>0</v>
      </c>
      <c r="D29" s="91">
        <v>0</v>
      </c>
      <c r="E29" s="91">
        <v>0</v>
      </c>
      <c r="F29" s="91">
        <v>0.99980999999999998</v>
      </c>
      <c r="G29" s="91">
        <v>0</v>
      </c>
      <c r="H29" s="91">
        <v>0</v>
      </c>
      <c r="I29" s="91">
        <v>0</v>
      </c>
    </row>
    <row r="30" spans="1:9" ht="15.75" customHeight="1" x14ac:dyDescent="0.2">
      <c r="A30" s="83" t="s">
        <v>44</v>
      </c>
      <c r="B30" s="84">
        <v>3.8707699999999998</v>
      </c>
      <c r="C30" s="84">
        <v>0</v>
      </c>
      <c r="D30" s="84">
        <v>0</v>
      </c>
      <c r="E30" s="84">
        <v>6.1092700000000004</v>
      </c>
      <c r="F30" s="84">
        <v>2.2721900000000002</v>
      </c>
      <c r="G30" s="84">
        <v>0</v>
      </c>
      <c r="H30" s="84">
        <v>6.5602200000000002</v>
      </c>
      <c r="I30" s="84">
        <v>2.3071199999999998</v>
      </c>
    </row>
    <row r="31" spans="1:9" ht="15.75" customHeight="1" x14ac:dyDescent="0.2">
      <c r="A31" s="79" t="s">
        <v>45</v>
      </c>
      <c r="B31" s="80">
        <v>0.99980999999999998</v>
      </c>
      <c r="C31" s="80">
        <v>0</v>
      </c>
      <c r="D31" s="80">
        <v>1.19129</v>
      </c>
      <c r="E31" s="80">
        <v>0.82516999999999996</v>
      </c>
      <c r="F31" s="80">
        <v>0</v>
      </c>
      <c r="G31" s="80">
        <v>0</v>
      </c>
      <c r="H31" s="80">
        <v>0</v>
      </c>
      <c r="I31" s="80">
        <v>0</v>
      </c>
    </row>
    <row r="32" spans="1:9" ht="15.75" customHeight="1" x14ac:dyDescent="0.2">
      <c r="A32" s="90" t="s">
        <v>46</v>
      </c>
      <c r="B32" s="91">
        <v>1.8093900000000001</v>
      </c>
      <c r="C32" s="91">
        <v>12.32832</v>
      </c>
      <c r="D32" s="91">
        <v>0</v>
      </c>
      <c r="E32" s="91">
        <v>4.73773</v>
      </c>
      <c r="F32" s="91">
        <v>1.99963</v>
      </c>
      <c r="G32" s="91">
        <v>3.4990299999999999</v>
      </c>
      <c r="H32" s="91">
        <v>2.9994399999999999</v>
      </c>
      <c r="I32" s="91">
        <v>0.99980999999999998</v>
      </c>
    </row>
    <row r="33" spans="1:9" ht="15.75" customHeight="1" x14ac:dyDescent="0.2">
      <c r="A33" s="83" t="s">
        <v>47</v>
      </c>
      <c r="B33" s="84">
        <v>36.319470000000003</v>
      </c>
      <c r="C33" s="84">
        <v>4.8493700000000004</v>
      </c>
      <c r="D33" s="84">
        <v>11.706480000000001</v>
      </c>
      <c r="E33" s="84">
        <v>21.78444</v>
      </c>
      <c r="F33" s="84">
        <v>8.6739800000000002</v>
      </c>
      <c r="G33" s="84">
        <v>5.4911700000000003</v>
      </c>
      <c r="H33" s="84">
        <v>6.181</v>
      </c>
      <c r="I33" s="84">
        <v>13.83896</v>
      </c>
    </row>
    <row r="34" spans="1:9" ht="15.75" customHeight="1" x14ac:dyDescent="0.2">
      <c r="A34" s="79" t="s">
        <v>48</v>
      </c>
      <c r="B34" s="80">
        <v>38.193100000000001</v>
      </c>
      <c r="C34" s="80">
        <v>4.4913600000000002</v>
      </c>
      <c r="D34" s="80">
        <v>4.4190100000000001</v>
      </c>
      <c r="E34" s="80">
        <v>4.6853400000000001</v>
      </c>
      <c r="F34" s="80">
        <v>8.4981000000000009</v>
      </c>
      <c r="G34" s="80">
        <v>2.25223</v>
      </c>
      <c r="H34" s="80">
        <v>2.9994399999999999</v>
      </c>
      <c r="I34" s="80">
        <v>3.8451900000000001</v>
      </c>
    </row>
    <row r="35" spans="1:9" ht="15.75" customHeight="1" x14ac:dyDescent="0.2">
      <c r="A35" s="90" t="s">
        <v>49</v>
      </c>
      <c r="B35" s="91">
        <v>23.985530000000001</v>
      </c>
      <c r="C35" s="91">
        <v>8.1787600000000005</v>
      </c>
      <c r="D35" s="91">
        <v>3.2894700000000001</v>
      </c>
      <c r="E35" s="91">
        <v>5.21549</v>
      </c>
      <c r="F35" s="91">
        <v>8.1213700000000006</v>
      </c>
      <c r="G35" s="91">
        <v>4.8100800000000001</v>
      </c>
      <c r="H35" s="91">
        <v>2.86347</v>
      </c>
      <c r="I35" s="91">
        <v>1.9073199999999999</v>
      </c>
    </row>
    <row r="36" spans="1:9" ht="15.75" customHeight="1" x14ac:dyDescent="0.2">
      <c r="A36" s="83" t="s">
        <v>50</v>
      </c>
      <c r="B36" s="84">
        <v>118.55548</v>
      </c>
      <c r="C36" s="84">
        <v>37.087879999999998</v>
      </c>
      <c r="D36" s="84">
        <v>55.261650000000003</v>
      </c>
      <c r="E36" s="84">
        <v>67.082890000000006</v>
      </c>
      <c r="F36" s="84">
        <v>30.165279999999999</v>
      </c>
      <c r="G36" s="84">
        <v>21.190049999999999</v>
      </c>
      <c r="H36" s="84">
        <v>35.712589999999999</v>
      </c>
      <c r="I36" s="84">
        <v>50.646169999999998</v>
      </c>
    </row>
    <row r="37" spans="1:9" ht="15.75" customHeight="1" x14ac:dyDescent="0.2">
      <c r="A37" s="79" t="s">
        <v>51</v>
      </c>
      <c r="B37" s="80">
        <v>71.863659999999996</v>
      </c>
      <c r="C37" s="80">
        <v>36.69744</v>
      </c>
      <c r="D37" s="80">
        <v>40.247610000000002</v>
      </c>
      <c r="E37" s="80">
        <v>94.084699999999998</v>
      </c>
      <c r="F37" s="80">
        <v>20.672360000000001</v>
      </c>
      <c r="G37" s="80">
        <v>15.750640000000001</v>
      </c>
      <c r="H37" s="80">
        <v>16.763549999999999</v>
      </c>
      <c r="I37" s="80">
        <v>45.354579999999999</v>
      </c>
    </row>
    <row r="38" spans="1:9" ht="15.75" customHeight="1" x14ac:dyDescent="0.2">
      <c r="A38" s="90" t="s">
        <v>52</v>
      </c>
      <c r="B38" s="91">
        <v>43.03</v>
      </c>
      <c r="C38" s="91">
        <v>4.7127800000000004</v>
      </c>
      <c r="D38" s="91">
        <v>11.420820000000001</v>
      </c>
      <c r="E38" s="91">
        <v>35.002180000000003</v>
      </c>
      <c r="F38" s="91">
        <v>9.6288900000000002</v>
      </c>
      <c r="G38" s="91">
        <v>3.9531000000000001</v>
      </c>
      <c r="H38" s="91">
        <v>11.82686</v>
      </c>
      <c r="I38" s="91">
        <v>10.41103</v>
      </c>
    </row>
    <row r="39" spans="1:9" ht="15.75" customHeight="1" x14ac:dyDescent="0.2">
      <c r="A39" s="83" t="s">
        <v>53</v>
      </c>
      <c r="B39" s="84">
        <v>9.5590299999999999</v>
      </c>
      <c r="C39" s="84">
        <v>2.8435100000000002</v>
      </c>
      <c r="D39" s="84">
        <v>1.99963</v>
      </c>
      <c r="E39" s="84">
        <v>8.4750200000000007</v>
      </c>
      <c r="F39" s="84">
        <v>4.88368</v>
      </c>
      <c r="G39" s="84">
        <v>1.99963</v>
      </c>
      <c r="H39" s="84">
        <v>3.56515</v>
      </c>
      <c r="I39" s="84">
        <v>10.07485</v>
      </c>
    </row>
    <row r="40" spans="1:9" ht="15.75" customHeight="1" x14ac:dyDescent="0.2">
      <c r="A40" s="79" t="s">
        <v>54</v>
      </c>
      <c r="B40" s="80">
        <v>21.672180000000001</v>
      </c>
      <c r="C40" s="80">
        <v>7.0754099999999998</v>
      </c>
      <c r="D40" s="80">
        <v>5.4306700000000001</v>
      </c>
      <c r="E40" s="80">
        <v>20.318719999999999</v>
      </c>
      <c r="F40" s="80">
        <v>7.8600399999999997</v>
      </c>
      <c r="G40" s="80">
        <v>1.4763299999999999</v>
      </c>
      <c r="H40" s="80">
        <v>5.4593699999999998</v>
      </c>
      <c r="I40" s="80">
        <v>11.20689</v>
      </c>
    </row>
    <row r="41" spans="1:9" ht="15.75" customHeight="1" x14ac:dyDescent="0.2">
      <c r="A41" s="90" t="s">
        <v>214</v>
      </c>
      <c r="B41" s="91">
        <v>94.75027</v>
      </c>
      <c r="C41" s="91">
        <v>28.597519999999999</v>
      </c>
      <c r="D41" s="91">
        <v>9.6307600000000004</v>
      </c>
      <c r="E41" s="91">
        <v>25.274619999999999</v>
      </c>
      <c r="F41" s="91">
        <v>30.59995</v>
      </c>
      <c r="G41" s="91">
        <v>6.8072699999999999</v>
      </c>
      <c r="H41" s="91">
        <v>3</v>
      </c>
      <c r="I41" s="91">
        <v>7.8214300000000003</v>
      </c>
    </row>
    <row r="42" spans="1:9" ht="15.75" customHeight="1" x14ac:dyDescent="0.2">
      <c r="A42" s="83" t="s">
        <v>55</v>
      </c>
      <c r="B42" s="84">
        <v>11.804399999999999</v>
      </c>
      <c r="C42" s="84">
        <v>7.22011</v>
      </c>
      <c r="D42" s="84">
        <v>9.4149600000000007</v>
      </c>
      <c r="E42" s="84">
        <v>53.31317</v>
      </c>
      <c r="F42" s="84">
        <v>8.3490300000000008</v>
      </c>
      <c r="G42" s="84">
        <v>5.9789199999999996</v>
      </c>
      <c r="H42" s="84">
        <v>16.98809</v>
      </c>
      <c r="I42" s="84">
        <v>16.750450000000001</v>
      </c>
    </row>
    <row r="43" spans="1:9" ht="15.75" customHeight="1" x14ac:dyDescent="0.2">
      <c r="A43" s="79" t="s">
        <v>56</v>
      </c>
      <c r="B43" s="80">
        <v>18.775649999999999</v>
      </c>
      <c r="C43" s="80">
        <v>3.2745000000000002</v>
      </c>
      <c r="D43" s="80">
        <v>2.6539000000000001</v>
      </c>
      <c r="E43" s="80">
        <v>6.8546100000000001</v>
      </c>
      <c r="F43" s="80">
        <v>0.88754</v>
      </c>
      <c r="G43" s="80">
        <v>0</v>
      </c>
      <c r="H43" s="80">
        <v>0.67673000000000005</v>
      </c>
      <c r="I43" s="80">
        <v>0.99980999999999998</v>
      </c>
    </row>
    <row r="44" spans="1:9" ht="15.75" customHeight="1" x14ac:dyDescent="0.2">
      <c r="A44" s="90" t="s">
        <v>57</v>
      </c>
      <c r="B44" s="91">
        <v>79.177319999999995</v>
      </c>
      <c r="C44" s="91">
        <v>8.0708500000000001</v>
      </c>
      <c r="D44" s="91">
        <v>42.958269999999999</v>
      </c>
      <c r="E44" s="91">
        <v>75.120059999999995</v>
      </c>
      <c r="F44" s="91">
        <v>22.177379999999999</v>
      </c>
      <c r="G44" s="91">
        <v>1.75326</v>
      </c>
      <c r="H44" s="91">
        <v>23.377410000000001</v>
      </c>
      <c r="I44" s="91">
        <v>13.853300000000001</v>
      </c>
    </row>
    <row r="45" spans="1:9" ht="15.75" customHeight="1" x14ac:dyDescent="0.2">
      <c r="A45" s="83" t="s">
        <v>58</v>
      </c>
      <c r="B45" s="84">
        <v>94.385949999999994</v>
      </c>
      <c r="C45" s="84">
        <v>15.23109</v>
      </c>
      <c r="D45" s="84">
        <v>29.28585</v>
      </c>
      <c r="E45" s="84">
        <v>56.05189</v>
      </c>
      <c r="F45" s="84">
        <v>15.496790000000001</v>
      </c>
      <c r="G45" s="84">
        <v>1.99963</v>
      </c>
      <c r="H45" s="84">
        <v>9.0376100000000008</v>
      </c>
      <c r="I45" s="84">
        <v>13.898210000000001</v>
      </c>
    </row>
    <row r="46" spans="1:9" ht="15.75" customHeight="1" x14ac:dyDescent="0.2">
      <c r="A46" s="79" t="s">
        <v>59</v>
      </c>
      <c r="B46" s="80">
        <v>122.87407</v>
      </c>
      <c r="C46" s="80">
        <v>21.412089999999999</v>
      </c>
      <c r="D46" s="80">
        <v>20.485250000000001</v>
      </c>
      <c r="E46" s="80">
        <v>58.209319999999998</v>
      </c>
      <c r="F46" s="80">
        <v>25.32028</v>
      </c>
      <c r="G46" s="80">
        <v>15.38701</v>
      </c>
      <c r="H46" s="80">
        <v>42.552239999999998</v>
      </c>
      <c r="I46" s="80">
        <v>32.621470000000002</v>
      </c>
    </row>
    <row r="47" spans="1:9" ht="15.75" customHeight="1" x14ac:dyDescent="0.2">
      <c r="A47" s="38"/>
      <c r="B47" s="32"/>
      <c r="C47" s="32"/>
      <c r="D47" s="32"/>
      <c r="E47" s="32"/>
      <c r="F47" s="32"/>
      <c r="G47" s="32"/>
      <c r="H47" s="32"/>
      <c r="I47" s="32"/>
    </row>
    <row r="48" spans="1:9" ht="15.75" customHeight="1" x14ac:dyDescent="0.2">
      <c r="A48" s="88" t="s">
        <v>20</v>
      </c>
      <c r="B48" s="89">
        <f>SUM(B9:B46)-SUM(B17:B20)</f>
        <v>1757.0798400000001</v>
      </c>
      <c r="C48" s="89">
        <f t="shared" ref="C48:I48" si="0">SUM(C9:C46)-SUM(C17:C20)</f>
        <v>504.1454700000001</v>
      </c>
      <c r="D48" s="89">
        <f t="shared" si="0"/>
        <v>608.32469000000003</v>
      </c>
      <c r="E48" s="89">
        <f t="shared" si="0"/>
        <v>1223.1988799999999</v>
      </c>
      <c r="F48" s="89">
        <f t="shared" si="0"/>
        <v>451.80744000000004</v>
      </c>
      <c r="G48" s="89">
        <f t="shared" si="0"/>
        <v>215.88667999999998</v>
      </c>
      <c r="H48" s="89">
        <f t="shared" si="0"/>
        <v>384.27051</v>
      </c>
      <c r="I48" s="89">
        <f t="shared" si="0"/>
        <v>560.17969000000016</v>
      </c>
    </row>
    <row r="49" spans="1:9" ht="15.75" customHeight="1" x14ac:dyDescent="0.2">
      <c r="A49" s="27"/>
    </row>
    <row r="50" spans="1:9" ht="15.75" customHeight="1" x14ac:dyDescent="0.2">
      <c r="A50" s="90" t="s">
        <v>60</v>
      </c>
      <c r="B50" s="91">
        <v>396.68682999999999</v>
      </c>
      <c r="C50" s="91">
        <v>33.930019999999999</v>
      </c>
      <c r="D50" s="91">
        <v>73.969309999999993</v>
      </c>
      <c r="E50" s="91">
        <v>91.172579999999996</v>
      </c>
      <c r="F50" s="91">
        <v>42.778019999999998</v>
      </c>
      <c r="G50" s="91">
        <v>15.014659999999999</v>
      </c>
      <c r="H50" s="91">
        <v>21.097740000000002</v>
      </c>
      <c r="I50" s="91">
        <v>31.23433</v>
      </c>
    </row>
    <row r="51" spans="1:9" ht="15.75" customHeight="1" x14ac:dyDescent="0.2">
      <c r="A51" s="83" t="s">
        <v>61</v>
      </c>
      <c r="B51" s="84">
        <v>293.02001999999999</v>
      </c>
      <c r="C51" s="84">
        <v>162.06699</v>
      </c>
      <c r="D51" s="84">
        <v>185.39698999999999</v>
      </c>
      <c r="E51" s="84">
        <v>401.42081999999999</v>
      </c>
      <c r="F51" s="84">
        <v>124.57993</v>
      </c>
      <c r="G51" s="84">
        <v>74.213189999999997</v>
      </c>
      <c r="H51" s="84">
        <v>134.00049999999999</v>
      </c>
      <c r="I51" s="84">
        <v>217.36606</v>
      </c>
    </row>
    <row r="52" spans="1:9" ht="15.75" customHeight="1" x14ac:dyDescent="0.2">
      <c r="A52" s="79" t="s">
        <v>62</v>
      </c>
      <c r="B52" s="80">
        <v>295.62777</v>
      </c>
      <c r="C52" s="80">
        <v>91.168220000000005</v>
      </c>
      <c r="D52" s="80">
        <v>114.63856</v>
      </c>
      <c r="E52" s="80">
        <v>206.07060000000001</v>
      </c>
      <c r="F52" s="80">
        <v>77.086010000000002</v>
      </c>
      <c r="G52" s="80">
        <v>47.956090000000003</v>
      </c>
      <c r="H52" s="80">
        <v>70.165909999999997</v>
      </c>
      <c r="I52" s="80">
        <v>112.16428999999999</v>
      </c>
    </row>
    <row r="53" spans="1:9" x14ac:dyDescent="0.2">
      <c r="A53" t="s">
        <v>63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3"/>
  <sheetViews>
    <sheetView showGridLines="0" topLeftCell="A10" workbookViewId="0">
      <selection activeCell="B38" sqref="B38"/>
    </sheetView>
  </sheetViews>
  <sheetFormatPr defaultRowHeight="12.75" x14ac:dyDescent="0.2"/>
  <cols>
    <col min="1" max="1" width="17.140625" customWidth="1"/>
    <col min="2" max="9" width="10.7109375" customWidth="1"/>
  </cols>
  <sheetData>
    <row r="1" spans="1:9" ht="15.75" customHeight="1" x14ac:dyDescent="0.25">
      <c r="A1" s="16" t="s">
        <v>21</v>
      </c>
    </row>
    <row r="2" spans="1:9" ht="15.75" customHeight="1" x14ac:dyDescent="0.2">
      <c r="A2" s="27"/>
    </row>
    <row r="3" spans="1:9" ht="15.75" customHeight="1" x14ac:dyDescent="0.25">
      <c r="A3" s="16" t="s">
        <v>192</v>
      </c>
    </row>
    <row r="4" spans="1:9" ht="15.75" customHeight="1" x14ac:dyDescent="0.25">
      <c r="A4" s="16"/>
    </row>
    <row r="5" spans="1:9" ht="15.75" customHeight="1" x14ac:dyDescent="0.2"/>
    <row r="6" spans="1:9" ht="15.75" customHeight="1" x14ac:dyDescent="0.2"/>
    <row r="7" spans="1:9" ht="15.75" customHeight="1" x14ac:dyDescent="0.2">
      <c r="A7" s="27"/>
      <c r="B7" s="45" t="s">
        <v>159</v>
      </c>
      <c r="C7" s="45" t="s">
        <v>160</v>
      </c>
      <c r="D7" s="45" t="s">
        <v>161</v>
      </c>
      <c r="E7" s="45" t="s">
        <v>162</v>
      </c>
      <c r="F7" s="45" t="s">
        <v>163</v>
      </c>
      <c r="G7" s="45" t="s">
        <v>164</v>
      </c>
      <c r="H7" s="45" t="s">
        <v>165</v>
      </c>
      <c r="I7" s="45" t="s">
        <v>166</v>
      </c>
    </row>
    <row r="8" spans="1:9" ht="15.75" customHeight="1" x14ac:dyDescent="0.2">
      <c r="A8" s="27"/>
      <c r="B8" s="45"/>
      <c r="C8" s="45"/>
      <c r="D8" s="45"/>
      <c r="E8" s="45"/>
      <c r="F8" s="45"/>
      <c r="G8" s="45"/>
      <c r="H8" s="45"/>
      <c r="I8" s="45"/>
    </row>
    <row r="9" spans="1:9" ht="15.75" customHeight="1" x14ac:dyDescent="0.2">
      <c r="A9" s="79" t="s">
        <v>207</v>
      </c>
      <c r="B9" s="93">
        <f>IF(OR('Tabel 5 Dim F'!B9&lt;5,'Tabel 5.3 Dim Br'!B9&lt;0.5),"-",IFERROR('Tabel 5.3 Dim Br'!B9/'Tabel 5 Dim F'!B9*100,"-"))</f>
        <v>31.855898245614036</v>
      </c>
      <c r="C9" s="93">
        <f>IF(OR('Tabel 5 Dim F'!C9&lt;5,'Tabel 5.3 Dim Br'!C9&lt;0.5),"-",IFERROR('Tabel 5.3 Dim Br'!C9/'Tabel 5 Dim F'!C9*100,"-"))</f>
        <v>21.593655555555557</v>
      </c>
      <c r="D9" s="93">
        <f>IF(OR('Tabel 5 Dim F'!D9&lt;5,'Tabel 5.3 Dim Br'!D9&lt;0.5),"-",IFERROR('Tabel 5.3 Dim Br'!D9/'Tabel 5 Dim F'!D9*100,"-"))</f>
        <v>11.731748414376321</v>
      </c>
      <c r="E9" s="93">
        <f>IF(OR('Tabel 5 Dim F'!E9&lt;5,'Tabel 5.3 Dim Br'!E9&lt;0.5),"-",IFERROR('Tabel 5.3 Dim Br'!E9/'Tabel 5 Dim F'!E9*100,"-"))</f>
        <v>7.551025806451614</v>
      </c>
      <c r="F9" s="93">
        <f>IF(OR('Tabel 5 Dim F'!F9&lt;5,'Tabel 5.3 Dim Br'!F9&lt;0.5),"-",IFERROR('Tabel 5.3 Dim Br'!F9/'Tabel 5 Dim F'!F9*100,"-"))</f>
        <v>2.7367549909255899</v>
      </c>
      <c r="G9" s="93">
        <f>IF(OR('Tabel 5 Dim F'!G9&lt;5,'Tabel 5.3 Dim Br'!G9&lt;0.5),"-",IFERROR('Tabel 5.3 Dim Br'!G9/'Tabel 5 Dim F'!G9*100,"-"))</f>
        <v>14.623629213483143</v>
      </c>
      <c r="H9" s="93">
        <f>IF(OR('Tabel 5 Dim F'!H9&lt;5,'Tabel 5.3 Dim Br'!H9&lt;0.5),"-",IFERROR('Tabel 5.3 Dim Br'!H9/'Tabel 5 Dim F'!H9*100,"-"))</f>
        <v>3.2487073791348595</v>
      </c>
      <c r="I9" s="93">
        <f>IF(OR('Tabel 5 Dim F'!I9&lt;5,'Tabel 5.3 Dim Br'!I9&lt;0.5),"-",IFERROR('Tabel 5.3 Dim Br'!I9/'Tabel 5 Dim F'!I9*100,"-"))</f>
        <v>3.2215794621026896</v>
      </c>
    </row>
    <row r="10" spans="1:9" ht="15.75" customHeight="1" x14ac:dyDescent="0.2">
      <c r="A10" s="90" t="s">
        <v>208</v>
      </c>
      <c r="B10" s="94">
        <f>IF(OR('Tabel 5 Dim F'!B10&lt;5,'Tabel 5.3 Dim Br'!B10&lt;0.5),"-",IFERROR('Tabel 5.3 Dim Br'!B10/'Tabel 5 Dim F'!B10*100,"-"))</f>
        <v>30.382515536723165</v>
      </c>
      <c r="C10" s="94">
        <f>IF(OR('Tabel 5 Dim F'!C10&lt;5,'Tabel 5.3 Dim Br'!C10&lt;0.5),"-",IFERROR('Tabel 5.3 Dim Br'!C10/'Tabel 5 Dim F'!C10*100,"-"))</f>
        <v>23.009095238095238</v>
      </c>
      <c r="D10" s="94">
        <f>IF(OR('Tabel 5 Dim F'!D10&lt;5,'Tabel 5.3 Dim Br'!D10&lt;0.5),"-",IFERROR('Tabel 5.3 Dim Br'!D10/'Tabel 5 Dim F'!D10*100,"-"))</f>
        <v>14.105450381679388</v>
      </c>
      <c r="E10" s="94">
        <f>IF(OR('Tabel 5 Dim F'!E10&lt;5,'Tabel 5.3 Dim Br'!E10&lt;0.5),"-",IFERROR('Tabel 5.3 Dim Br'!E10/'Tabel 5 Dim F'!E10*100,"-"))</f>
        <v>8.9905751072961362</v>
      </c>
      <c r="F10" s="94">
        <f>IF(OR('Tabel 5 Dim F'!F10&lt;5,'Tabel 5.3 Dim Br'!F10&lt;0.5),"-",IFERROR('Tabel 5.3 Dim Br'!F10/'Tabel 5 Dim F'!F10*100,"-"))</f>
        <v>4.7838514680483595</v>
      </c>
      <c r="G10" s="94">
        <f>IF(OR('Tabel 5 Dim F'!G10&lt;5,'Tabel 5.3 Dim Br'!G10&lt;0.5),"-",IFERROR('Tabel 5.3 Dim Br'!G10/'Tabel 5 Dim F'!G10*100,"-"))</f>
        <v>4.6503023255813947</v>
      </c>
      <c r="H10" s="94">
        <f>IF(OR('Tabel 5 Dim F'!H10&lt;5,'Tabel 5.3 Dim Br'!H10&lt;0.5),"-",IFERROR('Tabel 5.3 Dim Br'!H10/'Tabel 5 Dim F'!H10*100,"-"))</f>
        <v>6.8281311475409829</v>
      </c>
      <c r="I10" s="94">
        <f>IF(OR('Tabel 5 Dim F'!I10&lt;5,'Tabel 5.3 Dim Br'!I10&lt;0.5),"-",IFERROR('Tabel 5.3 Dim Br'!I10/'Tabel 5 Dim F'!I10*100,"-"))</f>
        <v>2.1990135135135134</v>
      </c>
    </row>
    <row r="11" spans="1:9" ht="15.75" customHeight="1" x14ac:dyDescent="0.2">
      <c r="A11" s="83" t="s">
        <v>209</v>
      </c>
      <c r="B11" s="95">
        <f>IF(OR('Tabel 5 Dim F'!B11&lt;5,'Tabel 5.3 Dim Br'!B11&lt;0.5),"-",IFERROR('Tabel 5.3 Dim Br'!B11/'Tabel 5 Dim F'!B11*100,"-"))</f>
        <v>37.437195710455761</v>
      </c>
      <c r="C11" s="95">
        <f>IF(OR('Tabel 5 Dim F'!C11&lt;5,'Tabel 5.3 Dim Br'!C11&lt;0.5),"-",IFERROR('Tabel 5.3 Dim Br'!C11/'Tabel 5 Dim F'!C11*100,"-"))</f>
        <v>39.044472906403939</v>
      </c>
      <c r="D11" s="95">
        <f>IF(OR('Tabel 5 Dim F'!D11&lt;5,'Tabel 5.3 Dim Br'!D11&lt;0.5),"-",IFERROR('Tabel 5.3 Dim Br'!D11/'Tabel 5 Dim F'!D11*100,"-"))</f>
        <v>20.234294429708221</v>
      </c>
      <c r="E11" s="95">
        <f>IF(OR('Tabel 5 Dim F'!E11&lt;5,'Tabel 5.3 Dim Br'!E11&lt;0.5),"-",IFERROR('Tabel 5.3 Dim Br'!E11/'Tabel 5 Dim F'!E11*100,"-"))</f>
        <v>14.721971687429219</v>
      </c>
      <c r="F11" s="95">
        <f>IF(OR('Tabel 5 Dim F'!F11&lt;5,'Tabel 5.3 Dim Br'!F11&lt;0.5),"-",IFERROR('Tabel 5.3 Dim Br'!F11/'Tabel 5 Dim F'!F11*100,"-"))</f>
        <v>11.155615384615384</v>
      </c>
      <c r="G11" s="95">
        <f>IF(OR('Tabel 5 Dim F'!G11&lt;5,'Tabel 5.3 Dim Br'!G11&lt;0.5),"-",IFERROR('Tabel 5.3 Dim Br'!G11/'Tabel 5 Dim F'!G11*100,"-"))</f>
        <v>10.493162280701755</v>
      </c>
      <c r="H11" s="95">
        <f>IF(OR('Tabel 5 Dim F'!H11&lt;5,'Tabel 5.3 Dim Br'!H11&lt;0.5),"-",IFERROR('Tabel 5.3 Dim Br'!H11/'Tabel 5 Dim F'!H11*100,"-"))</f>
        <v>7.7917531172069827</v>
      </c>
      <c r="I11" s="95">
        <f>IF(OR('Tabel 5 Dim F'!I11&lt;5,'Tabel 5.3 Dim Br'!I11&lt;0.5),"-",IFERROR('Tabel 5.3 Dim Br'!I11/'Tabel 5 Dim F'!I11*100,"-"))</f>
        <v>6.9027632000000008</v>
      </c>
    </row>
    <row r="12" spans="1:9" ht="15.75" customHeight="1" x14ac:dyDescent="0.2">
      <c r="A12" s="79" t="s">
        <v>26</v>
      </c>
      <c r="B12" s="93">
        <f>IF(OR('Tabel 5 Dim F'!B12&lt;5,'Tabel 5.3 Dim Br'!B12&lt;0.5),"-",IFERROR('Tabel 5.3 Dim Br'!B12/'Tabel 5 Dim F'!B12*100,"-"))</f>
        <v>46.87067415730337</v>
      </c>
      <c r="C12" s="93">
        <f>IF(OR('Tabel 5 Dim F'!C12&lt;5,'Tabel 5.3 Dim Br'!C12&lt;0.5),"-",IFERROR('Tabel 5.3 Dim Br'!C12/'Tabel 5 Dim F'!C12*100,"-"))</f>
        <v>43.38</v>
      </c>
      <c r="D12" s="93">
        <f>IF(OR('Tabel 5 Dim F'!D12&lt;5,'Tabel 5.3 Dim Br'!D12&lt;0.5),"-",IFERROR('Tabel 5.3 Dim Br'!D12/'Tabel 5 Dim F'!D12*100,"-"))</f>
        <v>27.44560759493671</v>
      </c>
      <c r="E12" s="93">
        <f>IF(OR('Tabel 5 Dim F'!E12&lt;5,'Tabel 5.3 Dim Br'!E12&lt;0.5),"-",IFERROR('Tabel 5.3 Dim Br'!E12/'Tabel 5 Dim F'!E12*100,"-"))</f>
        <v>22.919813573883161</v>
      </c>
      <c r="F12" s="93">
        <f>IF(OR('Tabel 5 Dim F'!F12&lt;5,'Tabel 5.3 Dim Br'!F12&lt;0.5),"-",IFERROR('Tabel 5.3 Dim Br'!F12/'Tabel 5 Dim F'!F12*100,"-"))</f>
        <v>19.905761467889906</v>
      </c>
      <c r="G12" s="93">
        <f>IF(OR('Tabel 5 Dim F'!G12&lt;5,'Tabel 5.3 Dim Br'!G12&lt;0.5),"-",IFERROR('Tabel 5.3 Dim Br'!G12/'Tabel 5 Dim F'!G12*100,"-"))</f>
        <v>21.244860986547089</v>
      </c>
      <c r="H12" s="93">
        <f>IF(OR('Tabel 5 Dim F'!H12&lt;5,'Tabel 5.3 Dim Br'!H12&lt;0.5),"-",IFERROR('Tabel 5.3 Dim Br'!H12/'Tabel 5 Dim F'!H12*100,"-"))</f>
        <v>15.059797014925373</v>
      </c>
      <c r="I12" s="93">
        <f>IF(OR('Tabel 5 Dim F'!I12&lt;5,'Tabel 5.3 Dim Br'!I12&lt;0.5),"-",IFERROR('Tabel 5.3 Dim Br'!I12/'Tabel 5 Dim F'!I12*100,"-"))</f>
        <v>17.033842051282054</v>
      </c>
    </row>
    <row r="13" spans="1:9" ht="15.75" customHeight="1" x14ac:dyDescent="0.2">
      <c r="A13" s="90" t="s">
        <v>27</v>
      </c>
      <c r="B13" s="94">
        <f>IF(OR('Tabel 5 Dim F'!B13&lt;5,'Tabel 5.3 Dim Br'!B13&lt;0.5),"-",IFERROR('Tabel 5.3 Dim Br'!B13/'Tabel 5 Dim F'!B13*100,"-"))</f>
        <v>34.079407407407409</v>
      </c>
      <c r="C13" s="94">
        <f>IF(OR('Tabel 5 Dim F'!C13&lt;5,'Tabel 5.3 Dim Br'!C13&lt;0.5),"-",IFERROR('Tabel 5.3 Dim Br'!C13/'Tabel 5 Dim F'!C13*100,"-"))</f>
        <v>34.133405797101453</v>
      </c>
      <c r="D13" s="94">
        <f>IF(OR('Tabel 5 Dim F'!D13&lt;5,'Tabel 5.3 Dim Br'!D13&lt;0.5),"-",IFERROR('Tabel 5.3 Dim Br'!D13/'Tabel 5 Dim F'!D13*100,"-"))</f>
        <v>23.007090909090909</v>
      </c>
      <c r="E13" s="94">
        <f>IF(OR('Tabel 5 Dim F'!E13&lt;5,'Tabel 5.3 Dim Br'!E13&lt;0.5),"-",IFERROR('Tabel 5.3 Dim Br'!E13/'Tabel 5 Dim F'!E13*100,"-"))</f>
        <v>13.818211206896553</v>
      </c>
      <c r="F13" s="94">
        <f>IF(OR('Tabel 5 Dim F'!F13&lt;5,'Tabel 5.3 Dim Br'!F13&lt;0.5),"-",IFERROR('Tabel 5.3 Dim Br'!F13/'Tabel 5 Dim F'!F13*100,"-"))</f>
        <v>8.4831176470588225</v>
      </c>
      <c r="G13" s="94">
        <f>IF(OR('Tabel 5 Dim F'!G13&lt;5,'Tabel 5.3 Dim Br'!G13&lt;0.5),"-",IFERROR('Tabel 5.3 Dim Br'!G13/'Tabel 5 Dim F'!G13*100,"-"))</f>
        <v>6.4504032258064514</v>
      </c>
      <c r="H13" s="94">
        <f>IF(OR('Tabel 5 Dim F'!H13&lt;5,'Tabel 5.3 Dim Br'!H13&lt;0.5),"-",IFERROR('Tabel 5.3 Dim Br'!H13/'Tabel 5 Dim F'!H13*100,"-"))</f>
        <v>7.5006853932584274</v>
      </c>
      <c r="I13" s="94">
        <f>IF(OR('Tabel 5 Dim F'!I13&lt;5,'Tabel 5.3 Dim Br'!I13&lt;0.5),"-",IFERROR('Tabel 5.3 Dim Br'!I13/'Tabel 5 Dim F'!I13*100,"-"))</f>
        <v>7.0072682926829275</v>
      </c>
    </row>
    <row r="14" spans="1:9" ht="15.75" customHeight="1" x14ac:dyDescent="0.2">
      <c r="A14" s="83" t="s">
        <v>28</v>
      </c>
      <c r="B14" s="95" t="str">
        <f>IF(OR('Tabel 5 Dim F'!B14&lt;5,'Tabel 5.3 Dim Br'!B14&lt;0.5),"-",IFERROR('Tabel 5.3 Dim Br'!B14/'Tabel 5 Dim F'!B14*100,"-"))</f>
        <v>-</v>
      </c>
      <c r="C14" s="95">
        <f>IF(OR('Tabel 5 Dim F'!C14&lt;5,'Tabel 5.3 Dim Br'!C14&lt;0.5),"-",IFERROR('Tabel 5.3 Dim Br'!C14/'Tabel 5 Dim F'!C14*100,"-"))</f>
        <v>36.356818181818177</v>
      </c>
      <c r="D14" s="95">
        <f>IF(OR('Tabel 5 Dim F'!D14&lt;5,'Tabel 5.3 Dim Br'!D14&lt;0.5),"-",IFERROR('Tabel 5.3 Dim Br'!D14/'Tabel 5 Dim F'!D14*100,"-"))</f>
        <v>40.07566666666667</v>
      </c>
      <c r="E14" s="95">
        <f>IF(OR('Tabel 5 Dim F'!E14&lt;5,'Tabel 5.3 Dim Br'!E14&lt;0.5),"-",IFERROR('Tabel 5.3 Dim Br'!E14/'Tabel 5 Dim F'!E14*100,"-"))</f>
        <v>11.109</v>
      </c>
      <c r="F14" s="95">
        <f>IF(OR('Tabel 5 Dim F'!F14&lt;5,'Tabel 5.3 Dim Br'!F14&lt;0.5),"-",IFERROR('Tabel 5.3 Dim Br'!F14/'Tabel 5 Dim F'!F14*100,"-"))</f>
        <v>9.9981000000000009</v>
      </c>
      <c r="G14" s="95">
        <f>IF(OR('Tabel 5 Dim F'!G14&lt;5,'Tabel 5.3 Dim Br'!G14&lt;0.5),"-",IFERROR('Tabel 5.3 Dim Br'!G14/'Tabel 5 Dim F'!G14*100,"-"))</f>
        <v>15.156263157894736</v>
      </c>
      <c r="H14" s="95">
        <f>IF(OR('Tabel 5 Dim F'!H14&lt;5,'Tabel 5.3 Dim Br'!H14&lt;0.5),"-",IFERROR('Tabel 5.3 Dim Br'!H14/'Tabel 5 Dim F'!H14*100,"-"))</f>
        <v>7.6908461538461541</v>
      </c>
      <c r="I14" s="95">
        <f>IF(OR('Tabel 5 Dim F'!I14&lt;5,'Tabel 5.3 Dim Br'!I14&lt;0.5),"-",IFERROR('Tabel 5.3 Dim Br'!I14/'Tabel 5 Dim F'!I14*100,"-"))</f>
        <v>14.928764705882353</v>
      </c>
    </row>
    <row r="15" spans="1:9" ht="15.75" customHeight="1" x14ac:dyDescent="0.2">
      <c r="A15" s="79" t="s">
        <v>29</v>
      </c>
      <c r="B15" s="93">
        <f>IF(OR('Tabel 5 Dim F'!B15&lt;5,'Tabel 5.3 Dim Br'!B15&lt;0.5),"-",IFERROR('Tabel 5.3 Dim Br'!B15/'Tabel 5 Dim F'!B15*100,"-"))</f>
        <v>42.016451776649745</v>
      </c>
      <c r="C15" s="93">
        <f>IF(OR('Tabel 5 Dim F'!C15&lt;5,'Tabel 5.3 Dim Br'!C15&lt;0.5),"-",IFERROR('Tabel 5.3 Dim Br'!C15/'Tabel 5 Dim F'!C15*100,"-"))</f>
        <v>40.205050632911394</v>
      </c>
      <c r="D15" s="93">
        <f>IF(OR('Tabel 5 Dim F'!D15&lt;5,'Tabel 5.3 Dim Br'!D15&lt;0.5),"-",IFERROR('Tabel 5.3 Dim Br'!D15/'Tabel 5 Dim F'!D15*100,"-"))</f>
        <v>25.272778625954199</v>
      </c>
      <c r="E15" s="93">
        <f>IF(OR('Tabel 5 Dim F'!E15&lt;5,'Tabel 5.3 Dim Br'!E15&lt;0.5),"-",IFERROR('Tabel 5.3 Dim Br'!E15/'Tabel 5 Dim F'!E15*100,"-"))</f>
        <v>20.304027093596059</v>
      </c>
      <c r="F15" s="93">
        <f>IF(OR('Tabel 5 Dim F'!F15&lt;5,'Tabel 5.3 Dim Br'!F15&lt;0.5),"-",IFERROR('Tabel 5.3 Dim Br'!F15/'Tabel 5 Dim F'!F15*100,"-"))</f>
        <v>15.311756578947367</v>
      </c>
      <c r="G15" s="93">
        <f>IF(OR('Tabel 5 Dim F'!G15&lt;5,'Tabel 5.3 Dim Br'!G15&lt;0.5),"-",IFERROR('Tabel 5.3 Dim Br'!G15/'Tabel 5 Dim F'!G15*100,"-"))</f>
        <v>17.435199999999998</v>
      </c>
      <c r="H15" s="93">
        <f>IF(OR('Tabel 5 Dim F'!H15&lt;5,'Tabel 5.3 Dim Br'!H15&lt;0.5),"-",IFERROR('Tabel 5.3 Dim Br'!H15/'Tabel 5 Dim F'!H15*100,"-"))</f>
        <v>14.530415254237289</v>
      </c>
      <c r="I15" s="93">
        <f>IF(OR('Tabel 5 Dim F'!I15&lt;5,'Tabel 5.3 Dim Br'!I15&lt;0.5),"-",IFERROR('Tabel 5.3 Dim Br'!I15/'Tabel 5 Dim F'!I15*100,"-"))</f>
        <v>8.3404072580645163</v>
      </c>
    </row>
    <row r="16" spans="1:9" ht="15.75" customHeight="1" x14ac:dyDescent="0.2">
      <c r="A16" s="90" t="s">
        <v>30</v>
      </c>
      <c r="B16" s="94">
        <f>IF(OR('Tabel 5 Dim F'!B16&lt;5,'Tabel 5.3 Dim Br'!B16&lt;0.5),"-",IFERROR('Tabel 5.3 Dim Br'!B16/'Tabel 5 Dim F'!B16*100,"-"))</f>
        <v>36.70627906976744</v>
      </c>
      <c r="C16" s="94">
        <f>IF(OR('Tabel 5 Dim F'!C16&lt;5,'Tabel 5.3 Dim Br'!C16&lt;0.5),"-",IFERROR('Tabel 5.3 Dim Br'!C16/'Tabel 5 Dim F'!C16*100,"-"))</f>
        <v>26.934687499999999</v>
      </c>
      <c r="D16" s="94">
        <f>IF(OR('Tabel 5 Dim F'!D16&lt;5,'Tabel 5.3 Dim Br'!D16&lt;0.5),"-",IFERROR('Tabel 5.3 Dim Br'!D16/'Tabel 5 Dim F'!D16*100,"-"))</f>
        <v>20.933900000000001</v>
      </c>
      <c r="E16" s="94">
        <f>IF(OR('Tabel 5 Dim F'!E16&lt;5,'Tabel 5.3 Dim Br'!E16&lt;0.5),"-",IFERROR('Tabel 5.3 Dim Br'!E16/'Tabel 5 Dim F'!E16*100,"-"))</f>
        <v>24.230088607594936</v>
      </c>
      <c r="F16" s="94">
        <f>IF(OR('Tabel 5 Dim F'!F16&lt;5,'Tabel 5.3 Dim Br'!F16&lt;0.5),"-",IFERROR('Tabel 5.3 Dim Br'!F16/'Tabel 5 Dim F'!F16*100,"-"))</f>
        <v>15.691419354838713</v>
      </c>
      <c r="G16" s="94">
        <f>IF(OR('Tabel 5 Dim F'!G16&lt;5,'Tabel 5.3 Dim Br'!G16&lt;0.5),"-",IFERROR('Tabel 5.3 Dim Br'!G16/'Tabel 5 Dim F'!G16*100,"-"))</f>
        <v>35.938916666666664</v>
      </c>
      <c r="H16" s="94">
        <f>IF(OR('Tabel 5 Dim F'!H16&lt;5,'Tabel 5.3 Dim Br'!H16&lt;0.5),"-",IFERROR('Tabel 5.3 Dim Br'!H16/'Tabel 5 Dim F'!H16*100,"-"))</f>
        <v>11.997898550724637</v>
      </c>
      <c r="I16" s="94">
        <f>IF(OR('Tabel 5 Dim F'!I16&lt;5,'Tabel 5.3 Dim Br'!I16&lt;0.5),"-",IFERROR('Tabel 5.3 Dim Br'!I16/'Tabel 5 Dim F'!I16*100,"-"))</f>
        <v>17.81943010752688</v>
      </c>
    </row>
    <row r="17" spans="1:9" ht="15" hidden="1" customHeight="1" x14ac:dyDescent="0.2">
      <c r="A17" s="31" t="s">
        <v>31</v>
      </c>
      <c r="B17" s="40">
        <f>IF(OR('Tabel 5 Dim F'!B17&lt;5,'Tabel 5.3 Dim Br'!B17&lt;0.5),"-",IFERROR('Tabel 5.3 Dim Br'!B17/'Tabel 5 Dim F'!B17*100,"-"))</f>
        <v>7.5239473684210534</v>
      </c>
      <c r="C17" s="40">
        <f>IF(OR('Tabel 5 Dim F'!C17&lt;5,'Tabel 5.3 Dim Br'!C17&lt;0.5),"-",IFERROR('Tabel 5.3 Dim Br'!C17/'Tabel 5 Dim F'!C17*100,"-"))</f>
        <v>32.638588235294122</v>
      </c>
      <c r="D17" s="40">
        <f>IF(OR('Tabel 5 Dim F'!D17&lt;5,'Tabel 5.3 Dim Br'!D17&lt;0.5),"-",IFERROR('Tabel 5.3 Dim Br'!D17/'Tabel 5 Dim F'!D17*100,"-"))</f>
        <v>6.6477500000000012</v>
      </c>
      <c r="E17" s="40">
        <f>IF(OR('Tabel 5 Dim F'!E17&lt;5,'Tabel 5.3 Dim Br'!E17&lt;0.5),"-",IFERROR('Tabel 5.3 Dim Br'!E17/'Tabel 5 Dim F'!E17*100,"-"))</f>
        <v>9.8442666666666661</v>
      </c>
      <c r="F17" s="40">
        <f>IF(OR('Tabel 5 Dim F'!F17&lt;5,'Tabel 5.3 Dim Br'!F17&lt;0.5),"-",IFERROR('Tabel 5.3 Dim Br'!F17/'Tabel 5 Dim F'!F17*100,"-"))</f>
        <v>5.5545</v>
      </c>
      <c r="G17" s="40">
        <f>IF(OR('Tabel 5 Dim F'!G17&lt;5,'Tabel 5.3 Dim Br'!G17&lt;0.5),"-",IFERROR('Tabel 5.3 Dim Br'!G17/'Tabel 5 Dim F'!G17*100,"-"))</f>
        <v>5.410708333333333</v>
      </c>
      <c r="H17" s="40">
        <f>IF(OR('Tabel 5 Dim F'!H17&lt;5,'Tabel 5.3 Dim Br'!H17&lt;0.5),"-",IFERROR('Tabel 5.3 Dim Br'!H17/'Tabel 5 Dim F'!H17*100,"-"))</f>
        <v>2.24275</v>
      </c>
      <c r="I17" s="40">
        <f>IF(OR('Tabel 5 Dim F'!I17&lt;5,'Tabel 5.3 Dim Br'!I17&lt;0.5),"-",IFERROR('Tabel 5.3 Dim Br'!I17/'Tabel 5 Dim F'!I17*100,"-"))</f>
        <v>8.3317499999999995</v>
      </c>
    </row>
    <row r="18" spans="1:9" ht="15" hidden="1" customHeight="1" x14ac:dyDescent="0.2">
      <c r="A18" s="33" t="s">
        <v>32</v>
      </c>
      <c r="B18" s="41">
        <f>IF(OR('Tabel 5 Dim F'!B18&lt;5,'Tabel 5.3 Dim Br'!B18&lt;0.5),"-",IFERROR('Tabel 5.3 Dim Br'!B18/'Tabel 5 Dim F'!B18*100,"-"))</f>
        <v>21.798749999999998</v>
      </c>
      <c r="C18" s="41" t="str">
        <f>IF(OR('Tabel 5 Dim F'!C18&lt;5,'Tabel 5.3 Dim Br'!C18&lt;0.5),"-",IFERROR('Tabel 5.3 Dim Br'!C18/'Tabel 5 Dim F'!C18*100,"-"))</f>
        <v>-</v>
      </c>
      <c r="D18" s="41" t="str">
        <f>IF(OR('Tabel 5 Dim F'!D18&lt;5,'Tabel 5.3 Dim Br'!D18&lt;0.5),"-",IFERROR('Tabel 5.3 Dim Br'!D18/'Tabel 5 Dim F'!D18*100,"-"))</f>
        <v>-</v>
      </c>
      <c r="E18" s="41" t="str">
        <f>IF(OR('Tabel 5 Dim F'!E18&lt;5,'Tabel 5.3 Dim Br'!E18&lt;0.5),"-",IFERROR('Tabel 5.3 Dim Br'!E18/'Tabel 5 Dim F'!E18*100,"-"))</f>
        <v>-</v>
      </c>
      <c r="F18" s="41">
        <f>IF(OR('Tabel 5 Dim F'!F18&lt;5,'Tabel 5.3 Dim Br'!F18&lt;0.5),"-",IFERROR('Tabel 5.3 Dim Br'!F18/'Tabel 5 Dim F'!F18*100,"-"))</f>
        <v>28.566142857142857</v>
      </c>
      <c r="G18" s="41">
        <f>IF(OR('Tabel 5 Dim F'!G18&lt;5,'Tabel 5.3 Dim Br'!G18&lt;0.5),"-",IFERROR('Tabel 5.3 Dim Br'!G18/'Tabel 5 Dim F'!G18*100,"-"))</f>
        <v>11.109</v>
      </c>
      <c r="H18" s="41" t="str">
        <f>IF(OR('Tabel 5 Dim F'!H18&lt;5,'Tabel 5.3 Dim Br'!H18&lt;0.5),"-",IFERROR('Tabel 5.3 Dim Br'!H18/'Tabel 5 Dim F'!H18*100,"-"))</f>
        <v>-</v>
      </c>
      <c r="I18" s="41">
        <f>IF(OR('Tabel 5 Dim F'!I18&lt;5,'Tabel 5.3 Dim Br'!I18&lt;0.5),"-",IFERROR('Tabel 5.3 Dim Br'!I18/'Tabel 5 Dim F'!I18*100,"-"))</f>
        <v>12.497624999999999</v>
      </c>
    </row>
    <row r="19" spans="1:9" ht="15" hidden="1" customHeight="1" x14ac:dyDescent="0.2">
      <c r="A19" s="31" t="s">
        <v>33</v>
      </c>
      <c r="B19" s="40" t="str">
        <f>IF(OR('Tabel 5 Dim F'!B19&lt;5,'Tabel 5.3 Dim Br'!B19&lt;0.5),"-",IFERROR('Tabel 5.3 Dim Br'!B19/'Tabel 5 Dim F'!B19*100,"-"))</f>
        <v>-</v>
      </c>
      <c r="C19" s="40" t="str">
        <f>IF(OR('Tabel 5 Dim F'!C19&lt;5,'Tabel 5.3 Dim Br'!C19&lt;0.5),"-",IFERROR('Tabel 5.3 Dim Br'!C19/'Tabel 5 Dim F'!C19*100,"-"))</f>
        <v>-</v>
      </c>
      <c r="D19" s="40" t="str">
        <f>IF(OR('Tabel 5 Dim F'!D19&lt;5,'Tabel 5.3 Dim Br'!D19&lt;0.5),"-",IFERROR('Tabel 5.3 Dim Br'!D19/'Tabel 5 Dim F'!D19*100,"-"))</f>
        <v>-</v>
      </c>
      <c r="E19" s="40" t="str">
        <f>IF(OR('Tabel 5 Dim F'!E19&lt;5,'Tabel 5.3 Dim Br'!E19&lt;0.5),"-",IFERROR('Tabel 5.3 Dim Br'!E19/'Tabel 5 Dim F'!E19*100,"-"))</f>
        <v>-</v>
      </c>
      <c r="F19" s="40" t="str">
        <f>IF(OR('Tabel 5 Dim F'!F19&lt;5,'Tabel 5.3 Dim Br'!F19&lt;0.5),"-",IFERROR('Tabel 5.3 Dim Br'!F19/'Tabel 5 Dim F'!F19*100,"-"))</f>
        <v>-</v>
      </c>
      <c r="G19" s="40" t="str">
        <f>IF(OR('Tabel 5 Dim F'!G19&lt;5,'Tabel 5.3 Dim Br'!G19&lt;0.5),"-",IFERROR('Tabel 5.3 Dim Br'!G19/'Tabel 5 Dim F'!G19*100,"-"))</f>
        <v>-</v>
      </c>
      <c r="H19" s="40" t="str">
        <f>IF(OR('Tabel 5 Dim F'!H19&lt;5,'Tabel 5.3 Dim Br'!H19&lt;0.5),"-",IFERROR('Tabel 5.3 Dim Br'!H19/'Tabel 5 Dim F'!H19*100,"-"))</f>
        <v>-</v>
      </c>
      <c r="I19" s="40" t="str">
        <f>IF(OR('Tabel 5 Dim F'!I19&lt;5,'Tabel 5.3 Dim Br'!I19&lt;0.5),"-",IFERROR('Tabel 5.3 Dim Br'!I19/'Tabel 5 Dim F'!I19*100,"-"))</f>
        <v>-</v>
      </c>
    </row>
    <row r="20" spans="1:9" ht="15" hidden="1" customHeight="1" x14ac:dyDescent="0.2">
      <c r="A20" s="33" t="s">
        <v>34</v>
      </c>
      <c r="B20" s="41" t="str">
        <f>IF(OR('Tabel 5 Dim F'!B20&lt;5,'Tabel 5.3 Dim Br'!B20&lt;0.5),"-",IFERROR('Tabel 5.3 Dim Br'!B20/'Tabel 5 Dim F'!B20*100,"-"))</f>
        <v>-</v>
      </c>
      <c r="C20" s="41" t="str">
        <f>IF(OR('Tabel 5 Dim F'!C20&lt;5,'Tabel 5.3 Dim Br'!C20&lt;0.5),"-",IFERROR('Tabel 5.3 Dim Br'!C20/'Tabel 5 Dim F'!C20*100,"-"))</f>
        <v>-</v>
      </c>
      <c r="D20" s="41" t="str">
        <f>IF(OR('Tabel 5 Dim F'!D20&lt;5,'Tabel 5.3 Dim Br'!D20&lt;0.5),"-",IFERROR('Tabel 5.3 Dim Br'!D20/'Tabel 5 Dim F'!D20*100,"-"))</f>
        <v>-</v>
      </c>
      <c r="E20" s="41" t="str">
        <f>IF(OR('Tabel 5 Dim F'!E20&lt;5,'Tabel 5.3 Dim Br'!E20&lt;0.5),"-",IFERROR('Tabel 5.3 Dim Br'!E20/'Tabel 5 Dim F'!E20*100,"-"))</f>
        <v>-</v>
      </c>
      <c r="F20" s="41" t="str">
        <f>IF(OR('Tabel 5 Dim F'!F20&lt;5,'Tabel 5.3 Dim Br'!F20&lt;0.5),"-",IFERROR('Tabel 5.3 Dim Br'!F20/'Tabel 5 Dim F'!F20*100,"-"))</f>
        <v>-</v>
      </c>
      <c r="G20" s="41" t="str">
        <f>IF(OR('Tabel 5 Dim F'!G20&lt;5,'Tabel 5.3 Dim Br'!G20&lt;0.5),"-",IFERROR('Tabel 5.3 Dim Br'!G20/'Tabel 5 Dim F'!G20*100,"-"))</f>
        <v>-</v>
      </c>
      <c r="H20" s="41" t="str">
        <f>IF(OR('Tabel 5 Dim F'!H20&lt;5,'Tabel 5.3 Dim Br'!H20&lt;0.5),"-",IFERROR('Tabel 5.3 Dim Br'!H20/'Tabel 5 Dim F'!H20*100,"-"))</f>
        <v>-</v>
      </c>
      <c r="I20" s="41" t="str">
        <f>IF(OR('Tabel 5 Dim F'!I20&lt;5,'Tabel 5.3 Dim Br'!I20&lt;0.5),"-",IFERROR('Tabel 5.3 Dim Br'!I20/'Tabel 5 Dim F'!I20*100,"-"))</f>
        <v>-</v>
      </c>
    </row>
    <row r="21" spans="1:9" ht="15.75" customHeight="1" x14ac:dyDescent="0.2">
      <c r="A21" s="83" t="s">
        <v>35</v>
      </c>
      <c r="B21" s="95">
        <f>IF(OR('Tabel 5 Dim F'!B21&lt;5,'Tabel 5.3 Dim Br'!B21&lt;0.5),"-",IFERROR('Tabel 5.3 Dim Br'!B21/'Tabel 5 Dim F'!B21*100,"-"))</f>
        <v>14.904535714285712</v>
      </c>
      <c r="C21" s="95">
        <f>IF(OR('Tabel 5 Dim F'!C21&lt;5,'Tabel 5.3 Dim Br'!C21&lt;0.5),"-",IFERROR('Tabel 5.3 Dim Br'!C21/'Tabel 5 Dim F'!C21*100,"-"))</f>
        <v>36.663521739130438</v>
      </c>
      <c r="D21" s="95">
        <f>IF(OR('Tabel 5 Dim F'!D21&lt;5,'Tabel 5.3 Dim Br'!D21&lt;0.5),"-",IFERROR('Tabel 5.3 Dim Br'!D21/'Tabel 5 Dim F'!D21*100,"-"))</f>
        <v>25.913684210526316</v>
      </c>
      <c r="E21" s="95">
        <f>IF(OR('Tabel 5 Dim F'!E21&lt;5,'Tabel 5.3 Dim Br'!E21&lt;0.5),"-",IFERROR('Tabel 5.3 Dim Br'!E21/'Tabel 5 Dim F'!E21*100,"-"))</f>
        <v>8.4108510638297869</v>
      </c>
      <c r="F21" s="95">
        <f>IF(OR('Tabel 5 Dim F'!F21&lt;5,'Tabel 5.3 Dim Br'!F21&lt;0.5),"-",IFERROR('Tabel 5.3 Dim Br'!F21/'Tabel 5 Dim F'!F21*100,"-"))</f>
        <v>10.342896551724138</v>
      </c>
      <c r="G21" s="95">
        <f>IF(OR('Tabel 5 Dim F'!G21&lt;5,'Tabel 5.3 Dim Br'!G21&lt;0.5),"-",IFERROR('Tabel 5.3 Dim Br'!G21/'Tabel 5 Dim F'!G21*100,"-"))</f>
        <v>6.0483684210526318</v>
      </c>
      <c r="H21" s="95">
        <f>IF(OR('Tabel 5 Dim F'!H21&lt;5,'Tabel 5.3 Dim Br'!H21&lt;0.5),"-",IFERROR('Tabel 5.3 Dim Br'!H21/'Tabel 5 Dim F'!H21*100,"-"))</f>
        <v>1.5378857142857143</v>
      </c>
      <c r="I21" s="95">
        <f>IF(OR('Tabel 5 Dim F'!I21&lt;5,'Tabel 5.3 Dim Br'!I21&lt;0.5),"-",IFERROR('Tabel 5.3 Dim Br'!I21/'Tabel 5 Dim F'!I21*100,"-"))</f>
        <v>9.0892272727272729</v>
      </c>
    </row>
    <row r="22" spans="1:9" ht="15.75" customHeight="1" x14ac:dyDescent="0.2">
      <c r="A22" s="79" t="s">
        <v>36</v>
      </c>
      <c r="B22" s="93">
        <f>IF(OR('Tabel 5 Dim F'!B22&lt;5,'Tabel 5.3 Dim Br'!B22&lt;0.5),"-",IFERROR('Tabel 5.3 Dim Br'!B22/'Tabel 5 Dim F'!B22*100,"-"))</f>
        <v>22.859124999999999</v>
      </c>
      <c r="C22" s="93" t="str">
        <f>IF(OR('Tabel 5 Dim F'!C22&lt;5,'Tabel 5.3 Dim Br'!C22&lt;0.5),"-",IFERROR('Tabel 5.3 Dim Br'!C22/'Tabel 5 Dim F'!C22*100,"-"))</f>
        <v>-</v>
      </c>
      <c r="D22" s="93" t="str">
        <f>IF(OR('Tabel 5 Dim F'!D22&lt;5,'Tabel 5.3 Dim Br'!D22&lt;0.5),"-",IFERROR('Tabel 5.3 Dim Br'!D22/'Tabel 5 Dim F'!D22*100,"-"))</f>
        <v>-</v>
      </c>
      <c r="E22" s="93" t="str">
        <f>IF(OR('Tabel 5 Dim F'!E22&lt;5,'Tabel 5.3 Dim Br'!E22&lt;0.5),"-",IFERROR('Tabel 5.3 Dim Br'!E22/'Tabel 5 Dim F'!E22*100,"-"))</f>
        <v>-</v>
      </c>
      <c r="F22" s="93" t="str">
        <f>IF(OR('Tabel 5 Dim F'!F22&lt;5,'Tabel 5.3 Dim Br'!F22&lt;0.5),"-",IFERROR('Tabel 5.3 Dim Br'!F22/'Tabel 5 Dim F'!F22*100,"-"))</f>
        <v>-</v>
      </c>
      <c r="G22" s="93" t="str">
        <f>IF(OR('Tabel 5 Dim F'!G22&lt;5,'Tabel 5.3 Dim Br'!G22&lt;0.5),"-",IFERROR('Tabel 5.3 Dim Br'!G22/'Tabel 5 Dim F'!G22*100,"-"))</f>
        <v>-</v>
      </c>
      <c r="H22" s="93" t="str">
        <f>IF(OR('Tabel 5 Dim F'!H22&lt;5,'Tabel 5.3 Dim Br'!H22&lt;0.5),"-",IFERROR('Tabel 5.3 Dim Br'!H22/'Tabel 5 Dim F'!H22*100,"-"))</f>
        <v>-</v>
      </c>
      <c r="I22" s="93" t="str">
        <f>IF(OR('Tabel 5 Dim F'!I22&lt;5,'Tabel 5.3 Dim Br'!I22&lt;0.5),"-",IFERROR('Tabel 5.3 Dim Br'!I22/'Tabel 5 Dim F'!I22*100,"-"))</f>
        <v>-</v>
      </c>
    </row>
    <row r="23" spans="1:9" ht="15.75" customHeight="1" x14ac:dyDescent="0.2">
      <c r="A23" s="90" t="s">
        <v>37</v>
      </c>
      <c r="B23" s="94">
        <f>IF(OR('Tabel 5 Dim F'!B23&lt;5,'Tabel 5.3 Dim Br'!B23&lt;0.5),"-",IFERROR('Tabel 5.3 Dim Br'!B23/'Tabel 5 Dim F'!B23*100,"-"))</f>
        <v>31.91075</v>
      </c>
      <c r="C23" s="94">
        <f>IF(OR('Tabel 5 Dim F'!C23&lt;5,'Tabel 5.3 Dim Br'!C23&lt;0.5),"-",IFERROR('Tabel 5.3 Dim Br'!C23/'Tabel 5 Dim F'!C23*100,"-"))</f>
        <v>26.320692307692305</v>
      </c>
      <c r="D23" s="94" t="str">
        <f>IF(OR('Tabel 5 Dim F'!D23&lt;5,'Tabel 5.3 Dim Br'!D23&lt;0.5),"-",IFERROR('Tabel 5.3 Dim Br'!D23/'Tabel 5 Dim F'!D23*100,"-"))</f>
        <v>-</v>
      </c>
      <c r="E23" s="94">
        <f>IF(OR('Tabel 5 Dim F'!E23&lt;5,'Tabel 5.3 Dim Br'!E23&lt;0.5),"-",IFERROR('Tabel 5.3 Dim Br'!E23/'Tabel 5 Dim F'!E23*100,"-"))</f>
        <v>21.705222222222222</v>
      </c>
      <c r="F23" s="94" t="str">
        <f>IF(OR('Tabel 5 Dim F'!F23&lt;5,'Tabel 5.3 Dim Br'!F23&lt;0.5),"-",IFERROR('Tabel 5.3 Dim Br'!F23/'Tabel 5 Dim F'!F23*100,"-"))</f>
        <v>-</v>
      </c>
      <c r="G23" s="94">
        <f>IF(OR('Tabel 5 Dim F'!G23&lt;5,'Tabel 5.3 Dim Br'!G23&lt;0.5),"-",IFERROR('Tabel 5.3 Dim Br'!G23/'Tabel 5 Dim F'!G23*100,"-"))</f>
        <v>8.1518999999999995</v>
      </c>
      <c r="H23" s="94" t="str">
        <f>IF(OR('Tabel 5 Dim F'!H23&lt;5,'Tabel 5.3 Dim Br'!H23&lt;0.5),"-",IFERROR('Tabel 5.3 Dim Br'!H23/'Tabel 5 Dim F'!H23*100,"-"))</f>
        <v>-</v>
      </c>
      <c r="I23" s="94" t="str">
        <f>IF(OR('Tabel 5 Dim F'!I23&lt;5,'Tabel 5.3 Dim Br'!I23&lt;0.5),"-",IFERROR('Tabel 5.3 Dim Br'!I23/'Tabel 5 Dim F'!I23*100,"-"))</f>
        <v>-</v>
      </c>
    </row>
    <row r="24" spans="1:9" ht="15.75" customHeight="1" x14ac:dyDescent="0.2">
      <c r="A24" s="83" t="s">
        <v>38</v>
      </c>
      <c r="B24" s="95">
        <f>IF(OR('Tabel 5 Dim F'!B24&lt;5,'Tabel 5.3 Dim Br'!B24&lt;0.5),"-",IFERROR('Tabel 5.3 Dim Br'!B24/'Tabel 5 Dim F'!B24*100,"-"))</f>
        <v>7.6278690476190469</v>
      </c>
      <c r="C24" s="95">
        <f>IF(OR('Tabel 5 Dim F'!C24&lt;5,'Tabel 5.3 Dim Br'!C24&lt;0.5),"-",IFERROR('Tabel 5.3 Dim Br'!C24/'Tabel 5 Dim F'!C24*100,"-"))</f>
        <v>11.109</v>
      </c>
      <c r="D24" s="95" t="str">
        <f>IF(OR('Tabel 5 Dim F'!D24&lt;5,'Tabel 5.3 Dim Br'!D24&lt;0.5),"-",IFERROR('Tabel 5.3 Dim Br'!D24/'Tabel 5 Dim F'!D24*100,"-"))</f>
        <v>-</v>
      </c>
      <c r="E24" s="95" t="str">
        <f>IF(OR('Tabel 5 Dim F'!E24&lt;5,'Tabel 5.3 Dim Br'!E24&lt;0.5),"-",IFERROR('Tabel 5.3 Dim Br'!E24/'Tabel 5 Dim F'!E24*100,"-"))</f>
        <v>-</v>
      </c>
      <c r="F24" s="95">
        <f>IF(OR('Tabel 5 Dim F'!F24&lt;5,'Tabel 5.3 Dim Br'!F24&lt;0.5),"-",IFERROR('Tabel 5.3 Dim Br'!F24/'Tabel 5 Dim F'!F24*100,"-"))</f>
        <v>2.557232142857143</v>
      </c>
      <c r="G24" s="95">
        <f>IF(OR('Tabel 5 Dim F'!G24&lt;5,'Tabel 5.3 Dim Br'!G24&lt;0.5),"-",IFERROR('Tabel 5.3 Dim Br'!G24/'Tabel 5 Dim F'!G24*100,"-"))</f>
        <v>12.497624999999999</v>
      </c>
      <c r="H24" s="95" t="str">
        <f>IF(OR('Tabel 5 Dim F'!H24&lt;5,'Tabel 5.3 Dim Br'!H24&lt;0.5),"-",IFERROR('Tabel 5.3 Dim Br'!H24/'Tabel 5 Dim F'!H24*100,"-"))</f>
        <v>-</v>
      </c>
      <c r="I24" s="95">
        <f>IF(OR('Tabel 5 Dim F'!I24&lt;5,'Tabel 5.3 Dim Br'!I24&lt;0.5),"-",IFERROR('Tabel 5.3 Dim Br'!I24/'Tabel 5 Dim F'!I24*100,"-"))</f>
        <v>4.9990500000000004</v>
      </c>
    </row>
    <row r="25" spans="1:9" ht="15.75" customHeight="1" x14ac:dyDescent="0.2">
      <c r="A25" s="79" t="s">
        <v>39</v>
      </c>
      <c r="B25" s="93">
        <f>IF(OR('Tabel 5 Dim F'!B25&lt;5,'Tabel 5.3 Dim Br'!B25&lt;0.5),"-",IFERROR('Tabel 5.3 Dim Br'!B25/'Tabel 5 Dim F'!B25*100,"-"))</f>
        <v>38.546909090909089</v>
      </c>
      <c r="C25" s="93">
        <f>IF(OR('Tabel 5 Dim F'!C25&lt;5,'Tabel 5.3 Dim Br'!C25&lt;0.5),"-",IFERROR('Tabel 5.3 Dim Br'!C25/'Tabel 5 Dim F'!C25*100,"-"))</f>
        <v>21.672571428571427</v>
      </c>
      <c r="D25" s="93">
        <f>IF(OR('Tabel 5 Dim F'!D25&lt;5,'Tabel 5.3 Dim Br'!D25&lt;0.5),"-",IFERROR('Tabel 5.3 Dim Br'!D25/'Tabel 5 Dim F'!D25*100,"-"))</f>
        <v>10.514134831460675</v>
      </c>
      <c r="E25" s="93">
        <f>IF(OR('Tabel 5 Dim F'!E25&lt;5,'Tabel 5.3 Dim Br'!E25&lt;0.5),"-",IFERROR('Tabel 5.3 Dim Br'!E25/'Tabel 5 Dim F'!E25*100,"-"))</f>
        <v>4.8860676691729328</v>
      </c>
      <c r="F25" s="93">
        <f>IF(OR('Tabel 5 Dim F'!F25&lt;5,'Tabel 5.3 Dim Br'!F25&lt;0.5),"-",IFERROR('Tabel 5.3 Dim Br'!F25/'Tabel 5 Dim F'!F25*100,"-"))</f>
        <v>7.5104528301886795</v>
      </c>
      <c r="G25" s="93">
        <f>IF(OR('Tabel 5 Dim F'!G25&lt;5,'Tabel 5.3 Dim Br'!G25&lt;0.5),"-",IFERROR('Tabel 5.3 Dim Br'!G25/'Tabel 5 Dim F'!G25*100,"-"))</f>
        <v>3.8454358974358969</v>
      </c>
      <c r="H25" s="93">
        <f>IF(OR('Tabel 5 Dim F'!H25&lt;5,'Tabel 5.3 Dim Br'!H25&lt;0.5),"-",IFERROR('Tabel 5.3 Dim Br'!H25/'Tabel 5 Dim F'!H25*100,"-"))</f>
        <v>1.99962</v>
      </c>
      <c r="I25" s="93">
        <f>IF(OR('Tabel 5 Dim F'!I25&lt;5,'Tabel 5.3 Dim Br'!I25&lt;0.5),"-",IFERROR('Tabel 5.3 Dim Br'!I25/'Tabel 5 Dim F'!I25*100,"-"))</f>
        <v>5.6171807228915664</v>
      </c>
    </row>
    <row r="26" spans="1:9" ht="15.75" customHeight="1" x14ac:dyDescent="0.2">
      <c r="A26" s="90" t="s">
        <v>40</v>
      </c>
      <c r="B26" s="94">
        <f>IF(OR('Tabel 5 Dim F'!B26&lt;5,'Tabel 5.3 Dim Br'!B26&lt;0.5),"-",IFERROR('Tabel 5.3 Dim Br'!B26/'Tabel 5 Dim F'!B26*100,"-"))</f>
        <v>18.626624113475181</v>
      </c>
      <c r="C26" s="94">
        <f>IF(OR('Tabel 5 Dim F'!C26&lt;5,'Tabel 5.3 Dim Br'!C26&lt;0.5),"-",IFERROR('Tabel 5.3 Dim Br'!C26/'Tabel 5 Dim F'!C26*100,"-"))</f>
        <v>11.109055555555555</v>
      </c>
      <c r="D26" s="94">
        <f>IF(OR('Tabel 5 Dim F'!D26&lt;5,'Tabel 5.3 Dim Br'!D26&lt;0.5),"-",IFERROR('Tabel 5.3 Dim Br'!D26/'Tabel 5 Dim F'!D26*100,"-"))</f>
        <v>6.2488124999999997</v>
      </c>
      <c r="E26" s="94">
        <f>IF(OR('Tabel 5 Dim F'!E26&lt;5,'Tabel 5.3 Dim Br'!E26&lt;0.5),"-",IFERROR('Tabel 5.3 Dim Br'!E26/'Tabel 5 Dim F'!E26*100,"-"))</f>
        <v>0.49668256880733946</v>
      </c>
      <c r="F26" s="94">
        <f>IF(OR('Tabel 5 Dim F'!F26&lt;5,'Tabel 5.3 Dim Br'!F26&lt;0.5),"-",IFERROR('Tabel 5.3 Dim Br'!F26/'Tabel 5 Dim F'!F26*100,"-"))</f>
        <v>6.1592539267015702</v>
      </c>
      <c r="G26" s="94">
        <f>IF(OR('Tabel 5 Dim F'!G26&lt;5,'Tabel 5.3 Dim Br'!G26&lt;0.5),"-",IFERROR('Tabel 5.3 Dim Br'!G26/'Tabel 5 Dim F'!G26*100,"-"))</f>
        <v>7.1891052631578951</v>
      </c>
      <c r="H26" s="94">
        <f>IF(OR('Tabel 5 Dim F'!H26&lt;5,'Tabel 5.3 Dim Br'!H26&lt;0.5),"-",IFERROR('Tabel 5.3 Dim Br'!H26/'Tabel 5 Dim F'!H26*100,"-"))</f>
        <v>4.7763157894736841</v>
      </c>
      <c r="I26" s="94">
        <f>IF(OR('Tabel 5 Dim F'!I26&lt;5,'Tabel 5.3 Dim Br'!I26&lt;0.5),"-",IFERROR('Tabel 5.3 Dim Br'!I26/'Tabel 5 Dim F'!I26*100,"-"))</f>
        <v>1.9332419006479484</v>
      </c>
    </row>
    <row r="27" spans="1:9" ht="15.75" customHeight="1" x14ac:dyDescent="0.2">
      <c r="A27" s="83" t="s">
        <v>41</v>
      </c>
      <c r="B27" s="95" t="str">
        <f>IF(OR('Tabel 5 Dim F'!B27&lt;5,'Tabel 5.3 Dim Br'!B27&lt;0.5),"-",IFERROR('Tabel 5.3 Dim Br'!B27/'Tabel 5 Dim F'!B27*100,"-"))</f>
        <v>-</v>
      </c>
      <c r="C27" s="95" t="str">
        <f>IF(OR('Tabel 5 Dim F'!C27&lt;5,'Tabel 5.3 Dim Br'!C27&lt;0.5),"-",IFERROR('Tabel 5.3 Dim Br'!C27/'Tabel 5 Dim F'!C27*100,"-"))</f>
        <v>-</v>
      </c>
      <c r="D27" s="95" t="str">
        <f>IF(OR('Tabel 5 Dim F'!D27&lt;5,'Tabel 5.3 Dim Br'!D27&lt;0.5),"-",IFERROR('Tabel 5.3 Dim Br'!D27/'Tabel 5 Dim F'!D27*100,"-"))</f>
        <v>-</v>
      </c>
      <c r="E27" s="95">
        <f>IF(OR('Tabel 5 Dim F'!E27&lt;5,'Tabel 5.3 Dim Br'!E27&lt;0.5),"-",IFERROR('Tabel 5.3 Dim Br'!E27/'Tabel 5 Dim F'!E27*100,"-"))</f>
        <v>3.0123086419753089</v>
      </c>
      <c r="F27" s="95">
        <f>IF(OR('Tabel 5 Dim F'!F27&lt;5,'Tabel 5.3 Dim Br'!F27&lt;0.5),"-",IFERROR('Tabel 5.3 Dim Br'!F27/'Tabel 5 Dim F'!F27*100,"-"))</f>
        <v>16.663499999999999</v>
      </c>
      <c r="G27" s="95" t="str">
        <f>IF(OR('Tabel 5 Dim F'!G27&lt;5,'Tabel 5.3 Dim Br'!G27&lt;0.5),"-",IFERROR('Tabel 5.3 Dim Br'!G27/'Tabel 5 Dim F'!G27*100,"-"))</f>
        <v>-</v>
      </c>
      <c r="H27" s="95" t="str">
        <f>IF(OR('Tabel 5 Dim F'!H27&lt;5,'Tabel 5.3 Dim Br'!H27&lt;0.5),"-",IFERROR('Tabel 5.3 Dim Br'!H27/'Tabel 5 Dim F'!H27*100,"-"))</f>
        <v>-</v>
      </c>
      <c r="I27" s="95">
        <f>IF(OR('Tabel 5 Dim F'!I27&lt;5,'Tabel 5.3 Dim Br'!I27&lt;0.5),"-",IFERROR('Tabel 5.3 Dim Br'!I27/'Tabel 5 Dim F'!I27*100,"-"))</f>
        <v>3.0442019230769231</v>
      </c>
    </row>
    <row r="28" spans="1:9" ht="15.75" customHeight="1" x14ac:dyDescent="0.2">
      <c r="A28" s="79" t="s">
        <v>42</v>
      </c>
      <c r="B28" s="93">
        <f>IF(OR('Tabel 5 Dim F'!B28&lt;5,'Tabel 5.3 Dim Br'!B28&lt;0.5),"-",IFERROR('Tabel 5.3 Dim Br'!B28/'Tabel 5 Dim F'!B28*100,"-"))</f>
        <v>56.428066666666666</v>
      </c>
      <c r="C28" s="93" t="str">
        <f>IF(OR('Tabel 5 Dim F'!C28&lt;5,'Tabel 5.3 Dim Br'!C28&lt;0.5),"-",IFERROR('Tabel 5.3 Dim Br'!C28/'Tabel 5 Dim F'!C28*100,"-"))</f>
        <v>-</v>
      </c>
      <c r="D28" s="93">
        <f>IF(OR('Tabel 5 Dim F'!D28&lt;5,'Tabel 5.3 Dim Br'!D28&lt;0.5),"-",IFERROR('Tabel 5.3 Dim Br'!D28/'Tabel 5 Dim F'!D28*100,"-"))</f>
        <v>37.492999999999995</v>
      </c>
      <c r="E28" s="93">
        <f>IF(OR('Tabel 5 Dim F'!E28&lt;5,'Tabel 5.3 Dim Br'!E28&lt;0.5),"-",IFERROR('Tabel 5.3 Dim Br'!E28/'Tabel 5 Dim F'!E28*100,"-"))</f>
        <v>23.577925465838508</v>
      </c>
      <c r="F28" s="93">
        <f>IF(OR('Tabel 5 Dim F'!F28&lt;5,'Tabel 5.3 Dim Br'!F28&lt;0.5),"-",IFERROR('Tabel 5.3 Dim Br'!F28/'Tabel 5 Dim F'!F28*100,"-"))</f>
        <v>16.737279069767443</v>
      </c>
      <c r="G28" s="93" t="str">
        <f>IF(OR('Tabel 5 Dim F'!G28&lt;5,'Tabel 5.3 Dim Br'!G28&lt;0.5),"-",IFERROR('Tabel 5.3 Dim Br'!G28/'Tabel 5 Dim F'!G28*100,"-"))</f>
        <v>-</v>
      </c>
      <c r="H28" s="93">
        <f>IF(OR('Tabel 5 Dim F'!H28&lt;5,'Tabel 5.3 Dim Br'!H28&lt;0.5),"-",IFERROR('Tabel 5.3 Dim Br'!H28/'Tabel 5 Dim F'!H28*100,"-"))</f>
        <v>15.48744827586207</v>
      </c>
      <c r="I28" s="93">
        <f>IF(OR('Tabel 5 Dim F'!I28&lt;5,'Tabel 5.3 Dim Br'!I28&lt;0.5),"-",IFERROR('Tabel 5.3 Dim Br'!I28/'Tabel 5 Dim F'!I28*100,"-"))</f>
        <v>9.4702109374999992</v>
      </c>
    </row>
    <row r="29" spans="1:9" ht="15.75" customHeight="1" x14ac:dyDescent="0.2">
      <c r="A29" s="90" t="s">
        <v>43</v>
      </c>
      <c r="B29" s="94" t="str">
        <f>IF(OR('Tabel 5 Dim F'!B29&lt;5,'Tabel 5.3 Dim Br'!B29&lt;0.5),"-",IFERROR('Tabel 5.3 Dim Br'!B29/'Tabel 5 Dim F'!B29*100,"-"))</f>
        <v>-</v>
      </c>
      <c r="C29" s="94" t="str">
        <f>IF(OR('Tabel 5 Dim F'!C29&lt;5,'Tabel 5.3 Dim Br'!C29&lt;0.5),"-",IFERROR('Tabel 5.3 Dim Br'!C29/'Tabel 5 Dim F'!C29*100,"-"))</f>
        <v>-</v>
      </c>
      <c r="D29" s="94" t="str">
        <f>IF(OR('Tabel 5 Dim F'!D29&lt;5,'Tabel 5.3 Dim Br'!D29&lt;0.5),"-",IFERROR('Tabel 5.3 Dim Br'!D29/'Tabel 5 Dim F'!D29*100,"-"))</f>
        <v>-</v>
      </c>
      <c r="E29" s="94" t="str">
        <f>IF(OR('Tabel 5 Dim F'!E29&lt;5,'Tabel 5.3 Dim Br'!E29&lt;0.5),"-",IFERROR('Tabel 5.3 Dim Br'!E29/'Tabel 5 Dim F'!E29*100,"-"))</f>
        <v>-</v>
      </c>
      <c r="F29" s="94" t="str">
        <f>IF(OR('Tabel 5 Dim F'!F29&lt;5,'Tabel 5.3 Dim Br'!F29&lt;0.5),"-",IFERROR('Tabel 5.3 Dim Br'!F29/'Tabel 5 Dim F'!F29*100,"-"))</f>
        <v>-</v>
      </c>
      <c r="G29" s="94" t="str">
        <f>IF(OR('Tabel 5 Dim F'!G29&lt;5,'Tabel 5.3 Dim Br'!G29&lt;0.5),"-",IFERROR('Tabel 5.3 Dim Br'!G29/'Tabel 5 Dim F'!G29*100,"-"))</f>
        <v>-</v>
      </c>
      <c r="H29" s="94" t="str">
        <f>IF(OR('Tabel 5 Dim F'!H29&lt;5,'Tabel 5.3 Dim Br'!H29&lt;0.5),"-",IFERROR('Tabel 5.3 Dim Br'!H29/'Tabel 5 Dim F'!H29*100,"-"))</f>
        <v>-</v>
      </c>
      <c r="I29" s="94" t="str">
        <f>IF(OR('Tabel 5 Dim F'!I29&lt;5,'Tabel 5.3 Dim Br'!I29&lt;0.5),"-",IFERROR('Tabel 5.3 Dim Br'!I29/'Tabel 5 Dim F'!I29*100,"-"))</f>
        <v>-</v>
      </c>
    </row>
    <row r="30" spans="1:9" ht="15.75" customHeight="1" x14ac:dyDescent="0.2">
      <c r="A30" s="83" t="s">
        <v>44</v>
      </c>
      <c r="B30" s="95">
        <f>IF(OR('Tabel 5 Dim F'!B30&lt;5,'Tabel 5.3 Dim Br'!B30&lt;0.5),"-",IFERROR('Tabel 5.3 Dim Br'!B30/'Tabel 5 Dim F'!B30*100,"-"))</f>
        <v>48.384625</v>
      </c>
      <c r="C30" s="95" t="str">
        <f>IF(OR('Tabel 5 Dim F'!C30&lt;5,'Tabel 5.3 Dim Br'!C30&lt;0.5),"-",IFERROR('Tabel 5.3 Dim Br'!C30/'Tabel 5 Dim F'!C30*100,"-"))</f>
        <v>-</v>
      </c>
      <c r="D30" s="95" t="str">
        <f>IF(OR('Tabel 5 Dim F'!D30&lt;5,'Tabel 5.3 Dim Br'!D30&lt;0.5),"-",IFERROR('Tabel 5.3 Dim Br'!D30/'Tabel 5 Dim F'!D30*100,"-"))</f>
        <v>-</v>
      </c>
      <c r="E30" s="95">
        <f>IF(OR('Tabel 5 Dim F'!E30&lt;5,'Tabel 5.3 Dim Br'!E30&lt;0.5),"-",IFERROR('Tabel 5.3 Dim Br'!E30/'Tabel 5 Dim F'!E30*100,"-"))</f>
        <v>27.769409090909093</v>
      </c>
      <c r="F30" s="95">
        <f>IF(OR('Tabel 5 Dim F'!F30&lt;5,'Tabel 5.3 Dim Br'!F30&lt;0.5),"-",IFERROR('Tabel 5.3 Dim Br'!F30/'Tabel 5 Dim F'!F30*100,"-"))</f>
        <v>25.246555555555556</v>
      </c>
      <c r="G30" s="95" t="str">
        <f>IF(OR('Tabel 5 Dim F'!G30&lt;5,'Tabel 5.3 Dim Br'!G30&lt;0.5),"-",IFERROR('Tabel 5.3 Dim Br'!G30/'Tabel 5 Dim F'!G30*100,"-"))</f>
        <v>-</v>
      </c>
      <c r="H30" s="95">
        <f>IF(OR('Tabel 5 Dim F'!H30&lt;5,'Tabel 5.3 Dim Br'!H30&lt;0.5),"-",IFERROR('Tabel 5.3 Dim Br'!H30/'Tabel 5 Dim F'!H30*100,"-"))</f>
        <v>32.801099999999998</v>
      </c>
      <c r="I30" s="95">
        <f>IF(OR('Tabel 5 Dim F'!I30&lt;5,'Tabel 5.3 Dim Br'!I30&lt;0.5),"-",IFERROR('Tabel 5.3 Dim Br'!I30/'Tabel 5 Dim F'!I30*100,"-"))</f>
        <v>13.57129411764706</v>
      </c>
    </row>
    <row r="31" spans="1:9" ht="15.75" customHeight="1" x14ac:dyDescent="0.2">
      <c r="A31" s="79" t="s">
        <v>45</v>
      </c>
      <c r="B31" s="93" t="str">
        <f>IF(OR('Tabel 5 Dim F'!B31&lt;5,'Tabel 5.3 Dim Br'!B31&lt;0.5),"-",IFERROR('Tabel 5.3 Dim Br'!B31/'Tabel 5 Dim F'!B31*100,"-"))</f>
        <v>-</v>
      </c>
      <c r="C31" s="93" t="str">
        <f>IF(OR('Tabel 5 Dim F'!C31&lt;5,'Tabel 5.3 Dim Br'!C31&lt;0.5),"-",IFERROR('Tabel 5.3 Dim Br'!C31/'Tabel 5 Dim F'!C31*100,"-"))</f>
        <v>-</v>
      </c>
      <c r="D31" s="93">
        <f>IF(OR('Tabel 5 Dim F'!D31&lt;5,'Tabel 5.3 Dim Br'!D31&lt;0.5),"-",IFERROR('Tabel 5.3 Dim Br'!D31/'Tabel 5 Dim F'!D31*100,"-"))</f>
        <v>23.825800000000001</v>
      </c>
      <c r="E31" s="93" t="str">
        <f>IF(OR('Tabel 5 Dim F'!E31&lt;5,'Tabel 5.3 Dim Br'!E31&lt;0.5),"-",IFERROR('Tabel 5.3 Dim Br'!E31/'Tabel 5 Dim F'!E31*100,"-"))</f>
        <v>-</v>
      </c>
      <c r="F31" s="93" t="str">
        <f>IF(OR('Tabel 5 Dim F'!F31&lt;5,'Tabel 5.3 Dim Br'!F31&lt;0.5),"-",IFERROR('Tabel 5.3 Dim Br'!F31/'Tabel 5 Dim F'!F31*100,"-"))</f>
        <v>-</v>
      </c>
      <c r="G31" s="93" t="str">
        <f>IF(OR('Tabel 5 Dim F'!G31&lt;5,'Tabel 5.3 Dim Br'!G31&lt;0.5),"-",IFERROR('Tabel 5.3 Dim Br'!G31/'Tabel 5 Dim F'!G31*100,"-"))</f>
        <v>-</v>
      </c>
      <c r="H31" s="93" t="str">
        <f>IF(OR('Tabel 5 Dim F'!H31&lt;5,'Tabel 5.3 Dim Br'!H31&lt;0.5),"-",IFERROR('Tabel 5.3 Dim Br'!H31/'Tabel 5 Dim F'!H31*100,"-"))</f>
        <v>-</v>
      </c>
      <c r="I31" s="93" t="str">
        <f>IF(OR('Tabel 5 Dim F'!I31&lt;5,'Tabel 5.3 Dim Br'!I31&lt;0.5),"-",IFERROR('Tabel 5.3 Dim Br'!I31/'Tabel 5 Dim F'!I31*100,"-"))</f>
        <v>-</v>
      </c>
    </row>
    <row r="32" spans="1:9" ht="15.75" customHeight="1" x14ac:dyDescent="0.2">
      <c r="A32" s="90" t="s">
        <v>46</v>
      </c>
      <c r="B32" s="94">
        <f>IF(OR('Tabel 5 Dim F'!B32&lt;5,'Tabel 5.3 Dim Br'!B32&lt;0.5),"-",IFERROR('Tabel 5.3 Dim Br'!B32/'Tabel 5 Dim F'!B32*100,"-"))</f>
        <v>30.156500000000001</v>
      </c>
      <c r="C32" s="94">
        <f>IF(OR('Tabel 5 Dim F'!C32&lt;5,'Tabel 5.3 Dim Br'!C32&lt;0.5),"-",IFERROR('Tabel 5.3 Dim Br'!C32/'Tabel 5 Dim F'!C32*100,"-"))</f>
        <v>56.037818181818174</v>
      </c>
      <c r="D32" s="94" t="str">
        <f>IF(OR('Tabel 5 Dim F'!D32&lt;5,'Tabel 5.3 Dim Br'!D32&lt;0.5),"-",IFERROR('Tabel 5.3 Dim Br'!D32/'Tabel 5 Dim F'!D32*100,"-"))</f>
        <v>-</v>
      </c>
      <c r="E32" s="94">
        <f>IF(OR('Tabel 5 Dim F'!E32&lt;5,'Tabel 5.3 Dim Br'!E32&lt;0.5),"-",IFERROR('Tabel 5.3 Dim Br'!E32/'Tabel 5 Dim F'!E32*100,"-"))</f>
        <v>29.610812500000002</v>
      </c>
      <c r="F32" s="94" t="str">
        <f>IF(OR('Tabel 5 Dim F'!F32&lt;5,'Tabel 5.3 Dim Br'!F32&lt;0.5),"-",IFERROR('Tabel 5.3 Dim Br'!F32/'Tabel 5 Dim F'!F32*100,"-"))</f>
        <v>-</v>
      </c>
      <c r="G32" s="94">
        <f>IF(OR('Tabel 5 Dim F'!G32&lt;5,'Tabel 5.3 Dim Br'!G32&lt;0.5),"-",IFERROR('Tabel 5.3 Dim Br'!G32/'Tabel 5 Dim F'!G32*100,"-"))</f>
        <v>16.66204761904762</v>
      </c>
      <c r="H32" s="94" t="str">
        <f>IF(OR('Tabel 5 Dim F'!H32&lt;5,'Tabel 5.3 Dim Br'!H32&lt;0.5),"-",IFERROR('Tabel 5.3 Dim Br'!H32/'Tabel 5 Dim F'!H32*100,"-"))</f>
        <v>-</v>
      </c>
      <c r="I32" s="94">
        <f>IF(OR('Tabel 5 Dim F'!I32&lt;5,'Tabel 5.3 Dim Br'!I32&lt;0.5),"-",IFERROR('Tabel 5.3 Dim Br'!I32/'Tabel 5 Dim F'!I32*100,"-"))</f>
        <v>6.2488124999999997</v>
      </c>
    </row>
    <row r="33" spans="1:9" ht="15.75" customHeight="1" x14ac:dyDescent="0.2">
      <c r="A33" s="83" t="s">
        <v>47</v>
      </c>
      <c r="B33" s="95">
        <f>IF(OR('Tabel 5 Dim F'!B33&lt;5,'Tabel 5.3 Dim Br'!B33&lt;0.5),"-",IFERROR('Tabel 5.3 Dim Br'!B33/'Tabel 5 Dim F'!B33*100,"-"))</f>
        <v>29.770057377049181</v>
      </c>
      <c r="C33" s="95">
        <f>IF(OR('Tabel 5 Dim F'!C33&lt;5,'Tabel 5.3 Dim Br'!C33&lt;0.5),"-",IFERROR('Tabel 5.3 Dim Br'!C33/'Tabel 5 Dim F'!C33*100,"-"))</f>
        <v>18.651423076923081</v>
      </c>
      <c r="D33" s="95">
        <f>IF(OR('Tabel 5 Dim F'!D33&lt;5,'Tabel 5.3 Dim Br'!D33&lt;0.5),"-",IFERROR('Tabel 5.3 Dim Br'!D33/'Tabel 5 Dim F'!D33*100,"-"))</f>
        <v>15.20322077922078</v>
      </c>
      <c r="E33" s="95">
        <f>IF(OR('Tabel 5 Dim F'!E33&lt;5,'Tabel 5.3 Dim Br'!E33&lt;0.5),"-",IFERROR('Tabel 5.3 Dim Br'!E33/'Tabel 5 Dim F'!E33*100,"-"))</f>
        <v>6.3697192982456148</v>
      </c>
      <c r="F33" s="95">
        <f>IF(OR('Tabel 5 Dim F'!F33&lt;5,'Tabel 5.3 Dim Br'!F33&lt;0.5),"-",IFERROR('Tabel 5.3 Dim Br'!F33/'Tabel 5 Dim F'!F33*100,"-"))</f>
        <v>6.1957000000000004</v>
      </c>
      <c r="G33" s="95">
        <f>IF(OR('Tabel 5 Dim F'!G33&lt;5,'Tabel 5.3 Dim Br'!G33&lt;0.5),"-",IFERROR('Tabel 5.3 Dim Br'!G33/'Tabel 5 Dim F'!G33*100,"-"))</f>
        <v>17.713451612903228</v>
      </c>
      <c r="H33" s="95">
        <f>IF(OR('Tabel 5 Dim F'!H33&lt;5,'Tabel 5.3 Dim Br'!H33&lt;0.5),"-",IFERROR('Tabel 5.3 Dim Br'!H33/'Tabel 5 Dim F'!H33*100,"-"))</f>
        <v>7.4469879518072295</v>
      </c>
      <c r="I33" s="95">
        <f>IF(OR('Tabel 5 Dim F'!I33&lt;5,'Tabel 5.3 Dim Br'!I33&lt;0.5),"-",IFERROR('Tabel 5.3 Dim Br'!I33/'Tabel 5 Dim F'!I33*100,"-"))</f>
        <v>5.0323490909090909</v>
      </c>
    </row>
    <row r="34" spans="1:9" ht="15.75" customHeight="1" x14ac:dyDescent="0.2">
      <c r="A34" s="79" t="s">
        <v>48</v>
      </c>
      <c r="B34" s="93">
        <f>IF(OR('Tabel 5 Dim F'!B34&lt;5,'Tabel 5.3 Dim Br'!B34&lt;0.5),"-",IFERROR('Tabel 5.3 Dim Br'!B34/'Tabel 5 Dim F'!B34*100,"-"))</f>
        <v>17.519770642201834</v>
      </c>
      <c r="C34" s="93">
        <f>IF(OR('Tabel 5 Dim F'!C34&lt;5,'Tabel 5.3 Dim Br'!C34&lt;0.5),"-",IFERROR('Tabel 5.3 Dim Br'!C34/'Tabel 5 Dim F'!C34*100,"-"))</f>
        <v>6.325859154929578</v>
      </c>
      <c r="D34" s="93">
        <f>IF(OR('Tabel 5 Dim F'!D34&lt;5,'Tabel 5.3 Dim Br'!D34&lt;0.5),"-",IFERROR('Tabel 5.3 Dim Br'!D34/'Tabel 5 Dim F'!D34*100,"-"))</f>
        <v>5.8920133333333329</v>
      </c>
      <c r="E34" s="93">
        <f>IF(OR('Tabel 5 Dim F'!E34&lt;5,'Tabel 5.3 Dim Br'!E34&lt;0.5),"-",IFERROR('Tabel 5.3 Dim Br'!E34/'Tabel 5 Dim F'!E34*100,"-"))</f>
        <v>1.1024329411764706</v>
      </c>
      <c r="F34" s="93">
        <f>IF(OR('Tabel 5 Dim F'!F34&lt;5,'Tabel 5.3 Dim Br'!F34&lt;0.5),"-",IFERROR('Tabel 5.3 Dim Br'!F34/'Tabel 5 Dim F'!F34*100,"-"))</f>
        <v>3.7436563876651987</v>
      </c>
      <c r="G34" s="93">
        <f>IF(OR('Tabel 5 Dim F'!G34&lt;5,'Tabel 5.3 Dim Br'!G34&lt;0.5),"-",IFERROR('Tabel 5.3 Dim Br'!G34/'Tabel 5 Dim F'!G34*100,"-"))</f>
        <v>2.9634605263157892</v>
      </c>
      <c r="H34" s="93">
        <f>IF(OR('Tabel 5 Dim F'!H34&lt;5,'Tabel 5.3 Dim Br'!H34&lt;0.5),"-",IFERROR('Tabel 5.3 Dim Br'!H34/'Tabel 5 Dim F'!H34*100,"-"))</f>
        <v>4.2245633802816904</v>
      </c>
      <c r="I34" s="93">
        <f>IF(OR('Tabel 5 Dim F'!I34&lt;5,'Tabel 5.3 Dim Br'!I34&lt;0.5),"-",IFERROR('Tabel 5.3 Dim Br'!I34/'Tabel 5 Dim F'!I34*100,"-"))</f>
        <v>0.90902836879432625</v>
      </c>
    </row>
    <row r="35" spans="1:9" ht="15.75" customHeight="1" x14ac:dyDescent="0.2">
      <c r="A35" s="90" t="s">
        <v>49</v>
      </c>
      <c r="B35" s="94">
        <f>IF(OR('Tabel 5 Dim F'!B35&lt;5,'Tabel 5.3 Dim Br'!B35&lt;0.5),"-",IFERROR('Tabel 5.3 Dim Br'!B35/'Tabel 5 Dim F'!B35*100,"-"))</f>
        <v>21.415651785714289</v>
      </c>
      <c r="C35" s="94">
        <f>IF(OR('Tabel 5 Dim F'!C35&lt;5,'Tabel 5.3 Dim Br'!C35&lt;0.5),"-",IFERROR('Tabel 5.3 Dim Br'!C35/'Tabel 5 Dim F'!C35*100,"-"))</f>
        <v>40.893799999999999</v>
      </c>
      <c r="D35" s="94">
        <f>IF(OR('Tabel 5 Dim F'!D35&lt;5,'Tabel 5.3 Dim Br'!D35&lt;0.5),"-",IFERROR('Tabel 5.3 Dim Br'!D35/'Tabel 5 Dim F'!D35*100,"-"))</f>
        <v>6.7132040816326537</v>
      </c>
      <c r="E35" s="94">
        <f>IF(OR('Tabel 5 Dim F'!E35&lt;5,'Tabel 5.3 Dim Br'!E35&lt;0.5),"-",IFERROR('Tabel 5.3 Dim Br'!E35/'Tabel 5 Dim F'!E35*100,"-"))</f>
        <v>2.8974944444444444</v>
      </c>
      <c r="F35" s="94">
        <f>IF(OR('Tabel 5 Dim F'!F35&lt;5,'Tabel 5.3 Dim Br'!F35&lt;0.5),"-",IFERROR('Tabel 5.3 Dim Br'!F35/'Tabel 5 Dim F'!F35*100,"-"))</f>
        <v>7.1240087719298257</v>
      </c>
      <c r="G35" s="94">
        <f>IF(OR('Tabel 5 Dim F'!G35&lt;5,'Tabel 5.3 Dim Br'!G35&lt;0.5),"-",IFERROR('Tabel 5.3 Dim Br'!G35/'Tabel 5 Dim F'!G35*100,"-"))</f>
        <v>10.689066666666667</v>
      </c>
      <c r="H35" s="94">
        <f>IF(OR('Tabel 5 Dim F'!H35&lt;5,'Tabel 5.3 Dim Br'!H35&lt;0.5),"-",IFERROR('Tabel 5.3 Dim Br'!H35/'Tabel 5 Dim F'!H35*100,"-"))</f>
        <v>4.7724499999999992</v>
      </c>
      <c r="I35" s="94">
        <f>IF(OR('Tabel 5 Dim F'!I35&lt;5,'Tabel 5.3 Dim Br'!I35&lt;0.5),"-",IFERROR('Tabel 5.3 Dim Br'!I35/'Tabel 5 Dim F'!I35*100,"-"))</f>
        <v>0.73641698841698833</v>
      </c>
    </row>
    <row r="36" spans="1:9" ht="15.75" customHeight="1" x14ac:dyDescent="0.2">
      <c r="A36" s="83" t="s">
        <v>50</v>
      </c>
      <c r="B36" s="95">
        <f>IF(OR('Tabel 5 Dim F'!B36&lt;5,'Tabel 5.3 Dim Br'!B36&lt;0.5),"-",IFERROR('Tabel 5.3 Dim Br'!B36/'Tabel 5 Dim F'!B36*100,"-"))</f>
        <v>36.366711656441723</v>
      </c>
      <c r="C36" s="95">
        <f>IF(OR('Tabel 5 Dim F'!C36&lt;5,'Tabel 5.3 Dim Br'!C36&lt;0.5),"-",IFERROR('Tabel 5.3 Dim Br'!C36/'Tabel 5 Dim F'!C36*100,"-"))</f>
        <v>30.399901639344261</v>
      </c>
      <c r="D36" s="95">
        <f>IF(OR('Tabel 5 Dim F'!D36&lt;5,'Tabel 5.3 Dim Br'!D36&lt;0.5),"-",IFERROR('Tabel 5.3 Dim Br'!D36/'Tabel 5 Dim F'!D36*100,"-"))</f>
        <v>25.118931818181821</v>
      </c>
      <c r="E36" s="95">
        <f>IF(OR('Tabel 5 Dim F'!E36&lt;5,'Tabel 5.3 Dim Br'!E36&lt;0.5),"-",IFERROR('Tabel 5.3 Dim Br'!E36/'Tabel 5 Dim F'!E36*100,"-"))</f>
        <v>10.118082956259428</v>
      </c>
      <c r="F36" s="95">
        <f>IF(OR('Tabel 5 Dim F'!F36&lt;5,'Tabel 5.3 Dim Br'!F36&lt;0.5),"-",IFERROR('Tabel 5.3 Dim Br'!F36/'Tabel 5 Dim F'!F36*100,"-"))</f>
        <v>7.6561624365482235</v>
      </c>
      <c r="G36" s="95">
        <f>IF(OR('Tabel 5 Dim F'!G36&lt;5,'Tabel 5.3 Dim Br'!G36&lt;0.5),"-",IFERROR('Tabel 5.3 Dim Br'!G36/'Tabel 5 Dim F'!G36*100,"-"))</f>
        <v>13.583365384615384</v>
      </c>
      <c r="H36" s="95">
        <f>IF(OR('Tabel 5 Dim F'!H36&lt;5,'Tabel 5.3 Dim Br'!H36&lt;0.5),"-",IFERROR('Tabel 5.3 Dim Br'!H36/'Tabel 5 Dim F'!H36*100,"-"))</f>
        <v>11.786333333333333</v>
      </c>
      <c r="I36" s="95">
        <f>IF(OR('Tabel 5 Dim F'!I36&lt;5,'Tabel 5.3 Dim Br'!I36&lt;0.5),"-",IFERROR('Tabel 5.3 Dim Br'!I36/'Tabel 5 Dim F'!I36*100,"-"))</f>
        <v>7.1940582386363641</v>
      </c>
    </row>
    <row r="37" spans="1:9" ht="15.75" customHeight="1" x14ac:dyDescent="0.2">
      <c r="A37" s="79" t="s">
        <v>51</v>
      </c>
      <c r="B37" s="93">
        <f>IF(OR('Tabel 5 Dim F'!B37&lt;5,'Tabel 5.3 Dim Br'!B37&lt;0.5),"-",IFERROR('Tabel 5.3 Dim Br'!B37/'Tabel 5 Dim F'!B37*100,"-"))</f>
        <v>31.109809523809524</v>
      </c>
      <c r="C37" s="93">
        <f>IF(OR('Tabel 5 Dim F'!C37&lt;5,'Tabel 5.3 Dim Br'!C37&lt;0.5),"-",IFERROR('Tabel 5.3 Dim Br'!C37/'Tabel 5 Dim F'!C37*100,"-"))</f>
        <v>22.240872727272727</v>
      </c>
      <c r="D37" s="93">
        <f>IF(OR('Tabel 5 Dim F'!D37&lt;5,'Tabel 5.3 Dim Br'!D37&lt;0.5),"-",IFERROR('Tabel 5.3 Dim Br'!D37/'Tabel 5 Dim F'!D37*100,"-"))</f>
        <v>14.742714285714287</v>
      </c>
      <c r="E37" s="93">
        <f>IF(OR('Tabel 5 Dim F'!E37&lt;5,'Tabel 5.3 Dim Br'!E37&lt;0.5),"-",IFERROR('Tabel 5.3 Dim Br'!E37/'Tabel 5 Dim F'!E37*100,"-"))</f>
        <v>5.2767638810992707</v>
      </c>
      <c r="F37" s="93">
        <f>IF(OR('Tabel 5 Dim F'!F37&lt;5,'Tabel 5.3 Dim Br'!F37&lt;0.5),"-",IFERROR('Tabel 5.3 Dim Br'!F37/'Tabel 5 Dim F'!F37*100,"-"))</f>
        <v>8.3021526104417678</v>
      </c>
      <c r="G37" s="93">
        <f>IF(OR('Tabel 5 Dim F'!G37&lt;5,'Tabel 5.3 Dim Br'!G37&lt;0.5),"-",IFERROR('Tabel 5.3 Dim Br'!G37/'Tabel 5 Dim F'!G37*100,"-"))</f>
        <v>8.9492272727272724</v>
      </c>
      <c r="H37" s="93">
        <f>IF(OR('Tabel 5 Dim F'!H37&lt;5,'Tabel 5.3 Dim Br'!H37&lt;0.5),"-",IFERROR('Tabel 5.3 Dim Br'!H37/'Tabel 5 Dim F'!H37*100,"-"))</f>
        <v>5.6065384615384612</v>
      </c>
      <c r="I37" s="93">
        <f>IF(OR('Tabel 5 Dim F'!I37&lt;5,'Tabel 5.3 Dim Br'!I37&lt;0.5),"-",IFERROR('Tabel 5.3 Dim Br'!I37/'Tabel 5 Dim F'!I37*100,"-"))</f>
        <v>2.7756780905752754</v>
      </c>
    </row>
    <row r="38" spans="1:9" ht="15.75" customHeight="1" x14ac:dyDescent="0.2">
      <c r="A38" s="90" t="s">
        <v>52</v>
      </c>
      <c r="B38" s="94">
        <f>IF(OR('Tabel 5 Dim F'!B38&lt;5,'Tabel 5.3 Dim Br'!B38&lt;0.5),"-",IFERROR('Tabel 5.3 Dim Br'!B38/'Tabel 5 Dim F'!B38*100,"-"))</f>
        <v>36.777777777777779</v>
      </c>
      <c r="C38" s="94">
        <f>IF(OR('Tabel 5 Dim F'!C38&lt;5,'Tabel 5.3 Dim Br'!C38&lt;0.5),"-",IFERROR('Tabel 5.3 Dim Br'!C38/'Tabel 5 Dim F'!C38*100,"-"))</f>
        <v>12.402052631578949</v>
      </c>
      <c r="D38" s="94">
        <f>IF(OR('Tabel 5 Dim F'!D38&lt;5,'Tabel 5.3 Dim Br'!D38&lt;0.5),"-",IFERROR('Tabel 5.3 Dim Br'!D38/'Tabel 5 Dim F'!D38*100,"-"))</f>
        <v>12.550351648351649</v>
      </c>
      <c r="E38" s="94">
        <f>IF(OR('Tabel 5 Dim F'!E38&lt;5,'Tabel 5.3 Dim Br'!E38&lt;0.5),"-",IFERROR('Tabel 5.3 Dim Br'!E38/'Tabel 5 Dim F'!E38*100,"-"))</f>
        <v>11.07663924050633</v>
      </c>
      <c r="F38" s="94">
        <f>IF(OR('Tabel 5 Dim F'!F38&lt;5,'Tabel 5.3 Dim Br'!F38&lt;0.5),"-",IFERROR('Tabel 5.3 Dim Br'!F38/'Tabel 5 Dim F'!F38*100,"-"))</f>
        <v>15.530467741935484</v>
      </c>
      <c r="G38" s="94">
        <f>IF(OR('Tabel 5 Dim F'!G38&lt;5,'Tabel 5.3 Dim Br'!G38&lt;0.5),"-",IFERROR('Tabel 5.3 Dim Br'!G38/'Tabel 5 Dim F'!G38*100,"-"))</f>
        <v>23.253529411764706</v>
      </c>
      <c r="H38" s="94">
        <f>IF(OR('Tabel 5 Dim F'!H38&lt;5,'Tabel 5.3 Dim Br'!H38&lt;0.5),"-",IFERROR('Tabel 5.3 Dim Br'!H38/'Tabel 5 Dim F'!H38*100,"-"))</f>
        <v>15.359558441558441</v>
      </c>
      <c r="I38" s="94">
        <f>IF(OR('Tabel 5 Dim F'!I38&lt;5,'Tabel 5.3 Dim Br'!I38&lt;0.5),"-",IFERROR('Tabel 5.3 Dim Br'!I38/'Tabel 5 Dim F'!I38*100,"-"))</f>
        <v>4.5463013100436687</v>
      </c>
    </row>
    <row r="39" spans="1:9" ht="15.75" customHeight="1" x14ac:dyDescent="0.2">
      <c r="A39" s="83" t="s">
        <v>53</v>
      </c>
      <c r="B39" s="95">
        <f>IF(OR('Tabel 5 Dim F'!B39&lt;5,'Tabel 5.3 Dim Br'!B39&lt;0.5),"-",IFERROR('Tabel 5.3 Dim Br'!B39/'Tabel 5 Dim F'!B39*100,"-"))</f>
        <v>47.79515</v>
      </c>
      <c r="C39" s="95" t="str">
        <f>IF(OR('Tabel 5 Dim F'!C39&lt;5,'Tabel 5.3 Dim Br'!C39&lt;0.5),"-",IFERROR('Tabel 5.3 Dim Br'!C39/'Tabel 5 Dim F'!C39*100,"-"))</f>
        <v>-</v>
      </c>
      <c r="D39" s="95">
        <f>IF(OR('Tabel 5 Dim F'!D39&lt;5,'Tabel 5.3 Dim Br'!D39&lt;0.5),"-",IFERROR('Tabel 5.3 Dim Br'!D39/'Tabel 5 Dim F'!D39*100,"-"))</f>
        <v>19.996300000000002</v>
      </c>
      <c r="E39" s="95">
        <f>IF(OR('Tabel 5 Dim F'!E39&lt;5,'Tabel 5.3 Dim Br'!E39&lt;0.5),"-",IFERROR('Tabel 5.3 Dim Br'!E39/'Tabel 5 Dim F'!E39*100,"-"))</f>
        <v>15.694481481481482</v>
      </c>
      <c r="F39" s="95">
        <f>IF(OR('Tabel 5 Dim F'!F39&lt;5,'Tabel 5.3 Dim Br'!F39&lt;0.5),"-",IFERROR('Tabel 5.3 Dim Br'!F39/'Tabel 5 Dim F'!F39*100,"-"))</f>
        <v>19.53472</v>
      </c>
      <c r="G39" s="95">
        <f>IF(OR('Tabel 5 Dim F'!G39&lt;5,'Tabel 5.3 Dim Br'!G39&lt;0.5),"-",IFERROR('Tabel 5.3 Dim Br'!G39/'Tabel 5 Dim F'!G39*100,"-"))</f>
        <v>10.524368421052632</v>
      </c>
      <c r="H39" s="95">
        <f>IF(OR('Tabel 5 Dim F'!H39&lt;5,'Tabel 5.3 Dim Br'!H39&lt;0.5),"-",IFERROR('Tabel 5.3 Dim Br'!H39/'Tabel 5 Dim F'!H39*100,"-"))</f>
        <v>9.1414102564102571</v>
      </c>
      <c r="I39" s="95">
        <f>IF(OR('Tabel 5 Dim F'!I39&lt;5,'Tabel 5.3 Dim Br'!I39&lt;0.5),"-",IFERROR('Tabel 5.3 Dim Br'!I39/'Tabel 5 Dim F'!I39*100,"-"))</f>
        <v>7.9329527559055117</v>
      </c>
    </row>
    <row r="40" spans="1:9" ht="15.75" customHeight="1" x14ac:dyDescent="0.2">
      <c r="A40" s="79" t="s">
        <v>54</v>
      </c>
      <c r="B40" s="93">
        <f>IF(OR('Tabel 5 Dim F'!B40&lt;5,'Tabel 5.3 Dim Br'!B40&lt;0.5),"-",IFERROR('Tabel 5.3 Dim Br'!B40/'Tabel 5 Dim F'!B40*100,"-"))</f>
        <v>40.13366666666667</v>
      </c>
      <c r="C40" s="93">
        <f>IF(OR('Tabel 5 Dim F'!C40&lt;5,'Tabel 5.3 Dim Br'!C40&lt;0.5),"-",IFERROR('Tabel 5.3 Dim Br'!C40/'Tabel 5 Dim F'!C40*100,"-"))</f>
        <v>50.538642857142854</v>
      </c>
      <c r="D40" s="93">
        <f>IF(OR('Tabel 5 Dim F'!D40&lt;5,'Tabel 5.3 Dim Br'!D40&lt;0.5),"-",IFERROR('Tabel 5.3 Dim Br'!D40/'Tabel 5 Dim F'!D40*100,"-"))</f>
        <v>23.611608695652176</v>
      </c>
      <c r="E40" s="93">
        <f>IF(OR('Tabel 5 Dim F'!E40&lt;5,'Tabel 5.3 Dim Br'!E40&lt;0.5),"-",IFERROR('Tabel 5.3 Dim Br'!E40/'Tabel 5 Dim F'!E40*100,"-"))</f>
        <v>14.208895104895102</v>
      </c>
      <c r="F40" s="93">
        <f>IF(OR('Tabel 5 Dim F'!F40&lt;5,'Tabel 5.3 Dim Br'!F40&lt;0.5),"-",IFERROR('Tabel 5.3 Dim Br'!F40/'Tabel 5 Dim F'!F40*100,"-"))</f>
        <v>16.040897959183674</v>
      </c>
      <c r="G40" s="93">
        <f>IF(OR('Tabel 5 Dim F'!G40&lt;5,'Tabel 5.3 Dim Br'!G40&lt;0.5),"-",IFERROR('Tabel 5.3 Dim Br'!G40/'Tabel 5 Dim F'!G40*100,"-"))</f>
        <v>9.8422000000000001</v>
      </c>
      <c r="H40" s="93">
        <f>IF(OR('Tabel 5 Dim F'!H40&lt;5,'Tabel 5.3 Dim Br'!H40&lt;0.5),"-",IFERROR('Tabel 5.3 Dim Br'!H40/'Tabel 5 Dim F'!H40*100,"-"))</f>
        <v>11.61568085106383</v>
      </c>
      <c r="I40" s="93">
        <f>IF(OR('Tabel 5 Dim F'!I40&lt;5,'Tabel 5.3 Dim Br'!I40&lt;0.5),"-",IFERROR('Tabel 5.3 Dim Br'!I40/'Tabel 5 Dim F'!I40*100,"-"))</f>
        <v>6.5922882352941174</v>
      </c>
    </row>
    <row r="41" spans="1:9" ht="15.75" customHeight="1" x14ac:dyDescent="0.2">
      <c r="A41" s="90" t="s">
        <v>214</v>
      </c>
      <c r="B41" s="94">
        <f>IF(OR('Tabel 5 Dim F'!B41&lt;5,'Tabel 5.3 Dim Br'!B41&lt;0.5),"-",IFERROR('Tabel 5.3 Dim Br'!B41/'Tabel 5 Dim F'!B41*100,"-"))</f>
        <v>24.738973890339423</v>
      </c>
      <c r="C41" s="94">
        <f>IF(OR('Tabel 5 Dim F'!C41&lt;5,'Tabel 5.3 Dim Br'!C41&lt;0.5),"-",IFERROR('Tabel 5.3 Dim Br'!C41/'Tabel 5 Dim F'!C41*100,"-"))</f>
        <v>28.597519999999999</v>
      </c>
      <c r="D41" s="94">
        <f>IF(OR('Tabel 5 Dim F'!D41&lt;5,'Tabel 5.3 Dim Br'!D41&lt;0.5),"-",IFERROR('Tabel 5.3 Dim Br'!D41/'Tabel 5 Dim F'!D41*100,"-"))</f>
        <v>35.669481481481483</v>
      </c>
      <c r="E41" s="94">
        <f>IF(OR('Tabel 5 Dim F'!E41&lt;5,'Tabel 5.3 Dim Br'!E41&lt;0.5),"-",IFERROR('Tabel 5.3 Dim Br'!E41/'Tabel 5 Dim F'!E41*100,"-"))</f>
        <v>9.0590035842293908</v>
      </c>
      <c r="F41" s="94">
        <f>IF(OR('Tabel 5 Dim F'!F41&lt;5,'Tabel 5.3 Dim Br'!F41&lt;0.5),"-",IFERROR('Tabel 5.3 Dim Br'!F41/'Tabel 5 Dim F'!F41*100,"-"))</f>
        <v>9.3577828746177367</v>
      </c>
      <c r="G41" s="94">
        <f>IF(OR('Tabel 5 Dim F'!G41&lt;5,'Tabel 5.3 Dim Br'!G41&lt;0.5),"-",IFERROR('Tabel 5.3 Dim Br'!G41/'Tabel 5 Dim F'!G41*100,"-"))</f>
        <v>6.8760303030303032</v>
      </c>
      <c r="H41" s="94">
        <f>IF(OR('Tabel 5 Dim F'!H41&lt;5,'Tabel 5.3 Dim Br'!H41&lt;0.5),"-",IFERROR('Tabel 5.3 Dim Br'!H41/'Tabel 5 Dim F'!H41*100,"-"))</f>
        <v>7.6923076923076925</v>
      </c>
      <c r="I41" s="94">
        <f>IF(OR('Tabel 5 Dim F'!I41&lt;5,'Tabel 5.3 Dim Br'!I41&lt;0.5),"-",IFERROR('Tabel 5.3 Dim Br'!I41/'Tabel 5 Dim F'!I41*100,"-"))</f>
        <v>2.9967164750957855</v>
      </c>
    </row>
    <row r="42" spans="1:9" ht="15.75" customHeight="1" x14ac:dyDescent="0.2">
      <c r="A42" s="83" t="s">
        <v>55</v>
      </c>
      <c r="B42" s="95">
        <f>IF(OR('Tabel 5 Dim F'!B42&lt;5,'Tabel 5.3 Dim Br'!B42&lt;0.5),"-",IFERROR('Tabel 5.3 Dim Br'!B42/'Tabel 5 Dim F'!B42*100,"-"))</f>
        <v>40.704827586206896</v>
      </c>
      <c r="C42" s="95">
        <f>IF(OR('Tabel 5 Dim F'!C42&lt;5,'Tabel 5.3 Dim Br'!C42&lt;0.5),"-",IFERROR('Tabel 5.3 Dim Br'!C42/'Tabel 5 Dim F'!C42*100,"-"))</f>
        <v>38.000578947368417</v>
      </c>
      <c r="D42" s="95">
        <f>IF(OR('Tabel 5 Dim F'!D42&lt;5,'Tabel 5.3 Dim Br'!D42&lt;0.5),"-",IFERROR('Tabel 5.3 Dim Br'!D42/'Tabel 5 Dim F'!D42*100,"-"))</f>
        <v>11.768700000000001</v>
      </c>
      <c r="E42" s="95">
        <f>IF(OR('Tabel 5 Dim F'!E42&lt;5,'Tabel 5.3 Dim Br'!E42&lt;0.5),"-",IFERROR('Tabel 5.3 Dim Br'!E42/'Tabel 5 Dim F'!E42*100,"-"))</f>
        <v>12.723906921241049</v>
      </c>
      <c r="F42" s="95">
        <f>IF(OR('Tabel 5 Dim F'!F42&lt;5,'Tabel 5.3 Dim Br'!F42&lt;0.5),"-",IFERROR('Tabel 5.3 Dim Br'!F42/'Tabel 5 Dim F'!F42*100,"-"))</f>
        <v>25.300090909090912</v>
      </c>
      <c r="G42" s="95">
        <f>IF(OR('Tabel 5 Dim F'!G42&lt;5,'Tabel 5.3 Dim Br'!G42&lt;0.5),"-",IFERROR('Tabel 5.3 Dim Br'!G42/'Tabel 5 Dim F'!G42*100,"-"))</f>
        <v>19.286838709677419</v>
      </c>
      <c r="H42" s="95">
        <f>IF(OR('Tabel 5 Dim F'!H42&lt;5,'Tabel 5.3 Dim Br'!H42&lt;0.5),"-",IFERROR('Tabel 5.3 Dim Br'!H42/'Tabel 5 Dim F'!H42*100,"-"))</f>
        <v>13.590472</v>
      </c>
      <c r="I42" s="95">
        <f>IF(OR('Tabel 5 Dim F'!I42&lt;5,'Tabel 5.3 Dim Br'!I42&lt;0.5),"-",IFERROR('Tabel 5.3 Dim Br'!I42/'Tabel 5 Dim F'!I42*100,"-"))</f>
        <v>5.3176031746031747</v>
      </c>
    </row>
    <row r="43" spans="1:9" ht="15.75" customHeight="1" x14ac:dyDescent="0.2">
      <c r="A43" s="79" t="s">
        <v>56</v>
      </c>
      <c r="B43" s="93">
        <f>IF(OR('Tabel 5 Dim F'!B43&lt;5,'Tabel 5.3 Dim Br'!B43&lt;0.5),"-",IFERROR('Tabel 5.3 Dim Br'!B43/'Tabel 5 Dim F'!B43*100,"-"))</f>
        <v>33.527946428571425</v>
      </c>
      <c r="C43" s="93">
        <f>IF(OR('Tabel 5 Dim F'!C43&lt;5,'Tabel 5.3 Dim Br'!C43&lt;0.5),"-",IFERROR('Tabel 5.3 Dim Br'!C43/'Tabel 5 Dim F'!C43*100,"-"))</f>
        <v>40.931250000000006</v>
      </c>
      <c r="D43" s="93">
        <f>IF(OR('Tabel 5 Dim F'!D43&lt;5,'Tabel 5.3 Dim Br'!D43&lt;0.5),"-",IFERROR('Tabel 5.3 Dim Br'!D43/'Tabel 5 Dim F'!D43*100,"-"))</f>
        <v>11.057916666666667</v>
      </c>
      <c r="E43" s="93">
        <f>IF(OR('Tabel 5 Dim F'!E43&lt;5,'Tabel 5.3 Dim Br'!E43&lt;0.5),"-",IFERROR('Tabel 5.3 Dim Br'!E43/'Tabel 5 Dim F'!E43*100,"-"))</f>
        <v>12.240375</v>
      </c>
      <c r="F43" s="93">
        <f>IF(OR('Tabel 5 Dim F'!F43&lt;5,'Tabel 5.3 Dim Br'!F43&lt;0.5),"-",IFERROR('Tabel 5.3 Dim Br'!F43/'Tabel 5 Dim F'!F43*100,"-"))</f>
        <v>5.2208235294117644</v>
      </c>
      <c r="G43" s="93" t="str">
        <f>IF(OR('Tabel 5 Dim F'!G43&lt;5,'Tabel 5.3 Dim Br'!G43&lt;0.5),"-",IFERROR('Tabel 5.3 Dim Br'!G43/'Tabel 5 Dim F'!G43*100,"-"))</f>
        <v>-</v>
      </c>
      <c r="H43" s="93">
        <f>IF(OR('Tabel 5 Dim F'!H43&lt;5,'Tabel 5.3 Dim Br'!H43&lt;0.5),"-",IFERROR('Tabel 5.3 Dim Br'!H43/'Tabel 5 Dim F'!H43*100,"-"))</f>
        <v>3.7596111111111115</v>
      </c>
      <c r="I43" s="93">
        <f>IF(OR('Tabel 5 Dim F'!I43&lt;5,'Tabel 5.3 Dim Br'!I43&lt;0.5),"-",IFERROR('Tabel 5.3 Dim Br'!I43/'Tabel 5 Dim F'!I43*100,"-"))</f>
        <v>3.2251935483870966</v>
      </c>
    </row>
    <row r="44" spans="1:9" ht="15.75" customHeight="1" x14ac:dyDescent="0.2">
      <c r="A44" s="90" t="s">
        <v>57</v>
      </c>
      <c r="B44" s="94">
        <f>IF(OR('Tabel 5 Dim F'!B44&lt;5,'Tabel 5.3 Dim Br'!B44&lt;0.5),"-",IFERROR('Tabel 5.3 Dim Br'!B44/'Tabel 5 Dim F'!B44*100,"-"))</f>
        <v>27.684377622377621</v>
      </c>
      <c r="C44" s="94">
        <f>IF(OR('Tabel 5 Dim F'!C44&lt;5,'Tabel 5.3 Dim Br'!C44&lt;0.5),"-",IFERROR('Tabel 5.3 Dim Br'!C44/'Tabel 5 Dim F'!C44*100,"-"))</f>
        <v>17.172021276595746</v>
      </c>
      <c r="D44" s="94">
        <f>IF(OR('Tabel 5 Dim F'!D44&lt;5,'Tabel 5.3 Dim Br'!D44&lt;0.5),"-",IFERROR('Tabel 5.3 Dim Br'!D44/'Tabel 5 Dim F'!D44*100,"-"))</f>
        <v>21.587070351758793</v>
      </c>
      <c r="E44" s="94">
        <f>IF(OR('Tabel 5 Dim F'!E44&lt;5,'Tabel 5.3 Dim Br'!E44&lt;0.5),"-",IFERROR('Tabel 5.3 Dim Br'!E44/'Tabel 5 Dim F'!E44*100,"-"))</f>
        <v>20.032015999999999</v>
      </c>
      <c r="F44" s="94">
        <f>IF(OR('Tabel 5 Dim F'!F44&lt;5,'Tabel 5.3 Dim Br'!F44&lt;0.5),"-",IFERROR('Tabel 5.3 Dim Br'!F44/'Tabel 5 Dim F'!F44*100,"-"))</f>
        <v>15.72863829787234</v>
      </c>
      <c r="G44" s="94">
        <f>IF(OR('Tabel 5 Dim F'!G44&lt;5,'Tabel 5.3 Dim Br'!G44&lt;0.5),"-",IFERROR('Tabel 5.3 Dim Br'!G44/'Tabel 5 Dim F'!G44*100,"-"))</f>
        <v>15.938727272727274</v>
      </c>
      <c r="H44" s="94">
        <f>IF(OR('Tabel 5 Dim F'!H44&lt;5,'Tabel 5.3 Dim Br'!H44&lt;0.5),"-",IFERROR('Tabel 5.3 Dim Br'!H44/'Tabel 5 Dim F'!H44*100,"-"))</f>
        <v>20.506499999999999</v>
      </c>
      <c r="I44" s="94">
        <f>IF(OR('Tabel 5 Dim F'!I44&lt;5,'Tabel 5.3 Dim Br'!I44&lt;0.5),"-",IFERROR('Tabel 5.3 Dim Br'!I44/'Tabel 5 Dim F'!I44*100,"-"))</f>
        <v>10.261703703703704</v>
      </c>
    </row>
    <row r="45" spans="1:9" ht="15.75" customHeight="1" x14ac:dyDescent="0.2">
      <c r="A45" s="83" t="s">
        <v>58</v>
      </c>
      <c r="B45" s="95">
        <f>IF(OR('Tabel 5 Dim F'!B45&lt;5,'Tabel 5.3 Dim Br'!B45&lt;0.5),"-",IFERROR('Tabel 5.3 Dim Br'!B45/'Tabel 5 Dim F'!B45*100,"-"))</f>
        <v>33.830089605734763</v>
      </c>
      <c r="C45" s="95">
        <f>IF(OR('Tabel 5 Dim F'!C45&lt;5,'Tabel 5.3 Dim Br'!C45&lt;0.5),"-",IFERROR('Tabel 5.3 Dim Br'!C45/'Tabel 5 Dim F'!C45*100,"-"))</f>
        <v>31.731437499999998</v>
      </c>
      <c r="D45" s="95">
        <f>IF(OR('Tabel 5 Dim F'!D45&lt;5,'Tabel 5.3 Dim Br'!D45&lt;0.5),"-",IFERROR('Tabel 5.3 Dim Br'!D45/'Tabel 5 Dim F'!D45*100,"-"))</f>
        <v>21.693222222222222</v>
      </c>
      <c r="E45" s="95">
        <f>IF(OR('Tabel 5 Dim F'!E45&lt;5,'Tabel 5.3 Dim Br'!E45&lt;0.5),"-",IFERROR('Tabel 5.3 Dim Br'!E45/'Tabel 5 Dim F'!E45*100,"-"))</f>
        <v>16.106864942528738</v>
      </c>
      <c r="F45" s="95">
        <f>IF(OR('Tabel 5 Dim F'!F45&lt;5,'Tabel 5.3 Dim Br'!F45&lt;0.5),"-",IFERROR('Tabel 5.3 Dim Br'!F45/'Tabel 5 Dim F'!F45*100,"-"))</f>
        <v>6.7377347826086957</v>
      </c>
      <c r="G45" s="95">
        <f>IF(OR('Tabel 5 Dim F'!G45&lt;5,'Tabel 5.3 Dim Br'!G45&lt;0.5),"-",IFERROR('Tabel 5.3 Dim Br'!G45/'Tabel 5 Dim F'!G45*100,"-"))</f>
        <v>9.0892272727272729</v>
      </c>
      <c r="H45" s="95">
        <f>IF(OR('Tabel 5 Dim F'!H45&lt;5,'Tabel 5.3 Dim Br'!H45&lt;0.5),"-",IFERROR('Tabel 5.3 Dim Br'!H45/'Tabel 5 Dim F'!H45*100,"-"))</f>
        <v>10.508848837209303</v>
      </c>
      <c r="I45" s="95">
        <f>IF(OR('Tabel 5 Dim F'!I45&lt;5,'Tabel 5.3 Dim Br'!I45&lt;0.5),"-",IFERROR('Tabel 5.3 Dim Br'!I45/'Tabel 5 Dim F'!I45*100,"-"))</f>
        <v>7.4321978609625665</v>
      </c>
    </row>
    <row r="46" spans="1:9" ht="15.75" customHeight="1" x14ac:dyDescent="0.2">
      <c r="A46" s="79" t="s">
        <v>59</v>
      </c>
      <c r="B46" s="93">
        <f>IF(OR('Tabel 5 Dim F'!B46&lt;5,'Tabel 5.3 Dim Br'!B46&lt;0.5),"-",IFERROR('Tabel 5.3 Dim Br'!B46/'Tabel 5 Dim F'!B46*100,"-"))</f>
        <v>23.404584761904761</v>
      </c>
      <c r="C46" s="93">
        <f>IF(OR('Tabel 5 Dim F'!C46&lt;5,'Tabel 5.3 Dim Br'!C46&lt;0.5),"-",IFERROR('Tabel 5.3 Dim Br'!C46/'Tabel 5 Dim F'!C46*100,"-"))</f>
        <v>9.3912675438596498</v>
      </c>
      <c r="D46" s="93">
        <f>IF(OR('Tabel 5 Dim F'!D46&lt;5,'Tabel 5.3 Dim Br'!D46&lt;0.5),"-",IFERROR('Tabel 5.3 Dim Br'!D46/'Tabel 5 Dim F'!D46*100,"-"))</f>
        <v>8.2601814516129046</v>
      </c>
      <c r="E46" s="93">
        <f>IF(OR('Tabel 5 Dim F'!E46&lt;5,'Tabel 5.3 Dim Br'!E46&lt;0.5),"-",IFERROR('Tabel 5.3 Dim Br'!E46/'Tabel 5 Dim F'!E46*100,"-"))</f>
        <v>10.799502782931354</v>
      </c>
      <c r="F46" s="93">
        <f>IF(OR('Tabel 5 Dim F'!F46&lt;5,'Tabel 5.3 Dim Br'!F46&lt;0.5),"-",IFERROR('Tabel 5.3 Dim Br'!F46/'Tabel 5 Dim F'!F46*100,"-"))</f>
        <v>7.7195975609756093</v>
      </c>
      <c r="G46" s="93">
        <f>IF(OR('Tabel 5 Dim F'!G46&lt;5,'Tabel 5.3 Dim Br'!G46&lt;0.5),"-",IFERROR('Tabel 5.3 Dim Br'!G46/'Tabel 5 Dim F'!G46*100,"-"))</f>
        <v>6.0105507812500001</v>
      </c>
      <c r="H46" s="93">
        <f>IF(OR('Tabel 5 Dim F'!H46&lt;5,'Tabel 5.3 Dim Br'!H46&lt;0.5),"-",IFERROR('Tabel 5.3 Dim Br'!H46/'Tabel 5 Dim F'!H46*100,"-"))</f>
        <v>13.297575</v>
      </c>
      <c r="I46" s="93">
        <f>IF(OR('Tabel 5 Dim F'!I46&lt;5,'Tabel 5.3 Dim Br'!I46&lt;0.5),"-",IFERROR('Tabel 5.3 Dim Br'!I46/'Tabel 5 Dim F'!I46*100,"-"))</f>
        <v>6.8103277661795412</v>
      </c>
    </row>
    <row r="47" spans="1:9" ht="15.75" customHeight="1" x14ac:dyDescent="0.2">
      <c r="A47" s="38"/>
      <c r="B47" s="42"/>
      <c r="C47" s="42"/>
      <c r="D47" s="42"/>
      <c r="E47" s="42"/>
      <c r="F47" s="42"/>
      <c r="G47" s="42"/>
      <c r="H47" s="42"/>
      <c r="I47" s="42"/>
    </row>
    <row r="48" spans="1:9" ht="15.75" customHeight="1" x14ac:dyDescent="0.2">
      <c r="A48" s="88" t="s">
        <v>20</v>
      </c>
      <c r="B48" s="92">
        <f>IF(OR('Tabel 5 Dim F'!B48&lt;5,'Tabel 5.3 Dim Br'!B48&lt;0.5),"-",IFERROR('Tabel 5.3 Dim Br'!B48/'Tabel 5 Dim F'!B48*100,"-"))</f>
        <v>30.563225604452949</v>
      </c>
      <c r="C48" s="92">
        <f>IF(OR('Tabel 5 Dim F'!C48&lt;5,'Tabel 5.3 Dim Br'!C48&lt;0.5),"-",IFERROR('Tabel 5.3 Dim Br'!C48/'Tabel 5 Dim F'!C48*100,"-"))</f>
        <v>27.868737976782761</v>
      </c>
      <c r="D48" s="92">
        <f>IF(OR('Tabel 5 Dim F'!D48&lt;5,'Tabel 5.3 Dim Br'!D48&lt;0.5),"-",IFERROR('Tabel 5.3 Dim Br'!D48/'Tabel 5 Dim F'!D48*100,"-"))</f>
        <v>17.86562966226138</v>
      </c>
      <c r="E48" s="92">
        <f>IF(OR('Tabel 5 Dim F'!E48&lt;5,'Tabel 5.3 Dim Br'!E48&lt;0.5),"-",IFERROR('Tabel 5.3 Dim Br'!E48/'Tabel 5 Dim F'!E48*100,"-"))</f>
        <v>11.17791172439002</v>
      </c>
      <c r="F48" s="92">
        <f>IF(OR('Tabel 5 Dim F'!F48&lt;5,'Tabel 5.3 Dim Br'!F48&lt;0.5),"-",IFERROR('Tabel 5.3 Dim Br'!F48/'Tabel 5 Dim F'!F48*100,"-"))</f>
        <v>8.7968738317757023</v>
      </c>
      <c r="G48" s="92">
        <f>IF(OR('Tabel 5 Dim F'!G48&lt;5,'Tabel 5.3 Dim Br'!G48&lt;0.5),"-",IFERROR('Tabel 5.3 Dim Br'!G48/'Tabel 5 Dim F'!G48*100,"-"))</f>
        <v>11.386428270042192</v>
      </c>
      <c r="H48" s="92">
        <f>IF(OR('Tabel 5 Dim F'!H48&lt;5,'Tabel 5.3 Dim Br'!H48&lt;0.5),"-",IFERROR('Tabel 5.3 Dim Br'!H48/'Tabel 5 Dim F'!H48*100,"-"))</f>
        <v>10.266377504675395</v>
      </c>
      <c r="I48" s="92">
        <f>IF(OR('Tabel 5 Dim F'!I48&lt;5,'Tabel 5.3 Dim Br'!I48&lt;0.5),"-",IFERROR('Tabel 5.3 Dim Br'!I48/'Tabel 5 Dim F'!I48*100,"-"))</f>
        <v>6.036419073275864</v>
      </c>
    </row>
    <row r="49" spans="1:9" ht="15.75" customHeight="1" x14ac:dyDescent="0.2">
      <c r="A49" s="27"/>
      <c r="B49" s="46"/>
      <c r="C49" s="46"/>
      <c r="D49" s="46"/>
      <c r="E49" s="46"/>
      <c r="F49" s="46"/>
      <c r="G49" s="46"/>
      <c r="H49" s="69"/>
      <c r="I49" s="69"/>
    </row>
    <row r="50" spans="1:9" ht="15.75" customHeight="1" x14ac:dyDescent="0.2">
      <c r="A50" s="90" t="s">
        <v>60</v>
      </c>
      <c r="B50" s="94">
        <f>IF(OR('Tabel 5 Dim F'!B50&lt;5,'Tabel 5.3 Dim Br'!B50&lt;0.5),"-",IFERROR('Tabel 5.3 Dim Br'!B50/'Tabel 5 Dim F'!B50*100,"-"))</f>
        <v>31.039658059467918</v>
      </c>
      <c r="C50" s="94">
        <f>IF(OR('Tabel 5 Dim F'!C50&lt;5,'Tabel 5.3 Dim Br'!C50&lt;0.5),"-",IFERROR('Tabel 5.3 Dim Br'!C50/'Tabel 5 Dim F'!C50*100,"-"))</f>
        <v>22.176483660130721</v>
      </c>
      <c r="D50" s="94">
        <f>IF(OR('Tabel 5 Dim F'!D50&lt;5,'Tabel 5.3 Dim Br'!D50&lt;0.5),"-",IFERROR('Tabel 5.3 Dim Br'!D50/'Tabel 5 Dim F'!D50*100,"-"))</f>
        <v>12.246574503311257</v>
      </c>
      <c r="E50" s="94">
        <f>IF(OR('Tabel 5 Dim F'!E50&lt;5,'Tabel 5.3 Dim Br'!E50&lt;0.5),"-",IFERROR('Tabel 5.3 Dim Br'!E50/'Tabel 5 Dim F'!E50*100,"-"))</f>
        <v>7.8394307824591571</v>
      </c>
      <c r="F50" s="94">
        <f>IF(OR('Tabel 5 Dim F'!F50&lt;5,'Tabel 5.3 Dim Br'!F50&lt;0.5),"-",IFERROR('Tabel 5.3 Dim Br'!F50/'Tabel 5 Dim F'!F50*100,"-"))</f>
        <v>3.7856654867256636</v>
      </c>
      <c r="G50" s="94">
        <f>IF(OR('Tabel 5 Dim F'!G50&lt;5,'Tabel 5.3 Dim Br'!G50&lt;0.5),"-",IFERROR('Tabel 5.3 Dim Br'!G50/'Tabel 5 Dim F'!G50*100,"-"))</f>
        <v>11.374742424242424</v>
      </c>
      <c r="H50" s="94">
        <f>IF(OR('Tabel 5 Dim F'!H50&lt;5,'Tabel 5.3 Dim Br'!H50&lt;0.5),"-",IFERROR('Tabel 5.3 Dim Br'!H50/'Tabel 5 Dim F'!H50*100,"-"))</f>
        <v>4.0966485436893203</v>
      </c>
      <c r="I50" s="94">
        <f>IF(OR('Tabel 5 Dim F'!I50&lt;5,'Tabel 5.3 Dim Br'!I50&lt;0.5),"-",IFERROR('Tabel 5.3 Dim Br'!I50/'Tabel 5 Dim F'!I50*100,"-"))</f>
        <v>3.0033009615384616</v>
      </c>
    </row>
    <row r="51" spans="1:9" ht="15.75" customHeight="1" x14ac:dyDescent="0.2">
      <c r="A51" s="83" t="s">
        <v>61</v>
      </c>
      <c r="B51" s="95">
        <f>IF(OR('Tabel 5 Dim F'!B51&lt;5,'Tabel 5.3 Dim Br'!B51&lt;0.5),"-",IFERROR('Tabel 5.3 Dim Br'!B51/'Tabel 5 Dim F'!B51*100,"-"))</f>
        <v>42.839184210526312</v>
      </c>
      <c r="C51" s="95">
        <f>IF(OR('Tabel 5 Dim F'!C51&lt;5,'Tabel 5.3 Dim Br'!C51&lt;0.5),"-",IFERROR('Tabel 5.3 Dim Br'!C51/'Tabel 5 Dim F'!C51*100,"-"))</f>
        <v>39.722301470588235</v>
      </c>
      <c r="D51" s="95">
        <f>IF(OR('Tabel 5 Dim F'!D51&lt;5,'Tabel 5.3 Dim Br'!D51&lt;0.5),"-",IFERROR('Tabel 5.3 Dim Br'!D51/'Tabel 5 Dim F'!D51*100,"-"))</f>
        <v>26.075526019690574</v>
      </c>
      <c r="E51" s="95">
        <f>IF(OR('Tabel 5 Dim F'!E51&lt;5,'Tabel 5.3 Dim Br'!E51&lt;0.5),"-",IFERROR('Tabel 5.3 Dim Br'!E51/'Tabel 5 Dim F'!E51*100,"-"))</f>
        <v>21.239196825396824</v>
      </c>
      <c r="F51" s="95">
        <f>IF(OR('Tabel 5 Dim F'!F51&lt;5,'Tabel 5.3 Dim Br'!F51&lt;0.5),"-",IFERROR('Tabel 5.3 Dim Br'!F51/'Tabel 5 Dim F'!F51*100,"-"))</f>
        <v>17.042398084815321</v>
      </c>
      <c r="G51" s="95">
        <f>IF(OR('Tabel 5 Dim F'!G51&lt;5,'Tabel 5.3 Dim Br'!G51&lt;0.5),"-",IFERROR('Tabel 5.3 Dim Br'!G51/'Tabel 5 Dim F'!G51*100,"-"))</f>
        <v>18.883763358778623</v>
      </c>
      <c r="H51" s="95">
        <f>IF(OR('Tabel 5 Dim F'!H51&lt;5,'Tabel 5.3 Dim Br'!H51&lt;0.5),"-",IFERROR('Tabel 5.3 Dim Br'!H51/'Tabel 5 Dim F'!H51*100,"-"))</f>
        <v>13.972940563086548</v>
      </c>
      <c r="I51" s="95">
        <f>IF(OR('Tabel 5 Dim F'!I51&lt;5,'Tabel 5.3 Dim Br'!I51&lt;0.5),"-",IFERROR('Tabel 5.3 Dim Br'!I51/'Tabel 5 Dim F'!I51*100,"-"))</f>
        <v>14.520110888443554</v>
      </c>
    </row>
    <row r="52" spans="1:9" ht="15.75" customHeight="1" x14ac:dyDescent="0.2">
      <c r="A52" s="79" t="s">
        <v>62</v>
      </c>
      <c r="B52" s="93">
        <f>IF(OR('Tabel 5 Dim F'!B52&lt;5,'Tabel 5.3 Dim Br'!B52&lt;0.5),"-",IFERROR('Tabel 5.3 Dim Br'!B52/'Tabel 5 Dim F'!B52*100,"-"))</f>
        <v>29.444997011952189</v>
      </c>
      <c r="C52" s="93">
        <f>IF(OR('Tabel 5 Dim F'!C52&lt;5,'Tabel 5.3 Dim Br'!C52&lt;0.5),"-",IFERROR('Tabel 5.3 Dim Br'!C52/'Tabel 5 Dim F'!C52*100,"-"))</f>
        <v>21.915437500000003</v>
      </c>
      <c r="D52" s="93">
        <f>IF(OR('Tabel 5 Dim F'!D52&lt;5,'Tabel 5.3 Dim Br'!D52&lt;0.5),"-",IFERROR('Tabel 5.3 Dim Br'!D52/'Tabel 5 Dim F'!D52*100,"-"))</f>
        <v>16.191887005649715</v>
      </c>
      <c r="E52" s="93">
        <f>IF(OR('Tabel 5 Dim F'!E52&lt;5,'Tabel 5.3 Dim Br'!E52&lt;0.5),"-",IFERROR('Tabel 5.3 Dim Br'!E52/'Tabel 5 Dim F'!E52*100,"-"))</f>
        <v>6.120302940302941</v>
      </c>
      <c r="F52" s="93">
        <f>IF(OR('Tabel 5 Dim F'!F52&lt;5,'Tabel 5.3 Dim Br'!F52&lt;0.5),"-",IFERROR('Tabel 5.3 Dim Br'!F52/'Tabel 5 Dim F'!F52*100,"-"))</f>
        <v>7.3695994263862339</v>
      </c>
      <c r="G52" s="93">
        <f>IF(OR('Tabel 5 Dim F'!G52&lt;5,'Tabel 5.3 Dim Br'!G52&lt;0.5),"-",IFERROR('Tabel 5.3 Dim Br'!G52/'Tabel 5 Dim F'!G52*100,"-"))</f>
        <v>10.20342340425532</v>
      </c>
      <c r="H52" s="93">
        <f>IF(OR('Tabel 5 Dim F'!H52&lt;5,'Tabel 5.3 Dim Br'!H52&lt;0.5),"-",IFERROR('Tabel 5.3 Dim Br'!H52/'Tabel 5 Dim F'!H52*100,"-"))</f>
        <v>8.6624580246913574</v>
      </c>
      <c r="I52" s="93">
        <f>IF(OR('Tabel 5 Dim F'!I52&lt;5,'Tabel 5.3 Dim Br'!I52&lt;0.5),"-",IFERROR('Tabel 5.3 Dim Br'!I52/'Tabel 5 Dim F'!I52*100,"-"))</f>
        <v>3.4522711603570331</v>
      </c>
    </row>
    <row r="53" spans="1:9" x14ac:dyDescent="0.2">
      <c r="A53" t="s">
        <v>63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19"/>
  <dimension ref="A1:V737"/>
  <sheetViews>
    <sheetView showGridLines="0" topLeftCell="A4" zoomScaleNormal="100" workbookViewId="0">
      <selection activeCell="B38" sqref="B38"/>
    </sheetView>
  </sheetViews>
  <sheetFormatPr defaultRowHeight="12.75" x14ac:dyDescent="0.2"/>
  <cols>
    <col min="1" max="1" width="17.140625" style="27" customWidth="1"/>
    <col min="2" max="5" width="9.7109375" customWidth="1"/>
    <col min="6" max="6" width="9.7109375" style="53" customWidth="1"/>
    <col min="7" max="9" width="9.7109375" customWidth="1"/>
    <col min="10" max="10" width="1.140625" style="1" customWidth="1"/>
    <col min="11" max="11" width="9.7109375" customWidth="1"/>
  </cols>
  <sheetData>
    <row r="1" spans="1:22" s="24" customFormat="1" ht="15.75" customHeight="1" x14ac:dyDescent="0.2">
      <c r="J1" s="60"/>
    </row>
    <row r="2" spans="1:22" s="24" customFormat="1" ht="15.75" customHeight="1" x14ac:dyDescent="0.2">
      <c r="J2" s="60"/>
    </row>
    <row r="3" spans="1:22" s="24" customFormat="1" ht="15.75" customHeight="1" x14ac:dyDescent="0.25">
      <c r="A3" s="191" t="s">
        <v>193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22" s="24" customFormat="1" ht="15.75" customHeight="1" x14ac:dyDescent="0.25">
      <c r="A4" s="16"/>
      <c r="F4" s="51"/>
      <c r="J4" s="60"/>
    </row>
    <row r="5" spans="1:22" s="24" customFormat="1" ht="15.75" customHeight="1" x14ac:dyDescent="0.25">
      <c r="A5" s="16"/>
      <c r="F5" s="51"/>
      <c r="J5" s="60"/>
    </row>
    <row r="6" spans="1:22" s="27" customFormat="1" ht="15.75" customHeight="1" x14ac:dyDescent="0.2">
      <c r="B6" s="45" t="s">
        <v>79</v>
      </c>
      <c r="C6" s="45" t="s">
        <v>144</v>
      </c>
      <c r="D6" s="45" t="s">
        <v>145</v>
      </c>
      <c r="E6" s="45" t="s">
        <v>78</v>
      </c>
      <c r="F6" s="67" t="s">
        <v>146</v>
      </c>
      <c r="G6" s="45" t="s">
        <v>77</v>
      </c>
      <c r="H6" s="45" t="s">
        <v>147</v>
      </c>
      <c r="I6" s="45" t="s">
        <v>141</v>
      </c>
      <c r="J6" s="129"/>
      <c r="K6" s="45" t="s">
        <v>84</v>
      </c>
      <c r="V6" s="29"/>
    </row>
    <row r="7" spans="1:22" s="27" customFormat="1" ht="15.75" customHeight="1" x14ac:dyDescent="0.2">
      <c r="B7" s="45" t="s">
        <v>143</v>
      </c>
      <c r="C7" s="45" t="s">
        <v>143</v>
      </c>
      <c r="D7" s="45" t="s">
        <v>143</v>
      </c>
      <c r="E7" s="45" t="s">
        <v>143</v>
      </c>
      <c r="F7" s="67"/>
      <c r="G7" s="45"/>
      <c r="H7" s="45" t="s">
        <v>86</v>
      </c>
      <c r="I7" s="45"/>
      <c r="J7" s="129"/>
      <c r="K7" s="45" t="s">
        <v>85</v>
      </c>
      <c r="V7" s="29"/>
    </row>
    <row r="8" spans="1:22" s="27" customFormat="1" ht="15.75" hidden="1" customHeight="1" x14ac:dyDescent="0.2">
      <c r="B8" s="44"/>
      <c r="C8" s="29"/>
      <c r="D8" s="29"/>
      <c r="E8" s="29"/>
      <c r="F8" s="52"/>
      <c r="G8" s="29"/>
      <c r="H8" s="29"/>
      <c r="I8" s="29"/>
      <c r="J8" s="59"/>
      <c r="K8" s="29"/>
      <c r="V8" s="29"/>
    </row>
    <row r="9" spans="1:22" ht="15.75" customHeight="1" x14ac:dyDescent="0.2">
      <c r="A9" s="79" t="s">
        <v>207</v>
      </c>
      <c r="B9" s="80">
        <v>4143</v>
      </c>
      <c r="C9" s="80">
        <v>958</v>
      </c>
      <c r="D9" s="80">
        <v>4502</v>
      </c>
      <c r="E9" s="80">
        <v>2113</v>
      </c>
      <c r="F9" s="80">
        <v>1673</v>
      </c>
      <c r="G9" s="80">
        <v>2387</v>
      </c>
      <c r="H9" s="80">
        <v>18434</v>
      </c>
      <c r="I9" s="80">
        <v>33</v>
      </c>
      <c r="J9" s="104"/>
      <c r="K9" s="80">
        <v>34572</v>
      </c>
      <c r="L9" s="32"/>
      <c r="M9" s="32"/>
      <c r="V9" s="29"/>
    </row>
    <row r="10" spans="1:22" ht="15.75" customHeight="1" x14ac:dyDescent="0.2">
      <c r="A10" s="90" t="s">
        <v>208</v>
      </c>
      <c r="B10" s="91">
        <v>1469</v>
      </c>
      <c r="C10" s="91">
        <v>1729</v>
      </c>
      <c r="D10" s="91">
        <v>7206</v>
      </c>
      <c r="E10" s="91">
        <v>4256</v>
      </c>
      <c r="F10" s="91">
        <v>3339</v>
      </c>
      <c r="G10" s="91">
        <v>3968</v>
      </c>
      <c r="H10" s="91">
        <v>12479</v>
      </c>
      <c r="I10" s="91">
        <v>58</v>
      </c>
      <c r="J10" s="104"/>
      <c r="K10" s="91">
        <v>34727</v>
      </c>
      <c r="V10" s="29"/>
    </row>
    <row r="11" spans="1:22" ht="15.75" customHeight="1" x14ac:dyDescent="0.2">
      <c r="A11" s="83" t="s">
        <v>209</v>
      </c>
      <c r="B11" s="84">
        <v>1608</v>
      </c>
      <c r="C11" s="84">
        <v>431</v>
      </c>
      <c r="D11" s="84">
        <v>3295</v>
      </c>
      <c r="E11" s="84">
        <v>1034</v>
      </c>
      <c r="F11" s="84">
        <v>1383</v>
      </c>
      <c r="G11" s="84">
        <v>1371</v>
      </c>
      <c r="H11" s="84">
        <v>11647</v>
      </c>
      <c r="I11" s="84">
        <v>33</v>
      </c>
      <c r="J11" s="104"/>
      <c r="K11" s="84">
        <v>21113</v>
      </c>
      <c r="V11" s="29"/>
    </row>
    <row r="12" spans="1:22" ht="15.75" customHeight="1" x14ac:dyDescent="0.2">
      <c r="A12" s="79" t="s">
        <v>26</v>
      </c>
      <c r="B12" s="80">
        <v>3111</v>
      </c>
      <c r="C12" s="80">
        <v>1234</v>
      </c>
      <c r="D12" s="80">
        <v>8471</v>
      </c>
      <c r="E12" s="80">
        <v>2387</v>
      </c>
      <c r="F12" s="80">
        <v>3484</v>
      </c>
      <c r="G12" s="80">
        <v>3304</v>
      </c>
      <c r="H12" s="80">
        <v>20400</v>
      </c>
      <c r="I12" s="80">
        <v>135</v>
      </c>
      <c r="J12" s="104"/>
      <c r="K12" s="80">
        <v>42900</v>
      </c>
      <c r="V12" s="29"/>
    </row>
    <row r="13" spans="1:22" ht="15.75" customHeight="1" x14ac:dyDescent="0.2">
      <c r="A13" s="90" t="s">
        <v>27</v>
      </c>
      <c r="B13" s="91">
        <v>681</v>
      </c>
      <c r="C13" s="91">
        <v>434</v>
      </c>
      <c r="D13" s="91">
        <v>2928</v>
      </c>
      <c r="E13" s="91">
        <v>768</v>
      </c>
      <c r="F13" s="91">
        <v>1224</v>
      </c>
      <c r="G13" s="91">
        <v>1468</v>
      </c>
      <c r="H13" s="91">
        <v>7101</v>
      </c>
      <c r="I13" s="91">
        <v>41</v>
      </c>
      <c r="J13" s="104"/>
      <c r="K13" s="91">
        <v>14806</v>
      </c>
      <c r="V13" s="29"/>
    </row>
    <row r="14" spans="1:22" ht="15.75" customHeight="1" x14ac:dyDescent="0.2">
      <c r="A14" s="83" t="s">
        <v>28</v>
      </c>
      <c r="B14" s="84">
        <v>96</v>
      </c>
      <c r="C14" s="84">
        <v>38</v>
      </c>
      <c r="D14" s="84">
        <v>587</v>
      </c>
      <c r="E14" s="84">
        <v>75</v>
      </c>
      <c r="F14" s="84">
        <v>162</v>
      </c>
      <c r="G14" s="84">
        <v>156</v>
      </c>
      <c r="H14" s="84">
        <v>1314</v>
      </c>
      <c r="I14" s="84">
        <v>8</v>
      </c>
      <c r="J14" s="104"/>
      <c r="K14" s="84">
        <v>2553</v>
      </c>
      <c r="V14" s="29"/>
    </row>
    <row r="15" spans="1:22" ht="15.75" customHeight="1" x14ac:dyDescent="0.2">
      <c r="A15" s="79" t="s">
        <v>29</v>
      </c>
      <c r="B15" s="80">
        <v>392</v>
      </c>
      <c r="C15" s="80">
        <v>91</v>
      </c>
      <c r="D15" s="80">
        <v>872</v>
      </c>
      <c r="E15" s="80">
        <v>182</v>
      </c>
      <c r="F15" s="80">
        <v>240</v>
      </c>
      <c r="G15" s="80">
        <v>439</v>
      </c>
      <c r="H15" s="80">
        <v>3830</v>
      </c>
      <c r="I15" s="80">
        <v>15</v>
      </c>
      <c r="J15" s="104"/>
      <c r="K15" s="80">
        <v>6129</v>
      </c>
      <c r="V15" s="29"/>
    </row>
    <row r="16" spans="1:22" ht="15.75" customHeight="1" x14ac:dyDescent="0.2">
      <c r="A16" s="90" t="s">
        <v>30</v>
      </c>
      <c r="B16" s="91">
        <v>241</v>
      </c>
      <c r="C16" s="91">
        <v>101</v>
      </c>
      <c r="D16" s="91">
        <v>637</v>
      </c>
      <c r="E16" s="91">
        <v>227</v>
      </c>
      <c r="F16" s="91">
        <v>240</v>
      </c>
      <c r="G16" s="91">
        <v>265</v>
      </c>
      <c r="H16" s="91">
        <v>1773</v>
      </c>
      <c r="I16" s="91">
        <v>15</v>
      </c>
      <c r="J16" s="104"/>
      <c r="K16" s="91">
        <v>3583</v>
      </c>
      <c r="V16" s="29"/>
    </row>
    <row r="17" spans="1:22" ht="15.75" hidden="1" customHeight="1" x14ac:dyDescent="0.2">
      <c r="A17" s="31" t="s">
        <v>31</v>
      </c>
      <c r="B17" s="36">
        <v>124</v>
      </c>
      <c r="C17" s="36">
        <v>209</v>
      </c>
      <c r="D17" s="71">
        <v>339</v>
      </c>
      <c r="E17" s="36">
        <v>217</v>
      </c>
      <c r="F17" s="36">
        <v>145</v>
      </c>
      <c r="G17" s="36">
        <v>440</v>
      </c>
      <c r="H17" s="36">
        <v>872</v>
      </c>
      <c r="I17" s="71">
        <v>9</v>
      </c>
      <c r="J17" s="130"/>
      <c r="K17" s="71">
        <v>2368</v>
      </c>
      <c r="V17" s="29"/>
    </row>
    <row r="18" spans="1:22" ht="15.75" hidden="1" customHeight="1" x14ac:dyDescent="0.2">
      <c r="A18" s="33" t="s">
        <v>32</v>
      </c>
      <c r="B18" s="37">
        <v>15</v>
      </c>
      <c r="C18" s="37">
        <v>10</v>
      </c>
      <c r="D18" s="74">
        <v>41</v>
      </c>
      <c r="E18" s="37">
        <v>33</v>
      </c>
      <c r="F18" s="37">
        <v>32</v>
      </c>
      <c r="G18" s="37">
        <v>93</v>
      </c>
      <c r="H18" s="37">
        <v>497</v>
      </c>
      <c r="I18" s="74">
        <v>4</v>
      </c>
      <c r="J18" s="130"/>
      <c r="K18" s="74">
        <v>729</v>
      </c>
      <c r="V18" s="29"/>
    </row>
    <row r="19" spans="1:22" ht="15.75" hidden="1" customHeight="1" x14ac:dyDescent="0.2">
      <c r="A19" s="31" t="s">
        <v>33</v>
      </c>
      <c r="B19" s="36">
        <v>3</v>
      </c>
      <c r="C19" s="36">
        <v>8</v>
      </c>
      <c r="D19" s="71">
        <v>26</v>
      </c>
      <c r="E19" s="36">
        <v>16</v>
      </c>
      <c r="F19" s="36">
        <v>34</v>
      </c>
      <c r="G19" s="36">
        <v>53</v>
      </c>
      <c r="H19" s="36">
        <v>145</v>
      </c>
      <c r="I19" s="71">
        <v>3</v>
      </c>
      <c r="J19" s="130"/>
      <c r="K19" s="71">
        <v>293</v>
      </c>
      <c r="V19" s="29"/>
    </row>
    <row r="20" spans="1:22" ht="15.75" hidden="1" customHeight="1" x14ac:dyDescent="0.2">
      <c r="A20" s="33" t="s">
        <v>34</v>
      </c>
      <c r="B20" s="37">
        <v>21</v>
      </c>
      <c r="C20" s="37">
        <v>23</v>
      </c>
      <c r="D20" s="74">
        <v>54</v>
      </c>
      <c r="E20" s="37">
        <v>39</v>
      </c>
      <c r="F20" s="37">
        <v>25</v>
      </c>
      <c r="G20" s="37">
        <v>80</v>
      </c>
      <c r="H20" s="37">
        <v>256</v>
      </c>
      <c r="I20" s="74">
        <v>1</v>
      </c>
      <c r="J20" s="130"/>
      <c r="K20" s="74">
        <v>507</v>
      </c>
      <c r="V20" s="29"/>
    </row>
    <row r="21" spans="1:22" ht="15.75" customHeight="1" x14ac:dyDescent="0.2">
      <c r="A21" s="83" t="s">
        <v>35</v>
      </c>
      <c r="B21" s="84">
        <v>163</v>
      </c>
      <c r="C21" s="84">
        <v>250</v>
      </c>
      <c r="D21" s="84">
        <v>460</v>
      </c>
      <c r="E21" s="84">
        <v>305</v>
      </c>
      <c r="F21" s="84">
        <v>236</v>
      </c>
      <c r="G21" s="84">
        <v>666</v>
      </c>
      <c r="H21" s="84">
        <v>1770</v>
      </c>
      <c r="I21" s="84">
        <v>17</v>
      </c>
      <c r="J21" s="104"/>
      <c r="K21" s="84">
        <v>3897</v>
      </c>
      <c r="V21" s="29"/>
    </row>
    <row r="22" spans="1:22" ht="15.75" customHeight="1" x14ac:dyDescent="0.2">
      <c r="A22" s="79" t="s">
        <v>36</v>
      </c>
      <c r="B22" s="80">
        <v>17</v>
      </c>
      <c r="C22" s="80">
        <v>18</v>
      </c>
      <c r="D22" s="80">
        <v>87</v>
      </c>
      <c r="E22" s="80">
        <v>41</v>
      </c>
      <c r="F22" s="80">
        <v>15</v>
      </c>
      <c r="G22" s="80">
        <v>41</v>
      </c>
      <c r="H22" s="80">
        <v>156</v>
      </c>
      <c r="I22" s="80">
        <v>0</v>
      </c>
      <c r="J22" s="104"/>
      <c r="K22" s="80">
        <v>376</v>
      </c>
      <c r="V22" s="29"/>
    </row>
    <row r="23" spans="1:22" ht="15.75" customHeight="1" x14ac:dyDescent="0.2">
      <c r="A23" s="90" t="s">
        <v>37</v>
      </c>
      <c r="B23" s="91">
        <v>6</v>
      </c>
      <c r="C23" s="91">
        <v>4</v>
      </c>
      <c r="D23" s="91">
        <v>35</v>
      </c>
      <c r="E23" s="91">
        <v>13</v>
      </c>
      <c r="F23" s="91">
        <v>18</v>
      </c>
      <c r="G23" s="91">
        <v>64</v>
      </c>
      <c r="H23" s="91">
        <v>339</v>
      </c>
      <c r="I23" s="91">
        <v>1</v>
      </c>
      <c r="J23" s="104"/>
      <c r="K23" s="91">
        <v>482</v>
      </c>
      <c r="V23" s="29"/>
    </row>
    <row r="24" spans="1:22" ht="15.75" customHeight="1" x14ac:dyDescent="0.2">
      <c r="A24" s="83" t="s">
        <v>38</v>
      </c>
      <c r="B24" s="84">
        <v>199</v>
      </c>
      <c r="C24" s="84">
        <v>171</v>
      </c>
      <c r="D24" s="84">
        <v>247</v>
      </c>
      <c r="E24" s="84">
        <v>299</v>
      </c>
      <c r="F24" s="84">
        <v>156</v>
      </c>
      <c r="G24" s="84">
        <v>423</v>
      </c>
      <c r="H24" s="84">
        <v>1007</v>
      </c>
      <c r="I24" s="84">
        <v>16</v>
      </c>
      <c r="J24" s="104"/>
      <c r="K24" s="84">
        <v>2530</v>
      </c>
      <c r="V24" s="29"/>
    </row>
    <row r="25" spans="1:22" ht="15.75" customHeight="1" x14ac:dyDescent="0.2">
      <c r="A25" s="79" t="s">
        <v>39</v>
      </c>
      <c r="B25" s="80">
        <v>123</v>
      </c>
      <c r="C25" s="80">
        <v>83</v>
      </c>
      <c r="D25" s="80">
        <v>356</v>
      </c>
      <c r="E25" s="80">
        <v>207</v>
      </c>
      <c r="F25" s="80">
        <v>302</v>
      </c>
      <c r="G25" s="80">
        <v>600</v>
      </c>
      <c r="H25" s="80">
        <v>3906</v>
      </c>
      <c r="I25" s="80">
        <v>8</v>
      </c>
      <c r="J25" s="104"/>
      <c r="K25" s="80">
        <v>5662</v>
      </c>
      <c r="V25" s="29"/>
    </row>
    <row r="26" spans="1:22" ht="15.75" customHeight="1" x14ac:dyDescent="0.2">
      <c r="A26" s="90" t="s">
        <v>40</v>
      </c>
      <c r="B26" s="91">
        <v>869</v>
      </c>
      <c r="C26" s="91">
        <v>388</v>
      </c>
      <c r="D26" s="91">
        <v>2768</v>
      </c>
      <c r="E26" s="91">
        <v>863</v>
      </c>
      <c r="F26" s="91">
        <v>1364</v>
      </c>
      <c r="G26" s="91">
        <v>730</v>
      </c>
      <c r="H26" s="91">
        <v>5437</v>
      </c>
      <c r="I26" s="91">
        <v>36</v>
      </c>
      <c r="J26" s="104"/>
      <c r="K26" s="91">
        <v>12532</v>
      </c>
      <c r="V26" s="29"/>
    </row>
    <row r="27" spans="1:22" ht="15.75" customHeight="1" x14ac:dyDescent="0.2">
      <c r="A27" s="83" t="s">
        <v>41</v>
      </c>
      <c r="B27" s="84">
        <v>113</v>
      </c>
      <c r="C27" s="84">
        <v>85</v>
      </c>
      <c r="D27" s="84">
        <v>477</v>
      </c>
      <c r="E27" s="84">
        <v>185</v>
      </c>
      <c r="F27" s="84">
        <v>113</v>
      </c>
      <c r="G27" s="84">
        <v>177</v>
      </c>
      <c r="H27" s="84">
        <v>856</v>
      </c>
      <c r="I27" s="84">
        <v>9</v>
      </c>
      <c r="J27" s="104"/>
      <c r="K27" s="84">
        <v>2035</v>
      </c>
      <c r="V27" s="29"/>
    </row>
    <row r="28" spans="1:22" ht="15.75" customHeight="1" x14ac:dyDescent="0.2">
      <c r="A28" s="79" t="s">
        <v>42</v>
      </c>
      <c r="B28" s="80">
        <v>137</v>
      </c>
      <c r="C28" s="80">
        <v>109</v>
      </c>
      <c r="D28" s="80">
        <v>1557</v>
      </c>
      <c r="E28" s="80">
        <v>218</v>
      </c>
      <c r="F28" s="80">
        <v>155</v>
      </c>
      <c r="G28" s="80">
        <v>248</v>
      </c>
      <c r="H28" s="80">
        <v>3663</v>
      </c>
      <c r="I28" s="80">
        <v>11</v>
      </c>
      <c r="J28" s="104"/>
      <c r="K28" s="80">
        <v>6122</v>
      </c>
      <c r="V28" s="29"/>
    </row>
    <row r="29" spans="1:22" ht="15.75" customHeight="1" x14ac:dyDescent="0.2">
      <c r="A29" s="90" t="s">
        <v>43</v>
      </c>
      <c r="B29" s="91">
        <v>232</v>
      </c>
      <c r="C29" s="91">
        <v>53</v>
      </c>
      <c r="D29" s="91">
        <v>142</v>
      </c>
      <c r="E29" s="91">
        <v>90</v>
      </c>
      <c r="F29" s="91">
        <v>65</v>
      </c>
      <c r="G29" s="91">
        <v>72</v>
      </c>
      <c r="H29" s="91">
        <v>185</v>
      </c>
      <c r="I29" s="91">
        <v>1</v>
      </c>
      <c r="J29" s="104"/>
      <c r="K29" s="91">
        <v>843</v>
      </c>
      <c r="V29" s="29"/>
    </row>
    <row r="30" spans="1:22" ht="15.75" customHeight="1" x14ac:dyDescent="0.2">
      <c r="A30" s="83" t="s">
        <v>44</v>
      </c>
      <c r="B30" s="84">
        <v>309</v>
      </c>
      <c r="C30" s="84">
        <v>134</v>
      </c>
      <c r="D30" s="84">
        <v>342</v>
      </c>
      <c r="E30" s="84">
        <v>242</v>
      </c>
      <c r="F30" s="84">
        <v>194</v>
      </c>
      <c r="G30" s="84">
        <v>383</v>
      </c>
      <c r="H30" s="84">
        <v>1615</v>
      </c>
      <c r="I30" s="84">
        <v>15</v>
      </c>
      <c r="J30" s="104"/>
      <c r="K30" s="84">
        <v>3261</v>
      </c>
      <c r="V30" s="29"/>
    </row>
    <row r="31" spans="1:22" ht="15.75" customHeight="1" x14ac:dyDescent="0.2">
      <c r="A31" s="79" t="s">
        <v>45</v>
      </c>
      <c r="B31" s="80">
        <v>98</v>
      </c>
      <c r="C31" s="80">
        <v>47</v>
      </c>
      <c r="D31" s="80">
        <v>141</v>
      </c>
      <c r="E31" s="80">
        <v>100</v>
      </c>
      <c r="F31" s="80">
        <v>95</v>
      </c>
      <c r="G31" s="80">
        <v>101</v>
      </c>
      <c r="H31" s="80">
        <v>287</v>
      </c>
      <c r="I31" s="80">
        <v>4</v>
      </c>
      <c r="J31" s="104"/>
      <c r="K31" s="80">
        <v>874</v>
      </c>
      <c r="V31" s="29"/>
    </row>
    <row r="32" spans="1:22" ht="15.75" customHeight="1" x14ac:dyDescent="0.2">
      <c r="A32" s="90" t="s">
        <v>46</v>
      </c>
      <c r="B32" s="91">
        <v>160</v>
      </c>
      <c r="C32" s="91">
        <v>128</v>
      </c>
      <c r="D32" s="91">
        <v>328</v>
      </c>
      <c r="E32" s="91">
        <v>196</v>
      </c>
      <c r="F32" s="91">
        <v>117</v>
      </c>
      <c r="G32" s="91">
        <v>220</v>
      </c>
      <c r="H32" s="91">
        <v>548</v>
      </c>
      <c r="I32" s="91">
        <v>10</v>
      </c>
      <c r="J32" s="104"/>
      <c r="K32" s="91">
        <v>1719</v>
      </c>
      <c r="V32" s="29"/>
    </row>
    <row r="33" spans="1:22" ht="15.75" customHeight="1" x14ac:dyDescent="0.2">
      <c r="A33" s="83" t="s">
        <v>47</v>
      </c>
      <c r="B33" s="84">
        <v>746</v>
      </c>
      <c r="C33" s="84">
        <v>280</v>
      </c>
      <c r="D33" s="84">
        <v>2017</v>
      </c>
      <c r="E33" s="84">
        <v>494</v>
      </c>
      <c r="F33" s="84">
        <v>613</v>
      </c>
      <c r="G33" s="84">
        <v>622</v>
      </c>
      <c r="H33" s="84">
        <v>3745</v>
      </c>
      <c r="I33" s="84">
        <v>30</v>
      </c>
      <c r="J33" s="104"/>
      <c r="K33" s="84">
        <v>8595</v>
      </c>
      <c r="V33" s="29"/>
    </row>
    <row r="34" spans="1:22" ht="15.75" customHeight="1" x14ac:dyDescent="0.2">
      <c r="A34" s="79" t="s">
        <v>48</v>
      </c>
      <c r="B34" s="80">
        <v>713</v>
      </c>
      <c r="C34" s="80">
        <v>424</v>
      </c>
      <c r="D34" s="80">
        <v>2494</v>
      </c>
      <c r="E34" s="80">
        <v>812</v>
      </c>
      <c r="F34" s="80">
        <v>656</v>
      </c>
      <c r="G34" s="80">
        <v>1197</v>
      </c>
      <c r="H34" s="80">
        <v>9921</v>
      </c>
      <c r="I34" s="80">
        <v>34</v>
      </c>
      <c r="J34" s="104"/>
      <c r="K34" s="80">
        <v>16359</v>
      </c>
      <c r="V34" s="29"/>
    </row>
    <row r="35" spans="1:22" ht="15.75" customHeight="1" x14ac:dyDescent="0.2">
      <c r="A35" s="90" t="s">
        <v>49</v>
      </c>
      <c r="B35" s="91">
        <v>461</v>
      </c>
      <c r="C35" s="91">
        <v>185</v>
      </c>
      <c r="D35" s="91">
        <v>1463</v>
      </c>
      <c r="E35" s="91">
        <v>415</v>
      </c>
      <c r="F35" s="91">
        <v>606</v>
      </c>
      <c r="G35" s="91">
        <v>612</v>
      </c>
      <c r="H35" s="91">
        <v>5743</v>
      </c>
      <c r="I35" s="91">
        <v>11</v>
      </c>
      <c r="J35" s="104"/>
      <c r="K35" s="91">
        <v>9585</v>
      </c>
      <c r="V35" s="29"/>
    </row>
    <row r="36" spans="1:22" ht="15.75" customHeight="1" x14ac:dyDescent="0.2">
      <c r="A36" s="83" t="s">
        <v>50</v>
      </c>
      <c r="B36" s="84">
        <v>1548</v>
      </c>
      <c r="C36" s="84">
        <v>519</v>
      </c>
      <c r="D36" s="84">
        <v>3424</v>
      </c>
      <c r="E36" s="84">
        <v>1192</v>
      </c>
      <c r="F36" s="84">
        <v>1577</v>
      </c>
      <c r="G36" s="84">
        <v>2130</v>
      </c>
      <c r="H36" s="84">
        <v>17657</v>
      </c>
      <c r="I36" s="84">
        <v>52</v>
      </c>
      <c r="J36" s="104"/>
      <c r="K36" s="84">
        <v>28501</v>
      </c>
      <c r="V36" s="29"/>
    </row>
    <row r="37" spans="1:22" ht="15.75" customHeight="1" x14ac:dyDescent="0.2">
      <c r="A37" s="79" t="s">
        <v>51</v>
      </c>
      <c r="B37" s="80">
        <v>2227</v>
      </c>
      <c r="C37" s="80">
        <v>906</v>
      </c>
      <c r="D37" s="80">
        <v>7303</v>
      </c>
      <c r="E37" s="80">
        <v>2271</v>
      </c>
      <c r="F37" s="80">
        <v>1964</v>
      </c>
      <c r="G37" s="80">
        <v>2374</v>
      </c>
      <c r="H37" s="80">
        <v>21257</v>
      </c>
      <c r="I37" s="80">
        <v>38</v>
      </c>
      <c r="J37" s="104"/>
      <c r="K37" s="80">
        <v>38727</v>
      </c>
      <c r="V37" s="29"/>
    </row>
    <row r="38" spans="1:22" ht="15.75" customHeight="1" x14ac:dyDescent="0.2">
      <c r="A38" s="90" t="s">
        <v>52</v>
      </c>
      <c r="B38" s="91">
        <v>453</v>
      </c>
      <c r="C38" s="91">
        <v>301</v>
      </c>
      <c r="D38" s="91">
        <v>1149</v>
      </c>
      <c r="E38" s="91">
        <v>624</v>
      </c>
      <c r="F38" s="91">
        <v>434</v>
      </c>
      <c r="G38" s="91">
        <v>579</v>
      </c>
      <c r="H38" s="91">
        <v>2593</v>
      </c>
      <c r="I38" s="91">
        <v>13</v>
      </c>
      <c r="J38" s="104"/>
      <c r="K38" s="91">
        <v>6198</v>
      </c>
      <c r="V38" s="29"/>
    </row>
    <row r="39" spans="1:22" ht="15.75" customHeight="1" x14ac:dyDescent="0.2">
      <c r="A39" s="83" t="s">
        <v>53</v>
      </c>
      <c r="B39" s="84">
        <v>330</v>
      </c>
      <c r="C39" s="84">
        <v>176</v>
      </c>
      <c r="D39" s="84">
        <v>834</v>
      </c>
      <c r="E39" s="84">
        <v>464</v>
      </c>
      <c r="F39" s="84">
        <v>286</v>
      </c>
      <c r="G39" s="84">
        <v>521</v>
      </c>
      <c r="H39" s="84">
        <v>2463</v>
      </c>
      <c r="I39" s="84">
        <v>8</v>
      </c>
      <c r="J39" s="104"/>
      <c r="K39" s="84">
        <v>5139</v>
      </c>
      <c r="V39" s="29"/>
    </row>
    <row r="40" spans="1:22" ht="15.75" customHeight="1" x14ac:dyDescent="0.2">
      <c r="A40" s="79" t="s">
        <v>54</v>
      </c>
      <c r="B40" s="80">
        <v>363</v>
      </c>
      <c r="C40" s="80">
        <v>232</v>
      </c>
      <c r="D40" s="80">
        <v>1268</v>
      </c>
      <c r="E40" s="80">
        <v>453</v>
      </c>
      <c r="F40" s="80">
        <v>441</v>
      </c>
      <c r="G40" s="80">
        <v>622</v>
      </c>
      <c r="H40" s="80">
        <v>3880</v>
      </c>
      <c r="I40" s="80">
        <v>17</v>
      </c>
      <c r="J40" s="104"/>
      <c r="K40" s="80">
        <v>7336</v>
      </c>
      <c r="V40" s="29"/>
    </row>
    <row r="41" spans="1:22" ht="15.75" customHeight="1" x14ac:dyDescent="0.2">
      <c r="A41" s="90" t="s">
        <v>214</v>
      </c>
      <c r="B41" s="91">
        <v>971</v>
      </c>
      <c r="C41" s="91">
        <v>708</v>
      </c>
      <c r="D41" s="91">
        <v>2366</v>
      </c>
      <c r="E41" s="91">
        <v>806</v>
      </c>
      <c r="F41" s="91">
        <v>937</v>
      </c>
      <c r="G41" s="91">
        <v>1260</v>
      </c>
      <c r="H41" s="91">
        <v>2688</v>
      </c>
      <c r="I41" s="91">
        <v>30</v>
      </c>
      <c r="J41" s="104"/>
      <c r="K41" s="91">
        <v>9831</v>
      </c>
      <c r="V41" s="29"/>
    </row>
    <row r="42" spans="1:22" ht="15.75" customHeight="1" x14ac:dyDescent="0.2">
      <c r="A42" s="83" t="s">
        <v>55</v>
      </c>
      <c r="B42" s="84">
        <v>552</v>
      </c>
      <c r="C42" s="84">
        <v>80</v>
      </c>
      <c r="D42" s="84">
        <v>1065</v>
      </c>
      <c r="E42" s="84">
        <v>261</v>
      </c>
      <c r="F42" s="84">
        <v>219</v>
      </c>
      <c r="G42" s="84">
        <v>241</v>
      </c>
      <c r="H42" s="84">
        <v>2970</v>
      </c>
      <c r="I42" s="84">
        <v>3</v>
      </c>
      <c r="J42" s="104"/>
      <c r="K42" s="84">
        <v>5423</v>
      </c>
      <c r="V42" s="29"/>
    </row>
    <row r="43" spans="1:22" ht="15.75" customHeight="1" x14ac:dyDescent="0.2">
      <c r="A43" s="79" t="s">
        <v>56</v>
      </c>
      <c r="B43" s="80">
        <v>63</v>
      </c>
      <c r="C43" s="80">
        <v>37</v>
      </c>
      <c r="D43" s="80">
        <v>190</v>
      </c>
      <c r="E43" s="80">
        <v>83</v>
      </c>
      <c r="F43" s="80">
        <v>78</v>
      </c>
      <c r="G43" s="80">
        <v>101</v>
      </c>
      <c r="H43" s="80">
        <v>841</v>
      </c>
      <c r="I43" s="80">
        <v>4</v>
      </c>
      <c r="J43" s="104"/>
      <c r="K43" s="80">
        <v>1446</v>
      </c>
      <c r="V43" s="29"/>
    </row>
    <row r="44" spans="1:22" ht="15.75" customHeight="1" x14ac:dyDescent="0.2">
      <c r="A44" s="90" t="s">
        <v>57</v>
      </c>
      <c r="B44" s="91">
        <v>302</v>
      </c>
      <c r="C44" s="91">
        <v>105</v>
      </c>
      <c r="D44" s="91">
        <v>934</v>
      </c>
      <c r="E44" s="91">
        <v>181</v>
      </c>
      <c r="F44" s="91">
        <v>367</v>
      </c>
      <c r="G44" s="91">
        <v>295</v>
      </c>
      <c r="H44" s="91">
        <v>2148</v>
      </c>
      <c r="I44" s="91">
        <v>15</v>
      </c>
      <c r="J44" s="104"/>
      <c r="K44" s="91">
        <v>4386</v>
      </c>
      <c r="V44" s="29"/>
    </row>
    <row r="45" spans="1:22" ht="15.75" customHeight="1" x14ac:dyDescent="0.2">
      <c r="A45" s="83" t="s">
        <v>58</v>
      </c>
      <c r="B45" s="84">
        <v>308</v>
      </c>
      <c r="C45" s="84">
        <v>141</v>
      </c>
      <c r="D45" s="84">
        <v>811</v>
      </c>
      <c r="E45" s="84">
        <v>269</v>
      </c>
      <c r="F45" s="84">
        <v>279</v>
      </c>
      <c r="G45" s="84">
        <v>268</v>
      </c>
      <c r="H45" s="84">
        <v>1816</v>
      </c>
      <c r="I45" s="84">
        <v>7</v>
      </c>
      <c r="J45" s="104"/>
      <c r="K45" s="84">
        <v>3980</v>
      </c>
      <c r="V45" s="29"/>
    </row>
    <row r="46" spans="1:22" ht="15.75" customHeight="1" x14ac:dyDescent="0.2">
      <c r="A46" s="79" t="s">
        <v>59</v>
      </c>
      <c r="B46" s="80">
        <v>1267</v>
      </c>
      <c r="C46" s="80">
        <v>667</v>
      </c>
      <c r="D46" s="80">
        <v>3306</v>
      </c>
      <c r="E46" s="80">
        <v>1495</v>
      </c>
      <c r="F46" s="80">
        <v>1457</v>
      </c>
      <c r="G46" s="80">
        <v>1914</v>
      </c>
      <c r="H46" s="80">
        <v>14180</v>
      </c>
      <c r="I46" s="80">
        <v>104</v>
      </c>
      <c r="J46" s="104"/>
      <c r="K46" s="80">
        <v>24984</v>
      </c>
      <c r="V46" s="29"/>
    </row>
    <row r="47" spans="1:22" ht="15.75" customHeight="1" x14ac:dyDescent="0.2">
      <c r="A47" s="38"/>
      <c r="F47"/>
    </row>
    <row r="48" spans="1:22" ht="15.75" customHeight="1" x14ac:dyDescent="0.2">
      <c r="A48" s="88" t="s">
        <v>20</v>
      </c>
      <c r="B48" s="89">
        <f>SUM(B9:B46)-SUM(B17:B20)</f>
        <v>24471</v>
      </c>
      <c r="C48" s="89">
        <f t="shared" ref="C48:K48" si="0">SUM(C9:C46)-SUM(C17:C20)</f>
        <v>11247</v>
      </c>
      <c r="D48" s="89">
        <f t="shared" si="0"/>
        <v>64062</v>
      </c>
      <c r="E48" s="89">
        <f t="shared" si="0"/>
        <v>23621</v>
      </c>
      <c r="F48" s="89">
        <f t="shared" si="0"/>
        <v>24489</v>
      </c>
      <c r="G48" s="89">
        <f t="shared" si="0"/>
        <v>29819</v>
      </c>
      <c r="H48" s="89">
        <f t="shared" si="0"/>
        <v>188649</v>
      </c>
      <c r="I48" s="89">
        <f t="shared" si="0"/>
        <v>832</v>
      </c>
      <c r="J48" s="102"/>
      <c r="K48" s="89">
        <f t="shared" si="0"/>
        <v>371206</v>
      </c>
      <c r="V48" s="29"/>
    </row>
    <row r="49" spans="1:22" ht="15.75" customHeight="1" x14ac:dyDescent="0.2">
      <c r="B49" s="34"/>
      <c r="C49" s="34"/>
      <c r="D49" s="34"/>
      <c r="E49" s="34"/>
      <c r="F49" s="34"/>
      <c r="G49" s="34"/>
      <c r="H49" s="34"/>
      <c r="I49" s="34"/>
      <c r="K49" s="34"/>
      <c r="V49" s="29"/>
    </row>
    <row r="50" spans="1:22" ht="15.75" customHeight="1" x14ac:dyDescent="0.2">
      <c r="A50" s="90" t="s">
        <v>60</v>
      </c>
      <c r="B50" s="91">
        <v>5612</v>
      </c>
      <c r="C50" s="91">
        <v>2687</v>
      </c>
      <c r="D50" s="91">
        <v>11708</v>
      </c>
      <c r="E50" s="91">
        <v>6369</v>
      </c>
      <c r="F50" s="91">
        <v>5012</v>
      </c>
      <c r="G50" s="91">
        <v>6355</v>
      </c>
      <c r="H50" s="91">
        <v>30913</v>
      </c>
      <c r="I50" s="91">
        <v>91</v>
      </c>
      <c r="J50" s="104">
        <v>0</v>
      </c>
      <c r="K50" s="91">
        <v>69299</v>
      </c>
      <c r="V50" s="29"/>
    </row>
    <row r="51" spans="1:22" ht="15.75" customHeight="1" x14ac:dyDescent="0.2">
      <c r="A51" s="83" t="s">
        <v>61</v>
      </c>
      <c r="B51" s="84">
        <v>4521</v>
      </c>
      <c r="C51" s="84">
        <v>1898</v>
      </c>
      <c r="D51" s="84">
        <v>13495</v>
      </c>
      <c r="E51" s="84">
        <v>3639</v>
      </c>
      <c r="F51" s="84">
        <v>5350</v>
      </c>
      <c r="G51" s="84">
        <v>5632</v>
      </c>
      <c r="H51" s="84">
        <v>34418</v>
      </c>
      <c r="I51" s="84">
        <v>214</v>
      </c>
      <c r="J51" s="104">
        <v>0</v>
      </c>
      <c r="K51" s="84">
        <v>69971</v>
      </c>
      <c r="V51" s="29"/>
    </row>
    <row r="52" spans="1:22" ht="15.75" customHeight="1" x14ac:dyDescent="0.2">
      <c r="A52" s="79" t="s">
        <v>62</v>
      </c>
      <c r="B52" s="80">
        <v>5402</v>
      </c>
      <c r="C52" s="80">
        <v>2335</v>
      </c>
      <c r="D52" s="80">
        <v>15833</v>
      </c>
      <c r="E52" s="80">
        <v>5314</v>
      </c>
      <c r="F52" s="80">
        <v>5237</v>
      </c>
      <c r="G52" s="80">
        <v>6892</v>
      </c>
      <c r="H52" s="80">
        <v>57171</v>
      </c>
      <c r="I52" s="80">
        <v>148</v>
      </c>
      <c r="J52" s="104">
        <v>0</v>
      </c>
      <c r="K52" s="80">
        <v>99370</v>
      </c>
      <c r="V52" s="29"/>
    </row>
    <row r="53" spans="1:22" x14ac:dyDescent="0.2">
      <c r="A53" s="27" t="s">
        <v>63</v>
      </c>
      <c r="V53" s="29"/>
    </row>
    <row r="54" spans="1:22" x14ac:dyDescent="0.2">
      <c r="A54"/>
    </row>
    <row r="55" spans="1:22" x14ac:dyDescent="0.2">
      <c r="B55" s="30"/>
      <c r="C55" s="30"/>
      <c r="D55" s="30"/>
      <c r="E55" s="30"/>
      <c r="F55" s="54"/>
      <c r="G55" s="30"/>
    </row>
    <row r="56" spans="1:22" x14ac:dyDescent="0.2">
      <c r="B56" s="30"/>
      <c r="C56" s="30"/>
      <c r="D56" s="30"/>
      <c r="E56" s="30"/>
      <c r="F56" s="54"/>
      <c r="G56" s="30"/>
    </row>
    <row r="57" spans="1:22" x14ac:dyDescent="0.2">
      <c r="B57" s="30"/>
      <c r="C57" s="30"/>
      <c r="D57" s="30"/>
      <c r="E57" s="30"/>
      <c r="F57" s="54"/>
      <c r="G57" s="30"/>
    </row>
    <row r="58" spans="1:22" x14ac:dyDescent="0.2">
      <c r="B58" s="30"/>
      <c r="C58" s="30"/>
      <c r="D58" s="30"/>
      <c r="E58" s="30"/>
      <c r="F58" s="54"/>
      <c r="G58" s="30"/>
    </row>
    <row r="59" spans="1:22" x14ac:dyDescent="0.2">
      <c r="B59" s="30"/>
      <c r="C59" s="30"/>
      <c r="D59" s="30"/>
      <c r="E59" s="30"/>
      <c r="F59" s="54"/>
      <c r="G59" s="30"/>
    </row>
    <row r="60" spans="1:22" x14ac:dyDescent="0.2">
      <c r="B60" s="30"/>
      <c r="C60" s="30"/>
      <c r="D60" s="30"/>
      <c r="E60" s="30"/>
      <c r="F60" s="54"/>
      <c r="G60" s="30"/>
    </row>
    <row r="61" spans="1:22" x14ac:dyDescent="0.2">
      <c r="B61" s="30"/>
      <c r="C61" s="30"/>
      <c r="D61" s="30"/>
      <c r="E61" s="30"/>
      <c r="F61" s="54"/>
      <c r="G61" s="30"/>
    </row>
    <row r="68" spans="2:10" s="24" customFormat="1" ht="15" x14ac:dyDescent="0.2">
      <c r="F68" s="51"/>
      <c r="J68" s="60"/>
    </row>
    <row r="69" spans="2:10" s="24" customFormat="1" ht="15" x14ac:dyDescent="0.2">
      <c r="F69" s="51"/>
      <c r="J69" s="60"/>
    </row>
    <row r="70" spans="2:10" s="24" customFormat="1" ht="15" x14ac:dyDescent="0.2">
      <c r="F70" s="51"/>
      <c r="J70" s="60"/>
    </row>
    <row r="73" spans="2:10" s="27" customFormat="1" ht="11.25" x14ac:dyDescent="0.2">
      <c r="F73" s="55"/>
      <c r="J73" s="59"/>
    </row>
    <row r="75" spans="2:10" x14ac:dyDescent="0.2">
      <c r="B75" s="30"/>
      <c r="C75" s="30"/>
      <c r="D75" s="30"/>
      <c r="E75" s="30"/>
      <c r="F75" s="54"/>
    </row>
    <row r="76" spans="2:10" x14ac:dyDescent="0.2">
      <c r="B76" s="30"/>
      <c r="C76" s="30"/>
      <c r="D76" s="30"/>
      <c r="E76" s="30"/>
      <c r="F76" s="54"/>
    </row>
    <row r="77" spans="2:10" x14ac:dyDescent="0.2">
      <c r="B77" s="30"/>
      <c r="C77" s="30"/>
      <c r="D77" s="30"/>
      <c r="E77" s="30"/>
      <c r="F77" s="54"/>
    </row>
    <row r="78" spans="2:10" x14ac:dyDescent="0.2">
      <c r="B78" s="30"/>
      <c r="C78" s="30"/>
      <c r="D78" s="30"/>
      <c r="E78" s="30"/>
      <c r="F78" s="54"/>
    </row>
    <row r="79" spans="2:10" x14ac:dyDescent="0.2">
      <c r="B79" s="30"/>
      <c r="C79" s="30"/>
      <c r="D79" s="30"/>
      <c r="E79" s="30"/>
      <c r="F79" s="54"/>
    </row>
    <row r="80" spans="2:10" x14ac:dyDescent="0.2">
      <c r="B80" s="30"/>
      <c r="C80" s="30"/>
      <c r="D80" s="30"/>
      <c r="E80" s="30"/>
      <c r="F80" s="54"/>
    </row>
    <row r="81" spans="2:6" x14ac:dyDescent="0.2">
      <c r="B81" s="30"/>
      <c r="C81" s="30"/>
      <c r="D81" s="30"/>
      <c r="E81" s="30"/>
      <c r="F81" s="54"/>
    </row>
    <row r="82" spans="2:6" x14ac:dyDescent="0.2">
      <c r="B82" s="30"/>
      <c r="C82" s="30"/>
      <c r="D82" s="30"/>
      <c r="E82" s="30"/>
      <c r="F82" s="54"/>
    </row>
    <row r="83" spans="2:6" x14ac:dyDescent="0.2">
      <c r="B83" s="30"/>
      <c r="C83" s="30"/>
      <c r="D83" s="30"/>
      <c r="E83" s="30"/>
      <c r="F83" s="54"/>
    </row>
    <row r="84" spans="2:6" x14ac:dyDescent="0.2">
      <c r="B84" s="30"/>
      <c r="C84" s="30"/>
      <c r="D84" s="30"/>
      <c r="E84" s="30"/>
      <c r="F84" s="54"/>
    </row>
    <row r="85" spans="2:6" x14ac:dyDescent="0.2">
      <c r="B85" s="30"/>
      <c r="C85" s="30"/>
      <c r="D85" s="30"/>
      <c r="E85" s="30"/>
      <c r="F85" s="54"/>
    </row>
    <row r="86" spans="2:6" x14ac:dyDescent="0.2">
      <c r="B86" s="30"/>
      <c r="C86" s="30"/>
      <c r="D86" s="30"/>
      <c r="E86" s="30"/>
      <c r="F86" s="54"/>
    </row>
    <row r="87" spans="2:6" x14ac:dyDescent="0.2">
      <c r="B87" s="30"/>
      <c r="C87" s="30"/>
      <c r="D87" s="30"/>
      <c r="E87" s="30"/>
      <c r="F87" s="54"/>
    </row>
    <row r="88" spans="2:6" x14ac:dyDescent="0.2">
      <c r="B88" s="30"/>
      <c r="C88" s="30"/>
      <c r="D88" s="30"/>
      <c r="E88" s="30"/>
      <c r="F88" s="54"/>
    </row>
    <row r="89" spans="2:6" x14ac:dyDescent="0.2">
      <c r="B89" s="30"/>
      <c r="C89" s="30"/>
      <c r="D89" s="30"/>
      <c r="E89" s="30"/>
      <c r="F89" s="54"/>
    </row>
    <row r="90" spans="2:6" x14ac:dyDescent="0.2">
      <c r="B90" s="30"/>
      <c r="C90" s="30"/>
      <c r="D90" s="30"/>
      <c r="E90" s="30"/>
      <c r="F90" s="54"/>
    </row>
    <row r="91" spans="2:6" x14ac:dyDescent="0.2">
      <c r="B91" s="30"/>
      <c r="C91" s="30"/>
      <c r="D91" s="30"/>
      <c r="E91" s="30"/>
      <c r="F91" s="54"/>
    </row>
    <row r="92" spans="2:6" x14ac:dyDescent="0.2">
      <c r="B92" s="30"/>
      <c r="C92" s="30"/>
      <c r="D92" s="30"/>
      <c r="E92" s="30"/>
      <c r="F92" s="54"/>
    </row>
    <row r="93" spans="2:6" x14ac:dyDescent="0.2">
      <c r="B93" s="30"/>
      <c r="C93" s="30"/>
      <c r="D93" s="30"/>
      <c r="E93" s="30"/>
      <c r="F93" s="54"/>
    </row>
    <row r="94" spans="2:6" x14ac:dyDescent="0.2">
      <c r="B94" s="30"/>
      <c r="C94" s="30"/>
      <c r="D94" s="30"/>
      <c r="E94" s="30"/>
      <c r="F94" s="54"/>
    </row>
    <row r="95" spans="2:6" x14ac:dyDescent="0.2">
      <c r="B95" s="30"/>
      <c r="C95" s="30"/>
      <c r="D95" s="30"/>
      <c r="E95" s="30"/>
      <c r="F95" s="54"/>
    </row>
    <row r="96" spans="2:6" x14ac:dyDescent="0.2">
      <c r="B96" s="30"/>
      <c r="C96" s="30"/>
      <c r="D96" s="30"/>
      <c r="E96" s="30"/>
      <c r="F96" s="54"/>
    </row>
    <row r="97" spans="2:6" x14ac:dyDescent="0.2">
      <c r="B97" s="30"/>
      <c r="C97" s="30"/>
      <c r="D97" s="30"/>
      <c r="E97" s="30"/>
      <c r="F97" s="54"/>
    </row>
    <row r="98" spans="2:6" x14ac:dyDescent="0.2">
      <c r="B98" s="30"/>
      <c r="C98" s="30"/>
      <c r="D98" s="30"/>
      <c r="E98" s="30"/>
      <c r="F98" s="54"/>
    </row>
    <row r="99" spans="2:6" x14ac:dyDescent="0.2">
      <c r="B99" s="30"/>
      <c r="C99" s="30"/>
      <c r="D99" s="30"/>
      <c r="E99" s="30"/>
      <c r="F99" s="54"/>
    </row>
    <row r="100" spans="2:6" x14ac:dyDescent="0.2">
      <c r="B100" s="30"/>
      <c r="C100" s="30"/>
      <c r="D100" s="30"/>
      <c r="E100" s="30"/>
      <c r="F100" s="54"/>
    </row>
    <row r="101" spans="2:6" x14ac:dyDescent="0.2">
      <c r="B101" s="30"/>
      <c r="C101" s="30"/>
      <c r="D101" s="30"/>
      <c r="E101" s="30"/>
      <c r="F101" s="54"/>
    </row>
    <row r="102" spans="2:6" x14ac:dyDescent="0.2">
      <c r="B102" s="30"/>
      <c r="C102" s="30"/>
      <c r="D102" s="30"/>
      <c r="E102" s="30"/>
      <c r="F102" s="54"/>
    </row>
    <row r="103" spans="2:6" x14ac:dyDescent="0.2">
      <c r="B103" s="30"/>
      <c r="C103" s="30"/>
      <c r="D103" s="30"/>
      <c r="E103" s="30"/>
      <c r="F103" s="54"/>
    </row>
    <row r="104" spans="2:6" x14ac:dyDescent="0.2">
      <c r="B104" s="30"/>
      <c r="C104" s="30"/>
      <c r="D104" s="30"/>
      <c r="E104" s="30"/>
      <c r="F104" s="54"/>
    </row>
    <row r="105" spans="2:6" x14ac:dyDescent="0.2">
      <c r="B105" s="30"/>
      <c r="C105" s="30"/>
      <c r="D105" s="30"/>
      <c r="E105" s="30"/>
      <c r="F105" s="54"/>
    </row>
    <row r="106" spans="2:6" x14ac:dyDescent="0.2">
      <c r="B106" s="30"/>
      <c r="C106" s="30"/>
      <c r="D106" s="30"/>
      <c r="E106" s="30"/>
      <c r="F106" s="54"/>
    </row>
    <row r="107" spans="2:6" x14ac:dyDescent="0.2">
      <c r="B107" s="30"/>
      <c r="C107" s="30"/>
      <c r="D107" s="30"/>
      <c r="E107" s="30"/>
      <c r="F107" s="54"/>
    </row>
    <row r="108" spans="2:6" x14ac:dyDescent="0.2">
      <c r="B108" s="30"/>
      <c r="C108" s="30"/>
      <c r="D108" s="30"/>
      <c r="E108" s="30"/>
      <c r="F108" s="54"/>
    </row>
    <row r="109" spans="2:6" x14ac:dyDescent="0.2">
      <c r="B109" s="30"/>
      <c r="C109" s="30"/>
      <c r="D109" s="30"/>
      <c r="E109" s="30"/>
      <c r="F109" s="54"/>
    </row>
    <row r="110" spans="2:6" x14ac:dyDescent="0.2">
      <c r="B110" s="30"/>
      <c r="C110" s="30"/>
      <c r="D110" s="30"/>
      <c r="E110" s="30"/>
      <c r="F110" s="54"/>
    </row>
    <row r="111" spans="2:6" x14ac:dyDescent="0.2">
      <c r="B111" s="30"/>
      <c r="C111" s="30"/>
      <c r="D111" s="30"/>
      <c r="E111" s="30"/>
      <c r="F111" s="54"/>
    </row>
    <row r="112" spans="2:6" x14ac:dyDescent="0.2">
      <c r="B112" s="30"/>
      <c r="C112" s="30"/>
      <c r="D112" s="30"/>
      <c r="E112" s="30"/>
      <c r="F112" s="54"/>
    </row>
    <row r="113" spans="2:10" x14ac:dyDescent="0.2">
      <c r="B113" s="30"/>
      <c r="C113" s="30"/>
      <c r="D113" s="30"/>
      <c r="E113" s="30"/>
      <c r="F113" s="54"/>
    </row>
    <row r="120" spans="2:10" s="24" customFormat="1" ht="15" x14ac:dyDescent="0.2">
      <c r="F120" s="51"/>
      <c r="J120" s="60"/>
    </row>
    <row r="121" spans="2:10" s="24" customFormat="1" ht="15" x14ac:dyDescent="0.2">
      <c r="F121" s="51"/>
      <c r="J121" s="60"/>
    </row>
    <row r="122" spans="2:10" s="24" customFormat="1" ht="15" x14ac:dyDescent="0.2">
      <c r="F122" s="51"/>
      <c r="J122" s="60"/>
    </row>
    <row r="125" spans="2:10" s="27" customFormat="1" ht="11.25" x14ac:dyDescent="0.2">
      <c r="F125" s="55"/>
      <c r="J125" s="59"/>
    </row>
    <row r="127" spans="2:10" x14ac:dyDescent="0.2">
      <c r="B127" s="30"/>
      <c r="C127" s="30"/>
      <c r="D127" s="30"/>
      <c r="E127" s="30"/>
      <c r="F127" s="54"/>
    </row>
    <row r="128" spans="2:10" x14ac:dyDescent="0.2">
      <c r="B128" s="30"/>
      <c r="C128" s="30"/>
      <c r="D128" s="30"/>
      <c r="E128" s="30"/>
      <c r="F128" s="54"/>
    </row>
    <row r="129" spans="2:6" x14ac:dyDescent="0.2">
      <c r="B129" s="30"/>
      <c r="C129" s="30"/>
      <c r="D129" s="30"/>
      <c r="E129" s="30"/>
      <c r="F129" s="54"/>
    </row>
    <row r="130" spans="2:6" x14ac:dyDescent="0.2">
      <c r="B130" s="30"/>
      <c r="C130" s="30"/>
      <c r="D130" s="30"/>
      <c r="E130" s="30"/>
      <c r="F130" s="54"/>
    </row>
    <row r="131" spans="2:6" x14ac:dyDescent="0.2">
      <c r="B131" s="30"/>
      <c r="C131" s="30"/>
      <c r="D131" s="30"/>
      <c r="E131" s="30"/>
      <c r="F131" s="54"/>
    </row>
    <row r="132" spans="2:6" x14ac:dyDescent="0.2">
      <c r="B132" s="30"/>
      <c r="C132" s="30"/>
      <c r="D132" s="30"/>
      <c r="E132" s="30"/>
      <c r="F132" s="54"/>
    </row>
    <row r="133" spans="2:6" x14ac:dyDescent="0.2">
      <c r="B133" s="30"/>
      <c r="C133" s="30"/>
      <c r="D133" s="30"/>
      <c r="E133" s="30"/>
      <c r="F133" s="54"/>
    </row>
    <row r="134" spans="2:6" x14ac:dyDescent="0.2">
      <c r="B134" s="30"/>
      <c r="C134" s="30"/>
      <c r="D134" s="30"/>
      <c r="E134" s="30"/>
      <c r="F134" s="54"/>
    </row>
    <row r="135" spans="2:6" x14ac:dyDescent="0.2">
      <c r="B135" s="30"/>
      <c r="C135" s="30"/>
      <c r="D135" s="30"/>
      <c r="E135" s="30"/>
      <c r="F135" s="54"/>
    </row>
    <row r="136" spans="2:6" x14ac:dyDescent="0.2">
      <c r="B136" s="30"/>
      <c r="C136" s="30"/>
      <c r="D136" s="30"/>
      <c r="E136" s="30"/>
      <c r="F136" s="54"/>
    </row>
    <row r="137" spans="2:6" x14ac:dyDescent="0.2">
      <c r="B137" s="30"/>
      <c r="C137" s="30"/>
      <c r="D137" s="30"/>
      <c r="E137" s="30"/>
      <c r="F137" s="54"/>
    </row>
    <row r="138" spans="2:6" x14ac:dyDescent="0.2">
      <c r="B138" s="30"/>
      <c r="C138" s="30"/>
      <c r="D138" s="30"/>
      <c r="E138" s="30"/>
      <c r="F138" s="54"/>
    </row>
    <row r="139" spans="2:6" x14ac:dyDescent="0.2">
      <c r="B139" s="30"/>
      <c r="C139" s="30"/>
      <c r="D139" s="30"/>
      <c r="E139" s="30"/>
      <c r="F139" s="54"/>
    </row>
    <row r="140" spans="2:6" x14ac:dyDescent="0.2">
      <c r="B140" s="30"/>
      <c r="C140" s="30"/>
      <c r="D140" s="30"/>
      <c r="E140" s="30"/>
      <c r="F140" s="54"/>
    </row>
    <row r="141" spans="2:6" x14ac:dyDescent="0.2">
      <c r="B141" s="30"/>
      <c r="C141" s="30"/>
      <c r="D141" s="30"/>
      <c r="E141" s="30"/>
      <c r="F141" s="54"/>
    </row>
    <row r="142" spans="2:6" x14ac:dyDescent="0.2">
      <c r="B142" s="30"/>
      <c r="C142" s="30"/>
      <c r="D142" s="30"/>
      <c r="E142" s="30"/>
      <c r="F142" s="54"/>
    </row>
    <row r="143" spans="2:6" x14ac:dyDescent="0.2">
      <c r="B143" s="30"/>
      <c r="C143" s="30"/>
      <c r="D143" s="30"/>
      <c r="E143" s="30"/>
      <c r="F143" s="54"/>
    </row>
    <row r="144" spans="2:6" x14ac:dyDescent="0.2">
      <c r="B144" s="30"/>
      <c r="C144" s="30"/>
      <c r="D144" s="30"/>
      <c r="E144" s="30"/>
      <c r="F144" s="54"/>
    </row>
    <row r="145" spans="2:6" x14ac:dyDescent="0.2">
      <c r="B145" s="30"/>
      <c r="C145" s="30"/>
      <c r="D145" s="30"/>
      <c r="E145" s="30"/>
      <c r="F145" s="54"/>
    </row>
    <row r="146" spans="2:6" x14ac:dyDescent="0.2">
      <c r="B146" s="30"/>
      <c r="C146" s="30"/>
      <c r="D146" s="30"/>
      <c r="E146" s="30"/>
      <c r="F146" s="54"/>
    </row>
    <row r="147" spans="2:6" x14ac:dyDescent="0.2">
      <c r="B147" s="30"/>
      <c r="C147" s="30"/>
      <c r="D147" s="30"/>
      <c r="E147" s="30"/>
      <c r="F147" s="54"/>
    </row>
    <row r="148" spans="2:6" x14ac:dyDescent="0.2">
      <c r="B148" s="30"/>
      <c r="C148" s="30"/>
      <c r="D148" s="30"/>
      <c r="E148" s="30"/>
      <c r="F148" s="54"/>
    </row>
    <row r="149" spans="2:6" x14ac:dyDescent="0.2">
      <c r="B149" s="30"/>
      <c r="C149" s="30"/>
      <c r="D149" s="30"/>
      <c r="E149" s="30"/>
      <c r="F149" s="54"/>
    </row>
    <row r="150" spans="2:6" x14ac:dyDescent="0.2">
      <c r="B150" s="30"/>
      <c r="C150" s="30"/>
      <c r="D150" s="30"/>
      <c r="E150" s="30"/>
      <c r="F150" s="54"/>
    </row>
    <row r="151" spans="2:6" x14ac:dyDescent="0.2">
      <c r="B151" s="30"/>
      <c r="C151" s="30"/>
      <c r="D151" s="30"/>
      <c r="E151" s="30"/>
      <c r="F151" s="54"/>
    </row>
    <row r="152" spans="2:6" x14ac:dyDescent="0.2">
      <c r="B152" s="30"/>
      <c r="C152" s="30"/>
      <c r="D152" s="30"/>
      <c r="E152" s="30"/>
      <c r="F152" s="54"/>
    </row>
    <row r="153" spans="2:6" x14ac:dyDescent="0.2">
      <c r="B153" s="30"/>
      <c r="C153" s="30"/>
      <c r="D153" s="30"/>
      <c r="E153" s="30"/>
      <c r="F153" s="54"/>
    </row>
    <row r="154" spans="2:6" x14ac:dyDescent="0.2">
      <c r="B154" s="30"/>
      <c r="C154" s="30"/>
      <c r="D154" s="30"/>
      <c r="E154" s="30"/>
      <c r="F154" s="54"/>
    </row>
    <row r="155" spans="2:6" x14ac:dyDescent="0.2">
      <c r="B155" s="30"/>
      <c r="C155" s="30"/>
      <c r="D155" s="30"/>
      <c r="E155" s="30"/>
      <c r="F155" s="54"/>
    </row>
    <row r="156" spans="2:6" x14ac:dyDescent="0.2">
      <c r="B156" s="30"/>
      <c r="C156" s="30"/>
      <c r="D156" s="30"/>
      <c r="E156" s="30"/>
      <c r="F156" s="54"/>
    </row>
    <row r="157" spans="2:6" x14ac:dyDescent="0.2">
      <c r="B157" s="30"/>
      <c r="C157" s="30"/>
      <c r="D157" s="30"/>
      <c r="E157" s="30"/>
      <c r="F157" s="54"/>
    </row>
    <row r="158" spans="2:6" x14ac:dyDescent="0.2">
      <c r="B158" s="30"/>
      <c r="C158" s="30"/>
      <c r="D158" s="30"/>
      <c r="E158" s="30"/>
      <c r="F158" s="54"/>
    </row>
    <row r="159" spans="2:6" x14ac:dyDescent="0.2">
      <c r="B159" s="30"/>
      <c r="C159" s="30"/>
      <c r="D159" s="30"/>
      <c r="E159" s="30"/>
      <c r="F159" s="54"/>
    </row>
    <row r="160" spans="2:6" x14ac:dyDescent="0.2">
      <c r="B160" s="30"/>
      <c r="C160" s="30"/>
      <c r="D160" s="30"/>
      <c r="E160" s="30"/>
      <c r="F160" s="54"/>
    </row>
    <row r="161" spans="2:10" x14ac:dyDescent="0.2">
      <c r="B161" s="30"/>
      <c r="C161" s="30"/>
      <c r="D161" s="30"/>
      <c r="E161" s="30"/>
      <c r="F161" s="54"/>
    </row>
    <row r="162" spans="2:10" x14ac:dyDescent="0.2">
      <c r="B162" s="30"/>
      <c r="C162" s="30"/>
      <c r="D162" s="30"/>
      <c r="E162" s="30"/>
      <c r="F162" s="54"/>
    </row>
    <row r="163" spans="2:10" x14ac:dyDescent="0.2">
      <c r="B163" s="30"/>
      <c r="C163" s="30"/>
      <c r="D163" s="30"/>
      <c r="E163" s="30"/>
      <c r="F163" s="54"/>
    </row>
    <row r="164" spans="2:10" x14ac:dyDescent="0.2">
      <c r="B164" s="30"/>
      <c r="C164" s="30"/>
      <c r="D164" s="30"/>
      <c r="E164" s="30"/>
      <c r="F164" s="54"/>
    </row>
    <row r="165" spans="2:10" x14ac:dyDescent="0.2">
      <c r="B165" s="30"/>
      <c r="C165" s="30"/>
      <c r="D165" s="30"/>
      <c r="E165" s="30"/>
      <c r="F165" s="54"/>
    </row>
    <row r="172" spans="2:10" s="24" customFormat="1" ht="15" x14ac:dyDescent="0.2">
      <c r="F172" s="51"/>
      <c r="J172" s="60"/>
    </row>
    <row r="173" spans="2:10" s="24" customFormat="1" ht="15" x14ac:dyDescent="0.2">
      <c r="F173" s="51"/>
      <c r="J173" s="60"/>
    </row>
    <row r="174" spans="2:10" s="24" customFormat="1" ht="15" x14ac:dyDescent="0.2">
      <c r="F174" s="51"/>
      <c r="J174" s="60"/>
    </row>
    <row r="177" spans="2:10" s="27" customFormat="1" ht="11.25" x14ac:dyDescent="0.2">
      <c r="F177" s="55"/>
      <c r="J177" s="59"/>
    </row>
    <row r="180" spans="2:10" x14ac:dyDescent="0.2">
      <c r="B180" s="30"/>
      <c r="C180" s="30"/>
      <c r="D180" s="30"/>
      <c r="E180" s="30"/>
      <c r="F180" s="54"/>
    </row>
    <row r="181" spans="2:10" x14ac:dyDescent="0.2">
      <c r="B181" s="30"/>
      <c r="C181" s="30"/>
      <c r="D181" s="30"/>
      <c r="E181" s="30"/>
      <c r="F181" s="54"/>
    </row>
    <row r="182" spans="2:10" x14ac:dyDescent="0.2">
      <c r="B182" s="30"/>
      <c r="C182" s="30"/>
      <c r="D182" s="30"/>
      <c r="E182" s="30"/>
      <c r="F182" s="54"/>
    </row>
    <row r="183" spans="2:10" x14ac:dyDescent="0.2">
      <c r="B183" s="30"/>
      <c r="C183" s="30"/>
      <c r="D183" s="30"/>
      <c r="E183" s="30"/>
      <c r="F183" s="54"/>
    </row>
    <row r="184" spans="2:10" x14ac:dyDescent="0.2">
      <c r="B184" s="30"/>
      <c r="C184" s="30"/>
      <c r="D184" s="30"/>
      <c r="E184" s="30"/>
      <c r="F184" s="54"/>
    </row>
    <row r="185" spans="2:10" x14ac:dyDescent="0.2">
      <c r="B185" s="30"/>
      <c r="C185" s="30"/>
      <c r="D185" s="30"/>
      <c r="E185" s="30"/>
      <c r="F185" s="54"/>
    </row>
    <row r="186" spans="2:10" x14ac:dyDescent="0.2">
      <c r="B186" s="30"/>
      <c r="C186" s="30"/>
      <c r="D186" s="30"/>
      <c r="E186" s="30"/>
      <c r="F186" s="54"/>
    </row>
    <row r="187" spans="2:10" x14ac:dyDescent="0.2">
      <c r="B187" s="30"/>
      <c r="C187" s="30"/>
      <c r="D187" s="30"/>
      <c r="E187" s="30"/>
      <c r="F187" s="54"/>
    </row>
    <row r="188" spans="2:10" x14ac:dyDescent="0.2">
      <c r="B188" s="30"/>
      <c r="C188" s="30"/>
      <c r="D188" s="30"/>
      <c r="E188" s="30"/>
      <c r="F188" s="54"/>
    </row>
    <row r="189" spans="2:10" x14ac:dyDescent="0.2">
      <c r="B189" s="30"/>
      <c r="C189" s="30"/>
      <c r="D189" s="30"/>
      <c r="E189" s="30"/>
      <c r="F189" s="54"/>
    </row>
    <row r="190" spans="2:10" x14ac:dyDescent="0.2">
      <c r="B190" s="30"/>
      <c r="C190" s="30"/>
      <c r="D190" s="30"/>
      <c r="E190" s="30"/>
      <c r="F190" s="54"/>
    </row>
    <row r="191" spans="2:10" x14ac:dyDescent="0.2">
      <c r="B191" s="30"/>
      <c r="C191" s="30"/>
      <c r="D191" s="30"/>
      <c r="E191" s="30"/>
      <c r="F191" s="54"/>
    </row>
    <row r="192" spans="2:10" x14ac:dyDescent="0.2">
      <c r="B192" s="30"/>
      <c r="C192" s="30"/>
      <c r="D192" s="30"/>
      <c r="E192" s="30"/>
      <c r="F192" s="54"/>
    </row>
    <row r="193" spans="2:6" x14ac:dyDescent="0.2">
      <c r="B193" s="30"/>
      <c r="C193" s="30"/>
      <c r="D193" s="30"/>
      <c r="E193" s="30"/>
      <c r="F193" s="54"/>
    </row>
    <row r="194" spans="2:6" x14ac:dyDescent="0.2">
      <c r="B194" s="30"/>
      <c r="C194" s="30"/>
      <c r="D194" s="30"/>
      <c r="E194" s="30"/>
      <c r="F194" s="54"/>
    </row>
    <row r="195" spans="2:6" x14ac:dyDescent="0.2">
      <c r="B195" s="30"/>
      <c r="C195" s="30"/>
      <c r="D195" s="30"/>
      <c r="E195" s="30"/>
      <c r="F195" s="54"/>
    </row>
    <row r="196" spans="2:6" x14ac:dyDescent="0.2">
      <c r="B196" s="30"/>
      <c r="C196" s="30"/>
      <c r="D196" s="30"/>
      <c r="E196" s="30"/>
      <c r="F196" s="54"/>
    </row>
    <row r="197" spans="2:6" x14ac:dyDescent="0.2">
      <c r="B197" s="30"/>
      <c r="C197" s="30"/>
      <c r="D197" s="30"/>
      <c r="E197" s="30"/>
      <c r="F197" s="54"/>
    </row>
    <row r="198" spans="2:6" x14ac:dyDescent="0.2">
      <c r="B198" s="30"/>
      <c r="C198" s="30"/>
      <c r="D198" s="30"/>
      <c r="E198" s="30"/>
      <c r="F198" s="54"/>
    </row>
    <row r="199" spans="2:6" x14ac:dyDescent="0.2">
      <c r="B199" s="30"/>
      <c r="C199" s="30"/>
      <c r="D199" s="30"/>
      <c r="E199" s="30"/>
      <c r="F199" s="54"/>
    </row>
    <row r="200" spans="2:6" x14ac:dyDescent="0.2">
      <c r="B200" s="30"/>
      <c r="C200" s="30"/>
      <c r="D200" s="30"/>
      <c r="E200" s="30"/>
      <c r="F200" s="54"/>
    </row>
    <row r="201" spans="2:6" x14ac:dyDescent="0.2">
      <c r="B201" s="30"/>
      <c r="C201" s="30"/>
      <c r="D201" s="30"/>
      <c r="E201" s="30"/>
      <c r="F201" s="54"/>
    </row>
    <row r="202" spans="2:6" x14ac:dyDescent="0.2">
      <c r="B202" s="30"/>
      <c r="C202" s="30"/>
      <c r="D202" s="30"/>
      <c r="E202" s="30"/>
      <c r="F202" s="54"/>
    </row>
    <row r="203" spans="2:6" x14ac:dyDescent="0.2">
      <c r="B203" s="30"/>
      <c r="C203" s="30"/>
      <c r="D203" s="30"/>
      <c r="E203" s="30"/>
      <c r="F203" s="54"/>
    </row>
    <row r="204" spans="2:6" x14ac:dyDescent="0.2">
      <c r="B204" s="30"/>
      <c r="C204" s="30"/>
      <c r="D204" s="30"/>
      <c r="E204" s="30"/>
      <c r="F204" s="54"/>
    </row>
    <row r="205" spans="2:6" x14ac:dyDescent="0.2">
      <c r="B205" s="30"/>
      <c r="C205" s="30"/>
      <c r="D205" s="30"/>
      <c r="E205" s="30"/>
      <c r="F205" s="54"/>
    </row>
    <row r="206" spans="2:6" x14ac:dyDescent="0.2">
      <c r="B206" s="30"/>
      <c r="C206" s="30"/>
      <c r="D206" s="30"/>
      <c r="E206" s="30"/>
      <c r="F206" s="54"/>
    </row>
    <row r="207" spans="2:6" x14ac:dyDescent="0.2">
      <c r="B207" s="30"/>
      <c r="C207" s="30"/>
      <c r="D207" s="30"/>
      <c r="E207" s="30"/>
      <c r="F207" s="54"/>
    </row>
    <row r="208" spans="2:6" x14ac:dyDescent="0.2">
      <c r="B208" s="30"/>
      <c r="C208" s="30"/>
      <c r="D208" s="30"/>
      <c r="E208" s="30"/>
      <c r="F208" s="54"/>
    </row>
    <row r="209" spans="2:10" x14ac:dyDescent="0.2">
      <c r="B209" s="30"/>
      <c r="C209" s="30"/>
      <c r="D209" s="30"/>
      <c r="E209" s="30"/>
      <c r="F209" s="54"/>
    </row>
    <row r="210" spans="2:10" x14ac:dyDescent="0.2">
      <c r="B210" s="30"/>
      <c r="C210" s="30"/>
      <c r="D210" s="30"/>
      <c r="E210" s="30"/>
      <c r="F210" s="54"/>
    </row>
    <row r="211" spans="2:10" x14ac:dyDescent="0.2">
      <c r="B211" s="30"/>
      <c r="C211" s="30"/>
      <c r="D211" s="30"/>
      <c r="E211" s="30"/>
      <c r="F211" s="54"/>
    </row>
    <row r="212" spans="2:10" x14ac:dyDescent="0.2">
      <c r="B212" s="30"/>
      <c r="C212" s="30"/>
      <c r="D212" s="30"/>
      <c r="E212" s="30"/>
      <c r="F212" s="54"/>
    </row>
    <row r="213" spans="2:10" x14ac:dyDescent="0.2">
      <c r="B213" s="30"/>
      <c r="C213" s="30"/>
      <c r="D213" s="30"/>
      <c r="E213" s="30"/>
      <c r="F213" s="54"/>
    </row>
    <row r="214" spans="2:10" x14ac:dyDescent="0.2">
      <c r="B214" s="30"/>
      <c r="C214" s="30"/>
      <c r="D214" s="30"/>
      <c r="E214" s="30"/>
      <c r="F214" s="54"/>
    </row>
    <row r="215" spans="2:10" x14ac:dyDescent="0.2">
      <c r="B215" s="30"/>
      <c r="C215" s="30"/>
      <c r="D215" s="30"/>
      <c r="E215" s="30"/>
      <c r="F215" s="54"/>
    </row>
    <row r="216" spans="2:10" x14ac:dyDescent="0.2">
      <c r="B216" s="30"/>
      <c r="C216" s="30"/>
      <c r="D216" s="30"/>
      <c r="E216" s="30"/>
      <c r="F216" s="54"/>
    </row>
    <row r="217" spans="2:10" x14ac:dyDescent="0.2">
      <c r="B217" s="30"/>
      <c r="C217" s="30"/>
      <c r="D217" s="30"/>
      <c r="E217" s="30"/>
      <c r="F217" s="54"/>
    </row>
    <row r="224" spans="2:10" s="24" customFormat="1" ht="15" x14ac:dyDescent="0.2">
      <c r="F224" s="51"/>
      <c r="J224" s="60"/>
    </row>
    <row r="225" spans="2:10" s="24" customFormat="1" ht="15" x14ac:dyDescent="0.2">
      <c r="F225" s="51"/>
      <c r="J225" s="60"/>
    </row>
    <row r="226" spans="2:10" s="24" customFormat="1" ht="15" x14ac:dyDescent="0.2">
      <c r="F226" s="51"/>
      <c r="J226" s="60"/>
    </row>
    <row r="229" spans="2:10" s="27" customFormat="1" ht="11.25" x14ac:dyDescent="0.2">
      <c r="F229" s="55"/>
      <c r="J229" s="59"/>
    </row>
    <row r="232" spans="2:10" x14ac:dyDescent="0.2">
      <c r="B232" s="30"/>
      <c r="C232" s="30"/>
      <c r="D232" s="30"/>
      <c r="E232" s="30"/>
      <c r="F232" s="54"/>
    </row>
    <row r="233" spans="2:10" x14ac:dyDescent="0.2">
      <c r="B233" s="30"/>
      <c r="C233" s="30"/>
      <c r="D233" s="30"/>
      <c r="E233" s="30"/>
      <c r="F233" s="54"/>
    </row>
    <row r="234" spans="2:10" x14ac:dyDescent="0.2">
      <c r="B234" s="30"/>
      <c r="C234" s="30"/>
      <c r="D234" s="30"/>
      <c r="E234" s="30"/>
      <c r="F234" s="54"/>
    </row>
    <row r="235" spans="2:10" x14ac:dyDescent="0.2">
      <c r="B235" s="30"/>
      <c r="C235" s="30"/>
      <c r="D235" s="30"/>
      <c r="E235" s="30"/>
      <c r="F235" s="54"/>
    </row>
    <row r="236" spans="2:10" x14ac:dyDescent="0.2">
      <c r="B236" s="30"/>
      <c r="C236" s="30"/>
      <c r="D236" s="30"/>
      <c r="E236" s="30"/>
      <c r="F236" s="54"/>
    </row>
    <row r="237" spans="2:10" x14ac:dyDescent="0.2">
      <c r="B237" s="30"/>
      <c r="C237" s="30"/>
      <c r="D237" s="30"/>
      <c r="E237" s="30"/>
      <c r="F237" s="54"/>
    </row>
    <row r="238" spans="2:10" x14ac:dyDescent="0.2">
      <c r="B238" s="30"/>
      <c r="C238" s="30"/>
      <c r="D238" s="30"/>
      <c r="E238" s="30"/>
      <c r="F238" s="54"/>
    </row>
    <row r="239" spans="2:10" x14ac:dyDescent="0.2">
      <c r="B239" s="30"/>
      <c r="C239" s="30"/>
      <c r="D239" s="30"/>
      <c r="E239" s="30"/>
      <c r="F239" s="54"/>
    </row>
    <row r="240" spans="2:10" x14ac:dyDescent="0.2">
      <c r="B240" s="30"/>
      <c r="C240" s="30"/>
      <c r="D240" s="30"/>
      <c r="E240" s="30"/>
      <c r="F240" s="54"/>
    </row>
    <row r="241" spans="2:6" x14ac:dyDescent="0.2">
      <c r="B241" s="30"/>
      <c r="C241" s="30"/>
      <c r="D241" s="30"/>
      <c r="E241" s="30"/>
      <c r="F241" s="54"/>
    </row>
    <row r="242" spans="2:6" x14ac:dyDescent="0.2">
      <c r="B242" s="30"/>
      <c r="C242" s="30"/>
      <c r="D242" s="30"/>
      <c r="E242" s="30"/>
      <c r="F242" s="54"/>
    </row>
    <row r="243" spans="2:6" x14ac:dyDescent="0.2">
      <c r="B243" s="30"/>
      <c r="C243" s="30"/>
      <c r="D243" s="30"/>
      <c r="E243" s="30"/>
      <c r="F243" s="54"/>
    </row>
    <row r="244" spans="2:6" x14ac:dyDescent="0.2">
      <c r="B244" s="30"/>
      <c r="C244" s="30"/>
      <c r="D244" s="30"/>
      <c r="E244" s="30"/>
      <c r="F244" s="54"/>
    </row>
    <row r="245" spans="2:6" x14ac:dyDescent="0.2">
      <c r="B245" s="30"/>
      <c r="C245" s="30"/>
      <c r="D245" s="30"/>
      <c r="E245" s="30"/>
      <c r="F245" s="54"/>
    </row>
    <row r="246" spans="2:6" x14ac:dyDescent="0.2">
      <c r="B246" s="30"/>
      <c r="C246" s="30"/>
      <c r="D246" s="30"/>
      <c r="E246" s="30"/>
      <c r="F246" s="54"/>
    </row>
    <row r="247" spans="2:6" x14ac:dyDescent="0.2">
      <c r="B247" s="30"/>
      <c r="C247" s="30"/>
      <c r="D247" s="30"/>
      <c r="E247" s="30"/>
      <c r="F247" s="54"/>
    </row>
    <row r="248" spans="2:6" x14ac:dyDescent="0.2">
      <c r="B248" s="30"/>
      <c r="C248" s="30"/>
      <c r="D248" s="30"/>
      <c r="E248" s="30"/>
      <c r="F248" s="54"/>
    </row>
    <row r="249" spans="2:6" x14ac:dyDescent="0.2">
      <c r="B249" s="30"/>
      <c r="C249" s="30"/>
      <c r="D249" s="30"/>
      <c r="E249" s="30"/>
      <c r="F249" s="54"/>
    </row>
    <row r="250" spans="2:6" x14ac:dyDescent="0.2">
      <c r="B250" s="30"/>
      <c r="C250" s="30"/>
      <c r="D250" s="30"/>
      <c r="E250" s="30"/>
      <c r="F250" s="54"/>
    </row>
    <row r="251" spans="2:6" x14ac:dyDescent="0.2">
      <c r="B251" s="30"/>
      <c r="C251" s="30"/>
      <c r="D251" s="30"/>
      <c r="E251" s="30"/>
      <c r="F251" s="54"/>
    </row>
    <row r="252" spans="2:6" x14ac:dyDescent="0.2">
      <c r="B252" s="30"/>
      <c r="C252" s="30"/>
      <c r="D252" s="30"/>
      <c r="E252" s="30"/>
      <c r="F252" s="54"/>
    </row>
    <row r="253" spans="2:6" x14ac:dyDescent="0.2">
      <c r="B253" s="30"/>
      <c r="C253" s="30"/>
      <c r="D253" s="30"/>
      <c r="E253" s="30"/>
      <c r="F253" s="54"/>
    </row>
    <row r="254" spans="2:6" x14ac:dyDescent="0.2">
      <c r="B254" s="30"/>
      <c r="C254" s="30"/>
      <c r="D254" s="30"/>
      <c r="E254" s="30"/>
      <c r="F254" s="54"/>
    </row>
    <row r="255" spans="2:6" x14ac:dyDescent="0.2">
      <c r="B255" s="30"/>
      <c r="C255" s="30"/>
      <c r="D255" s="30"/>
      <c r="E255" s="30"/>
      <c r="F255" s="54"/>
    </row>
    <row r="256" spans="2:6" x14ac:dyDescent="0.2">
      <c r="B256" s="30"/>
      <c r="C256" s="30"/>
      <c r="D256" s="30"/>
      <c r="E256" s="30"/>
      <c r="F256" s="54"/>
    </row>
    <row r="257" spans="2:6" x14ac:dyDescent="0.2">
      <c r="B257" s="30"/>
      <c r="C257" s="30"/>
      <c r="D257" s="30"/>
      <c r="E257" s="30"/>
      <c r="F257" s="54"/>
    </row>
    <row r="258" spans="2:6" x14ac:dyDescent="0.2">
      <c r="B258" s="30"/>
      <c r="C258" s="30"/>
      <c r="D258" s="30"/>
      <c r="E258" s="30"/>
      <c r="F258" s="54"/>
    </row>
    <row r="259" spans="2:6" x14ac:dyDescent="0.2">
      <c r="B259" s="30"/>
      <c r="C259" s="30"/>
      <c r="D259" s="30"/>
      <c r="E259" s="30"/>
      <c r="F259" s="54"/>
    </row>
    <row r="260" spans="2:6" x14ac:dyDescent="0.2">
      <c r="B260" s="30"/>
      <c r="C260" s="30"/>
      <c r="D260" s="30"/>
      <c r="E260" s="30"/>
      <c r="F260" s="54"/>
    </row>
    <row r="261" spans="2:6" x14ac:dyDescent="0.2">
      <c r="B261" s="30"/>
      <c r="C261" s="30"/>
      <c r="D261" s="30"/>
      <c r="E261" s="30"/>
      <c r="F261" s="54"/>
    </row>
    <row r="262" spans="2:6" x14ac:dyDescent="0.2">
      <c r="B262" s="30"/>
      <c r="C262" s="30"/>
      <c r="D262" s="30"/>
      <c r="E262" s="30"/>
      <c r="F262" s="54"/>
    </row>
    <row r="263" spans="2:6" x14ac:dyDescent="0.2">
      <c r="B263" s="30"/>
      <c r="C263" s="30"/>
      <c r="D263" s="30"/>
      <c r="E263" s="30"/>
      <c r="F263" s="54"/>
    </row>
    <row r="264" spans="2:6" x14ac:dyDescent="0.2">
      <c r="B264" s="30"/>
      <c r="C264" s="30"/>
      <c r="D264" s="30"/>
      <c r="E264" s="30"/>
      <c r="F264" s="54"/>
    </row>
    <row r="265" spans="2:6" x14ac:dyDescent="0.2">
      <c r="B265" s="30"/>
      <c r="C265" s="30"/>
      <c r="D265" s="30"/>
      <c r="E265" s="30"/>
      <c r="F265" s="54"/>
    </row>
    <row r="266" spans="2:6" x14ac:dyDescent="0.2">
      <c r="B266" s="30"/>
      <c r="C266" s="30"/>
      <c r="D266" s="30"/>
      <c r="E266" s="30"/>
      <c r="F266" s="54"/>
    </row>
    <row r="267" spans="2:6" x14ac:dyDescent="0.2">
      <c r="B267" s="30"/>
      <c r="C267" s="30"/>
      <c r="D267" s="30"/>
      <c r="E267" s="30"/>
      <c r="F267" s="54"/>
    </row>
    <row r="268" spans="2:6" x14ac:dyDescent="0.2">
      <c r="B268" s="30"/>
      <c r="C268" s="30"/>
      <c r="D268" s="30"/>
      <c r="E268" s="30"/>
      <c r="F268" s="54"/>
    </row>
    <row r="269" spans="2:6" x14ac:dyDescent="0.2">
      <c r="B269" s="30"/>
      <c r="C269" s="30"/>
      <c r="D269" s="30"/>
      <c r="E269" s="30"/>
      <c r="F269" s="54"/>
    </row>
    <row r="276" spans="2:10" s="24" customFormat="1" ht="15" x14ac:dyDescent="0.2">
      <c r="F276" s="51"/>
      <c r="J276" s="60"/>
    </row>
    <row r="277" spans="2:10" s="24" customFormat="1" ht="15" x14ac:dyDescent="0.2">
      <c r="F277" s="51"/>
      <c r="J277" s="60"/>
    </row>
    <row r="278" spans="2:10" s="24" customFormat="1" ht="15" x14ac:dyDescent="0.2">
      <c r="F278" s="51"/>
      <c r="J278" s="60"/>
    </row>
    <row r="281" spans="2:10" s="27" customFormat="1" ht="11.25" x14ac:dyDescent="0.2">
      <c r="F281" s="55"/>
      <c r="J281" s="59"/>
    </row>
    <row r="284" spans="2:10" x14ac:dyDescent="0.2">
      <c r="B284" s="30"/>
      <c r="C284" s="30"/>
      <c r="D284" s="30"/>
      <c r="E284" s="30"/>
      <c r="F284" s="54"/>
    </row>
    <row r="285" spans="2:10" x14ac:dyDescent="0.2">
      <c r="B285" s="30"/>
      <c r="C285" s="30"/>
      <c r="D285" s="30"/>
      <c r="E285" s="30"/>
      <c r="F285" s="54"/>
    </row>
    <row r="286" spans="2:10" x14ac:dyDescent="0.2">
      <c r="B286" s="30"/>
      <c r="C286" s="30"/>
      <c r="D286" s="30"/>
      <c r="E286" s="30"/>
      <c r="F286" s="54"/>
    </row>
    <row r="287" spans="2:10" x14ac:dyDescent="0.2">
      <c r="B287" s="30"/>
      <c r="C287" s="30"/>
      <c r="D287" s="30"/>
      <c r="E287" s="30"/>
      <c r="F287" s="54"/>
    </row>
    <row r="288" spans="2:10" x14ac:dyDescent="0.2">
      <c r="B288" s="30"/>
      <c r="C288" s="30"/>
      <c r="D288" s="30"/>
      <c r="E288" s="30"/>
      <c r="F288" s="54"/>
    </row>
    <row r="289" spans="2:6" x14ac:dyDescent="0.2">
      <c r="B289" s="30"/>
      <c r="C289" s="30"/>
      <c r="D289" s="30"/>
      <c r="E289" s="30"/>
      <c r="F289" s="54"/>
    </row>
    <row r="290" spans="2:6" x14ac:dyDescent="0.2">
      <c r="B290" s="30"/>
      <c r="C290" s="30"/>
      <c r="D290" s="30"/>
      <c r="E290" s="30"/>
      <c r="F290" s="54"/>
    </row>
    <row r="291" spans="2:6" x14ac:dyDescent="0.2">
      <c r="B291" s="30"/>
      <c r="C291" s="30"/>
      <c r="D291" s="30"/>
      <c r="E291" s="30"/>
      <c r="F291" s="54"/>
    </row>
    <row r="292" spans="2:6" x14ac:dyDescent="0.2">
      <c r="B292" s="30"/>
      <c r="C292" s="30"/>
      <c r="D292" s="30"/>
      <c r="E292" s="30"/>
      <c r="F292" s="54"/>
    </row>
    <row r="293" spans="2:6" x14ac:dyDescent="0.2">
      <c r="B293" s="30"/>
      <c r="C293" s="30"/>
      <c r="D293" s="30"/>
      <c r="E293" s="30"/>
      <c r="F293" s="54"/>
    </row>
    <row r="294" spans="2:6" x14ac:dyDescent="0.2">
      <c r="B294" s="30"/>
      <c r="C294" s="30"/>
      <c r="D294" s="30"/>
      <c r="E294" s="30"/>
      <c r="F294" s="54"/>
    </row>
    <row r="295" spans="2:6" x14ac:dyDescent="0.2">
      <c r="B295" s="30"/>
      <c r="C295" s="30"/>
      <c r="D295" s="30"/>
      <c r="E295" s="30"/>
      <c r="F295" s="54"/>
    </row>
    <row r="296" spans="2:6" x14ac:dyDescent="0.2">
      <c r="B296" s="30"/>
      <c r="C296" s="30"/>
      <c r="D296" s="30"/>
      <c r="E296" s="30"/>
      <c r="F296" s="54"/>
    </row>
    <row r="297" spans="2:6" x14ac:dyDescent="0.2">
      <c r="B297" s="30"/>
      <c r="C297" s="30"/>
      <c r="D297" s="30"/>
      <c r="E297" s="30"/>
      <c r="F297" s="54"/>
    </row>
    <row r="298" spans="2:6" x14ac:dyDescent="0.2">
      <c r="B298" s="30"/>
      <c r="C298" s="30"/>
      <c r="D298" s="30"/>
      <c r="E298" s="30"/>
      <c r="F298" s="54"/>
    </row>
    <row r="299" spans="2:6" x14ac:dyDescent="0.2">
      <c r="B299" s="30"/>
      <c r="C299" s="30"/>
      <c r="D299" s="30"/>
      <c r="E299" s="30"/>
      <c r="F299" s="54"/>
    </row>
    <row r="300" spans="2:6" x14ac:dyDescent="0.2">
      <c r="B300" s="30"/>
      <c r="C300" s="30"/>
      <c r="D300" s="30"/>
      <c r="E300" s="30"/>
      <c r="F300" s="54"/>
    </row>
    <row r="301" spans="2:6" x14ac:dyDescent="0.2">
      <c r="B301" s="30"/>
      <c r="C301" s="30"/>
      <c r="D301" s="30"/>
      <c r="E301" s="30"/>
      <c r="F301" s="54"/>
    </row>
    <row r="302" spans="2:6" x14ac:dyDescent="0.2">
      <c r="B302" s="30"/>
      <c r="C302" s="30"/>
      <c r="D302" s="30"/>
      <c r="E302" s="30"/>
      <c r="F302" s="54"/>
    </row>
    <row r="303" spans="2:6" x14ac:dyDescent="0.2">
      <c r="B303" s="30"/>
      <c r="C303" s="30"/>
      <c r="D303" s="30"/>
      <c r="E303" s="30"/>
      <c r="F303" s="54"/>
    </row>
    <row r="304" spans="2:6" x14ac:dyDescent="0.2">
      <c r="B304" s="30"/>
      <c r="C304" s="30"/>
      <c r="D304" s="30"/>
      <c r="E304" s="30"/>
      <c r="F304" s="54"/>
    </row>
    <row r="305" spans="2:6" x14ac:dyDescent="0.2">
      <c r="B305" s="30"/>
      <c r="C305" s="30"/>
      <c r="D305" s="30"/>
      <c r="E305" s="30"/>
      <c r="F305" s="54"/>
    </row>
    <row r="306" spans="2:6" x14ac:dyDescent="0.2">
      <c r="B306" s="30"/>
      <c r="C306" s="30"/>
      <c r="D306" s="30"/>
      <c r="E306" s="30"/>
      <c r="F306" s="54"/>
    </row>
    <row r="307" spans="2:6" x14ac:dyDescent="0.2">
      <c r="B307" s="30"/>
      <c r="C307" s="30"/>
      <c r="D307" s="30"/>
      <c r="E307" s="30"/>
      <c r="F307" s="54"/>
    </row>
    <row r="308" spans="2:6" x14ac:dyDescent="0.2">
      <c r="B308" s="30"/>
      <c r="C308" s="30"/>
      <c r="D308" s="30"/>
      <c r="E308" s="30"/>
      <c r="F308" s="54"/>
    </row>
    <row r="309" spans="2:6" x14ac:dyDescent="0.2">
      <c r="B309" s="30"/>
      <c r="C309" s="30"/>
      <c r="D309" s="30"/>
      <c r="E309" s="30"/>
      <c r="F309" s="54"/>
    </row>
    <row r="310" spans="2:6" x14ac:dyDescent="0.2">
      <c r="B310" s="30"/>
      <c r="C310" s="30"/>
      <c r="D310" s="30"/>
      <c r="E310" s="30"/>
      <c r="F310" s="54"/>
    </row>
    <row r="311" spans="2:6" x14ac:dyDescent="0.2">
      <c r="B311" s="30"/>
      <c r="C311" s="30"/>
      <c r="D311" s="30"/>
      <c r="E311" s="30"/>
      <c r="F311" s="54"/>
    </row>
    <row r="312" spans="2:6" x14ac:dyDescent="0.2">
      <c r="B312" s="30"/>
      <c r="C312" s="30"/>
      <c r="D312" s="30"/>
      <c r="E312" s="30"/>
      <c r="F312" s="54"/>
    </row>
    <row r="313" spans="2:6" x14ac:dyDescent="0.2">
      <c r="B313" s="30"/>
      <c r="C313" s="30"/>
      <c r="D313" s="30"/>
      <c r="E313" s="30"/>
      <c r="F313" s="54"/>
    </row>
    <row r="314" spans="2:6" x14ac:dyDescent="0.2">
      <c r="B314" s="30"/>
      <c r="C314" s="30"/>
      <c r="D314" s="30"/>
      <c r="E314" s="30"/>
      <c r="F314" s="54"/>
    </row>
    <row r="315" spans="2:6" x14ac:dyDescent="0.2">
      <c r="B315" s="30"/>
      <c r="C315" s="30"/>
      <c r="D315" s="30"/>
      <c r="E315" s="30"/>
      <c r="F315" s="54"/>
    </row>
    <row r="316" spans="2:6" x14ac:dyDescent="0.2">
      <c r="B316" s="30"/>
      <c r="C316" s="30"/>
      <c r="D316" s="30"/>
      <c r="E316" s="30"/>
      <c r="F316" s="54"/>
    </row>
    <row r="317" spans="2:6" x14ac:dyDescent="0.2">
      <c r="B317" s="30"/>
      <c r="C317" s="30"/>
      <c r="D317" s="30"/>
      <c r="E317" s="30"/>
      <c r="F317" s="54"/>
    </row>
    <row r="318" spans="2:6" x14ac:dyDescent="0.2">
      <c r="B318" s="30"/>
      <c r="C318" s="30"/>
      <c r="D318" s="30"/>
      <c r="E318" s="30"/>
      <c r="F318" s="54"/>
    </row>
    <row r="319" spans="2:6" x14ac:dyDescent="0.2">
      <c r="B319" s="30"/>
      <c r="C319" s="30"/>
      <c r="D319" s="30"/>
      <c r="E319" s="30"/>
      <c r="F319" s="54"/>
    </row>
    <row r="320" spans="2:6" x14ac:dyDescent="0.2">
      <c r="B320" s="30"/>
      <c r="C320" s="30"/>
      <c r="D320" s="30"/>
      <c r="E320" s="30"/>
      <c r="F320" s="54"/>
    </row>
    <row r="321" spans="2:10" x14ac:dyDescent="0.2">
      <c r="B321" s="30"/>
      <c r="C321" s="30"/>
      <c r="D321" s="30"/>
      <c r="E321" s="30"/>
      <c r="F321" s="54"/>
    </row>
    <row r="328" spans="2:10" s="24" customFormat="1" ht="15" x14ac:dyDescent="0.2">
      <c r="F328" s="51"/>
      <c r="J328" s="60"/>
    </row>
    <row r="329" spans="2:10" s="24" customFormat="1" ht="15" x14ac:dyDescent="0.2">
      <c r="F329" s="51"/>
      <c r="J329" s="60"/>
    </row>
    <row r="330" spans="2:10" s="24" customFormat="1" ht="15" x14ac:dyDescent="0.2">
      <c r="F330" s="51"/>
      <c r="J330" s="60"/>
    </row>
    <row r="333" spans="2:10" s="27" customFormat="1" ht="11.25" x14ac:dyDescent="0.2">
      <c r="F333" s="55"/>
      <c r="J333" s="59"/>
    </row>
    <row r="336" spans="2:10" x14ac:dyDescent="0.2">
      <c r="B336" s="30"/>
      <c r="C336" s="30"/>
      <c r="D336" s="30"/>
      <c r="E336" s="30"/>
      <c r="F336" s="54"/>
    </row>
    <row r="337" spans="2:6" x14ac:dyDescent="0.2">
      <c r="B337" s="30"/>
      <c r="C337" s="30"/>
      <c r="D337" s="30"/>
      <c r="E337" s="30"/>
      <c r="F337" s="54"/>
    </row>
    <row r="338" spans="2:6" x14ac:dyDescent="0.2">
      <c r="B338" s="30"/>
      <c r="C338" s="30"/>
      <c r="D338" s="30"/>
      <c r="E338" s="30"/>
      <c r="F338" s="54"/>
    </row>
    <row r="339" spans="2:6" x14ac:dyDescent="0.2">
      <c r="B339" s="30"/>
      <c r="C339" s="30"/>
      <c r="D339" s="30"/>
      <c r="E339" s="30"/>
      <c r="F339" s="54"/>
    </row>
    <row r="340" spans="2:6" x14ac:dyDescent="0.2">
      <c r="B340" s="30"/>
      <c r="C340" s="30"/>
      <c r="D340" s="30"/>
      <c r="E340" s="30"/>
      <c r="F340" s="54"/>
    </row>
    <row r="341" spans="2:6" x14ac:dyDescent="0.2">
      <c r="B341" s="30"/>
      <c r="C341" s="30"/>
      <c r="D341" s="30"/>
      <c r="E341" s="30"/>
      <c r="F341" s="54"/>
    </row>
    <row r="342" spans="2:6" x14ac:dyDescent="0.2">
      <c r="B342" s="30"/>
      <c r="C342" s="30"/>
      <c r="D342" s="30"/>
      <c r="E342" s="30"/>
      <c r="F342" s="54"/>
    </row>
    <row r="343" spans="2:6" x14ac:dyDescent="0.2">
      <c r="B343" s="30"/>
      <c r="C343" s="30"/>
      <c r="D343" s="30"/>
      <c r="E343" s="30"/>
      <c r="F343" s="54"/>
    </row>
    <row r="344" spans="2:6" x14ac:dyDescent="0.2">
      <c r="B344" s="30"/>
      <c r="C344" s="30"/>
      <c r="D344" s="30"/>
      <c r="E344" s="30"/>
      <c r="F344" s="54"/>
    </row>
    <row r="345" spans="2:6" x14ac:dyDescent="0.2">
      <c r="B345" s="30"/>
      <c r="C345" s="30"/>
      <c r="D345" s="30"/>
      <c r="E345" s="30"/>
      <c r="F345" s="54"/>
    </row>
    <row r="346" spans="2:6" x14ac:dyDescent="0.2">
      <c r="B346" s="30"/>
      <c r="C346" s="30"/>
      <c r="D346" s="30"/>
      <c r="E346" s="30"/>
      <c r="F346" s="54"/>
    </row>
    <row r="347" spans="2:6" x14ac:dyDescent="0.2">
      <c r="B347" s="30"/>
      <c r="C347" s="30"/>
      <c r="D347" s="30"/>
      <c r="E347" s="30"/>
      <c r="F347" s="54"/>
    </row>
    <row r="348" spans="2:6" x14ac:dyDescent="0.2">
      <c r="B348" s="30"/>
      <c r="C348" s="30"/>
      <c r="D348" s="30"/>
      <c r="E348" s="30"/>
      <c r="F348" s="54"/>
    </row>
    <row r="349" spans="2:6" x14ac:dyDescent="0.2">
      <c r="B349" s="30"/>
      <c r="C349" s="30"/>
      <c r="D349" s="30"/>
      <c r="E349" s="30"/>
      <c r="F349" s="54"/>
    </row>
    <row r="350" spans="2:6" x14ac:dyDescent="0.2">
      <c r="B350" s="30"/>
      <c r="C350" s="30"/>
      <c r="D350" s="30"/>
      <c r="E350" s="30"/>
      <c r="F350" s="54"/>
    </row>
    <row r="351" spans="2:6" x14ac:dyDescent="0.2">
      <c r="B351" s="30"/>
      <c r="C351" s="30"/>
      <c r="D351" s="30"/>
      <c r="E351" s="30"/>
      <c r="F351" s="54"/>
    </row>
    <row r="352" spans="2:6" x14ac:dyDescent="0.2">
      <c r="B352" s="30"/>
      <c r="C352" s="30"/>
      <c r="D352" s="30"/>
      <c r="E352" s="30"/>
      <c r="F352" s="54"/>
    </row>
    <row r="353" spans="2:6" x14ac:dyDescent="0.2">
      <c r="B353" s="30"/>
      <c r="C353" s="30"/>
      <c r="D353" s="30"/>
      <c r="E353" s="30"/>
      <c r="F353" s="54"/>
    </row>
    <row r="354" spans="2:6" x14ac:dyDescent="0.2">
      <c r="B354" s="30"/>
      <c r="C354" s="30"/>
      <c r="D354" s="30"/>
      <c r="E354" s="30"/>
      <c r="F354" s="54"/>
    </row>
    <row r="355" spans="2:6" x14ac:dyDescent="0.2">
      <c r="B355" s="30"/>
      <c r="C355" s="30"/>
      <c r="D355" s="30"/>
      <c r="E355" s="30"/>
      <c r="F355" s="54"/>
    </row>
    <row r="356" spans="2:6" x14ac:dyDescent="0.2">
      <c r="B356" s="30"/>
      <c r="C356" s="30"/>
      <c r="D356" s="30"/>
      <c r="E356" s="30"/>
      <c r="F356" s="54"/>
    </row>
    <row r="357" spans="2:6" x14ac:dyDescent="0.2">
      <c r="B357" s="30"/>
      <c r="C357" s="30"/>
      <c r="D357" s="30"/>
      <c r="E357" s="30"/>
      <c r="F357" s="54"/>
    </row>
    <row r="358" spans="2:6" x14ac:dyDescent="0.2">
      <c r="B358" s="30"/>
      <c r="C358" s="30"/>
      <c r="D358" s="30"/>
      <c r="E358" s="30"/>
      <c r="F358" s="54"/>
    </row>
    <row r="359" spans="2:6" x14ac:dyDescent="0.2">
      <c r="B359" s="30"/>
      <c r="C359" s="30"/>
      <c r="D359" s="30"/>
      <c r="E359" s="30"/>
      <c r="F359" s="54"/>
    </row>
    <row r="360" spans="2:6" x14ac:dyDescent="0.2">
      <c r="B360" s="30"/>
      <c r="C360" s="30"/>
      <c r="D360" s="30"/>
      <c r="E360" s="30"/>
      <c r="F360" s="54"/>
    </row>
    <row r="361" spans="2:6" x14ac:dyDescent="0.2">
      <c r="B361" s="30"/>
      <c r="C361" s="30"/>
      <c r="D361" s="30"/>
      <c r="E361" s="30"/>
      <c r="F361" s="54"/>
    </row>
    <row r="362" spans="2:6" x14ac:dyDescent="0.2">
      <c r="B362" s="30"/>
      <c r="C362" s="30"/>
      <c r="D362" s="30"/>
      <c r="E362" s="30"/>
      <c r="F362" s="54"/>
    </row>
    <row r="363" spans="2:6" x14ac:dyDescent="0.2">
      <c r="B363" s="30"/>
      <c r="C363" s="30"/>
      <c r="D363" s="30"/>
      <c r="E363" s="30"/>
      <c r="F363" s="54"/>
    </row>
    <row r="364" spans="2:6" x14ac:dyDescent="0.2">
      <c r="B364" s="30"/>
      <c r="C364" s="30"/>
      <c r="D364" s="30"/>
      <c r="E364" s="30"/>
      <c r="F364" s="54"/>
    </row>
    <row r="365" spans="2:6" x14ac:dyDescent="0.2">
      <c r="B365" s="30"/>
      <c r="C365" s="30"/>
      <c r="D365" s="30"/>
      <c r="E365" s="30"/>
      <c r="F365" s="54"/>
    </row>
    <row r="366" spans="2:6" x14ac:dyDescent="0.2">
      <c r="B366" s="30"/>
      <c r="C366" s="30"/>
      <c r="D366" s="30"/>
      <c r="E366" s="30"/>
      <c r="F366" s="54"/>
    </row>
    <row r="367" spans="2:6" x14ac:dyDescent="0.2">
      <c r="B367" s="30"/>
      <c r="C367" s="30"/>
      <c r="D367" s="30"/>
      <c r="E367" s="30"/>
      <c r="F367" s="54"/>
    </row>
    <row r="368" spans="2:6" x14ac:dyDescent="0.2">
      <c r="B368" s="30"/>
      <c r="C368" s="30"/>
      <c r="D368" s="30"/>
      <c r="E368" s="30"/>
      <c r="F368" s="54"/>
    </row>
    <row r="369" spans="2:10" x14ac:dyDescent="0.2">
      <c r="B369" s="30"/>
      <c r="C369" s="30"/>
      <c r="D369" s="30"/>
      <c r="E369" s="30"/>
      <c r="F369" s="54"/>
    </row>
    <row r="370" spans="2:10" x14ac:dyDescent="0.2">
      <c r="B370" s="30"/>
      <c r="C370" s="30"/>
      <c r="D370" s="30"/>
      <c r="E370" s="30"/>
      <c r="F370" s="54"/>
    </row>
    <row r="371" spans="2:10" x14ac:dyDescent="0.2">
      <c r="B371" s="30"/>
      <c r="C371" s="30"/>
      <c r="D371" s="30"/>
      <c r="E371" s="30"/>
      <c r="F371" s="54"/>
    </row>
    <row r="372" spans="2:10" x14ac:dyDescent="0.2">
      <c r="B372" s="30"/>
      <c r="C372" s="30"/>
      <c r="D372" s="30"/>
      <c r="E372" s="30"/>
      <c r="F372" s="54"/>
    </row>
    <row r="373" spans="2:10" x14ac:dyDescent="0.2">
      <c r="B373" s="30"/>
      <c r="C373" s="30"/>
      <c r="D373" s="30"/>
      <c r="E373" s="30"/>
      <c r="F373" s="54"/>
    </row>
    <row r="380" spans="2:10" s="24" customFormat="1" ht="15" x14ac:dyDescent="0.2">
      <c r="F380" s="51"/>
      <c r="J380" s="60"/>
    </row>
    <row r="381" spans="2:10" s="24" customFormat="1" ht="15" x14ac:dyDescent="0.2">
      <c r="F381" s="51"/>
      <c r="J381" s="60"/>
    </row>
    <row r="382" spans="2:10" s="24" customFormat="1" ht="15" x14ac:dyDescent="0.2">
      <c r="F382" s="51"/>
      <c r="J382" s="60"/>
    </row>
    <row r="385" spans="2:10" s="27" customFormat="1" ht="11.25" x14ac:dyDescent="0.2">
      <c r="F385" s="55"/>
      <c r="J385" s="59"/>
    </row>
    <row r="388" spans="2:10" x14ac:dyDescent="0.2">
      <c r="B388" s="30"/>
      <c r="C388" s="30"/>
      <c r="D388" s="30"/>
      <c r="E388" s="30"/>
      <c r="F388" s="54"/>
    </row>
    <row r="389" spans="2:10" x14ac:dyDescent="0.2">
      <c r="B389" s="30"/>
      <c r="C389" s="30"/>
      <c r="D389" s="30"/>
      <c r="E389" s="30"/>
      <c r="F389" s="54"/>
    </row>
    <row r="390" spans="2:10" x14ac:dyDescent="0.2">
      <c r="B390" s="30"/>
      <c r="C390" s="30"/>
      <c r="D390" s="30"/>
      <c r="E390" s="30"/>
      <c r="F390" s="54"/>
    </row>
    <row r="391" spans="2:10" x14ac:dyDescent="0.2">
      <c r="B391" s="30"/>
      <c r="C391" s="30"/>
      <c r="D391" s="30"/>
      <c r="E391" s="30"/>
      <c r="F391" s="54"/>
    </row>
    <row r="392" spans="2:10" x14ac:dyDescent="0.2">
      <c r="B392" s="30"/>
      <c r="C392" s="30"/>
      <c r="D392" s="30"/>
      <c r="E392" s="30"/>
      <c r="F392" s="54"/>
    </row>
    <row r="393" spans="2:10" x14ac:dyDescent="0.2">
      <c r="B393" s="30"/>
      <c r="C393" s="30"/>
      <c r="D393" s="30"/>
      <c r="E393" s="30"/>
      <c r="F393" s="54"/>
    </row>
    <row r="394" spans="2:10" x14ac:dyDescent="0.2">
      <c r="B394" s="30"/>
      <c r="C394" s="30"/>
      <c r="D394" s="30"/>
      <c r="E394" s="30"/>
      <c r="F394" s="54"/>
    </row>
    <row r="395" spans="2:10" x14ac:dyDescent="0.2">
      <c r="B395" s="30"/>
      <c r="C395" s="30"/>
      <c r="D395" s="30"/>
      <c r="E395" s="30"/>
      <c r="F395" s="54"/>
    </row>
    <row r="396" spans="2:10" x14ac:dyDescent="0.2">
      <c r="B396" s="30"/>
      <c r="C396" s="30"/>
      <c r="D396" s="30"/>
      <c r="E396" s="30"/>
      <c r="F396" s="54"/>
    </row>
    <row r="397" spans="2:10" x14ac:dyDescent="0.2">
      <c r="B397" s="30"/>
      <c r="C397" s="30"/>
      <c r="D397" s="30"/>
      <c r="E397" s="30"/>
      <c r="F397" s="54"/>
    </row>
    <row r="398" spans="2:10" x14ac:dyDescent="0.2">
      <c r="B398" s="30"/>
      <c r="C398" s="30"/>
      <c r="D398" s="30"/>
      <c r="E398" s="30"/>
      <c r="F398" s="54"/>
    </row>
    <row r="399" spans="2:10" x14ac:dyDescent="0.2">
      <c r="B399" s="30"/>
      <c r="C399" s="30"/>
      <c r="D399" s="30"/>
      <c r="E399" s="30"/>
      <c r="F399" s="54"/>
    </row>
    <row r="400" spans="2:10" x14ac:dyDescent="0.2">
      <c r="B400" s="30"/>
      <c r="C400" s="30"/>
      <c r="D400" s="30"/>
      <c r="E400" s="30"/>
      <c r="F400" s="54"/>
    </row>
    <row r="401" spans="2:6" x14ac:dyDescent="0.2">
      <c r="B401" s="30"/>
      <c r="C401" s="30"/>
      <c r="D401" s="30"/>
      <c r="E401" s="30"/>
      <c r="F401" s="54"/>
    </row>
    <row r="402" spans="2:6" x14ac:dyDescent="0.2">
      <c r="B402" s="30"/>
      <c r="C402" s="30"/>
      <c r="D402" s="30"/>
      <c r="E402" s="30"/>
      <c r="F402" s="54"/>
    </row>
    <row r="403" spans="2:6" x14ac:dyDescent="0.2">
      <c r="B403" s="30"/>
      <c r="C403" s="30"/>
      <c r="D403" s="30"/>
      <c r="E403" s="30"/>
      <c r="F403" s="54"/>
    </row>
    <row r="404" spans="2:6" x14ac:dyDescent="0.2">
      <c r="B404" s="30"/>
      <c r="C404" s="30"/>
      <c r="D404" s="30"/>
      <c r="E404" s="30"/>
      <c r="F404" s="54"/>
    </row>
    <row r="405" spans="2:6" x14ac:dyDescent="0.2">
      <c r="B405" s="30"/>
      <c r="C405" s="30"/>
      <c r="D405" s="30"/>
      <c r="E405" s="30"/>
      <c r="F405" s="54"/>
    </row>
    <row r="406" spans="2:6" x14ac:dyDescent="0.2">
      <c r="B406" s="30"/>
      <c r="C406" s="30"/>
      <c r="D406" s="30"/>
      <c r="E406" s="30"/>
      <c r="F406" s="54"/>
    </row>
    <row r="407" spans="2:6" x14ac:dyDescent="0.2">
      <c r="B407" s="30"/>
      <c r="C407" s="30"/>
      <c r="D407" s="30"/>
      <c r="E407" s="30"/>
      <c r="F407" s="54"/>
    </row>
    <row r="408" spans="2:6" x14ac:dyDescent="0.2">
      <c r="B408" s="30"/>
      <c r="C408" s="30"/>
      <c r="D408" s="30"/>
      <c r="E408" s="30"/>
      <c r="F408" s="54"/>
    </row>
    <row r="409" spans="2:6" x14ac:dyDescent="0.2">
      <c r="B409" s="30"/>
      <c r="C409" s="30"/>
      <c r="D409" s="30"/>
      <c r="E409" s="30"/>
      <c r="F409" s="54"/>
    </row>
    <row r="410" spans="2:6" x14ac:dyDescent="0.2">
      <c r="B410" s="30"/>
      <c r="C410" s="30"/>
      <c r="D410" s="30"/>
      <c r="E410" s="30"/>
      <c r="F410" s="54"/>
    </row>
    <row r="411" spans="2:6" x14ac:dyDescent="0.2">
      <c r="B411" s="30"/>
      <c r="C411" s="30"/>
      <c r="D411" s="30"/>
      <c r="E411" s="30"/>
      <c r="F411" s="54"/>
    </row>
    <row r="412" spans="2:6" x14ac:dyDescent="0.2">
      <c r="B412" s="30"/>
      <c r="C412" s="30"/>
      <c r="D412" s="30"/>
      <c r="E412" s="30"/>
      <c r="F412" s="54"/>
    </row>
    <row r="413" spans="2:6" x14ac:dyDescent="0.2">
      <c r="B413" s="30"/>
      <c r="C413" s="30"/>
      <c r="D413" s="30"/>
      <c r="E413" s="30"/>
      <c r="F413" s="54"/>
    </row>
    <row r="414" spans="2:6" x14ac:dyDescent="0.2">
      <c r="B414" s="30"/>
      <c r="C414" s="30"/>
      <c r="D414" s="30"/>
      <c r="E414" s="30"/>
      <c r="F414" s="54"/>
    </row>
    <row r="415" spans="2:6" x14ac:dyDescent="0.2">
      <c r="B415" s="30"/>
      <c r="C415" s="30"/>
      <c r="D415" s="30"/>
      <c r="E415" s="30"/>
      <c r="F415" s="54"/>
    </row>
    <row r="416" spans="2:6" x14ac:dyDescent="0.2">
      <c r="B416" s="30"/>
      <c r="C416" s="30"/>
      <c r="D416" s="30"/>
      <c r="E416" s="30"/>
      <c r="F416" s="54"/>
    </row>
    <row r="417" spans="2:10" x14ac:dyDescent="0.2">
      <c r="B417" s="30"/>
      <c r="C417" s="30"/>
      <c r="D417" s="30"/>
      <c r="E417" s="30"/>
      <c r="F417" s="54"/>
    </row>
    <row r="418" spans="2:10" x14ac:dyDescent="0.2">
      <c r="B418" s="30"/>
      <c r="C418" s="30"/>
      <c r="D418" s="30"/>
      <c r="E418" s="30"/>
      <c r="F418" s="54"/>
    </row>
    <row r="419" spans="2:10" x14ac:dyDescent="0.2">
      <c r="B419" s="30"/>
      <c r="C419" s="30"/>
      <c r="D419" s="30"/>
      <c r="E419" s="30"/>
      <c r="F419" s="54"/>
    </row>
    <row r="420" spans="2:10" x14ac:dyDescent="0.2">
      <c r="B420" s="30"/>
      <c r="C420" s="30"/>
      <c r="D420" s="30"/>
      <c r="E420" s="30"/>
      <c r="F420" s="54"/>
    </row>
    <row r="421" spans="2:10" x14ac:dyDescent="0.2">
      <c r="B421" s="30"/>
      <c r="C421" s="30"/>
      <c r="D421" s="30"/>
      <c r="E421" s="30"/>
      <c r="F421" s="54"/>
    </row>
    <row r="422" spans="2:10" x14ac:dyDescent="0.2">
      <c r="B422" s="30"/>
      <c r="C422" s="30"/>
      <c r="D422" s="30"/>
      <c r="E422" s="30"/>
      <c r="F422" s="54"/>
    </row>
    <row r="423" spans="2:10" x14ac:dyDescent="0.2">
      <c r="B423" s="30"/>
      <c r="C423" s="30"/>
      <c r="D423" s="30"/>
      <c r="E423" s="30"/>
      <c r="F423" s="54"/>
    </row>
    <row r="424" spans="2:10" x14ac:dyDescent="0.2">
      <c r="B424" s="30"/>
      <c r="C424" s="30"/>
      <c r="D424" s="30"/>
      <c r="E424" s="30"/>
      <c r="F424" s="54"/>
    </row>
    <row r="425" spans="2:10" x14ac:dyDescent="0.2">
      <c r="B425" s="30"/>
      <c r="C425" s="30"/>
      <c r="D425" s="30"/>
      <c r="E425" s="30"/>
      <c r="F425" s="54"/>
    </row>
    <row r="426" spans="2:10" x14ac:dyDescent="0.2">
      <c r="B426" s="30"/>
      <c r="C426" s="30"/>
      <c r="D426" s="30"/>
      <c r="E426" s="30"/>
      <c r="F426" s="54"/>
    </row>
    <row r="427" spans="2:10" x14ac:dyDescent="0.2">
      <c r="B427" s="30"/>
      <c r="C427" s="30"/>
      <c r="D427" s="30"/>
      <c r="E427" s="30"/>
      <c r="F427" s="54"/>
    </row>
    <row r="428" spans="2:10" x14ac:dyDescent="0.2">
      <c r="B428" s="30"/>
      <c r="C428" s="30"/>
      <c r="D428" s="30"/>
      <c r="E428" s="30"/>
      <c r="F428" s="54"/>
    </row>
    <row r="429" spans="2:10" x14ac:dyDescent="0.2">
      <c r="B429" s="30"/>
      <c r="C429" s="30"/>
      <c r="D429" s="30"/>
      <c r="E429" s="30"/>
      <c r="F429" s="54"/>
    </row>
    <row r="430" spans="2:10" x14ac:dyDescent="0.2">
      <c r="B430" s="30"/>
      <c r="C430" s="30"/>
      <c r="D430" s="30"/>
      <c r="E430" s="30"/>
      <c r="F430" s="54"/>
    </row>
    <row r="431" spans="2:10" x14ac:dyDescent="0.2">
      <c r="B431" s="30"/>
      <c r="C431" s="30"/>
      <c r="D431" s="30"/>
      <c r="E431" s="30"/>
      <c r="F431" s="54"/>
    </row>
    <row r="432" spans="2:10" s="24" customFormat="1" ht="15" x14ac:dyDescent="0.2">
      <c r="B432" s="30"/>
      <c r="C432" s="30"/>
      <c r="D432" s="30"/>
      <c r="E432" s="30"/>
      <c r="F432" s="54"/>
      <c r="J432" s="60"/>
    </row>
    <row r="433" spans="2:10" s="24" customFormat="1" ht="15" x14ac:dyDescent="0.2">
      <c r="B433" s="30"/>
      <c r="C433" s="30"/>
      <c r="D433" s="30"/>
      <c r="E433" s="30"/>
      <c r="F433" s="54"/>
      <c r="J433" s="60"/>
    </row>
    <row r="434" spans="2:10" s="24" customFormat="1" ht="15" x14ac:dyDescent="0.2">
      <c r="B434" s="30"/>
      <c r="C434" s="30"/>
      <c r="D434" s="30"/>
      <c r="E434" s="30"/>
      <c r="F434" s="54"/>
      <c r="J434" s="60"/>
    </row>
    <row r="435" spans="2:10" x14ac:dyDescent="0.2">
      <c r="B435" s="30"/>
      <c r="C435" s="30"/>
      <c r="D435" s="30"/>
      <c r="E435" s="30"/>
      <c r="F435" s="54"/>
    </row>
    <row r="436" spans="2:10" x14ac:dyDescent="0.2">
      <c r="B436" s="30"/>
      <c r="C436" s="30"/>
      <c r="D436" s="30"/>
      <c r="E436" s="30"/>
      <c r="F436" s="54"/>
    </row>
    <row r="437" spans="2:10" s="27" customFormat="1" ht="11.25" x14ac:dyDescent="0.2">
      <c r="F437" s="55"/>
      <c r="J437" s="59"/>
    </row>
    <row r="438" spans="2:10" x14ac:dyDescent="0.2">
      <c r="B438" s="30"/>
      <c r="C438" s="30"/>
      <c r="D438" s="30"/>
      <c r="E438" s="30"/>
      <c r="F438" s="54"/>
    </row>
    <row r="439" spans="2:10" x14ac:dyDescent="0.2">
      <c r="B439" s="30"/>
      <c r="C439" s="30"/>
      <c r="D439" s="30"/>
      <c r="E439" s="30"/>
      <c r="F439" s="54"/>
    </row>
    <row r="440" spans="2:10" x14ac:dyDescent="0.2">
      <c r="B440" s="30"/>
      <c r="C440" s="30"/>
      <c r="D440" s="30"/>
      <c r="E440" s="30"/>
      <c r="F440" s="54"/>
    </row>
    <row r="441" spans="2:10" x14ac:dyDescent="0.2">
      <c r="B441" s="30"/>
      <c r="C441" s="30"/>
      <c r="D441" s="30"/>
      <c r="E441" s="30"/>
      <c r="F441" s="54"/>
    </row>
    <row r="442" spans="2:10" x14ac:dyDescent="0.2">
      <c r="B442" s="30"/>
      <c r="C442" s="30"/>
      <c r="D442" s="30"/>
      <c r="E442" s="30"/>
      <c r="F442" s="54"/>
    </row>
    <row r="443" spans="2:10" x14ac:dyDescent="0.2">
      <c r="B443" s="30"/>
      <c r="C443" s="30"/>
      <c r="D443" s="30"/>
      <c r="E443" s="30"/>
      <c r="F443" s="54"/>
    </row>
    <row r="444" spans="2:10" x14ac:dyDescent="0.2">
      <c r="B444" s="30"/>
      <c r="C444" s="30"/>
      <c r="D444" s="30"/>
      <c r="E444" s="30"/>
      <c r="F444" s="54"/>
    </row>
    <row r="445" spans="2:10" x14ac:dyDescent="0.2">
      <c r="B445" s="30"/>
      <c r="C445" s="30"/>
      <c r="D445" s="30"/>
      <c r="E445" s="30"/>
      <c r="F445" s="54"/>
    </row>
    <row r="446" spans="2:10" x14ac:dyDescent="0.2">
      <c r="B446" s="30"/>
      <c r="C446" s="30"/>
      <c r="D446" s="30"/>
      <c r="E446" s="30"/>
      <c r="F446" s="54"/>
    </row>
    <row r="447" spans="2:10" x14ac:dyDescent="0.2">
      <c r="B447" s="30"/>
      <c r="C447" s="30"/>
      <c r="D447" s="30"/>
      <c r="E447" s="30"/>
      <c r="F447" s="54"/>
    </row>
    <row r="448" spans="2:10" x14ac:dyDescent="0.2">
      <c r="B448" s="30"/>
      <c r="C448" s="30"/>
      <c r="D448" s="30"/>
      <c r="E448" s="30"/>
      <c r="F448" s="54"/>
    </row>
    <row r="449" spans="2:6" x14ac:dyDescent="0.2">
      <c r="B449" s="30"/>
      <c r="C449" s="30"/>
      <c r="D449" s="30"/>
      <c r="E449" s="30"/>
      <c r="F449" s="54"/>
    </row>
    <row r="450" spans="2:6" x14ac:dyDescent="0.2">
      <c r="B450" s="30"/>
      <c r="C450" s="30"/>
      <c r="D450" s="30"/>
      <c r="E450" s="30"/>
      <c r="F450" s="54"/>
    </row>
    <row r="451" spans="2:6" x14ac:dyDescent="0.2">
      <c r="B451" s="30"/>
      <c r="C451" s="30"/>
      <c r="D451" s="30"/>
      <c r="E451" s="30"/>
      <c r="F451" s="54"/>
    </row>
    <row r="452" spans="2:6" x14ac:dyDescent="0.2">
      <c r="B452" s="30"/>
      <c r="C452" s="30"/>
      <c r="D452" s="30"/>
      <c r="E452" s="30"/>
      <c r="F452" s="54"/>
    </row>
    <row r="453" spans="2:6" x14ac:dyDescent="0.2">
      <c r="B453" s="30"/>
      <c r="C453" s="30"/>
      <c r="D453" s="30"/>
      <c r="E453" s="30"/>
      <c r="F453" s="54"/>
    </row>
    <row r="454" spans="2:6" x14ac:dyDescent="0.2">
      <c r="B454" s="30"/>
      <c r="C454" s="30"/>
      <c r="D454" s="30"/>
      <c r="E454" s="30"/>
      <c r="F454" s="54"/>
    </row>
    <row r="455" spans="2:6" x14ac:dyDescent="0.2">
      <c r="B455" s="30"/>
      <c r="C455" s="30"/>
      <c r="D455" s="30"/>
      <c r="E455" s="30"/>
      <c r="F455" s="54"/>
    </row>
    <row r="456" spans="2:6" x14ac:dyDescent="0.2">
      <c r="B456" s="30"/>
      <c r="C456" s="30"/>
      <c r="D456" s="30"/>
      <c r="E456" s="30"/>
      <c r="F456" s="54"/>
    </row>
    <row r="457" spans="2:6" x14ac:dyDescent="0.2">
      <c r="B457" s="30"/>
      <c r="C457" s="30"/>
      <c r="D457" s="30"/>
      <c r="E457" s="30"/>
      <c r="F457" s="54"/>
    </row>
    <row r="458" spans="2:6" x14ac:dyDescent="0.2">
      <c r="B458" s="30"/>
      <c r="C458" s="30"/>
      <c r="D458" s="30"/>
      <c r="E458" s="30"/>
      <c r="F458" s="54"/>
    </row>
    <row r="459" spans="2:6" x14ac:dyDescent="0.2">
      <c r="B459" s="30"/>
      <c r="C459" s="30"/>
      <c r="D459" s="30"/>
      <c r="E459" s="30"/>
      <c r="F459" s="54"/>
    </row>
    <row r="460" spans="2:6" x14ac:dyDescent="0.2">
      <c r="B460" s="30"/>
      <c r="C460" s="30"/>
      <c r="D460" s="30"/>
      <c r="E460" s="30"/>
      <c r="F460" s="54"/>
    </row>
    <row r="461" spans="2:6" x14ac:dyDescent="0.2">
      <c r="B461" s="30"/>
      <c r="C461" s="30"/>
      <c r="D461" s="30"/>
      <c r="E461" s="30"/>
      <c r="F461" s="54"/>
    </row>
    <row r="462" spans="2:6" x14ac:dyDescent="0.2">
      <c r="B462" s="30"/>
      <c r="C462" s="30"/>
      <c r="D462" s="30"/>
      <c r="E462" s="30"/>
      <c r="F462" s="54"/>
    </row>
    <row r="463" spans="2:6" x14ac:dyDescent="0.2">
      <c r="B463" s="30"/>
      <c r="C463" s="30"/>
      <c r="D463" s="30"/>
      <c r="E463" s="30"/>
      <c r="F463" s="54"/>
    </row>
    <row r="464" spans="2:6" x14ac:dyDescent="0.2">
      <c r="B464" s="30"/>
      <c r="C464" s="30"/>
      <c r="D464" s="30"/>
      <c r="E464" s="30"/>
      <c r="F464" s="54"/>
    </row>
    <row r="465" spans="2:6" x14ac:dyDescent="0.2">
      <c r="B465" s="30"/>
      <c r="C465" s="30"/>
      <c r="D465" s="30"/>
      <c r="E465" s="30"/>
      <c r="F465" s="54"/>
    </row>
    <row r="466" spans="2:6" x14ac:dyDescent="0.2">
      <c r="B466" s="30"/>
      <c r="C466" s="30"/>
      <c r="D466" s="30"/>
      <c r="E466" s="30"/>
      <c r="F466" s="54"/>
    </row>
    <row r="467" spans="2:6" x14ac:dyDescent="0.2">
      <c r="B467" s="30"/>
      <c r="C467" s="30"/>
      <c r="D467" s="30"/>
      <c r="E467" s="30"/>
      <c r="F467" s="54"/>
    </row>
    <row r="468" spans="2:6" x14ac:dyDescent="0.2">
      <c r="B468" s="30"/>
      <c r="C468" s="30"/>
      <c r="D468" s="30"/>
      <c r="E468" s="30"/>
      <c r="F468" s="54"/>
    </row>
    <row r="469" spans="2:6" x14ac:dyDescent="0.2">
      <c r="B469" s="30"/>
      <c r="C469" s="30"/>
      <c r="D469" s="30"/>
      <c r="E469" s="30"/>
      <c r="F469" s="54"/>
    </row>
    <row r="470" spans="2:6" x14ac:dyDescent="0.2">
      <c r="B470" s="30"/>
      <c r="C470" s="30"/>
      <c r="D470" s="30"/>
      <c r="E470" s="30"/>
      <c r="F470" s="54"/>
    </row>
    <row r="471" spans="2:6" x14ac:dyDescent="0.2">
      <c r="B471" s="30"/>
      <c r="C471" s="30"/>
      <c r="D471" s="30"/>
      <c r="E471" s="30"/>
      <c r="F471" s="54"/>
    </row>
    <row r="472" spans="2:6" x14ac:dyDescent="0.2">
      <c r="B472" s="30"/>
      <c r="C472" s="30"/>
      <c r="D472" s="30"/>
      <c r="E472" s="30"/>
      <c r="F472" s="54"/>
    </row>
    <row r="473" spans="2:6" x14ac:dyDescent="0.2">
      <c r="B473" s="30"/>
      <c r="C473" s="30"/>
      <c r="D473" s="30"/>
      <c r="E473" s="30"/>
      <c r="F473" s="54"/>
    </row>
    <row r="474" spans="2:6" x14ac:dyDescent="0.2">
      <c r="B474" s="30"/>
      <c r="C474" s="30"/>
      <c r="D474" s="30"/>
      <c r="E474" s="30"/>
      <c r="F474" s="54"/>
    </row>
    <row r="475" spans="2:6" x14ac:dyDescent="0.2">
      <c r="B475" s="30"/>
      <c r="C475" s="30"/>
      <c r="D475" s="30"/>
      <c r="E475" s="30"/>
      <c r="F475" s="54"/>
    </row>
    <row r="476" spans="2:6" x14ac:dyDescent="0.2">
      <c r="B476" s="30"/>
      <c r="C476" s="30"/>
      <c r="D476" s="30"/>
      <c r="E476" s="30"/>
      <c r="F476" s="54"/>
    </row>
    <row r="477" spans="2:6" x14ac:dyDescent="0.2">
      <c r="B477" s="30"/>
      <c r="C477" s="30"/>
      <c r="D477" s="30"/>
      <c r="E477" s="30"/>
      <c r="F477" s="54"/>
    </row>
    <row r="484" spans="2:10" s="24" customFormat="1" ht="15" x14ac:dyDescent="0.2">
      <c r="F484" s="51"/>
      <c r="J484" s="60"/>
    </row>
    <row r="485" spans="2:10" s="24" customFormat="1" ht="15" x14ac:dyDescent="0.2">
      <c r="F485" s="51"/>
      <c r="J485" s="60"/>
    </row>
    <row r="486" spans="2:10" s="24" customFormat="1" ht="15" x14ac:dyDescent="0.2">
      <c r="F486" s="51"/>
      <c r="J486" s="60"/>
    </row>
    <row r="489" spans="2:10" s="27" customFormat="1" ht="11.25" x14ac:dyDescent="0.2">
      <c r="F489" s="55"/>
      <c r="J489" s="59"/>
    </row>
    <row r="492" spans="2:10" x14ac:dyDescent="0.2">
      <c r="B492" s="30"/>
      <c r="C492" s="30"/>
      <c r="D492" s="30"/>
      <c r="E492" s="30"/>
      <c r="F492" s="54"/>
    </row>
    <row r="493" spans="2:10" x14ac:dyDescent="0.2">
      <c r="B493" s="30"/>
      <c r="C493" s="30"/>
      <c r="D493" s="30"/>
      <c r="E493" s="30"/>
      <c r="F493" s="54"/>
    </row>
    <row r="494" spans="2:10" x14ac:dyDescent="0.2">
      <c r="B494" s="30"/>
      <c r="C494" s="30"/>
      <c r="D494" s="30"/>
      <c r="E494" s="30"/>
      <c r="F494" s="54"/>
    </row>
    <row r="495" spans="2:10" x14ac:dyDescent="0.2">
      <c r="B495" s="30"/>
      <c r="C495" s="30"/>
      <c r="D495" s="30"/>
      <c r="E495" s="30"/>
      <c r="F495" s="54"/>
    </row>
    <row r="496" spans="2:10" x14ac:dyDescent="0.2">
      <c r="B496" s="30"/>
      <c r="C496" s="30"/>
      <c r="D496" s="30"/>
      <c r="E496" s="30"/>
      <c r="F496" s="54"/>
    </row>
    <row r="497" spans="2:6" x14ac:dyDescent="0.2">
      <c r="B497" s="30"/>
      <c r="C497" s="30"/>
      <c r="D497" s="30"/>
      <c r="E497" s="30"/>
      <c r="F497" s="54"/>
    </row>
    <row r="498" spans="2:6" x14ac:dyDescent="0.2">
      <c r="B498" s="30"/>
      <c r="C498" s="30"/>
      <c r="D498" s="30"/>
      <c r="E498" s="30"/>
      <c r="F498" s="54"/>
    </row>
    <row r="499" spans="2:6" x14ac:dyDescent="0.2">
      <c r="B499" s="30"/>
      <c r="C499" s="30"/>
      <c r="D499" s="30"/>
      <c r="E499" s="30"/>
      <c r="F499" s="54"/>
    </row>
    <row r="500" spans="2:6" x14ac:dyDescent="0.2">
      <c r="B500" s="30"/>
      <c r="C500" s="30"/>
      <c r="D500" s="30"/>
      <c r="E500" s="30"/>
      <c r="F500" s="54"/>
    </row>
    <row r="501" spans="2:6" x14ac:dyDescent="0.2">
      <c r="B501" s="30"/>
      <c r="C501" s="30"/>
      <c r="D501" s="30"/>
      <c r="E501" s="30"/>
      <c r="F501" s="54"/>
    </row>
    <row r="502" spans="2:6" x14ac:dyDescent="0.2">
      <c r="B502" s="30"/>
      <c r="C502" s="30"/>
      <c r="D502" s="30"/>
      <c r="E502" s="30"/>
      <c r="F502" s="54"/>
    </row>
    <row r="503" spans="2:6" x14ac:dyDescent="0.2">
      <c r="B503" s="30"/>
      <c r="C503" s="30"/>
      <c r="D503" s="30"/>
      <c r="E503" s="30"/>
      <c r="F503" s="54"/>
    </row>
    <row r="504" spans="2:6" x14ac:dyDescent="0.2">
      <c r="B504" s="30"/>
      <c r="C504" s="30"/>
      <c r="D504" s="30"/>
      <c r="E504" s="30"/>
      <c r="F504" s="54"/>
    </row>
    <row r="505" spans="2:6" x14ac:dyDescent="0.2">
      <c r="B505" s="30"/>
      <c r="C505" s="30"/>
      <c r="D505" s="30"/>
      <c r="E505" s="30"/>
      <c r="F505" s="54"/>
    </row>
    <row r="506" spans="2:6" x14ac:dyDescent="0.2">
      <c r="B506" s="30"/>
      <c r="C506" s="30"/>
      <c r="D506" s="30"/>
      <c r="E506" s="30"/>
      <c r="F506" s="54"/>
    </row>
    <row r="507" spans="2:6" x14ac:dyDescent="0.2">
      <c r="B507" s="30"/>
      <c r="C507" s="30"/>
      <c r="D507" s="30"/>
      <c r="E507" s="30"/>
      <c r="F507" s="54"/>
    </row>
    <row r="508" spans="2:6" x14ac:dyDescent="0.2">
      <c r="B508" s="30"/>
      <c r="C508" s="30"/>
      <c r="D508" s="30"/>
      <c r="E508" s="30"/>
      <c r="F508" s="54"/>
    </row>
    <row r="509" spans="2:6" x14ac:dyDescent="0.2">
      <c r="B509" s="30"/>
      <c r="C509" s="30"/>
      <c r="D509" s="30"/>
      <c r="E509" s="30"/>
      <c r="F509" s="54"/>
    </row>
    <row r="510" spans="2:6" x14ac:dyDescent="0.2">
      <c r="B510" s="30"/>
      <c r="C510" s="30"/>
      <c r="D510" s="30"/>
      <c r="E510" s="30"/>
      <c r="F510" s="54"/>
    </row>
    <row r="511" spans="2:6" x14ac:dyDescent="0.2">
      <c r="B511" s="30"/>
      <c r="C511" s="30"/>
      <c r="D511" s="30"/>
      <c r="E511" s="30"/>
      <c r="F511" s="54"/>
    </row>
    <row r="512" spans="2:6" x14ac:dyDescent="0.2">
      <c r="B512" s="30"/>
      <c r="C512" s="30"/>
      <c r="D512" s="30"/>
      <c r="E512" s="30"/>
      <c r="F512" s="54"/>
    </row>
    <row r="513" spans="2:6" x14ac:dyDescent="0.2">
      <c r="B513" s="30"/>
      <c r="C513" s="30"/>
      <c r="D513" s="30"/>
      <c r="E513" s="30"/>
      <c r="F513" s="54"/>
    </row>
    <row r="514" spans="2:6" x14ac:dyDescent="0.2">
      <c r="B514" s="30"/>
      <c r="C514" s="30"/>
      <c r="D514" s="30"/>
      <c r="E514" s="30"/>
      <c r="F514" s="54"/>
    </row>
    <row r="515" spans="2:6" x14ac:dyDescent="0.2">
      <c r="B515" s="30"/>
      <c r="C515" s="30"/>
      <c r="D515" s="30"/>
      <c r="E515" s="30"/>
      <c r="F515" s="54"/>
    </row>
    <row r="516" spans="2:6" x14ac:dyDescent="0.2">
      <c r="B516" s="30"/>
      <c r="C516" s="30"/>
      <c r="D516" s="30"/>
      <c r="E516" s="30"/>
      <c r="F516" s="54"/>
    </row>
    <row r="517" spans="2:6" x14ac:dyDescent="0.2">
      <c r="B517" s="30"/>
      <c r="C517" s="30"/>
      <c r="D517" s="30"/>
      <c r="E517" s="30"/>
      <c r="F517" s="54"/>
    </row>
    <row r="518" spans="2:6" x14ac:dyDescent="0.2">
      <c r="B518" s="30"/>
      <c r="C518" s="30"/>
      <c r="D518" s="30"/>
      <c r="E518" s="30"/>
      <c r="F518" s="54"/>
    </row>
    <row r="519" spans="2:6" x14ac:dyDescent="0.2">
      <c r="B519" s="30"/>
      <c r="C519" s="30"/>
      <c r="D519" s="30"/>
      <c r="E519" s="30"/>
      <c r="F519" s="54"/>
    </row>
    <row r="520" spans="2:6" x14ac:dyDescent="0.2">
      <c r="B520" s="30"/>
      <c r="C520" s="30"/>
      <c r="D520" s="30"/>
      <c r="E520" s="30"/>
      <c r="F520" s="54"/>
    </row>
    <row r="521" spans="2:6" x14ac:dyDescent="0.2">
      <c r="B521" s="30"/>
      <c r="C521" s="30"/>
      <c r="D521" s="30"/>
      <c r="E521" s="30"/>
      <c r="F521" s="54"/>
    </row>
    <row r="522" spans="2:6" x14ac:dyDescent="0.2">
      <c r="B522" s="30"/>
      <c r="C522" s="30"/>
      <c r="D522" s="30"/>
      <c r="E522" s="30"/>
      <c r="F522" s="54"/>
    </row>
    <row r="523" spans="2:6" x14ac:dyDescent="0.2">
      <c r="B523" s="30"/>
      <c r="C523" s="30"/>
      <c r="D523" s="30"/>
      <c r="E523" s="30"/>
      <c r="F523" s="54"/>
    </row>
    <row r="524" spans="2:6" x14ac:dyDescent="0.2">
      <c r="B524" s="30"/>
      <c r="C524" s="30"/>
      <c r="D524" s="30"/>
      <c r="E524" s="30"/>
      <c r="F524" s="54"/>
    </row>
    <row r="525" spans="2:6" x14ac:dyDescent="0.2">
      <c r="B525" s="30"/>
      <c r="C525" s="30"/>
      <c r="D525" s="30"/>
      <c r="E525" s="30"/>
      <c r="F525" s="54"/>
    </row>
    <row r="526" spans="2:6" x14ac:dyDescent="0.2">
      <c r="B526" s="30"/>
      <c r="C526" s="30"/>
      <c r="D526" s="30"/>
      <c r="E526" s="30"/>
      <c r="F526" s="54"/>
    </row>
    <row r="527" spans="2:6" x14ac:dyDescent="0.2">
      <c r="B527" s="30"/>
      <c r="C527" s="30"/>
      <c r="D527" s="30"/>
      <c r="E527" s="30"/>
      <c r="F527" s="54"/>
    </row>
    <row r="528" spans="2:6" x14ac:dyDescent="0.2">
      <c r="B528" s="30"/>
      <c r="C528" s="30"/>
      <c r="D528" s="30"/>
      <c r="E528" s="30"/>
      <c r="F528" s="54"/>
    </row>
    <row r="529" spans="2:10" x14ac:dyDescent="0.2">
      <c r="B529" s="30"/>
      <c r="C529" s="30"/>
      <c r="D529" s="30"/>
      <c r="E529" s="30"/>
      <c r="F529" s="54"/>
    </row>
    <row r="530" spans="2:10" x14ac:dyDescent="0.2">
      <c r="B530" s="30"/>
      <c r="C530" s="30"/>
      <c r="D530" s="30"/>
      <c r="E530" s="30"/>
      <c r="F530" s="54"/>
    </row>
    <row r="531" spans="2:10" x14ac:dyDescent="0.2">
      <c r="B531" s="30"/>
      <c r="C531" s="30"/>
      <c r="D531" s="30"/>
      <c r="E531" s="30"/>
      <c r="F531" s="54"/>
    </row>
    <row r="532" spans="2:10" x14ac:dyDescent="0.2">
      <c r="B532" s="30"/>
      <c r="C532" s="30"/>
      <c r="D532" s="30"/>
      <c r="E532" s="30"/>
      <c r="F532" s="54"/>
    </row>
    <row r="533" spans="2:10" x14ac:dyDescent="0.2">
      <c r="B533" s="30"/>
      <c r="C533" s="30"/>
      <c r="D533" s="30"/>
      <c r="E533" s="30"/>
      <c r="F533" s="54"/>
    </row>
    <row r="534" spans="2:10" x14ac:dyDescent="0.2">
      <c r="B534" s="30"/>
      <c r="C534" s="30"/>
      <c r="D534" s="30"/>
      <c r="E534" s="30"/>
      <c r="F534" s="54"/>
    </row>
    <row r="535" spans="2:10" x14ac:dyDescent="0.2">
      <c r="B535" s="30"/>
      <c r="C535" s="30"/>
      <c r="D535" s="30"/>
      <c r="E535" s="30"/>
      <c r="F535" s="54"/>
    </row>
    <row r="536" spans="2:10" s="24" customFormat="1" ht="15" x14ac:dyDescent="0.2">
      <c r="B536" s="30"/>
      <c r="C536" s="30"/>
      <c r="D536" s="30"/>
      <c r="E536" s="30"/>
      <c r="F536" s="54"/>
      <c r="J536" s="60"/>
    </row>
    <row r="537" spans="2:10" s="24" customFormat="1" ht="15" x14ac:dyDescent="0.2">
      <c r="B537" s="30"/>
      <c r="C537" s="30"/>
      <c r="D537" s="30"/>
      <c r="E537" s="30"/>
      <c r="F537" s="54"/>
      <c r="J537" s="60"/>
    </row>
    <row r="538" spans="2:10" s="24" customFormat="1" ht="15" x14ac:dyDescent="0.2">
      <c r="B538" s="30"/>
      <c r="C538" s="30"/>
      <c r="D538" s="30"/>
      <c r="E538" s="30"/>
      <c r="F538" s="54"/>
      <c r="J538" s="60"/>
    </row>
    <row r="539" spans="2:10" x14ac:dyDescent="0.2">
      <c r="B539" s="30"/>
      <c r="C539" s="30"/>
      <c r="D539" s="30"/>
      <c r="E539" s="30"/>
      <c r="F539" s="54"/>
    </row>
    <row r="540" spans="2:10" x14ac:dyDescent="0.2">
      <c r="B540" s="30"/>
      <c r="C540" s="30"/>
      <c r="D540" s="30"/>
      <c r="E540" s="30"/>
      <c r="F540" s="54"/>
    </row>
    <row r="541" spans="2:10" s="27" customFormat="1" ht="11.25" x14ac:dyDescent="0.2">
      <c r="F541" s="55"/>
      <c r="J541" s="59"/>
    </row>
    <row r="542" spans="2:10" x14ac:dyDescent="0.2">
      <c r="B542" s="30"/>
      <c r="C542" s="30"/>
      <c r="D542" s="30"/>
      <c r="E542" s="30"/>
      <c r="F542" s="54"/>
    </row>
    <row r="543" spans="2:10" x14ac:dyDescent="0.2">
      <c r="B543" s="30"/>
      <c r="C543" s="30"/>
      <c r="D543" s="30"/>
      <c r="E543" s="30"/>
      <c r="F543" s="54"/>
    </row>
    <row r="544" spans="2:10" x14ac:dyDescent="0.2">
      <c r="B544" s="30"/>
      <c r="C544" s="30"/>
      <c r="D544" s="30"/>
      <c r="E544" s="30"/>
      <c r="F544" s="54"/>
    </row>
    <row r="545" spans="2:6" x14ac:dyDescent="0.2">
      <c r="B545" s="30"/>
      <c r="C545" s="30"/>
      <c r="D545" s="30"/>
      <c r="E545" s="30"/>
      <c r="F545" s="54"/>
    </row>
    <row r="546" spans="2:6" x14ac:dyDescent="0.2">
      <c r="B546" s="30"/>
      <c r="C546" s="30"/>
      <c r="D546" s="30"/>
      <c r="E546" s="30"/>
      <c r="F546" s="54"/>
    </row>
    <row r="547" spans="2:6" x14ac:dyDescent="0.2">
      <c r="B547" s="30"/>
      <c r="C547" s="30"/>
      <c r="D547" s="30"/>
      <c r="E547" s="30"/>
      <c r="F547" s="54"/>
    </row>
    <row r="548" spans="2:6" x14ac:dyDescent="0.2">
      <c r="B548" s="30"/>
      <c r="C548" s="30"/>
      <c r="D548" s="30"/>
      <c r="E548" s="30"/>
      <c r="F548" s="54"/>
    </row>
    <row r="549" spans="2:6" x14ac:dyDescent="0.2">
      <c r="B549" s="30"/>
      <c r="C549" s="30"/>
      <c r="D549" s="30"/>
      <c r="E549" s="30"/>
      <c r="F549" s="54"/>
    </row>
    <row r="550" spans="2:6" x14ac:dyDescent="0.2">
      <c r="B550" s="30"/>
      <c r="C550" s="30"/>
      <c r="D550" s="30"/>
      <c r="E550" s="30"/>
      <c r="F550" s="54"/>
    </row>
    <row r="551" spans="2:6" x14ac:dyDescent="0.2">
      <c r="B551" s="30"/>
      <c r="C551" s="30"/>
      <c r="D551" s="30"/>
      <c r="E551" s="30"/>
      <c r="F551" s="54"/>
    </row>
    <row r="552" spans="2:6" x14ac:dyDescent="0.2">
      <c r="B552" s="30"/>
      <c r="C552" s="30"/>
      <c r="D552" s="30"/>
      <c r="E552" s="30"/>
      <c r="F552" s="54"/>
    </row>
    <row r="553" spans="2:6" x14ac:dyDescent="0.2">
      <c r="B553" s="30"/>
      <c r="C553" s="30"/>
      <c r="D553" s="30"/>
      <c r="E553" s="30"/>
      <c r="F553" s="54"/>
    </row>
    <row r="554" spans="2:6" x14ac:dyDescent="0.2">
      <c r="B554" s="30"/>
      <c r="C554" s="30"/>
      <c r="D554" s="30"/>
      <c r="E554" s="30"/>
      <c r="F554" s="54"/>
    </row>
    <row r="555" spans="2:6" x14ac:dyDescent="0.2">
      <c r="B555" s="30"/>
      <c r="C555" s="30"/>
      <c r="D555" s="30"/>
      <c r="E555" s="30"/>
      <c r="F555" s="54"/>
    </row>
    <row r="556" spans="2:6" x14ac:dyDescent="0.2">
      <c r="B556" s="30"/>
      <c r="C556" s="30"/>
      <c r="D556" s="30"/>
      <c r="E556" s="30"/>
      <c r="F556" s="54"/>
    </row>
    <row r="557" spans="2:6" x14ac:dyDescent="0.2">
      <c r="B557" s="30"/>
      <c r="C557" s="30"/>
      <c r="D557" s="30"/>
      <c r="E557" s="30"/>
      <c r="F557" s="54"/>
    </row>
    <row r="558" spans="2:6" x14ac:dyDescent="0.2">
      <c r="B558" s="30"/>
      <c r="C558" s="30"/>
      <c r="D558" s="30"/>
      <c r="E558" s="30"/>
      <c r="F558" s="54"/>
    </row>
    <row r="559" spans="2:6" x14ac:dyDescent="0.2">
      <c r="B559" s="30"/>
      <c r="C559" s="30"/>
      <c r="D559" s="30"/>
      <c r="E559" s="30"/>
      <c r="F559" s="54"/>
    </row>
    <row r="560" spans="2:6" x14ac:dyDescent="0.2">
      <c r="B560" s="30"/>
      <c r="C560" s="30"/>
      <c r="D560" s="30"/>
      <c r="E560" s="30"/>
      <c r="F560" s="54"/>
    </row>
    <row r="561" spans="2:6" x14ac:dyDescent="0.2">
      <c r="B561" s="30"/>
      <c r="C561" s="30"/>
      <c r="D561" s="30"/>
      <c r="E561" s="30"/>
      <c r="F561" s="54"/>
    </row>
    <row r="562" spans="2:6" x14ac:dyDescent="0.2">
      <c r="B562" s="30"/>
      <c r="C562" s="30"/>
      <c r="D562" s="30"/>
      <c r="E562" s="30"/>
      <c r="F562" s="54"/>
    </row>
    <row r="563" spans="2:6" x14ac:dyDescent="0.2">
      <c r="B563" s="30"/>
      <c r="C563" s="30"/>
      <c r="D563" s="30"/>
      <c r="E563" s="30"/>
      <c r="F563" s="54"/>
    </row>
    <row r="564" spans="2:6" x14ac:dyDescent="0.2">
      <c r="B564" s="30"/>
      <c r="C564" s="30"/>
      <c r="D564" s="30"/>
      <c r="E564" s="30"/>
      <c r="F564" s="54"/>
    </row>
    <row r="565" spans="2:6" x14ac:dyDescent="0.2">
      <c r="B565" s="30"/>
      <c r="C565" s="30"/>
      <c r="D565" s="30"/>
      <c r="E565" s="30"/>
      <c r="F565" s="54"/>
    </row>
    <row r="566" spans="2:6" x14ac:dyDescent="0.2">
      <c r="B566" s="30"/>
      <c r="C566" s="30"/>
      <c r="D566" s="30"/>
      <c r="E566" s="30"/>
      <c r="F566" s="54"/>
    </row>
    <row r="567" spans="2:6" x14ac:dyDescent="0.2">
      <c r="B567" s="30"/>
      <c r="C567" s="30"/>
      <c r="D567" s="30"/>
      <c r="E567" s="30"/>
      <c r="F567" s="54"/>
    </row>
    <row r="568" spans="2:6" x14ac:dyDescent="0.2">
      <c r="B568" s="30"/>
      <c r="C568" s="30"/>
      <c r="D568" s="30"/>
      <c r="E568" s="30"/>
      <c r="F568" s="54"/>
    </row>
    <row r="569" spans="2:6" x14ac:dyDescent="0.2">
      <c r="B569" s="30"/>
      <c r="C569" s="30"/>
      <c r="D569" s="30"/>
      <c r="E569" s="30"/>
      <c r="F569" s="54"/>
    </row>
    <row r="570" spans="2:6" x14ac:dyDescent="0.2">
      <c r="B570" s="30"/>
      <c r="C570" s="30"/>
      <c r="D570" s="30"/>
      <c r="E570" s="30"/>
      <c r="F570" s="54"/>
    </row>
    <row r="571" spans="2:6" x14ac:dyDescent="0.2">
      <c r="B571" s="30"/>
      <c r="C571" s="30"/>
      <c r="D571" s="30"/>
      <c r="E571" s="30"/>
      <c r="F571" s="54"/>
    </row>
    <row r="572" spans="2:6" x14ac:dyDescent="0.2">
      <c r="B572" s="30"/>
      <c r="C572" s="30"/>
      <c r="D572" s="30"/>
      <c r="E572" s="30"/>
      <c r="F572" s="54"/>
    </row>
    <row r="573" spans="2:6" x14ac:dyDescent="0.2">
      <c r="B573" s="30"/>
      <c r="C573" s="30"/>
      <c r="D573" s="30"/>
      <c r="E573" s="30"/>
      <c r="F573" s="54"/>
    </row>
    <row r="574" spans="2:6" x14ac:dyDescent="0.2">
      <c r="B574" s="30"/>
      <c r="C574" s="30"/>
      <c r="D574" s="30"/>
      <c r="E574" s="30"/>
      <c r="F574" s="54"/>
    </row>
    <row r="575" spans="2:6" x14ac:dyDescent="0.2">
      <c r="B575" s="30"/>
      <c r="C575" s="30"/>
      <c r="D575" s="30"/>
      <c r="E575" s="30"/>
      <c r="F575" s="54"/>
    </row>
    <row r="576" spans="2:6" x14ac:dyDescent="0.2">
      <c r="B576" s="30"/>
      <c r="C576" s="30"/>
      <c r="D576" s="30"/>
      <c r="E576" s="30"/>
      <c r="F576" s="54"/>
    </row>
    <row r="577" spans="2:10" x14ac:dyDescent="0.2">
      <c r="B577" s="30"/>
      <c r="C577" s="30"/>
      <c r="D577" s="30"/>
      <c r="E577" s="30"/>
      <c r="F577" s="54"/>
    </row>
    <row r="578" spans="2:10" x14ac:dyDescent="0.2">
      <c r="B578" s="30"/>
      <c r="C578" s="30"/>
      <c r="D578" s="30"/>
      <c r="E578" s="30"/>
      <c r="F578" s="54"/>
    </row>
    <row r="579" spans="2:10" x14ac:dyDescent="0.2">
      <c r="B579" s="30"/>
      <c r="C579" s="30"/>
      <c r="D579" s="30"/>
      <c r="E579" s="30"/>
      <c r="F579" s="54"/>
    </row>
    <row r="580" spans="2:10" x14ac:dyDescent="0.2">
      <c r="B580" s="30"/>
      <c r="C580" s="30"/>
      <c r="D580" s="30"/>
      <c r="E580" s="30"/>
      <c r="F580" s="54"/>
    </row>
    <row r="581" spans="2:10" x14ac:dyDescent="0.2">
      <c r="B581" s="30"/>
      <c r="C581" s="30"/>
      <c r="D581" s="30"/>
      <c r="E581" s="30"/>
      <c r="F581" s="54"/>
    </row>
    <row r="588" spans="2:10" s="24" customFormat="1" ht="15" x14ac:dyDescent="0.2">
      <c r="F588" s="51"/>
      <c r="J588" s="60"/>
    </row>
    <row r="589" spans="2:10" s="24" customFormat="1" ht="15" x14ac:dyDescent="0.2">
      <c r="F589" s="51"/>
      <c r="J589" s="60"/>
    </row>
    <row r="590" spans="2:10" s="24" customFormat="1" ht="15" x14ac:dyDescent="0.2">
      <c r="F590" s="51"/>
      <c r="J590" s="60"/>
    </row>
    <row r="593" spans="2:10" s="27" customFormat="1" ht="11.25" x14ac:dyDescent="0.2">
      <c r="F593" s="55"/>
      <c r="J593" s="59"/>
    </row>
    <row r="596" spans="2:10" x14ac:dyDescent="0.2">
      <c r="B596" s="30"/>
      <c r="C596" s="30"/>
      <c r="D596" s="30"/>
      <c r="E596" s="30"/>
      <c r="F596" s="54"/>
    </row>
    <row r="597" spans="2:10" x14ac:dyDescent="0.2">
      <c r="B597" s="30"/>
      <c r="C597" s="30"/>
      <c r="D597" s="30"/>
      <c r="E597" s="30"/>
      <c r="F597" s="54"/>
    </row>
    <row r="598" spans="2:10" x14ac:dyDescent="0.2">
      <c r="B598" s="30"/>
      <c r="C598" s="30"/>
      <c r="D598" s="30"/>
      <c r="E598" s="30"/>
      <c r="F598" s="54"/>
    </row>
    <row r="599" spans="2:10" x14ac:dyDescent="0.2">
      <c r="B599" s="30"/>
      <c r="C599" s="30"/>
      <c r="D599" s="30"/>
      <c r="E599" s="30"/>
      <c r="F599" s="54"/>
    </row>
    <row r="600" spans="2:10" x14ac:dyDescent="0.2">
      <c r="B600" s="30"/>
      <c r="C600" s="30"/>
      <c r="D600" s="30"/>
      <c r="E600" s="30"/>
      <c r="F600" s="54"/>
    </row>
    <row r="601" spans="2:10" x14ac:dyDescent="0.2">
      <c r="B601" s="30"/>
      <c r="C601" s="30"/>
      <c r="D601" s="30"/>
      <c r="E601" s="30"/>
      <c r="F601" s="54"/>
    </row>
    <row r="602" spans="2:10" x14ac:dyDescent="0.2">
      <c r="B602" s="30"/>
      <c r="C602" s="30"/>
      <c r="D602" s="30"/>
      <c r="E602" s="30"/>
      <c r="F602" s="54"/>
    </row>
    <row r="603" spans="2:10" x14ac:dyDescent="0.2">
      <c r="B603" s="30"/>
      <c r="C603" s="30"/>
      <c r="D603" s="30"/>
      <c r="E603" s="30"/>
      <c r="F603" s="54"/>
    </row>
    <row r="604" spans="2:10" x14ac:dyDescent="0.2">
      <c r="B604" s="30"/>
      <c r="C604" s="30"/>
      <c r="D604" s="30"/>
      <c r="E604" s="30"/>
      <c r="F604" s="54"/>
    </row>
    <row r="605" spans="2:10" x14ac:dyDescent="0.2">
      <c r="B605" s="30"/>
      <c r="C605" s="30"/>
      <c r="D605" s="30"/>
      <c r="E605" s="30"/>
      <c r="F605" s="54"/>
    </row>
    <row r="606" spans="2:10" x14ac:dyDescent="0.2">
      <c r="B606" s="30"/>
      <c r="C606" s="30"/>
      <c r="D606" s="30"/>
      <c r="E606" s="30"/>
      <c r="F606" s="54"/>
    </row>
    <row r="607" spans="2:10" x14ac:dyDescent="0.2">
      <c r="B607" s="30"/>
      <c r="C607" s="30"/>
      <c r="D607" s="30"/>
      <c r="E607" s="30"/>
      <c r="F607" s="54"/>
    </row>
    <row r="608" spans="2:10" x14ac:dyDescent="0.2">
      <c r="B608" s="30"/>
      <c r="C608" s="30"/>
      <c r="D608" s="30"/>
      <c r="E608" s="30"/>
      <c r="F608" s="54"/>
    </row>
    <row r="609" spans="2:6" x14ac:dyDescent="0.2">
      <c r="B609" s="30"/>
      <c r="C609" s="30"/>
      <c r="D609" s="30"/>
      <c r="E609" s="30"/>
      <c r="F609" s="54"/>
    </row>
    <row r="610" spans="2:6" x14ac:dyDescent="0.2">
      <c r="B610" s="30"/>
      <c r="C610" s="30"/>
      <c r="D610" s="30"/>
      <c r="E610" s="30"/>
      <c r="F610" s="54"/>
    </row>
    <row r="611" spans="2:6" x14ac:dyDescent="0.2">
      <c r="B611" s="30"/>
      <c r="C611" s="30"/>
      <c r="D611" s="30"/>
      <c r="E611" s="30"/>
      <c r="F611" s="54"/>
    </row>
    <row r="612" spans="2:6" x14ac:dyDescent="0.2">
      <c r="B612" s="30"/>
      <c r="C612" s="30"/>
      <c r="D612" s="30"/>
      <c r="E612" s="30"/>
      <c r="F612" s="54"/>
    </row>
    <row r="613" spans="2:6" x14ac:dyDescent="0.2">
      <c r="B613" s="30"/>
      <c r="C613" s="30"/>
      <c r="D613" s="30"/>
      <c r="E613" s="30"/>
      <c r="F613" s="54"/>
    </row>
    <row r="614" spans="2:6" x14ac:dyDescent="0.2">
      <c r="B614" s="30"/>
      <c r="C614" s="30"/>
      <c r="D614" s="30"/>
      <c r="E614" s="30"/>
      <c r="F614" s="54"/>
    </row>
    <row r="615" spans="2:6" x14ac:dyDescent="0.2">
      <c r="B615" s="30"/>
      <c r="C615" s="30"/>
      <c r="D615" s="30"/>
      <c r="E615" s="30"/>
      <c r="F615" s="54"/>
    </row>
    <row r="616" spans="2:6" x14ac:dyDescent="0.2">
      <c r="B616" s="30"/>
      <c r="C616" s="30"/>
      <c r="D616" s="30"/>
      <c r="E616" s="30"/>
      <c r="F616" s="54"/>
    </row>
    <row r="617" spans="2:6" x14ac:dyDescent="0.2">
      <c r="B617" s="30"/>
      <c r="C617" s="30"/>
      <c r="D617" s="30"/>
      <c r="E617" s="30"/>
      <c r="F617" s="54"/>
    </row>
    <row r="618" spans="2:6" x14ac:dyDescent="0.2">
      <c r="B618" s="30"/>
      <c r="C618" s="30"/>
      <c r="D618" s="30"/>
      <c r="E618" s="30"/>
      <c r="F618" s="54"/>
    </row>
    <row r="619" spans="2:6" x14ac:dyDescent="0.2">
      <c r="B619" s="30"/>
      <c r="C619" s="30"/>
      <c r="D619" s="30"/>
      <c r="E619" s="30"/>
      <c r="F619" s="54"/>
    </row>
    <row r="620" spans="2:6" x14ac:dyDescent="0.2">
      <c r="B620" s="30"/>
      <c r="C620" s="30"/>
      <c r="D620" s="30"/>
      <c r="E620" s="30"/>
      <c r="F620" s="54"/>
    </row>
    <row r="621" spans="2:6" x14ac:dyDescent="0.2">
      <c r="B621" s="30"/>
      <c r="C621" s="30"/>
      <c r="D621" s="30"/>
      <c r="E621" s="30"/>
      <c r="F621" s="54"/>
    </row>
    <row r="622" spans="2:6" x14ac:dyDescent="0.2">
      <c r="B622" s="30"/>
      <c r="C622" s="30"/>
      <c r="D622" s="30"/>
      <c r="E622" s="30"/>
      <c r="F622" s="54"/>
    </row>
    <row r="623" spans="2:6" x14ac:dyDescent="0.2">
      <c r="B623" s="30"/>
      <c r="C623" s="30"/>
      <c r="D623" s="30"/>
      <c r="E623" s="30"/>
      <c r="F623" s="54"/>
    </row>
    <row r="624" spans="2:6" x14ac:dyDescent="0.2">
      <c r="B624" s="30"/>
      <c r="C624" s="30"/>
      <c r="D624" s="30"/>
      <c r="E624" s="30"/>
      <c r="F624" s="54"/>
    </row>
    <row r="625" spans="2:10" x14ac:dyDescent="0.2">
      <c r="B625" s="30"/>
      <c r="C625" s="30"/>
      <c r="D625" s="30"/>
      <c r="E625" s="30"/>
      <c r="F625" s="54"/>
    </row>
    <row r="626" spans="2:10" x14ac:dyDescent="0.2">
      <c r="B626" s="30"/>
      <c r="C626" s="30"/>
      <c r="D626" s="30"/>
      <c r="E626" s="30"/>
      <c r="F626" s="54"/>
    </row>
    <row r="627" spans="2:10" x14ac:dyDescent="0.2">
      <c r="B627" s="30"/>
      <c r="C627" s="30"/>
      <c r="D627" s="30"/>
      <c r="E627" s="30"/>
      <c r="F627" s="54"/>
    </row>
    <row r="628" spans="2:10" x14ac:dyDescent="0.2">
      <c r="B628" s="30"/>
      <c r="C628" s="30"/>
      <c r="D628" s="30"/>
      <c r="E628" s="30"/>
      <c r="F628" s="54"/>
    </row>
    <row r="629" spans="2:10" x14ac:dyDescent="0.2">
      <c r="B629" s="30"/>
      <c r="C629" s="30"/>
      <c r="D629" s="30"/>
      <c r="E629" s="30"/>
      <c r="F629" s="54"/>
    </row>
    <row r="630" spans="2:10" x14ac:dyDescent="0.2">
      <c r="B630" s="30"/>
      <c r="C630" s="30"/>
      <c r="D630" s="30"/>
      <c r="E630" s="30"/>
      <c r="F630" s="54"/>
    </row>
    <row r="631" spans="2:10" x14ac:dyDescent="0.2">
      <c r="B631" s="30"/>
      <c r="C631" s="30"/>
      <c r="D631" s="30"/>
      <c r="E631" s="30"/>
      <c r="F631" s="54"/>
    </row>
    <row r="632" spans="2:10" x14ac:dyDescent="0.2">
      <c r="B632" s="30"/>
      <c r="C632" s="30"/>
      <c r="D632" s="30"/>
      <c r="E632" s="30"/>
      <c r="F632" s="54"/>
    </row>
    <row r="633" spans="2:10" x14ac:dyDescent="0.2">
      <c r="B633" s="30"/>
      <c r="C633" s="30"/>
      <c r="D633" s="30"/>
      <c r="E633" s="30"/>
      <c r="F633" s="54"/>
    </row>
    <row r="640" spans="2:10" s="24" customFormat="1" ht="15" x14ac:dyDescent="0.2">
      <c r="F640" s="51"/>
      <c r="J640" s="60"/>
    </row>
    <row r="641" spans="2:10" s="24" customFormat="1" ht="15" x14ac:dyDescent="0.2">
      <c r="F641" s="51"/>
      <c r="J641" s="60"/>
    </row>
    <row r="642" spans="2:10" s="24" customFormat="1" ht="15" x14ac:dyDescent="0.2">
      <c r="F642" s="51"/>
      <c r="J642" s="60"/>
    </row>
    <row r="645" spans="2:10" s="27" customFormat="1" ht="11.25" x14ac:dyDescent="0.2">
      <c r="F645" s="55"/>
      <c r="J645" s="59"/>
    </row>
    <row r="648" spans="2:10" x14ac:dyDescent="0.2">
      <c r="B648" s="30"/>
      <c r="C648" s="30"/>
      <c r="D648" s="30"/>
      <c r="E648" s="30"/>
      <c r="F648" s="54"/>
    </row>
    <row r="649" spans="2:10" x14ac:dyDescent="0.2">
      <c r="B649" s="30"/>
      <c r="C649" s="30"/>
      <c r="D649" s="30"/>
      <c r="E649" s="30"/>
      <c r="F649" s="54"/>
    </row>
    <row r="650" spans="2:10" x14ac:dyDescent="0.2">
      <c r="B650" s="30"/>
      <c r="C650" s="30"/>
      <c r="D650" s="30"/>
      <c r="E650" s="30"/>
      <c r="F650" s="54"/>
    </row>
    <row r="651" spans="2:10" x14ac:dyDescent="0.2">
      <c r="B651" s="30"/>
      <c r="C651" s="30"/>
      <c r="D651" s="30"/>
      <c r="E651" s="30"/>
      <c r="F651" s="54"/>
    </row>
    <row r="652" spans="2:10" x14ac:dyDescent="0.2">
      <c r="B652" s="30"/>
      <c r="C652" s="30"/>
      <c r="D652" s="30"/>
      <c r="E652" s="30"/>
      <c r="F652" s="54"/>
    </row>
    <row r="653" spans="2:10" x14ac:dyDescent="0.2">
      <c r="B653" s="30"/>
      <c r="C653" s="30"/>
      <c r="D653" s="30"/>
      <c r="E653" s="30"/>
      <c r="F653" s="54"/>
    </row>
    <row r="654" spans="2:10" x14ac:dyDescent="0.2">
      <c r="B654" s="30"/>
      <c r="C654" s="30"/>
      <c r="D654" s="30"/>
      <c r="E654" s="30"/>
      <c r="F654" s="54"/>
    </row>
    <row r="655" spans="2:10" x14ac:dyDescent="0.2">
      <c r="B655" s="30"/>
      <c r="C655" s="30"/>
      <c r="D655" s="30"/>
      <c r="E655" s="30"/>
      <c r="F655" s="54"/>
    </row>
    <row r="656" spans="2:10" x14ac:dyDescent="0.2">
      <c r="B656" s="30"/>
      <c r="C656" s="30"/>
      <c r="D656" s="30"/>
      <c r="E656" s="30"/>
      <c r="F656" s="54"/>
    </row>
    <row r="657" spans="2:6" x14ac:dyDescent="0.2">
      <c r="B657" s="30"/>
      <c r="C657" s="30"/>
      <c r="D657" s="30"/>
      <c r="E657" s="30"/>
      <c r="F657" s="54"/>
    </row>
    <row r="658" spans="2:6" x14ac:dyDescent="0.2">
      <c r="B658" s="30"/>
      <c r="C658" s="30"/>
      <c r="D658" s="30"/>
      <c r="E658" s="30"/>
      <c r="F658" s="54"/>
    </row>
    <row r="659" spans="2:6" x14ac:dyDescent="0.2">
      <c r="B659" s="30"/>
      <c r="C659" s="30"/>
      <c r="D659" s="30"/>
      <c r="E659" s="30"/>
      <c r="F659" s="54"/>
    </row>
    <row r="660" spans="2:6" x14ac:dyDescent="0.2">
      <c r="B660" s="30"/>
      <c r="C660" s="30"/>
      <c r="D660" s="30"/>
      <c r="E660" s="30"/>
      <c r="F660" s="54"/>
    </row>
    <row r="661" spans="2:6" x14ac:dyDescent="0.2">
      <c r="B661" s="30"/>
      <c r="C661" s="30"/>
      <c r="D661" s="30"/>
      <c r="E661" s="30"/>
      <c r="F661" s="54"/>
    </row>
    <row r="662" spans="2:6" x14ac:dyDescent="0.2">
      <c r="B662" s="30"/>
      <c r="C662" s="30"/>
      <c r="D662" s="30"/>
      <c r="E662" s="30"/>
      <c r="F662" s="54"/>
    </row>
    <row r="663" spans="2:6" x14ac:dyDescent="0.2">
      <c r="B663" s="30"/>
      <c r="C663" s="30"/>
      <c r="D663" s="30"/>
      <c r="E663" s="30"/>
      <c r="F663" s="54"/>
    </row>
    <row r="664" spans="2:6" x14ac:dyDescent="0.2">
      <c r="B664" s="30"/>
      <c r="C664" s="30"/>
      <c r="D664" s="30"/>
      <c r="E664" s="30"/>
      <c r="F664" s="54"/>
    </row>
    <row r="665" spans="2:6" x14ac:dyDescent="0.2">
      <c r="B665" s="30"/>
      <c r="C665" s="30"/>
      <c r="D665" s="30"/>
      <c r="E665" s="30"/>
      <c r="F665" s="54"/>
    </row>
    <row r="666" spans="2:6" x14ac:dyDescent="0.2">
      <c r="B666" s="30"/>
      <c r="C666" s="30"/>
      <c r="D666" s="30"/>
      <c r="E666" s="30"/>
      <c r="F666" s="54"/>
    </row>
    <row r="667" spans="2:6" x14ac:dyDescent="0.2">
      <c r="B667" s="30"/>
      <c r="C667" s="30"/>
      <c r="D667" s="30"/>
      <c r="E667" s="30"/>
      <c r="F667" s="54"/>
    </row>
    <row r="668" spans="2:6" x14ac:dyDescent="0.2">
      <c r="B668" s="30"/>
      <c r="C668" s="30"/>
      <c r="D668" s="30"/>
      <c r="E668" s="30"/>
      <c r="F668" s="54"/>
    </row>
    <row r="669" spans="2:6" x14ac:dyDescent="0.2">
      <c r="B669" s="30"/>
      <c r="C669" s="30"/>
      <c r="D669" s="30"/>
      <c r="E669" s="30"/>
      <c r="F669" s="54"/>
    </row>
    <row r="670" spans="2:6" x14ac:dyDescent="0.2">
      <c r="B670" s="30"/>
      <c r="C670" s="30"/>
      <c r="D670" s="30"/>
      <c r="E670" s="30"/>
      <c r="F670" s="54"/>
    </row>
    <row r="671" spans="2:6" x14ac:dyDescent="0.2">
      <c r="B671" s="30"/>
      <c r="C671" s="30"/>
      <c r="D671" s="30"/>
      <c r="E671" s="30"/>
      <c r="F671" s="54"/>
    </row>
    <row r="672" spans="2:6" x14ac:dyDescent="0.2">
      <c r="B672" s="30"/>
      <c r="C672" s="30"/>
      <c r="D672" s="30"/>
      <c r="E672" s="30"/>
      <c r="F672" s="54"/>
    </row>
    <row r="673" spans="2:6" x14ac:dyDescent="0.2">
      <c r="B673" s="30"/>
      <c r="C673" s="30"/>
      <c r="D673" s="30"/>
      <c r="E673" s="30"/>
      <c r="F673" s="54"/>
    </row>
    <row r="674" spans="2:6" x14ac:dyDescent="0.2">
      <c r="B674" s="30"/>
      <c r="C674" s="30"/>
      <c r="D674" s="30"/>
      <c r="E674" s="30"/>
      <c r="F674" s="54"/>
    </row>
    <row r="675" spans="2:6" x14ac:dyDescent="0.2">
      <c r="B675" s="30"/>
      <c r="C675" s="30"/>
      <c r="D675" s="30"/>
      <c r="E675" s="30"/>
      <c r="F675" s="54"/>
    </row>
    <row r="676" spans="2:6" x14ac:dyDescent="0.2">
      <c r="B676" s="30"/>
      <c r="C676" s="30"/>
      <c r="D676" s="30"/>
      <c r="E676" s="30"/>
      <c r="F676" s="54"/>
    </row>
    <row r="677" spans="2:6" x14ac:dyDescent="0.2">
      <c r="B677" s="30"/>
      <c r="C677" s="30"/>
      <c r="D677" s="30"/>
      <c r="E677" s="30"/>
      <c r="F677" s="54"/>
    </row>
    <row r="678" spans="2:6" x14ac:dyDescent="0.2">
      <c r="B678" s="30"/>
      <c r="C678" s="30"/>
      <c r="D678" s="30"/>
      <c r="E678" s="30"/>
      <c r="F678" s="54"/>
    </row>
    <row r="679" spans="2:6" x14ac:dyDescent="0.2">
      <c r="B679" s="30"/>
      <c r="C679" s="30"/>
      <c r="D679" s="30"/>
      <c r="E679" s="30"/>
      <c r="F679" s="54"/>
    </row>
    <row r="680" spans="2:6" x14ac:dyDescent="0.2">
      <c r="B680" s="30"/>
      <c r="C680" s="30"/>
      <c r="D680" s="30"/>
      <c r="E680" s="30"/>
      <c r="F680" s="54"/>
    </row>
    <row r="681" spans="2:6" x14ac:dyDescent="0.2">
      <c r="B681" s="30"/>
      <c r="C681" s="30"/>
      <c r="D681" s="30"/>
      <c r="E681" s="30"/>
      <c r="F681" s="54"/>
    </row>
    <row r="682" spans="2:6" x14ac:dyDescent="0.2">
      <c r="B682" s="30"/>
      <c r="C682" s="30"/>
      <c r="D682" s="30"/>
      <c r="E682" s="30"/>
      <c r="F682" s="54"/>
    </row>
    <row r="683" spans="2:6" x14ac:dyDescent="0.2">
      <c r="B683" s="30"/>
      <c r="C683" s="30"/>
      <c r="D683" s="30"/>
      <c r="E683" s="30"/>
      <c r="F683" s="54"/>
    </row>
    <row r="684" spans="2:6" x14ac:dyDescent="0.2">
      <c r="B684" s="30"/>
      <c r="C684" s="30"/>
      <c r="D684" s="30"/>
      <c r="E684" s="30"/>
      <c r="F684" s="54"/>
    </row>
    <row r="685" spans="2:6" x14ac:dyDescent="0.2">
      <c r="B685" s="30"/>
      <c r="C685" s="30"/>
      <c r="D685" s="30"/>
      <c r="E685" s="30"/>
      <c r="F685" s="54"/>
    </row>
    <row r="692" spans="2:10" s="24" customFormat="1" ht="15" x14ac:dyDescent="0.2">
      <c r="F692" s="51"/>
      <c r="J692" s="60"/>
    </row>
    <row r="693" spans="2:10" s="24" customFormat="1" ht="15" x14ac:dyDescent="0.2">
      <c r="F693" s="51"/>
      <c r="J693" s="60"/>
    </row>
    <row r="694" spans="2:10" s="24" customFormat="1" ht="15" x14ac:dyDescent="0.2">
      <c r="F694" s="51"/>
      <c r="J694" s="60"/>
    </row>
    <row r="697" spans="2:10" s="27" customFormat="1" ht="11.25" x14ac:dyDescent="0.2">
      <c r="F697" s="55"/>
      <c r="J697" s="59"/>
    </row>
    <row r="700" spans="2:10" x14ac:dyDescent="0.2">
      <c r="B700" s="30"/>
      <c r="C700" s="30"/>
      <c r="D700" s="30"/>
      <c r="E700" s="30"/>
      <c r="F700" s="54"/>
    </row>
    <row r="701" spans="2:10" x14ac:dyDescent="0.2">
      <c r="B701" s="30"/>
      <c r="C701" s="30"/>
      <c r="D701" s="30"/>
      <c r="E701" s="30"/>
      <c r="F701" s="54"/>
    </row>
    <row r="702" spans="2:10" x14ac:dyDescent="0.2">
      <c r="B702" s="30"/>
      <c r="C702" s="30"/>
      <c r="D702" s="30"/>
      <c r="E702" s="30"/>
      <c r="F702" s="54"/>
    </row>
    <row r="703" spans="2:10" x14ac:dyDescent="0.2">
      <c r="B703" s="30"/>
      <c r="C703" s="30"/>
      <c r="D703" s="30"/>
      <c r="E703" s="30"/>
      <c r="F703" s="54"/>
    </row>
    <row r="704" spans="2:10" x14ac:dyDescent="0.2">
      <c r="B704" s="30"/>
      <c r="C704" s="30"/>
      <c r="D704" s="30"/>
      <c r="E704" s="30"/>
      <c r="F704" s="54"/>
    </row>
    <row r="705" spans="2:6" x14ac:dyDescent="0.2">
      <c r="B705" s="30"/>
      <c r="C705" s="30"/>
      <c r="D705" s="30"/>
      <c r="E705" s="30"/>
      <c r="F705" s="54"/>
    </row>
    <row r="706" spans="2:6" x14ac:dyDescent="0.2">
      <c r="B706" s="30"/>
      <c r="C706" s="30"/>
      <c r="D706" s="30"/>
      <c r="E706" s="30"/>
      <c r="F706" s="54"/>
    </row>
    <row r="707" spans="2:6" x14ac:dyDescent="0.2">
      <c r="B707" s="30"/>
      <c r="C707" s="30"/>
      <c r="D707" s="30"/>
      <c r="E707" s="30"/>
      <c r="F707" s="54"/>
    </row>
    <row r="708" spans="2:6" x14ac:dyDescent="0.2">
      <c r="B708" s="30"/>
      <c r="C708" s="30"/>
      <c r="D708" s="30"/>
      <c r="E708" s="30"/>
      <c r="F708" s="54"/>
    </row>
    <row r="709" spans="2:6" x14ac:dyDescent="0.2">
      <c r="B709" s="30"/>
      <c r="C709" s="30"/>
      <c r="D709" s="30"/>
      <c r="E709" s="30"/>
      <c r="F709" s="54"/>
    </row>
    <row r="710" spans="2:6" x14ac:dyDescent="0.2">
      <c r="B710" s="30"/>
      <c r="C710" s="30"/>
      <c r="D710" s="30"/>
      <c r="E710" s="30"/>
      <c r="F710" s="54"/>
    </row>
    <row r="711" spans="2:6" x14ac:dyDescent="0.2">
      <c r="B711" s="30"/>
      <c r="C711" s="30"/>
      <c r="D711" s="30"/>
      <c r="E711" s="30"/>
      <c r="F711" s="54"/>
    </row>
    <row r="712" spans="2:6" x14ac:dyDescent="0.2">
      <c r="B712" s="30"/>
      <c r="C712" s="30"/>
      <c r="D712" s="30"/>
      <c r="E712" s="30"/>
      <c r="F712" s="54"/>
    </row>
    <row r="713" spans="2:6" x14ac:dyDescent="0.2">
      <c r="B713" s="30"/>
      <c r="C713" s="30"/>
      <c r="D713" s="30"/>
      <c r="E713" s="30"/>
      <c r="F713" s="54"/>
    </row>
    <row r="714" spans="2:6" x14ac:dyDescent="0.2">
      <c r="B714" s="30"/>
      <c r="C714" s="30"/>
      <c r="D714" s="30"/>
      <c r="E714" s="30"/>
      <c r="F714" s="54"/>
    </row>
    <row r="715" spans="2:6" x14ac:dyDescent="0.2">
      <c r="B715" s="30"/>
      <c r="C715" s="30"/>
      <c r="D715" s="30"/>
      <c r="E715" s="30"/>
      <c r="F715" s="54"/>
    </row>
    <row r="716" spans="2:6" x14ac:dyDescent="0.2">
      <c r="B716" s="30"/>
      <c r="C716" s="30"/>
      <c r="D716" s="30"/>
      <c r="E716" s="30"/>
      <c r="F716" s="54"/>
    </row>
    <row r="717" spans="2:6" x14ac:dyDescent="0.2">
      <c r="B717" s="30"/>
      <c r="C717" s="30"/>
      <c r="D717" s="30"/>
      <c r="E717" s="30"/>
      <c r="F717" s="54"/>
    </row>
    <row r="718" spans="2:6" x14ac:dyDescent="0.2">
      <c r="B718" s="30"/>
      <c r="C718" s="30"/>
      <c r="D718" s="30"/>
      <c r="E718" s="30"/>
      <c r="F718" s="54"/>
    </row>
    <row r="719" spans="2:6" x14ac:dyDescent="0.2">
      <c r="B719" s="30"/>
      <c r="C719" s="30"/>
      <c r="D719" s="30"/>
      <c r="E719" s="30"/>
      <c r="F719" s="54"/>
    </row>
    <row r="720" spans="2:6" x14ac:dyDescent="0.2">
      <c r="B720" s="30"/>
      <c r="C720" s="30"/>
      <c r="D720" s="30"/>
      <c r="E720" s="30"/>
      <c r="F720" s="54"/>
    </row>
    <row r="721" spans="2:6" x14ac:dyDescent="0.2">
      <c r="B721" s="30"/>
      <c r="C721" s="30"/>
      <c r="D721" s="30"/>
      <c r="E721" s="30"/>
      <c r="F721" s="54"/>
    </row>
    <row r="722" spans="2:6" x14ac:dyDescent="0.2">
      <c r="B722" s="30"/>
      <c r="C722" s="30"/>
      <c r="D722" s="30"/>
      <c r="E722" s="30"/>
      <c r="F722" s="54"/>
    </row>
    <row r="723" spans="2:6" x14ac:dyDescent="0.2">
      <c r="B723" s="30"/>
      <c r="C723" s="30"/>
      <c r="D723" s="30"/>
      <c r="E723" s="30"/>
      <c r="F723" s="54"/>
    </row>
    <row r="724" spans="2:6" x14ac:dyDescent="0.2">
      <c r="B724" s="30"/>
      <c r="C724" s="30"/>
      <c r="D724" s="30"/>
      <c r="E724" s="30"/>
      <c r="F724" s="54"/>
    </row>
    <row r="725" spans="2:6" x14ac:dyDescent="0.2">
      <c r="B725" s="30"/>
      <c r="C725" s="30"/>
      <c r="D725" s="30"/>
      <c r="E725" s="30"/>
      <c r="F725" s="54"/>
    </row>
    <row r="726" spans="2:6" x14ac:dyDescent="0.2">
      <c r="B726" s="30"/>
      <c r="C726" s="30"/>
      <c r="D726" s="30"/>
      <c r="E726" s="30"/>
      <c r="F726" s="54"/>
    </row>
    <row r="727" spans="2:6" x14ac:dyDescent="0.2">
      <c r="B727" s="30"/>
      <c r="C727" s="30"/>
      <c r="D727" s="30"/>
      <c r="E727" s="30"/>
      <c r="F727" s="54"/>
    </row>
    <row r="728" spans="2:6" x14ac:dyDescent="0.2">
      <c r="B728" s="30"/>
      <c r="C728" s="30"/>
      <c r="D728" s="30"/>
      <c r="E728" s="30"/>
      <c r="F728" s="54"/>
    </row>
    <row r="729" spans="2:6" x14ac:dyDescent="0.2">
      <c r="B729" s="30"/>
      <c r="C729" s="30"/>
      <c r="D729" s="30"/>
      <c r="E729" s="30"/>
      <c r="F729" s="54"/>
    </row>
    <row r="730" spans="2:6" x14ac:dyDescent="0.2">
      <c r="B730" s="30"/>
      <c r="C730" s="30"/>
      <c r="D730" s="30"/>
      <c r="E730" s="30"/>
      <c r="F730" s="54"/>
    </row>
    <row r="731" spans="2:6" x14ac:dyDescent="0.2">
      <c r="B731" s="30"/>
      <c r="C731" s="30"/>
      <c r="D731" s="30"/>
      <c r="E731" s="30"/>
      <c r="F731" s="54"/>
    </row>
    <row r="732" spans="2:6" x14ac:dyDescent="0.2">
      <c r="B732" s="30"/>
      <c r="C732" s="30"/>
      <c r="D732" s="30"/>
      <c r="E732" s="30"/>
      <c r="F732" s="54"/>
    </row>
    <row r="733" spans="2:6" x14ac:dyDescent="0.2">
      <c r="B733" s="30"/>
      <c r="C733" s="30"/>
      <c r="D733" s="30"/>
      <c r="E733" s="30"/>
      <c r="F733" s="54"/>
    </row>
    <row r="734" spans="2:6" x14ac:dyDescent="0.2">
      <c r="B734" s="30"/>
      <c r="C734" s="30"/>
      <c r="D734" s="30"/>
      <c r="E734" s="30"/>
      <c r="F734" s="54"/>
    </row>
    <row r="735" spans="2:6" x14ac:dyDescent="0.2">
      <c r="B735" s="30"/>
      <c r="C735" s="30"/>
      <c r="D735" s="30"/>
      <c r="E735" s="30"/>
      <c r="F735" s="54"/>
    </row>
    <row r="736" spans="2:6" x14ac:dyDescent="0.2">
      <c r="B736" s="30"/>
      <c r="C736" s="30"/>
      <c r="D736" s="30"/>
      <c r="E736" s="30"/>
      <c r="F736" s="54"/>
    </row>
    <row r="737" spans="2:6" x14ac:dyDescent="0.2">
      <c r="B737" s="30"/>
      <c r="C737" s="30"/>
      <c r="D737" s="30"/>
      <c r="E737" s="30"/>
      <c r="F737" s="54"/>
    </row>
  </sheetData>
  <mergeCells count="1">
    <mergeCell ref="A3:K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T48"/>
  <sheetViews>
    <sheetView showGridLines="0" workbookViewId="0">
      <selection activeCell="R18" sqref="R18"/>
    </sheetView>
  </sheetViews>
  <sheetFormatPr defaultRowHeight="12.75" x14ac:dyDescent="0.2"/>
  <cols>
    <col min="2" max="2" width="7.140625" bestFit="1" customWidth="1"/>
    <col min="3" max="3" width="0.7109375" customWidth="1"/>
    <col min="4" max="4" width="15.7109375" bestFit="1" customWidth="1"/>
    <col min="5" max="5" width="0.7109375" customWidth="1"/>
    <col min="6" max="6" width="11" customWidth="1"/>
    <col min="7" max="7" width="0.7109375" customWidth="1"/>
    <col min="8" max="8" width="10.28515625" customWidth="1"/>
    <col min="9" max="9" width="0.7109375" customWidth="1"/>
    <col min="10" max="10" width="15.7109375" bestFit="1" customWidth="1"/>
    <col min="11" max="11" width="0.7109375" customWidth="1"/>
    <col min="12" max="12" width="11" customWidth="1"/>
    <col min="13" max="13" width="0.7109375" customWidth="1"/>
    <col min="15" max="15" width="0.7109375" customWidth="1"/>
    <col min="16" max="16" width="15.7109375" bestFit="1" customWidth="1"/>
    <col min="17" max="17" width="0.7109375" customWidth="1"/>
    <col min="18" max="18" width="11" customWidth="1"/>
    <col min="19" max="19" width="0.7109375" customWidth="1"/>
  </cols>
  <sheetData>
    <row r="1" spans="1:20" ht="15.75" x14ac:dyDescent="0.25">
      <c r="A1" s="16" t="s">
        <v>12</v>
      </c>
    </row>
    <row r="4" spans="1:20" ht="15.75" x14ac:dyDescent="0.25">
      <c r="D4" s="185" t="s">
        <v>13</v>
      </c>
      <c r="E4" s="185"/>
      <c r="F4" s="185"/>
      <c r="G4" s="185"/>
      <c r="H4" s="185"/>
      <c r="J4" s="185" t="s">
        <v>14</v>
      </c>
      <c r="K4" s="185"/>
      <c r="L4" s="185"/>
      <c r="M4" s="185"/>
      <c r="N4" s="185"/>
      <c r="P4" s="185" t="s">
        <v>15</v>
      </c>
      <c r="Q4" s="185"/>
      <c r="R4" s="185"/>
      <c r="S4" s="185"/>
      <c r="T4" s="185"/>
    </row>
    <row r="6" spans="1:20" x14ac:dyDescent="0.2">
      <c r="B6" t="s">
        <v>16</v>
      </c>
      <c r="D6" s="184" t="s">
        <v>17</v>
      </c>
      <c r="F6" s="184" t="s">
        <v>18</v>
      </c>
      <c r="H6" s="184" t="s">
        <v>19</v>
      </c>
      <c r="J6" s="184" t="s">
        <v>17</v>
      </c>
      <c r="L6" s="184" t="s">
        <v>18</v>
      </c>
      <c r="N6" s="184" t="s">
        <v>19</v>
      </c>
      <c r="P6" s="184" t="s">
        <v>17</v>
      </c>
      <c r="R6" s="184" t="s">
        <v>18</v>
      </c>
      <c r="T6" s="184" t="s">
        <v>19</v>
      </c>
    </row>
    <row r="7" spans="1:20" x14ac:dyDescent="0.2">
      <c r="D7" s="184"/>
      <c r="F7" s="184"/>
      <c r="H7" s="184"/>
      <c r="J7" s="184"/>
      <c r="L7" s="184"/>
      <c r="N7" s="184"/>
      <c r="P7" s="184"/>
      <c r="R7" s="184"/>
      <c r="T7" s="184"/>
    </row>
    <row r="8" spans="1:20" x14ac:dyDescent="0.2">
      <c r="D8" s="17"/>
      <c r="J8" s="17"/>
      <c r="P8" s="17"/>
    </row>
    <row r="9" spans="1:20" x14ac:dyDescent="0.2">
      <c r="B9" s="18" t="s">
        <v>167</v>
      </c>
      <c r="D9" s="19">
        <v>5054</v>
      </c>
      <c r="E9" s="20"/>
      <c r="F9" s="19">
        <v>0</v>
      </c>
      <c r="H9" s="19">
        <f>IF(D9&lt;10,"-",F9/D9*100)</f>
        <v>0</v>
      </c>
      <c r="I9" s="20"/>
      <c r="J9" s="19">
        <v>3020</v>
      </c>
      <c r="L9" s="19">
        <v>0</v>
      </c>
      <c r="M9" s="20"/>
      <c r="N9" s="19">
        <f>IF(J9&lt;10,"-",L9/J9*100)</f>
        <v>0</v>
      </c>
      <c r="P9" s="19">
        <v>2034</v>
      </c>
      <c r="Q9" s="20"/>
      <c r="R9" s="19">
        <v>0</v>
      </c>
      <c r="T9" s="19">
        <f>IF(P9&lt;10,"-",R9/P9*100)</f>
        <v>0</v>
      </c>
    </row>
    <row r="10" spans="1:20" x14ac:dyDescent="0.2">
      <c r="B10" s="21" t="s">
        <v>168</v>
      </c>
      <c r="D10" s="22">
        <v>4512</v>
      </c>
      <c r="F10" s="22">
        <v>0</v>
      </c>
      <c r="H10" s="22">
        <f t="shared" ref="H10:H17" si="0">IF(D10&lt;10,"-",F10/D10*100)</f>
        <v>0</v>
      </c>
      <c r="J10" s="22">
        <v>2775</v>
      </c>
      <c r="L10" s="22">
        <v>0</v>
      </c>
      <c r="N10" s="22">
        <f t="shared" ref="N10:N17" si="1">IF(J10&lt;10,"-",L10/J10*100)</f>
        <v>0</v>
      </c>
      <c r="P10" s="22">
        <v>1737</v>
      </c>
      <c r="R10" s="22">
        <v>0</v>
      </c>
      <c r="T10" s="22">
        <f>IF(P10&lt;10,"-",R10/P10*100)</f>
        <v>0</v>
      </c>
    </row>
    <row r="11" spans="1:20" x14ac:dyDescent="0.2">
      <c r="B11" s="18" t="s">
        <v>169</v>
      </c>
      <c r="D11" s="19">
        <v>4112</v>
      </c>
      <c r="F11" s="19">
        <v>0</v>
      </c>
      <c r="H11" s="19">
        <f t="shared" si="0"/>
        <v>0</v>
      </c>
      <c r="J11" s="19">
        <v>2543</v>
      </c>
      <c r="L11" s="19">
        <v>0</v>
      </c>
      <c r="N11" s="19">
        <f t="shared" si="1"/>
        <v>0</v>
      </c>
      <c r="P11" s="19">
        <v>1569</v>
      </c>
      <c r="R11" s="19">
        <v>0</v>
      </c>
      <c r="T11" s="19">
        <f t="shared" ref="T11:T17" si="2">IF(P11&lt;10,"-",R11/P11*100)</f>
        <v>0</v>
      </c>
    </row>
    <row r="12" spans="1:20" x14ac:dyDescent="0.2">
      <c r="B12" s="21" t="s">
        <v>170</v>
      </c>
      <c r="D12" s="22">
        <v>3870</v>
      </c>
      <c r="F12" s="22">
        <v>177</v>
      </c>
      <c r="H12" s="22">
        <f t="shared" si="0"/>
        <v>4.5736434108527133</v>
      </c>
      <c r="J12" s="22">
        <v>2468</v>
      </c>
      <c r="L12" s="22">
        <v>71</v>
      </c>
      <c r="N12" s="22">
        <f t="shared" si="1"/>
        <v>2.8768233387358184</v>
      </c>
      <c r="P12" s="22">
        <v>1402</v>
      </c>
      <c r="R12" s="22">
        <v>106</v>
      </c>
      <c r="T12" s="22">
        <f t="shared" si="2"/>
        <v>7.5606276747503571</v>
      </c>
    </row>
    <row r="13" spans="1:20" x14ac:dyDescent="0.2">
      <c r="B13" s="18" t="s">
        <v>171</v>
      </c>
      <c r="D13" s="19">
        <v>3679</v>
      </c>
      <c r="F13" s="19">
        <v>310</v>
      </c>
      <c r="H13" s="19">
        <f t="shared" si="0"/>
        <v>8.426202772492525</v>
      </c>
      <c r="J13" s="19">
        <v>2321</v>
      </c>
      <c r="L13" s="19">
        <v>129</v>
      </c>
      <c r="N13" s="19">
        <f t="shared" si="1"/>
        <v>5.5579491598448945</v>
      </c>
      <c r="P13" s="19">
        <v>1358</v>
      </c>
      <c r="R13" s="19">
        <v>181</v>
      </c>
      <c r="T13" s="19">
        <f t="shared" si="2"/>
        <v>13.328424153166422</v>
      </c>
    </row>
    <row r="14" spans="1:20" x14ac:dyDescent="0.2">
      <c r="B14" s="21" t="s">
        <v>172</v>
      </c>
      <c r="D14" s="22">
        <v>3292</v>
      </c>
      <c r="F14" s="22">
        <v>588</v>
      </c>
      <c r="H14" s="22">
        <f t="shared" si="0"/>
        <v>17.861482381530987</v>
      </c>
      <c r="J14" s="22">
        <v>2093</v>
      </c>
      <c r="L14" s="22">
        <v>255</v>
      </c>
      <c r="N14" s="22">
        <f t="shared" si="1"/>
        <v>12.183468705207835</v>
      </c>
      <c r="P14" s="22">
        <v>1199</v>
      </c>
      <c r="R14" s="22">
        <v>333</v>
      </c>
      <c r="T14" s="22">
        <f t="shared" si="2"/>
        <v>27.773144286905755</v>
      </c>
    </row>
    <row r="15" spans="1:20" x14ac:dyDescent="0.2">
      <c r="B15" s="18" t="s">
        <v>173</v>
      </c>
      <c r="D15" s="19">
        <v>2499</v>
      </c>
      <c r="F15" s="19">
        <v>818</v>
      </c>
      <c r="H15" s="19">
        <f t="shared" ref="H15" si="3">IF(D15&lt;10,"-",F15/D15*100)</f>
        <v>32.733093237294916</v>
      </c>
      <c r="J15" s="19">
        <v>1583</v>
      </c>
      <c r="L15" s="19">
        <v>413</v>
      </c>
      <c r="N15" s="19">
        <f t="shared" ref="N15" si="4">IF(J15&lt;10,"-",L15/J15*100)</f>
        <v>26.089703095388501</v>
      </c>
      <c r="P15" s="19">
        <v>916</v>
      </c>
      <c r="R15" s="19">
        <v>405</v>
      </c>
      <c r="T15" s="19">
        <f t="shared" ref="T15" si="5">IF(P15&lt;10,"-",R15/P15*100)</f>
        <v>44.213973799126634</v>
      </c>
    </row>
    <row r="17" spans="2:20" x14ac:dyDescent="0.2">
      <c r="B17" s="19" t="s">
        <v>20</v>
      </c>
      <c r="D17" s="19">
        <v>2</v>
      </c>
      <c r="F17" s="19">
        <v>0</v>
      </c>
      <c r="H17" s="19" t="str">
        <f t="shared" si="0"/>
        <v>-</v>
      </c>
      <c r="J17" s="19">
        <v>2</v>
      </c>
      <c r="L17" s="19">
        <v>0</v>
      </c>
      <c r="N17" s="19" t="str">
        <f t="shared" si="1"/>
        <v>-</v>
      </c>
      <c r="P17" s="19">
        <v>0</v>
      </c>
      <c r="R17" s="19">
        <v>0</v>
      </c>
      <c r="T17" s="19" t="str">
        <f t="shared" si="2"/>
        <v>-</v>
      </c>
    </row>
    <row r="19" spans="2:20" x14ac:dyDescent="0.2">
      <c r="B19" s="21"/>
      <c r="D19" s="22"/>
      <c r="F19" s="22"/>
    </row>
    <row r="48" spans="4:11" x14ac:dyDescent="0.2">
      <c r="D48" s="32"/>
      <c r="H48" s="42"/>
      <c r="I48" s="42"/>
      <c r="J48" s="42"/>
      <c r="K48" s="42"/>
    </row>
  </sheetData>
  <mergeCells count="12">
    <mergeCell ref="R6:R7"/>
    <mergeCell ref="T6:T7"/>
    <mergeCell ref="D4:H4"/>
    <mergeCell ref="J4:N4"/>
    <mergeCell ref="P4:T4"/>
    <mergeCell ref="D6:D7"/>
    <mergeCell ref="F6:F7"/>
    <mergeCell ref="H6:H7"/>
    <mergeCell ref="J6:J7"/>
    <mergeCell ref="L6:L7"/>
    <mergeCell ref="N6:N7"/>
    <mergeCell ref="P6:P7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20"/>
  <dimension ref="A1:V736"/>
  <sheetViews>
    <sheetView showGridLines="0" zoomScaleNormal="100" workbookViewId="0">
      <selection activeCell="C10" sqref="C10"/>
    </sheetView>
  </sheetViews>
  <sheetFormatPr defaultRowHeight="12.75" x14ac:dyDescent="0.2"/>
  <cols>
    <col min="1" max="1" width="17.140625" style="27" customWidth="1"/>
    <col min="2" max="5" width="9.7109375" customWidth="1"/>
    <col min="6" max="6" width="9.7109375" style="1" customWidth="1"/>
    <col min="7" max="9" width="9.7109375" customWidth="1"/>
    <col min="10" max="10" width="1.140625" style="1" customWidth="1"/>
    <col min="11" max="11" width="9.7109375" customWidth="1"/>
  </cols>
  <sheetData>
    <row r="1" spans="1:11" s="24" customFormat="1" ht="15.75" customHeight="1" x14ac:dyDescent="0.25">
      <c r="J1" s="131"/>
    </row>
    <row r="2" spans="1:11" s="24" customFormat="1" ht="15.75" customHeight="1" x14ac:dyDescent="0.25">
      <c r="A2" s="16"/>
      <c r="F2" s="60"/>
      <c r="J2" s="60"/>
    </row>
    <row r="3" spans="1:11" s="24" customFormat="1" ht="15.75" customHeight="1" x14ac:dyDescent="0.25">
      <c r="A3" s="191" t="s">
        <v>195</v>
      </c>
      <c r="B3" s="191"/>
      <c r="C3" s="191"/>
      <c r="D3" s="191"/>
      <c r="E3" s="191"/>
      <c r="F3" s="191"/>
      <c r="G3" s="191"/>
      <c r="H3" s="191"/>
      <c r="I3" s="191"/>
      <c r="J3" s="60"/>
    </row>
    <row r="4" spans="1:11" s="24" customFormat="1" ht="15.75" customHeight="1" x14ac:dyDescent="0.25">
      <c r="A4" s="16"/>
      <c r="F4" s="60"/>
      <c r="J4" s="60"/>
    </row>
    <row r="5" spans="1:11" s="24" customFormat="1" ht="15.75" customHeight="1" x14ac:dyDescent="0.25">
      <c r="A5" s="16"/>
      <c r="F5" s="60"/>
      <c r="J5" s="60"/>
    </row>
    <row r="6" spans="1:11" s="27" customFormat="1" ht="15.75" customHeight="1" x14ac:dyDescent="0.2">
      <c r="B6" s="45" t="s">
        <v>79</v>
      </c>
      <c r="C6" s="45" t="s">
        <v>144</v>
      </c>
      <c r="D6" s="45" t="s">
        <v>145</v>
      </c>
      <c r="E6" s="45" t="s">
        <v>78</v>
      </c>
      <c r="F6" s="67" t="s">
        <v>146</v>
      </c>
      <c r="G6" s="45" t="s">
        <v>77</v>
      </c>
      <c r="H6" s="45" t="s">
        <v>147</v>
      </c>
      <c r="I6" s="45" t="s">
        <v>141</v>
      </c>
      <c r="J6" s="129"/>
      <c r="K6" s="45" t="s">
        <v>84</v>
      </c>
    </row>
    <row r="7" spans="1:11" s="27" customFormat="1" ht="15.75" customHeight="1" x14ac:dyDescent="0.2">
      <c r="B7" s="45" t="s">
        <v>143</v>
      </c>
      <c r="C7" s="45" t="s">
        <v>143</v>
      </c>
      <c r="D7" s="45" t="s">
        <v>143</v>
      </c>
      <c r="E7" s="45" t="s">
        <v>143</v>
      </c>
      <c r="F7" s="67"/>
      <c r="G7" s="45"/>
      <c r="H7" s="45" t="s">
        <v>86</v>
      </c>
      <c r="I7" s="45"/>
      <c r="J7" s="129"/>
      <c r="K7" s="45" t="s">
        <v>85</v>
      </c>
    </row>
    <row r="8" spans="1:11" s="27" customFormat="1" ht="15.75" hidden="1" customHeight="1" x14ac:dyDescent="0.2">
      <c r="B8" s="44"/>
      <c r="C8" s="29"/>
      <c r="D8" s="29"/>
      <c r="E8" s="29"/>
      <c r="F8" s="52"/>
      <c r="G8" s="29"/>
      <c r="H8" s="29"/>
      <c r="I8" s="29"/>
      <c r="J8" s="59"/>
      <c r="K8" s="29"/>
    </row>
    <row r="9" spans="1:11" ht="15.75" customHeight="1" x14ac:dyDescent="0.2">
      <c r="A9" s="79" t="s">
        <v>207</v>
      </c>
      <c r="B9" s="80">
        <v>85</v>
      </c>
      <c r="C9" s="80">
        <v>9</v>
      </c>
      <c r="D9" s="80">
        <v>118</v>
      </c>
      <c r="E9" s="80">
        <v>32</v>
      </c>
      <c r="F9" s="80">
        <v>59</v>
      </c>
      <c r="G9" s="80">
        <v>50</v>
      </c>
      <c r="H9" s="80">
        <v>471</v>
      </c>
      <c r="I9" s="80">
        <v>1</v>
      </c>
      <c r="J9" s="104"/>
      <c r="K9" s="80">
        <v>825</v>
      </c>
    </row>
    <row r="10" spans="1:11" ht="15.75" customHeight="1" x14ac:dyDescent="0.2">
      <c r="A10" s="90" t="s">
        <v>208</v>
      </c>
      <c r="B10" s="91">
        <v>35</v>
      </c>
      <c r="C10" s="91">
        <v>25</v>
      </c>
      <c r="D10" s="91">
        <v>201</v>
      </c>
      <c r="E10" s="91">
        <v>76</v>
      </c>
      <c r="F10" s="91">
        <v>88</v>
      </c>
      <c r="G10" s="91">
        <v>70</v>
      </c>
      <c r="H10" s="91">
        <v>300</v>
      </c>
      <c r="I10" s="91">
        <v>2</v>
      </c>
      <c r="J10" s="104"/>
      <c r="K10" s="91">
        <v>797</v>
      </c>
    </row>
    <row r="11" spans="1:11" ht="15.75" customHeight="1" x14ac:dyDescent="0.2">
      <c r="A11" s="83" t="s">
        <v>209</v>
      </c>
      <c r="B11" s="84">
        <v>109</v>
      </c>
      <c r="C11" s="84">
        <v>19</v>
      </c>
      <c r="D11" s="84">
        <v>199</v>
      </c>
      <c r="E11" s="84">
        <v>50</v>
      </c>
      <c r="F11" s="84">
        <v>85</v>
      </c>
      <c r="G11" s="84">
        <v>51</v>
      </c>
      <c r="H11" s="84">
        <v>633</v>
      </c>
      <c r="I11" s="84">
        <v>3</v>
      </c>
      <c r="J11" s="104"/>
      <c r="K11" s="84">
        <v>1149</v>
      </c>
    </row>
    <row r="12" spans="1:11" ht="15.75" customHeight="1" x14ac:dyDescent="0.2">
      <c r="A12" s="79" t="s">
        <v>26</v>
      </c>
      <c r="B12" s="80">
        <v>278</v>
      </c>
      <c r="C12" s="80">
        <v>78</v>
      </c>
      <c r="D12" s="80">
        <v>789</v>
      </c>
      <c r="E12" s="80">
        <v>129</v>
      </c>
      <c r="F12" s="80">
        <v>319</v>
      </c>
      <c r="G12" s="80">
        <v>195</v>
      </c>
      <c r="H12" s="80">
        <v>1442</v>
      </c>
      <c r="I12" s="80">
        <v>9</v>
      </c>
      <c r="J12" s="104"/>
      <c r="K12" s="80">
        <v>3242</v>
      </c>
    </row>
    <row r="13" spans="1:11" ht="15.75" customHeight="1" x14ac:dyDescent="0.2">
      <c r="A13" s="90" t="s">
        <v>27</v>
      </c>
      <c r="B13" s="91">
        <v>14</v>
      </c>
      <c r="C13" s="91">
        <v>9</v>
      </c>
      <c r="D13" s="91">
        <v>92</v>
      </c>
      <c r="E13" s="91">
        <v>18</v>
      </c>
      <c r="F13" s="91">
        <v>41</v>
      </c>
      <c r="G13" s="91">
        <v>37</v>
      </c>
      <c r="H13" s="91">
        <v>226</v>
      </c>
      <c r="I13" s="91">
        <v>3</v>
      </c>
      <c r="J13" s="104"/>
      <c r="K13" s="91">
        <v>440</v>
      </c>
    </row>
    <row r="14" spans="1:11" ht="15.75" customHeight="1" x14ac:dyDescent="0.2">
      <c r="A14" s="83" t="s">
        <v>28</v>
      </c>
      <c r="B14" s="84">
        <v>5</v>
      </c>
      <c r="C14" s="84">
        <v>0</v>
      </c>
      <c r="D14" s="84">
        <v>22</v>
      </c>
      <c r="E14" s="84">
        <v>3</v>
      </c>
      <c r="F14" s="84">
        <v>9</v>
      </c>
      <c r="G14" s="84">
        <v>4</v>
      </c>
      <c r="H14" s="84">
        <v>38</v>
      </c>
      <c r="I14" s="84">
        <v>2</v>
      </c>
      <c r="J14" s="104"/>
      <c r="K14" s="84">
        <v>83</v>
      </c>
    </row>
    <row r="15" spans="1:11" ht="15.75" customHeight="1" x14ac:dyDescent="0.2">
      <c r="A15" s="79" t="s">
        <v>29</v>
      </c>
      <c r="B15" s="80">
        <v>54</v>
      </c>
      <c r="C15" s="80">
        <v>3</v>
      </c>
      <c r="D15" s="80">
        <v>111</v>
      </c>
      <c r="E15" s="80">
        <v>20</v>
      </c>
      <c r="F15" s="80">
        <v>39</v>
      </c>
      <c r="G15" s="80">
        <v>34</v>
      </c>
      <c r="H15" s="80">
        <v>381</v>
      </c>
      <c r="I15" s="80">
        <v>1</v>
      </c>
      <c r="J15" s="104"/>
      <c r="K15" s="80">
        <v>645</v>
      </c>
    </row>
    <row r="16" spans="1:11" ht="15.75" customHeight="1" x14ac:dyDescent="0.2">
      <c r="A16" s="90" t="s">
        <v>30</v>
      </c>
      <c r="B16" s="91">
        <v>17</v>
      </c>
      <c r="C16" s="91">
        <v>2</v>
      </c>
      <c r="D16" s="91">
        <v>63</v>
      </c>
      <c r="E16" s="91">
        <v>11</v>
      </c>
      <c r="F16" s="91">
        <v>23</v>
      </c>
      <c r="G16" s="91">
        <v>10</v>
      </c>
      <c r="H16" s="91">
        <v>148</v>
      </c>
      <c r="I16" s="91">
        <v>0</v>
      </c>
      <c r="J16" s="104"/>
      <c r="K16" s="91">
        <v>275</v>
      </c>
    </row>
    <row r="17" spans="1:11" ht="15.75" hidden="1" customHeight="1" x14ac:dyDescent="0.2">
      <c r="A17" s="31" t="s">
        <v>31</v>
      </c>
      <c r="B17" s="36">
        <v>2</v>
      </c>
      <c r="C17" s="36">
        <v>1</v>
      </c>
      <c r="D17" s="71">
        <v>5</v>
      </c>
      <c r="E17" s="36">
        <v>6</v>
      </c>
      <c r="F17" s="36">
        <v>2</v>
      </c>
      <c r="G17" s="36">
        <v>11</v>
      </c>
      <c r="H17" s="36">
        <v>35</v>
      </c>
      <c r="I17" s="71">
        <v>1</v>
      </c>
      <c r="J17" s="130"/>
      <c r="K17" s="71">
        <v>63</v>
      </c>
    </row>
    <row r="18" spans="1:11" ht="15.75" hidden="1" customHeight="1" x14ac:dyDescent="0.2">
      <c r="A18" s="33" t="s">
        <v>32</v>
      </c>
      <c r="B18" s="37">
        <v>0</v>
      </c>
      <c r="C18" s="37">
        <v>0</v>
      </c>
      <c r="D18" s="74">
        <v>0</v>
      </c>
      <c r="E18" s="37">
        <v>2</v>
      </c>
      <c r="F18" s="37">
        <v>2</v>
      </c>
      <c r="G18" s="37">
        <v>2</v>
      </c>
      <c r="H18" s="37">
        <v>18</v>
      </c>
      <c r="I18" s="74">
        <v>0</v>
      </c>
      <c r="J18" s="130"/>
      <c r="K18" s="74">
        <v>24</v>
      </c>
    </row>
    <row r="19" spans="1:11" ht="15.75" hidden="1" customHeight="1" x14ac:dyDescent="0.2">
      <c r="A19" s="31" t="s">
        <v>33</v>
      </c>
      <c r="B19" s="36">
        <v>0</v>
      </c>
      <c r="C19" s="36">
        <v>0</v>
      </c>
      <c r="D19" s="71">
        <v>1</v>
      </c>
      <c r="E19" s="36">
        <v>0</v>
      </c>
      <c r="F19" s="36">
        <v>1</v>
      </c>
      <c r="G19" s="36">
        <v>0</v>
      </c>
      <c r="H19" s="36">
        <v>3</v>
      </c>
      <c r="I19" s="71">
        <v>0</v>
      </c>
      <c r="J19" s="130"/>
      <c r="K19" s="71">
        <v>5</v>
      </c>
    </row>
    <row r="20" spans="1:11" ht="15.75" hidden="1" customHeight="1" x14ac:dyDescent="0.2">
      <c r="A20" s="33" t="s">
        <v>34</v>
      </c>
      <c r="B20" s="37">
        <v>0</v>
      </c>
      <c r="C20" s="37">
        <v>0</v>
      </c>
      <c r="D20" s="74">
        <v>2</v>
      </c>
      <c r="E20" s="37">
        <v>0</v>
      </c>
      <c r="F20" s="37">
        <v>2</v>
      </c>
      <c r="G20" s="37">
        <v>3</v>
      </c>
      <c r="H20" s="37">
        <v>10</v>
      </c>
      <c r="I20" s="74">
        <v>0</v>
      </c>
      <c r="J20" s="130"/>
      <c r="K20" s="74">
        <v>17</v>
      </c>
    </row>
    <row r="21" spans="1:11" ht="15.75" customHeight="1" x14ac:dyDescent="0.2">
      <c r="A21" s="83" t="s">
        <v>35</v>
      </c>
      <c r="B21" s="84">
        <v>2</v>
      </c>
      <c r="C21" s="84">
        <v>1</v>
      </c>
      <c r="D21" s="84">
        <v>8</v>
      </c>
      <c r="E21" s="84">
        <v>8</v>
      </c>
      <c r="F21" s="84">
        <v>7</v>
      </c>
      <c r="G21" s="84">
        <v>16</v>
      </c>
      <c r="H21" s="84">
        <v>66</v>
      </c>
      <c r="I21" s="84">
        <v>1</v>
      </c>
      <c r="J21" s="104"/>
      <c r="K21" s="84">
        <v>109</v>
      </c>
    </row>
    <row r="22" spans="1:11" ht="15.75" customHeight="1" x14ac:dyDescent="0.2">
      <c r="A22" s="79" t="s">
        <v>36</v>
      </c>
      <c r="B22" s="80">
        <v>0</v>
      </c>
      <c r="C22" s="80">
        <v>0</v>
      </c>
      <c r="D22" s="80">
        <v>3</v>
      </c>
      <c r="E22" s="80">
        <v>0</v>
      </c>
      <c r="F22" s="80">
        <v>0</v>
      </c>
      <c r="G22" s="80">
        <v>1</v>
      </c>
      <c r="H22" s="80">
        <v>3</v>
      </c>
      <c r="I22" s="80">
        <v>0</v>
      </c>
      <c r="J22" s="104"/>
      <c r="K22" s="80">
        <v>7</v>
      </c>
    </row>
    <row r="23" spans="1:11" ht="15.75" customHeight="1" x14ac:dyDescent="0.2">
      <c r="A23" s="90" t="s">
        <v>37</v>
      </c>
      <c r="B23" s="91">
        <v>0</v>
      </c>
      <c r="C23" s="91">
        <v>0</v>
      </c>
      <c r="D23" s="91">
        <v>3</v>
      </c>
      <c r="E23" s="91">
        <v>0</v>
      </c>
      <c r="F23" s="91">
        <v>1</v>
      </c>
      <c r="G23" s="91">
        <v>5</v>
      </c>
      <c r="H23" s="91">
        <v>18</v>
      </c>
      <c r="I23" s="91">
        <v>0</v>
      </c>
      <c r="J23" s="104"/>
      <c r="K23" s="91">
        <v>27</v>
      </c>
    </row>
    <row r="24" spans="1:11" ht="15.75" customHeight="1" x14ac:dyDescent="0.2">
      <c r="A24" s="83" t="s">
        <v>38</v>
      </c>
      <c r="B24" s="84">
        <v>1</v>
      </c>
      <c r="C24" s="84">
        <v>3</v>
      </c>
      <c r="D24" s="84">
        <v>2</v>
      </c>
      <c r="E24" s="84">
        <v>3</v>
      </c>
      <c r="F24" s="84">
        <v>2</v>
      </c>
      <c r="G24" s="84">
        <v>6</v>
      </c>
      <c r="H24" s="84">
        <v>19</v>
      </c>
      <c r="I24" s="84">
        <v>1</v>
      </c>
      <c r="J24" s="104"/>
      <c r="K24" s="84">
        <v>37</v>
      </c>
    </row>
    <row r="25" spans="1:11" ht="15.75" customHeight="1" x14ac:dyDescent="0.2">
      <c r="A25" s="79" t="s">
        <v>39</v>
      </c>
      <c r="B25" s="80">
        <v>3</v>
      </c>
      <c r="C25" s="80">
        <v>2</v>
      </c>
      <c r="D25" s="80">
        <v>26</v>
      </c>
      <c r="E25" s="80">
        <v>2</v>
      </c>
      <c r="F25" s="80">
        <v>16</v>
      </c>
      <c r="G25" s="80">
        <v>5</v>
      </c>
      <c r="H25" s="80">
        <v>89</v>
      </c>
      <c r="I25" s="80">
        <v>0</v>
      </c>
      <c r="J25" s="104"/>
      <c r="K25" s="80">
        <v>143</v>
      </c>
    </row>
    <row r="26" spans="1:11" ht="15.75" customHeight="1" x14ac:dyDescent="0.2">
      <c r="A26" s="90" t="s">
        <v>40</v>
      </c>
      <c r="B26" s="91">
        <v>16</v>
      </c>
      <c r="C26" s="91">
        <v>6</v>
      </c>
      <c r="D26" s="91">
        <v>66</v>
      </c>
      <c r="E26" s="91">
        <v>6</v>
      </c>
      <c r="F26" s="91">
        <v>25</v>
      </c>
      <c r="G26" s="91">
        <v>15</v>
      </c>
      <c r="H26" s="91">
        <v>132</v>
      </c>
      <c r="I26" s="91">
        <v>2</v>
      </c>
      <c r="J26" s="104"/>
      <c r="K26" s="91">
        <v>268</v>
      </c>
    </row>
    <row r="27" spans="1:11" ht="15.75" customHeight="1" x14ac:dyDescent="0.2">
      <c r="A27" s="83" t="s">
        <v>41</v>
      </c>
      <c r="B27" s="84">
        <v>0</v>
      </c>
      <c r="C27" s="84">
        <v>0</v>
      </c>
      <c r="D27" s="84">
        <v>5</v>
      </c>
      <c r="E27" s="84">
        <v>0</v>
      </c>
      <c r="F27" s="84">
        <v>1</v>
      </c>
      <c r="G27" s="84">
        <v>2</v>
      </c>
      <c r="H27" s="84">
        <v>17</v>
      </c>
      <c r="I27" s="84">
        <v>0</v>
      </c>
      <c r="J27" s="104"/>
      <c r="K27" s="84">
        <v>25</v>
      </c>
    </row>
    <row r="28" spans="1:11" ht="15.75" customHeight="1" x14ac:dyDescent="0.2">
      <c r="A28" s="79" t="s">
        <v>42</v>
      </c>
      <c r="B28" s="80">
        <v>7</v>
      </c>
      <c r="C28" s="80">
        <v>2</v>
      </c>
      <c r="D28" s="80">
        <v>91</v>
      </c>
      <c r="E28" s="80">
        <v>5</v>
      </c>
      <c r="F28" s="80">
        <v>5</v>
      </c>
      <c r="G28" s="80">
        <v>7</v>
      </c>
      <c r="H28" s="80">
        <v>171</v>
      </c>
      <c r="I28" s="80">
        <v>0</v>
      </c>
      <c r="J28" s="104"/>
      <c r="K28" s="80">
        <v>288</v>
      </c>
    </row>
    <row r="29" spans="1:11" ht="15.75" customHeight="1" x14ac:dyDescent="0.2">
      <c r="A29" s="90" t="s">
        <v>43</v>
      </c>
      <c r="B29" s="91">
        <v>4</v>
      </c>
      <c r="C29" s="91">
        <v>0</v>
      </c>
      <c r="D29" s="91">
        <v>1</v>
      </c>
      <c r="E29" s="91">
        <v>0</v>
      </c>
      <c r="F29" s="91">
        <v>0</v>
      </c>
      <c r="G29" s="91">
        <v>0</v>
      </c>
      <c r="H29" s="91">
        <v>4</v>
      </c>
      <c r="I29" s="91">
        <v>0</v>
      </c>
      <c r="J29" s="104"/>
      <c r="K29" s="91">
        <v>9</v>
      </c>
    </row>
    <row r="30" spans="1:11" ht="15.75" customHeight="1" x14ac:dyDescent="0.2">
      <c r="A30" s="83" t="s">
        <v>44</v>
      </c>
      <c r="B30" s="84">
        <v>9</v>
      </c>
      <c r="C30" s="84">
        <v>3</v>
      </c>
      <c r="D30" s="84">
        <v>12</v>
      </c>
      <c r="E30" s="84">
        <v>2</v>
      </c>
      <c r="F30" s="84">
        <v>5</v>
      </c>
      <c r="G30" s="84">
        <v>18</v>
      </c>
      <c r="H30" s="84">
        <v>62</v>
      </c>
      <c r="I30" s="84">
        <v>1</v>
      </c>
      <c r="J30" s="104"/>
      <c r="K30" s="84">
        <v>112</v>
      </c>
    </row>
    <row r="31" spans="1:11" ht="15.75" customHeight="1" x14ac:dyDescent="0.2">
      <c r="A31" s="79" t="s">
        <v>45</v>
      </c>
      <c r="B31" s="80">
        <v>1</v>
      </c>
      <c r="C31" s="80">
        <v>0</v>
      </c>
      <c r="D31" s="80">
        <v>8</v>
      </c>
      <c r="E31" s="80">
        <v>2</v>
      </c>
      <c r="F31" s="80">
        <v>1</v>
      </c>
      <c r="G31" s="80">
        <v>2</v>
      </c>
      <c r="H31" s="80">
        <v>11</v>
      </c>
      <c r="I31" s="80">
        <v>0</v>
      </c>
      <c r="J31" s="104"/>
      <c r="K31" s="80">
        <v>25</v>
      </c>
    </row>
    <row r="32" spans="1:11" ht="15.75" customHeight="1" x14ac:dyDescent="0.2">
      <c r="A32" s="90" t="s">
        <v>46</v>
      </c>
      <c r="B32" s="91">
        <v>4</v>
      </c>
      <c r="C32" s="91">
        <v>1</v>
      </c>
      <c r="D32" s="91">
        <v>20</v>
      </c>
      <c r="E32" s="91">
        <v>2</v>
      </c>
      <c r="F32" s="91">
        <v>4</v>
      </c>
      <c r="G32" s="91">
        <v>7</v>
      </c>
      <c r="H32" s="91">
        <v>30</v>
      </c>
      <c r="I32" s="91">
        <v>0</v>
      </c>
      <c r="J32" s="104"/>
      <c r="K32" s="91">
        <v>68</v>
      </c>
    </row>
    <row r="33" spans="1:22" ht="15.75" customHeight="1" x14ac:dyDescent="0.2">
      <c r="A33" s="83" t="s">
        <v>47</v>
      </c>
      <c r="B33" s="84">
        <v>41</v>
      </c>
      <c r="C33" s="84">
        <v>3</v>
      </c>
      <c r="D33" s="84">
        <v>108</v>
      </c>
      <c r="E33" s="84">
        <v>10</v>
      </c>
      <c r="F33" s="84">
        <v>29</v>
      </c>
      <c r="G33" s="84">
        <v>12</v>
      </c>
      <c r="H33" s="84">
        <v>100</v>
      </c>
      <c r="I33" s="84">
        <v>2</v>
      </c>
      <c r="J33" s="104"/>
      <c r="K33" s="84">
        <v>306</v>
      </c>
    </row>
    <row r="34" spans="1:22" ht="15.75" customHeight="1" x14ac:dyDescent="0.2">
      <c r="A34" s="79" t="s">
        <v>48</v>
      </c>
      <c r="B34" s="80">
        <v>10</v>
      </c>
      <c r="C34" s="80">
        <v>6</v>
      </c>
      <c r="D34" s="80">
        <v>43</v>
      </c>
      <c r="E34" s="80">
        <v>12</v>
      </c>
      <c r="F34" s="80">
        <v>5</v>
      </c>
      <c r="G34" s="80">
        <v>13</v>
      </c>
      <c r="H34" s="80">
        <v>133</v>
      </c>
      <c r="I34" s="80">
        <v>1</v>
      </c>
      <c r="J34" s="104"/>
      <c r="K34" s="80">
        <v>223</v>
      </c>
    </row>
    <row r="35" spans="1:22" ht="15.75" customHeight="1" x14ac:dyDescent="0.2">
      <c r="A35" s="90" t="s">
        <v>49</v>
      </c>
      <c r="B35" s="91">
        <v>12</v>
      </c>
      <c r="C35" s="91">
        <v>2</v>
      </c>
      <c r="D35" s="91">
        <v>24</v>
      </c>
      <c r="E35" s="91">
        <v>4</v>
      </c>
      <c r="F35" s="91">
        <v>12</v>
      </c>
      <c r="G35" s="91">
        <v>14</v>
      </c>
      <c r="H35" s="91">
        <v>118</v>
      </c>
      <c r="I35" s="91">
        <v>0</v>
      </c>
      <c r="J35" s="104"/>
      <c r="K35" s="91">
        <v>186</v>
      </c>
    </row>
    <row r="36" spans="1:22" ht="15.75" customHeight="1" x14ac:dyDescent="0.2">
      <c r="A36" s="83" t="s">
        <v>50</v>
      </c>
      <c r="B36" s="84">
        <v>103</v>
      </c>
      <c r="C36" s="84">
        <v>21</v>
      </c>
      <c r="D36" s="84">
        <v>179</v>
      </c>
      <c r="E36" s="84">
        <v>46</v>
      </c>
      <c r="F36" s="84">
        <v>84</v>
      </c>
      <c r="G36" s="84">
        <v>89</v>
      </c>
      <c r="H36" s="84">
        <v>660</v>
      </c>
      <c r="I36" s="84">
        <v>4</v>
      </c>
      <c r="J36" s="104"/>
      <c r="K36" s="84">
        <v>1187</v>
      </c>
    </row>
    <row r="37" spans="1:22" ht="15.75" customHeight="1" x14ac:dyDescent="0.2">
      <c r="A37" s="79" t="s">
        <v>51</v>
      </c>
      <c r="B37" s="80">
        <v>86</v>
      </c>
      <c r="C37" s="80">
        <v>13</v>
      </c>
      <c r="D37" s="80">
        <v>205</v>
      </c>
      <c r="E37" s="80">
        <v>58</v>
      </c>
      <c r="F37" s="80">
        <v>98</v>
      </c>
      <c r="G37" s="80">
        <v>65</v>
      </c>
      <c r="H37" s="80">
        <v>602</v>
      </c>
      <c r="I37" s="80">
        <v>5</v>
      </c>
      <c r="J37" s="104"/>
      <c r="K37" s="80">
        <v>1133</v>
      </c>
    </row>
    <row r="38" spans="1:22" ht="15.75" customHeight="1" x14ac:dyDescent="0.2">
      <c r="A38" s="90" t="s">
        <v>52</v>
      </c>
      <c r="B38" s="91">
        <v>41</v>
      </c>
      <c r="C38" s="91">
        <v>6</v>
      </c>
      <c r="D38" s="91">
        <v>49</v>
      </c>
      <c r="E38" s="91">
        <v>20</v>
      </c>
      <c r="F38" s="91">
        <v>37</v>
      </c>
      <c r="G38" s="91">
        <v>24</v>
      </c>
      <c r="H38" s="91">
        <v>131</v>
      </c>
      <c r="I38" s="91">
        <v>1</v>
      </c>
      <c r="J38" s="104"/>
      <c r="K38" s="91">
        <v>309</v>
      </c>
    </row>
    <row r="39" spans="1:22" ht="15.75" customHeight="1" x14ac:dyDescent="0.2">
      <c r="A39" s="83" t="s">
        <v>53</v>
      </c>
      <c r="B39" s="84">
        <v>12</v>
      </c>
      <c r="C39" s="84">
        <v>2</v>
      </c>
      <c r="D39" s="84">
        <v>27</v>
      </c>
      <c r="E39" s="84">
        <v>13</v>
      </c>
      <c r="F39" s="84">
        <v>9</v>
      </c>
      <c r="G39" s="84">
        <v>13</v>
      </c>
      <c r="H39" s="84">
        <v>132</v>
      </c>
      <c r="I39" s="84">
        <v>0</v>
      </c>
      <c r="J39" s="104"/>
      <c r="K39" s="84">
        <v>208</v>
      </c>
    </row>
    <row r="40" spans="1:22" ht="15.75" customHeight="1" x14ac:dyDescent="0.2">
      <c r="A40" s="79" t="s">
        <v>54</v>
      </c>
      <c r="B40" s="80">
        <v>28</v>
      </c>
      <c r="C40" s="80">
        <v>7</v>
      </c>
      <c r="D40" s="80">
        <v>57</v>
      </c>
      <c r="E40" s="80">
        <v>21</v>
      </c>
      <c r="F40" s="80">
        <v>24</v>
      </c>
      <c r="G40" s="80">
        <v>33</v>
      </c>
      <c r="H40" s="80">
        <v>206</v>
      </c>
      <c r="I40" s="80">
        <v>3</v>
      </c>
      <c r="J40" s="104"/>
      <c r="K40" s="80">
        <v>379</v>
      </c>
    </row>
    <row r="41" spans="1:22" ht="15.75" customHeight="1" x14ac:dyDescent="0.2">
      <c r="A41" s="90" t="s">
        <v>214</v>
      </c>
      <c r="B41" s="91">
        <v>39</v>
      </c>
      <c r="C41" s="91">
        <v>11</v>
      </c>
      <c r="D41" s="91">
        <v>119</v>
      </c>
      <c r="E41" s="91">
        <v>16</v>
      </c>
      <c r="F41" s="91">
        <v>29</v>
      </c>
      <c r="G41" s="91">
        <v>27</v>
      </c>
      <c r="H41" s="91">
        <v>112</v>
      </c>
      <c r="I41" s="91">
        <v>1</v>
      </c>
      <c r="J41" s="104"/>
      <c r="K41" s="91">
        <v>355</v>
      </c>
    </row>
    <row r="42" spans="1:22" ht="15.75" customHeight="1" x14ac:dyDescent="0.2">
      <c r="A42" s="83" t="s">
        <v>55</v>
      </c>
      <c r="B42" s="84">
        <v>38</v>
      </c>
      <c r="C42" s="84">
        <v>3</v>
      </c>
      <c r="D42" s="84">
        <v>62</v>
      </c>
      <c r="E42" s="84">
        <v>22</v>
      </c>
      <c r="F42" s="84">
        <v>22</v>
      </c>
      <c r="G42" s="84">
        <v>8</v>
      </c>
      <c r="H42" s="84">
        <v>131</v>
      </c>
      <c r="I42" s="84">
        <v>0</v>
      </c>
      <c r="J42" s="104"/>
      <c r="K42" s="84">
        <v>286</v>
      </c>
    </row>
    <row r="43" spans="1:22" ht="15.75" customHeight="1" x14ac:dyDescent="0.2">
      <c r="A43" s="79" t="s">
        <v>56</v>
      </c>
      <c r="B43" s="80">
        <v>1</v>
      </c>
      <c r="C43" s="80">
        <v>1</v>
      </c>
      <c r="D43" s="80">
        <v>20</v>
      </c>
      <c r="E43" s="80">
        <v>7</v>
      </c>
      <c r="F43" s="80">
        <v>10</v>
      </c>
      <c r="G43" s="80">
        <v>5</v>
      </c>
      <c r="H43" s="80">
        <v>53</v>
      </c>
      <c r="I43" s="80">
        <v>0</v>
      </c>
      <c r="J43" s="104"/>
      <c r="K43" s="80">
        <v>97</v>
      </c>
    </row>
    <row r="44" spans="1:22" ht="15.75" customHeight="1" x14ac:dyDescent="0.2">
      <c r="A44" s="90" t="s">
        <v>57</v>
      </c>
      <c r="B44" s="91">
        <v>44</v>
      </c>
      <c r="C44" s="91">
        <v>12</v>
      </c>
      <c r="D44" s="91">
        <v>143</v>
      </c>
      <c r="E44" s="91">
        <v>21</v>
      </c>
      <c r="F44" s="91">
        <v>49</v>
      </c>
      <c r="G44" s="91">
        <v>37</v>
      </c>
      <c r="H44" s="91">
        <v>264</v>
      </c>
      <c r="I44" s="91">
        <v>2</v>
      </c>
      <c r="J44" s="104"/>
      <c r="K44" s="91">
        <v>572</v>
      </c>
    </row>
    <row r="45" spans="1:22" ht="15.75" customHeight="1" x14ac:dyDescent="0.2">
      <c r="A45" s="83" t="s">
        <v>58</v>
      </c>
      <c r="B45" s="84">
        <v>30</v>
      </c>
      <c r="C45" s="84">
        <v>21</v>
      </c>
      <c r="D45" s="84">
        <v>74</v>
      </c>
      <c r="E45" s="84">
        <v>25</v>
      </c>
      <c r="F45" s="84">
        <v>34</v>
      </c>
      <c r="G45" s="84">
        <v>16</v>
      </c>
      <c r="H45" s="84">
        <v>159</v>
      </c>
      <c r="I45" s="84">
        <v>1</v>
      </c>
      <c r="J45" s="104"/>
      <c r="K45" s="84">
        <v>360</v>
      </c>
    </row>
    <row r="46" spans="1:22" ht="15.75" customHeight="1" x14ac:dyDescent="0.2">
      <c r="A46" s="79" t="s">
        <v>59</v>
      </c>
      <c r="B46" s="80">
        <v>67</v>
      </c>
      <c r="C46" s="80">
        <v>21</v>
      </c>
      <c r="D46" s="80">
        <v>225</v>
      </c>
      <c r="E46" s="80">
        <v>58</v>
      </c>
      <c r="F46" s="80">
        <v>96</v>
      </c>
      <c r="G46" s="80">
        <v>90</v>
      </c>
      <c r="H46" s="80">
        <v>894</v>
      </c>
      <c r="I46" s="80">
        <v>6</v>
      </c>
      <c r="J46" s="104"/>
      <c r="K46" s="80">
        <v>1460</v>
      </c>
    </row>
    <row r="47" spans="1:22" ht="15.75" customHeight="1" x14ac:dyDescent="0.2">
      <c r="A47" s="38"/>
      <c r="F47"/>
      <c r="L47" s="32"/>
    </row>
    <row r="48" spans="1:22" ht="15.75" customHeight="1" x14ac:dyDescent="0.2">
      <c r="A48" s="88" t="s">
        <v>20</v>
      </c>
      <c r="B48" s="89">
        <f>SUM(B9:B46)-SUM(B17:B20)</f>
        <v>1196</v>
      </c>
      <c r="C48" s="89">
        <f t="shared" ref="C48:K48" si="0">SUM(C9:C46)-SUM(C17:C20)</f>
        <v>292</v>
      </c>
      <c r="D48" s="89">
        <f t="shared" si="0"/>
        <v>3175</v>
      </c>
      <c r="E48" s="89">
        <f t="shared" si="0"/>
        <v>702</v>
      </c>
      <c r="F48" s="89">
        <f t="shared" si="0"/>
        <v>1268</v>
      </c>
      <c r="G48" s="89">
        <f t="shared" si="0"/>
        <v>981</v>
      </c>
      <c r="H48" s="89">
        <f t="shared" si="0"/>
        <v>7956</v>
      </c>
      <c r="I48" s="89">
        <f t="shared" si="0"/>
        <v>52</v>
      </c>
      <c r="J48" s="102"/>
      <c r="K48" s="89">
        <f t="shared" si="0"/>
        <v>15635</v>
      </c>
      <c r="V48" s="29"/>
    </row>
    <row r="49" spans="1:12" ht="15.75" customHeight="1" x14ac:dyDescent="0.2">
      <c r="B49" s="34"/>
      <c r="C49" s="34"/>
      <c r="D49" s="34"/>
      <c r="E49" s="34"/>
      <c r="F49" s="34"/>
      <c r="G49" s="34"/>
      <c r="H49" s="34"/>
      <c r="I49" s="34"/>
      <c r="J49" s="132"/>
      <c r="K49" s="34"/>
      <c r="L49" s="32"/>
    </row>
    <row r="50" spans="1:12" ht="15.75" customHeight="1" x14ac:dyDescent="0.2">
      <c r="A50" s="90" t="s">
        <v>60</v>
      </c>
      <c r="B50" s="91">
        <v>120</v>
      </c>
      <c r="C50" s="91">
        <v>34</v>
      </c>
      <c r="D50" s="91">
        <v>319</v>
      </c>
      <c r="E50" s="91">
        <v>108</v>
      </c>
      <c r="F50" s="91">
        <v>147</v>
      </c>
      <c r="G50" s="91">
        <v>120</v>
      </c>
      <c r="H50" s="91">
        <v>771</v>
      </c>
      <c r="I50" s="91">
        <v>3</v>
      </c>
      <c r="J50" s="104"/>
      <c r="K50" s="91">
        <v>1622</v>
      </c>
      <c r="L50" s="32"/>
    </row>
    <row r="51" spans="1:12" ht="15.75" customHeight="1" x14ac:dyDescent="0.2">
      <c r="A51" s="83" t="s">
        <v>61</v>
      </c>
      <c r="B51" s="84">
        <v>368</v>
      </c>
      <c r="C51" s="84">
        <v>92</v>
      </c>
      <c r="D51" s="84">
        <v>1077</v>
      </c>
      <c r="E51" s="84">
        <v>181</v>
      </c>
      <c r="F51" s="84">
        <v>431</v>
      </c>
      <c r="G51" s="84">
        <v>280</v>
      </c>
      <c r="H51" s="84">
        <v>2235</v>
      </c>
      <c r="I51" s="84">
        <v>15</v>
      </c>
      <c r="J51" s="104"/>
      <c r="K51" s="84">
        <v>4685</v>
      </c>
      <c r="L51" s="32"/>
    </row>
    <row r="52" spans="1:12" ht="15.75" customHeight="1" x14ac:dyDescent="0.2">
      <c r="A52" s="79" t="s">
        <v>62</v>
      </c>
      <c r="B52" s="80">
        <v>252</v>
      </c>
      <c r="C52" s="80">
        <v>48</v>
      </c>
      <c r="D52" s="80">
        <v>500</v>
      </c>
      <c r="E52" s="80">
        <v>140</v>
      </c>
      <c r="F52" s="80">
        <v>236</v>
      </c>
      <c r="G52" s="80">
        <v>205</v>
      </c>
      <c r="H52" s="80">
        <v>1644</v>
      </c>
      <c r="I52" s="80">
        <v>11</v>
      </c>
      <c r="J52" s="104"/>
      <c r="K52" s="80">
        <v>3038</v>
      </c>
    </row>
    <row r="53" spans="1:12" ht="15" x14ac:dyDescent="0.2">
      <c r="A53" s="27" t="s">
        <v>63</v>
      </c>
      <c r="F53" s="53"/>
      <c r="K53" s="24"/>
    </row>
    <row r="54" spans="1:12" ht="15" x14ac:dyDescent="0.2">
      <c r="B54" s="30"/>
      <c r="C54" s="30"/>
      <c r="D54" s="30"/>
      <c r="E54" s="30"/>
      <c r="F54" s="61"/>
      <c r="G54" s="30"/>
      <c r="K54" s="24"/>
    </row>
    <row r="55" spans="1:12" ht="15" x14ac:dyDescent="0.2">
      <c r="B55" s="30"/>
      <c r="C55" s="30"/>
      <c r="D55" s="30"/>
      <c r="E55" s="30"/>
      <c r="F55" s="61"/>
      <c r="G55" s="30"/>
      <c r="K55" s="24"/>
    </row>
    <row r="56" spans="1:12" x14ac:dyDescent="0.2">
      <c r="B56" s="30"/>
      <c r="C56" s="30"/>
      <c r="D56" s="30"/>
      <c r="E56" s="30"/>
      <c r="F56" s="61"/>
      <c r="G56" s="30"/>
    </row>
    <row r="57" spans="1:12" x14ac:dyDescent="0.2">
      <c r="B57" s="30"/>
      <c r="C57" s="30"/>
      <c r="D57" s="30"/>
      <c r="E57" s="30"/>
      <c r="F57" s="61"/>
      <c r="G57" s="30"/>
    </row>
    <row r="58" spans="1:12" x14ac:dyDescent="0.2">
      <c r="B58" s="30"/>
      <c r="C58" s="30"/>
      <c r="D58" s="30"/>
      <c r="E58" s="30"/>
      <c r="F58" s="61"/>
      <c r="G58" s="30"/>
      <c r="K58" s="27"/>
    </row>
    <row r="59" spans="1:12" x14ac:dyDescent="0.2">
      <c r="B59" s="30"/>
      <c r="C59" s="30"/>
      <c r="D59" s="30"/>
      <c r="E59" s="30"/>
      <c r="F59" s="61"/>
      <c r="G59" s="30"/>
    </row>
    <row r="60" spans="1:12" x14ac:dyDescent="0.2">
      <c r="B60" s="30"/>
      <c r="C60" s="30"/>
      <c r="D60" s="30"/>
      <c r="E60" s="30"/>
      <c r="F60" s="61"/>
      <c r="G60" s="30"/>
    </row>
    <row r="67" spans="2:11" s="24" customFormat="1" ht="15" x14ac:dyDescent="0.2">
      <c r="F67" s="60"/>
      <c r="J67" s="60"/>
      <c r="K67"/>
    </row>
    <row r="68" spans="2:11" s="24" customFormat="1" ht="15" x14ac:dyDescent="0.2">
      <c r="F68" s="60"/>
      <c r="J68" s="60"/>
      <c r="K68"/>
    </row>
    <row r="69" spans="2:11" s="24" customFormat="1" ht="15" x14ac:dyDescent="0.2">
      <c r="F69" s="60"/>
      <c r="J69" s="60"/>
      <c r="K69"/>
    </row>
    <row r="72" spans="2:11" s="27" customFormat="1" x14ac:dyDescent="0.2">
      <c r="F72" s="59"/>
      <c r="J72" s="59"/>
      <c r="K72"/>
    </row>
    <row r="74" spans="2:11" x14ac:dyDescent="0.2">
      <c r="B74" s="30"/>
      <c r="C74" s="30"/>
      <c r="D74" s="30"/>
      <c r="E74" s="30"/>
      <c r="F74" s="61"/>
    </row>
    <row r="75" spans="2:11" x14ac:dyDescent="0.2">
      <c r="B75" s="30"/>
      <c r="C75" s="30"/>
      <c r="D75" s="30"/>
      <c r="E75" s="30"/>
      <c r="F75" s="61"/>
    </row>
    <row r="76" spans="2:11" x14ac:dyDescent="0.2">
      <c r="B76" s="30"/>
      <c r="C76" s="30"/>
      <c r="D76" s="30"/>
      <c r="E76" s="30"/>
      <c r="F76" s="61"/>
    </row>
    <row r="77" spans="2:11" x14ac:dyDescent="0.2">
      <c r="B77" s="30"/>
      <c r="C77" s="30"/>
      <c r="D77" s="30"/>
      <c r="E77" s="30"/>
      <c r="F77" s="61"/>
    </row>
    <row r="78" spans="2:11" x14ac:dyDescent="0.2">
      <c r="B78" s="30"/>
      <c r="C78" s="30"/>
      <c r="D78" s="30"/>
      <c r="E78" s="30"/>
      <c r="F78" s="61"/>
    </row>
    <row r="79" spans="2:11" x14ac:dyDescent="0.2">
      <c r="B79" s="30"/>
      <c r="C79" s="30"/>
      <c r="D79" s="30"/>
      <c r="E79" s="30"/>
      <c r="F79" s="61"/>
    </row>
    <row r="80" spans="2:11" x14ac:dyDescent="0.2">
      <c r="B80" s="30"/>
      <c r="C80" s="30"/>
      <c r="D80" s="30"/>
      <c r="E80" s="30"/>
      <c r="F80" s="61"/>
    </row>
    <row r="81" spans="2:6" x14ac:dyDescent="0.2">
      <c r="B81" s="30"/>
      <c r="C81" s="30"/>
      <c r="D81" s="30"/>
      <c r="E81" s="30"/>
      <c r="F81" s="61"/>
    </row>
    <row r="82" spans="2:6" x14ac:dyDescent="0.2">
      <c r="B82" s="30"/>
      <c r="C82" s="30"/>
      <c r="D82" s="30"/>
      <c r="E82" s="30"/>
      <c r="F82" s="61"/>
    </row>
    <row r="83" spans="2:6" x14ac:dyDescent="0.2">
      <c r="B83" s="30"/>
      <c r="C83" s="30"/>
      <c r="D83" s="30"/>
      <c r="E83" s="30"/>
      <c r="F83" s="61"/>
    </row>
    <row r="84" spans="2:6" x14ac:dyDescent="0.2">
      <c r="B84" s="30"/>
      <c r="C84" s="30"/>
      <c r="D84" s="30"/>
      <c r="E84" s="30"/>
      <c r="F84" s="61"/>
    </row>
    <row r="85" spans="2:6" x14ac:dyDescent="0.2">
      <c r="B85" s="30"/>
      <c r="C85" s="30"/>
      <c r="D85" s="30"/>
      <c r="E85" s="30"/>
      <c r="F85" s="61"/>
    </row>
    <row r="86" spans="2:6" x14ac:dyDescent="0.2">
      <c r="B86" s="30"/>
      <c r="C86" s="30"/>
      <c r="D86" s="30"/>
      <c r="E86" s="30"/>
      <c r="F86" s="61"/>
    </row>
    <row r="87" spans="2:6" x14ac:dyDescent="0.2">
      <c r="B87" s="30"/>
      <c r="C87" s="30"/>
      <c r="D87" s="30"/>
      <c r="E87" s="30"/>
      <c r="F87" s="61"/>
    </row>
    <row r="88" spans="2:6" x14ac:dyDescent="0.2">
      <c r="B88" s="30"/>
      <c r="C88" s="30"/>
      <c r="D88" s="30"/>
      <c r="E88" s="30"/>
      <c r="F88" s="61"/>
    </row>
    <row r="89" spans="2:6" x14ac:dyDescent="0.2">
      <c r="B89" s="30"/>
      <c r="C89" s="30"/>
      <c r="D89" s="30"/>
      <c r="E89" s="30"/>
      <c r="F89" s="61"/>
    </row>
    <row r="90" spans="2:6" x14ac:dyDescent="0.2">
      <c r="B90" s="30"/>
      <c r="C90" s="30"/>
      <c r="D90" s="30"/>
      <c r="E90" s="30"/>
      <c r="F90" s="61"/>
    </row>
    <row r="91" spans="2:6" x14ac:dyDescent="0.2">
      <c r="B91" s="30"/>
      <c r="C91" s="30"/>
      <c r="D91" s="30"/>
      <c r="E91" s="30"/>
      <c r="F91" s="61"/>
    </row>
    <row r="92" spans="2:6" x14ac:dyDescent="0.2">
      <c r="B92" s="30"/>
      <c r="C92" s="30"/>
      <c r="D92" s="30"/>
      <c r="E92" s="30"/>
      <c r="F92" s="61"/>
    </row>
    <row r="93" spans="2:6" x14ac:dyDescent="0.2">
      <c r="B93" s="30"/>
      <c r="C93" s="30"/>
      <c r="D93" s="30"/>
      <c r="E93" s="30"/>
      <c r="F93" s="61"/>
    </row>
    <row r="94" spans="2:6" x14ac:dyDescent="0.2">
      <c r="B94" s="30"/>
      <c r="C94" s="30"/>
      <c r="D94" s="30"/>
      <c r="E94" s="30"/>
      <c r="F94" s="61"/>
    </row>
    <row r="95" spans="2:6" x14ac:dyDescent="0.2">
      <c r="B95" s="30"/>
      <c r="C95" s="30"/>
      <c r="D95" s="30"/>
      <c r="E95" s="30"/>
      <c r="F95" s="61"/>
    </row>
    <row r="96" spans="2:6" x14ac:dyDescent="0.2">
      <c r="B96" s="30"/>
      <c r="C96" s="30"/>
      <c r="D96" s="30"/>
      <c r="E96" s="30"/>
      <c r="F96" s="61"/>
    </row>
    <row r="97" spans="2:11" x14ac:dyDescent="0.2">
      <c r="B97" s="30"/>
      <c r="C97" s="30"/>
      <c r="D97" s="30"/>
      <c r="E97" s="30"/>
      <c r="F97" s="61"/>
    </row>
    <row r="98" spans="2:11" x14ac:dyDescent="0.2">
      <c r="B98" s="30"/>
      <c r="C98" s="30"/>
      <c r="D98" s="30"/>
      <c r="E98" s="30"/>
      <c r="F98" s="61"/>
    </row>
    <row r="99" spans="2:11" x14ac:dyDescent="0.2">
      <c r="B99" s="30"/>
      <c r="C99" s="30"/>
      <c r="D99" s="30"/>
      <c r="E99" s="30"/>
      <c r="F99" s="61"/>
    </row>
    <row r="100" spans="2:11" x14ac:dyDescent="0.2">
      <c r="B100" s="30"/>
      <c r="C100" s="30"/>
      <c r="D100" s="30"/>
      <c r="E100" s="30"/>
      <c r="F100" s="61"/>
    </row>
    <row r="101" spans="2:11" x14ac:dyDescent="0.2">
      <c r="B101" s="30"/>
      <c r="C101" s="30"/>
      <c r="D101" s="30"/>
      <c r="E101" s="30"/>
      <c r="F101" s="61"/>
    </row>
    <row r="102" spans="2:11" x14ac:dyDescent="0.2">
      <c r="B102" s="30"/>
      <c r="C102" s="30"/>
      <c r="D102" s="30"/>
      <c r="E102" s="30"/>
      <c r="F102" s="61"/>
    </row>
    <row r="103" spans="2:11" x14ac:dyDescent="0.2">
      <c r="B103" s="30"/>
      <c r="C103" s="30"/>
      <c r="D103" s="30"/>
      <c r="E103" s="30"/>
      <c r="F103" s="61"/>
    </row>
    <row r="104" spans="2:11" x14ac:dyDescent="0.2">
      <c r="B104" s="30"/>
      <c r="C104" s="30"/>
      <c r="D104" s="30"/>
      <c r="E104" s="30"/>
      <c r="F104" s="61"/>
    </row>
    <row r="105" spans="2:11" ht="15" x14ac:dyDescent="0.2">
      <c r="B105" s="30"/>
      <c r="C105" s="30"/>
      <c r="D105" s="30"/>
      <c r="E105" s="30"/>
      <c r="F105" s="61"/>
      <c r="K105" s="24"/>
    </row>
    <row r="106" spans="2:11" ht="15" x14ac:dyDescent="0.2">
      <c r="B106" s="30"/>
      <c r="C106" s="30"/>
      <c r="D106" s="30"/>
      <c r="E106" s="30"/>
      <c r="F106" s="61"/>
      <c r="K106" s="24"/>
    </row>
    <row r="107" spans="2:11" ht="15" x14ac:dyDescent="0.2">
      <c r="B107" s="30"/>
      <c r="C107" s="30"/>
      <c r="D107" s="30"/>
      <c r="E107" s="30"/>
      <c r="F107" s="61"/>
      <c r="K107" s="24"/>
    </row>
    <row r="108" spans="2:11" x14ac:dyDescent="0.2">
      <c r="B108" s="30"/>
      <c r="C108" s="30"/>
      <c r="D108" s="30"/>
      <c r="E108" s="30"/>
      <c r="F108" s="61"/>
    </row>
    <row r="109" spans="2:11" x14ac:dyDescent="0.2">
      <c r="B109" s="30"/>
      <c r="C109" s="30"/>
      <c r="D109" s="30"/>
      <c r="E109" s="30"/>
      <c r="F109" s="61"/>
    </row>
    <row r="110" spans="2:11" x14ac:dyDescent="0.2">
      <c r="B110" s="30"/>
      <c r="C110" s="30"/>
      <c r="D110" s="30"/>
      <c r="E110" s="30"/>
      <c r="F110" s="61"/>
      <c r="K110" s="27"/>
    </row>
    <row r="111" spans="2:11" x14ac:dyDescent="0.2">
      <c r="B111" s="30"/>
      <c r="C111" s="30"/>
      <c r="D111" s="30"/>
      <c r="E111" s="30"/>
      <c r="F111" s="61"/>
    </row>
    <row r="112" spans="2:11" x14ac:dyDescent="0.2">
      <c r="B112" s="30"/>
      <c r="C112" s="30"/>
      <c r="D112" s="30"/>
      <c r="E112" s="30"/>
      <c r="F112" s="61"/>
    </row>
    <row r="119" spans="2:11" s="24" customFormat="1" ht="15" x14ac:dyDescent="0.2">
      <c r="F119" s="60"/>
      <c r="J119" s="60"/>
      <c r="K119"/>
    </row>
    <row r="120" spans="2:11" s="24" customFormat="1" ht="15" x14ac:dyDescent="0.2">
      <c r="F120" s="60"/>
      <c r="J120" s="60"/>
      <c r="K120"/>
    </row>
    <row r="121" spans="2:11" s="24" customFormat="1" ht="15" x14ac:dyDescent="0.2">
      <c r="F121" s="60"/>
      <c r="J121" s="60"/>
      <c r="K121"/>
    </row>
    <row r="124" spans="2:11" s="27" customFormat="1" x14ac:dyDescent="0.2">
      <c r="F124" s="59"/>
      <c r="J124" s="59"/>
      <c r="K124"/>
    </row>
    <row r="126" spans="2:11" x14ac:dyDescent="0.2">
      <c r="B126" s="30"/>
      <c r="C126" s="30"/>
      <c r="D126" s="30"/>
      <c r="E126" s="30"/>
      <c r="F126" s="61"/>
    </row>
    <row r="127" spans="2:11" x14ac:dyDescent="0.2">
      <c r="B127" s="30"/>
      <c r="C127" s="30"/>
      <c r="D127" s="30"/>
      <c r="E127" s="30"/>
      <c r="F127" s="61"/>
    </row>
    <row r="128" spans="2:11" x14ac:dyDescent="0.2">
      <c r="B128" s="30"/>
      <c r="C128" s="30"/>
      <c r="D128" s="30"/>
      <c r="E128" s="30"/>
      <c r="F128" s="61"/>
    </row>
    <row r="129" spans="2:6" x14ac:dyDescent="0.2">
      <c r="B129" s="30"/>
      <c r="C129" s="30"/>
      <c r="D129" s="30"/>
      <c r="E129" s="30"/>
      <c r="F129" s="61"/>
    </row>
    <row r="130" spans="2:6" x14ac:dyDescent="0.2">
      <c r="B130" s="30"/>
      <c r="C130" s="30"/>
      <c r="D130" s="30"/>
      <c r="E130" s="30"/>
      <c r="F130" s="61"/>
    </row>
    <row r="131" spans="2:6" x14ac:dyDescent="0.2">
      <c r="B131" s="30"/>
      <c r="C131" s="30"/>
      <c r="D131" s="30"/>
      <c r="E131" s="30"/>
      <c r="F131" s="61"/>
    </row>
    <row r="132" spans="2:6" x14ac:dyDescent="0.2">
      <c r="B132" s="30"/>
      <c r="C132" s="30"/>
      <c r="D132" s="30"/>
      <c r="E132" s="30"/>
      <c r="F132" s="61"/>
    </row>
    <row r="133" spans="2:6" x14ac:dyDescent="0.2">
      <c r="B133" s="30"/>
      <c r="C133" s="30"/>
      <c r="D133" s="30"/>
      <c r="E133" s="30"/>
      <c r="F133" s="61"/>
    </row>
    <row r="134" spans="2:6" x14ac:dyDescent="0.2">
      <c r="B134" s="30"/>
      <c r="C134" s="30"/>
      <c r="D134" s="30"/>
      <c r="E134" s="30"/>
      <c r="F134" s="61"/>
    </row>
    <row r="135" spans="2:6" x14ac:dyDescent="0.2">
      <c r="B135" s="30"/>
      <c r="C135" s="30"/>
      <c r="D135" s="30"/>
      <c r="E135" s="30"/>
      <c r="F135" s="61"/>
    </row>
    <row r="136" spans="2:6" x14ac:dyDescent="0.2">
      <c r="B136" s="30"/>
      <c r="C136" s="30"/>
      <c r="D136" s="30"/>
      <c r="E136" s="30"/>
      <c r="F136" s="61"/>
    </row>
    <row r="137" spans="2:6" x14ac:dyDescent="0.2">
      <c r="B137" s="30"/>
      <c r="C137" s="30"/>
      <c r="D137" s="30"/>
      <c r="E137" s="30"/>
      <c r="F137" s="61"/>
    </row>
    <row r="138" spans="2:6" x14ac:dyDescent="0.2">
      <c r="B138" s="30"/>
      <c r="C138" s="30"/>
      <c r="D138" s="30"/>
      <c r="E138" s="30"/>
      <c r="F138" s="61"/>
    </row>
    <row r="139" spans="2:6" x14ac:dyDescent="0.2">
      <c r="B139" s="30"/>
      <c r="C139" s="30"/>
      <c r="D139" s="30"/>
      <c r="E139" s="30"/>
      <c r="F139" s="61"/>
    </row>
    <row r="140" spans="2:6" x14ac:dyDescent="0.2">
      <c r="B140" s="30"/>
      <c r="C140" s="30"/>
      <c r="D140" s="30"/>
      <c r="E140" s="30"/>
      <c r="F140" s="61"/>
    </row>
    <row r="141" spans="2:6" x14ac:dyDescent="0.2">
      <c r="B141" s="30"/>
      <c r="C141" s="30"/>
      <c r="D141" s="30"/>
      <c r="E141" s="30"/>
      <c r="F141" s="61"/>
    </row>
    <row r="142" spans="2:6" x14ac:dyDescent="0.2">
      <c r="B142" s="30"/>
      <c r="C142" s="30"/>
      <c r="D142" s="30"/>
      <c r="E142" s="30"/>
      <c r="F142" s="61"/>
    </row>
    <row r="143" spans="2:6" x14ac:dyDescent="0.2">
      <c r="B143" s="30"/>
      <c r="C143" s="30"/>
      <c r="D143" s="30"/>
      <c r="E143" s="30"/>
      <c r="F143" s="61"/>
    </row>
    <row r="144" spans="2:6" x14ac:dyDescent="0.2">
      <c r="B144" s="30"/>
      <c r="C144" s="30"/>
      <c r="D144" s="30"/>
      <c r="E144" s="30"/>
      <c r="F144" s="61"/>
    </row>
    <row r="145" spans="2:11" x14ac:dyDescent="0.2">
      <c r="B145" s="30"/>
      <c r="C145" s="30"/>
      <c r="D145" s="30"/>
      <c r="E145" s="30"/>
      <c r="F145" s="61"/>
    </row>
    <row r="146" spans="2:11" x14ac:dyDescent="0.2">
      <c r="B146" s="30"/>
      <c r="C146" s="30"/>
      <c r="D146" s="30"/>
      <c r="E146" s="30"/>
      <c r="F146" s="61"/>
    </row>
    <row r="147" spans="2:11" x14ac:dyDescent="0.2">
      <c r="B147" s="30"/>
      <c r="C147" s="30"/>
      <c r="D147" s="30"/>
      <c r="E147" s="30"/>
      <c r="F147" s="61"/>
    </row>
    <row r="148" spans="2:11" x14ac:dyDescent="0.2">
      <c r="B148" s="30"/>
      <c r="C148" s="30"/>
      <c r="D148" s="30"/>
      <c r="E148" s="30"/>
      <c r="F148" s="61"/>
    </row>
    <row r="149" spans="2:11" x14ac:dyDescent="0.2">
      <c r="B149" s="30"/>
      <c r="C149" s="30"/>
      <c r="D149" s="30"/>
      <c r="E149" s="30"/>
      <c r="F149" s="61"/>
    </row>
    <row r="150" spans="2:11" x14ac:dyDescent="0.2">
      <c r="B150" s="30"/>
      <c r="C150" s="30"/>
      <c r="D150" s="30"/>
      <c r="E150" s="30"/>
      <c r="F150" s="61"/>
    </row>
    <row r="151" spans="2:11" x14ac:dyDescent="0.2">
      <c r="B151" s="30"/>
      <c r="C151" s="30"/>
      <c r="D151" s="30"/>
      <c r="E151" s="30"/>
      <c r="F151" s="61"/>
    </row>
    <row r="152" spans="2:11" x14ac:dyDescent="0.2">
      <c r="B152" s="30"/>
      <c r="C152" s="30"/>
      <c r="D152" s="30"/>
      <c r="E152" s="30"/>
      <c r="F152" s="61"/>
    </row>
    <row r="153" spans="2:11" x14ac:dyDescent="0.2">
      <c r="B153" s="30"/>
      <c r="C153" s="30"/>
      <c r="D153" s="30"/>
      <c r="E153" s="30"/>
      <c r="F153" s="61"/>
    </row>
    <row r="154" spans="2:11" x14ac:dyDescent="0.2">
      <c r="B154" s="30"/>
      <c r="C154" s="30"/>
      <c r="D154" s="30"/>
      <c r="E154" s="30"/>
      <c r="F154" s="61"/>
    </row>
    <row r="155" spans="2:11" x14ac:dyDescent="0.2">
      <c r="B155" s="30"/>
      <c r="C155" s="30"/>
      <c r="D155" s="30"/>
      <c r="E155" s="30"/>
      <c r="F155" s="61"/>
    </row>
    <row r="156" spans="2:11" x14ac:dyDescent="0.2">
      <c r="B156" s="30"/>
      <c r="C156" s="30"/>
      <c r="D156" s="30"/>
      <c r="E156" s="30"/>
      <c r="F156" s="61"/>
    </row>
    <row r="157" spans="2:11" ht="15" x14ac:dyDescent="0.2">
      <c r="B157" s="30"/>
      <c r="C157" s="30"/>
      <c r="D157" s="30"/>
      <c r="E157" s="30"/>
      <c r="F157" s="61"/>
      <c r="K157" s="24"/>
    </row>
    <row r="158" spans="2:11" ht="15" x14ac:dyDescent="0.2">
      <c r="B158" s="30"/>
      <c r="C158" s="30"/>
      <c r="D158" s="30"/>
      <c r="E158" s="30"/>
      <c r="F158" s="61"/>
      <c r="K158" s="24"/>
    </row>
    <row r="159" spans="2:11" ht="15" x14ac:dyDescent="0.2">
      <c r="B159" s="30"/>
      <c r="C159" s="30"/>
      <c r="D159" s="30"/>
      <c r="E159" s="30"/>
      <c r="F159" s="61"/>
      <c r="K159" s="24"/>
    </row>
    <row r="160" spans="2:11" x14ac:dyDescent="0.2">
      <c r="B160" s="30"/>
      <c r="C160" s="30"/>
      <c r="D160" s="30"/>
      <c r="E160" s="30"/>
      <c r="F160" s="61"/>
    </row>
    <row r="161" spans="2:11" x14ac:dyDescent="0.2">
      <c r="B161" s="30"/>
      <c r="C161" s="30"/>
      <c r="D161" s="30"/>
      <c r="E161" s="30"/>
      <c r="F161" s="61"/>
    </row>
    <row r="162" spans="2:11" x14ac:dyDescent="0.2">
      <c r="B162" s="30"/>
      <c r="C162" s="30"/>
      <c r="D162" s="30"/>
      <c r="E162" s="30"/>
      <c r="F162" s="61"/>
      <c r="K162" s="27"/>
    </row>
    <row r="163" spans="2:11" x14ac:dyDescent="0.2">
      <c r="B163" s="30"/>
      <c r="C163" s="30"/>
      <c r="D163" s="30"/>
      <c r="E163" s="30"/>
      <c r="F163" s="61"/>
    </row>
    <row r="164" spans="2:11" x14ac:dyDescent="0.2">
      <c r="B164" s="30"/>
      <c r="C164" s="30"/>
      <c r="D164" s="30"/>
      <c r="E164" s="30"/>
      <c r="F164" s="61"/>
    </row>
    <row r="171" spans="2:11" s="24" customFormat="1" ht="15" x14ac:dyDescent="0.2">
      <c r="F171" s="60"/>
      <c r="J171" s="60"/>
      <c r="K171"/>
    </row>
    <row r="172" spans="2:11" s="24" customFormat="1" ht="15" x14ac:dyDescent="0.2">
      <c r="F172" s="60"/>
      <c r="J172" s="60"/>
      <c r="K172"/>
    </row>
    <row r="173" spans="2:11" s="24" customFormat="1" ht="15" x14ac:dyDescent="0.2">
      <c r="F173" s="60"/>
      <c r="J173" s="60"/>
      <c r="K173"/>
    </row>
    <row r="176" spans="2:11" s="27" customFormat="1" x14ac:dyDescent="0.2">
      <c r="F176" s="59"/>
      <c r="J176" s="59"/>
      <c r="K176"/>
    </row>
    <row r="179" spans="2:6" x14ac:dyDescent="0.2">
      <c r="B179" s="30"/>
      <c r="C179" s="30"/>
      <c r="D179" s="30"/>
      <c r="E179" s="30"/>
      <c r="F179" s="61"/>
    </row>
    <row r="180" spans="2:6" x14ac:dyDescent="0.2">
      <c r="B180" s="30"/>
      <c r="C180" s="30"/>
      <c r="D180" s="30"/>
      <c r="E180" s="30"/>
      <c r="F180" s="61"/>
    </row>
    <row r="181" spans="2:6" x14ac:dyDescent="0.2">
      <c r="B181" s="30"/>
      <c r="C181" s="30"/>
      <c r="D181" s="30"/>
      <c r="E181" s="30"/>
      <c r="F181" s="61"/>
    </row>
    <row r="182" spans="2:6" x14ac:dyDescent="0.2">
      <c r="B182" s="30"/>
      <c r="C182" s="30"/>
      <c r="D182" s="30"/>
      <c r="E182" s="30"/>
      <c r="F182" s="61"/>
    </row>
    <row r="183" spans="2:6" x14ac:dyDescent="0.2">
      <c r="B183" s="30"/>
      <c r="C183" s="30"/>
      <c r="D183" s="30"/>
      <c r="E183" s="30"/>
      <c r="F183" s="61"/>
    </row>
    <row r="184" spans="2:6" x14ac:dyDescent="0.2">
      <c r="B184" s="30"/>
      <c r="C184" s="30"/>
      <c r="D184" s="30"/>
      <c r="E184" s="30"/>
      <c r="F184" s="61"/>
    </row>
    <row r="185" spans="2:6" x14ac:dyDescent="0.2">
      <c r="B185" s="30"/>
      <c r="C185" s="30"/>
      <c r="D185" s="30"/>
      <c r="E185" s="30"/>
      <c r="F185" s="61"/>
    </row>
    <row r="186" spans="2:6" x14ac:dyDescent="0.2">
      <c r="B186" s="30"/>
      <c r="C186" s="30"/>
      <c r="D186" s="30"/>
      <c r="E186" s="30"/>
      <c r="F186" s="61"/>
    </row>
    <row r="187" spans="2:6" x14ac:dyDescent="0.2">
      <c r="B187" s="30"/>
      <c r="C187" s="30"/>
      <c r="D187" s="30"/>
      <c r="E187" s="30"/>
      <c r="F187" s="61"/>
    </row>
    <row r="188" spans="2:6" x14ac:dyDescent="0.2">
      <c r="B188" s="30"/>
      <c r="C188" s="30"/>
      <c r="D188" s="30"/>
      <c r="E188" s="30"/>
      <c r="F188" s="61"/>
    </row>
    <row r="189" spans="2:6" x14ac:dyDescent="0.2">
      <c r="B189" s="30"/>
      <c r="C189" s="30"/>
      <c r="D189" s="30"/>
      <c r="E189" s="30"/>
      <c r="F189" s="61"/>
    </row>
    <row r="190" spans="2:6" x14ac:dyDescent="0.2">
      <c r="B190" s="30"/>
      <c r="C190" s="30"/>
      <c r="D190" s="30"/>
      <c r="E190" s="30"/>
      <c r="F190" s="61"/>
    </row>
    <row r="191" spans="2:6" x14ac:dyDescent="0.2">
      <c r="B191" s="30"/>
      <c r="C191" s="30"/>
      <c r="D191" s="30"/>
      <c r="E191" s="30"/>
      <c r="F191" s="61"/>
    </row>
    <row r="192" spans="2:6" x14ac:dyDescent="0.2">
      <c r="B192" s="30"/>
      <c r="C192" s="30"/>
      <c r="D192" s="30"/>
      <c r="E192" s="30"/>
      <c r="F192" s="61"/>
    </row>
    <row r="193" spans="2:6" x14ac:dyDescent="0.2">
      <c r="B193" s="30"/>
      <c r="C193" s="30"/>
      <c r="D193" s="30"/>
      <c r="E193" s="30"/>
      <c r="F193" s="61"/>
    </row>
    <row r="194" spans="2:6" x14ac:dyDescent="0.2">
      <c r="B194" s="30"/>
      <c r="C194" s="30"/>
      <c r="D194" s="30"/>
      <c r="E194" s="30"/>
      <c r="F194" s="61"/>
    </row>
    <row r="195" spans="2:6" x14ac:dyDescent="0.2">
      <c r="B195" s="30"/>
      <c r="C195" s="30"/>
      <c r="D195" s="30"/>
      <c r="E195" s="30"/>
      <c r="F195" s="61"/>
    </row>
    <row r="196" spans="2:6" x14ac:dyDescent="0.2">
      <c r="B196" s="30"/>
      <c r="C196" s="30"/>
      <c r="D196" s="30"/>
      <c r="E196" s="30"/>
      <c r="F196" s="61"/>
    </row>
    <row r="197" spans="2:6" x14ac:dyDescent="0.2">
      <c r="B197" s="30"/>
      <c r="C197" s="30"/>
      <c r="D197" s="30"/>
      <c r="E197" s="30"/>
      <c r="F197" s="61"/>
    </row>
    <row r="198" spans="2:6" x14ac:dyDescent="0.2">
      <c r="B198" s="30"/>
      <c r="C198" s="30"/>
      <c r="D198" s="30"/>
      <c r="E198" s="30"/>
      <c r="F198" s="61"/>
    </row>
    <row r="199" spans="2:6" x14ac:dyDescent="0.2">
      <c r="B199" s="30"/>
      <c r="C199" s="30"/>
      <c r="D199" s="30"/>
      <c r="E199" s="30"/>
      <c r="F199" s="61"/>
    </row>
    <row r="200" spans="2:6" x14ac:dyDescent="0.2">
      <c r="B200" s="30"/>
      <c r="C200" s="30"/>
      <c r="D200" s="30"/>
      <c r="E200" s="30"/>
      <c r="F200" s="61"/>
    </row>
    <row r="201" spans="2:6" x14ac:dyDescent="0.2">
      <c r="B201" s="30"/>
      <c r="C201" s="30"/>
      <c r="D201" s="30"/>
      <c r="E201" s="30"/>
      <c r="F201" s="61"/>
    </row>
    <row r="202" spans="2:6" x14ac:dyDescent="0.2">
      <c r="B202" s="30"/>
      <c r="C202" s="30"/>
      <c r="D202" s="30"/>
      <c r="E202" s="30"/>
      <c r="F202" s="61"/>
    </row>
    <row r="203" spans="2:6" x14ac:dyDescent="0.2">
      <c r="B203" s="30"/>
      <c r="C203" s="30"/>
      <c r="D203" s="30"/>
      <c r="E203" s="30"/>
      <c r="F203" s="61"/>
    </row>
    <row r="204" spans="2:6" x14ac:dyDescent="0.2">
      <c r="B204" s="30"/>
      <c r="C204" s="30"/>
      <c r="D204" s="30"/>
      <c r="E204" s="30"/>
      <c r="F204" s="61"/>
    </row>
    <row r="205" spans="2:6" x14ac:dyDescent="0.2">
      <c r="B205" s="30"/>
      <c r="C205" s="30"/>
      <c r="D205" s="30"/>
      <c r="E205" s="30"/>
      <c r="F205" s="61"/>
    </row>
    <row r="206" spans="2:6" x14ac:dyDescent="0.2">
      <c r="B206" s="30"/>
      <c r="C206" s="30"/>
      <c r="D206" s="30"/>
      <c r="E206" s="30"/>
      <c r="F206" s="61"/>
    </row>
    <row r="207" spans="2:6" x14ac:dyDescent="0.2">
      <c r="B207" s="30"/>
      <c r="C207" s="30"/>
      <c r="D207" s="30"/>
      <c r="E207" s="30"/>
      <c r="F207" s="61"/>
    </row>
    <row r="208" spans="2:6" x14ac:dyDescent="0.2">
      <c r="B208" s="30"/>
      <c r="C208" s="30"/>
      <c r="D208" s="30"/>
      <c r="E208" s="30"/>
      <c r="F208" s="61"/>
    </row>
    <row r="209" spans="2:11" ht="15" x14ac:dyDescent="0.2">
      <c r="B209" s="30"/>
      <c r="C209" s="30"/>
      <c r="D209" s="30"/>
      <c r="E209" s="30"/>
      <c r="F209" s="61"/>
      <c r="K209" s="24"/>
    </row>
    <row r="210" spans="2:11" ht="15" x14ac:dyDescent="0.2">
      <c r="B210" s="30"/>
      <c r="C210" s="30"/>
      <c r="D210" s="30"/>
      <c r="E210" s="30"/>
      <c r="F210" s="61"/>
      <c r="K210" s="24"/>
    </row>
    <row r="211" spans="2:11" ht="15" x14ac:dyDescent="0.2">
      <c r="B211" s="30"/>
      <c r="C211" s="30"/>
      <c r="D211" s="30"/>
      <c r="E211" s="30"/>
      <c r="F211" s="61"/>
      <c r="K211" s="24"/>
    </row>
    <row r="212" spans="2:11" x14ac:dyDescent="0.2">
      <c r="B212" s="30"/>
      <c r="C212" s="30"/>
      <c r="D212" s="30"/>
      <c r="E212" s="30"/>
      <c r="F212" s="61"/>
    </row>
    <row r="213" spans="2:11" x14ac:dyDescent="0.2">
      <c r="B213" s="30"/>
      <c r="C213" s="30"/>
      <c r="D213" s="30"/>
      <c r="E213" s="30"/>
      <c r="F213" s="61"/>
    </row>
    <row r="214" spans="2:11" x14ac:dyDescent="0.2">
      <c r="B214" s="30"/>
      <c r="C214" s="30"/>
      <c r="D214" s="30"/>
      <c r="E214" s="30"/>
      <c r="F214" s="61"/>
      <c r="K214" s="27"/>
    </row>
    <row r="215" spans="2:11" x14ac:dyDescent="0.2">
      <c r="B215" s="30"/>
      <c r="C215" s="30"/>
      <c r="D215" s="30"/>
      <c r="E215" s="30"/>
      <c r="F215" s="61"/>
    </row>
    <row r="216" spans="2:11" x14ac:dyDescent="0.2">
      <c r="B216" s="30"/>
      <c r="C216" s="30"/>
      <c r="D216" s="30"/>
      <c r="E216" s="30"/>
      <c r="F216" s="61"/>
    </row>
    <row r="223" spans="2:11" s="24" customFormat="1" ht="15" x14ac:dyDescent="0.2">
      <c r="F223" s="60"/>
      <c r="J223" s="60"/>
      <c r="K223"/>
    </row>
    <row r="224" spans="2:11" s="24" customFormat="1" ht="15" x14ac:dyDescent="0.2">
      <c r="F224" s="60"/>
      <c r="J224" s="60"/>
      <c r="K224"/>
    </row>
    <row r="225" spans="2:11" s="24" customFormat="1" ht="15" x14ac:dyDescent="0.2">
      <c r="F225" s="60"/>
      <c r="J225" s="60"/>
      <c r="K225"/>
    </row>
    <row r="228" spans="2:11" s="27" customFormat="1" x14ac:dyDescent="0.2">
      <c r="F228" s="59"/>
      <c r="J228" s="59"/>
      <c r="K228"/>
    </row>
    <row r="231" spans="2:11" x14ac:dyDescent="0.2">
      <c r="B231" s="30"/>
      <c r="C231" s="30"/>
      <c r="D231" s="30"/>
      <c r="E231" s="30"/>
      <c r="F231" s="61"/>
    </row>
    <row r="232" spans="2:11" x14ac:dyDescent="0.2">
      <c r="B232" s="30"/>
      <c r="C232" s="30"/>
      <c r="D232" s="30"/>
      <c r="E232" s="30"/>
      <c r="F232" s="61"/>
    </row>
    <row r="233" spans="2:11" x14ac:dyDescent="0.2">
      <c r="B233" s="30"/>
      <c r="C233" s="30"/>
      <c r="D233" s="30"/>
      <c r="E233" s="30"/>
      <c r="F233" s="61"/>
    </row>
    <row r="234" spans="2:11" x14ac:dyDescent="0.2">
      <c r="B234" s="30"/>
      <c r="C234" s="30"/>
      <c r="D234" s="30"/>
      <c r="E234" s="30"/>
      <c r="F234" s="61"/>
    </row>
    <row r="235" spans="2:11" x14ac:dyDescent="0.2">
      <c r="B235" s="30"/>
      <c r="C235" s="30"/>
      <c r="D235" s="30"/>
      <c r="E235" s="30"/>
      <c r="F235" s="61"/>
    </row>
    <row r="236" spans="2:11" x14ac:dyDescent="0.2">
      <c r="B236" s="30"/>
      <c r="C236" s="30"/>
      <c r="D236" s="30"/>
      <c r="E236" s="30"/>
      <c r="F236" s="61"/>
    </row>
    <row r="237" spans="2:11" x14ac:dyDescent="0.2">
      <c r="B237" s="30"/>
      <c r="C237" s="30"/>
      <c r="D237" s="30"/>
      <c r="E237" s="30"/>
      <c r="F237" s="61"/>
    </row>
    <row r="238" spans="2:11" x14ac:dyDescent="0.2">
      <c r="B238" s="30"/>
      <c r="C238" s="30"/>
      <c r="D238" s="30"/>
      <c r="E238" s="30"/>
      <c r="F238" s="61"/>
    </row>
    <row r="239" spans="2:11" x14ac:dyDescent="0.2">
      <c r="B239" s="30"/>
      <c r="C239" s="30"/>
      <c r="D239" s="30"/>
      <c r="E239" s="30"/>
      <c r="F239" s="61"/>
    </row>
    <row r="240" spans="2:11" x14ac:dyDescent="0.2">
      <c r="B240" s="30"/>
      <c r="C240" s="30"/>
      <c r="D240" s="30"/>
      <c r="E240" s="30"/>
      <c r="F240" s="61"/>
    </row>
    <row r="241" spans="2:6" x14ac:dyDescent="0.2">
      <c r="B241" s="30"/>
      <c r="C241" s="30"/>
      <c r="D241" s="30"/>
      <c r="E241" s="30"/>
      <c r="F241" s="61"/>
    </row>
    <row r="242" spans="2:6" x14ac:dyDescent="0.2">
      <c r="B242" s="30"/>
      <c r="C242" s="30"/>
      <c r="D242" s="30"/>
      <c r="E242" s="30"/>
      <c r="F242" s="61"/>
    </row>
    <row r="243" spans="2:6" x14ac:dyDescent="0.2">
      <c r="B243" s="30"/>
      <c r="C243" s="30"/>
      <c r="D243" s="30"/>
      <c r="E243" s="30"/>
      <c r="F243" s="61"/>
    </row>
    <row r="244" spans="2:6" x14ac:dyDescent="0.2">
      <c r="B244" s="30"/>
      <c r="C244" s="30"/>
      <c r="D244" s="30"/>
      <c r="E244" s="30"/>
      <c r="F244" s="61"/>
    </row>
    <row r="245" spans="2:6" x14ac:dyDescent="0.2">
      <c r="B245" s="30"/>
      <c r="C245" s="30"/>
      <c r="D245" s="30"/>
      <c r="E245" s="30"/>
      <c r="F245" s="61"/>
    </row>
    <row r="246" spans="2:6" x14ac:dyDescent="0.2">
      <c r="B246" s="30"/>
      <c r="C246" s="30"/>
      <c r="D246" s="30"/>
      <c r="E246" s="30"/>
      <c r="F246" s="61"/>
    </row>
    <row r="247" spans="2:6" x14ac:dyDescent="0.2">
      <c r="B247" s="30"/>
      <c r="C247" s="30"/>
      <c r="D247" s="30"/>
      <c r="E247" s="30"/>
      <c r="F247" s="61"/>
    </row>
    <row r="248" spans="2:6" x14ac:dyDescent="0.2">
      <c r="B248" s="30"/>
      <c r="C248" s="30"/>
      <c r="D248" s="30"/>
      <c r="E248" s="30"/>
      <c r="F248" s="61"/>
    </row>
    <row r="249" spans="2:6" x14ac:dyDescent="0.2">
      <c r="B249" s="30"/>
      <c r="C249" s="30"/>
      <c r="D249" s="30"/>
      <c r="E249" s="30"/>
      <c r="F249" s="61"/>
    </row>
    <row r="250" spans="2:6" x14ac:dyDescent="0.2">
      <c r="B250" s="30"/>
      <c r="C250" s="30"/>
      <c r="D250" s="30"/>
      <c r="E250" s="30"/>
      <c r="F250" s="61"/>
    </row>
    <row r="251" spans="2:6" x14ac:dyDescent="0.2">
      <c r="B251" s="30"/>
      <c r="C251" s="30"/>
      <c r="D251" s="30"/>
      <c r="E251" s="30"/>
      <c r="F251" s="61"/>
    </row>
    <row r="252" spans="2:6" x14ac:dyDescent="0.2">
      <c r="B252" s="30"/>
      <c r="C252" s="30"/>
      <c r="D252" s="30"/>
      <c r="E252" s="30"/>
      <c r="F252" s="61"/>
    </row>
    <row r="253" spans="2:6" x14ac:dyDescent="0.2">
      <c r="B253" s="30"/>
      <c r="C253" s="30"/>
      <c r="D253" s="30"/>
      <c r="E253" s="30"/>
      <c r="F253" s="61"/>
    </row>
    <row r="254" spans="2:6" x14ac:dyDescent="0.2">
      <c r="B254" s="30"/>
      <c r="C254" s="30"/>
      <c r="D254" s="30"/>
      <c r="E254" s="30"/>
      <c r="F254" s="61"/>
    </row>
    <row r="255" spans="2:6" x14ac:dyDescent="0.2">
      <c r="B255" s="30"/>
      <c r="C255" s="30"/>
      <c r="D255" s="30"/>
      <c r="E255" s="30"/>
      <c r="F255" s="61"/>
    </row>
    <row r="256" spans="2:6" x14ac:dyDescent="0.2">
      <c r="B256" s="30"/>
      <c r="C256" s="30"/>
      <c r="D256" s="30"/>
      <c r="E256" s="30"/>
      <c r="F256" s="61"/>
    </row>
    <row r="257" spans="2:11" x14ac:dyDescent="0.2">
      <c r="B257" s="30"/>
      <c r="C257" s="30"/>
      <c r="D257" s="30"/>
      <c r="E257" s="30"/>
      <c r="F257" s="61"/>
    </row>
    <row r="258" spans="2:11" x14ac:dyDescent="0.2">
      <c r="B258" s="30"/>
      <c r="C258" s="30"/>
      <c r="D258" s="30"/>
      <c r="E258" s="30"/>
      <c r="F258" s="61"/>
    </row>
    <row r="259" spans="2:11" x14ac:dyDescent="0.2">
      <c r="B259" s="30"/>
      <c r="C259" s="30"/>
      <c r="D259" s="30"/>
      <c r="E259" s="30"/>
      <c r="F259" s="61"/>
    </row>
    <row r="260" spans="2:11" x14ac:dyDescent="0.2">
      <c r="B260" s="30"/>
      <c r="C260" s="30"/>
      <c r="D260" s="30"/>
      <c r="E260" s="30"/>
      <c r="F260" s="61"/>
    </row>
    <row r="261" spans="2:11" ht="15" x14ac:dyDescent="0.2">
      <c r="B261" s="30"/>
      <c r="C261" s="30"/>
      <c r="D261" s="30"/>
      <c r="E261" s="30"/>
      <c r="F261" s="61"/>
      <c r="K261" s="24"/>
    </row>
    <row r="262" spans="2:11" ht="15" x14ac:dyDescent="0.2">
      <c r="B262" s="30"/>
      <c r="C262" s="30"/>
      <c r="D262" s="30"/>
      <c r="E262" s="30"/>
      <c r="F262" s="61"/>
      <c r="K262" s="24"/>
    </row>
    <row r="263" spans="2:11" ht="15" x14ac:dyDescent="0.2">
      <c r="B263" s="30"/>
      <c r="C263" s="30"/>
      <c r="D263" s="30"/>
      <c r="E263" s="30"/>
      <c r="F263" s="61"/>
      <c r="K263" s="24"/>
    </row>
    <row r="264" spans="2:11" x14ac:dyDescent="0.2">
      <c r="B264" s="30"/>
      <c r="C264" s="30"/>
      <c r="D264" s="30"/>
      <c r="E264" s="30"/>
      <c r="F264" s="61"/>
    </row>
    <row r="265" spans="2:11" x14ac:dyDescent="0.2">
      <c r="B265" s="30"/>
      <c r="C265" s="30"/>
      <c r="D265" s="30"/>
      <c r="E265" s="30"/>
      <c r="F265" s="61"/>
    </row>
    <row r="266" spans="2:11" x14ac:dyDescent="0.2">
      <c r="B266" s="30"/>
      <c r="C266" s="30"/>
      <c r="D266" s="30"/>
      <c r="E266" s="30"/>
      <c r="F266" s="61"/>
      <c r="K266" s="27"/>
    </row>
    <row r="267" spans="2:11" x14ac:dyDescent="0.2">
      <c r="B267" s="30"/>
      <c r="C267" s="30"/>
      <c r="D267" s="30"/>
      <c r="E267" s="30"/>
      <c r="F267" s="61"/>
    </row>
    <row r="268" spans="2:11" x14ac:dyDescent="0.2">
      <c r="B268" s="30"/>
      <c r="C268" s="30"/>
      <c r="D268" s="30"/>
      <c r="E268" s="30"/>
      <c r="F268" s="61"/>
    </row>
    <row r="275" spans="2:11" s="24" customFormat="1" ht="15" x14ac:dyDescent="0.2">
      <c r="F275" s="60"/>
      <c r="J275" s="60"/>
      <c r="K275"/>
    </row>
    <row r="276" spans="2:11" s="24" customFormat="1" ht="15" x14ac:dyDescent="0.2">
      <c r="F276" s="60"/>
      <c r="J276" s="60"/>
      <c r="K276"/>
    </row>
    <row r="277" spans="2:11" s="24" customFormat="1" ht="15" x14ac:dyDescent="0.2">
      <c r="F277" s="60"/>
      <c r="J277" s="60"/>
      <c r="K277"/>
    </row>
    <row r="280" spans="2:11" s="27" customFormat="1" x14ac:dyDescent="0.2">
      <c r="F280" s="59"/>
      <c r="J280" s="59"/>
      <c r="K280"/>
    </row>
    <row r="283" spans="2:11" x14ac:dyDescent="0.2">
      <c r="B283" s="30"/>
      <c r="C283" s="30"/>
      <c r="D283" s="30"/>
      <c r="E283" s="30"/>
      <c r="F283" s="61"/>
    </row>
    <row r="284" spans="2:11" x14ac:dyDescent="0.2">
      <c r="B284" s="30"/>
      <c r="C284" s="30"/>
      <c r="D284" s="30"/>
      <c r="E284" s="30"/>
      <c r="F284" s="61"/>
    </row>
    <row r="285" spans="2:11" x14ac:dyDescent="0.2">
      <c r="B285" s="30"/>
      <c r="C285" s="30"/>
      <c r="D285" s="30"/>
      <c r="E285" s="30"/>
      <c r="F285" s="61"/>
    </row>
    <row r="286" spans="2:11" x14ac:dyDescent="0.2">
      <c r="B286" s="30"/>
      <c r="C286" s="30"/>
      <c r="D286" s="30"/>
      <c r="E286" s="30"/>
      <c r="F286" s="61"/>
    </row>
    <row r="287" spans="2:11" x14ac:dyDescent="0.2">
      <c r="B287" s="30"/>
      <c r="C287" s="30"/>
      <c r="D287" s="30"/>
      <c r="E287" s="30"/>
      <c r="F287" s="61"/>
    </row>
    <row r="288" spans="2:11" x14ac:dyDescent="0.2">
      <c r="B288" s="30"/>
      <c r="C288" s="30"/>
      <c r="D288" s="30"/>
      <c r="E288" s="30"/>
      <c r="F288" s="61"/>
    </row>
    <row r="289" spans="2:6" x14ac:dyDescent="0.2">
      <c r="B289" s="30"/>
      <c r="C289" s="30"/>
      <c r="D289" s="30"/>
      <c r="E289" s="30"/>
      <c r="F289" s="61"/>
    </row>
    <row r="290" spans="2:6" x14ac:dyDescent="0.2">
      <c r="B290" s="30"/>
      <c r="C290" s="30"/>
      <c r="D290" s="30"/>
      <c r="E290" s="30"/>
      <c r="F290" s="61"/>
    </row>
    <row r="291" spans="2:6" x14ac:dyDescent="0.2">
      <c r="B291" s="30"/>
      <c r="C291" s="30"/>
      <c r="D291" s="30"/>
      <c r="E291" s="30"/>
      <c r="F291" s="61"/>
    </row>
    <row r="292" spans="2:6" x14ac:dyDescent="0.2">
      <c r="B292" s="30"/>
      <c r="C292" s="30"/>
      <c r="D292" s="30"/>
      <c r="E292" s="30"/>
      <c r="F292" s="61"/>
    </row>
    <row r="293" spans="2:6" x14ac:dyDescent="0.2">
      <c r="B293" s="30"/>
      <c r="C293" s="30"/>
      <c r="D293" s="30"/>
      <c r="E293" s="30"/>
      <c r="F293" s="61"/>
    </row>
    <row r="294" spans="2:6" x14ac:dyDescent="0.2">
      <c r="B294" s="30"/>
      <c r="C294" s="30"/>
      <c r="D294" s="30"/>
      <c r="E294" s="30"/>
      <c r="F294" s="61"/>
    </row>
    <row r="295" spans="2:6" x14ac:dyDescent="0.2">
      <c r="B295" s="30"/>
      <c r="C295" s="30"/>
      <c r="D295" s="30"/>
      <c r="E295" s="30"/>
      <c r="F295" s="61"/>
    </row>
    <row r="296" spans="2:6" x14ac:dyDescent="0.2">
      <c r="B296" s="30"/>
      <c r="C296" s="30"/>
      <c r="D296" s="30"/>
      <c r="E296" s="30"/>
      <c r="F296" s="61"/>
    </row>
    <row r="297" spans="2:6" x14ac:dyDescent="0.2">
      <c r="B297" s="30"/>
      <c r="C297" s="30"/>
      <c r="D297" s="30"/>
      <c r="E297" s="30"/>
      <c r="F297" s="61"/>
    </row>
    <row r="298" spans="2:6" x14ac:dyDescent="0.2">
      <c r="B298" s="30"/>
      <c r="C298" s="30"/>
      <c r="D298" s="30"/>
      <c r="E298" s="30"/>
      <c r="F298" s="61"/>
    </row>
    <row r="299" spans="2:6" x14ac:dyDescent="0.2">
      <c r="B299" s="30"/>
      <c r="C299" s="30"/>
      <c r="D299" s="30"/>
      <c r="E299" s="30"/>
      <c r="F299" s="61"/>
    </row>
    <row r="300" spans="2:6" x14ac:dyDescent="0.2">
      <c r="B300" s="30"/>
      <c r="C300" s="30"/>
      <c r="D300" s="30"/>
      <c r="E300" s="30"/>
      <c r="F300" s="61"/>
    </row>
    <row r="301" spans="2:6" x14ac:dyDescent="0.2">
      <c r="B301" s="30"/>
      <c r="C301" s="30"/>
      <c r="D301" s="30"/>
      <c r="E301" s="30"/>
      <c r="F301" s="61"/>
    </row>
    <row r="302" spans="2:6" x14ac:dyDescent="0.2">
      <c r="B302" s="30"/>
      <c r="C302" s="30"/>
      <c r="D302" s="30"/>
      <c r="E302" s="30"/>
      <c r="F302" s="61"/>
    </row>
    <row r="303" spans="2:6" x14ac:dyDescent="0.2">
      <c r="B303" s="30"/>
      <c r="C303" s="30"/>
      <c r="D303" s="30"/>
      <c r="E303" s="30"/>
      <c r="F303" s="61"/>
    </row>
    <row r="304" spans="2:6" x14ac:dyDescent="0.2">
      <c r="B304" s="30"/>
      <c r="C304" s="30"/>
      <c r="D304" s="30"/>
      <c r="E304" s="30"/>
      <c r="F304" s="61"/>
    </row>
    <row r="305" spans="2:11" x14ac:dyDescent="0.2">
      <c r="B305" s="30"/>
      <c r="C305" s="30"/>
      <c r="D305" s="30"/>
      <c r="E305" s="30"/>
      <c r="F305" s="61"/>
    </row>
    <row r="306" spans="2:11" x14ac:dyDescent="0.2">
      <c r="B306" s="30"/>
      <c r="C306" s="30"/>
      <c r="D306" s="30"/>
      <c r="E306" s="30"/>
      <c r="F306" s="61"/>
    </row>
    <row r="307" spans="2:11" x14ac:dyDescent="0.2">
      <c r="B307" s="30"/>
      <c r="C307" s="30"/>
      <c r="D307" s="30"/>
      <c r="E307" s="30"/>
      <c r="F307" s="61"/>
    </row>
    <row r="308" spans="2:11" x14ac:dyDescent="0.2">
      <c r="B308" s="30"/>
      <c r="C308" s="30"/>
      <c r="D308" s="30"/>
      <c r="E308" s="30"/>
      <c r="F308" s="61"/>
    </row>
    <row r="309" spans="2:11" x14ac:dyDescent="0.2">
      <c r="B309" s="30"/>
      <c r="C309" s="30"/>
      <c r="D309" s="30"/>
      <c r="E309" s="30"/>
      <c r="F309" s="61"/>
    </row>
    <row r="310" spans="2:11" x14ac:dyDescent="0.2">
      <c r="B310" s="30"/>
      <c r="C310" s="30"/>
      <c r="D310" s="30"/>
      <c r="E310" s="30"/>
      <c r="F310" s="61"/>
    </row>
    <row r="311" spans="2:11" x14ac:dyDescent="0.2">
      <c r="B311" s="30"/>
      <c r="C311" s="30"/>
      <c r="D311" s="30"/>
      <c r="E311" s="30"/>
      <c r="F311" s="61"/>
    </row>
    <row r="312" spans="2:11" x14ac:dyDescent="0.2">
      <c r="B312" s="30"/>
      <c r="C312" s="30"/>
      <c r="D312" s="30"/>
      <c r="E312" s="30"/>
      <c r="F312" s="61"/>
    </row>
    <row r="313" spans="2:11" ht="15" x14ac:dyDescent="0.2">
      <c r="B313" s="30"/>
      <c r="C313" s="30"/>
      <c r="D313" s="30"/>
      <c r="E313" s="30"/>
      <c r="F313" s="61"/>
      <c r="K313" s="24"/>
    </row>
    <row r="314" spans="2:11" ht="15" x14ac:dyDescent="0.2">
      <c r="B314" s="30"/>
      <c r="C314" s="30"/>
      <c r="D314" s="30"/>
      <c r="E314" s="30"/>
      <c r="F314" s="61"/>
      <c r="K314" s="24"/>
    </row>
    <row r="315" spans="2:11" ht="15" x14ac:dyDescent="0.2">
      <c r="B315" s="30"/>
      <c r="C315" s="30"/>
      <c r="D315" s="30"/>
      <c r="E315" s="30"/>
      <c r="F315" s="61"/>
      <c r="K315" s="24"/>
    </row>
    <row r="316" spans="2:11" x14ac:dyDescent="0.2">
      <c r="B316" s="30"/>
      <c r="C316" s="30"/>
      <c r="D316" s="30"/>
      <c r="E316" s="30"/>
      <c r="F316" s="61"/>
    </row>
    <row r="317" spans="2:11" x14ac:dyDescent="0.2">
      <c r="B317" s="30"/>
      <c r="C317" s="30"/>
      <c r="D317" s="30"/>
      <c r="E317" s="30"/>
      <c r="F317" s="61"/>
    </row>
    <row r="318" spans="2:11" x14ac:dyDescent="0.2">
      <c r="B318" s="30"/>
      <c r="C318" s="30"/>
      <c r="D318" s="30"/>
      <c r="E318" s="30"/>
      <c r="F318" s="61"/>
      <c r="K318" s="27"/>
    </row>
    <row r="319" spans="2:11" x14ac:dyDescent="0.2">
      <c r="B319" s="30"/>
      <c r="C319" s="30"/>
      <c r="D319" s="30"/>
      <c r="E319" s="30"/>
      <c r="F319" s="61"/>
    </row>
    <row r="320" spans="2:11" x14ac:dyDescent="0.2">
      <c r="B320" s="30"/>
      <c r="C320" s="30"/>
      <c r="D320" s="30"/>
      <c r="E320" s="30"/>
      <c r="F320" s="61"/>
    </row>
    <row r="327" spans="2:11" s="24" customFormat="1" ht="15" x14ac:dyDescent="0.2">
      <c r="F327" s="60"/>
      <c r="J327" s="60"/>
      <c r="K327"/>
    </row>
    <row r="328" spans="2:11" s="24" customFormat="1" ht="15" x14ac:dyDescent="0.2">
      <c r="F328" s="60"/>
      <c r="J328" s="60"/>
      <c r="K328"/>
    </row>
    <row r="329" spans="2:11" s="24" customFormat="1" ht="15" x14ac:dyDescent="0.2">
      <c r="F329" s="60"/>
      <c r="J329" s="60"/>
      <c r="K329"/>
    </row>
    <row r="332" spans="2:11" s="27" customFormat="1" x14ac:dyDescent="0.2">
      <c r="F332" s="59"/>
      <c r="J332" s="59"/>
      <c r="K332"/>
    </row>
    <row r="335" spans="2:11" x14ac:dyDescent="0.2">
      <c r="B335" s="30"/>
      <c r="C335" s="30"/>
      <c r="D335" s="30"/>
      <c r="E335" s="30"/>
      <c r="F335" s="61"/>
    </row>
    <row r="336" spans="2:11" x14ac:dyDescent="0.2">
      <c r="B336" s="30"/>
      <c r="C336" s="30"/>
      <c r="D336" s="30"/>
      <c r="E336" s="30"/>
      <c r="F336" s="61"/>
    </row>
    <row r="337" spans="2:6" x14ac:dyDescent="0.2">
      <c r="B337" s="30"/>
      <c r="C337" s="30"/>
      <c r="D337" s="30"/>
      <c r="E337" s="30"/>
      <c r="F337" s="61"/>
    </row>
    <row r="338" spans="2:6" x14ac:dyDescent="0.2">
      <c r="B338" s="30"/>
      <c r="C338" s="30"/>
      <c r="D338" s="30"/>
      <c r="E338" s="30"/>
      <c r="F338" s="61"/>
    </row>
    <row r="339" spans="2:6" x14ac:dyDescent="0.2">
      <c r="B339" s="30"/>
      <c r="C339" s="30"/>
      <c r="D339" s="30"/>
      <c r="E339" s="30"/>
      <c r="F339" s="61"/>
    </row>
    <row r="340" spans="2:6" x14ac:dyDescent="0.2">
      <c r="B340" s="30"/>
      <c r="C340" s="30"/>
      <c r="D340" s="30"/>
      <c r="E340" s="30"/>
      <c r="F340" s="61"/>
    </row>
    <row r="341" spans="2:6" x14ac:dyDescent="0.2">
      <c r="B341" s="30"/>
      <c r="C341" s="30"/>
      <c r="D341" s="30"/>
      <c r="E341" s="30"/>
      <c r="F341" s="61"/>
    </row>
    <row r="342" spans="2:6" x14ac:dyDescent="0.2">
      <c r="B342" s="30"/>
      <c r="C342" s="30"/>
      <c r="D342" s="30"/>
      <c r="E342" s="30"/>
      <c r="F342" s="61"/>
    </row>
    <row r="343" spans="2:6" x14ac:dyDescent="0.2">
      <c r="B343" s="30"/>
      <c r="C343" s="30"/>
      <c r="D343" s="30"/>
      <c r="E343" s="30"/>
      <c r="F343" s="61"/>
    </row>
    <row r="344" spans="2:6" x14ac:dyDescent="0.2">
      <c r="B344" s="30"/>
      <c r="C344" s="30"/>
      <c r="D344" s="30"/>
      <c r="E344" s="30"/>
      <c r="F344" s="61"/>
    </row>
    <row r="345" spans="2:6" x14ac:dyDescent="0.2">
      <c r="B345" s="30"/>
      <c r="C345" s="30"/>
      <c r="D345" s="30"/>
      <c r="E345" s="30"/>
      <c r="F345" s="61"/>
    </row>
    <row r="346" spans="2:6" x14ac:dyDescent="0.2">
      <c r="B346" s="30"/>
      <c r="C346" s="30"/>
      <c r="D346" s="30"/>
      <c r="E346" s="30"/>
      <c r="F346" s="61"/>
    </row>
    <row r="347" spans="2:6" x14ac:dyDescent="0.2">
      <c r="B347" s="30"/>
      <c r="C347" s="30"/>
      <c r="D347" s="30"/>
      <c r="E347" s="30"/>
      <c r="F347" s="61"/>
    </row>
    <row r="348" spans="2:6" x14ac:dyDescent="0.2">
      <c r="B348" s="30"/>
      <c r="C348" s="30"/>
      <c r="D348" s="30"/>
      <c r="E348" s="30"/>
      <c r="F348" s="61"/>
    </row>
    <row r="349" spans="2:6" x14ac:dyDescent="0.2">
      <c r="B349" s="30"/>
      <c r="C349" s="30"/>
      <c r="D349" s="30"/>
      <c r="E349" s="30"/>
      <c r="F349" s="61"/>
    </row>
    <row r="350" spans="2:6" x14ac:dyDescent="0.2">
      <c r="B350" s="30"/>
      <c r="C350" s="30"/>
      <c r="D350" s="30"/>
      <c r="E350" s="30"/>
      <c r="F350" s="61"/>
    </row>
    <row r="351" spans="2:6" x14ac:dyDescent="0.2">
      <c r="B351" s="30"/>
      <c r="C351" s="30"/>
      <c r="D351" s="30"/>
      <c r="E351" s="30"/>
      <c r="F351" s="61"/>
    </row>
    <row r="352" spans="2:6" x14ac:dyDescent="0.2">
      <c r="B352" s="30"/>
      <c r="C352" s="30"/>
      <c r="D352" s="30"/>
      <c r="E352" s="30"/>
      <c r="F352" s="61"/>
    </row>
    <row r="353" spans="2:11" x14ac:dyDescent="0.2">
      <c r="B353" s="30"/>
      <c r="C353" s="30"/>
      <c r="D353" s="30"/>
      <c r="E353" s="30"/>
      <c r="F353" s="61"/>
    </row>
    <row r="354" spans="2:11" x14ac:dyDescent="0.2">
      <c r="B354" s="30"/>
      <c r="C354" s="30"/>
      <c r="D354" s="30"/>
      <c r="E354" s="30"/>
      <c r="F354" s="61"/>
    </row>
    <row r="355" spans="2:11" x14ac:dyDescent="0.2">
      <c r="B355" s="30"/>
      <c r="C355" s="30"/>
      <c r="D355" s="30"/>
      <c r="E355" s="30"/>
      <c r="F355" s="61"/>
    </row>
    <row r="356" spans="2:11" x14ac:dyDescent="0.2">
      <c r="B356" s="30"/>
      <c r="C356" s="30"/>
      <c r="D356" s="30"/>
      <c r="E356" s="30"/>
      <c r="F356" s="61"/>
    </row>
    <row r="357" spans="2:11" x14ac:dyDescent="0.2">
      <c r="B357" s="30"/>
      <c r="C357" s="30"/>
      <c r="D357" s="30"/>
      <c r="E357" s="30"/>
      <c r="F357" s="61"/>
    </row>
    <row r="358" spans="2:11" x14ac:dyDescent="0.2">
      <c r="B358" s="30"/>
      <c r="C358" s="30"/>
      <c r="D358" s="30"/>
      <c r="E358" s="30"/>
      <c r="F358" s="61"/>
    </row>
    <row r="359" spans="2:11" x14ac:dyDescent="0.2">
      <c r="B359" s="30"/>
      <c r="C359" s="30"/>
      <c r="D359" s="30"/>
      <c r="E359" s="30"/>
      <c r="F359" s="61"/>
    </row>
    <row r="360" spans="2:11" x14ac:dyDescent="0.2">
      <c r="B360" s="30"/>
      <c r="C360" s="30"/>
      <c r="D360" s="30"/>
      <c r="E360" s="30"/>
      <c r="F360" s="61"/>
    </row>
    <row r="361" spans="2:11" x14ac:dyDescent="0.2">
      <c r="B361" s="30"/>
      <c r="C361" s="30"/>
      <c r="D361" s="30"/>
      <c r="E361" s="30"/>
      <c r="F361" s="61"/>
    </row>
    <row r="362" spans="2:11" x14ac:dyDescent="0.2">
      <c r="B362" s="30"/>
      <c r="C362" s="30"/>
      <c r="D362" s="30"/>
      <c r="E362" s="30"/>
      <c r="F362" s="61"/>
    </row>
    <row r="363" spans="2:11" x14ac:dyDescent="0.2">
      <c r="B363" s="30"/>
      <c r="C363" s="30"/>
      <c r="D363" s="30"/>
      <c r="E363" s="30"/>
      <c r="F363" s="61"/>
    </row>
    <row r="364" spans="2:11" x14ac:dyDescent="0.2">
      <c r="B364" s="30"/>
      <c r="C364" s="30"/>
      <c r="D364" s="30"/>
      <c r="E364" s="30"/>
      <c r="F364" s="61"/>
    </row>
    <row r="365" spans="2:11" ht="15" x14ac:dyDescent="0.2">
      <c r="B365" s="30"/>
      <c r="C365" s="30"/>
      <c r="D365" s="30"/>
      <c r="E365" s="30"/>
      <c r="F365" s="61"/>
      <c r="K365" s="24"/>
    </row>
    <row r="366" spans="2:11" ht="15" x14ac:dyDescent="0.2">
      <c r="B366" s="30"/>
      <c r="C366" s="30"/>
      <c r="D366" s="30"/>
      <c r="E366" s="30"/>
      <c r="F366" s="61"/>
      <c r="K366" s="24"/>
    </row>
    <row r="367" spans="2:11" ht="15" x14ac:dyDescent="0.2">
      <c r="B367" s="30"/>
      <c r="C367" s="30"/>
      <c r="D367" s="30"/>
      <c r="E367" s="30"/>
      <c r="F367" s="61"/>
      <c r="K367" s="24"/>
    </row>
    <row r="368" spans="2:11" x14ac:dyDescent="0.2">
      <c r="B368" s="30"/>
      <c r="C368" s="30"/>
      <c r="D368" s="30"/>
      <c r="E368" s="30"/>
      <c r="F368" s="61"/>
    </row>
    <row r="369" spans="2:11" x14ac:dyDescent="0.2">
      <c r="B369" s="30"/>
      <c r="C369" s="30"/>
      <c r="D369" s="30"/>
      <c r="E369" s="30"/>
      <c r="F369" s="61"/>
    </row>
    <row r="370" spans="2:11" x14ac:dyDescent="0.2">
      <c r="B370" s="30"/>
      <c r="C370" s="30"/>
      <c r="D370" s="30"/>
      <c r="E370" s="30"/>
      <c r="F370" s="61"/>
      <c r="K370" s="27"/>
    </row>
    <row r="371" spans="2:11" x14ac:dyDescent="0.2">
      <c r="B371" s="30"/>
      <c r="C371" s="30"/>
      <c r="D371" s="30"/>
      <c r="E371" s="30"/>
      <c r="F371" s="61"/>
    </row>
    <row r="372" spans="2:11" x14ac:dyDescent="0.2">
      <c r="B372" s="30"/>
      <c r="C372" s="30"/>
      <c r="D372" s="30"/>
      <c r="E372" s="30"/>
      <c r="F372" s="61"/>
    </row>
    <row r="379" spans="2:11" s="24" customFormat="1" ht="15" x14ac:dyDescent="0.2">
      <c r="F379" s="60"/>
      <c r="J379" s="60"/>
      <c r="K379"/>
    </row>
    <row r="380" spans="2:11" s="24" customFormat="1" ht="15" x14ac:dyDescent="0.2">
      <c r="F380" s="60"/>
      <c r="J380" s="60"/>
      <c r="K380"/>
    </row>
    <row r="381" spans="2:11" s="24" customFormat="1" ht="15" x14ac:dyDescent="0.2">
      <c r="F381" s="60"/>
      <c r="J381" s="60"/>
      <c r="K381"/>
    </row>
    <row r="384" spans="2:11" s="27" customFormat="1" x14ac:dyDescent="0.2">
      <c r="F384" s="59"/>
      <c r="J384" s="59"/>
      <c r="K384"/>
    </row>
    <row r="387" spans="2:6" x14ac:dyDescent="0.2">
      <c r="B387" s="30"/>
      <c r="C387" s="30"/>
      <c r="D387" s="30"/>
      <c r="E387" s="30"/>
      <c r="F387" s="61"/>
    </row>
    <row r="388" spans="2:6" x14ac:dyDescent="0.2">
      <c r="B388" s="30"/>
      <c r="C388" s="30"/>
      <c r="D388" s="30"/>
      <c r="E388" s="30"/>
      <c r="F388" s="61"/>
    </row>
    <row r="389" spans="2:6" x14ac:dyDescent="0.2">
      <c r="B389" s="30"/>
      <c r="C389" s="30"/>
      <c r="D389" s="30"/>
      <c r="E389" s="30"/>
      <c r="F389" s="61"/>
    </row>
    <row r="390" spans="2:6" x14ac:dyDescent="0.2">
      <c r="B390" s="30"/>
      <c r="C390" s="30"/>
      <c r="D390" s="30"/>
      <c r="E390" s="30"/>
      <c r="F390" s="61"/>
    </row>
    <row r="391" spans="2:6" x14ac:dyDescent="0.2">
      <c r="B391" s="30"/>
      <c r="C391" s="30"/>
      <c r="D391" s="30"/>
      <c r="E391" s="30"/>
      <c r="F391" s="61"/>
    </row>
    <row r="392" spans="2:6" x14ac:dyDescent="0.2">
      <c r="B392" s="30"/>
      <c r="C392" s="30"/>
      <c r="D392" s="30"/>
      <c r="E392" s="30"/>
      <c r="F392" s="61"/>
    </row>
    <row r="393" spans="2:6" x14ac:dyDescent="0.2">
      <c r="B393" s="30"/>
      <c r="C393" s="30"/>
      <c r="D393" s="30"/>
      <c r="E393" s="30"/>
      <c r="F393" s="61"/>
    </row>
    <row r="394" spans="2:6" x14ac:dyDescent="0.2">
      <c r="B394" s="30"/>
      <c r="C394" s="30"/>
      <c r="D394" s="30"/>
      <c r="E394" s="30"/>
      <c r="F394" s="61"/>
    </row>
    <row r="395" spans="2:6" x14ac:dyDescent="0.2">
      <c r="B395" s="30"/>
      <c r="C395" s="30"/>
      <c r="D395" s="30"/>
      <c r="E395" s="30"/>
      <c r="F395" s="61"/>
    </row>
    <row r="396" spans="2:6" x14ac:dyDescent="0.2">
      <c r="B396" s="30"/>
      <c r="C396" s="30"/>
      <c r="D396" s="30"/>
      <c r="E396" s="30"/>
      <c r="F396" s="61"/>
    </row>
    <row r="397" spans="2:6" x14ac:dyDescent="0.2">
      <c r="B397" s="30"/>
      <c r="C397" s="30"/>
      <c r="D397" s="30"/>
      <c r="E397" s="30"/>
      <c r="F397" s="61"/>
    </row>
    <row r="398" spans="2:6" x14ac:dyDescent="0.2">
      <c r="B398" s="30"/>
      <c r="C398" s="30"/>
      <c r="D398" s="30"/>
      <c r="E398" s="30"/>
      <c r="F398" s="61"/>
    </row>
    <row r="399" spans="2:6" x14ac:dyDescent="0.2">
      <c r="B399" s="30"/>
      <c r="C399" s="30"/>
      <c r="D399" s="30"/>
      <c r="E399" s="30"/>
      <c r="F399" s="61"/>
    </row>
    <row r="400" spans="2:6" x14ac:dyDescent="0.2">
      <c r="B400" s="30"/>
      <c r="C400" s="30"/>
      <c r="D400" s="30"/>
      <c r="E400" s="30"/>
      <c r="F400" s="61"/>
    </row>
    <row r="401" spans="2:6" x14ac:dyDescent="0.2">
      <c r="B401" s="30"/>
      <c r="C401" s="30"/>
      <c r="D401" s="30"/>
      <c r="E401" s="30"/>
      <c r="F401" s="61"/>
    </row>
    <row r="402" spans="2:6" x14ac:dyDescent="0.2">
      <c r="B402" s="30"/>
      <c r="C402" s="30"/>
      <c r="D402" s="30"/>
      <c r="E402" s="30"/>
      <c r="F402" s="61"/>
    </row>
    <row r="403" spans="2:6" x14ac:dyDescent="0.2">
      <c r="B403" s="30"/>
      <c r="C403" s="30"/>
      <c r="D403" s="30"/>
      <c r="E403" s="30"/>
      <c r="F403" s="61"/>
    </row>
    <row r="404" spans="2:6" x14ac:dyDescent="0.2">
      <c r="B404" s="30"/>
      <c r="C404" s="30"/>
      <c r="D404" s="30"/>
      <c r="E404" s="30"/>
      <c r="F404" s="61"/>
    </row>
    <row r="405" spans="2:6" x14ac:dyDescent="0.2">
      <c r="B405" s="30"/>
      <c r="C405" s="30"/>
      <c r="D405" s="30"/>
      <c r="E405" s="30"/>
      <c r="F405" s="61"/>
    </row>
    <row r="406" spans="2:6" x14ac:dyDescent="0.2">
      <c r="B406" s="30"/>
      <c r="C406" s="30"/>
      <c r="D406" s="30"/>
      <c r="E406" s="30"/>
      <c r="F406" s="61"/>
    </row>
    <row r="407" spans="2:6" x14ac:dyDescent="0.2">
      <c r="B407" s="30"/>
      <c r="C407" s="30"/>
      <c r="D407" s="30"/>
      <c r="E407" s="30"/>
      <c r="F407" s="61"/>
    </row>
    <row r="408" spans="2:6" x14ac:dyDescent="0.2">
      <c r="B408" s="30"/>
      <c r="C408" s="30"/>
      <c r="D408" s="30"/>
      <c r="E408" s="30"/>
      <c r="F408" s="61"/>
    </row>
    <row r="409" spans="2:6" x14ac:dyDescent="0.2">
      <c r="B409" s="30"/>
      <c r="C409" s="30"/>
      <c r="D409" s="30"/>
      <c r="E409" s="30"/>
      <c r="F409" s="61"/>
    </row>
    <row r="410" spans="2:6" x14ac:dyDescent="0.2">
      <c r="B410" s="30"/>
      <c r="C410" s="30"/>
      <c r="D410" s="30"/>
      <c r="E410" s="30"/>
      <c r="F410" s="61"/>
    </row>
    <row r="411" spans="2:6" x14ac:dyDescent="0.2">
      <c r="B411" s="30"/>
      <c r="C411" s="30"/>
      <c r="D411" s="30"/>
      <c r="E411" s="30"/>
      <c r="F411" s="61"/>
    </row>
    <row r="412" spans="2:6" x14ac:dyDescent="0.2">
      <c r="B412" s="30"/>
      <c r="C412" s="30"/>
      <c r="D412" s="30"/>
      <c r="E412" s="30"/>
      <c r="F412" s="61"/>
    </row>
    <row r="413" spans="2:6" x14ac:dyDescent="0.2">
      <c r="B413" s="30"/>
      <c r="C413" s="30"/>
      <c r="D413" s="30"/>
      <c r="E413" s="30"/>
      <c r="F413" s="61"/>
    </row>
    <row r="414" spans="2:6" x14ac:dyDescent="0.2">
      <c r="B414" s="30"/>
      <c r="C414" s="30"/>
      <c r="D414" s="30"/>
      <c r="E414" s="30"/>
      <c r="F414" s="61"/>
    </row>
    <row r="415" spans="2:6" x14ac:dyDescent="0.2">
      <c r="B415" s="30"/>
      <c r="C415" s="30"/>
      <c r="D415" s="30"/>
      <c r="E415" s="30"/>
      <c r="F415" s="61"/>
    </row>
    <row r="416" spans="2:6" x14ac:dyDescent="0.2">
      <c r="B416" s="30"/>
      <c r="C416" s="30"/>
      <c r="D416" s="30"/>
      <c r="E416" s="30"/>
      <c r="F416" s="61"/>
    </row>
    <row r="417" spans="2:11" ht="15" x14ac:dyDescent="0.2">
      <c r="B417" s="30"/>
      <c r="C417" s="30"/>
      <c r="D417" s="30"/>
      <c r="E417" s="30"/>
      <c r="F417" s="61"/>
      <c r="K417" s="24"/>
    </row>
    <row r="418" spans="2:11" ht="15" x14ac:dyDescent="0.2">
      <c r="B418" s="30"/>
      <c r="C418" s="30"/>
      <c r="D418" s="30"/>
      <c r="E418" s="30"/>
      <c r="F418" s="61"/>
      <c r="K418" s="24"/>
    </row>
    <row r="419" spans="2:11" ht="15" x14ac:dyDescent="0.2">
      <c r="B419" s="30"/>
      <c r="C419" s="30"/>
      <c r="D419" s="30"/>
      <c r="E419" s="30"/>
      <c r="F419" s="61"/>
      <c r="K419" s="24"/>
    </row>
    <row r="420" spans="2:11" x14ac:dyDescent="0.2">
      <c r="B420" s="30"/>
      <c r="C420" s="30"/>
      <c r="D420" s="30"/>
      <c r="E420" s="30"/>
      <c r="F420" s="61"/>
    </row>
    <row r="421" spans="2:11" x14ac:dyDescent="0.2">
      <c r="B421" s="30"/>
      <c r="C421" s="30"/>
      <c r="D421" s="30"/>
      <c r="E421" s="30"/>
      <c r="F421" s="61"/>
    </row>
    <row r="422" spans="2:11" x14ac:dyDescent="0.2">
      <c r="B422" s="30"/>
      <c r="C422" s="30"/>
      <c r="D422" s="30"/>
      <c r="E422" s="30"/>
      <c r="F422" s="61"/>
      <c r="K422" s="27"/>
    </row>
    <row r="423" spans="2:11" x14ac:dyDescent="0.2">
      <c r="B423" s="30"/>
      <c r="C423" s="30"/>
      <c r="D423" s="30"/>
      <c r="E423" s="30"/>
      <c r="F423" s="61"/>
    </row>
    <row r="424" spans="2:11" x14ac:dyDescent="0.2">
      <c r="B424" s="30"/>
      <c r="C424" s="30"/>
      <c r="D424" s="30"/>
      <c r="E424" s="30"/>
      <c r="F424" s="61"/>
    </row>
    <row r="425" spans="2:11" x14ac:dyDescent="0.2">
      <c r="B425" s="30"/>
      <c r="C425" s="30"/>
      <c r="D425" s="30"/>
      <c r="E425" s="30"/>
      <c r="F425" s="61"/>
    </row>
    <row r="426" spans="2:11" x14ac:dyDescent="0.2">
      <c r="B426" s="30"/>
      <c r="C426" s="30"/>
      <c r="D426" s="30"/>
      <c r="E426" s="30"/>
      <c r="F426" s="61"/>
    </row>
    <row r="427" spans="2:11" x14ac:dyDescent="0.2">
      <c r="B427" s="30"/>
      <c r="C427" s="30"/>
      <c r="D427" s="30"/>
      <c r="E427" s="30"/>
      <c r="F427" s="61"/>
    </row>
    <row r="428" spans="2:11" x14ac:dyDescent="0.2">
      <c r="B428" s="30"/>
      <c r="C428" s="30"/>
      <c r="D428" s="30"/>
      <c r="E428" s="30"/>
      <c r="F428" s="61"/>
    </row>
    <row r="429" spans="2:11" x14ac:dyDescent="0.2">
      <c r="B429" s="30"/>
      <c r="C429" s="30"/>
      <c r="D429" s="30"/>
      <c r="E429" s="30"/>
      <c r="F429" s="61"/>
    </row>
    <row r="430" spans="2:11" x14ac:dyDescent="0.2">
      <c r="B430" s="30"/>
      <c r="C430" s="30"/>
      <c r="D430" s="30"/>
      <c r="E430" s="30"/>
      <c r="F430" s="61"/>
    </row>
    <row r="431" spans="2:11" s="24" customFormat="1" ht="15" x14ac:dyDescent="0.2">
      <c r="B431" s="30"/>
      <c r="C431" s="30"/>
      <c r="D431" s="30"/>
      <c r="E431" s="30"/>
      <c r="F431" s="61"/>
      <c r="J431" s="60"/>
      <c r="K431"/>
    </row>
    <row r="432" spans="2:11" s="24" customFormat="1" ht="15" x14ac:dyDescent="0.2">
      <c r="B432" s="30"/>
      <c r="C432" s="30"/>
      <c r="D432" s="30"/>
      <c r="E432" s="30"/>
      <c r="F432" s="61"/>
      <c r="J432" s="60"/>
      <c r="K432"/>
    </row>
    <row r="433" spans="2:11" s="24" customFormat="1" ht="15" x14ac:dyDescent="0.2">
      <c r="B433" s="30"/>
      <c r="C433" s="30"/>
      <c r="D433" s="30"/>
      <c r="E433" s="30"/>
      <c r="F433" s="61"/>
      <c r="J433" s="60"/>
      <c r="K433"/>
    </row>
    <row r="434" spans="2:11" x14ac:dyDescent="0.2">
      <c r="B434" s="30"/>
      <c r="C434" s="30"/>
      <c r="D434" s="30"/>
      <c r="E434" s="30"/>
      <c r="F434" s="61"/>
    </row>
    <row r="435" spans="2:11" x14ac:dyDescent="0.2">
      <c r="B435" s="30"/>
      <c r="C435" s="30"/>
      <c r="D435" s="30"/>
      <c r="E435" s="30"/>
      <c r="F435" s="61"/>
    </row>
    <row r="436" spans="2:11" s="27" customFormat="1" x14ac:dyDescent="0.2">
      <c r="F436" s="59"/>
      <c r="J436" s="59"/>
      <c r="K436"/>
    </row>
    <row r="437" spans="2:11" x14ac:dyDescent="0.2">
      <c r="B437" s="30"/>
      <c r="C437" s="30"/>
      <c r="D437" s="30"/>
      <c r="E437" s="30"/>
      <c r="F437" s="61"/>
    </row>
    <row r="438" spans="2:11" x14ac:dyDescent="0.2">
      <c r="B438" s="30"/>
      <c r="C438" s="30"/>
      <c r="D438" s="30"/>
      <c r="E438" s="30"/>
      <c r="F438" s="61"/>
    </row>
    <row r="439" spans="2:11" x14ac:dyDescent="0.2">
      <c r="B439" s="30"/>
      <c r="C439" s="30"/>
      <c r="D439" s="30"/>
      <c r="E439" s="30"/>
      <c r="F439" s="61"/>
    </row>
    <row r="440" spans="2:11" x14ac:dyDescent="0.2">
      <c r="B440" s="30"/>
      <c r="C440" s="30"/>
      <c r="D440" s="30"/>
      <c r="E440" s="30"/>
      <c r="F440" s="61"/>
    </row>
    <row r="441" spans="2:11" x14ac:dyDescent="0.2">
      <c r="B441" s="30"/>
      <c r="C441" s="30"/>
      <c r="D441" s="30"/>
      <c r="E441" s="30"/>
      <c r="F441" s="61"/>
    </row>
    <row r="442" spans="2:11" x14ac:dyDescent="0.2">
      <c r="B442" s="30"/>
      <c r="C442" s="30"/>
      <c r="D442" s="30"/>
      <c r="E442" s="30"/>
      <c r="F442" s="61"/>
    </row>
    <row r="443" spans="2:11" x14ac:dyDescent="0.2">
      <c r="B443" s="30"/>
      <c r="C443" s="30"/>
      <c r="D443" s="30"/>
      <c r="E443" s="30"/>
      <c r="F443" s="61"/>
    </row>
    <row r="444" spans="2:11" x14ac:dyDescent="0.2">
      <c r="B444" s="30"/>
      <c r="C444" s="30"/>
      <c r="D444" s="30"/>
      <c r="E444" s="30"/>
      <c r="F444" s="61"/>
    </row>
    <row r="445" spans="2:11" x14ac:dyDescent="0.2">
      <c r="B445" s="30"/>
      <c r="C445" s="30"/>
      <c r="D445" s="30"/>
      <c r="E445" s="30"/>
      <c r="F445" s="61"/>
    </row>
    <row r="446" spans="2:11" x14ac:dyDescent="0.2">
      <c r="B446" s="30"/>
      <c r="C446" s="30"/>
      <c r="D446" s="30"/>
      <c r="E446" s="30"/>
      <c r="F446" s="61"/>
    </row>
    <row r="447" spans="2:11" x14ac:dyDescent="0.2">
      <c r="B447" s="30"/>
      <c r="C447" s="30"/>
      <c r="D447" s="30"/>
      <c r="E447" s="30"/>
      <c r="F447" s="61"/>
    </row>
    <row r="448" spans="2:11" x14ac:dyDescent="0.2">
      <c r="B448" s="30"/>
      <c r="C448" s="30"/>
      <c r="D448" s="30"/>
      <c r="E448" s="30"/>
      <c r="F448" s="61"/>
    </row>
    <row r="449" spans="2:6" x14ac:dyDescent="0.2">
      <c r="B449" s="30"/>
      <c r="C449" s="30"/>
      <c r="D449" s="30"/>
      <c r="E449" s="30"/>
      <c r="F449" s="61"/>
    </row>
    <row r="450" spans="2:6" x14ac:dyDescent="0.2">
      <c r="B450" s="30"/>
      <c r="C450" s="30"/>
      <c r="D450" s="30"/>
      <c r="E450" s="30"/>
      <c r="F450" s="61"/>
    </row>
    <row r="451" spans="2:6" x14ac:dyDescent="0.2">
      <c r="B451" s="30"/>
      <c r="C451" s="30"/>
      <c r="D451" s="30"/>
      <c r="E451" s="30"/>
      <c r="F451" s="61"/>
    </row>
    <row r="452" spans="2:6" x14ac:dyDescent="0.2">
      <c r="B452" s="30"/>
      <c r="C452" s="30"/>
      <c r="D452" s="30"/>
      <c r="E452" s="30"/>
      <c r="F452" s="61"/>
    </row>
    <row r="453" spans="2:6" x14ac:dyDescent="0.2">
      <c r="B453" s="30"/>
      <c r="C453" s="30"/>
      <c r="D453" s="30"/>
      <c r="E453" s="30"/>
      <c r="F453" s="61"/>
    </row>
    <row r="454" spans="2:6" x14ac:dyDescent="0.2">
      <c r="B454" s="30"/>
      <c r="C454" s="30"/>
      <c r="D454" s="30"/>
      <c r="E454" s="30"/>
      <c r="F454" s="61"/>
    </row>
    <row r="455" spans="2:6" x14ac:dyDescent="0.2">
      <c r="B455" s="30"/>
      <c r="C455" s="30"/>
      <c r="D455" s="30"/>
      <c r="E455" s="30"/>
      <c r="F455" s="61"/>
    </row>
    <row r="456" spans="2:6" x14ac:dyDescent="0.2">
      <c r="B456" s="30"/>
      <c r="C456" s="30"/>
      <c r="D456" s="30"/>
      <c r="E456" s="30"/>
      <c r="F456" s="61"/>
    </row>
    <row r="457" spans="2:6" x14ac:dyDescent="0.2">
      <c r="B457" s="30"/>
      <c r="C457" s="30"/>
      <c r="D457" s="30"/>
      <c r="E457" s="30"/>
      <c r="F457" s="61"/>
    </row>
    <row r="458" spans="2:6" x14ac:dyDescent="0.2">
      <c r="B458" s="30"/>
      <c r="C458" s="30"/>
      <c r="D458" s="30"/>
      <c r="E458" s="30"/>
      <c r="F458" s="61"/>
    </row>
    <row r="459" spans="2:6" x14ac:dyDescent="0.2">
      <c r="B459" s="30"/>
      <c r="C459" s="30"/>
      <c r="D459" s="30"/>
      <c r="E459" s="30"/>
      <c r="F459" s="61"/>
    </row>
    <row r="460" spans="2:6" x14ac:dyDescent="0.2">
      <c r="B460" s="30"/>
      <c r="C460" s="30"/>
      <c r="D460" s="30"/>
      <c r="E460" s="30"/>
      <c r="F460" s="61"/>
    </row>
    <row r="461" spans="2:6" x14ac:dyDescent="0.2">
      <c r="B461" s="30"/>
      <c r="C461" s="30"/>
      <c r="D461" s="30"/>
      <c r="E461" s="30"/>
      <c r="F461" s="61"/>
    </row>
    <row r="462" spans="2:6" x14ac:dyDescent="0.2">
      <c r="B462" s="30"/>
      <c r="C462" s="30"/>
      <c r="D462" s="30"/>
      <c r="E462" s="30"/>
      <c r="F462" s="61"/>
    </row>
    <row r="463" spans="2:6" x14ac:dyDescent="0.2">
      <c r="B463" s="30"/>
      <c r="C463" s="30"/>
      <c r="D463" s="30"/>
      <c r="E463" s="30"/>
      <c r="F463" s="61"/>
    </row>
    <row r="464" spans="2:6" x14ac:dyDescent="0.2">
      <c r="B464" s="30"/>
      <c r="C464" s="30"/>
      <c r="D464" s="30"/>
      <c r="E464" s="30"/>
      <c r="F464" s="61"/>
    </row>
    <row r="465" spans="2:11" x14ac:dyDescent="0.2">
      <c r="B465" s="30"/>
      <c r="C465" s="30"/>
      <c r="D465" s="30"/>
      <c r="E465" s="30"/>
      <c r="F465" s="61"/>
    </row>
    <row r="466" spans="2:11" x14ac:dyDescent="0.2">
      <c r="B466" s="30"/>
      <c r="C466" s="30"/>
      <c r="D466" s="30"/>
      <c r="E466" s="30"/>
      <c r="F466" s="61"/>
    </row>
    <row r="467" spans="2:11" x14ac:dyDescent="0.2">
      <c r="B467" s="30"/>
      <c r="C467" s="30"/>
      <c r="D467" s="30"/>
      <c r="E467" s="30"/>
      <c r="F467" s="61"/>
    </row>
    <row r="468" spans="2:11" x14ac:dyDescent="0.2">
      <c r="B468" s="30"/>
      <c r="C468" s="30"/>
      <c r="D468" s="30"/>
      <c r="E468" s="30"/>
      <c r="F468" s="61"/>
    </row>
    <row r="469" spans="2:11" ht="15" x14ac:dyDescent="0.2">
      <c r="B469" s="30"/>
      <c r="C469" s="30"/>
      <c r="D469" s="30"/>
      <c r="E469" s="30"/>
      <c r="F469" s="61"/>
      <c r="K469" s="24"/>
    </row>
    <row r="470" spans="2:11" ht="15" x14ac:dyDescent="0.2">
      <c r="B470" s="30"/>
      <c r="C470" s="30"/>
      <c r="D470" s="30"/>
      <c r="E470" s="30"/>
      <c r="F470" s="61"/>
      <c r="K470" s="24"/>
    </row>
    <row r="471" spans="2:11" ht="15" x14ac:dyDescent="0.2">
      <c r="B471" s="30"/>
      <c r="C471" s="30"/>
      <c r="D471" s="30"/>
      <c r="E471" s="30"/>
      <c r="F471" s="61"/>
      <c r="K471" s="24"/>
    </row>
    <row r="472" spans="2:11" x14ac:dyDescent="0.2">
      <c r="B472" s="30"/>
      <c r="C472" s="30"/>
      <c r="D472" s="30"/>
      <c r="E472" s="30"/>
      <c r="F472" s="61"/>
    </row>
    <row r="473" spans="2:11" x14ac:dyDescent="0.2">
      <c r="B473" s="30"/>
      <c r="C473" s="30"/>
      <c r="D473" s="30"/>
      <c r="E473" s="30"/>
      <c r="F473" s="61"/>
    </row>
    <row r="474" spans="2:11" x14ac:dyDescent="0.2">
      <c r="B474" s="30"/>
      <c r="C474" s="30"/>
      <c r="D474" s="30"/>
      <c r="E474" s="30"/>
      <c r="F474" s="61"/>
      <c r="K474" s="27"/>
    </row>
    <row r="475" spans="2:11" x14ac:dyDescent="0.2">
      <c r="B475" s="30"/>
      <c r="C475" s="30"/>
      <c r="D475" s="30"/>
      <c r="E475" s="30"/>
      <c r="F475" s="61"/>
    </row>
    <row r="476" spans="2:11" x14ac:dyDescent="0.2">
      <c r="B476" s="30"/>
      <c r="C476" s="30"/>
      <c r="D476" s="30"/>
      <c r="E476" s="30"/>
      <c r="F476" s="61"/>
    </row>
    <row r="483" spans="2:11" s="24" customFormat="1" ht="15" x14ac:dyDescent="0.2">
      <c r="F483" s="60"/>
      <c r="J483" s="60"/>
      <c r="K483"/>
    </row>
    <row r="484" spans="2:11" s="24" customFormat="1" ht="15" x14ac:dyDescent="0.2">
      <c r="F484" s="60"/>
      <c r="J484" s="60"/>
      <c r="K484"/>
    </row>
    <row r="485" spans="2:11" s="24" customFormat="1" ht="15" x14ac:dyDescent="0.2">
      <c r="F485" s="60"/>
      <c r="J485" s="60"/>
      <c r="K485"/>
    </row>
    <row r="488" spans="2:11" s="27" customFormat="1" x14ac:dyDescent="0.2">
      <c r="F488" s="59"/>
      <c r="J488" s="59"/>
      <c r="K488"/>
    </row>
    <row r="491" spans="2:11" x14ac:dyDescent="0.2">
      <c r="B491" s="30"/>
      <c r="C491" s="30"/>
      <c r="D491" s="30"/>
      <c r="E491" s="30"/>
      <c r="F491" s="61"/>
    </row>
    <row r="492" spans="2:11" x14ac:dyDescent="0.2">
      <c r="B492" s="30"/>
      <c r="C492" s="30"/>
      <c r="D492" s="30"/>
      <c r="E492" s="30"/>
      <c r="F492" s="61"/>
    </row>
    <row r="493" spans="2:11" x14ac:dyDescent="0.2">
      <c r="B493" s="30"/>
      <c r="C493" s="30"/>
      <c r="D493" s="30"/>
      <c r="E493" s="30"/>
      <c r="F493" s="61"/>
    </row>
    <row r="494" spans="2:11" x14ac:dyDescent="0.2">
      <c r="B494" s="30"/>
      <c r="C494" s="30"/>
      <c r="D494" s="30"/>
      <c r="E494" s="30"/>
      <c r="F494" s="61"/>
    </row>
    <row r="495" spans="2:11" x14ac:dyDescent="0.2">
      <c r="B495" s="30"/>
      <c r="C495" s="30"/>
      <c r="D495" s="30"/>
      <c r="E495" s="30"/>
      <c r="F495" s="61"/>
    </row>
    <row r="496" spans="2:11" x14ac:dyDescent="0.2">
      <c r="B496" s="30"/>
      <c r="C496" s="30"/>
      <c r="D496" s="30"/>
      <c r="E496" s="30"/>
      <c r="F496" s="61"/>
    </row>
    <row r="497" spans="2:6" x14ac:dyDescent="0.2">
      <c r="B497" s="30"/>
      <c r="C497" s="30"/>
      <c r="D497" s="30"/>
      <c r="E497" s="30"/>
      <c r="F497" s="61"/>
    </row>
    <row r="498" spans="2:6" x14ac:dyDescent="0.2">
      <c r="B498" s="30"/>
      <c r="C498" s="30"/>
      <c r="D498" s="30"/>
      <c r="E498" s="30"/>
      <c r="F498" s="61"/>
    </row>
    <row r="499" spans="2:6" x14ac:dyDescent="0.2">
      <c r="B499" s="30"/>
      <c r="C499" s="30"/>
      <c r="D499" s="30"/>
      <c r="E499" s="30"/>
      <c r="F499" s="61"/>
    </row>
    <row r="500" spans="2:6" x14ac:dyDescent="0.2">
      <c r="B500" s="30"/>
      <c r="C500" s="30"/>
      <c r="D500" s="30"/>
      <c r="E500" s="30"/>
      <c r="F500" s="61"/>
    </row>
    <row r="501" spans="2:6" x14ac:dyDescent="0.2">
      <c r="B501" s="30"/>
      <c r="C501" s="30"/>
      <c r="D501" s="30"/>
      <c r="E501" s="30"/>
      <c r="F501" s="61"/>
    </row>
    <row r="502" spans="2:6" x14ac:dyDescent="0.2">
      <c r="B502" s="30"/>
      <c r="C502" s="30"/>
      <c r="D502" s="30"/>
      <c r="E502" s="30"/>
      <c r="F502" s="61"/>
    </row>
    <row r="503" spans="2:6" x14ac:dyDescent="0.2">
      <c r="B503" s="30"/>
      <c r="C503" s="30"/>
      <c r="D503" s="30"/>
      <c r="E503" s="30"/>
      <c r="F503" s="61"/>
    </row>
    <row r="504" spans="2:6" x14ac:dyDescent="0.2">
      <c r="B504" s="30"/>
      <c r="C504" s="30"/>
      <c r="D504" s="30"/>
      <c r="E504" s="30"/>
      <c r="F504" s="61"/>
    </row>
    <row r="505" spans="2:6" x14ac:dyDescent="0.2">
      <c r="B505" s="30"/>
      <c r="C505" s="30"/>
      <c r="D505" s="30"/>
      <c r="E505" s="30"/>
      <c r="F505" s="61"/>
    </row>
    <row r="506" spans="2:6" x14ac:dyDescent="0.2">
      <c r="B506" s="30"/>
      <c r="C506" s="30"/>
      <c r="D506" s="30"/>
      <c r="E506" s="30"/>
      <c r="F506" s="61"/>
    </row>
    <row r="507" spans="2:6" x14ac:dyDescent="0.2">
      <c r="B507" s="30"/>
      <c r="C507" s="30"/>
      <c r="D507" s="30"/>
      <c r="E507" s="30"/>
      <c r="F507" s="61"/>
    </row>
    <row r="508" spans="2:6" x14ac:dyDescent="0.2">
      <c r="B508" s="30"/>
      <c r="C508" s="30"/>
      <c r="D508" s="30"/>
      <c r="E508" s="30"/>
      <c r="F508" s="61"/>
    </row>
    <row r="509" spans="2:6" x14ac:dyDescent="0.2">
      <c r="B509" s="30"/>
      <c r="C509" s="30"/>
      <c r="D509" s="30"/>
      <c r="E509" s="30"/>
      <c r="F509" s="61"/>
    </row>
    <row r="510" spans="2:6" x14ac:dyDescent="0.2">
      <c r="B510" s="30"/>
      <c r="C510" s="30"/>
      <c r="D510" s="30"/>
      <c r="E510" s="30"/>
      <c r="F510" s="61"/>
    </row>
    <row r="511" spans="2:6" x14ac:dyDescent="0.2">
      <c r="B511" s="30"/>
      <c r="C511" s="30"/>
      <c r="D511" s="30"/>
      <c r="E511" s="30"/>
      <c r="F511" s="61"/>
    </row>
    <row r="512" spans="2:6" x14ac:dyDescent="0.2">
      <c r="B512" s="30"/>
      <c r="C512" s="30"/>
      <c r="D512" s="30"/>
      <c r="E512" s="30"/>
      <c r="F512" s="61"/>
    </row>
    <row r="513" spans="2:11" x14ac:dyDescent="0.2">
      <c r="B513" s="30"/>
      <c r="C513" s="30"/>
      <c r="D513" s="30"/>
      <c r="E513" s="30"/>
      <c r="F513" s="61"/>
    </row>
    <row r="514" spans="2:11" x14ac:dyDescent="0.2">
      <c r="B514" s="30"/>
      <c r="C514" s="30"/>
      <c r="D514" s="30"/>
      <c r="E514" s="30"/>
      <c r="F514" s="61"/>
    </row>
    <row r="515" spans="2:11" x14ac:dyDescent="0.2">
      <c r="B515" s="30"/>
      <c r="C515" s="30"/>
      <c r="D515" s="30"/>
      <c r="E515" s="30"/>
      <c r="F515" s="61"/>
    </row>
    <row r="516" spans="2:11" x14ac:dyDescent="0.2">
      <c r="B516" s="30"/>
      <c r="C516" s="30"/>
      <c r="D516" s="30"/>
      <c r="E516" s="30"/>
      <c r="F516" s="61"/>
    </row>
    <row r="517" spans="2:11" x14ac:dyDescent="0.2">
      <c r="B517" s="30"/>
      <c r="C517" s="30"/>
      <c r="D517" s="30"/>
      <c r="E517" s="30"/>
      <c r="F517" s="61"/>
    </row>
    <row r="518" spans="2:11" x14ac:dyDescent="0.2">
      <c r="B518" s="30"/>
      <c r="C518" s="30"/>
      <c r="D518" s="30"/>
      <c r="E518" s="30"/>
      <c r="F518" s="61"/>
    </row>
    <row r="519" spans="2:11" x14ac:dyDescent="0.2">
      <c r="B519" s="30"/>
      <c r="C519" s="30"/>
      <c r="D519" s="30"/>
      <c r="E519" s="30"/>
      <c r="F519" s="61"/>
    </row>
    <row r="520" spans="2:11" x14ac:dyDescent="0.2">
      <c r="B520" s="30"/>
      <c r="C520" s="30"/>
      <c r="D520" s="30"/>
      <c r="E520" s="30"/>
      <c r="F520" s="61"/>
    </row>
    <row r="521" spans="2:11" ht="15" x14ac:dyDescent="0.2">
      <c r="B521" s="30"/>
      <c r="C521" s="30"/>
      <c r="D521" s="30"/>
      <c r="E521" s="30"/>
      <c r="F521" s="61"/>
      <c r="K521" s="24"/>
    </row>
    <row r="522" spans="2:11" ht="15" x14ac:dyDescent="0.2">
      <c r="B522" s="30"/>
      <c r="C522" s="30"/>
      <c r="D522" s="30"/>
      <c r="E522" s="30"/>
      <c r="F522" s="61"/>
      <c r="K522" s="24"/>
    </row>
    <row r="523" spans="2:11" ht="15" x14ac:dyDescent="0.2">
      <c r="B523" s="30"/>
      <c r="C523" s="30"/>
      <c r="D523" s="30"/>
      <c r="E523" s="30"/>
      <c r="F523" s="61"/>
      <c r="K523" s="24"/>
    </row>
    <row r="524" spans="2:11" x14ac:dyDescent="0.2">
      <c r="B524" s="30"/>
      <c r="C524" s="30"/>
      <c r="D524" s="30"/>
      <c r="E524" s="30"/>
      <c r="F524" s="61"/>
    </row>
    <row r="525" spans="2:11" x14ac:dyDescent="0.2">
      <c r="B525" s="30"/>
      <c r="C525" s="30"/>
      <c r="D525" s="30"/>
      <c r="E525" s="30"/>
      <c r="F525" s="61"/>
    </row>
    <row r="526" spans="2:11" x14ac:dyDescent="0.2">
      <c r="B526" s="30"/>
      <c r="C526" s="30"/>
      <c r="D526" s="30"/>
      <c r="E526" s="30"/>
      <c r="F526" s="61"/>
      <c r="K526" s="27"/>
    </row>
    <row r="527" spans="2:11" x14ac:dyDescent="0.2">
      <c r="B527" s="30"/>
      <c r="C527" s="30"/>
      <c r="D527" s="30"/>
      <c r="E527" s="30"/>
      <c r="F527" s="61"/>
    </row>
    <row r="528" spans="2:11" x14ac:dyDescent="0.2">
      <c r="B528" s="30"/>
      <c r="C528" s="30"/>
      <c r="D528" s="30"/>
      <c r="E528" s="30"/>
      <c r="F528" s="61"/>
    </row>
    <row r="529" spans="2:11" x14ac:dyDescent="0.2">
      <c r="B529" s="30"/>
      <c r="C529" s="30"/>
      <c r="D529" s="30"/>
      <c r="E529" s="30"/>
      <c r="F529" s="61"/>
    </row>
    <row r="530" spans="2:11" x14ac:dyDescent="0.2">
      <c r="B530" s="30"/>
      <c r="C530" s="30"/>
      <c r="D530" s="30"/>
      <c r="E530" s="30"/>
      <c r="F530" s="61"/>
    </row>
    <row r="531" spans="2:11" x14ac:dyDescent="0.2">
      <c r="B531" s="30"/>
      <c r="C531" s="30"/>
      <c r="D531" s="30"/>
      <c r="E531" s="30"/>
      <c r="F531" s="61"/>
    </row>
    <row r="532" spans="2:11" x14ac:dyDescent="0.2">
      <c r="B532" s="30"/>
      <c r="C532" s="30"/>
      <c r="D532" s="30"/>
      <c r="E532" s="30"/>
      <c r="F532" s="61"/>
    </row>
    <row r="533" spans="2:11" x14ac:dyDescent="0.2">
      <c r="B533" s="30"/>
      <c r="C533" s="30"/>
      <c r="D533" s="30"/>
      <c r="E533" s="30"/>
      <c r="F533" s="61"/>
    </row>
    <row r="534" spans="2:11" x14ac:dyDescent="0.2">
      <c r="B534" s="30"/>
      <c r="C534" s="30"/>
      <c r="D534" s="30"/>
      <c r="E534" s="30"/>
      <c r="F534" s="61"/>
    </row>
    <row r="535" spans="2:11" s="24" customFormat="1" ht="15" x14ac:dyDescent="0.2">
      <c r="B535" s="30"/>
      <c r="C535" s="30"/>
      <c r="D535" s="30"/>
      <c r="E535" s="30"/>
      <c r="F535" s="61"/>
      <c r="J535" s="60"/>
      <c r="K535"/>
    </row>
    <row r="536" spans="2:11" s="24" customFormat="1" ht="15" x14ac:dyDescent="0.2">
      <c r="B536" s="30"/>
      <c r="C536" s="30"/>
      <c r="D536" s="30"/>
      <c r="E536" s="30"/>
      <c r="F536" s="61"/>
      <c r="J536" s="60"/>
      <c r="K536"/>
    </row>
    <row r="537" spans="2:11" s="24" customFormat="1" ht="15" x14ac:dyDescent="0.2">
      <c r="B537" s="30"/>
      <c r="C537" s="30"/>
      <c r="D537" s="30"/>
      <c r="E537" s="30"/>
      <c r="F537" s="61"/>
      <c r="J537" s="60"/>
      <c r="K537"/>
    </row>
    <row r="538" spans="2:11" x14ac:dyDescent="0.2">
      <c r="B538" s="30"/>
      <c r="C538" s="30"/>
      <c r="D538" s="30"/>
      <c r="E538" s="30"/>
      <c r="F538" s="61"/>
    </row>
    <row r="539" spans="2:11" x14ac:dyDescent="0.2">
      <c r="B539" s="30"/>
      <c r="C539" s="30"/>
      <c r="D539" s="30"/>
      <c r="E539" s="30"/>
      <c r="F539" s="61"/>
    </row>
    <row r="540" spans="2:11" s="27" customFormat="1" x14ac:dyDescent="0.2">
      <c r="F540" s="59"/>
      <c r="J540" s="59"/>
      <c r="K540"/>
    </row>
    <row r="541" spans="2:11" x14ac:dyDescent="0.2">
      <c r="B541" s="30"/>
      <c r="C541" s="30"/>
      <c r="D541" s="30"/>
      <c r="E541" s="30"/>
      <c r="F541" s="61"/>
    </row>
    <row r="542" spans="2:11" x14ac:dyDescent="0.2">
      <c r="B542" s="30"/>
      <c r="C542" s="30"/>
      <c r="D542" s="30"/>
      <c r="E542" s="30"/>
      <c r="F542" s="61"/>
    </row>
    <row r="543" spans="2:11" x14ac:dyDescent="0.2">
      <c r="B543" s="30"/>
      <c r="C543" s="30"/>
      <c r="D543" s="30"/>
      <c r="E543" s="30"/>
      <c r="F543" s="61"/>
    </row>
    <row r="544" spans="2:11" x14ac:dyDescent="0.2">
      <c r="B544" s="30"/>
      <c r="C544" s="30"/>
      <c r="D544" s="30"/>
      <c r="E544" s="30"/>
      <c r="F544" s="61"/>
    </row>
    <row r="545" spans="2:6" x14ac:dyDescent="0.2">
      <c r="B545" s="30"/>
      <c r="C545" s="30"/>
      <c r="D545" s="30"/>
      <c r="E545" s="30"/>
      <c r="F545" s="61"/>
    </row>
    <row r="546" spans="2:6" x14ac:dyDescent="0.2">
      <c r="B546" s="30"/>
      <c r="C546" s="30"/>
      <c r="D546" s="30"/>
      <c r="E546" s="30"/>
      <c r="F546" s="61"/>
    </row>
    <row r="547" spans="2:6" x14ac:dyDescent="0.2">
      <c r="B547" s="30"/>
      <c r="C547" s="30"/>
      <c r="D547" s="30"/>
      <c r="E547" s="30"/>
      <c r="F547" s="61"/>
    </row>
    <row r="548" spans="2:6" x14ac:dyDescent="0.2">
      <c r="B548" s="30"/>
      <c r="C548" s="30"/>
      <c r="D548" s="30"/>
      <c r="E548" s="30"/>
      <c r="F548" s="61"/>
    </row>
    <row r="549" spans="2:6" x14ac:dyDescent="0.2">
      <c r="B549" s="30"/>
      <c r="C549" s="30"/>
      <c r="D549" s="30"/>
      <c r="E549" s="30"/>
      <c r="F549" s="61"/>
    </row>
    <row r="550" spans="2:6" x14ac:dyDescent="0.2">
      <c r="B550" s="30"/>
      <c r="C550" s="30"/>
      <c r="D550" s="30"/>
      <c r="E550" s="30"/>
      <c r="F550" s="61"/>
    </row>
    <row r="551" spans="2:6" x14ac:dyDescent="0.2">
      <c r="B551" s="30"/>
      <c r="C551" s="30"/>
      <c r="D551" s="30"/>
      <c r="E551" s="30"/>
      <c r="F551" s="61"/>
    </row>
    <row r="552" spans="2:6" x14ac:dyDescent="0.2">
      <c r="B552" s="30"/>
      <c r="C552" s="30"/>
      <c r="D552" s="30"/>
      <c r="E552" s="30"/>
      <c r="F552" s="61"/>
    </row>
    <row r="553" spans="2:6" x14ac:dyDescent="0.2">
      <c r="B553" s="30"/>
      <c r="C553" s="30"/>
      <c r="D553" s="30"/>
      <c r="E553" s="30"/>
      <c r="F553" s="61"/>
    </row>
    <row r="554" spans="2:6" x14ac:dyDescent="0.2">
      <c r="B554" s="30"/>
      <c r="C554" s="30"/>
      <c r="D554" s="30"/>
      <c r="E554" s="30"/>
      <c r="F554" s="61"/>
    </row>
    <row r="555" spans="2:6" x14ac:dyDescent="0.2">
      <c r="B555" s="30"/>
      <c r="C555" s="30"/>
      <c r="D555" s="30"/>
      <c r="E555" s="30"/>
      <c r="F555" s="61"/>
    </row>
    <row r="556" spans="2:6" x14ac:dyDescent="0.2">
      <c r="B556" s="30"/>
      <c r="C556" s="30"/>
      <c r="D556" s="30"/>
      <c r="E556" s="30"/>
      <c r="F556" s="61"/>
    </row>
    <row r="557" spans="2:6" x14ac:dyDescent="0.2">
      <c r="B557" s="30"/>
      <c r="C557" s="30"/>
      <c r="D557" s="30"/>
      <c r="E557" s="30"/>
      <c r="F557" s="61"/>
    </row>
    <row r="558" spans="2:6" x14ac:dyDescent="0.2">
      <c r="B558" s="30"/>
      <c r="C558" s="30"/>
      <c r="D558" s="30"/>
      <c r="E558" s="30"/>
      <c r="F558" s="61"/>
    </row>
    <row r="559" spans="2:6" x14ac:dyDescent="0.2">
      <c r="B559" s="30"/>
      <c r="C559" s="30"/>
      <c r="D559" s="30"/>
      <c r="E559" s="30"/>
      <c r="F559" s="61"/>
    </row>
    <row r="560" spans="2:6" x14ac:dyDescent="0.2">
      <c r="B560" s="30"/>
      <c r="C560" s="30"/>
      <c r="D560" s="30"/>
      <c r="E560" s="30"/>
      <c r="F560" s="61"/>
    </row>
    <row r="561" spans="2:11" x14ac:dyDescent="0.2">
      <c r="B561" s="30"/>
      <c r="C561" s="30"/>
      <c r="D561" s="30"/>
      <c r="E561" s="30"/>
      <c r="F561" s="61"/>
    </row>
    <row r="562" spans="2:11" x14ac:dyDescent="0.2">
      <c r="B562" s="30"/>
      <c r="C562" s="30"/>
      <c r="D562" s="30"/>
      <c r="E562" s="30"/>
      <c r="F562" s="61"/>
    </row>
    <row r="563" spans="2:11" x14ac:dyDescent="0.2">
      <c r="B563" s="30"/>
      <c r="C563" s="30"/>
      <c r="D563" s="30"/>
      <c r="E563" s="30"/>
      <c r="F563" s="61"/>
    </row>
    <row r="564" spans="2:11" x14ac:dyDescent="0.2">
      <c r="B564" s="30"/>
      <c r="C564" s="30"/>
      <c r="D564" s="30"/>
      <c r="E564" s="30"/>
      <c r="F564" s="61"/>
    </row>
    <row r="565" spans="2:11" x14ac:dyDescent="0.2">
      <c r="B565" s="30"/>
      <c r="C565" s="30"/>
      <c r="D565" s="30"/>
      <c r="E565" s="30"/>
      <c r="F565" s="61"/>
    </row>
    <row r="566" spans="2:11" x14ac:dyDescent="0.2">
      <c r="B566" s="30"/>
      <c r="C566" s="30"/>
      <c r="D566" s="30"/>
      <c r="E566" s="30"/>
      <c r="F566" s="61"/>
    </row>
    <row r="567" spans="2:11" x14ac:dyDescent="0.2">
      <c r="B567" s="30"/>
      <c r="C567" s="30"/>
      <c r="D567" s="30"/>
      <c r="E567" s="30"/>
      <c r="F567" s="61"/>
    </row>
    <row r="568" spans="2:11" x14ac:dyDescent="0.2">
      <c r="B568" s="30"/>
      <c r="C568" s="30"/>
      <c r="D568" s="30"/>
      <c r="E568" s="30"/>
      <c r="F568" s="61"/>
    </row>
    <row r="569" spans="2:11" x14ac:dyDescent="0.2">
      <c r="B569" s="30"/>
      <c r="C569" s="30"/>
      <c r="D569" s="30"/>
      <c r="E569" s="30"/>
      <c r="F569" s="61"/>
    </row>
    <row r="570" spans="2:11" x14ac:dyDescent="0.2">
      <c r="B570" s="30"/>
      <c r="C570" s="30"/>
      <c r="D570" s="30"/>
      <c r="E570" s="30"/>
      <c r="F570" s="61"/>
    </row>
    <row r="571" spans="2:11" x14ac:dyDescent="0.2">
      <c r="B571" s="30"/>
      <c r="C571" s="30"/>
      <c r="D571" s="30"/>
      <c r="E571" s="30"/>
      <c r="F571" s="61"/>
    </row>
    <row r="572" spans="2:11" x14ac:dyDescent="0.2">
      <c r="B572" s="30"/>
      <c r="C572" s="30"/>
      <c r="D572" s="30"/>
      <c r="E572" s="30"/>
      <c r="F572" s="61"/>
    </row>
    <row r="573" spans="2:11" ht="15" x14ac:dyDescent="0.2">
      <c r="B573" s="30"/>
      <c r="C573" s="30"/>
      <c r="D573" s="30"/>
      <c r="E573" s="30"/>
      <c r="F573" s="61"/>
      <c r="K573" s="24"/>
    </row>
    <row r="574" spans="2:11" ht="15" x14ac:dyDescent="0.2">
      <c r="B574" s="30"/>
      <c r="C574" s="30"/>
      <c r="D574" s="30"/>
      <c r="E574" s="30"/>
      <c r="F574" s="61"/>
      <c r="K574" s="24"/>
    </row>
    <row r="575" spans="2:11" ht="15" x14ac:dyDescent="0.2">
      <c r="B575" s="30"/>
      <c r="C575" s="30"/>
      <c r="D575" s="30"/>
      <c r="E575" s="30"/>
      <c r="F575" s="61"/>
      <c r="K575" s="24"/>
    </row>
    <row r="576" spans="2:11" x14ac:dyDescent="0.2">
      <c r="B576" s="30"/>
      <c r="C576" s="30"/>
      <c r="D576" s="30"/>
      <c r="E576" s="30"/>
      <c r="F576" s="61"/>
    </row>
    <row r="577" spans="2:11" x14ac:dyDescent="0.2">
      <c r="B577" s="30"/>
      <c r="C577" s="30"/>
      <c r="D577" s="30"/>
      <c r="E577" s="30"/>
      <c r="F577" s="61"/>
    </row>
    <row r="578" spans="2:11" x14ac:dyDescent="0.2">
      <c r="B578" s="30"/>
      <c r="C578" s="30"/>
      <c r="D578" s="30"/>
      <c r="E578" s="30"/>
      <c r="F578" s="61"/>
      <c r="K578" s="27"/>
    </row>
    <row r="579" spans="2:11" x14ac:dyDescent="0.2">
      <c r="B579" s="30"/>
      <c r="C579" s="30"/>
      <c r="D579" s="30"/>
      <c r="E579" s="30"/>
      <c r="F579" s="61"/>
    </row>
    <row r="580" spans="2:11" x14ac:dyDescent="0.2">
      <c r="B580" s="30"/>
      <c r="C580" s="30"/>
      <c r="D580" s="30"/>
      <c r="E580" s="30"/>
      <c r="F580" s="61"/>
    </row>
    <row r="587" spans="2:11" s="24" customFormat="1" ht="15" x14ac:dyDescent="0.2">
      <c r="F587" s="60"/>
      <c r="J587" s="60"/>
      <c r="K587"/>
    </row>
    <row r="588" spans="2:11" s="24" customFormat="1" ht="15" x14ac:dyDescent="0.2">
      <c r="F588" s="60"/>
      <c r="J588" s="60"/>
      <c r="K588"/>
    </row>
    <row r="589" spans="2:11" s="24" customFormat="1" ht="15" x14ac:dyDescent="0.2">
      <c r="F589" s="60"/>
      <c r="J589" s="60"/>
      <c r="K589"/>
    </row>
    <row r="592" spans="2:11" s="27" customFormat="1" x14ac:dyDescent="0.2">
      <c r="F592" s="59"/>
      <c r="J592" s="59"/>
      <c r="K592"/>
    </row>
    <row r="595" spans="2:6" x14ac:dyDescent="0.2">
      <c r="B595" s="30"/>
      <c r="C595" s="30"/>
      <c r="D595" s="30"/>
      <c r="E595" s="30"/>
      <c r="F595" s="61"/>
    </row>
    <row r="596" spans="2:6" x14ac:dyDescent="0.2">
      <c r="B596" s="30"/>
      <c r="C596" s="30"/>
      <c r="D596" s="30"/>
      <c r="E596" s="30"/>
      <c r="F596" s="61"/>
    </row>
    <row r="597" spans="2:6" x14ac:dyDescent="0.2">
      <c r="B597" s="30"/>
      <c r="C597" s="30"/>
      <c r="D597" s="30"/>
      <c r="E597" s="30"/>
      <c r="F597" s="61"/>
    </row>
    <row r="598" spans="2:6" x14ac:dyDescent="0.2">
      <c r="B598" s="30"/>
      <c r="C598" s="30"/>
      <c r="D598" s="30"/>
      <c r="E598" s="30"/>
      <c r="F598" s="61"/>
    </row>
    <row r="599" spans="2:6" x14ac:dyDescent="0.2">
      <c r="B599" s="30"/>
      <c r="C599" s="30"/>
      <c r="D599" s="30"/>
      <c r="E599" s="30"/>
      <c r="F599" s="61"/>
    </row>
    <row r="600" spans="2:6" x14ac:dyDescent="0.2">
      <c r="B600" s="30"/>
      <c r="C600" s="30"/>
      <c r="D600" s="30"/>
      <c r="E600" s="30"/>
      <c r="F600" s="61"/>
    </row>
    <row r="601" spans="2:6" x14ac:dyDescent="0.2">
      <c r="B601" s="30"/>
      <c r="C601" s="30"/>
      <c r="D601" s="30"/>
      <c r="E601" s="30"/>
      <c r="F601" s="61"/>
    </row>
    <row r="602" spans="2:6" x14ac:dyDescent="0.2">
      <c r="B602" s="30"/>
      <c r="C602" s="30"/>
      <c r="D602" s="30"/>
      <c r="E602" s="30"/>
      <c r="F602" s="61"/>
    </row>
    <row r="603" spans="2:6" x14ac:dyDescent="0.2">
      <c r="B603" s="30"/>
      <c r="C603" s="30"/>
      <c r="D603" s="30"/>
      <c r="E603" s="30"/>
      <c r="F603" s="61"/>
    </row>
    <row r="604" spans="2:6" x14ac:dyDescent="0.2">
      <c r="B604" s="30"/>
      <c r="C604" s="30"/>
      <c r="D604" s="30"/>
      <c r="E604" s="30"/>
      <c r="F604" s="61"/>
    </row>
    <row r="605" spans="2:6" x14ac:dyDescent="0.2">
      <c r="B605" s="30"/>
      <c r="C605" s="30"/>
      <c r="D605" s="30"/>
      <c r="E605" s="30"/>
      <c r="F605" s="61"/>
    </row>
    <row r="606" spans="2:6" x14ac:dyDescent="0.2">
      <c r="B606" s="30"/>
      <c r="C606" s="30"/>
      <c r="D606" s="30"/>
      <c r="E606" s="30"/>
      <c r="F606" s="61"/>
    </row>
    <row r="607" spans="2:6" x14ac:dyDescent="0.2">
      <c r="B607" s="30"/>
      <c r="C607" s="30"/>
      <c r="D607" s="30"/>
      <c r="E607" s="30"/>
      <c r="F607" s="61"/>
    </row>
    <row r="608" spans="2:6" x14ac:dyDescent="0.2">
      <c r="B608" s="30"/>
      <c r="C608" s="30"/>
      <c r="D608" s="30"/>
      <c r="E608" s="30"/>
      <c r="F608" s="61"/>
    </row>
    <row r="609" spans="2:6" x14ac:dyDescent="0.2">
      <c r="B609" s="30"/>
      <c r="C609" s="30"/>
      <c r="D609" s="30"/>
      <c r="E609" s="30"/>
      <c r="F609" s="61"/>
    </row>
    <row r="610" spans="2:6" x14ac:dyDescent="0.2">
      <c r="B610" s="30"/>
      <c r="C610" s="30"/>
      <c r="D610" s="30"/>
      <c r="E610" s="30"/>
      <c r="F610" s="61"/>
    </row>
    <row r="611" spans="2:6" x14ac:dyDescent="0.2">
      <c r="B611" s="30"/>
      <c r="C611" s="30"/>
      <c r="D611" s="30"/>
      <c r="E611" s="30"/>
      <c r="F611" s="61"/>
    </row>
    <row r="612" spans="2:6" x14ac:dyDescent="0.2">
      <c r="B612" s="30"/>
      <c r="C612" s="30"/>
      <c r="D612" s="30"/>
      <c r="E612" s="30"/>
      <c r="F612" s="61"/>
    </row>
    <row r="613" spans="2:6" x14ac:dyDescent="0.2">
      <c r="B613" s="30"/>
      <c r="C613" s="30"/>
      <c r="D613" s="30"/>
      <c r="E613" s="30"/>
      <c r="F613" s="61"/>
    </row>
    <row r="614" spans="2:6" x14ac:dyDescent="0.2">
      <c r="B614" s="30"/>
      <c r="C614" s="30"/>
      <c r="D614" s="30"/>
      <c r="E614" s="30"/>
      <c r="F614" s="61"/>
    </row>
    <row r="615" spans="2:6" x14ac:dyDescent="0.2">
      <c r="B615" s="30"/>
      <c r="C615" s="30"/>
      <c r="D615" s="30"/>
      <c r="E615" s="30"/>
      <c r="F615" s="61"/>
    </row>
    <row r="616" spans="2:6" x14ac:dyDescent="0.2">
      <c r="B616" s="30"/>
      <c r="C616" s="30"/>
      <c r="D616" s="30"/>
      <c r="E616" s="30"/>
      <c r="F616" s="61"/>
    </row>
    <row r="617" spans="2:6" x14ac:dyDescent="0.2">
      <c r="B617" s="30"/>
      <c r="C617" s="30"/>
      <c r="D617" s="30"/>
      <c r="E617" s="30"/>
      <c r="F617" s="61"/>
    </row>
    <row r="618" spans="2:6" x14ac:dyDescent="0.2">
      <c r="B618" s="30"/>
      <c r="C618" s="30"/>
      <c r="D618" s="30"/>
      <c r="E618" s="30"/>
      <c r="F618" s="61"/>
    </row>
    <row r="619" spans="2:6" x14ac:dyDescent="0.2">
      <c r="B619" s="30"/>
      <c r="C619" s="30"/>
      <c r="D619" s="30"/>
      <c r="E619" s="30"/>
      <c r="F619" s="61"/>
    </row>
    <row r="620" spans="2:6" x14ac:dyDescent="0.2">
      <c r="B620" s="30"/>
      <c r="C620" s="30"/>
      <c r="D620" s="30"/>
      <c r="E620" s="30"/>
      <c r="F620" s="61"/>
    </row>
    <row r="621" spans="2:6" x14ac:dyDescent="0.2">
      <c r="B621" s="30"/>
      <c r="C621" s="30"/>
      <c r="D621" s="30"/>
      <c r="E621" s="30"/>
      <c r="F621" s="61"/>
    </row>
    <row r="622" spans="2:6" x14ac:dyDescent="0.2">
      <c r="B622" s="30"/>
      <c r="C622" s="30"/>
      <c r="D622" s="30"/>
      <c r="E622" s="30"/>
      <c r="F622" s="61"/>
    </row>
    <row r="623" spans="2:6" x14ac:dyDescent="0.2">
      <c r="B623" s="30"/>
      <c r="C623" s="30"/>
      <c r="D623" s="30"/>
      <c r="E623" s="30"/>
      <c r="F623" s="61"/>
    </row>
    <row r="624" spans="2:6" x14ac:dyDescent="0.2">
      <c r="B624" s="30"/>
      <c r="C624" s="30"/>
      <c r="D624" s="30"/>
      <c r="E624" s="30"/>
      <c r="F624" s="61"/>
    </row>
    <row r="625" spans="2:11" ht="15" x14ac:dyDescent="0.2">
      <c r="B625" s="30"/>
      <c r="C625" s="30"/>
      <c r="D625" s="30"/>
      <c r="E625" s="30"/>
      <c r="F625" s="61"/>
      <c r="K625" s="24"/>
    </row>
    <row r="626" spans="2:11" ht="15" x14ac:dyDescent="0.2">
      <c r="B626" s="30"/>
      <c r="C626" s="30"/>
      <c r="D626" s="30"/>
      <c r="E626" s="30"/>
      <c r="F626" s="61"/>
      <c r="K626" s="24"/>
    </row>
    <row r="627" spans="2:11" ht="15" x14ac:dyDescent="0.2">
      <c r="B627" s="30"/>
      <c r="C627" s="30"/>
      <c r="D627" s="30"/>
      <c r="E627" s="30"/>
      <c r="F627" s="61"/>
      <c r="K627" s="24"/>
    </row>
    <row r="628" spans="2:11" x14ac:dyDescent="0.2">
      <c r="B628" s="30"/>
      <c r="C628" s="30"/>
      <c r="D628" s="30"/>
      <c r="E628" s="30"/>
      <c r="F628" s="61"/>
    </row>
    <row r="629" spans="2:11" x14ac:dyDescent="0.2">
      <c r="B629" s="30"/>
      <c r="C629" s="30"/>
      <c r="D629" s="30"/>
      <c r="E629" s="30"/>
      <c r="F629" s="61"/>
    </row>
    <row r="630" spans="2:11" x14ac:dyDescent="0.2">
      <c r="B630" s="30"/>
      <c r="C630" s="30"/>
      <c r="D630" s="30"/>
      <c r="E630" s="30"/>
      <c r="F630" s="61"/>
      <c r="K630" s="27"/>
    </row>
    <row r="631" spans="2:11" x14ac:dyDescent="0.2">
      <c r="B631" s="30"/>
      <c r="C631" s="30"/>
      <c r="D631" s="30"/>
      <c r="E631" s="30"/>
      <c r="F631" s="61"/>
    </row>
    <row r="632" spans="2:11" x14ac:dyDescent="0.2">
      <c r="B632" s="30"/>
      <c r="C632" s="30"/>
      <c r="D632" s="30"/>
      <c r="E632" s="30"/>
      <c r="F632" s="61"/>
    </row>
    <row r="639" spans="2:11" s="24" customFormat="1" ht="15" x14ac:dyDescent="0.2">
      <c r="F639" s="60"/>
      <c r="J639" s="60"/>
      <c r="K639"/>
    </row>
    <row r="640" spans="2:11" s="24" customFormat="1" ht="15" x14ac:dyDescent="0.2">
      <c r="F640" s="60"/>
      <c r="J640" s="60"/>
      <c r="K640"/>
    </row>
    <row r="641" spans="2:11" s="24" customFormat="1" ht="15" x14ac:dyDescent="0.2">
      <c r="F641" s="60"/>
      <c r="J641" s="60"/>
      <c r="K641"/>
    </row>
    <row r="644" spans="2:11" s="27" customFormat="1" x14ac:dyDescent="0.2">
      <c r="F644" s="59"/>
      <c r="J644" s="59"/>
      <c r="K644"/>
    </row>
    <row r="647" spans="2:11" x14ac:dyDescent="0.2">
      <c r="B647" s="30"/>
      <c r="C647" s="30"/>
      <c r="D647" s="30"/>
      <c r="E647" s="30"/>
      <c r="F647" s="61"/>
    </row>
    <row r="648" spans="2:11" x14ac:dyDescent="0.2">
      <c r="B648" s="30"/>
      <c r="C648" s="30"/>
      <c r="D648" s="30"/>
      <c r="E648" s="30"/>
      <c r="F648" s="61"/>
    </row>
    <row r="649" spans="2:11" x14ac:dyDescent="0.2">
      <c r="B649" s="30"/>
      <c r="C649" s="30"/>
      <c r="D649" s="30"/>
      <c r="E649" s="30"/>
      <c r="F649" s="61"/>
    </row>
    <row r="650" spans="2:11" x14ac:dyDescent="0.2">
      <c r="B650" s="30"/>
      <c r="C650" s="30"/>
      <c r="D650" s="30"/>
      <c r="E650" s="30"/>
      <c r="F650" s="61"/>
    </row>
    <row r="651" spans="2:11" x14ac:dyDescent="0.2">
      <c r="B651" s="30"/>
      <c r="C651" s="30"/>
      <c r="D651" s="30"/>
      <c r="E651" s="30"/>
      <c r="F651" s="61"/>
    </row>
    <row r="652" spans="2:11" x14ac:dyDescent="0.2">
      <c r="B652" s="30"/>
      <c r="C652" s="30"/>
      <c r="D652" s="30"/>
      <c r="E652" s="30"/>
      <c r="F652" s="61"/>
    </row>
    <row r="653" spans="2:11" x14ac:dyDescent="0.2">
      <c r="B653" s="30"/>
      <c r="C653" s="30"/>
      <c r="D653" s="30"/>
      <c r="E653" s="30"/>
      <c r="F653" s="61"/>
    </row>
    <row r="654" spans="2:11" x14ac:dyDescent="0.2">
      <c r="B654" s="30"/>
      <c r="C654" s="30"/>
      <c r="D654" s="30"/>
      <c r="E654" s="30"/>
      <c r="F654" s="61"/>
    </row>
    <row r="655" spans="2:11" x14ac:dyDescent="0.2">
      <c r="B655" s="30"/>
      <c r="C655" s="30"/>
      <c r="D655" s="30"/>
      <c r="E655" s="30"/>
      <c r="F655" s="61"/>
    </row>
    <row r="656" spans="2:11" x14ac:dyDescent="0.2">
      <c r="B656" s="30"/>
      <c r="C656" s="30"/>
      <c r="D656" s="30"/>
      <c r="E656" s="30"/>
      <c r="F656" s="61"/>
    </row>
    <row r="657" spans="2:6" x14ac:dyDescent="0.2">
      <c r="B657" s="30"/>
      <c r="C657" s="30"/>
      <c r="D657" s="30"/>
      <c r="E657" s="30"/>
      <c r="F657" s="61"/>
    </row>
    <row r="658" spans="2:6" x14ac:dyDescent="0.2">
      <c r="B658" s="30"/>
      <c r="C658" s="30"/>
      <c r="D658" s="30"/>
      <c r="E658" s="30"/>
      <c r="F658" s="61"/>
    </row>
    <row r="659" spans="2:6" x14ac:dyDescent="0.2">
      <c r="B659" s="30"/>
      <c r="C659" s="30"/>
      <c r="D659" s="30"/>
      <c r="E659" s="30"/>
      <c r="F659" s="61"/>
    </row>
    <row r="660" spans="2:6" x14ac:dyDescent="0.2">
      <c r="B660" s="30"/>
      <c r="C660" s="30"/>
      <c r="D660" s="30"/>
      <c r="E660" s="30"/>
      <c r="F660" s="61"/>
    </row>
    <row r="661" spans="2:6" x14ac:dyDescent="0.2">
      <c r="B661" s="30"/>
      <c r="C661" s="30"/>
      <c r="D661" s="30"/>
      <c r="E661" s="30"/>
      <c r="F661" s="61"/>
    </row>
    <row r="662" spans="2:6" x14ac:dyDescent="0.2">
      <c r="B662" s="30"/>
      <c r="C662" s="30"/>
      <c r="D662" s="30"/>
      <c r="E662" s="30"/>
      <c r="F662" s="61"/>
    </row>
    <row r="663" spans="2:6" x14ac:dyDescent="0.2">
      <c r="B663" s="30"/>
      <c r="C663" s="30"/>
      <c r="D663" s="30"/>
      <c r="E663" s="30"/>
      <c r="F663" s="61"/>
    </row>
    <row r="664" spans="2:6" x14ac:dyDescent="0.2">
      <c r="B664" s="30"/>
      <c r="C664" s="30"/>
      <c r="D664" s="30"/>
      <c r="E664" s="30"/>
      <c r="F664" s="61"/>
    </row>
    <row r="665" spans="2:6" x14ac:dyDescent="0.2">
      <c r="B665" s="30"/>
      <c r="C665" s="30"/>
      <c r="D665" s="30"/>
      <c r="E665" s="30"/>
      <c r="F665" s="61"/>
    </row>
    <row r="666" spans="2:6" x14ac:dyDescent="0.2">
      <c r="B666" s="30"/>
      <c r="C666" s="30"/>
      <c r="D666" s="30"/>
      <c r="E666" s="30"/>
      <c r="F666" s="61"/>
    </row>
    <row r="667" spans="2:6" x14ac:dyDescent="0.2">
      <c r="B667" s="30"/>
      <c r="C667" s="30"/>
      <c r="D667" s="30"/>
      <c r="E667" s="30"/>
      <c r="F667" s="61"/>
    </row>
    <row r="668" spans="2:6" x14ac:dyDescent="0.2">
      <c r="B668" s="30"/>
      <c r="C668" s="30"/>
      <c r="D668" s="30"/>
      <c r="E668" s="30"/>
      <c r="F668" s="61"/>
    </row>
    <row r="669" spans="2:6" x14ac:dyDescent="0.2">
      <c r="B669" s="30"/>
      <c r="C669" s="30"/>
      <c r="D669" s="30"/>
      <c r="E669" s="30"/>
      <c r="F669" s="61"/>
    </row>
    <row r="670" spans="2:6" x14ac:dyDescent="0.2">
      <c r="B670" s="30"/>
      <c r="C670" s="30"/>
      <c r="D670" s="30"/>
      <c r="E670" s="30"/>
      <c r="F670" s="61"/>
    </row>
    <row r="671" spans="2:6" x14ac:dyDescent="0.2">
      <c r="B671" s="30"/>
      <c r="C671" s="30"/>
      <c r="D671" s="30"/>
      <c r="E671" s="30"/>
      <c r="F671" s="61"/>
    </row>
    <row r="672" spans="2:6" x14ac:dyDescent="0.2">
      <c r="B672" s="30"/>
      <c r="C672" s="30"/>
      <c r="D672" s="30"/>
      <c r="E672" s="30"/>
      <c r="F672" s="61"/>
    </row>
    <row r="673" spans="2:11" x14ac:dyDescent="0.2">
      <c r="B673" s="30"/>
      <c r="C673" s="30"/>
      <c r="D673" s="30"/>
      <c r="E673" s="30"/>
      <c r="F673" s="61"/>
    </row>
    <row r="674" spans="2:11" x14ac:dyDescent="0.2">
      <c r="B674" s="30"/>
      <c r="C674" s="30"/>
      <c r="D674" s="30"/>
      <c r="E674" s="30"/>
      <c r="F674" s="61"/>
    </row>
    <row r="675" spans="2:11" x14ac:dyDescent="0.2">
      <c r="B675" s="30"/>
      <c r="C675" s="30"/>
      <c r="D675" s="30"/>
      <c r="E675" s="30"/>
      <c r="F675" s="61"/>
    </row>
    <row r="676" spans="2:11" x14ac:dyDescent="0.2">
      <c r="B676" s="30"/>
      <c r="C676" s="30"/>
      <c r="D676" s="30"/>
      <c r="E676" s="30"/>
      <c r="F676" s="61"/>
    </row>
    <row r="677" spans="2:11" ht="15" x14ac:dyDescent="0.2">
      <c r="B677" s="30"/>
      <c r="C677" s="30"/>
      <c r="D677" s="30"/>
      <c r="E677" s="30"/>
      <c r="F677" s="61"/>
      <c r="K677" s="24"/>
    </row>
    <row r="678" spans="2:11" ht="15" x14ac:dyDescent="0.2">
      <c r="B678" s="30"/>
      <c r="C678" s="30"/>
      <c r="D678" s="30"/>
      <c r="E678" s="30"/>
      <c r="F678" s="61"/>
      <c r="K678" s="24"/>
    </row>
    <row r="679" spans="2:11" ht="15" x14ac:dyDescent="0.2">
      <c r="B679" s="30"/>
      <c r="C679" s="30"/>
      <c r="D679" s="30"/>
      <c r="E679" s="30"/>
      <c r="F679" s="61"/>
      <c r="K679" s="24"/>
    </row>
    <row r="680" spans="2:11" x14ac:dyDescent="0.2">
      <c r="B680" s="30"/>
      <c r="C680" s="30"/>
      <c r="D680" s="30"/>
      <c r="E680" s="30"/>
      <c r="F680" s="61"/>
    </row>
    <row r="681" spans="2:11" x14ac:dyDescent="0.2">
      <c r="B681" s="30"/>
      <c r="C681" s="30"/>
      <c r="D681" s="30"/>
      <c r="E681" s="30"/>
      <c r="F681" s="61"/>
    </row>
    <row r="682" spans="2:11" x14ac:dyDescent="0.2">
      <c r="B682" s="30"/>
      <c r="C682" s="30"/>
      <c r="D682" s="30"/>
      <c r="E682" s="30"/>
      <c r="F682" s="61"/>
      <c r="K682" s="27"/>
    </row>
    <row r="683" spans="2:11" x14ac:dyDescent="0.2">
      <c r="B683" s="30"/>
      <c r="C683" s="30"/>
      <c r="D683" s="30"/>
      <c r="E683" s="30"/>
      <c r="F683" s="61"/>
    </row>
    <row r="684" spans="2:11" x14ac:dyDescent="0.2">
      <c r="B684" s="30"/>
      <c r="C684" s="30"/>
      <c r="D684" s="30"/>
      <c r="E684" s="30"/>
      <c r="F684" s="61"/>
    </row>
    <row r="691" spans="2:11" s="24" customFormat="1" ht="15" x14ac:dyDescent="0.2">
      <c r="F691" s="60"/>
      <c r="J691" s="60"/>
      <c r="K691"/>
    </row>
    <row r="692" spans="2:11" s="24" customFormat="1" ht="15" x14ac:dyDescent="0.2">
      <c r="F692" s="60"/>
      <c r="J692" s="60"/>
      <c r="K692"/>
    </row>
    <row r="693" spans="2:11" s="24" customFormat="1" ht="15" x14ac:dyDescent="0.2">
      <c r="F693" s="60"/>
      <c r="J693" s="60"/>
      <c r="K693"/>
    </row>
    <row r="696" spans="2:11" s="27" customFormat="1" x14ac:dyDescent="0.2">
      <c r="F696" s="59"/>
      <c r="J696" s="59"/>
      <c r="K696"/>
    </row>
    <row r="699" spans="2:11" x14ac:dyDescent="0.2">
      <c r="B699" s="30"/>
      <c r="C699" s="30"/>
      <c r="D699" s="30"/>
      <c r="E699" s="30"/>
      <c r="F699" s="61"/>
    </row>
    <row r="700" spans="2:11" x14ac:dyDescent="0.2">
      <c r="B700" s="30"/>
      <c r="C700" s="30"/>
      <c r="D700" s="30"/>
      <c r="E700" s="30"/>
      <c r="F700" s="61"/>
    </row>
    <row r="701" spans="2:11" x14ac:dyDescent="0.2">
      <c r="B701" s="30"/>
      <c r="C701" s="30"/>
      <c r="D701" s="30"/>
      <c r="E701" s="30"/>
      <c r="F701" s="61"/>
    </row>
    <row r="702" spans="2:11" x14ac:dyDescent="0.2">
      <c r="B702" s="30"/>
      <c r="C702" s="30"/>
      <c r="D702" s="30"/>
      <c r="E702" s="30"/>
      <c r="F702" s="61"/>
    </row>
    <row r="703" spans="2:11" x14ac:dyDescent="0.2">
      <c r="B703" s="30"/>
      <c r="C703" s="30"/>
      <c r="D703" s="30"/>
      <c r="E703" s="30"/>
      <c r="F703" s="61"/>
    </row>
    <row r="704" spans="2:11" x14ac:dyDescent="0.2">
      <c r="B704" s="30"/>
      <c r="C704" s="30"/>
      <c r="D704" s="30"/>
      <c r="E704" s="30"/>
      <c r="F704" s="61"/>
    </row>
    <row r="705" spans="2:6" x14ac:dyDescent="0.2">
      <c r="B705" s="30"/>
      <c r="C705" s="30"/>
      <c r="D705" s="30"/>
      <c r="E705" s="30"/>
      <c r="F705" s="61"/>
    </row>
    <row r="706" spans="2:6" x14ac:dyDescent="0.2">
      <c r="B706" s="30"/>
      <c r="C706" s="30"/>
      <c r="D706" s="30"/>
      <c r="E706" s="30"/>
      <c r="F706" s="61"/>
    </row>
    <row r="707" spans="2:6" x14ac:dyDescent="0.2">
      <c r="B707" s="30"/>
      <c r="C707" s="30"/>
      <c r="D707" s="30"/>
      <c r="E707" s="30"/>
      <c r="F707" s="61"/>
    </row>
    <row r="708" spans="2:6" x14ac:dyDescent="0.2">
      <c r="B708" s="30"/>
      <c r="C708" s="30"/>
      <c r="D708" s="30"/>
      <c r="E708" s="30"/>
      <c r="F708" s="61"/>
    </row>
    <row r="709" spans="2:6" x14ac:dyDescent="0.2">
      <c r="B709" s="30"/>
      <c r="C709" s="30"/>
      <c r="D709" s="30"/>
      <c r="E709" s="30"/>
      <c r="F709" s="61"/>
    </row>
    <row r="710" spans="2:6" x14ac:dyDescent="0.2">
      <c r="B710" s="30"/>
      <c r="C710" s="30"/>
      <c r="D710" s="30"/>
      <c r="E710" s="30"/>
      <c r="F710" s="61"/>
    </row>
    <row r="711" spans="2:6" x14ac:dyDescent="0.2">
      <c r="B711" s="30"/>
      <c r="C711" s="30"/>
      <c r="D711" s="30"/>
      <c r="E711" s="30"/>
      <c r="F711" s="61"/>
    </row>
    <row r="712" spans="2:6" x14ac:dyDescent="0.2">
      <c r="B712" s="30"/>
      <c r="C712" s="30"/>
      <c r="D712" s="30"/>
      <c r="E712" s="30"/>
      <c r="F712" s="61"/>
    </row>
    <row r="713" spans="2:6" x14ac:dyDescent="0.2">
      <c r="B713" s="30"/>
      <c r="C713" s="30"/>
      <c r="D713" s="30"/>
      <c r="E713" s="30"/>
      <c r="F713" s="61"/>
    </row>
    <row r="714" spans="2:6" x14ac:dyDescent="0.2">
      <c r="B714" s="30"/>
      <c r="C714" s="30"/>
      <c r="D714" s="30"/>
      <c r="E714" s="30"/>
      <c r="F714" s="61"/>
    </row>
    <row r="715" spans="2:6" x14ac:dyDescent="0.2">
      <c r="B715" s="30"/>
      <c r="C715" s="30"/>
      <c r="D715" s="30"/>
      <c r="E715" s="30"/>
      <c r="F715" s="61"/>
    </row>
    <row r="716" spans="2:6" x14ac:dyDescent="0.2">
      <c r="B716" s="30"/>
      <c r="C716" s="30"/>
      <c r="D716" s="30"/>
      <c r="E716" s="30"/>
      <c r="F716" s="61"/>
    </row>
    <row r="717" spans="2:6" x14ac:dyDescent="0.2">
      <c r="B717" s="30"/>
      <c r="C717" s="30"/>
      <c r="D717" s="30"/>
      <c r="E717" s="30"/>
      <c r="F717" s="61"/>
    </row>
    <row r="718" spans="2:6" x14ac:dyDescent="0.2">
      <c r="B718" s="30"/>
      <c r="C718" s="30"/>
      <c r="D718" s="30"/>
      <c r="E718" s="30"/>
      <c r="F718" s="61"/>
    </row>
    <row r="719" spans="2:6" x14ac:dyDescent="0.2">
      <c r="B719" s="30"/>
      <c r="C719" s="30"/>
      <c r="D719" s="30"/>
      <c r="E719" s="30"/>
      <c r="F719" s="61"/>
    </row>
    <row r="720" spans="2:6" x14ac:dyDescent="0.2">
      <c r="B720" s="30"/>
      <c r="C720" s="30"/>
      <c r="D720" s="30"/>
      <c r="E720" s="30"/>
      <c r="F720" s="61"/>
    </row>
    <row r="721" spans="2:11" x14ac:dyDescent="0.2">
      <c r="B721" s="30"/>
      <c r="C721" s="30"/>
      <c r="D721" s="30"/>
      <c r="E721" s="30"/>
      <c r="F721" s="61"/>
    </row>
    <row r="722" spans="2:11" x14ac:dyDescent="0.2">
      <c r="B722" s="30"/>
      <c r="C722" s="30"/>
      <c r="D722" s="30"/>
      <c r="E722" s="30"/>
      <c r="F722" s="61"/>
    </row>
    <row r="723" spans="2:11" x14ac:dyDescent="0.2">
      <c r="B723" s="30"/>
      <c r="C723" s="30"/>
      <c r="D723" s="30"/>
      <c r="E723" s="30"/>
      <c r="F723" s="61"/>
    </row>
    <row r="724" spans="2:11" x14ac:dyDescent="0.2">
      <c r="B724" s="30"/>
      <c r="C724" s="30"/>
      <c r="D724" s="30"/>
      <c r="E724" s="30"/>
      <c r="F724" s="61"/>
    </row>
    <row r="725" spans="2:11" x14ac:dyDescent="0.2">
      <c r="B725" s="30"/>
      <c r="C725" s="30"/>
      <c r="D725" s="30"/>
      <c r="E725" s="30"/>
      <c r="F725" s="61"/>
    </row>
    <row r="726" spans="2:11" x14ac:dyDescent="0.2">
      <c r="B726" s="30"/>
      <c r="C726" s="30"/>
      <c r="D726" s="30"/>
      <c r="E726" s="30"/>
      <c r="F726" s="61"/>
    </row>
    <row r="727" spans="2:11" x14ac:dyDescent="0.2">
      <c r="B727" s="30"/>
      <c r="C727" s="30"/>
      <c r="D727" s="30"/>
      <c r="E727" s="30"/>
      <c r="F727" s="61"/>
    </row>
    <row r="728" spans="2:11" x14ac:dyDescent="0.2">
      <c r="B728" s="30"/>
      <c r="C728" s="30"/>
      <c r="D728" s="30"/>
      <c r="E728" s="30"/>
      <c r="F728" s="61"/>
    </row>
    <row r="729" spans="2:11" ht="15" x14ac:dyDescent="0.2">
      <c r="B729" s="30"/>
      <c r="C729" s="30"/>
      <c r="D729" s="30"/>
      <c r="E729" s="30"/>
      <c r="F729" s="61"/>
      <c r="K729" s="24"/>
    </row>
    <row r="730" spans="2:11" ht="15" x14ac:dyDescent="0.2">
      <c r="B730" s="30"/>
      <c r="C730" s="30"/>
      <c r="D730" s="30"/>
      <c r="E730" s="30"/>
      <c r="F730" s="61"/>
      <c r="K730" s="24"/>
    </row>
    <row r="731" spans="2:11" ht="15" x14ac:dyDescent="0.2">
      <c r="B731" s="30"/>
      <c r="C731" s="30"/>
      <c r="D731" s="30"/>
      <c r="E731" s="30"/>
      <c r="F731" s="61"/>
      <c r="K731" s="24"/>
    </row>
    <row r="732" spans="2:11" x14ac:dyDescent="0.2">
      <c r="B732" s="30"/>
      <c r="C732" s="30"/>
      <c r="D732" s="30"/>
      <c r="E732" s="30"/>
      <c r="F732" s="61"/>
    </row>
    <row r="733" spans="2:11" x14ac:dyDescent="0.2">
      <c r="B733" s="30"/>
      <c r="C733" s="30"/>
      <c r="D733" s="30"/>
      <c r="E733" s="30"/>
      <c r="F733" s="61"/>
    </row>
    <row r="734" spans="2:11" x14ac:dyDescent="0.2">
      <c r="B734" s="30"/>
      <c r="C734" s="30"/>
      <c r="D734" s="30"/>
      <c r="E734" s="30"/>
      <c r="F734" s="61"/>
      <c r="K734" s="27"/>
    </row>
    <row r="735" spans="2:11" x14ac:dyDescent="0.2">
      <c r="B735" s="30"/>
      <c r="C735" s="30"/>
      <c r="D735" s="30"/>
      <c r="E735" s="30"/>
      <c r="F735" s="61"/>
    </row>
    <row r="736" spans="2:11" x14ac:dyDescent="0.2">
      <c r="B736" s="30"/>
      <c r="C736" s="30"/>
      <c r="D736" s="30"/>
      <c r="E736" s="30"/>
      <c r="F736" s="61"/>
    </row>
  </sheetData>
  <mergeCells count="1">
    <mergeCell ref="A3:I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21"/>
  <dimension ref="A1:V774"/>
  <sheetViews>
    <sheetView showGridLines="0" topLeftCell="A30" zoomScaleNormal="100" workbookViewId="0">
      <selection activeCell="N42" sqref="N42"/>
    </sheetView>
  </sheetViews>
  <sheetFormatPr defaultRowHeight="12.75" x14ac:dyDescent="0.2"/>
  <cols>
    <col min="1" max="1" width="17.140625" style="27" customWidth="1"/>
    <col min="2" max="9" width="9.7109375" customWidth="1"/>
    <col min="10" max="10" width="1.140625" style="1" customWidth="1"/>
    <col min="11" max="11" width="9.7109375" customWidth="1"/>
  </cols>
  <sheetData>
    <row r="1" spans="1:11" s="24" customFormat="1" ht="15.75" customHeight="1" x14ac:dyDescent="0.2">
      <c r="J1" s="60"/>
    </row>
    <row r="2" spans="1:11" s="24" customFormat="1" ht="15.75" customHeight="1" x14ac:dyDescent="0.25">
      <c r="A2" s="16"/>
      <c r="J2" s="60"/>
    </row>
    <row r="3" spans="1:11" s="24" customFormat="1" ht="15.75" customHeight="1" x14ac:dyDescent="0.25">
      <c r="A3" s="191" t="s">
        <v>194</v>
      </c>
      <c r="B3" s="191"/>
      <c r="C3" s="191"/>
      <c r="D3" s="191"/>
      <c r="E3" s="191"/>
      <c r="F3" s="191"/>
      <c r="G3" s="191"/>
      <c r="H3" s="191"/>
      <c r="I3" s="191"/>
      <c r="J3" s="191"/>
    </row>
    <row r="4" spans="1:11" s="24" customFormat="1" ht="15.75" customHeight="1" x14ac:dyDescent="0.25">
      <c r="A4" s="16"/>
      <c r="J4" s="60"/>
    </row>
    <row r="5" spans="1:11" s="24" customFormat="1" ht="15.75" customHeight="1" x14ac:dyDescent="0.25">
      <c r="A5" s="16"/>
      <c r="J5" s="60"/>
    </row>
    <row r="6" spans="1:11" s="27" customFormat="1" ht="15.75" customHeight="1" x14ac:dyDescent="0.2">
      <c r="B6" s="45" t="s">
        <v>79</v>
      </c>
      <c r="C6" s="45" t="s">
        <v>144</v>
      </c>
      <c r="D6" s="45" t="s">
        <v>145</v>
      </c>
      <c r="E6" s="45" t="s">
        <v>78</v>
      </c>
      <c r="F6" s="67" t="s">
        <v>146</v>
      </c>
      <c r="G6" s="45" t="s">
        <v>77</v>
      </c>
      <c r="H6" s="45" t="s">
        <v>147</v>
      </c>
      <c r="I6" s="45" t="s">
        <v>141</v>
      </c>
      <c r="J6" s="114"/>
      <c r="K6" s="45" t="s">
        <v>84</v>
      </c>
    </row>
    <row r="7" spans="1:11" s="27" customFormat="1" ht="15.75" customHeight="1" x14ac:dyDescent="0.2">
      <c r="B7" s="45" t="s">
        <v>143</v>
      </c>
      <c r="C7" s="45" t="s">
        <v>143</v>
      </c>
      <c r="D7" s="45" t="s">
        <v>143</v>
      </c>
      <c r="E7" s="45" t="s">
        <v>143</v>
      </c>
      <c r="F7" s="67"/>
      <c r="G7" s="45"/>
      <c r="H7" s="45" t="s">
        <v>86</v>
      </c>
      <c r="I7" s="45"/>
      <c r="J7" s="130"/>
      <c r="K7" s="45" t="s">
        <v>85</v>
      </c>
    </row>
    <row r="8" spans="1:11" s="27" customFormat="1" ht="15.75" hidden="1" customHeight="1" x14ac:dyDescent="0.2">
      <c r="B8" s="44"/>
      <c r="C8" s="29"/>
      <c r="D8" s="29"/>
      <c r="E8" s="29"/>
      <c r="F8" s="52"/>
      <c r="G8" s="29"/>
      <c r="H8" s="29"/>
      <c r="I8" s="29"/>
      <c r="J8" s="1"/>
      <c r="K8" s="29"/>
    </row>
    <row r="9" spans="1:11" ht="15.75" customHeight="1" x14ac:dyDescent="0.2">
      <c r="A9" s="79" t="s">
        <v>207</v>
      </c>
      <c r="B9" s="80">
        <v>69.418080000000003</v>
      </c>
      <c r="C9" s="80">
        <v>7.4739599999999999</v>
      </c>
      <c r="D9" s="80">
        <v>100.44221</v>
      </c>
      <c r="E9" s="80">
        <v>27.792680000000001</v>
      </c>
      <c r="F9" s="80">
        <v>54.549990000000001</v>
      </c>
      <c r="G9" s="80">
        <v>43.661200000000001</v>
      </c>
      <c r="H9" s="80">
        <v>389.08938000000001</v>
      </c>
      <c r="I9" s="80">
        <v>0.99980999999999998</v>
      </c>
      <c r="J9" s="104"/>
      <c r="K9" s="80">
        <v>693.42731000000003</v>
      </c>
    </row>
    <row r="10" spans="1:11" ht="15.75" customHeight="1" x14ac:dyDescent="0.2">
      <c r="A10" s="90" t="s">
        <v>208</v>
      </c>
      <c r="B10" s="91">
        <v>29.86403</v>
      </c>
      <c r="C10" s="91">
        <v>21.406469999999999</v>
      </c>
      <c r="D10" s="91">
        <v>169.49790999999999</v>
      </c>
      <c r="E10" s="91">
        <v>64.71902</v>
      </c>
      <c r="F10" s="91">
        <v>74.062870000000004</v>
      </c>
      <c r="G10" s="91">
        <v>62.386949999999999</v>
      </c>
      <c r="H10" s="91">
        <v>253.50028</v>
      </c>
      <c r="I10" s="91">
        <v>1.1295500000000001</v>
      </c>
      <c r="J10" s="104"/>
      <c r="K10" s="91">
        <v>676.56708000000003</v>
      </c>
    </row>
    <row r="11" spans="1:11" ht="15.75" customHeight="1" x14ac:dyDescent="0.2">
      <c r="A11" s="83" t="s">
        <v>209</v>
      </c>
      <c r="B11" s="84">
        <v>97.793930000000003</v>
      </c>
      <c r="C11" s="84">
        <v>14.99657</v>
      </c>
      <c r="D11" s="84">
        <v>172.27280999999999</v>
      </c>
      <c r="E11" s="84">
        <v>42.862220000000001</v>
      </c>
      <c r="F11" s="84">
        <v>73.739159999999998</v>
      </c>
      <c r="G11" s="84">
        <v>44.057259999999999</v>
      </c>
      <c r="H11" s="84">
        <v>539.00766999999996</v>
      </c>
      <c r="I11" s="84">
        <v>1.7071000000000001</v>
      </c>
      <c r="J11" s="104"/>
      <c r="K11" s="84">
        <v>986.43672000000004</v>
      </c>
    </row>
    <row r="12" spans="1:11" ht="15.75" customHeight="1" x14ac:dyDescent="0.2">
      <c r="A12" s="79" t="s">
        <v>26</v>
      </c>
      <c r="B12" s="80">
        <v>236.92883</v>
      </c>
      <c r="C12" s="80">
        <v>62.507330000000003</v>
      </c>
      <c r="D12" s="80">
        <v>659.88897999999995</v>
      </c>
      <c r="E12" s="80">
        <v>104.53627</v>
      </c>
      <c r="F12" s="80">
        <v>270.62869999999998</v>
      </c>
      <c r="G12" s="80">
        <v>166.03630000000001</v>
      </c>
      <c r="H12" s="80">
        <v>1185.39076</v>
      </c>
      <c r="I12" s="80">
        <v>6.7230100000000004</v>
      </c>
      <c r="J12" s="104"/>
      <c r="K12" s="80">
        <v>2695.4400300000002</v>
      </c>
    </row>
    <row r="13" spans="1:11" ht="15.75" customHeight="1" x14ac:dyDescent="0.2">
      <c r="A13" s="90" t="s">
        <v>27</v>
      </c>
      <c r="B13" s="91">
        <v>9.5796200000000002</v>
      </c>
      <c r="C13" s="91">
        <v>8.5367700000000006</v>
      </c>
      <c r="D13" s="91">
        <v>76.814689999999999</v>
      </c>
      <c r="E13" s="91">
        <v>13.06493</v>
      </c>
      <c r="F13" s="91">
        <v>36.689950000000003</v>
      </c>
      <c r="G13" s="91">
        <v>33.446640000000002</v>
      </c>
      <c r="H13" s="91">
        <v>190.19585000000001</v>
      </c>
      <c r="I13" s="91">
        <v>2.0308099999999998</v>
      </c>
      <c r="J13" s="104"/>
      <c r="K13" s="91">
        <v>370.35926000000001</v>
      </c>
    </row>
    <row r="14" spans="1:11" ht="15.75" customHeight="1" x14ac:dyDescent="0.2">
      <c r="A14" s="83" t="s">
        <v>28</v>
      </c>
      <c r="B14" s="84">
        <v>4.1844900000000003</v>
      </c>
      <c r="C14" s="84">
        <v>0</v>
      </c>
      <c r="D14" s="84">
        <v>18.658390000000001</v>
      </c>
      <c r="E14" s="84">
        <v>2.53789</v>
      </c>
      <c r="F14" s="84">
        <v>7.8444500000000001</v>
      </c>
      <c r="G14" s="84">
        <v>3.1416499999999998</v>
      </c>
      <c r="H14" s="84">
        <v>33.41234</v>
      </c>
      <c r="I14" s="84">
        <v>1.99963</v>
      </c>
      <c r="J14" s="104"/>
      <c r="K14" s="84">
        <v>71.778829999999999</v>
      </c>
    </row>
    <row r="15" spans="1:11" ht="15.75" customHeight="1" x14ac:dyDescent="0.2">
      <c r="A15" s="79" t="s">
        <v>29</v>
      </c>
      <c r="B15" s="80">
        <v>45.982660000000003</v>
      </c>
      <c r="C15" s="80">
        <v>2.2509800000000002</v>
      </c>
      <c r="D15" s="80">
        <v>89.119320000000002</v>
      </c>
      <c r="E15" s="80">
        <v>14.61361</v>
      </c>
      <c r="F15" s="80">
        <v>35.47683</v>
      </c>
      <c r="G15" s="80">
        <v>29.114329999999999</v>
      </c>
      <c r="H15" s="80">
        <v>315.47807999999998</v>
      </c>
      <c r="I15" s="80">
        <v>0.99980999999999998</v>
      </c>
      <c r="J15" s="104"/>
      <c r="K15" s="80">
        <v>534.15830000000005</v>
      </c>
    </row>
    <row r="16" spans="1:11" ht="15.75" customHeight="1" x14ac:dyDescent="0.2">
      <c r="A16" s="90" t="s">
        <v>30</v>
      </c>
      <c r="B16" s="91">
        <v>13.45787</v>
      </c>
      <c r="C16" s="91">
        <v>1.4919199999999999</v>
      </c>
      <c r="D16" s="91">
        <v>51.354709999999997</v>
      </c>
      <c r="E16" s="91">
        <v>8.9571500000000004</v>
      </c>
      <c r="F16" s="91">
        <v>20.800219999999999</v>
      </c>
      <c r="G16" s="91">
        <v>8.4051600000000004</v>
      </c>
      <c r="H16" s="91">
        <v>127.6748</v>
      </c>
      <c r="I16" s="91">
        <v>0</v>
      </c>
      <c r="J16" s="104"/>
      <c r="K16" s="91">
        <v>232.54163</v>
      </c>
    </row>
    <row r="17" spans="1:11" ht="15.75" hidden="1" customHeight="1" x14ac:dyDescent="0.2">
      <c r="A17" s="31" t="s">
        <v>31</v>
      </c>
      <c r="B17" s="36">
        <v>1.9073199999999999</v>
      </c>
      <c r="C17" s="36">
        <v>0.99980999999999998</v>
      </c>
      <c r="D17" s="71">
        <v>4.3067399999999996</v>
      </c>
      <c r="E17" s="36">
        <v>4.57057</v>
      </c>
      <c r="F17" s="36">
        <v>1.58423</v>
      </c>
      <c r="G17" s="36">
        <v>9.9251500000000004</v>
      </c>
      <c r="H17" s="36">
        <v>26.012599999999999</v>
      </c>
      <c r="I17" s="71">
        <v>0.89564999999999995</v>
      </c>
      <c r="J17" s="130"/>
      <c r="K17" s="84">
        <v>50.202080000000002</v>
      </c>
    </row>
    <row r="18" spans="1:11" ht="15.75" hidden="1" customHeight="1" x14ac:dyDescent="0.2">
      <c r="A18" s="33" t="s">
        <v>32</v>
      </c>
      <c r="B18" s="37">
        <v>0</v>
      </c>
      <c r="C18" s="37">
        <v>0</v>
      </c>
      <c r="D18" s="74">
        <v>0</v>
      </c>
      <c r="E18" s="37">
        <v>1.99963</v>
      </c>
      <c r="F18" s="37">
        <v>1.99963</v>
      </c>
      <c r="G18" s="37">
        <v>1.95347</v>
      </c>
      <c r="H18" s="37">
        <v>14.850619999999999</v>
      </c>
      <c r="I18" s="74">
        <v>0</v>
      </c>
      <c r="J18" s="130"/>
      <c r="K18" s="80">
        <v>20.803339999999999</v>
      </c>
    </row>
    <row r="19" spans="1:11" ht="15.75" hidden="1" customHeight="1" x14ac:dyDescent="0.2">
      <c r="A19" s="31" t="s">
        <v>33</v>
      </c>
      <c r="B19" s="36">
        <v>0</v>
      </c>
      <c r="C19" s="36">
        <v>0</v>
      </c>
      <c r="D19" s="71">
        <v>0.99980999999999998</v>
      </c>
      <c r="E19" s="36">
        <v>0</v>
      </c>
      <c r="F19" s="36">
        <v>0.38545000000000001</v>
      </c>
      <c r="G19" s="36">
        <v>0</v>
      </c>
      <c r="H19" s="36">
        <v>1.8592900000000001</v>
      </c>
      <c r="I19" s="71">
        <v>0</v>
      </c>
      <c r="J19" s="130"/>
      <c r="K19" s="91">
        <v>3.2445599999999999</v>
      </c>
    </row>
    <row r="20" spans="1:11" ht="15.75" hidden="1" customHeight="1" x14ac:dyDescent="0.2">
      <c r="A20" s="33" t="s">
        <v>34</v>
      </c>
      <c r="B20" s="37">
        <v>0</v>
      </c>
      <c r="C20" s="37">
        <v>0</v>
      </c>
      <c r="D20" s="74">
        <v>1.99963</v>
      </c>
      <c r="E20" s="37">
        <v>0</v>
      </c>
      <c r="F20" s="37">
        <v>1.31541</v>
      </c>
      <c r="G20" s="37">
        <v>2.9994399999999999</v>
      </c>
      <c r="H20" s="37">
        <v>9.7049800000000008</v>
      </c>
      <c r="I20" s="74">
        <v>0</v>
      </c>
      <c r="J20" s="130"/>
      <c r="K20" s="84">
        <v>16.019459999999999</v>
      </c>
    </row>
    <row r="21" spans="1:11" ht="15.75" customHeight="1" x14ac:dyDescent="0.2">
      <c r="A21" s="83" t="s">
        <v>35</v>
      </c>
      <c r="B21" s="84">
        <v>1.9073199999999999</v>
      </c>
      <c r="C21" s="84">
        <v>0.99980999999999998</v>
      </c>
      <c r="D21" s="84">
        <v>7.3061800000000003</v>
      </c>
      <c r="E21" s="84">
        <v>6.5701999999999998</v>
      </c>
      <c r="F21" s="84">
        <v>5.2847299999999997</v>
      </c>
      <c r="G21" s="84">
        <v>14.87806</v>
      </c>
      <c r="H21" s="84">
        <v>52.427489999999999</v>
      </c>
      <c r="I21" s="84">
        <v>0.89564999999999995</v>
      </c>
      <c r="J21" s="104"/>
      <c r="K21" s="84">
        <v>90.269440000000003</v>
      </c>
    </row>
    <row r="22" spans="1:11" ht="15.75" customHeight="1" x14ac:dyDescent="0.2">
      <c r="A22" s="79" t="s">
        <v>36</v>
      </c>
      <c r="B22" s="80">
        <v>0</v>
      </c>
      <c r="C22" s="80">
        <v>0</v>
      </c>
      <c r="D22" s="80">
        <v>2.4723999999999999</v>
      </c>
      <c r="E22" s="80">
        <v>0</v>
      </c>
      <c r="F22" s="80">
        <v>0</v>
      </c>
      <c r="G22" s="80">
        <v>0.99980999999999998</v>
      </c>
      <c r="H22" s="80">
        <v>2.8746999999999998</v>
      </c>
      <c r="I22" s="80">
        <v>0</v>
      </c>
      <c r="J22" s="104"/>
      <c r="K22" s="80">
        <v>6.3469100000000003</v>
      </c>
    </row>
    <row r="23" spans="1:11" ht="15.75" customHeight="1" x14ac:dyDescent="0.2">
      <c r="A23" s="90" t="s">
        <v>37</v>
      </c>
      <c r="B23" s="91">
        <v>0</v>
      </c>
      <c r="C23" s="91">
        <v>0</v>
      </c>
      <c r="D23" s="91">
        <v>2.1225000000000001</v>
      </c>
      <c r="E23" s="91">
        <v>0</v>
      </c>
      <c r="F23" s="91">
        <v>0.18898999999999999</v>
      </c>
      <c r="G23" s="91">
        <v>4.1283599999999998</v>
      </c>
      <c r="H23" s="91">
        <v>13.597580000000001</v>
      </c>
      <c r="I23" s="91">
        <v>0</v>
      </c>
      <c r="J23" s="104"/>
      <c r="K23" s="91">
        <v>20.037420000000001</v>
      </c>
    </row>
    <row r="24" spans="1:11" ht="15.75" customHeight="1" x14ac:dyDescent="0.2">
      <c r="A24" s="83" t="s">
        <v>38</v>
      </c>
      <c r="B24" s="84">
        <v>0.28441</v>
      </c>
      <c r="C24" s="84">
        <v>1.62914</v>
      </c>
      <c r="D24" s="84">
        <v>1.26115</v>
      </c>
      <c r="E24" s="84">
        <v>1.58423</v>
      </c>
      <c r="F24" s="84">
        <v>1.5567899999999999</v>
      </c>
      <c r="G24" s="84">
        <v>4.8668399999999998</v>
      </c>
      <c r="H24" s="84">
        <v>12.60899</v>
      </c>
      <c r="I24" s="84">
        <v>0.99980999999999998</v>
      </c>
      <c r="J24" s="104"/>
      <c r="K24" s="84">
        <v>24.791370000000001</v>
      </c>
    </row>
    <row r="25" spans="1:11" ht="15.75" customHeight="1" x14ac:dyDescent="0.2">
      <c r="A25" s="79" t="s">
        <v>39</v>
      </c>
      <c r="B25" s="80">
        <v>2.90713</v>
      </c>
      <c r="C25" s="80">
        <v>1.5380799999999999</v>
      </c>
      <c r="D25" s="80">
        <v>21.466349999999998</v>
      </c>
      <c r="E25" s="80">
        <v>1.4694700000000001</v>
      </c>
      <c r="F25" s="80">
        <v>14.73274</v>
      </c>
      <c r="G25" s="80">
        <v>4.3067399999999996</v>
      </c>
      <c r="H25" s="80">
        <v>73.746020000000001</v>
      </c>
      <c r="I25" s="80">
        <v>0</v>
      </c>
      <c r="J25" s="104"/>
      <c r="K25" s="80">
        <v>120.16652999999999</v>
      </c>
    </row>
    <row r="26" spans="1:11" ht="15.75" customHeight="1" x14ac:dyDescent="0.2">
      <c r="A26" s="90" t="s">
        <v>40</v>
      </c>
      <c r="B26" s="91">
        <v>10.36924</v>
      </c>
      <c r="C26" s="91">
        <v>3.3680500000000002</v>
      </c>
      <c r="D26" s="91">
        <v>51.437660000000001</v>
      </c>
      <c r="E26" s="91">
        <v>4.3834600000000004</v>
      </c>
      <c r="F26" s="91">
        <v>19.635750000000002</v>
      </c>
      <c r="G26" s="91">
        <v>13.84332</v>
      </c>
      <c r="H26" s="91">
        <v>105.64024000000001</v>
      </c>
      <c r="I26" s="91">
        <v>1.9073199999999999</v>
      </c>
      <c r="J26" s="104"/>
      <c r="K26" s="91">
        <v>210.58503999999999</v>
      </c>
    </row>
    <row r="27" spans="1:11" ht="15.75" customHeight="1" x14ac:dyDescent="0.2">
      <c r="A27" s="83" t="s">
        <v>41</v>
      </c>
      <c r="B27" s="84">
        <v>0</v>
      </c>
      <c r="C27" s="84">
        <v>0</v>
      </c>
      <c r="D27" s="84">
        <v>3.9424899999999998</v>
      </c>
      <c r="E27" s="84">
        <v>0</v>
      </c>
      <c r="F27" s="84">
        <v>0.53825999999999996</v>
      </c>
      <c r="G27" s="84">
        <v>1.1626000000000001</v>
      </c>
      <c r="H27" s="84">
        <v>13.264519999999999</v>
      </c>
      <c r="I27" s="84">
        <v>0</v>
      </c>
      <c r="J27" s="104"/>
      <c r="K27" s="84">
        <v>18.907879999999999</v>
      </c>
    </row>
    <row r="28" spans="1:11" ht="15.75" customHeight="1" x14ac:dyDescent="0.2">
      <c r="A28" s="79" t="s">
        <v>42</v>
      </c>
      <c r="B28" s="80">
        <v>6.4797599999999997</v>
      </c>
      <c r="C28" s="80">
        <v>1.07653</v>
      </c>
      <c r="D28" s="80">
        <v>77.219480000000004</v>
      </c>
      <c r="E28" s="80">
        <v>4.9990600000000001</v>
      </c>
      <c r="F28" s="80">
        <v>4.10154</v>
      </c>
      <c r="G28" s="80">
        <v>6.0232000000000001</v>
      </c>
      <c r="H28" s="80">
        <v>145.80303000000001</v>
      </c>
      <c r="I28" s="80">
        <v>0</v>
      </c>
      <c r="J28" s="104"/>
      <c r="K28" s="80">
        <v>245.70260999999999</v>
      </c>
    </row>
    <row r="29" spans="1:11" ht="15.75" customHeight="1" x14ac:dyDescent="0.2">
      <c r="A29" s="90" t="s">
        <v>43</v>
      </c>
      <c r="B29" s="91">
        <v>3.99925</v>
      </c>
      <c r="C29" s="91">
        <v>0</v>
      </c>
      <c r="D29" s="91">
        <v>0.99980999999999998</v>
      </c>
      <c r="E29" s="91">
        <v>0</v>
      </c>
      <c r="F29" s="91">
        <v>0</v>
      </c>
      <c r="G29" s="91">
        <v>0</v>
      </c>
      <c r="H29" s="91">
        <v>3.99925</v>
      </c>
      <c r="I29" s="91">
        <v>0</v>
      </c>
      <c r="J29" s="104"/>
      <c r="K29" s="91">
        <v>8.9983199999999997</v>
      </c>
    </row>
    <row r="30" spans="1:11" ht="15.75" customHeight="1" x14ac:dyDescent="0.2">
      <c r="A30" s="83" t="s">
        <v>44</v>
      </c>
      <c r="B30" s="84">
        <v>7.0747799999999996</v>
      </c>
      <c r="C30" s="84">
        <v>2.90713</v>
      </c>
      <c r="D30" s="84">
        <v>10.929959999999999</v>
      </c>
      <c r="E30" s="84">
        <v>1.96844</v>
      </c>
      <c r="F30" s="84">
        <v>3.9506000000000001</v>
      </c>
      <c r="G30" s="84">
        <v>15.93027</v>
      </c>
      <c r="H30" s="84">
        <v>53.441650000000003</v>
      </c>
      <c r="I30" s="84">
        <v>0.99980999999999998</v>
      </c>
      <c r="J30" s="104"/>
      <c r="K30" s="84">
        <v>97.202640000000002</v>
      </c>
    </row>
    <row r="31" spans="1:11" ht="15.75" customHeight="1" x14ac:dyDescent="0.2">
      <c r="A31" s="79" t="s">
        <v>45</v>
      </c>
      <c r="B31" s="80">
        <v>0.99980999999999998</v>
      </c>
      <c r="C31" s="80">
        <v>0</v>
      </c>
      <c r="D31" s="80">
        <v>6.0818300000000001</v>
      </c>
      <c r="E31" s="80">
        <v>0.98297000000000001</v>
      </c>
      <c r="F31" s="80">
        <v>0.81518999999999997</v>
      </c>
      <c r="G31" s="80">
        <v>1.0434699999999999</v>
      </c>
      <c r="H31" s="80">
        <v>8.6203500000000002</v>
      </c>
      <c r="I31" s="80">
        <v>0</v>
      </c>
      <c r="J31" s="104"/>
      <c r="K31" s="80">
        <v>18.54363</v>
      </c>
    </row>
    <row r="32" spans="1:11" ht="15.75" customHeight="1" x14ac:dyDescent="0.2">
      <c r="A32" s="90" t="s">
        <v>46</v>
      </c>
      <c r="B32" s="91">
        <v>3.9487299999999999</v>
      </c>
      <c r="C32" s="91">
        <v>0.90749999999999997</v>
      </c>
      <c r="D32" s="91">
        <v>18.672740000000001</v>
      </c>
      <c r="E32" s="91">
        <v>1.99963</v>
      </c>
      <c r="F32" s="91">
        <v>3.45038</v>
      </c>
      <c r="G32" s="91">
        <v>6.1984700000000004</v>
      </c>
      <c r="H32" s="91">
        <v>25.763739999999999</v>
      </c>
      <c r="I32" s="91">
        <v>0</v>
      </c>
      <c r="J32" s="104"/>
      <c r="K32" s="91">
        <v>60.941180000000003</v>
      </c>
    </row>
    <row r="33" spans="1:22" ht="15.75" customHeight="1" x14ac:dyDescent="0.2">
      <c r="A33" s="83" t="s">
        <v>47</v>
      </c>
      <c r="B33" s="84">
        <v>32.208570000000002</v>
      </c>
      <c r="C33" s="84">
        <v>2.9532799999999999</v>
      </c>
      <c r="D33" s="84">
        <v>89.129300000000001</v>
      </c>
      <c r="E33" s="84">
        <v>7.3261399999999997</v>
      </c>
      <c r="F33" s="84">
        <v>25.569759999999999</v>
      </c>
      <c r="G33" s="84">
        <v>10.520799999999999</v>
      </c>
      <c r="H33" s="84">
        <v>77.427809999999994</v>
      </c>
      <c r="I33" s="84">
        <v>1.99963</v>
      </c>
      <c r="J33" s="104"/>
      <c r="K33" s="84">
        <v>247.48643000000001</v>
      </c>
    </row>
    <row r="34" spans="1:22" ht="15.75" customHeight="1" x14ac:dyDescent="0.2">
      <c r="A34" s="79" t="s">
        <v>48</v>
      </c>
      <c r="B34" s="80">
        <v>7.2750000000000004</v>
      </c>
      <c r="C34" s="80">
        <v>5.5373299999999999</v>
      </c>
      <c r="D34" s="80">
        <v>38.158169999999998</v>
      </c>
      <c r="E34" s="80">
        <v>10.43286</v>
      </c>
      <c r="F34" s="80">
        <v>4.3884499999999997</v>
      </c>
      <c r="G34" s="80">
        <v>9.8266100000000005</v>
      </c>
      <c r="H34" s="80">
        <v>108.34278999999999</v>
      </c>
      <c r="I34" s="80">
        <v>0.99980999999999998</v>
      </c>
      <c r="J34" s="104"/>
      <c r="K34" s="80">
        <v>184.96101999999999</v>
      </c>
    </row>
    <row r="35" spans="1:22" ht="15.75" customHeight="1" x14ac:dyDescent="0.2">
      <c r="A35" s="90" t="s">
        <v>49</v>
      </c>
      <c r="B35" s="91">
        <v>11.455120000000001</v>
      </c>
      <c r="C35" s="91">
        <v>1.99963</v>
      </c>
      <c r="D35" s="91">
        <v>19.15362</v>
      </c>
      <c r="E35" s="91">
        <v>3.8358400000000001</v>
      </c>
      <c r="F35" s="91">
        <v>10.15156</v>
      </c>
      <c r="G35" s="91">
        <v>10.717269999999999</v>
      </c>
      <c r="H35" s="91">
        <v>101.76636000000001</v>
      </c>
      <c r="I35" s="91">
        <v>0</v>
      </c>
      <c r="J35" s="104"/>
      <c r="K35" s="91">
        <v>159.07939999999999</v>
      </c>
    </row>
    <row r="36" spans="1:22" ht="15.75" customHeight="1" x14ac:dyDescent="0.2">
      <c r="A36" s="83" t="s">
        <v>50</v>
      </c>
      <c r="B36" s="84">
        <v>89.602069999999998</v>
      </c>
      <c r="C36" s="84">
        <v>16.899519999999999</v>
      </c>
      <c r="D36" s="84">
        <v>152.85660999999999</v>
      </c>
      <c r="E36" s="84">
        <v>37.699120000000001</v>
      </c>
      <c r="F36" s="84">
        <v>70.087320000000005</v>
      </c>
      <c r="G36" s="84">
        <v>78.822429999999997</v>
      </c>
      <c r="H36" s="84">
        <v>558.83115999999995</v>
      </c>
      <c r="I36" s="84">
        <v>2.4156399999999998</v>
      </c>
      <c r="J36" s="104"/>
      <c r="K36" s="84">
        <v>1008.12137</v>
      </c>
    </row>
    <row r="37" spans="1:22" ht="15.75" customHeight="1" x14ac:dyDescent="0.2">
      <c r="A37" s="79" t="s">
        <v>51</v>
      </c>
      <c r="B37" s="80">
        <v>70.328699999999998</v>
      </c>
      <c r="C37" s="80">
        <v>12.096299999999999</v>
      </c>
      <c r="D37" s="80">
        <v>175.90282999999999</v>
      </c>
      <c r="E37" s="80">
        <v>47.412840000000003</v>
      </c>
      <c r="F37" s="80">
        <v>84.064120000000003</v>
      </c>
      <c r="G37" s="80">
        <v>53.105469999999997</v>
      </c>
      <c r="H37" s="80">
        <v>514.18325000000004</v>
      </c>
      <c r="I37" s="80">
        <v>4.0454100000000004</v>
      </c>
      <c r="J37" s="104"/>
      <c r="K37" s="80">
        <v>961.26176999999996</v>
      </c>
    </row>
    <row r="38" spans="1:22" ht="15.75" customHeight="1" x14ac:dyDescent="0.2">
      <c r="A38" s="90" t="s">
        <v>52</v>
      </c>
      <c r="B38" s="91">
        <v>37.657960000000003</v>
      </c>
      <c r="C38" s="91">
        <v>4.9229700000000003</v>
      </c>
      <c r="D38" s="91">
        <v>42.351399999999998</v>
      </c>
      <c r="E38" s="91">
        <v>15.609680000000001</v>
      </c>
      <c r="F38" s="91">
        <v>32.46367</v>
      </c>
      <c r="G38" s="91">
        <v>22.20607</v>
      </c>
      <c r="H38" s="91">
        <v>109.50103</v>
      </c>
      <c r="I38" s="91">
        <v>0.99980999999999998</v>
      </c>
      <c r="J38" s="104"/>
      <c r="K38" s="91">
        <v>265.71258999999998</v>
      </c>
    </row>
    <row r="39" spans="1:22" ht="15.75" customHeight="1" x14ac:dyDescent="0.2">
      <c r="A39" s="83" t="s">
        <v>53</v>
      </c>
      <c r="B39" s="84">
        <v>10.051769999999999</v>
      </c>
      <c r="C39" s="84">
        <v>1.9809099999999999</v>
      </c>
      <c r="D39" s="84">
        <v>23.35558</v>
      </c>
      <c r="E39" s="84">
        <v>11.271129999999999</v>
      </c>
      <c r="F39" s="84">
        <v>7.4752099999999997</v>
      </c>
      <c r="G39" s="84">
        <v>11.5518</v>
      </c>
      <c r="H39" s="84">
        <v>115.64648</v>
      </c>
      <c r="I39" s="84">
        <v>0</v>
      </c>
      <c r="J39" s="104"/>
      <c r="K39" s="84">
        <v>181.33287999999999</v>
      </c>
    </row>
    <row r="40" spans="1:22" ht="15.75" customHeight="1" x14ac:dyDescent="0.2">
      <c r="A40" s="79" t="s">
        <v>54</v>
      </c>
      <c r="B40" s="80">
        <v>25.111329999999999</v>
      </c>
      <c r="C40" s="80">
        <v>5.5223599999999999</v>
      </c>
      <c r="D40" s="80">
        <v>46.972490000000001</v>
      </c>
      <c r="E40" s="80">
        <v>17.631139999999998</v>
      </c>
      <c r="F40" s="80">
        <v>19.403110000000002</v>
      </c>
      <c r="G40" s="80">
        <v>29.44115</v>
      </c>
      <c r="H40" s="80">
        <v>169.93512999999999</v>
      </c>
      <c r="I40" s="80">
        <v>2.8148200000000001</v>
      </c>
      <c r="J40" s="104"/>
      <c r="K40" s="80">
        <v>316.83152999999999</v>
      </c>
    </row>
    <row r="41" spans="1:22" ht="15.75" customHeight="1" x14ac:dyDescent="0.2">
      <c r="A41" s="90" t="s">
        <v>214</v>
      </c>
      <c r="B41" s="91">
        <v>35.330759999999998</v>
      </c>
      <c r="C41" s="91">
        <v>10.907690000000001</v>
      </c>
      <c r="D41" s="91">
        <v>102.91979000000001</v>
      </c>
      <c r="E41" s="91">
        <v>12.02008</v>
      </c>
      <c r="F41" s="91">
        <v>25.78763</v>
      </c>
      <c r="G41" s="91">
        <v>23.75638</v>
      </c>
      <c r="H41" s="91">
        <v>98.246549999999999</v>
      </c>
      <c r="I41" s="91">
        <v>1</v>
      </c>
      <c r="J41" s="104"/>
      <c r="K41" s="91">
        <v>310.96888000000001</v>
      </c>
    </row>
    <row r="42" spans="1:22" ht="15.75" customHeight="1" x14ac:dyDescent="0.2">
      <c r="A42" s="83" t="s">
        <v>55</v>
      </c>
      <c r="B42" s="84">
        <v>36.417389999999997</v>
      </c>
      <c r="C42" s="84">
        <v>2.9994399999999999</v>
      </c>
      <c r="D42" s="84">
        <v>53.631880000000002</v>
      </c>
      <c r="E42" s="84">
        <v>20.439720000000001</v>
      </c>
      <c r="F42" s="84">
        <v>20.825800000000001</v>
      </c>
      <c r="G42" s="84">
        <v>6.8271699999999997</v>
      </c>
      <c r="H42" s="84">
        <v>111.50190000000001</v>
      </c>
      <c r="I42" s="84">
        <v>0</v>
      </c>
      <c r="J42" s="104"/>
      <c r="K42" s="84">
        <v>252.64330000000001</v>
      </c>
    </row>
    <row r="43" spans="1:22" ht="15.75" customHeight="1" x14ac:dyDescent="0.2">
      <c r="A43" s="79" t="s">
        <v>56</v>
      </c>
      <c r="B43" s="80">
        <v>0.72850000000000004</v>
      </c>
      <c r="C43" s="80">
        <v>0.78525999999999996</v>
      </c>
      <c r="D43" s="80">
        <v>18.841760000000001</v>
      </c>
      <c r="E43" s="80">
        <v>4.1402099999999997</v>
      </c>
      <c r="F43" s="80">
        <v>7.70723</v>
      </c>
      <c r="G43" s="80">
        <v>4.3067399999999996</v>
      </c>
      <c r="H43" s="80">
        <v>41.13391</v>
      </c>
      <c r="I43" s="80">
        <v>0</v>
      </c>
      <c r="J43" s="104"/>
      <c r="K43" s="80">
        <v>77.643609999999995</v>
      </c>
    </row>
    <row r="44" spans="1:22" ht="15.75" customHeight="1" x14ac:dyDescent="0.2">
      <c r="A44" s="90" t="s">
        <v>57</v>
      </c>
      <c r="B44" s="91">
        <v>35.973930000000003</v>
      </c>
      <c r="C44" s="91">
        <v>9.7935499999999998</v>
      </c>
      <c r="D44" s="91">
        <v>117.99787999999999</v>
      </c>
      <c r="E44" s="91">
        <v>16.528410000000001</v>
      </c>
      <c r="F44" s="91">
        <v>37.575000000000003</v>
      </c>
      <c r="G44" s="91">
        <v>28.157550000000001</v>
      </c>
      <c r="H44" s="91">
        <v>203.21587</v>
      </c>
      <c r="I44" s="91">
        <v>0.95552999999999999</v>
      </c>
      <c r="J44" s="104"/>
      <c r="K44" s="91">
        <v>450.19772</v>
      </c>
    </row>
    <row r="45" spans="1:22" ht="15.75" customHeight="1" x14ac:dyDescent="0.2">
      <c r="A45" s="83" t="s">
        <v>58</v>
      </c>
      <c r="B45" s="84">
        <v>26.357510000000001</v>
      </c>
      <c r="C45" s="84">
        <v>17.158359999999998</v>
      </c>
      <c r="D45" s="84">
        <v>65.075779999999995</v>
      </c>
      <c r="E45" s="84">
        <v>21.543690000000002</v>
      </c>
      <c r="F45" s="84">
        <v>27.931139999999999</v>
      </c>
      <c r="G45" s="84">
        <v>15.04771</v>
      </c>
      <c r="H45" s="84">
        <v>131.86366000000001</v>
      </c>
      <c r="I45" s="84">
        <v>0.99980999999999998</v>
      </c>
      <c r="J45" s="104"/>
      <c r="K45" s="84">
        <v>305.97766999999999</v>
      </c>
    </row>
    <row r="46" spans="1:22" ht="15.75" customHeight="1" x14ac:dyDescent="0.2">
      <c r="A46" s="79" t="s">
        <v>59</v>
      </c>
      <c r="B46" s="80">
        <v>60.406660000000002</v>
      </c>
      <c r="C46" s="80">
        <v>17.792680000000001</v>
      </c>
      <c r="D46" s="80">
        <v>191.06093999999999</v>
      </c>
      <c r="E46" s="80">
        <v>50.357390000000002</v>
      </c>
      <c r="F46" s="80">
        <v>80.889420000000001</v>
      </c>
      <c r="G46" s="80">
        <v>74.35539</v>
      </c>
      <c r="H46" s="80">
        <v>739.61329999999998</v>
      </c>
      <c r="I46" s="80">
        <v>5.0489600000000001</v>
      </c>
      <c r="J46" s="104"/>
      <c r="K46" s="80">
        <v>1220.9424300000001</v>
      </c>
    </row>
    <row r="47" spans="1:22" ht="15.75" customHeight="1" x14ac:dyDescent="0.2">
      <c r="A47" s="38"/>
    </row>
    <row r="48" spans="1:22" ht="15.75" customHeight="1" x14ac:dyDescent="0.2">
      <c r="A48" s="88" t="s">
        <v>20</v>
      </c>
      <c r="B48" s="89">
        <f>SUM(B9:B46)-SUM(B17:B20)</f>
        <v>1024.08521</v>
      </c>
      <c r="C48" s="89">
        <f t="shared" ref="C48:I48" si="0">SUM(C9:C46)-SUM(C17:C20)</f>
        <v>242.43951999999993</v>
      </c>
      <c r="D48" s="89">
        <f t="shared" si="0"/>
        <v>2679.3695999999995</v>
      </c>
      <c r="E48" s="89">
        <f t="shared" si="0"/>
        <v>579.28948000000014</v>
      </c>
      <c r="F48" s="89">
        <f t="shared" si="0"/>
        <v>1082.3665599999999</v>
      </c>
      <c r="G48" s="89">
        <f t="shared" si="0"/>
        <v>842.27316999999994</v>
      </c>
      <c r="H48" s="89">
        <f t="shared" si="0"/>
        <v>6626.7459200000003</v>
      </c>
      <c r="I48" s="89">
        <f t="shared" si="0"/>
        <v>41.671729999999997</v>
      </c>
      <c r="J48" s="102"/>
      <c r="K48" s="89">
        <f>SUM(K9:K46)-SUM(K17:K20)</f>
        <v>13126.362729999997</v>
      </c>
      <c r="V48" s="29"/>
    </row>
    <row r="49" spans="1:11" ht="15.75" customHeight="1" x14ac:dyDescent="0.2">
      <c r="B49" s="34"/>
      <c r="C49" s="34"/>
      <c r="D49" s="34"/>
      <c r="E49" s="34"/>
      <c r="F49" s="34"/>
      <c r="G49" s="34"/>
      <c r="H49" s="34"/>
      <c r="I49" s="34"/>
      <c r="K49" s="34"/>
    </row>
    <row r="50" spans="1:11" ht="15.75" customHeight="1" x14ac:dyDescent="0.2">
      <c r="A50" s="90" t="s">
        <v>60</v>
      </c>
      <c r="B50" s="91">
        <v>99.282110000000003</v>
      </c>
      <c r="C50" s="91">
        <v>28.88043</v>
      </c>
      <c r="D50" s="91">
        <v>269.94011999999998</v>
      </c>
      <c r="E50" s="91">
        <v>92.511690000000002</v>
      </c>
      <c r="F50" s="91">
        <v>128.61286000000001</v>
      </c>
      <c r="G50" s="91">
        <v>106.04815000000001</v>
      </c>
      <c r="H50" s="91">
        <v>642.58965999999998</v>
      </c>
      <c r="I50" s="91">
        <v>2.1293600000000001</v>
      </c>
      <c r="J50" s="104"/>
      <c r="K50" s="91">
        <v>1369.9943900000001</v>
      </c>
    </row>
    <row r="51" spans="1:11" ht="15.75" customHeight="1" x14ac:dyDescent="0.2">
      <c r="A51" s="83" t="s">
        <v>61</v>
      </c>
      <c r="B51" s="84">
        <v>310.13346999999999</v>
      </c>
      <c r="C51" s="84">
        <v>74.787000000000006</v>
      </c>
      <c r="D51" s="84">
        <v>895.83609000000001</v>
      </c>
      <c r="E51" s="84">
        <v>143.70984999999999</v>
      </c>
      <c r="F51" s="84">
        <v>371.44015000000002</v>
      </c>
      <c r="G51" s="84">
        <v>240.14408</v>
      </c>
      <c r="H51" s="84">
        <v>1852.1518100000001</v>
      </c>
      <c r="I51" s="84">
        <v>11.753259999999999</v>
      </c>
      <c r="J51" s="104"/>
      <c r="K51" s="84">
        <v>3904.2780499999999</v>
      </c>
    </row>
    <row r="52" spans="1:11" ht="15.75" customHeight="1" x14ac:dyDescent="0.2">
      <c r="A52" s="79" t="s">
        <v>62</v>
      </c>
      <c r="B52" s="80">
        <v>216.31883999999999</v>
      </c>
      <c r="C52" s="80">
        <v>41.455750000000002</v>
      </c>
      <c r="D52" s="80">
        <v>428.42263000000003</v>
      </c>
      <c r="E52" s="80">
        <v>114.99033</v>
      </c>
      <c r="F52" s="80">
        <v>201.15512000000001</v>
      </c>
      <c r="G52" s="80">
        <v>174.67785000000001</v>
      </c>
      <c r="H52" s="80">
        <v>1392.6245899999999</v>
      </c>
      <c r="I52" s="80">
        <v>8.4606700000000004</v>
      </c>
      <c r="J52" s="104"/>
      <c r="K52" s="80">
        <v>2579.13616</v>
      </c>
    </row>
    <row r="53" spans="1:11" s="24" customFormat="1" ht="15" x14ac:dyDescent="0.2">
      <c r="A53" s="27" t="s">
        <v>63</v>
      </c>
      <c r="B53"/>
      <c r="C53"/>
      <c r="D53"/>
      <c r="E53"/>
      <c r="F53" s="53"/>
      <c r="G53"/>
      <c r="H53"/>
      <c r="I53"/>
      <c r="J53" s="1"/>
    </row>
    <row r="54" spans="1:11" s="24" customFormat="1" ht="15" x14ac:dyDescent="0.2">
      <c r="J54" s="60"/>
    </row>
    <row r="55" spans="1:11" s="24" customFormat="1" ht="15" x14ac:dyDescent="0.2">
      <c r="J55" s="60"/>
    </row>
    <row r="58" spans="1:11" s="27" customFormat="1" ht="11.25" x14ac:dyDescent="0.2">
      <c r="J58" s="59"/>
    </row>
    <row r="60" spans="1:11" x14ac:dyDescent="0.2">
      <c r="B60" s="30"/>
      <c r="C60" s="30"/>
      <c r="D60" s="30"/>
      <c r="E60" s="30"/>
      <c r="F60" s="30"/>
      <c r="G60" s="30"/>
    </row>
    <row r="61" spans="1:11" x14ac:dyDescent="0.2">
      <c r="B61" s="30"/>
      <c r="C61" s="30"/>
      <c r="D61" s="30"/>
      <c r="E61" s="30"/>
      <c r="F61" s="30"/>
      <c r="G61" s="30"/>
    </row>
    <row r="62" spans="1:11" x14ac:dyDescent="0.2">
      <c r="B62" s="30"/>
      <c r="C62" s="30"/>
      <c r="D62" s="30"/>
      <c r="E62" s="30"/>
      <c r="F62" s="30"/>
      <c r="G62" s="30"/>
    </row>
    <row r="63" spans="1:11" x14ac:dyDescent="0.2">
      <c r="B63" s="30"/>
      <c r="C63" s="30"/>
      <c r="D63" s="30"/>
      <c r="E63" s="30"/>
      <c r="F63" s="30"/>
      <c r="G63" s="30"/>
    </row>
    <row r="64" spans="1:11" x14ac:dyDescent="0.2">
      <c r="B64" s="30"/>
      <c r="C64" s="30"/>
      <c r="D64" s="30"/>
      <c r="E64" s="30"/>
      <c r="F64" s="30"/>
      <c r="G64" s="30"/>
    </row>
    <row r="65" spans="2:7" x14ac:dyDescent="0.2">
      <c r="B65" s="30"/>
      <c r="C65" s="30"/>
      <c r="D65" s="30"/>
      <c r="E65" s="30"/>
      <c r="F65" s="30"/>
      <c r="G65" s="30"/>
    </row>
    <row r="66" spans="2:7" x14ac:dyDescent="0.2">
      <c r="B66" s="30"/>
      <c r="C66" s="30"/>
      <c r="D66" s="30"/>
      <c r="E66" s="30"/>
      <c r="F66" s="30"/>
      <c r="G66" s="30"/>
    </row>
    <row r="67" spans="2:7" x14ac:dyDescent="0.2">
      <c r="B67" s="30"/>
      <c r="C67" s="30"/>
      <c r="D67" s="30"/>
      <c r="E67" s="30"/>
      <c r="F67" s="30"/>
      <c r="G67" s="30"/>
    </row>
    <row r="68" spans="2:7" x14ac:dyDescent="0.2">
      <c r="B68" s="30"/>
      <c r="C68" s="30"/>
      <c r="D68" s="30"/>
      <c r="E68" s="30"/>
      <c r="F68" s="30"/>
      <c r="G68" s="30"/>
    </row>
    <row r="69" spans="2:7" x14ac:dyDescent="0.2">
      <c r="B69" s="30"/>
      <c r="C69" s="30"/>
      <c r="D69" s="30"/>
      <c r="E69" s="30"/>
      <c r="F69" s="30"/>
      <c r="G69" s="30"/>
    </row>
    <row r="70" spans="2:7" x14ac:dyDescent="0.2">
      <c r="B70" s="30"/>
      <c r="C70" s="30"/>
      <c r="D70" s="30"/>
      <c r="E70" s="30"/>
      <c r="F70" s="30"/>
      <c r="G70" s="30"/>
    </row>
    <row r="71" spans="2:7" x14ac:dyDescent="0.2">
      <c r="B71" s="30"/>
      <c r="C71" s="30"/>
      <c r="D71" s="30"/>
      <c r="E71" s="30"/>
      <c r="F71" s="30"/>
      <c r="G71" s="30"/>
    </row>
    <row r="72" spans="2:7" x14ac:dyDescent="0.2">
      <c r="B72" s="30"/>
      <c r="C72" s="30"/>
      <c r="D72" s="30"/>
      <c r="E72" s="30"/>
      <c r="F72" s="30"/>
      <c r="G72" s="30"/>
    </row>
    <row r="73" spans="2:7" x14ac:dyDescent="0.2">
      <c r="B73" s="30"/>
      <c r="C73" s="30"/>
      <c r="D73" s="30"/>
      <c r="E73" s="30"/>
      <c r="F73" s="30"/>
      <c r="G73" s="30"/>
    </row>
    <row r="74" spans="2:7" x14ac:dyDescent="0.2">
      <c r="B74" s="30"/>
      <c r="C74" s="30"/>
      <c r="D74" s="30"/>
      <c r="E74" s="30"/>
      <c r="F74" s="30"/>
      <c r="G74" s="30"/>
    </row>
    <row r="75" spans="2:7" x14ac:dyDescent="0.2">
      <c r="B75" s="30"/>
      <c r="C75" s="30"/>
      <c r="D75" s="30"/>
      <c r="E75" s="30"/>
      <c r="F75" s="30"/>
      <c r="G75" s="30"/>
    </row>
    <row r="76" spans="2:7" x14ac:dyDescent="0.2">
      <c r="B76" s="30"/>
      <c r="C76" s="30"/>
      <c r="D76" s="30"/>
      <c r="E76" s="30"/>
      <c r="F76" s="30"/>
      <c r="G76" s="30"/>
    </row>
    <row r="77" spans="2:7" x14ac:dyDescent="0.2">
      <c r="B77" s="30"/>
      <c r="C77" s="30"/>
      <c r="D77" s="30"/>
      <c r="E77" s="30"/>
      <c r="F77" s="30"/>
      <c r="G77" s="30"/>
    </row>
    <row r="78" spans="2:7" x14ac:dyDescent="0.2">
      <c r="B78" s="30"/>
      <c r="C78" s="30"/>
      <c r="D78" s="30"/>
      <c r="E78" s="30"/>
      <c r="F78" s="30"/>
      <c r="G78" s="30"/>
    </row>
    <row r="79" spans="2:7" x14ac:dyDescent="0.2">
      <c r="B79" s="30"/>
      <c r="C79" s="30"/>
      <c r="D79" s="30"/>
      <c r="E79" s="30"/>
      <c r="F79" s="30"/>
      <c r="G79" s="30"/>
    </row>
    <row r="80" spans="2:7" x14ac:dyDescent="0.2">
      <c r="B80" s="30"/>
      <c r="C80" s="30"/>
      <c r="D80" s="30"/>
      <c r="E80" s="30"/>
      <c r="F80" s="30"/>
      <c r="G80" s="30"/>
    </row>
    <row r="81" spans="2:7" x14ac:dyDescent="0.2">
      <c r="B81" s="30"/>
      <c r="C81" s="30"/>
      <c r="D81" s="30"/>
      <c r="E81" s="30"/>
      <c r="F81" s="30"/>
      <c r="G81" s="30"/>
    </row>
    <row r="82" spans="2:7" x14ac:dyDescent="0.2">
      <c r="B82" s="30"/>
      <c r="C82" s="30"/>
      <c r="D82" s="30"/>
      <c r="E82" s="30"/>
      <c r="F82" s="30"/>
      <c r="G82" s="30"/>
    </row>
    <row r="83" spans="2:7" x14ac:dyDescent="0.2">
      <c r="B83" s="30"/>
      <c r="C83" s="30"/>
      <c r="D83" s="30"/>
      <c r="E83" s="30"/>
      <c r="F83" s="30"/>
      <c r="G83" s="30"/>
    </row>
    <row r="84" spans="2:7" x14ac:dyDescent="0.2">
      <c r="B84" s="30"/>
      <c r="C84" s="30"/>
      <c r="D84" s="30"/>
      <c r="E84" s="30"/>
      <c r="F84" s="30"/>
      <c r="G84" s="30"/>
    </row>
    <row r="85" spans="2:7" x14ac:dyDescent="0.2">
      <c r="B85" s="30"/>
      <c r="C85" s="30"/>
      <c r="D85" s="30"/>
      <c r="E85" s="30"/>
      <c r="F85" s="30"/>
      <c r="G85" s="30"/>
    </row>
    <row r="86" spans="2:7" x14ac:dyDescent="0.2">
      <c r="B86" s="30"/>
      <c r="C86" s="30"/>
      <c r="D86" s="30"/>
      <c r="E86" s="30"/>
      <c r="F86" s="30"/>
      <c r="G86" s="30"/>
    </row>
    <row r="87" spans="2:7" x14ac:dyDescent="0.2">
      <c r="B87" s="30"/>
      <c r="C87" s="30"/>
      <c r="D87" s="30"/>
      <c r="E87" s="30"/>
      <c r="F87" s="30"/>
      <c r="G87" s="30"/>
    </row>
    <row r="88" spans="2:7" x14ac:dyDescent="0.2">
      <c r="B88" s="30"/>
      <c r="C88" s="30"/>
      <c r="D88" s="30"/>
      <c r="E88" s="30"/>
      <c r="F88" s="30"/>
      <c r="G88" s="30"/>
    </row>
    <row r="89" spans="2:7" x14ac:dyDescent="0.2">
      <c r="B89" s="30"/>
      <c r="C89" s="30"/>
      <c r="D89" s="30"/>
      <c r="E89" s="30"/>
      <c r="F89" s="30"/>
      <c r="G89" s="30"/>
    </row>
    <row r="90" spans="2:7" x14ac:dyDescent="0.2">
      <c r="B90" s="30"/>
      <c r="C90" s="30"/>
      <c r="D90" s="30"/>
      <c r="E90" s="30"/>
      <c r="F90" s="30"/>
      <c r="G90" s="30"/>
    </row>
    <row r="91" spans="2:7" x14ac:dyDescent="0.2">
      <c r="B91" s="30"/>
      <c r="C91" s="30"/>
      <c r="D91" s="30"/>
      <c r="E91" s="30"/>
      <c r="F91" s="30"/>
      <c r="G91" s="30"/>
    </row>
    <row r="92" spans="2:7" x14ac:dyDescent="0.2">
      <c r="B92" s="30"/>
      <c r="C92" s="30"/>
      <c r="D92" s="30"/>
      <c r="E92" s="30"/>
      <c r="F92" s="30"/>
      <c r="G92" s="30"/>
    </row>
    <row r="93" spans="2:7" x14ac:dyDescent="0.2">
      <c r="B93" s="30"/>
      <c r="C93" s="30"/>
      <c r="D93" s="30"/>
      <c r="E93" s="30"/>
      <c r="F93" s="30"/>
      <c r="G93" s="30"/>
    </row>
    <row r="94" spans="2:7" x14ac:dyDescent="0.2">
      <c r="B94" s="30"/>
      <c r="C94" s="30"/>
      <c r="D94" s="30"/>
      <c r="E94" s="30"/>
      <c r="F94" s="30"/>
      <c r="G94" s="30"/>
    </row>
    <row r="95" spans="2:7" x14ac:dyDescent="0.2">
      <c r="B95" s="30"/>
      <c r="C95" s="30"/>
      <c r="D95" s="30"/>
      <c r="E95" s="30"/>
      <c r="F95" s="30"/>
      <c r="G95" s="30"/>
    </row>
    <row r="96" spans="2:7" x14ac:dyDescent="0.2">
      <c r="B96" s="30"/>
      <c r="C96" s="30"/>
      <c r="D96" s="30"/>
      <c r="E96" s="30"/>
      <c r="F96" s="30"/>
      <c r="G96" s="30"/>
    </row>
    <row r="97" spans="2:10" x14ac:dyDescent="0.2">
      <c r="B97" s="30"/>
      <c r="C97" s="30"/>
      <c r="D97" s="30"/>
      <c r="E97" s="30"/>
      <c r="F97" s="30"/>
      <c r="G97" s="30"/>
    </row>
    <row r="98" spans="2:10" x14ac:dyDescent="0.2">
      <c r="B98" s="30"/>
      <c r="C98" s="30"/>
      <c r="D98" s="30"/>
      <c r="E98" s="30"/>
      <c r="F98" s="30"/>
      <c r="G98" s="30"/>
    </row>
    <row r="105" spans="2:10" s="24" customFormat="1" ht="15" x14ac:dyDescent="0.2">
      <c r="J105" s="60"/>
    </row>
    <row r="106" spans="2:10" s="24" customFormat="1" ht="15" x14ac:dyDescent="0.2">
      <c r="J106" s="60"/>
    </row>
    <row r="107" spans="2:10" s="24" customFormat="1" ht="15" x14ac:dyDescent="0.2">
      <c r="J107" s="60"/>
    </row>
    <row r="110" spans="2:10" s="27" customFormat="1" ht="11.25" x14ac:dyDescent="0.2">
      <c r="J110" s="59"/>
    </row>
    <row r="112" spans="2:10" x14ac:dyDescent="0.2">
      <c r="B112" s="30"/>
      <c r="C112" s="30"/>
      <c r="D112" s="30"/>
      <c r="E112" s="30"/>
      <c r="F112" s="30"/>
    </row>
    <row r="113" spans="2:6" x14ac:dyDescent="0.2">
      <c r="B113" s="30"/>
      <c r="C113" s="30"/>
      <c r="D113" s="30"/>
      <c r="E113" s="30"/>
      <c r="F113" s="30"/>
    </row>
    <row r="114" spans="2:6" x14ac:dyDescent="0.2">
      <c r="B114" s="30"/>
      <c r="C114" s="30"/>
      <c r="D114" s="30"/>
      <c r="E114" s="30"/>
      <c r="F114" s="30"/>
    </row>
    <row r="115" spans="2:6" x14ac:dyDescent="0.2">
      <c r="B115" s="30"/>
      <c r="C115" s="30"/>
      <c r="D115" s="30"/>
      <c r="E115" s="30"/>
      <c r="F115" s="30"/>
    </row>
    <row r="116" spans="2:6" x14ac:dyDescent="0.2">
      <c r="B116" s="30"/>
      <c r="C116" s="30"/>
      <c r="D116" s="30"/>
      <c r="E116" s="30"/>
      <c r="F116" s="30"/>
    </row>
    <row r="117" spans="2:6" x14ac:dyDescent="0.2">
      <c r="B117" s="30"/>
      <c r="C117" s="30"/>
      <c r="D117" s="30"/>
      <c r="E117" s="30"/>
      <c r="F117" s="30"/>
    </row>
    <row r="118" spans="2:6" x14ac:dyDescent="0.2">
      <c r="B118" s="30"/>
      <c r="C118" s="30"/>
      <c r="D118" s="30"/>
      <c r="E118" s="30"/>
      <c r="F118" s="30"/>
    </row>
    <row r="119" spans="2:6" x14ac:dyDescent="0.2">
      <c r="B119" s="30"/>
      <c r="C119" s="30"/>
      <c r="D119" s="30"/>
      <c r="E119" s="30"/>
      <c r="F119" s="30"/>
    </row>
    <row r="120" spans="2:6" x14ac:dyDescent="0.2">
      <c r="B120" s="30"/>
      <c r="C120" s="30"/>
      <c r="D120" s="30"/>
      <c r="E120" s="30"/>
      <c r="F120" s="30"/>
    </row>
    <row r="121" spans="2:6" x14ac:dyDescent="0.2">
      <c r="B121" s="30"/>
      <c r="C121" s="30"/>
      <c r="D121" s="30"/>
      <c r="E121" s="30"/>
      <c r="F121" s="30"/>
    </row>
    <row r="122" spans="2:6" x14ac:dyDescent="0.2">
      <c r="B122" s="30"/>
      <c r="C122" s="30"/>
      <c r="D122" s="30"/>
      <c r="E122" s="30"/>
      <c r="F122" s="30"/>
    </row>
    <row r="123" spans="2:6" x14ac:dyDescent="0.2">
      <c r="B123" s="30"/>
      <c r="C123" s="30"/>
      <c r="D123" s="30"/>
      <c r="E123" s="30"/>
      <c r="F123" s="30"/>
    </row>
    <row r="124" spans="2:6" x14ac:dyDescent="0.2">
      <c r="B124" s="30"/>
      <c r="C124" s="30"/>
      <c r="D124" s="30"/>
      <c r="E124" s="30"/>
      <c r="F124" s="30"/>
    </row>
    <row r="125" spans="2:6" x14ac:dyDescent="0.2">
      <c r="B125" s="30"/>
      <c r="C125" s="30"/>
      <c r="D125" s="30"/>
      <c r="E125" s="30"/>
      <c r="F125" s="30"/>
    </row>
    <row r="126" spans="2:6" x14ac:dyDescent="0.2">
      <c r="B126" s="30"/>
      <c r="C126" s="30"/>
      <c r="D126" s="30"/>
      <c r="E126" s="30"/>
      <c r="F126" s="30"/>
    </row>
    <row r="127" spans="2:6" x14ac:dyDescent="0.2">
      <c r="B127" s="30"/>
      <c r="C127" s="30"/>
      <c r="D127" s="30"/>
      <c r="E127" s="30"/>
      <c r="F127" s="30"/>
    </row>
    <row r="128" spans="2:6" x14ac:dyDescent="0.2">
      <c r="B128" s="30"/>
      <c r="C128" s="30"/>
      <c r="D128" s="30"/>
      <c r="E128" s="30"/>
      <c r="F128" s="30"/>
    </row>
    <row r="129" spans="2:6" x14ac:dyDescent="0.2">
      <c r="B129" s="30"/>
      <c r="C129" s="30"/>
      <c r="D129" s="30"/>
      <c r="E129" s="30"/>
      <c r="F129" s="30"/>
    </row>
    <row r="130" spans="2:6" x14ac:dyDescent="0.2">
      <c r="B130" s="30"/>
      <c r="C130" s="30"/>
      <c r="D130" s="30"/>
      <c r="E130" s="30"/>
      <c r="F130" s="30"/>
    </row>
    <row r="131" spans="2:6" x14ac:dyDescent="0.2">
      <c r="B131" s="30"/>
      <c r="C131" s="30"/>
      <c r="D131" s="30"/>
      <c r="E131" s="30"/>
      <c r="F131" s="30"/>
    </row>
    <row r="132" spans="2:6" x14ac:dyDescent="0.2">
      <c r="B132" s="30"/>
      <c r="C132" s="30"/>
      <c r="D132" s="30"/>
      <c r="E132" s="30"/>
      <c r="F132" s="30"/>
    </row>
    <row r="133" spans="2:6" x14ac:dyDescent="0.2">
      <c r="B133" s="30"/>
      <c r="C133" s="30"/>
      <c r="D133" s="30"/>
      <c r="E133" s="30"/>
      <c r="F133" s="30"/>
    </row>
    <row r="134" spans="2:6" x14ac:dyDescent="0.2">
      <c r="B134" s="30"/>
      <c r="C134" s="30"/>
      <c r="D134" s="30"/>
      <c r="E134" s="30"/>
      <c r="F134" s="30"/>
    </row>
    <row r="135" spans="2:6" x14ac:dyDescent="0.2">
      <c r="B135" s="30"/>
      <c r="C135" s="30"/>
      <c r="D135" s="30"/>
      <c r="E135" s="30"/>
      <c r="F135" s="30"/>
    </row>
    <row r="136" spans="2:6" x14ac:dyDescent="0.2">
      <c r="B136" s="30"/>
      <c r="C136" s="30"/>
      <c r="D136" s="30"/>
      <c r="E136" s="30"/>
      <c r="F136" s="30"/>
    </row>
    <row r="137" spans="2:6" x14ac:dyDescent="0.2">
      <c r="B137" s="30"/>
      <c r="C137" s="30"/>
      <c r="D137" s="30"/>
      <c r="E137" s="30"/>
      <c r="F137" s="30"/>
    </row>
    <row r="138" spans="2:6" x14ac:dyDescent="0.2">
      <c r="B138" s="30"/>
      <c r="C138" s="30"/>
      <c r="D138" s="30"/>
      <c r="E138" s="30"/>
      <c r="F138" s="30"/>
    </row>
    <row r="139" spans="2:6" x14ac:dyDescent="0.2">
      <c r="B139" s="30"/>
      <c r="C139" s="30"/>
      <c r="D139" s="30"/>
      <c r="E139" s="30"/>
      <c r="F139" s="30"/>
    </row>
    <row r="140" spans="2:6" x14ac:dyDescent="0.2">
      <c r="B140" s="30"/>
      <c r="C140" s="30"/>
      <c r="D140" s="30"/>
      <c r="E140" s="30"/>
      <c r="F140" s="30"/>
    </row>
    <row r="141" spans="2:6" x14ac:dyDescent="0.2">
      <c r="B141" s="30"/>
      <c r="C141" s="30"/>
      <c r="D141" s="30"/>
      <c r="E141" s="30"/>
      <c r="F141" s="30"/>
    </row>
    <row r="142" spans="2:6" x14ac:dyDescent="0.2">
      <c r="B142" s="30"/>
      <c r="C142" s="30"/>
      <c r="D142" s="30"/>
      <c r="E142" s="30"/>
      <c r="F142" s="30"/>
    </row>
    <row r="143" spans="2:6" x14ac:dyDescent="0.2">
      <c r="B143" s="30"/>
      <c r="C143" s="30"/>
      <c r="D143" s="30"/>
      <c r="E143" s="30"/>
      <c r="F143" s="30"/>
    </row>
    <row r="144" spans="2:6" x14ac:dyDescent="0.2">
      <c r="B144" s="30"/>
      <c r="C144" s="30"/>
      <c r="D144" s="30"/>
      <c r="E144" s="30"/>
      <c r="F144" s="30"/>
    </row>
    <row r="145" spans="2:10" x14ac:dyDescent="0.2">
      <c r="B145" s="30"/>
      <c r="C145" s="30"/>
      <c r="D145" s="30"/>
      <c r="E145" s="30"/>
      <c r="F145" s="30"/>
    </row>
    <row r="146" spans="2:10" x14ac:dyDescent="0.2">
      <c r="B146" s="30"/>
      <c r="C146" s="30"/>
      <c r="D146" s="30"/>
      <c r="E146" s="30"/>
      <c r="F146" s="30"/>
    </row>
    <row r="147" spans="2:10" x14ac:dyDescent="0.2">
      <c r="B147" s="30"/>
      <c r="C147" s="30"/>
      <c r="D147" s="30"/>
      <c r="E147" s="30"/>
      <c r="F147" s="30"/>
    </row>
    <row r="148" spans="2:10" x14ac:dyDescent="0.2">
      <c r="B148" s="30"/>
      <c r="C148" s="30"/>
      <c r="D148" s="30"/>
      <c r="E148" s="30"/>
      <c r="F148" s="30"/>
    </row>
    <row r="149" spans="2:10" x14ac:dyDescent="0.2">
      <c r="B149" s="30"/>
      <c r="C149" s="30"/>
      <c r="D149" s="30"/>
      <c r="E149" s="30"/>
      <c r="F149" s="30"/>
    </row>
    <row r="150" spans="2:10" x14ac:dyDescent="0.2">
      <c r="B150" s="30"/>
      <c r="C150" s="30"/>
      <c r="D150" s="30"/>
      <c r="E150" s="30"/>
      <c r="F150" s="30"/>
    </row>
    <row r="157" spans="2:10" s="24" customFormat="1" ht="15" x14ac:dyDescent="0.2">
      <c r="J157" s="60"/>
    </row>
    <row r="158" spans="2:10" s="24" customFormat="1" ht="15" x14ac:dyDescent="0.2">
      <c r="J158" s="60"/>
    </row>
    <row r="159" spans="2:10" s="24" customFormat="1" ht="15" x14ac:dyDescent="0.2">
      <c r="J159" s="60"/>
    </row>
    <row r="162" spans="2:10" s="27" customFormat="1" ht="11.25" x14ac:dyDescent="0.2">
      <c r="J162" s="59"/>
    </row>
    <row r="164" spans="2:10" x14ac:dyDescent="0.2">
      <c r="B164" s="30"/>
      <c r="C164" s="30"/>
      <c r="D164" s="30"/>
      <c r="E164" s="30"/>
      <c r="F164" s="30"/>
    </row>
    <row r="165" spans="2:10" x14ac:dyDescent="0.2">
      <c r="B165" s="30"/>
      <c r="C165" s="30"/>
      <c r="D165" s="30"/>
      <c r="E165" s="30"/>
      <c r="F165" s="30"/>
    </row>
    <row r="166" spans="2:10" x14ac:dyDescent="0.2">
      <c r="B166" s="30"/>
      <c r="C166" s="30"/>
      <c r="D166" s="30"/>
      <c r="E166" s="30"/>
      <c r="F166" s="30"/>
    </row>
    <row r="167" spans="2:10" x14ac:dyDescent="0.2">
      <c r="B167" s="30"/>
      <c r="C167" s="30"/>
      <c r="D167" s="30"/>
      <c r="E167" s="30"/>
      <c r="F167" s="30"/>
    </row>
    <row r="168" spans="2:10" x14ac:dyDescent="0.2">
      <c r="B168" s="30"/>
      <c r="C168" s="30"/>
      <c r="D168" s="30"/>
      <c r="E168" s="30"/>
      <c r="F168" s="30"/>
    </row>
    <row r="169" spans="2:10" x14ac:dyDescent="0.2">
      <c r="B169" s="30"/>
      <c r="C169" s="30"/>
      <c r="D169" s="30"/>
      <c r="E169" s="30"/>
      <c r="F169" s="30"/>
    </row>
    <row r="170" spans="2:10" x14ac:dyDescent="0.2">
      <c r="B170" s="30"/>
      <c r="C170" s="30"/>
      <c r="D170" s="30"/>
      <c r="E170" s="30"/>
      <c r="F170" s="30"/>
    </row>
    <row r="171" spans="2:10" x14ac:dyDescent="0.2">
      <c r="B171" s="30"/>
      <c r="C171" s="30"/>
      <c r="D171" s="30"/>
      <c r="E171" s="30"/>
      <c r="F171" s="30"/>
    </row>
    <row r="172" spans="2:10" x14ac:dyDescent="0.2">
      <c r="B172" s="30"/>
      <c r="C172" s="30"/>
      <c r="D172" s="30"/>
      <c r="E172" s="30"/>
      <c r="F172" s="30"/>
    </row>
    <row r="173" spans="2:10" x14ac:dyDescent="0.2">
      <c r="B173" s="30"/>
      <c r="C173" s="30"/>
      <c r="D173" s="30"/>
      <c r="E173" s="30"/>
      <c r="F173" s="30"/>
    </row>
    <row r="174" spans="2:10" x14ac:dyDescent="0.2">
      <c r="B174" s="30"/>
      <c r="C174" s="30"/>
      <c r="D174" s="30"/>
      <c r="E174" s="30"/>
      <c r="F174" s="30"/>
    </row>
    <row r="175" spans="2:10" x14ac:dyDescent="0.2">
      <c r="B175" s="30"/>
      <c r="C175" s="30"/>
      <c r="D175" s="30"/>
      <c r="E175" s="30"/>
      <c r="F175" s="30"/>
    </row>
    <row r="176" spans="2:10" x14ac:dyDescent="0.2">
      <c r="B176" s="30"/>
      <c r="C176" s="30"/>
      <c r="D176" s="30"/>
      <c r="E176" s="30"/>
      <c r="F176" s="30"/>
    </row>
    <row r="177" spans="2:6" x14ac:dyDescent="0.2">
      <c r="B177" s="30"/>
      <c r="C177" s="30"/>
      <c r="D177" s="30"/>
      <c r="E177" s="30"/>
      <c r="F177" s="30"/>
    </row>
    <row r="178" spans="2:6" x14ac:dyDescent="0.2">
      <c r="B178" s="30"/>
      <c r="C178" s="30"/>
      <c r="D178" s="30"/>
      <c r="E178" s="30"/>
      <c r="F178" s="30"/>
    </row>
    <row r="179" spans="2:6" x14ac:dyDescent="0.2">
      <c r="B179" s="30"/>
      <c r="C179" s="30"/>
      <c r="D179" s="30"/>
      <c r="E179" s="30"/>
      <c r="F179" s="30"/>
    </row>
    <row r="180" spans="2:6" x14ac:dyDescent="0.2">
      <c r="B180" s="30"/>
      <c r="C180" s="30"/>
      <c r="D180" s="30"/>
      <c r="E180" s="30"/>
      <c r="F180" s="30"/>
    </row>
    <row r="181" spans="2:6" x14ac:dyDescent="0.2">
      <c r="B181" s="30"/>
      <c r="C181" s="30"/>
      <c r="D181" s="30"/>
      <c r="E181" s="30"/>
      <c r="F181" s="30"/>
    </row>
    <row r="182" spans="2:6" x14ac:dyDescent="0.2">
      <c r="B182" s="30"/>
      <c r="C182" s="30"/>
      <c r="D182" s="30"/>
      <c r="E182" s="30"/>
      <c r="F182" s="30"/>
    </row>
    <row r="183" spans="2:6" x14ac:dyDescent="0.2">
      <c r="B183" s="30"/>
      <c r="C183" s="30"/>
      <c r="D183" s="30"/>
      <c r="E183" s="30"/>
      <c r="F183" s="30"/>
    </row>
    <row r="184" spans="2:6" x14ac:dyDescent="0.2">
      <c r="B184" s="30"/>
      <c r="C184" s="30"/>
      <c r="D184" s="30"/>
      <c r="E184" s="30"/>
      <c r="F184" s="30"/>
    </row>
    <row r="185" spans="2:6" x14ac:dyDescent="0.2">
      <c r="B185" s="30"/>
      <c r="C185" s="30"/>
      <c r="D185" s="30"/>
      <c r="E185" s="30"/>
      <c r="F185" s="30"/>
    </row>
    <row r="186" spans="2:6" x14ac:dyDescent="0.2">
      <c r="B186" s="30"/>
      <c r="C186" s="30"/>
      <c r="D186" s="30"/>
      <c r="E186" s="30"/>
      <c r="F186" s="30"/>
    </row>
    <row r="187" spans="2:6" x14ac:dyDescent="0.2">
      <c r="B187" s="30"/>
      <c r="C187" s="30"/>
      <c r="D187" s="30"/>
      <c r="E187" s="30"/>
      <c r="F187" s="30"/>
    </row>
    <row r="188" spans="2:6" x14ac:dyDescent="0.2">
      <c r="B188" s="30"/>
      <c r="C188" s="30"/>
      <c r="D188" s="30"/>
      <c r="E188" s="30"/>
      <c r="F188" s="30"/>
    </row>
    <row r="189" spans="2:6" x14ac:dyDescent="0.2">
      <c r="B189" s="30"/>
      <c r="C189" s="30"/>
      <c r="D189" s="30"/>
      <c r="E189" s="30"/>
      <c r="F189" s="30"/>
    </row>
    <row r="190" spans="2:6" x14ac:dyDescent="0.2">
      <c r="B190" s="30"/>
      <c r="C190" s="30"/>
      <c r="D190" s="30"/>
      <c r="E190" s="30"/>
      <c r="F190" s="30"/>
    </row>
    <row r="191" spans="2:6" x14ac:dyDescent="0.2">
      <c r="B191" s="30"/>
      <c r="C191" s="30"/>
      <c r="D191" s="30"/>
      <c r="E191" s="30"/>
      <c r="F191" s="30"/>
    </row>
    <row r="192" spans="2:6" x14ac:dyDescent="0.2">
      <c r="B192" s="30"/>
      <c r="C192" s="30"/>
      <c r="D192" s="30"/>
      <c r="E192" s="30"/>
      <c r="F192" s="30"/>
    </row>
    <row r="193" spans="2:6" x14ac:dyDescent="0.2">
      <c r="B193" s="30"/>
      <c r="C193" s="30"/>
      <c r="D193" s="30"/>
      <c r="E193" s="30"/>
      <c r="F193" s="30"/>
    </row>
    <row r="194" spans="2:6" x14ac:dyDescent="0.2">
      <c r="B194" s="30"/>
      <c r="C194" s="30"/>
      <c r="D194" s="30"/>
      <c r="E194" s="30"/>
      <c r="F194" s="30"/>
    </row>
    <row r="195" spans="2:6" x14ac:dyDescent="0.2">
      <c r="B195" s="30"/>
      <c r="C195" s="30"/>
      <c r="D195" s="30"/>
      <c r="E195" s="30"/>
      <c r="F195" s="30"/>
    </row>
    <row r="196" spans="2:6" x14ac:dyDescent="0.2">
      <c r="B196" s="30"/>
      <c r="C196" s="30"/>
      <c r="D196" s="30"/>
      <c r="E196" s="30"/>
      <c r="F196" s="30"/>
    </row>
    <row r="197" spans="2:6" x14ac:dyDescent="0.2">
      <c r="B197" s="30"/>
      <c r="C197" s="30"/>
      <c r="D197" s="30"/>
      <c r="E197" s="30"/>
      <c r="F197" s="30"/>
    </row>
    <row r="198" spans="2:6" x14ac:dyDescent="0.2">
      <c r="B198" s="30"/>
      <c r="C198" s="30"/>
      <c r="D198" s="30"/>
      <c r="E198" s="30"/>
      <c r="F198" s="30"/>
    </row>
    <row r="199" spans="2:6" x14ac:dyDescent="0.2">
      <c r="B199" s="30"/>
      <c r="C199" s="30"/>
      <c r="D199" s="30"/>
      <c r="E199" s="30"/>
      <c r="F199" s="30"/>
    </row>
    <row r="200" spans="2:6" x14ac:dyDescent="0.2">
      <c r="B200" s="30"/>
      <c r="C200" s="30"/>
      <c r="D200" s="30"/>
      <c r="E200" s="30"/>
      <c r="F200" s="30"/>
    </row>
    <row r="201" spans="2:6" x14ac:dyDescent="0.2">
      <c r="B201" s="30"/>
      <c r="C201" s="30"/>
      <c r="D201" s="30"/>
      <c r="E201" s="30"/>
      <c r="F201" s="30"/>
    </row>
    <row r="202" spans="2:6" x14ac:dyDescent="0.2">
      <c r="B202" s="30"/>
      <c r="C202" s="30"/>
      <c r="D202" s="30"/>
      <c r="E202" s="30"/>
      <c r="F202" s="30"/>
    </row>
    <row r="209" spans="2:10" s="24" customFormat="1" ht="15" x14ac:dyDescent="0.2">
      <c r="J209" s="60"/>
    </row>
    <row r="210" spans="2:10" s="24" customFormat="1" ht="15" x14ac:dyDescent="0.2">
      <c r="J210" s="60"/>
    </row>
    <row r="211" spans="2:10" s="24" customFormat="1" ht="15" x14ac:dyDescent="0.2">
      <c r="J211" s="60"/>
    </row>
    <row r="214" spans="2:10" s="27" customFormat="1" ht="11.25" x14ac:dyDescent="0.2">
      <c r="J214" s="59"/>
    </row>
    <row r="217" spans="2:10" x14ac:dyDescent="0.2">
      <c r="B217" s="30"/>
      <c r="C217" s="30"/>
      <c r="D217" s="30"/>
      <c r="E217" s="30"/>
      <c r="F217" s="30"/>
    </row>
    <row r="218" spans="2:10" x14ac:dyDescent="0.2">
      <c r="B218" s="30"/>
      <c r="C218" s="30"/>
      <c r="D218" s="30"/>
      <c r="E218" s="30"/>
      <c r="F218" s="30"/>
    </row>
    <row r="219" spans="2:10" x14ac:dyDescent="0.2">
      <c r="B219" s="30"/>
      <c r="C219" s="30"/>
      <c r="D219" s="30"/>
      <c r="E219" s="30"/>
      <c r="F219" s="30"/>
    </row>
    <row r="220" spans="2:10" x14ac:dyDescent="0.2">
      <c r="B220" s="30"/>
      <c r="C220" s="30"/>
      <c r="D220" s="30"/>
      <c r="E220" s="30"/>
      <c r="F220" s="30"/>
    </row>
    <row r="221" spans="2:10" x14ac:dyDescent="0.2">
      <c r="B221" s="30"/>
      <c r="C221" s="30"/>
      <c r="D221" s="30"/>
      <c r="E221" s="30"/>
      <c r="F221" s="30"/>
    </row>
    <row r="222" spans="2:10" x14ac:dyDescent="0.2">
      <c r="B222" s="30"/>
      <c r="C222" s="30"/>
      <c r="D222" s="30"/>
      <c r="E222" s="30"/>
      <c r="F222" s="30"/>
    </row>
    <row r="223" spans="2:10" x14ac:dyDescent="0.2">
      <c r="B223" s="30"/>
      <c r="C223" s="30"/>
      <c r="D223" s="30"/>
      <c r="E223" s="30"/>
      <c r="F223" s="30"/>
    </row>
    <row r="224" spans="2:10" x14ac:dyDescent="0.2">
      <c r="B224" s="30"/>
      <c r="C224" s="30"/>
      <c r="D224" s="30"/>
      <c r="E224" s="30"/>
      <c r="F224" s="30"/>
    </row>
    <row r="225" spans="2:6" x14ac:dyDescent="0.2">
      <c r="B225" s="30"/>
      <c r="C225" s="30"/>
      <c r="D225" s="30"/>
      <c r="E225" s="30"/>
      <c r="F225" s="30"/>
    </row>
    <row r="226" spans="2:6" x14ac:dyDescent="0.2">
      <c r="B226" s="30"/>
      <c r="C226" s="30"/>
      <c r="D226" s="30"/>
      <c r="E226" s="30"/>
      <c r="F226" s="30"/>
    </row>
    <row r="227" spans="2:6" x14ac:dyDescent="0.2">
      <c r="B227" s="30"/>
      <c r="C227" s="30"/>
      <c r="D227" s="30"/>
      <c r="E227" s="30"/>
      <c r="F227" s="30"/>
    </row>
    <row r="228" spans="2:6" x14ac:dyDescent="0.2">
      <c r="B228" s="30"/>
      <c r="C228" s="30"/>
      <c r="D228" s="30"/>
      <c r="E228" s="30"/>
      <c r="F228" s="30"/>
    </row>
    <row r="229" spans="2:6" x14ac:dyDescent="0.2">
      <c r="B229" s="30"/>
      <c r="C229" s="30"/>
      <c r="D229" s="30"/>
      <c r="E229" s="30"/>
      <c r="F229" s="30"/>
    </row>
    <row r="230" spans="2:6" x14ac:dyDescent="0.2">
      <c r="B230" s="30"/>
      <c r="C230" s="30"/>
      <c r="D230" s="30"/>
      <c r="E230" s="30"/>
      <c r="F230" s="30"/>
    </row>
    <row r="231" spans="2:6" x14ac:dyDescent="0.2">
      <c r="B231" s="30"/>
      <c r="C231" s="30"/>
      <c r="D231" s="30"/>
      <c r="E231" s="30"/>
      <c r="F231" s="30"/>
    </row>
    <row r="232" spans="2:6" x14ac:dyDescent="0.2">
      <c r="B232" s="30"/>
      <c r="C232" s="30"/>
      <c r="D232" s="30"/>
      <c r="E232" s="30"/>
      <c r="F232" s="30"/>
    </row>
    <row r="233" spans="2:6" x14ac:dyDescent="0.2">
      <c r="B233" s="30"/>
      <c r="C233" s="30"/>
      <c r="D233" s="30"/>
      <c r="E233" s="30"/>
      <c r="F233" s="30"/>
    </row>
    <row r="234" spans="2:6" x14ac:dyDescent="0.2">
      <c r="B234" s="30"/>
      <c r="C234" s="30"/>
      <c r="D234" s="30"/>
      <c r="E234" s="30"/>
      <c r="F234" s="30"/>
    </row>
    <row r="235" spans="2:6" x14ac:dyDescent="0.2">
      <c r="B235" s="30"/>
      <c r="C235" s="30"/>
      <c r="D235" s="30"/>
      <c r="E235" s="30"/>
      <c r="F235" s="30"/>
    </row>
    <row r="236" spans="2:6" x14ac:dyDescent="0.2">
      <c r="B236" s="30"/>
      <c r="C236" s="30"/>
      <c r="D236" s="30"/>
      <c r="E236" s="30"/>
      <c r="F236" s="30"/>
    </row>
    <row r="237" spans="2:6" x14ac:dyDescent="0.2">
      <c r="B237" s="30"/>
      <c r="C237" s="30"/>
      <c r="D237" s="30"/>
      <c r="E237" s="30"/>
      <c r="F237" s="30"/>
    </row>
    <row r="238" spans="2:6" x14ac:dyDescent="0.2">
      <c r="B238" s="30"/>
      <c r="C238" s="30"/>
      <c r="D238" s="30"/>
      <c r="E238" s="30"/>
      <c r="F238" s="30"/>
    </row>
    <row r="239" spans="2:6" x14ac:dyDescent="0.2">
      <c r="B239" s="30"/>
      <c r="C239" s="30"/>
      <c r="D239" s="30"/>
      <c r="E239" s="30"/>
      <c r="F239" s="30"/>
    </row>
    <row r="240" spans="2:6" x14ac:dyDescent="0.2">
      <c r="B240" s="30"/>
      <c r="C240" s="30"/>
      <c r="D240" s="30"/>
      <c r="E240" s="30"/>
      <c r="F240" s="30"/>
    </row>
    <row r="241" spans="2:6" x14ac:dyDescent="0.2">
      <c r="B241" s="30"/>
      <c r="C241" s="30"/>
      <c r="D241" s="30"/>
      <c r="E241" s="30"/>
      <c r="F241" s="30"/>
    </row>
    <row r="242" spans="2:6" x14ac:dyDescent="0.2">
      <c r="B242" s="30"/>
      <c r="C242" s="30"/>
      <c r="D242" s="30"/>
      <c r="E242" s="30"/>
      <c r="F242" s="30"/>
    </row>
    <row r="243" spans="2:6" x14ac:dyDescent="0.2">
      <c r="B243" s="30"/>
      <c r="C243" s="30"/>
      <c r="D243" s="30"/>
      <c r="E243" s="30"/>
      <c r="F243" s="30"/>
    </row>
    <row r="244" spans="2:6" x14ac:dyDescent="0.2">
      <c r="B244" s="30"/>
      <c r="C244" s="30"/>
      <c r="D244" s="30"/>
      <c r="E244" s="30"/>
      <c r="F244" s="30"/>
    </row>
    <row r="245" spans="2:6" x14ac:dyDescent="0.2">
      <c r="B245" s="30"/>
      <c r="C245" s="30"/>
      <c r="D245" s="30"/>
      <c r="E245" s="30"/>
      <c r="F245" s="30"/>
    </row>
    <row r="246" spans="2:6" x14ac:dyDescent="0.2">
      <c r="B246" s="30"/>
      <c r="C246" s="30"/>
      <c r="D246" s="30"/>
      <c r="E246" s="30"/>
      <c r="F246" s="30"/>
    </row>
    <row r="247" spans="2:6" x14ac:dyDescent="0.2">
      <c r="B247" s="30"/>
      <c r="C247" s="30"/>
      <c r="D247" s="30"/>
      <c r="E247" s="30"/>
      <c r="F247" s="30"/>
    </row>
    <row r="248" spans="2:6" x14ac:dyDescent="0.2">
      <c r="B248" s="30"/>
      <c r="C248" s="30"/>
      <c r="D248" s="30"/>
      <c r="E248" s="30"/>
      <c r="F248" s="30"/>
    </row>
    <row r="249" spans="2:6" x14ac:dyDescent="0.2">
      <c r="B249" s="30"/>
      <c r="C249" s="30"/>
      <c r="D249" s="30"/>
      <c r="E249" s="30"/>
      <c r="F249" s="30"/>
    </row>
    <row r="250" spans="2:6" x14ac:dyDescent="0.2">
      <c r="B250" s="30"/>
      <c r="C250" s="30"/>
      <c r="D250" s="30"/>
      <c r="E250" s="30"/>
      <c r="F250" s="30"/>
    </row>
    <row r="251" spans="2:6" x14ac:dyDescent="0.2">
      <c r="B251" s="30"/>
      <c r="C251" s="30"/>
      <c r="D251" s="30"/>
      <c r="E251" s="30"/>
      <c r="F251" s="30"/>
    </row>
    <row r="252" spans="2:6" x14ac:dyDescent="0.2">
      <c r="B252" s="30"/>
      <c r="C252" s="30"/>
      <c r="D252" s="30"/>
      <c r="E252" s="30"/>
      <c r="F252" s="30"/>
    </row>
    <row r="253" spans="2:6" x14ac:dyDescent="0.2">
      <c r="B253" s="30"/>
      <c r="C253" s="30"/>
      <c r="D253" s="30"/>
      <c r="E253" s="30"/>
      <c r="F253" s="30"/>
    </row>
    <row r="254" spans="2:6" x14ac:dyDescent="0.2">
      <c r="B254" s="30"/>
      <c r="C254" s="30"/>
      <c r="D254" s="30"/>
      <c r="E254" s="30"/>
      <c r="F254" s="30"/>
    </row>
    <row r="261" spans="2:10" s="24" customFormat="1" ht="15" x14ac:dyDescent="0.2">
      <c r="J261" s="60"/>
    </row>
    <row r="262" spans="2:10" s="24" customFormat="1" ht="15" x14ac:dyDescent="0.2">
      <c r="J262" s="60"/>
    </row>
    <row r="263" spans="2:10" s="24" customFormat="1" ht="15" x14ac:dyDescent="0.2">
      <c r="J263" s="60"/>
    </row>
    <row r="266" spans="2:10" s="27" customFormat="1" ht="11.25" x14ac:dyDescent="0.2">
      <c r="J266" s="59"/>
    </row>
    <row r="269" spans="2:10" x14ac:dyDescent="0.2">
      <c r="B269" s="30"/>
      <c r="C269" s="30"/>
      <c r="D269" s="30"/>
      <c r="E269" s="30"/>
      <c r="F269" s="30"/>
    </row>
    <row r="270" spans="2:10" x14ac:dyDescent="0.2">
      <c r="B270" s="30"/>
      <c r="C270" s="30"/>
      <c r="D270" s="30"/>
      <c r="E270" s="30"/>
      <c r="F270" s="30"/>
    </row>
    <row r="271" spans="2:10" x14ac:dyDescent="0.2">
      <c r="B271" s="30"/>
      <c r="C271" s="30"/>
      <c r="D271" s="30"/>
      <c r="E271" s="30"/>
      <c r="F271" s="30"/>
    </row>
    <row r="272" spans="2:10" x14ac:dyDescent="0.2">
      <c r="B272" s="30"/>
      <c r="C272" s="30"/>
      <c r="D272" s="30"/>
      <c r="E272" s="30"/>
      <c r="F272" s="30"/>
    </row>
    <row r="273" spans="2:6" x14ac:dyDescent="0.2">
      <c r="B273" s="30"/>
      <c r="C273" s="30"/>
      <c r="D273" s="30"/>
      <c r="E273" s="30"/>
      <c r="F273" s="30"/>
    </row>
    <row r="274" spans="2:6" x14ac:dyDescent="0.2">
      <c r="B274" s="30"/>
      <c r="C274" s="30"/>
      <c r="D274" s="30"/>
      <c r="E274" s="30"/>
      <c r="F274" s="30"/>
    </row>
    <row r="275" spans="2:6" x14ac:dyDescent="0.2">
      <c r="B275" s="30"/>
      <c r="C275" s="30"/>
      <c r="D275" s="30"/>
      <c r="E275" s="30"/>
      <c r="F275" s="30"/>
    </row>
    <row r="276" spans="2:6" x14ac:dyDescent="0.2">
      <c r="B276" s="30"/>
      <c r="C276" s="30"/>
      <c r="D276" s="30"/>
      <c r="E276" s="30"/>
      <c r="F276" s="30"/>
    </row>
    <row r="277" spans="2:6" x14ac:dyDescent="0.2">
      <c r="B277" s="30"/>
      <c r="C277" s="30"/>
      <c r="D277" s="30"/>
      <c r="E277" s="30"/>
      <c r="F277" s="30"/>
    </row>
    <row r="278" spans="2:6" x14ac:dyDescent="0.2">
      <c r="B278" s="30"/>
      <c r="C278" s="30"/>
      <c r="D278" s="30"/>
      <c r="E278" s="30"/>
      <c r="F278" s="30"/>
    </row>
    <row r="279" spans="2:6" x14ac:dyDescent="0.2">
      <c r="B279" s="30"/>
      <c r="C279" s="30"/>
      <c r="D279" s="30"/>
      <c r="E279" s="30"/>
      <c r="F279" s="30"/>
    </row>
    <row r="280" spans="2:6" x14ac:dyDescent="0.2">
      <c r="B280" s="30"/>
      <c r="C280" s="30"/>
      <c r="D280" s="30"/>
      <c r="E280" s="30"/>
      <c r="F280" s="30"/>
    </row>
    <row r="281" spans="2:6" x14ac:dyDescent="0.2">
      <c r="B281" s="30"/>
      <c r="C281" s="30"/>
      <c r="D281" s="30"/>
      <c r="E281" s="30"/>
      <c r="F281" s="30"/>
    </row>
    <row r="282" spans="2:6" x14ac:dyDescent="0.2">
      <c r="B282" s="30"/>
      <c r="C282" s="30"/>
      <c r="D282" s="30"/>
      <c r="E282" s="30"/>
      <c r="F282" s="30"/>
    </row>
    <row r="283" spans="2:6" x14ac:dyDescent="0.2">
      <c r="B283" s="30"/>
      <c r="C283" s="30"/>
      <c r="D283" s="30"/>
      <c r="E283" s="30"/>
      <c r="F283" s="30"/>
    </row>
    <row r="284" spans="2:6" x14ac:dyDescent="0.2">
      <c r="B284" s="30"/>
      <c r="C284" s="30"/>
      <c r="D284" s="30"/>
      <c r="E284" s="30"/>
      <c r="F284" s="30"/>
    </row>
    <row r="285" spans="2:6" x14ac:dyDescent="0.2">
      <c r="B285" s="30"/>
      <c r="C285" s="30"/>
      <c r="D285" s="30"/>
      <c r="E285" s="30"/>
      <c r="F285" s="30"/>
    </row>
    <row r="286" spans="2:6" x14ac:dyDescent="0.2">
      <c r="B286" s="30"/>
      <c r="C286" s="30"/>
      <c r="D286" s="30"/>
      <c r="E286" s="30"/>
      <c r="F286" s="30"/>
    </row>
    <row r="287" spans="2:6" x14ac:dyDescent="0.2">
      <c r="B287" s="30"/>
      <c r="C287" s="30"/>
      <c r="D287" s="30"/>
      <c r="E287" s="30"/>
      <c r="F287" s="30"/>
    </row>
    <row r="288" spans="2:6" x14ac:dyDescent="0.2">
      <c r="B288" s="30"/>
      <c r="C288" s="30"/>
      <c r="D288" s="30"/>
      <c r="E288" s="30"/>
      <c r="F288" s="30"/>
    </row>
    <row r="289" spans="2:6" x14ac:dyDescent="0.2">
      <c r="B289" s="30"/>
      <c r="C289" s="30"/>
      <c r="D289" s="30"/>
      <c r="E289" s="30"/>
      <c r="F289" s="30"/>
    </row>
    <row r="290" spans="2:6" x14ac:dyDescent="0.2">
      <c r="B290" s="30"/>
      <c r="C290" s="30"/>
      <c r="D290" s="30"/>
      <c r="E290" s="30"/>
      <c r="F290" s="30"/>
    </row>
    <row r="291" spans="2:6" x14ac:dyDescent="0.2">
      <c r="B291" s="30"/>
      <c r="C291" s="30"/>
      <c r="D291" s="30"/>
      <c r="E291" s="30"/>
      <c r="F291" s="30"/>
    </row>
    <row r="292" spans="2:6" x14ac:dyDescent="0.2">
      <c r="B292" s="30"/>
      <c r="C292" s="30"/>
      <c r="D292" s="30"/>
      <c r="E292" s="30"/>
      <c r="F292" s="30"/>
    </row>
    <row r="293" spans="2:6" x14ac:dyDescent="0.2">
      <c r="B293" s="30"/>
      <c r="C293" s="30"/>
      <c r="D293" s="30"/>
      <c r="E293" s="30"/>
      <c r="F293" s="30"/>
    </row>
    <row r="294" spans="2:6" x14ac:dyDescent="0.2">
      <c r="B294" s="30"/>
      <c r="C294" s="30"/>
      <c r="D294" s="30"/>
      <c r="E294" s="30"/>
      <c r="F294" s="30"/>
    </row>
    <row r="295" spans="2:6" x14ac:dyDescent="0.2">
      <c r="B295" s="30"/>
      <c r="C295" s="30"/>
      <c r="D295" s="30"/>
      <c r="E295" s="30"/>
      <c r="F295" s="30"/>
    </row>
    <row r="296" spans="2:6" x14ac:dyDescent="0.2">
      <c r="B296" s="30"/>
      <c r="C296" s="30"/>
      <c r="D296" s="30"/>
      <c r="E296" s="30"/>
      <c r="F296" s="30"/>
    </row>
    <row r="297" spans="2:6" x14ac:dyDescent="0.2">
      <c r="B297" s="30"/>
      <c r="C297" s="30"/>
      <c r="D297" s="30"/>
      <c r="E297" s="30"/>
      <c r="F297" s="30"/>
    </row>
    <row r="298" spans="2:6" x14ac:dyDescent="0.2">
      <c r="B298" s="30"/>
      <c r="C298" s="30"/>
      <c r="D298" s="30"/>
      <c r="E298" s="30"/>
      <c r="F298" s="30"/>
    </row>
    <row r="299" spans="2:6" x14ac:dyDescent="0.2">
      <c r="B299" s="30"/>
      <c r="C299" s="30"/>
      <c r="D299" s="30"/>
      <c r="E299" s="30"/>
      <c r="F299" s="30"/>
    </row>
    <row r="300" spans="2:6" x14ac:dyDescent="0.2">
      <c r="B300" s="30"/>
      <c r="C300" s="30"/>
      <c r="D300" s="30"/>
      <c r="E300" s="30"/>
      <c r="F300" s="30"/>
    </row>
    <row r="301" spans="2:6" x14ac:dyDescent="0.2">
      <c r="B301" s="30"/>
      <c r="C301" s="30"/>
      <c r="D301" s="30"/>
      <c r="E301" s="30"/>
      <c r="F301" s="30"/>
    </row>
    <row r="302" spans="2:6" x14ac:dyDescent="0.2">
      <c r="B302" s="30"/>
      <c r="C302" s="30"/>
      <c r="D302" s="30"/>
      <c r="E302" s="30"/>
      <c r="F302" s="30"/>
    </row>
    <row r="303" spans="2:6" x14ac:dyDescent="0.2">
      <c r="B303" s="30"/>
      <c r="C303" s="30"/>
      <c r="D303" s="30"/>
      <c r="E303" s="30"/>
      <c r="F303" s="30"/>
    </row>
    <row r="304" spans="2:6" x14ac:dyDescent="0.2">
      <c r="B304" s="30"/>
      <c r="C304" s="30"/>
      <c r="D304" s="30"/>
      <c r="E304" s="30"/>
      <c r="F304" s="30"/>
    </row>
    <row r="305" spans="2:10" x14ac:dyDescent="0.2">
      <c r="B305" s="30"/>
      <c r="C305" s="30"/>
      <c r="D305" s="30"/>
      <c r="E305" s="30"/>
      <c r="F305" s="30"/>
    </row>
    <row r="306" spans="2:10" x14ac:dyDescent="0.2">
      <c r="B306" s="30"/>
      <c r="C306" s="30"/>
      <c r="D306" s="30"/>
      <c r="E306" s="30"/>
      <c r="F306" s="30"/>
    </row>
    <row r="313" spans="2:10" s="24" customFormat="1" ht="15" x14ac:dyDescent="0.2">
      <c r="J313" s="60"/>
    </row>
    <row r="314" spans="2:10" s="24" customFormat="1" ht="15" x14ac:dyDescent="0.2">
      <c r="J314" s="60"/>
    </row>
    <row r="315" spans="2:10" s="24" customFormat="1" ht="15" x14ac:dyDescent="0.2">
      <c r="J315" s="60"/>
    </row>
    <row r="318" spans="2:10" s="27" customFormat="1" ht="11.25" x14ac:dyDescent="0.2">
      <c r="J318" s="59"/>
    </row>
    <row r="321" spans="2:6" x14ac:dyDescent="0.2">
      <c r="B321" s="30"/>
      <c r="C321" s="30"/>
      <c r="D321" s="30"/>
      <c r="E321" s="30"/>
      <c r="F321" s="30"/>
    </row>
    <row r="322" spans="2:6" x14ac:dyDescent="0.2">
      <c r="B322" s="30"/>
      <c r="C322" s="30"/>
      <c r="D322" s="30"/>
      <c r="E322" s="30"/>
      <c r="F322" s="30"/>
    </row>
    <row r="323" spans="2:6" x14ac:dyDescent="0.2">
      <c r="B323" s="30"/>
      <c r="C323" s="30"/>
      <c r="D323" s="30"/>
      <c r="E323" s="30"/>
      <c r="F323" s="30"/>
    </row>
    <row r="324" spans="2:6" x14ac:dyDescent="0.2">
      <c r="B324" s="30"/>
      <c r="C324" s="30"/>
      <c r="D324" s="30"/>
      <c r="E324" s="30"/>
      <c r="F324" s="30"/>
    </row>
    <row r="325" spans="2:6" x14ac:dyDescent="0.2">
      <c r="B325" s="30"/>
      <c r="C325" s="30"/>
      <c r="D325" s="30"/>
      <c r="E325" s="30"/>
      <c r="F325" s="30"/>
    </row>
    <row r="326" spans="2:6" x14ac:dyDescent="0.2">
      <c r="B326" s="30"/>
      <c r="C326" s="30"/>
      <c r="D326" s="30"/>
      <c r="E326" s="30"/>
      <c r="F326" s="30"/>
    </row>
    <row r="327" spans="2:6" x14ac:dyDescent="0.2">
      <c r="B327" s="30"/>
      <c r="C327" s="30"/>
      <c r="D327" s="30"/>
      <c r="E327" s="30"/>
      <c r="F327" s="30"/>
    </row>
    <row r="328" spans="2:6" x14ac:dyDescent="0.2">
      <c r="B328" s="30"/>
      <c r="C328" s="30"/>
      <c r="D328" s="30"/>
      <c r="E328" s="30"/>
      <c r="F328" s="30"/>
    </row>
    <row r="329" spans="2:6" x14ac:dyDescent="0.2">
      <c r="B329" s="30"/>
      <c r="C329" s="30"/>
      <c r="D329" s="30"/>
      <c r="E329" s="30"/>
      <c r="F329" s="30"/>
    </row>
    <row r="330" spans="2:6" x14ac:dyDescent="0.2">
      <c r="B330" s="30"/>
      <c r="C330" s="30"/>
      <c r="D330" s="30"/>
      <c r="E330" s="30"/>
      <c r="F330" s="30"/>
    </row>
    <row r="331" spans="2:6" x14ac:dyDescent="0.2">
      <c r="B331" s="30"/>
      <c r="C331" s="30"/>
      <c r="D331" s="30"/>
      <c r="E331" s="30"/>
      <c r="F331" s="30"/>
    </row>
    <row r="332" spans="2:6" x14ac:dyDescent="0.2">
      <c r="B332" s="30"/>
      <c r="C332" s="30"/>
      <c r="D332" s="30"/>
      <c r="E332" s="30"/>
      <c r="F332" s="30"/>
    </row>
    <row r="333" spans="2:6" x14ac:dyDescent="0.2">
      <c r="B333" s="30"/>
      <c r="C333" s="30"/>
      <c r="D333" s="30"/>
      <c r="E333" s="30"/>
      <c r="F333" s="30"/>
    </row>
    <row r="334" spans="2:6" x14ac:dyDescent="0.2">
      <c r="B334" s="30"/>
      <c r="C334" s="30"/>
      <c r="D334" s="30"/>
      <c r="E334" s="30"/>
      <c r="F334" s="30"/>
    </row>
    <row r="335" spans="2:6" x14ac:dyDescent="0.2">
      <c r="B335" s="30"/>
      <c r="C335" s="30"/>
      <c r="D335" s="30"/>
      <c r="E335" s="30"/>
      <c r="F335" s="30"/>
    </row>
    <row r="336" spans="2:6" x14ac:dyDescent="0.2">
      <c r="B336" s="30"/>
      <c r="C336" s="30"/>
      <c r="D336" s="30"/>
      <c r="E336" s="30"/>
      <c r="F336" s="30"/>
    </row>
    <row r="337" spans="2:6" x14ac:dyDescent="0.2">
      <c r="B337" s="30"/>
      <c r="C337" s="30"/>
      <c r="D337" s="30"/>
      <c r="E337" s="30"/>
      <c r="F337" s="30"/>
    </row>
    <row r="338" spans="2:6" x14ac:dyDescent="0.2">
      <c r="B338" s="30"/>
      <c r="C338" s="30"/>
      <c r="D338" s="30"/>
      <c r="E338" s="30"/>
      <c r="F338" s="30"/>
    </row>
    <row r="339" spans="2:6" x14ac:dyDescent="0.2">
      <c r="B339" s="30"/>
      <c r="C339" s="30"/>
      <c r="D339" s="30"/>
      <c r="E339" s="30"/>
      <c r="F339" s="30"/>
    </row>
    <row r="340" spans="2:6" x14ac:dyDescent="0.2">
      <c r="B340" s="30"/>
      <c r="C340" s="30"/>
      <c r="D340" s="30"/>
      <c r="E340" s="30"/>
      <c r="F340" s="30"/>
    </row>
    <row r="341" spans="2:6" x14ac:dyDescent="0.2">
      <c r="B341" s="30"/>
      <c r="C341" s="30"/>
      <c r="D341" s="30"/>
      <c r="E341" s="30"/>
      <c r="F341" s="30"/>
    </row>
    <row r="342" spans="2:6" x14ac:dyDescent="0.2">
      <c r="B342" s="30"/>
      <c r="C342" s="30"/>
      <c r="D342" s="30"/>
      <c r="E342" s="30"/>
      <c r="F342" s="30"/>
    </row>
    <row r="343" spans="2:6" x14ac:dyDescent="0.2">
      <c r="B343" s="30"/>
      <c r="C343" s="30"/>
      <c r="D343" s="30"/>
      <c r="E343" s="30"/>
      <c r="F343" s="30"/>
    </row>
    <row r="344" spans="2:6" x14ac:dyDescent="0.2">
      <c r="B344" s="30"/>
      <c r="C344" s="30"/>
      <c r="D344" s="30"/>
      <c r="E344" s="30"/>
      <c r="F344" s="30"/>
    </row>
    <row r="345" spans="2:6" x14ac:dyDescent="0.2">
      <c r="B345" s="30"/>
      <c r="C345" s="30"/>
      <c r="D345" s="30"/>
      <c r="E345" s="30"/>
      <c r="F345" s="30"/>
    </row>
    <row r="346" spans="2:6" x14ac:dyDescent="0.2">
      <c r="B346" s="30"/>
      <c r="C346" s="30"/>
      <c r="D346" s="30"/>
      <c r="E346" s="30"/>
      <c r="F346" s="30"/>
    </row>
    <row r="347" spans="2:6" x14ac:dyDescent="0.2">
      <c r="B347" s="30"/>
      <c r="C347" s="30"/>
      <c r="D347" s="30"/>
      <c r="E347" s="30"/>
      <c r="F347" s="30"/>
    </row>
    <row r="348" spans="2:6" x14ac:dyDescent="0.2">
      <c r="B348" s="30"/>
      <c r="C348" s="30"/>
      <c r="D348" s="30"/>
      <c r="E348" s="30"/>
      <c r="F348" s="30"/>
    </row>
    <row r="349" spans="2:6" x14ac:dyDescent="0.2">
      <c r="B349" s="30"/>
      <c r="C349" s="30"/>
      <c r="D349" s="30"/>
      <c r="E349" s="30"/>
      <c r="F349" s="30"/>
    </row>
    <row r="350" spans="2:6" x14ac:dyDescent="0.2">
      <c r="B350" s="30"/>
      <c r="C350" s="30"/>
      <c r="D350" s="30"/>
      <c r="E350" s="30"/>
      <c r="F350" s="30"/>
    </row>
    <row r="351" spans="2:6" x14ac:dyDescent="0.2">
      <c r="B351" s="30"/>
      <c r="C351" s="30"/>
      <c r="D351" s="30"/>
      <c r="E351" s="30"/>
      <c r="F351" s="30"/>
    </row>
    <row r="352" spans="2:6" x14ac:dyDescent="0.2">
      <c r="B352" s="30"/>
      <c r="C352" s="30"/>
      <c r="D352" s="30"/>
      <c r="E352" s="30"/>
      <c r="F352" s="30"/>
    </row>
    <row r="353" spans="2:10" x14ac:dyDescent="0.2">
      <c r="B353" s="30"/>
      <c r="C353" s="30"/>
      <c r="D353" s="30"/>
      <c r="E353" s="30"/>
      <c r="F353" s="30"/>
    </row>
    <row r="354" spans="2:10" x14ac:dyDescent="0.2">
      <c r="B354" s="30"/>
      <c r="C354" s="30"/>
      <c r="D354" s="30"/>
      <c r="E354" s="30"/>
      <c r="F354" s="30"/>
    </row>
    <row r="355" spans="2:10" x14ac:dyDescent="0.2">
      <c r="B355" s="30"/>
      <c r="C355" s="30"/>
      <c r="D355" s="30"/>
      <c r="E355" s="30"/>
      <c r="F355" s="30"/>
    </row>
    <row r="356" spans="2:10" x14ac:dyDescent="0.2">
      <c r="B356" s="30"/>
      <c r="C356" s="30"/>
      <c r="D356" s="30"/>
      <c r="E356" s="30"/>
      <c r="F356" s="30"/>
    </row>
    <row r="357" spans="2:10" x14ac:dyDescent="0.2">
      <c r="B357" s="30"/>
      <c r="C357" s="30"/>
      <c r="D357" s="30"/>
      <c r="E357" s="30"/>
      <c r="F357" s="30"/>
    </row>
    <row r="358" spans="2:10" x14ac:dyDescent="0.2">
      <c r="B358" s="30"/>
      <c r="C358" s="30"/>
      <c r="D358" s="30"/>
      <c r="E358" s="30"/>
      <c r="F358" s="30"/>
    </row>
    <row r="365" spans="2:10" s="24" customFormat="1" ht="15" x14ac:dyDescent="0.2">
      <c r="J365" s="60"/>
    </row>
    <row r="366" spans="2:10" s="24" customFormat="1" ht="15" x14ac:dyDescent="0.2">
      <c r="J366" s="60"/>
    </row>
    <row r="367" spans="2:10" s="24" customFormat="1" ht="15" x14ac:dyDescent="0.2">
      <c r="J367" s="60"/>
    </row>
    <row r="370" spans="2:10" s="27" customFormat="1" ht="11.25" x14ac:dyDescent="0.2">
      <c r="J370" s="59"/>
    </row>
    <row r="373" spans="2:10" x14ac:dyDescent="0.2">
      <c r="B373" s="30"/>
      <c r="C373" s="30"/>
      <c r="D373" s="30"/>
      <c r="E373" s="30"/>
      <c r="F373" s="30"/>
    </row>
    <row r="374" spans="2:10" x14ac:dyDescent="0.2">
      <c r="B374" s="30"/>
      <c r="C374" s="30"/>
      <c r="D374" s="30"/>
      <c r="E374" s="30"/>
      <c r="F374" s="30"/>
    </row>
    <row r="375" spans="2:10" x14ac:dyDescent="0.2">
      <c r="B375" s="30"/>
      <c r="C375" s="30"/>
      <c r="D375" s="30"/>
      <c r="E375" s="30"/>
      <c r="F375" s="30"/>
    </row>
    <row r="376" spans="2:10" x14ac:dyDescent="0.2">
      <c r="B376" s="30"/>
      <c r="C376" s="30"/>
      <c r="D376" s="30"/>
      <c r="E376" s="30"/>
      <c r="F376" s="30"/>
    </row>
    <row r="377" spans="2:10" x14ac:dyDescent="0.2">
      <c r="B377" s="30"/>
      <c r="C377" s="30"/>
      <c r="D377" s="30"/>
      <c r="E377" s="30"/>
      <c r="F377" s="30"/>
    </row>
    <row r="378" spans="2:10" x14ac:dyDescent="0.2">
      <c r="B378" s="30"/>
      <c r="C378" s="30"/>
      <c r="D378" s="30"/>
      <c r="E378" s="30"/>
      <c r="F378" s="30"/>
    </row>
    <row r="379" spans="2:10" x14ac:dyDescent="0.2">
      <c r="B379" s="30"/>
      <c r="C379" s="30"/>
      <c r="D379" s="30"/>
      <c r="E379" s="30"/>
      <c r="F379" s="30"/>
    </row>
    <row r="380" spans="2:10" x14ac:dyDescent="0.2">
      <c r="B380" s="30"/>
      <c r="C380" s="30"/>
      <c r="D380" s="30"/>
      <c r="E380" s="30"/>
      <c r="F380" s="30"/>
    </row>
    <row r="381" spans="2:10" x14ac:dyDescent="0.2">
      <c r="B381" s="30"/>
      <c r="C381" s="30"/>
      <c r="D381" s="30"/>
      <c r="E381" s="30"/>
      <c r="F381" s="30"/>
    </row>
    <row r="382" spans="2:10" x14ac:dyDescent="0.2">
      <c r="B382" s="30"/>
      <c r="C382" s="30"/>
      <c r="D382" s="30"/>
      <c r="E382" s="30"/>
      <c r="F382" s="30"/>
    </row>
    <row r="383" spans="2:10" x14ac:dyDescent="0.2">
      <c r="B383" s="30"/>
      <c r="C383" s="30"/>
      <c r="D383" s="30"/>
      <c r="E383" s="30"/>
      <c r="F383" s="30"/>
    </row>
    <row r="384" spans="2:10" x14ac:dyDescent="0.2">
      <c r="B384" s="30"/>
      <c r="C384" s="30"/>
      <c r="D384" s="30"/>
      <c r="E384" s="30"/>
      <c r="F384" s="30"/>
    </row>
    <row r="385" spans="2:6" x14ac:dyDescent="0.2">
      <c r="B385" s="30"/>
      <c r="C385" s="30"/>
      <c r="D385" s="30"/>
      <c r="E385" s="30"/>
      <c r="F385" s="30"/>
    </row>
    <row r="386" spans="2:6" x14ac:dyDescent="0.2">
      <c r="B386" s="30"/>
      <c r="C386" s="30"/>
      <c r="D386" s="30"/>
      <c r="E386" s="30"/>
      <c r="F386" s="30"/>
    </row>
    <row r="387" spans="2:6" x14ac:dyDescent="0.2">
      <c r="B387" s="30"/>
      <c r="C387" s="30"/>
      <c r="D387" s="30"/>
      <c r="E387" s="30"/>
      <c r="F387" s="30"/>
    </row>
    <row r="388" spans="2:6" x14ac:dyDescent="0.2">
      <c r="B388" s="30"/>
      <c r="C388" s="30"/>
      <c r="D388" s="30"/>
      <c r="E388" s="30"/>
      <c r="F388" s="30"/>
    </row>
    <row r="389" spans="2:6" x14ac:dyDescent="0.2">
      <c r="B389" s="30"/>
      <c r="C389" s="30"/>
      <c r="D389" s="30"/>
      <c r="E389" s="30"/>
      <c r="F389" s="30"/>
    </row>
    <row r="390" spans="2:6" x14ac:dyDescent="0.2">
      <c r="B390" s="30"/>
      <c r="C390" s="30"/>
      <c r="D390" s="30"/>
      <c r="E390" s="30"/>
      <c r="F390" s="30"/>
    </row>
    <row r="391" spans="2:6" x14ac:dyDescent="0.2">
      <c r="B391" s="30"/>
      <c r="C391" s="30"/>
      <c r="D391" s="30"/>
      <c r="E391" s="30"/>
      <c r="F391" s="30"/>
    </row>
    <row r="392" spans="2:6" x14ac:dyDescent="0.2">
      <c r="B392" s="30"/>
      <c r="C392" s="30"/>
      <c r="D392" s="30"/>
      <c r="E392" s="30"/>
      <c r="F392" s="30"/>
    </row>
    <row r="393" spans="2:6" x14ac:dyDescent="0.2">
      <c r="B393" s="30"/>
      <c r="C393" s="30"/>
      <c r="D393" s="30"/>
      <c r="E393" s="30"/>
      <c r="F393" s="30"/>
    </row>
    <row r="394" spans="2:6" x14ac:dyDescent="0.2">
      <c r="B394" s="30"/>
      <c r="C394" s="30"/>
      <c r="D394" s="30"/>
      <c r="E394" s="30"/>
      <c r="F394" s="30"/>
    </row>
    <row r="395" spans="2:6" x14ac:dyDescent="0.2">
      <c r="B395" s="30"/>
      <c r="C395" s="30"/>
      <c r="D395" s="30"/>
      <c r="E395" s="30"/>
      <c r="F395" s="30"/>
    </row>
    <row r="396" spans="2:6" x14ac:dyDescent="0.2">
      <c r="B396" s="30"/>
      <c r="C396" s="30"/>
      <c r="D396" s="30"/>
      <c r="E396" s="30"/>
      <c r="F396" s="30"/>
    </row>
    <row r="397" spans="2:6" x14ac:dyDescent="0.2">
      <c r="B397" s="30"/>
      <c r="C397" s="30"/>
      <c r="D397" s="30"/>
      <c r="E397" s="30"/>
      <c r="F397" s="30"/>
    </row>
    <row r="398" spans="2:6" x14ac:dyDescent="0.2">
      <c r="B398" s="30"/>
      <c r="C398" s="30"/>
      <c r="D398" s="30"/>
      <c r="E398" s="30"/>
      <c r="F398" s="30"/>
    </row>
    <row r="399" spans="2:6" x14ac:dyDescent="0.2">
      <c r="B399" s="30"/>
      <c r="C399" s="30"/>
      <c r="D399" s="30"/>
      <c r="E399" s="30"/>
      <c r="F399" s="30"/>
    </row>
    <row r="400" spans="2:6" x14ac:dyDescent="0.2">
      <c r="B400" s="30"/>
      <c r="C400" s="30"/>
      <c r="D400" s="30"/>
      <c r="E400" s="30"/>
      <c r="F400" s="30"/>
    </row>
    <row r="401" spans="2:6" x14ac:dyDescent="0.2">
      <c r="B401" s="30"/>
      <c r="C401" s="30"/>
      <c r="D401" s="30"/>
      <c r="E401" s="30"/>
      <c r="F401" s="30"/>
    </row>
    <row r="402" spans="2:6" x14ac:dyDescent="0.2">
      <c r="B402" s="30"/>
      <c r="C402" s="30"/>
      <c r="D402" s="30"/>
      <c r="E402" s="30"/>
      <c r="F402" s="30"/>
    </row>
    <row r="403" spans="2:6" x14ac:dyDescent="0.2">
      <c r="B403" s="30"/>
      <c r="C403" s="30"/>
      <c r="D403" s="30"/>
      <c r="E403" s="30"/>
      <c r="F403" s="30"/>
    </row>
    <row r="404" spans="2:6" x14ac:dyDescent="0.2">
      <c r="B404" s="30"/>
      <c r="C404" s="30"/>
      <c r="D404" s="30"/>
      <c r="E404" s="30"/>
      <c r="F404" s="30"/>
    </row>
    <row r="405" spans="2:6" x14ac:dyDescent="0.2">
      <c r="B405" s="30"/>
      <c r="C405" s="30"/>
      <c r="D405" s="30"/>
      <c r="E405" s="30"/>
      <c r="F405" s="30"/>
    </row>
    <row r="406" spans="2:6" x14ac:dyDescent="0.2">
      <c r="B406" s="30"/>
      <c r="C406" s="30"/>
      <c r="D406" s="30"/>
      <c r="E406" s="30"/>
      <c r="F406" s="30"/>
    </row>
    <row r="407" spans="2:6" x14ac:dyDescent="0.2">
      <c r="B407" s="30"/>
      <c r="C407" s="30"/>
      <c r="D407" s="30"/>
      <c r="E407" s="30"/>
      <c r="F407" s="30"/>
    </row>
    <row r="408" spans="2:6" x14ac:dyDescent="0.2">
      <c r="B408" s="30"/>
      <c r="C408" s="30"/>
      <c r="D408" s="30"/>
      <c r="E408" s="30"/>
      <c r="F408" s="30"/>
    </row>
    <row r="409" spans="2:6" x14ac:dyDescent="0.2">
      <c r="B409" s="30"/>
      <c r="C409" s="30"/>
      <c r="D409" s="30"/>
      <c r="E409" s="30"/>
      <c r="F409" s="30"/>
    </row>
    <row r="410" spans="2:6" x14ac:dyDescent="0.2">
      <c r="B410" s="30"/>
      <c r="C410" s="30"/>
      <c r="D410" s="30"/>
      <c r="E410" s="30"/>
      <c r="F410" s="30"/>
    </row>
    <row r="417" spans="2:10" s="24" customFormat="1" ht="15" x14ac:dyDescent="0.2">
      <c r="J417" s="60"/>
    </row>
    <row r="418" spans="2:10" s="24" customFormat="1" ht="15" x14ac:dyDescent="0.2">
      <c r="J418" s="60"/>
    </row>
    <row r="419" spans="2:10" s="24" customFormat="1" ht="15" x14ac:dyDescent="0.2">
      <c r="J419" s="60"/>
    </row>
    <row r="422" spans="2:10" s="27" customFormat="1" ht="11.25" x14ac:dyDescent="0.2">
      <c r="J422" s="59"/>
    </row>
    <row r="425" spans="2:10" x14ac:dyDescent="0.2">
      <c r="B425" s="30"/>
      <c r="C425" s="30"/>
      <c r="D425" s="30"/>
      <c r="E425" s="30"/>
      <c r="F425" s="30"/>
    </row>
    <row r="426" spans="2:10" x14ac:dyDescent="0.2">
      <c r="B426" s="30"/>
      <c r="C426" s="30"/>
      <c r="D426" s="30"/>
      <c r="E426" s="30"/>
      <c r="F426" s="30"/>
    </row>
    <row r="427" spans="2:10" x14ac:dyDescent="0.2">
      <c r="B427" s="30"/>
      <c r="C427" s="30"/>
      <c r="D427" s="30"/>
      <c r="E427" s="30"/>
      <c r="F427" s="30"/>
    </row>
    <row r="428" spans="2:10" x14ac:dyDescent="0.2">
      <c r="B428" s="30"/>
      <c r="C428" s="30"/>
      <c r="D428" s="30"/>
      <c r="E428" s="30"/>
      <c r="F428" s="30"/>
    </row>
    <row r="429" spans="2:10" x14ac:dyDescent="0.2">
      <c r="B429" s="30"/>
      <c r="C429" s="30"/>
      <c r="D429" s="30"/>
      <c r="E429" s="30"/>
      <c r="F429" s="30"/>
    </row>
    <row r="430" spans="2:10" x14ac:dyDescent="0.2">
      <c r="B430" s="30"/>
      <c r="C430" s="30"/>
      <c r="D430" s="30"/>
      <c r="E430" s="30"/>
      <c r="F430" s="30"/>
    </row>
    <row r="431" spans="2:10" x14ac:dyDescent="0.2">
      <c r="B431" s="30"/>
      <c r="C431" s="30"/>
      <c r="D431" s="30"/>
      <c r="E431" s="30"/>
      <c r="F431" s="30"/>
    </row>
    <row r="432" spans="2:10" x14ac:dyDescent="0.2">
      <c r="B432" s="30"/>
      <c r="C432" s="30"/>
      <c r="D432" s="30"/>
      <c r="E432" s="30"/>
      <c r="F432" s="30"/>
    </row>
    <row r="433" spans="2:6" x14ac:dyDescent="0.2">
      <c r="B433" s="30"/>
      <c r="C433" s="30"/>
      <c r="D433" s="30"/>
      <c r="E433" s="30"/>
      <c r="F433" s="30"/>
    </row>
    <row r="434" spans="2:6" x14ac:dyDescent="0.2">
      <c r="B434" s="30"/>
      <c r="C434" s="30"/>
      <c r="D434" s="30"/>
      <c r="E434" s="30"/>
      <c r="F434" s="30"/>
    </row>
    <row r="435" spans="2:6" x14ac:dyDescent="0.2">
      <c r="B435" s="30"/>
      <c r="C435" s="30"/>
      <c r="D435" s="30"/>
      <c r="E435" s="30"/>
      <c r="F435" s="30"/>
    </row>
    <row r="436" spans="2:6" x14ac:dyDescent="0.2">
      <c r="B436" s="30"/>
      <c r="C436" s="30"/>
      <c r="D436" s="30"/>
      <c r="E436" s="30"/>
      <c r="F436" s="30"/>
    </row>
    <row r="437" spans="2:6" x14ac:dyDescent="0.2">
      <c r="B437" s="30"/>
      <c r="C437" s="30"/>
      <c r="D437" s="30"/>
      <c r="E437" s="30"/>
      <c r="F437" s="30"/>
    </row>
    <row r="438" spans="2:6" x14ac:dyDescent="0.2">
      <c r="B438" s="30"/>
      <c r="C438" s="30"/>
      <c r="D438" s="30"/>
      <c r="E438" s="30"/>
      <c r="F438" s="30"/>
    </row>
    <row r="439" spans="2:6" x14ac:dyDescent="0.2">
      <c r="B439" s="30"/>
      <c r="C439" s="30"/>
      <c r="D439" s="30"/>
      <c r="E439" s="30"/>
      <c r="F439" s="30"/>
    </row>
    <row r="440" spans="2:6" x14ac:dyDescent="0.2">
      <c r="B440" s="30"/>
      <c r="C440" s="30"/>
      <c r="D440" s="30"/>
      <c r="E440" s="30"/>
      <c r="F440" s="30"/>
    </row>
    <row r="441" spans="2:6" x14ac:dyDescent="0.2">
      <c r="B441" s="30"/>
      <c r="C441" s="30"/>
      <c r="D441" s="30"/>
      <c r="E441" s="30"/>
      <c r="F441" s="30"/>
    </row>
    <row r="442" spans="2:6" x14ac:dyDescent="0.2">
      <c r="B442" s="30"/>
      <c r="C442" s="30"/>
      <c r="D442" s="30"/>
      <c r="E442" s="30"/>
      <c r="F442" s="30"/>
    </row>
    <row r="443" spans="2:6" x14ac:dyDescent="0.2">
      <c r="B443" s="30"/>
      <c r="C443" s="30"/>
      <c r="D443" s="30"/>
      <c r="E443" s="30"/>
      <c r="F443" s="30"/>
    </row>
    <row r="444" spans="2:6" x14ac:dyDescent="0.2">
      <c r="B444" s="30"/>
      <c r="C444" s="30"/>
      <c r="D444" s="30"/>
      <c r="E444" s="30"/>
      <c r="F444" s="30"/>
    </row>
    <row r="445" spans="2:6" x14ac:dyDescent="0.2">
      <c r="B445" s="30"/>
      <c r="C445" s="30"/>
      <c r="D445" s="30"/>
      <c r="E445" s="30"/>
      <c r="F445" s="30"/>
    </row>
    <row r="446" spans="2:6" x14ac:dyDescent="0.2">
      <c r="B446" s="30"/>
      <c r="C446" s="30"/>
      <c r="D446" s="30"/>
      <c r="E446" s="30"/>
      <c r="F446" s="30"/>
    </row>
    <row r="447" spans="2:6" x14ac:dyDescent="0.2">
      <c r="B447" s="30"/>
      <c r="C447" s="30"/>
      <c r="D447" s="30"/>
      <c r="E447" s="30"/>
      <c r="F447" s="30"/>
    </row>
    <row r="448" spans="2:6" x14ac:dyDescent="0.2">
      <c r="B448" s="30"/>
      <c r="C448" s="30"/>
      <c r="D448" s="30"/>
      <c r="E448" s="30"/>
      <c r="F448" s="30"/>
    </row>
    <row r="449" spans="2:6" x14ac:dyDescent="0.2">
      <c r="B449" s="30"/>
      <c r="C449" s="30"/>
      <c r="D449" s="30"/>
      <c r="E449" s="30"/>
      <c r="F449" s="30"/>
    </row>
    <row r="450" spans="2:6" x14ac:dyDescent="0.2">
      <c r="B450" s="30"/>
      <c r="C450" s="30"/>
      <c r="D450" s="30"/>
      <c r="E450" s="30"/>
      <c r="F450" s="30"/>
    </row>
    <row r="451" spans="2:6" x14ac:dyDescent="0.2">
      <c r="B451" s="30"/>
      <c r="C451" s="30"/>
      <c r="D451" s="30"/>
      <c r="E451" s="30"/>
      <c r="F451" s="30"/>
    </row>
    <row r="452" spans="2:6" x14ac:dyDescent="0.2">
      <c r="B452" s="30"/>
      <c r="C452" s="30"/>
      <c r="D452" s="30"/>
      <c r="E452" s="30"/>
      <c r="F452" s="30"/>
    </row>
    <row r="453" spans="2:6" x14ac:dyDescent="0.2">
      <c r="B453" s="30"/>
      <c r="C453" s="30"/>
      <c r="D453" s="30"/>
      <c r="E453" s="30"/>
      <c r="F453" s="30"/>
    </row>
    <row r="454" spans="2:6" x14ac:dyDescent="0.2">
      <c r="B454" s="30"/>
      <c r="C454" s="30"/>
      <c r="D454" s="30"/>
      <c r="E454" s="30"/>
      <c r="F454" s="30"/>
    </row>
    <row r="455" spans="2:6" x14ac:dyDescent="0.2">
      <c r="B455" s="30"/>
      <c r="C455" s="30"/>
      <c r="D455" s="30"/>
      <c r="E455" s="30"/>
      <c r="F455" s="30"/>
    </row>
    <row r="456" spans="2:6" x14ac:dyDescent="0.2">
      <c r="B456" s="30"/>
      <c r="C456" s="30"/>
      <c r="D456" s="30"/>
      <c r="E456" s="30"/>
      <c r="F456" s="30"/>
    </row>
    <row r="457" spans="2:6" x14ac:dyDescent="0.2">
      <c r="B457" s="30"/>
      <c r="C457" s="30"/>
      <c r="D457" s="30"/>
      <c r="E457" s="30"/>
      <c r="F457" s="30"/>
    </row>
    <row r="458" spans="2:6" x14ac:dyDescent="0.2">
      <c r="B458" s="30"/>
      <c r="C458" s="30"/>
      <c r="D458" s="30"/>
      <c r="E458" s="30"/>
      <c r="F458" s="30"/>
    </row>
    <row r="459" spans="2:6" x14ac:dyDescent="0.2">
      <c r="B459" s="30"/>
      <c r="C459" s="30"/>
      <c r="D459" s="30"/>
      <c r="E459" s="30"/>
      <c r="F459" s="30"/>
    </row>
    <row r="460" spans="2:6" x14ac:dyDescent="0.2">
      <c r="B460" s="30"/>
      <c r="C460" s="30"/>
      <c r="D460" s="30"/>
      <c r="E460" s="30"/>
      <c r="F460" s="30"/>
    </row>
    <row r="461" spans="2:6" x14ac:dyDescent="0.2">
      <c r="B461" s="30"/>
      <c r="C461" s="30"/>
      <c r="D461" s="30"/>
      <c r="E461" s="30"/>
      <c r="F461" s="30"/>
    </row>
    <row r="462" spans="2:6" x14ac:dyDescent="0.2">
      <c r="B462" s="30"/>
      <c r="C462" s="30"/>
      <c r="D462" s="30"/>
      <c r="E462" s="30"/>
      <c r="F462" s="30"/>
    </row>
    <row r="463" spans="2:6" x14ac:dyDescent="0.2">
      <c r="B463" s="30"/>
      <c r="C463" s="30"/>
      <c r="D463" s="30"/>
      <c r="E463" s="30"/>
      <c r="F463" s="30"/>
    </row>
    <row r="464" spans="2:6" x14ac:dyDescent="0.2">
      <c r="B464" s="30"/>
      <c r="C464" s="30"/>
      <c r="D464" s="30"/>
      <c r="E464" s="30"/>
      <c r="F464" s="30"/>
    </row>
    <row r="465" spans="2:10" x14ac:dyDescent="0.2">
      <c r="B465" s="30"/>
      <c r="C465" s="30"/>
      <c r="D465" s="30"/>
      <c r="E465" s="30"/>
      <c r="F465" s="30"/>
    </row>
    <row r="466" spans="2:10" x14ac:dyDescent="0.2">
      <c r="B466" s="30"/>
      <c r="C466" s="30"/>
      <c r="D466" s="30"/>
      <c r="E466" s="30"/>
      <c r="F466" s="30"/>
    </row>
    <row r="467" spans="2:10" x14ac:dyDescent="0.2">
      <c r="B467" s="30"/>
      <c r="C467" s="30"/>
      <c r="D467" s="30"/>
      <c r="E467" s="30"/>
      <c r="F467" s="30"/>
    </row>
    <row r="468" spans="2:10" x14ac:dyDescent="0.2">
      <c r="B468" s="30"/>
      <c r="C468" s="30"/>
      <c r="D468" s="30"/>
      <c r="E468" s="30"/>
      <c r="F468" s="30"/>
    </row>
    <row r="469" spans="2:10" s="24" customFormat="1" ht="15" x14ac:dyDescent="0.2">
      <c r="B469" s="30"/>
      <c r="C469" s="30"/>
      <c r="D469" s="30"/>
      <c r="E469" s="30"/>
      <c r="F469" s="30"/>
      <c r="J469" s="60"/>
    </row>
    <row r="470" spans="2:10" s="24" customFormat="1" ht="15" x14ac:dyDescent="0.2">
      <c r="B470" s="30"/>
      <c r="C470" s="30"/>
      <c r="D470" s="30"/>
      <c r="E470" s="30"/>
      <c r="F470" s="30"/>
      <c r="J470" s="60"/>
    </row>
    <row r="471" spans="2:10" s="24" customFormat="1" ht="15" x14ac:dyDescent="0.2">
      <c r="B471" s="30"/>
      <c r="C471" s="30"/>
      <c r="D471" s="30"/>
      <c r="E471" s="30"/>
      <c r="F471" s="30"/>
      <c r="J471" s="60"/>
    </row>
    <row r="472" spans="2:10" x14ac:dyDescent="0.2">
      <c r="B472" s="30"/>
      <c r="C472" s="30"/>
      <c r="D472" s="30"/>
      <c r="E472" s="30"/>
      <c r="F472" s="30"/>
    </row>
    <row r="473" spans="2:10" x14ac:dyDescent="0.2">
      <c r="B473" s="30"/>
      <c r="C473" s="30"/>
      <c r="D473" s="30"/>
      <c r="E473" s="30"/>
      <c r="F473" s="30"/>
    </row>
    <row r="474" spans="2:10" s="27" customFormat="1" ht="11.25" x14ac:dyDescent="0.2">
      <c r="J474" s="59"/>
    </row>
    <row r="475" spans="2:10" x14ac:dyDescent="0.2">
      <c r="B475" s="30"/>
      <c r="C475" s="30"/>
      <c r="D475" s="30"/>
      <c r="E475" s="30"/>
      <c r="F475" s="30"/>
    </row>
    <row r="476" spans="2:10" x14ac:dyDescent="0.2">
      <c r="B476" s="30"/>
      <c r="C476" s="30"/>
      <c r="D476" s="30"/>
      <c r="E476" s="30"/>
      <c r="F476" s="30"/>
    </row>
    <row r="477" spans="2:10" x14ac:dyDescent="0.2">
      <c r="B477" s="30"/>
      <c r="C477" s="30"/>
      <c r="D477" s="30"/>
      <c r="E477" s="30"/>
      <c r="F477" s="30"/>
    </row>
    <row r="478" spans="2:10" x14ac:dyDescent="0.2">
      <c r="B478" s="30"/>
      <c r="C478" s="30"/>
      <c r="D478" s="30"/>
      <c r="E478" s="30"/>
      <c r="F478" s="30"/>
    </row>
    <row r="479" spans="2:10" x14ac:dyDescent="0.2">
      <c r="B479" s="30"/>
      <c r="C479" s="30"/>
      <c r="D479" s="30"/>
      <c r="E479" s="30"/>
      <c r="F479" s="30"/>
    </row>
    <row r="480" spans="2:10" x14ac:dyDescent="0.2">
      <c r="B480" s="30"/>
      <c r="C480" s="30"/>
      <c r="D480" s="30"/>
      <c r="E480" s="30"/>
      <c r="F480" s="30"/>
    </row>
    <row r="481" spans="2:6" x14ac:dyDescent="0.2">
      <c r="B481" s="30"/>
      <c r="C481" s="30"/>
      <c r="D481" s="30"/>
      <c r="E481" s="30"/>
      <c r="F481" s="30"/>
    </row>
    <row r="482" spans="2:6" x14ac:dyDescent="0.2">
      <c r="B482" s="30"/>
      <c r="C482" s="30"/>
      <c r="D482" s="30"/>
      <c r="E482" s="30"/>
      <c r="F482" s="30"/>
    </row>
    <row r="483" spans="2:6" x14ac:dyDescent="0.2">
      <c r="B483" s="30"/>
      <c r="C483" s="30"/>
      <c r="D483" s="30"/>
      <c r="E483" s="30"/>
      <c r="F483" s="30"/>
    </row>
    <row r="484" spans="2:6" x14ac:dyDescent="0.2">
      <c r="B484" s="30"/>
      <c r="C484" s="30"/>
      <c r="D484" s="30"/>
      <c r="E484" s="30"/>
      <c r="F484" s="30"/>
    </row>
    <row r="485" spans="2:6" x14ac:dyDescent="0.2">
      <c r="B485" s="30"/>
      <c r="C485" s="30"/>
      <c r="D485" s="30"/>
      <c r="E485" s="30"/>
      <c r="F485" s="30"/>
    </row>
    <row r="486" spans="2:6" x14ac:dyDescent="0.2">
      <c r="B486" s="30"/>
      <c r="C486" s="30"/>
      <c r="D486" s="30"/>
      <c r="E486" s="30"/>
      <c r="F486" s="30"/>
    </row>
    <row r="487" spans="2:6" x14ac:dyDescent="0.2">
      <c r="B487" s="30"/>
      <c r="C487" s="30"/>
      <c r="D487" s="30"/>
      <c r="E487" s="30"/>
      <c r="F487" s="30"/>
    </row>
    <row r="488" spans="2:6" x14ac:dyDescent="0.2">
      <c r="B488" s="30"/>
      <c r="C488" s="30"/>
      <c r="D488" s="30"/>
      <c r="E488" s="30"/>
      <c r="F488" s="30"/>
    </row>
    <row r="489" spans="2:6" x14ac:dyDescent="0.2">
      <c r="B489" s="30"/>
      <c r="C489" s="30"/>
      <c r="D489" s="30"/>
      <c r="E489" s="30"/>
      <c r="F489" s="30"/>
    </row>
    <row r="490" spans="2:6" x14ac:dyDescent="0.2">
      <c r="B490" s="30"/>
      <c r="C490" s="30"/>
      <c r="D490" s="30"/>
      <c r="E490" s="30"/>
      <c r="F490" s="30"/>
    </row>
    <row r="491" spans="2:6" x14ac:dyDescent="0.2">
      <c r="B491" s="30"/>
      <c r="C491" s="30"/>
      <c r="D491" s="30"/>
      <c r="E491" s="30"/>
      <c r="F491" s="30"/>
    </row>
    <row r="492" spans="2:6" x14ac:dyDescent="0.2">
      <c r="B492" s="30"/>
      <c r="C492" s="30"/>
      <c r="D492" s="30"/>
      <c r="E492" s="30"/>
      <c r="F492" s="30"/>
    </row>
    <row r="493" spans="2:6" x14ac:dyDescent="0.2">
      <c r="B493" s="30"/>
      <c r="C493" s="30"/>
      <c r="D493" s="30"/>
      <c r="E493" s="30"/>
      <c r="F493" s="30"/>
    </row>
    <row r="494" spans="2:6" x14ac:dyDescent="0.2">
      <c r="B494" s="30"/>
      <c r="C494" s="30"/>
      <c r="D494" s="30"/>
      <c r="E494" s="30"/>
      <c r="F494" s="30"/>
    </row>
    <row r="495" spans="2:6" x14ac:dyDescent="0.2">
      <c r="B495" s="30"/>
      <c r="C495" s="30"/>
      <c r="D495" s="30"/>
      <c r="E495" s="30"/>
      <c r="F495" s="30"/>
    </row>
    <row r="496" spans="2:6" x14ac:dyDescent="0.2">
      <c r="B496" s="30"/>
      <c r="C496" s="30"/>
      <c r="D496" s="30"/>
      <c r="E496" s="30"/>
      <c r="F496" s="30"/>
    </row>
    <row r="497" spans="2:6" x14ac:dyDescent="0.2">
      <c r="B497" s="30"/>
      <c r="C497" s="30"/>
      <c r="D497" s="30"/>
      <c r="E497" s="30"/>
      <c r="F497" s="30"/>
    </row>
    <row r="498" spans="2:6" x14ac:dyDescent="0.2">
      <c r="B498" s="30"/>
      <c r="C498" s="30"/>
      <c r="D498" s="30"/>
      <c r="E498" s="30"/>
      <c r="F498" s="30"/>
    </row>
    <row r="499" spans="2:6" x14ac:dyDescent="0.2">
      <c r="B499" s="30"/>
      <c r="C499" s="30"/>
      <c r="D499" s="30"/>
      <c r="E499" s="30"/>
      <c r="F499" s="30"/>
    </row>
    <row r="500" spans="2:6" x14ac:dyDescent="0.2">
      <c r="B500" s="30"/>
      <c r="C500" s="30"/>
      <c r="D500" s="30"/>
      <c r="E500" s="30"/>
      <c r="F500" s="30"/>
    </row>
    <row r="501" spans="2:6" x14ac:dyDescent="0.2">
      <c r="B501" s="30"/>
      <c r="C501" s="30"/>
      <c r="D501" s="30"/>
      <c r="E501" s="30"/>
      <c r="F501" s="30"/>
    </row>
    <row r="502" spans="2:6" x14ac:dyDescent="0.2">
      <c r="B502" s="30"/>
      <c r="C502" s="30"/>
      <c r="D502" s="30"/>
      <c r="E502" s="30"/>
      <c r="F502" s="30"/>
    </row>
    <row r="503" spans="2:6" x14ac:dyDescent="0.2">
      <c r="B503" s="30"/>
      <c r="C503" s="30"/>
      <c r="D503" s="30"/>
      <c r="E503" s="30"/>
      <c r="F503" s="30"/>
    </row>
    <row r="504" spans="2:6" x14ac:dyDescent="0.2">
      <c r="B504" s="30"/>
      <c r="C504" s="30"/>
      <c r="D504" s="30"/>
      <c r="E504" s="30"/>
      <c r="F504" s="30"/>
    </row>
    <row r="505" spans="2:6" x14ac:dyDescent="0.2">
      <c r="B505" s="30"/>
      <c r="C505" s="30"/>
      <c r="D505" s="30"/>
      <c r="E505" s="30"/>
      <c r="F505" s="30"/>
    </row>
    <row r="506" spans="2:6" x14ac:dyDescent="0.2">
      <c r="B506" s="30"/>
      <c r="C506" s="30"/>
      <c r="D506" s="30"/>
      <c r="E506" s="30"/>
      <c r="F506" s="30"/>
    </row>
    <row r="507" spans="2:6" x14ac:dyDescent="0.2">
      <c r="B507" s="30"/>
      <c r="C507" s="30"/>
      <c r="D507" s="30"/>
      <c r="E507" s="30"/>
      <c r="F507" s="30"/>
    </row>
    <row r="508" spans="2:6" x14ac:dyDescent="0.2">
      <c r="B508" s="30"/>
      <c r="C508" s="30"/>
      <c r="D508" s="30"/>
      <c r="E508" s="30"/>
      <c r="F508" s="30"/>
    </row>
    <row r="509" spans="2:6" x14ac:dyDescent="0.2">
      <c r="B509" s="30"/>
      <c r="C509" s="30"/>
      <c r="D509" s="30"/>
      <c r="E509" s="30"/>
      <c r="F509" s="30"/>
    </row>
    <row r="510" spans="2:6" x14ac:dyDescent="0.2">
      <c r="B510" s="30"/>
      <c r="C510" s="30"/>
      <c r="D510" s="30"/>
      <c r="E510" s="30"/>
      <c r="F510" s="30"/>
    </row>
    <row r="511" spans="2:6" x14ac:dyDescent="0.2">
      <c r="B511" s="30"/>
      <c r="C511" s="30"/>
      <c r="D511" s="30"/>
      <c r="E511" s="30"/>
      <c r="F511" s="30"/>
    </row>
    <row r="512" spans="2:6" x14ac:dyDescent="0.2">
      <c r="B512" s="30"/>
      <c r="C512" s="30"/>
      <c r="D512" s="30"/>
      <c r="E512" s="30"/>
      <c r="F512" s="30"/>
    </row>
    <row r="513" spans="2:10" x14ac:dyDescent="0.2">
      <c r="B513" s="30"/>
      <c r="C513" s="30"/>
      <c r="D513" s="30"/>
      <c r="E513" s="30"/>
      <c r="F513" s="30"/>
    </row>
    <row r="514" spans="2:10" x14ac:dyDescent="0.2">
      <c r="B514" s="30"/>
      <c r="C514" s="30"/>
      <c r="D514" s="30"/>
      <c r="E514" s="30"/>
      <c r="F514" s="30"/>
    </row>
    <row r="521" spans="2:10" s="24" customFormat="1" ht="15" x14ac:dyDescent="0.2">
      <c r="J521" s="60"/>
    </row>
    <row r="522" spans="2:10" s="24" customFormat="1" ht="15" x14ac:dyDescent="0.2">
      <c r="J522" s="60"/>
    </row>
    <row r="523" spans="2:10" s="24" customFormat="1" ht="15" x14ac:dyDescent="0.2">
      <c r="J523" s="60"/>
    </row>
    <row r="526" spans="2:10" s="27" customFormat="1" ht="11.25" x14ac:dyDescent="0.2">
      <c r="J526" s="59"/>
    </row>
    <row r="529" spans="2:6" x14ac:dyDescent="0.2">
      <c r="B529" s="30"/>
      <c r="C529" s="30"/>
      <c r="D529" s="30"/>
      <c r="E529" s="30"/>
      <c r="F529" s="30"/>
    </row>
    <row r="530" spans="2:6" x14ac:dyDescent="0.2">
      <c r="B530" s="30"/>
      <c r="C530" s="30"/>
      <c r="D530" s="30"/>
      <c r="E530" s="30"/>
      <c r="F530" s="30"/>
    </row>
    <row r="531" spans="2:6" x14ac:dyDescent="0.2">
      <c r="B531" s="30"/>
      <c r="C531" s="30"/>
      <c r="D531" s="30"/>
      <c r="E531" s="30"/>
      <c r="F531" s="30"/>
    </row>
    <row r="532" spans="2:6" x14ac:dyDescent="0.2">
      <c r="B532" s="30"/>
      <c r="C532" s="30"/>
      <c r="D532" s="30"/>
      <c r="E532" s="30"/>
      <c r="F532" s="30"/>
    </row>
    <row r="533" spans="2:6" x14ac:dyDescent="0.2">
      <c r="B533" s="30"/>
      <c r="C533" s="30"/>
      <c r="D533" s="30"/>
      <c r="E533" s="30"/>
      <c r="F533" s="30"/>
    </row>
    <row r="534" spans="2:6" x14ac:dyDescent="0.2">
      <c r="B534" s="30"/>
      <c r="C534" s="30"/>
      <c r="D534" s="30"/>
      <c r="E534" s="30"/>
      <c r="F534" s="30"/>
    </row>
    <row r="535" spans="2:6" x14ac:dyDescent="0.2">
      <c r="B535" s="30"/>
      <c r="C535" s="30"/>
      <c r="D535" s="30"/>
      <c r="E535" s="30"/>
      <c r="F535" s="30"/>
    </row>
    <row r="536" spans="2:6" x14ac:dyDescent="0.2">
      <c r="B536" s="30"/>
      <c r="C536" s="30"/>
      <c r="D536" s="30"/>
      <c r="E536" s="30"/>
      <c r="F536" s="30"/>
    </row>
    <row r="537" spans="2:6" x14ac:dyDescent="0.2">
      <c r="B537" s="30"/>
      <c r="C537" s="30"/>
      <c r="D537" s="30"/>
      <c r="E537" s="30"/>
      <c r="F537" s="30"/>
    </row>
    <row r="538" spans="2:6" x14ac:dyDescent="0.2">
      <c r="B538" s="30"/>
      <c r="C538" s="30"/>
      <c r="D538" s="30"/>
      <c r="E538" s="30"/>
      <c r="F538" s="30"/>
    </row>
    <row r="539" spans="2:6" x14ac:dyDescent="0.2">
      <c r="B539" s="30"/>
      <c r="C539" s="30"/>
      <c r="D539" s="30"/>
      <c r="E539" s="30"/>
      <c r="F539" s="30"/>
    </row>
    <row r="540" spans="2:6" x14ac:dyDescent="0.2">
      <c r="B540" s="30"/>
      <c r="C540" s="30"/>
      <c r="D540" s="30"/>
      <c r="E540" s="30"/>
      <c r="F540" s="30"/>
    </row>
    <row r="541" spans="2:6" x14ac:dyDescent="0.2">
      <c r="B541" s="30"/>
      <c r="C541" s="30"/>
      <c r="D541" s="30"/>
      <c r="E541" s="30"/>
      <c r="F541" s="30"/>
    </row>
    <row r="542" spans="2:6" x14ac:dyDescent="0.2">
      <c r="B542" s="30"/>
      <c r="C542" s="30"/>
      <c r="D542" s="30"/>
      <c r="E542" s="30"/>
      <c r="F542" s="30"/>
    </row>
    <row r="543" spans="2:6" x14ac:dyDescent="0.2">
      <c r="B543" s="30"/>
      <c r="C543" s="30"/>
      <c r="D543" s="30"/>
      <c r="E543" s="30"/>
      <c r="F543" s="30"/>
    </row>
    <row r="544" spans="2:6" x14ac:dyDescent="0.2">
      <c r="B544" s="30"/>
      <c r="C544" s="30"/>
      <c r="D544" s="30"/>
      <c r="E544" s="30"/>
      <c r="F544" s="30"/>
    </row>
    <row r="545" spans="2:6" x14ac:dyDescent="0.2">
      <c r="B545" s="30"/>
      <c r="C545" s="30"/>
      <c r="D545" s="30"/>
      <c r="E545" s="30"/>
      <c r="F545" s="30"/>
    </row>
    <row r="546" spans="2:6" x14ac:dyDescent="0.2">
      <c r="B546" s="30"/>
      <c r="C546" s="30"/>
      <c r="D546" s="30"/>
      <c r="E546" s="30"/>
      <c r="F546" s="30"/>
    </row>
    <row r="547" spans="2:6" x14ac:dyDescent="0.2">
      <c r="B547" s="30"/>
      <c r="C547" s="30"/>
      <c r="D547" s="30"/>
      <c r="E547" s="30"/>
      <c r="F547" s="30"/>
    </row>
    <row r="548" spans="2:6" x14ac:dyDescent="0.2">
      <c r="B548" s="30"/>
      <c r="C548" s="30"/>
      <c r="D548" s="30"/>
      <c r="E548" s="30"/>
      <c r="F548" s="30"/>
    </row>
    <row r="549" spans="2:6" x14ac:dyDescent="0.2">
      <c r="B549" s="30"/>
      <c r="C549" s="30"/>
      <c r="D549" s="30"/>
      <c r="E549" s="30"/>
      <c r="F549" s="30"/>
    </row>
    <row r="550" spans="2:6" x14ac:dyDescent="0.2">
      <c r="B550" s="30"/>
      <c r="C550" s="30"/>
      <c r="D550" s="30"/>
      <c r="E550" s="30"/>
      <c r="F550" s="30"/>
    </row>
    <row r="551" spans="2:6" x14ac:dyDescent="0.2">
      <c r="B551" s="30"/>
      <c r="C551" s="30"/>
      <c r="D551" s="30"/>
      <c r="E551" s="30"/>
      <c r="F551" s="30"/>
    </row>
    <row r="552" spans="2:6" x14ac:dyDescent="0.2">
      <c r="B552" s="30"/>
      <c r="C552" s="30"/>
      <c r="D552" s="30"/>
      <c r="E552" s="30"/>
      <c r="F552" s="30"/>
    </row>
    <row r="553" spans="2:6" x14ac:dyDescent="0.2">
      <c r="B553" s="30"/>
      <c r="C553" s="30"/>
      <c r="D553" s="30"/>
      <c r="E553" s="30"/>
      <c r="F553" s="30"/>
    </row>
    <row r="554" spans="2:6" x14ac:dyDescent="0.2">
      <c r="B554" s="30"/>
      <c r="C554" s="30"/>
      <c r="D554" s="30"/>
      <c r="E554" s="30"/>
      <c r="F554" s="30"/>
    </row>
    <row r="555" spans="2:6" x14ac:dyDescent="0.2">
      <c r="B555" s="30"/>
      <c r="C555" s="30"/>
      <c r="D555" s="30"/>
      <c r="E555" s="30"/>
      <c r="F555" s="30"/>
    </row>
    <row r="556" spans="2:6" x14ac:dyDescent="0.2">
      <c r="B556" s="30"/>
      <c r="C556" s="30"/>
      <c r="D556" s="30"/>
      <c r="E556" s="30"/>
      <c r="F556" s="30"/>
    </row>
    <row r="557" spans="2:6" x14ac:dyDescent="0.2">
      <c r="B557" s="30"/>
      <c r="C557" s="30"/>
      <c r="D557" s="30"/>
      <c r="E557" s="30"/>
      <c r="F557" s="30"/>
    </row>
    <row r="558" spans="2:6" x14ac:dyDescent="0.2">
      <c r="B558" s="30"/>
      <c r="C558" s="30"/>
      <c r="D558" s="30"/>
      <c r="E558" s="30"/>
      <c r="F558" s="30"/>
    </row>
    <row r="559" spans="2:6" x14ac:dyDescent="0.2">
      <c r="B559" s="30"/>
      <c r="C559" s="30"/>
      <c r="D559" s="30"/>
      <c r="E559" s="30"/>
      <c r="F559" s="30"/>
    </row>
    <row r="560" spans="2:6" x14ac:dyDescent="0.2">
      <c r="B560" s="30"/>
      <c r="C560" s="30"/>
      <c r="D560" s="30"/>
      <c r="E560" s="30"/>
      <c r="F560" s="30"/>
    </row>
    <row r="561" spans="2:10" x14ac:dyDescent="0.2">
      <c r="B561" s="30"/>
      <c r="C561" s="30"/>
      <c r="D561" s="30"/>
      <c r="E561" s="30"/>
      <c r="F561" s="30"/>
    </row>
    <row r="562" spans="2:10" x14ac:dyDescent="0.2">
      <c r="B562" s="30"/>
      <c r="C562" s="30"/>
      <c r="D562" s="30"/>
      <c r="E562" s="30"/>
      <c r="F562" s="30"/>
    </row>
    <row r="563" spans="2:10" x14ac:dyDescent="0.2">
      <c r="B563" s="30"/>
      <c r="C563" s="30"/>
      <c r="D563" s="30"/>
      <c r="E563" s="30"/>
      <c r="F563" s="30"/>
    </row>
    <row r="564" spans="2:10" x14ac:dyDescent="0.2">
      <c r="B564" s="30"/>
      <c r="C564" s="30"/>
      <c r="D564" s="30"/>
      <c r="E564" s="30"/>
      <c r="F564" s="30"/>
    </row>
    <row r="565" spans="2:10" x14ac:dyDescent="0.2">
      <c r="B565" s="30"/>
      <c r="C565" s="30"/>
      <c r="D565" s="30"/>
      <c r="E565" s="30"/>
      <c r="F565" s="30"/>
    </row>
    <row r="566" spans="2:10" x14ac:dyDescent="0.2">
      <c r="B566" s="30"/>
      <c r="C566" s="30"/>
      <c r="D566" s="30"/>
      <c r="E566" s="30"/>
      <c r="F566" s="30"/>
    </row>
    <row r="567" spans="2:10" x14ac:dyDescent="0.2">
      <c r="B567" s="30"/>
      <c r="C567" s="30"/>
      <c r="D567" s="30"/>
      <c r="E567" s="30"/>
      <c r="F567" s="30"/>
    </row>
    <row r="568" spans="2:10" x14ac:dyDescent="0.2">
      <c r="B568" s="30"/>
      <c r="C568" s="30"/>
      <c r="D568" s="30"/>
      <c r="E568" s="30"/>
      <c r="F568" s="30"/>
    </row>
    <row r="569" spans="2:10" x14ac:dyDescent="0.2">
      <c r="B569" s="30"/>
      <c r="C569" s="30"/>
      <c r="D569" s="30"/>
      <c r="E569" s="30"/>
      <c r="F569" s="30"/>
    </row>
    <row r="570" spans="2:10" x14ac:dyDescent="0.2">
      <c r="B570" s="30"/>
      <c r="C570" s="30"/>
      <c r="D570" s="30"/>
      <c r="E570" s="30"/>
      <c r="F570" s="30"/>
    </row>
    <row r="571" spans="2:10" x14ac:dyDescent="0.2">
      <c r="B571" s="30"/>
      <c r="C571" s="30"/>
      <c r="D571" s="30"/>
      <c r="E571" s="30"/>
      <c r="F571" s="30"/>
    </row>
    <row r="572" spans="2:10" x14ac:dyDescent="0.2">
      <c r="B572" s="30"/>
      <c r="C572" s="30"/>
      <c r="D572" s="30"/>
      <c r="E572" s="30"/>
      <c r="F572" s="30"/>
    </row>
    <row r="573" spans="2:10" s="24" customFormat="1" ht="15" x14ac:dyDescent="0.2">
      <c r="B573" s="30"/>
      <c r="C573" s="30"/>
      <c r="D573" s="30"/>
      <c r="E573" s="30"/>
      <c r="F573" s="30"/>
      <c r="J573" s="60"/>
    </row>
    <row r="574" spans="2:10" s="24" customFormat="1" ht="15" x14ac:dyDescent="0.2">
      <c r="B574" s="30"/>
      <c r="C574" s="30"/>
      <c r="D574" s="30"/>
      <c r="E574" s="30"/>
      <c r="F574" s="30"/>
      <c r="J574" s="60"/>
    </row>
    <row r="575" spans="2:10" s="24" customFormat="1" ht="15" x14ac:dyDescent="0.2">
      <c r="B575" s="30"/>
      <c r="C575" s="30"/>
      <c r="D575" s="30"/>
      <c r="E575" s="30"/>
      <c r="F575" s="30"/>
      <c r="J575" s="60"/>
    </row>
    <row r="576" spans="2:10" x14ac:dyDescent="0.2">
      <c r="B576" s="30"/>
      <c r="C576" s="30"/>
      <c r="D576" s="30"/>
      <c r="E576" s="30"/>
      <c r="F576" s="30"/>
    </row>
    <row r="577" spans="2:10" x14ac:dyDescent="0.2">
      <c r="B577" s="30"/>
      <c r="C577" s="30"/>
      <c r="D577" s="30"/>
      <c r="E577" s="30"/>
      <c r="F577" s="30"/>
    </row>
    <row r="578" spans="2:10" s="27" customFormat="1" ht="11.25" x14ac:dyDescent="0.2">
      <c r="J578" s="59"/>
    </row>
    <row r="579" spans="2:10" x14ac:dyDescent="0.2">
      <c r="B579" s="30"/>
      <c r="C579" s="30"/>
      <c r="D579" s="30"/>
      <c r="E579" s="30"/>
      <c r="F579" s="30"/>
    </row>
    <row r="580" spans="2:10" x14ac:dyDescent="0.2">
      <c r="B580" s="30"/>
      <c r="C580" s="30"/>
      <c r="D580" s="30"/>
      <c r="E580" s="30"/>
      <c r="F580" s="30"/>
    </row>
    <row r="581" spans="2:10" x14ac:dyDescent="0.2">
      <c r="B581" s="30"/>
      <c r="C581" s="30"/>
      <c r="D581" s="30"/>
      <c r="E581" s="30"/>
      <c r="F581" s="30"/>
    </row>
    <row r="582" spans="2:10" x14ac:dyDescent="0.2">
      <c r="B582" s="30"/>
      <c r="C582" s="30"/>
      <c r="D582" s="30"/>
      <c r="E582" s="30"/>
      <c r="F582" s="30"/>
    </row>
    <row r="583" spans="2:10" x14ac:dyDescent="0.2">
      <c r="B583" s="30"/>
      <c r="C583" s="30"/>
      <c r="D583" s="30"/>
      <c r="E583" s="30"/>
      <c r="F583" s="30"/>
    </row>
    <row r="584" spans="2:10" x14ac:dyDescent="0.2">
      <c r="B584" s="30"/>
      <c r="C584" s="30"/>
      <c r="D584" s="30"/>
      <c r="E584" s="30"/>
      <c r="F584" s="30"/>
    </row>
    <row r="585" spans="2:10" x14ac:dyDescent="0.2">
      <c r="B585" s="30"/>
      <c r="C585" s="30"/>
      <c r="D585" s="30"/>
      <c r="E585" s="30"/>
      <c r="F585" s="30"/>
    </row>
    <row r="586" spans="2:10" x14ac:dyDescent="0.2">
      <c r="B586" s="30"/>
      <c r="C586" s="30"/>
      <c r="D586" s="30"/>
      <c r="E586" s="30"/>
      <c r="F586" s="30"/>
    </row>
    <row r="587" spans="2:10" x14ac:dyDescent="0.2">
      <c r="B587" s="30"/>
      <c r="C587" s="30"/>
      <c r="D587" s="30"/>
      <c r="E587" s="30"/>
      <c r="F587" s="30"/>
    </row>
    <row r="588" spans="2:10" x14ac:dyDescent="0.2">
      <c r="B588" s="30"/>
      <c r="C588" s="30"/>
      <c r="D588" s="30"/>
      <c r="E588" s="30"/>
      <c r="F588" s="30"/>
    </row>
    <row r="589" spans="2:10" x14ac:dyDescent="0.2">
      <c r="B589" s="30"/>
      <c r="C589" s="30"/>
      <c r="D589" s="30"/>
      <c r="E589" s="30"/>
      <c r="F589" s="30"/>
    </row>
    <row r="590" spans="2:10" x14ac:dyDescent="0.2">
      <c r="B590" s="30"/>
      <c r="C590" s="30"/>
      <c r="D590" s="30"/>
      <c r="E590" s="30"/>
      <c r="F590" s="30"/>
    </row>
    <row r="591" spans="2:10" x14ac:dyDescent="0.2">
      <c r="B591" s="30"/>
      <c r="C591" s="30"/>
      <c r="D591" s="30"/>
      <c r="E591" s="30"/>
      <c r="F591" s="30"/>
    </row>
    <row r="592" spans="2:10" x14ac:dyDescent="0.2">
      <c r="B592" s="30"/>
      <c r="C592" s="30"/>
      <c r="D592" s="30"/>
      <c r="E592" s="30"/>
      <c r="F592" s="30"/>
    </row>
    <row r="593" spans="2:6" x14ac:dyDescent="0.2">
      <c r="B593" s="30"/>
      <c r="C593" s="30"/>
      <c r="D593" s="30"/>
      <c r="E593" s="30"/>
      <c r="F593" s="30"/>
    </row>
    <row r="594" spans="2:6" x14ac:dyDescent="0.2">
      <c r="B594" s="30"/>
      <c r="C594" s="30"/>
      <c r="D594" s="30"/>
      <c r="E594" s="30"/>
      <c r="F594" s="30"/>
    </row>
    <row r="595" spans="2:6" x14ac:dyDescent="0.2">
      <c r="B595" s="30"/>
      <c r="C595" s="30"/>
      <c r="D595" s="30"/>
      <c r="E595" s="30"/>
      <c r="F595" s="30"/>
    </row>
    <row r="596" spans="2:6" x14ac:dyDescent="0.2">
      <c r="B596" s="30"/>
      <c r="C596" s="30"/>
      <c r="D596" s="30"/>
      <c r="E596" s="30"/>
      <c r="F596" s="30"/>
    </row>
    <row r="597" spans="2:6" x14ac:dyDescent="0.2">
      <c r="B597" s="30"/>
      <c r="C597" s="30"/>
      <c r="D597" s="30"/>
      <c r="E597" s="30"/>
      <c r="F597" s="30"/>
    </row>
    <row r="598" spans="2:6" x14ac:dyDescent="0.2">
      <c r="B598" s="30"/>
      <c r="C598" s="30"/>
      <c r="D598" s="30"/>
      <c r="E598" s="30"/>
      <c r="F598" s="30"/>
    </row>
    <row r="599" spans="2:6" x14ac:dyDescent="0.2">
      <c r="B599" s="30"/>
      <c r="C599" s="30"/>
      <c r="D599" s="30"/>
      <c r="E599" s="30"/>
      <c r="F599" s="30"/>
    </row>
    <row r="600" spans="2:6" x14ac:dyDescent="0.2">
      <c r="B600" s="30"/>
      <c r="C600" s="30"/>
      <c r="D600" s="30"/>
      <c r="E600" s="30"/>
      <c r="F600" s="30"/>
    </row>
    <row r="601" spans="2:6" x14ac:dyDescent="0.2">
      <c r="B601" s="30"/>
      <c r="C601" s="30"/>
      <c r="D601" s="30"/>
      <c r="E601" s="30"/>
      <c r="F601" s="30"/>
    </row>
    <row r="602" spans="2:6" x14ac:dyDescent="0.2">
      <c r="B602" s="30"/>
      <c r="C602" s="30"/>
      <c r="D602" s="30"/>
      <c r="E602" s="30"/>
      <c r="F602" s="30"/>
    </row>
    <row r="603" spans="2:6" x14ac:dyDescent="0.2">
      <c r="B603" s="30"/>
      <c r="C603" s="30"/>
      <c r="D603" s="30"/>
      <c r="E603" s="30"/>
      <c r="F603" s="30"/>
    </row>
    <row r="604" spans="2:6" x14ac:dyDescent="0.2">
      <c r="B604" s="30"/>
      <c r="C604" s="30"/>
      <c r="D604" s="30"/>
      <c r="E604" s="30"/>
      <c r="F604" s="30"/>
    </row>
    <row r="605" spans="2:6" x14ac:dyDescent="0.2">
      <c r="B605" s="30"/>
      <c r="C605" s="30"/>
      <c r="D605" s="30"/>
      <c r="E605" s="30"/>
      <c r="F605" s="30"/>
    </row>
    <row r="606" spans="2:6" x14ac:dyDescent="0.2">
      <c r="B606" s="30"/>
      <c r="C606" s="30"/>
      <c r="D606" s="30"/>
      <c r="E606" s="30"/>
      <c r="F606" s="30"/>
    </row>
    <row r="607" spans="2:6" x14ac:dyDescent="0.2">
      <c r="B607" s="30"/>
      <c r="C607" s="30"/>
      <c r="D607" s="30"/>
      <c r="E607" s="30"/>
      <c r="F607" s="30"/>
    </row>
    <row r="608" spans="2:6" x14ac:dyDescent="0.2">
      <c r="B608" s="30"/>
      <c r="C608" s="30"/>
      <c r="D608" s="30"/>
      <c r="E608" s="30"/>
      <c r="F608" s="30"/>
    </row>
    <row r="609" spans="2:6" x14ac:dyDescent="0.2">
      <c r="B609" s="30"/>
      <c r="C609" s="30"/>
      <c r="D609" s="30"/>
      <c r="E609" s="30"/>
      <c r="F609" s="30"/>
    </row>
    <row r="610" spans="2:6" x14ac:dyDescent="0.2">
      <c r="B610" s="30"/>
      <c r="C610" s="30"/>
      <c r="D610" s="30"/>
      <c r="E610" s="30"/>
      <c r="F610" s="30"/>
    </row>
    <row r="611" spans="2:6" x14ac:dyDescent="0.2">
      <c r="B611" s="30"/>
      <c r="C611" s="30"/>
      <c r="D611" s="30"/>
      <c r="E611" s="30"/>
      <c r="F611" s="30"/>
    </row>
    <row r="612" spans="2:6" x14ac:dyDescent="0.2">
      <c r="B612" s="30"/>
      <c r="C612" s="30"/>
      <c r="D612" s="30"/>
      <c r="E612" s="30"/>
      <c r="F612" s="30"/>
    </row>
    <row r="613" spans="2:6" x14ac:dyDescent="0.2">
      <c r="B613" s="30"/>
      <c r="C613" s="30"/>
      <c r="D613" s="30"/>
      <c r="E613" s="30"/>
      <c r="F613" s="30"/>
    </row>
    <row r="614" spans="2:6" x14ac:dyDescent="0.2">
      <c r="B614" s="30"/>
      <c r="C614" s="30"/>
      <c r="D614" s="30"/>
      <c r="E614" s="30"/>
      <c r="F614" s="30"/>
    </row>
    <row r="615" spans="2:6" x14ac:dyDescent="0.2">
      <c r="B615" s="30"/>
      <c r="C615" s="30"/>
      <c r="D615" s="30"/>
      <c r="E615" s="30"/>
      <c r="F615" s="30"/>
    </row>
    <row r="616" spans="2:6" x14ac:dyDescent="0.2">
      <c r="B616" s="30"/>
      <c r="C616" s="30"/>
      <c r="D616" s="30"/>
      <c r="E616" s="30"/>
      <c r="F616" s="30"/>
    </row>
    <row r="617" spans="2:6" x14ac:dyDescent="0.2">
      <c r="B617" s="30"/>
      <c r="C617" s="30"/>
      <c r="D617" s="30"/>
      <c r="E617" s="30"/>
      <c r="F617" s="30"/>
    </row>
    <row r="618" spans="2:6" x14ac:dyDescent="0.2">
      <c r="B618" s="30"/>
      <c r="C618" s="30"/>
      <c r="D618" s="30"/>
      <c r="E618" s="30"/>
      <c r="F618" s="30"/>
    </row>
    <row r="625" spans="2:10" s="24" customFormat="1" ht="15" x14ac:dyDescent="0.2">
      <c r="J625" s="60"/>
    </row>
    <row r="626" spans="2:10" s="24" customFormat="1" ht="15" x14ac:dyDescent="0.2">
      <c r="J626" s="60"/>
    </row>
    <row r="627" spans="2:10" s="24" customFormat="1" ht="15" x14ac:dyDescent="0.2">
      <c r="J627" s="60"/>
    </row>
    <row r="630" spans="2:10" s="27" customFormat="1" ht="11.25" x14ac:dyDescent="0.2">
      <c r="J630" s="59"/>
    </row>
    <row r="633" spans="2:10" x14ac:dyDescent="0.2">
      <c r="B633" s="30"/>
      <c r="C633" s="30"/>
      <c r="D633" s="30"/>
      <c r="E633" s="30"/>
      <c r="F633" s="30"/>
    </row>
    <row r="634" spans="2:10" x14ac:dyDescent="0.2">
      <c r="B634" s="30"/>
      <c r="C634" s="30"/>
      <c r="D634" s="30"/>
      <c r="E634" s="30"/>
      <c r="F634" s="30"/>
    </row>
    <row r="635" spans="2:10" x14ac:dyDescent="0.2">
      <c r="B635" s="30"/>
      <c r="C635" s="30"/>
      <c r="D635" s="30"/>
      <c r="E635" s="30"/>
      <c r="F635" s="30"/>
    </row>
    <row r="636" spans="2:10" x14ac:dyDescent="0.2">
      <c r="B636" s="30"/>
      <c r="C636" s="30"/>
      <c r="D636" s="30"/>
      <c r="E636" s="30"/>
      <c r="F636" s="30"/>
    </row>
    <row r="637" spans="2:10" x14ac:dyDescent="0.2">
      <c r="B637" s="30"/>
      <c r="C637" s="30"/>
      <c r="D637" s="30"/>
      <c r="E637" s="30"/>
      <c r="F637" s="30"/>
    </row>
    <row r="638" spans="2:10" x14ac:dyDescent="0.2">
      <c r="B638" s="30"/>
      <c r="C638" s="30"/>
      <c r="D638" s="30"/>
      <c r="E638" s="30"/>
      <c r="F638" s="30"/>
    </row>
    <row r="639" spans="2:10" x14ac:dyDescent="0.2">
      <c r="B639" s="30"/>
      <c r="C639" s="30"/>
      <c r="D639" s="30"/>
      <c r="E639" s="30"/>
      <c r="F639" s="30"/>
    </row>
    <row r="640" spans="2:10" x14ac:dyDescent="0.2">
      <c r="B640" s="30"/>
      <c r="C640" s="30"/>
      <c r="D640" s="30"/>
      <c r="E640" s="30"/>
      <c r="F640" s="30"/>
    </row>
    <row r="641" spans="2:6" x14ac:dyDescent="0.2">
      <c r="B641" s="30"/>
      <c r="C641" s="30"/>
      <c r="D641" s="30"/>
      <c r="E641" s="30"/>
      <c r="F641" s="30"/>
    </row>
    <row r="642" spans="2:6" x14ac:dyDescent="0.2">
      <c r="B642" s="30"/>
      <c r="C642" s="30"/>
      <c r="D642" s="30"/>
      <c r="E642" s="30"/>
      <c r="F642" s="30"/>
    </row>
    <row r="643" spans="2:6" x14ac:dyDescent="0.2">
      <c r="B643" s="30"/>
      <c r="C643" s="30"/>
      <c r="D643" s="30"/>
      <c r="E643" s="30"/>
      <c r="F643" s="30"/>
    </row>
    <row r="644" spans="2:6" x14ac:dyDescent="0.2">
      <c r="B644" s="30"/>
      <c r="C644" s="30"/>
      <c r="D644" s="30"/>
      <c r="E644" s="30"/>
      <c r="F644" s="30"/>
    </row>
    <row r="645" spans="2:6" x14ac:dyDescent="0.2">
      <c r="B645" s="30"/>
      <c r="C645" s="30"/>
      <c r="D645" s="30"/>
      <c r="E645" s="30"/>
      <c r="F645" s="30"/>
    </row>
    <row r="646" spans="2:6" x14ac:dyDescent="0.2">
      <c r="B646" s="30"/>
      <c r="C646" s="30"/>
      <c r="D646" s="30"/>
      <c r="E646" s="30"/>
      <c r="F646" s="30"/>
    </row>
    <row r="647" spans="2:6" x14ac:dyDescent="0.2">
      <c r="B647" s="30"/>
      <c r="C647" s="30"/>
      <c r="D647" s="30"/>
      <c r="E647" s="30"/>
      <c r="F647" s="30"/>
    </row>
    <row r="648" spans="2:6" x14ac:dyDescent="0.2">
      <c r="B648" s="30"/>
      <c r="C648" s="30"/>
      <c r="D648" s="30"/>
      <c r="E648" s="30"/>
      <c r="F648" s="30"/>
    </row>
    <row r="649" spans="2:6" x14ac:dyDescent="0.2">
      <c r="B649" s="30"/>
      <c r="C649" s="30"/>
      <c r="D649" s="30"/>
      <c r="E649" s="30"/>
      <c r="F649" s="30"/>
    </row>
    <row r="650" spans="2:6" x14ac:dyDescent="0.2">
      <c r="B650" s="30"/>
      <c r="C650" s="30"/>
      <c r="D650" s="30"/>
      <c r="E650" s="30"/>
      <c r="F650" s="30"/>
    </row>
    <row r="651" spans="2:6" x14ac:dyDescent="0.2">
      <c r="B651" s="30"/>
      <c r="C651" s="30"/>
      <c r="D651" s="30"/>
      <c r="E651" s="30"/>
      <c r="F651" s="30"/>
    </row>
    <row r="652" spans="2:6" x14ac:dyDescent="0.2">
      <c r="B652" s="30"/>
      <c r="C652" s="30"/>
      <c r="D652" s="30"/>
      <c r="E652" s="30"/>
      <c r="F652" s="30"/>
    </row>
    <row r="653" spans="2:6" x14ac:dyDescent="0.2">
      <c r="B653" s="30"/>
      <c r="C653" s="30"/>
      <c r="D653" s="30"/>
      <c r="E653" s="30"/>
      <c r="F653" s="30"/>
    </row>
    <row r="654" spans="2:6" x14ac:dyDescent="0.2">
      <c r="B654" s="30"/>
      <c r="C654" s="30"/>
      <c r="D654" s="30"/>
      <c r="E654" s="30"/>
      <c r="F654" s="30"/>
    </row>
    <row r="655" spans="2:6" x14ac:dyDescent="0.2">
      <c r="B655" s="30"/>
      <c r="C655" s="30"/>
      <c r="D655" s="30"/>
      <c r="E655" s="30"/>
      <c r="F655" s="30"/>
    </row>
    <row r="656" spans="2:6" x14ac:dyDescent="0.2">
      <c r="B656" s="30"/>
      <c r="C656" s="30"/>
      <c r="D656" s="30"/>
      <c r="E656" s="30"/>
      <c r="F656" s="30"/>
    </row>
    <row r="657" spans="2:6" x14ac:dyDescent="0.2">
      <c r="B657" s="30"/>
      <c r="C657" s="30"/>
      <c r="D657" s="30"/>
      <c r="E657" s="30"/>
      <c r="F657" s="30"/>
    </row>
    <row r="658" spans="2:6" x14ac:dyDescent="0.2">
      <c r="B658" s="30"/>
      <c r="C658" s="30"/>
      <c r="D658" s="30"/>
      <c r="E658" s="30"/>
      <c r="F658" s="30"/>
    </row>
    <row r="659" spans="2:6" x14ac:dyDescent="0.2">
      <c r="B659" s="30"/>
      <c r="C659" s="30"/>
      <c r="D659" s="30"/>
      <c r="E659" s="30"/>
      <c r="F659" s="30"/>
    </row>
    <row r="660" spans="2:6" x14ac:dyDescent="0.2">
      <c r="B660" s="30"/>
      <c r="C660" s="30"/>
      <c r="D660" s="30"/>
      <c r="E660" s="30"/>
      <c r="F660" s="30"/>
    </row>
    <row r="661" spans="2:6" x14ac:dyDescent="0.2">
      <c r="B661" s="30"/>
      <c r="C661" s="30"/>
      <c r="D661" s="30"/>
      <c r="E661" s="30"/>
      <c r="F661" s="30"/>
    </row>
    <row r="662" spans="2:6" x14ac:dyDescent="0.2">
      <c r="B662" s="30"/>
      <c r="C662" s="30"/>
      <c r="D662" s="30"/>
      <c r="E662" s="30"/>
      <c r="F662" s="30"/>
    </row>
    <row r="663" spans="2:6" x14ac:dyDescent="0.2">
      <c r="B663" s="30"/>
      <c r="C663" s="30"/>
      <c r="D663" s="30"/>
      <c r="E663" s="30"/>
      <c r="F663" s="30"/>
    </row>
    <row r="664" spans="2:6" x14ac:dyDescent="0.2">
      <c r="B664" s="30"/>
      <c r="C664" s="30"/>
      <c r="D664" s="30"/>
      <c r="E664" s="30"/>
      <c r="F664" s="30"/>
    </row>
    <row r="665" spans="2:6" x14ac:dyDescent="0.2">
      <c r="B665" s="30"/>
      <c r="C665" s="30"/>
      <c r="D665" s="30"/>
      <c r="E665" s="30"/>
      <c r="F665" s="30"/>
    </row>
    <row r="666" spans="2:6" x14ac:dyDescent="0.2">
      <c r="B666" s="30"/>
      <c r="C666" s="30"/>
      <c r="D666" s="30"/>
      <c r="E666" s="30"/>
      <c r="F666" s="30"/>
    </row>
    <row r="667" spans="2:6" x14ac:dyDescent="0.2">
      <c r="B667" s="30"/>
      <c r="C667" s="30"/>
      <c r="D667" s="30"/>
      <c r="E667" s="30"/>
      <c r="F667" s="30"/>
    </row>
    <row r="668" spans="2:6" x14ac:dyDescent="0.2">
      <c r="B668" s="30"/>
      <c r="C668" s="30"/>
      <c r="D668" s="30"/>
      <c r="E668" s="30"/>
      <c r="F668" s="30"/>
    </row>
    <row r="669" spans="2:6" x14ac:dyDescent="0.2">
      <c r="B669" s="30"/>
      <c r="C669" s="30"/>
      <c r="D669" s="30"/>
      <c r="E669" s="30"/>
      <c r="F669" s="30"/>
    </row>
    <row r="670" spans="2:6" x14ac:dyDescent="0.2">
      <c r="B670" s="30"/>
      <c r="C670" s="30"/>
      <c r="D670" s="30"/>
      <c r="E670" s="30"/>
      <c r="F670" s="30"/>
    </row>
    <row r="677" spans="2:10" s="24" customFormat="1" ht="15" x14ac:dyDescent="0.2">
      <c r="J677" s="60"/>
    </row>
    <row r="678" spans="2:10" s="24" customFormat="1" ht="15" x14ac:dyDescent="0.2">
      <c r="J678" s="60"/>
    </row>
    <row r="679" spans="2:10" s="24" customFormat="1" ht="15" x14ac:dyDescent="0.2">
      <c r="J679" s="60"/>
    </row>
    <row r="682" spans="2:10" s="27" customFormat="1" ht="11.25" x14ac:dyDescent="0.2">
      <c r="J682" s="59"/>
    </row>
    <row r="685" spans="2:10" x14ac:dyDescent="0.2">
      <c r="B685" s="30"/>
      <c r="C685" s="30"/>
      <c r="D685" s="30"/>
      <c r="E685" s="30"/>
      <c r="F685" s="30"/>
    </row>
    <row r="686" spans="2:10" x14ac:dyDescent="0.2">
      <c r="B686" s="30"/>
      <c r="C686" s="30"/>
      <c r="D686" s="30"/>
      <c r="E686" s="30"/>
      <c r="F686" s="30"/>
    </row>
    <row r="687" spans="2:10" x14ac:dyDescent="0.2">
      <c r="B687" s="30"/>
      <c r="C687" s="30"/>
      <c r="D687" s="30"/>
      <c r="E687" s="30"/>
      <c r="F687" s="30"/>
    </row>
    <row r="688" spans="2:10" x14ac:dyDescent="0.2">
      <c r="B688" s="30"/>
      <c r="C688" s="30"/>
      <c r="D688" s="30"/>
      <c r="E688" s="30"/>
      <c r="F688" s="30"/>
    </row>
    <row r="689" spans="2:6" x14ac:dyDescent="0.2">
      <c r="B689" s="30"/>
      <c r="C689" s="30"/>
      <c r="D689" s="30"/>
      <c r="E689" s="30"/>
      <c r="F689" s="30"/>
    </row>
    <row r="690" spans="2:6" x14ac:dyDescent="0.2">
      <c r="B690" s="30"/>
      <c r="C690" s="30"/>
      <c r="D690" s="30"/>
      <c r="E690" s="30"/>
      <c r="F690" s="30"/>
    </row>
    <row r="691" spans="2:6" x14ac:dyDescent="0.2">
      <c r="B691" s="30"/>
      <c r="C691" s="30"/>
      <c r="D691" s="30"/>
      <c r="E691" s="30"/>
      <c r="F691" s="30"/>
    </row>
    <row r="692" spans="2:6" x14ac:dyDescent="0.2">
      <c r="B692" s="30"/>
      <c r="C692" s="30"/>
      <c r="D692" s="30"/>
      <c r="E692" s="30"/>
      <c r="F692" s="30"/>
    </row>
    <row r="693" spans="2:6" x14ac:dyDescent="0.2">
      <c r="B693" s="30"/>
      <c r="C693" s="30"/>
      <c r="D693" s="30"/>
      <c r="E693" s="30"/>
      <c r="F693" s="30"/>
    </row>
    <row r="694" spans="2:6" x14ac:dyDescent="0.2">
      <c r="B694" s="30"/>
      <c r="C694" s="30"/>
      <c r="D694" s="30"/>
      <c r="E694" s="30"/>
      <c r="F694" s="30"/>
    </row>
    <row r="695" spans="2:6" x14ac:dyDescent="0.2">
      <c r="B695" s="30"/>
      <c r="C695" s="30"/>
      <c r="D695" s="30"/>
      <c r="E695" s="30"/>
      <c r="F695" s="30"/>
    </row>
    <row r="696" spans="2:6" x14ac:dyDescent="0.2">
      <c r="B696" s="30"/>
      <c r="C696" s="30"/>
      <c r="D696" s="30"/>
      <c r="E696" s="30"/>
      <c r="F696" s="30"/>
    </row>
    <row r="697" spans="2:6" x14ac:dyDescent="0.2">
      <c r="B697" s="30"/>
      <c r="C697" s="30"/>
      <c r="D697" s="30"/>
      <c r="E697" s="30"/>
      <c r="F697" s="30"/>
    </row>
    <row r="698" spans="2:6" x14ac:dyDescent="0.2">
      <c r="B698" s="30"/>
      <c r="C698" s="30"/>
      <c r="D698" s="30"/>
      <c r="E698" s="30"/>
      <c r="F698" s="30"/>
    </row>
    <row r="699" spans="2:6" x14ac:dyDescent="0.2">
      <c r="B699" s="30"/>
      <c r="C699" s="30"/>
      <c r="D699" s="30"/>
      <c r="E699" s="30"/>
      <c r="F699" s="30"/>
    </row>
    <row r="700" spans="2:6" x14ac:dyDescent="0.2">
      <c r="B700" s="30"/>
      <c r="C700" s="30"/>
      <c r="D700" s="30"/>
      <c r="E700" s="30"/>
      <c r="F700" s="30"/>
    </row>
    <row r="701" spans="2:6" x14ac:dyDescent="0.2">
      <c r="B701" s="30"/>
      <c r="C701" s="30"/>
      <c r="D701" s="30"/>
      <c r="E701" s="30"/>
      <c r="F701" s="30"/>
    </row>
    <row r="702" spans="2:6" x14ac:dyDescent="0.2">
      <c r="B702" s="30"/>
      <c r="C702" s="30"/>
      <c r="D702" s="30"/>
      <c r="E702" s="30"/>
      <c r="F702" s="30"/>
    </row>
    <row r="703" spans="2:6" x14ac:dyDescent="0.2">
      <c r="B703" s="30"/>
      <c r="C703" s="30"/>
      <c r="D703" s="30"/>
      <c r="E703" s="30"/>
      <c r="F703" s="30"/>
    </row>
    <row r="704" spans="2:6" x14ac:dyDescent="0.2">
      <c r="B704" s="30"/>
      <c r="C704" s="30"/>
      <c r="D704" s="30"/>
      <c r="E704" s="30"/>
      <c r="F704" s="30"/>
    </row>
    <row r="705" spans="2:6" x14ac:dyDescent="0.2">
      <c r="B705" s="30"/>
      <c r="C705" s="30"/>
      <c r="D705" s="30"/>
      <c r="E705" s="30"/>
      <c r="F705" s="30"/>
    </row>
    <row r="706" spans="2:6" x14ac:dyDescent="0.2">
      <c r="B706" s="30"/>
      <c r="C706" s="30"/>
      <c r="D706" s="30"/>
      <c r="E706" s="30"/>
      <c r="F706" s="30"/>
    </row>
    <row r="707" spans="2:6" x14ac:dyDescent="0.2">
      <c r="B707" s="30"/>
      <c r="C707" s="30"/>
      <c r="D707" s="30"/>
      <c r="E707" s="30"/>
      <c r="F707" s="30"/>
    </row>
    <row r="708" spans="2:6" x14ac:dyDescent="0.2">
      <c r="B708" s="30"/>
      <c r="C708" s="30"/>
      <c r="D708" s="30"/>
      <c r="E708" s="30"/>
      <c r="F708" s="30"/>
    </row>
    <row r="709" spans="2:6" x14ac:dyDescent="0.2">
      <c r="B709" s="30"/>
      <c r="C709" s="30"/>
      <c r="D709" s="30"/>
      <c r="E709" s="30"/>
      <c r="F709" s="30"/>
    </row>
    <row r="710" spans="2:6" x14ac:dyDescent="0.2">
      <c r="B710" s="30"/>
      <c r="C710" s="30"/>
      <c r="D710" s="30"/>
      <c r="E710" s="30"/>
      <c r="F710" s="30"/>
    </row>
    <row r="711" spans="2:6" x14ac:dyDescent="0.2">
      <c r="B711" s="30"/>
      <c r="C711" s="30"/>
      <c r="D711" s="30"/>
      <c r="E711" s="30"/>
      <c r="F711" s="30"/>
    </row>
    <row r="712" spans="2:6" x14ac:dyDescent="0.2">
      <c r="B712" s="30"/>
      <c r="C712" s="30"/>
      <c r="D712" s="30"/>
      <c r="E712" s="30"/>
      <c r="F712" s="30"/>
    </row>
    <row r="713" spans="2:6" x14ac:dyDescent="0.2">
      <c r="B713" s="30"/>
      <c r="C713" s="30"/>
      <c r="D713" s="30"/>
      <c r="E713" s="30"/>
      <c r="F713" s="30"/>
    </row>
    <row r="714" spans="2:6" x14ac:dyDescent="0.2">
      <c r="B714" s="30"/>
      <c r="C714" s="30"/>
      <c r="D714" s="30"/>
      <c r="E714" s="30"/>
      <c r="F714" s="30"/>
    </row>
    <row r="715" spans="2:6" x14ac:dyDescent="0.2">
      <c r="B715" s="30"/>
      <c r="C715" s="30"/>
      <c r="D715" s="30"/>
      <c r="E715" s="30"/>
      <c r="F715" s="30"/>
    </row>
    <row r="716" spans="2:6" x14ac:dyDescent="0.2">
      <c r="B716" s="30"/>
      <c r="C716" s="30"/>
      <c r="D716" s="30"/>
      <c r="E716" s="30"/>
      <c r="F716" s="30"/>
    </row>
    <row r="717" spans="2:6" x14ac:dyDescent="0.2">
      <c r="B717" s="30"/>
      <c r="C717" s="30"/>
      <c r="D717" s="30"/>
      <c r="E717" s="30"/>
      <c r="F717" s="30"/>
    </row>
    <row r="718" spans="2:6" x14ac:dyDescent="0.2">
      <c r="B718" s="30"/>
      <c r="C718" s="30"/>
      <c r="D718" s="30"/>
      <c r="E718" s="30"/>
      <c r="F718" s="30"/>
    </row>
    <row r="719" spans="2:6" x14ac:dyDescent="0.2">
      <c r="B719" s="30"/>
      <c r="C719" s="30"/>
      <c r="D719" s="30"/>
      <c r="E719" s="30"/>
      <c r="F719" s="30"/>
    </row>
    <row r="720" spans="2:6" x14ac:dyDescent="0.2">
      <c r="B720" s="30"/>
      <c r="C720" s="30"/>
      <c r="D720" s="30"/>
      <c r="E720" s="30"/>
      <c r="F720" s="30"/>
    </row>
    <row r="721" spans="2:10" x14ac:dyDescent="0.2">
      <c r="B721" s="30"/>
      <c r="C721" s="30"/>
      <c r="D721" s="30"/>
      <c r="E721" s="30"/>
      <c r="F721" s="30"/>
    </row>
    <row r="722" spans="2:10" x14ac:dyDescent="0.2">
      <c r="B722" s="30"/>
      <c r="C722" s="30"/>
      <c r="D722" s="30"/>
      <c r="E722" s="30"/>
      <c r="F722" s="30"/>
    </row>
    <row r="729" spans="2:10" s="24" customFormat="1" ht="15" x14ac:dyDescent="0.2">
      <c r="J729" s="60"/>
    </row>
    <row r="730" spans="2:10" s="24" customFormat="1" ht="15" x14ac:dyDescent="0.2">
      <c r="J730" s="60"/>
    </row>
    <row r="731" spans="2:10" s="24" customFormat="1" ht="15" x14ac:dyDescent="0.2">
      <c r="J731" s="60"/>
    </row>
    <row r="734" spans="2:10" s="27" customFormat="1" ht="11.25" x14ac:dyDescent="0.2">
      <c r="J734" s="59"/>
    </row>
    <row r="737" spans="2:6" x14ac:dyDescent="0.2">
      <c r="B737" s="30"/>
      <c r="C737" s="30"/>
      <c r="D737" s="30"/>
      <c r="E737" s="30"/>
      <c r="F737" s="30"/>
    </row>
    <row r="738" spans="2:6" x14ac:dyDescent="0.2">
      <c r="B738" s="30"/>
      <c r="C738" s="30"/>
      <c r="D738" s="30"/>
      <c r="E738" s="30"/>
      <c r="F738" s="30"/>
    </row>
    <row r="739" spans="2:6" x14ac:dyDescent="0.2">
      <c r="B739" s="30"/>
      <c r="C739" s="30"/>
      <c r="D739" s="30"/>
      <c r="E739" s="30"/>
      <c r="F739" s="30"/>
    </row>
    <row r="740" spans="2:6" x14ac:dyDescent="0.2">
      <c r="B740" s="30"/>
      <c r="C740" s="30"/>
      <c r="D740" s="30"/>
      <c r="E740" s="30"/>
      <c r="F740" s="30"/>
    </row>
    <row r="741" spans="2:6" x14ac:dyDescent="0.2">
      <c r="B741" s="30"/>
      <c r="C741" s="30"/>
      <c r="D741" s="30"/>
      <c r="E741" s="30"/>
      <c r="F741" s="30"/>
    </row>
    <row r="742" spans="2:6" x14ac:dyDescent="0.2">
      <c r="B742" s="30"/>
      <c r="C742" s="30"/>
      <c r="D742" s="30"/>
      <c r="E742" s="30"/>
      <c r="F742" s="30"/>
    </row>
    <row r="743" spans="2:6" x14ac:dyDescent="0.2">
      <c r="B743" s="30"/>
      <c r="C743" s="30"/>
      <c r="D743" s="30"/>
      <c r="E743" s="30"/>
      <c r="F743" s="30"/>
    </row>
    <row r="744" spans="2:6" x14ac:dyDescent="0.2">
      <c r="B744" s="30"/>
      <c r="C744" s="30"/>
      <c r="D744" s="30"/>
      <c r="E744" s="30"/>
      <c r="F744" s="30"/>
    </row>
    <row r="745" spans="2:6" x14ac:dyDescent="0.2">
      <c r="B745" s="30"/>
      <c r="C745" s="30"/>
      <c r="D745" s="30"/>
      <c r="E745" s="30"/>
      <c r="F745" s="30"/>
    </row>
    <row r="746" spans="2:6" x14ac:dyDescent="0.2">
      <c r="B746" s="30"/>
      <c r="C746" s="30"/>
      <c r="D746" s="30"/>
      <c r="E746" s="30"/>
      <c r="F746" s="30"/>
    </row>
    <row r="747" spans="2:6" x14ac:dyDescent="0.2">
      <c r="B747" s="30"/>
      <c r="C747" s="30"/>
      <c r="D747" s="30"/>
      <c r="E747" s="30"/>
      <c r="F747" s="30"/>
    </row>
    <row r="748" spans="2:6" x14ac:dyDescent="0.2">
      <c r="B748" s="30"/>
      <c r="C748" s="30"/>
      <c r="D748" s="30"/>
      <c r="E748" s="30"/>
      <c r="F748" s="30"/>
    </row>
    <row r="749" spans="2:6" x14ac:dyDescent="0.2">
      <c r="B749" s="30"/>
      <c r="C749" s="30"/>
      <c r="D749" s="30"/>
      <c r="E749" s="30"/>
      <c r="F749" s="30"/>
    </row>
    <row r="750" spans="2:6" x14ac:dyDescent="0.2">
      <c r="B750" s="30"/>
      <c r="C750" s="30"/>
      <c r="D750" s="30"/>
      <c r="E750" s="30"/>
      <c r="F750" s="30"/>
    </row>
    <row r="751" spans="2:6" x14ac:dyDescent="0.2">
      <c r="B751" s="30"/>
      <c r="C751" s="30"/>
      <c r="D751" s="30"/>
      <c r="E751" s="30"/>
      <c r="F751" s="30"/>
    </row>
    <row r="752" spans="2:6" x14ac:dyDescent="0.2">
      <c r="B752" s="30"/>
      <c r="C752" s="30"/>
      <c r="D752" s="30"/>
      <c r="E752" s="30"/>
      <c r="F752" s="30"/>
    </row>
    <row r="753" spans="2:6" x14ac:dyDescent="0.2">
      <c r="B753" s="30"/>
      <c r="C753" s="30"/>
      <c r="D753" s="30"/>
      <c r="E753" s="30"/>
      <c r="F753" s="30"/>
    </row>
    <row r="754" spans="2:6" x14ac:dyDescent="0.2">
      <c r="B754" s="30"/>
      <c r="C754" s="30"/>
      <c r="D754" s="30"/>
      <c r="E754" s="30"/>
      <c r="F754" s="30"/>
    </row>
    <row r="755" spans="2:6" x14ac:dyDescent="0.2">
      <c r="B755" s="30"/>
      <c r="C755" s="30"/>
      <c r="D755" s="30"/>
      <c r="E755" s="30"/>
      <c r="F755" s="30"/>
    </row>
    <row r="756" spans="2:6" x14ac:dyDescent="0.2">
      <c r="B756" s="30"/>
      <c r="C756" s="30"/>
      <c r="D756" s="30"/>
      <c r="E756" s="30"/>
      <c r="F756" s="30"/>
    </row>
    <row r="757" spans="2:6" x14ac:dyDescent="0.2">
      <c r="B757" s="30"/>
      <c r="C757" s="30"/>
      <c r="D757" s="30"/>
      <c r="E757" s="30"/>
      <c r="F757" s="30"/>
    </row>
    <row r="758" spans="2:6" x14ac:dyDescent="0.2">
      <c r="B758" s="30"/>
      <c r="C758" s="30"/>
      <c r="D758" s="30"/>
      <c r="E758" s="30"/>
      <c r="F758" s="30"/>
    </row>
    <row r="759" spans="2:6" x14ac:dyDescent="0.2">
      <c r="B759" s="30"/>
      <c r="C759" s="30"/>
      <c r="D759" s="30"/>
      <c r="E759" s="30"/>
      <c r="F759" s="30"/>
    </row>
    <row r="760" spans="2:6" x14ac:dyDescent="0.2">
      <c r="B760" s="30"/>
      <c r="C760" s="30"/>
      <c r="D760" s="30"/>
      <c r="E760" s="30"/>
      <c r="F760" s="30"/>
    </row>
    <row r="761" spans="2:6" x14ac:dyDescent="0.2">
      <c r="B761" s="30"/>
      <c r="C761" s="30"/>
      <c r="D761" s="30"/>
      <c r="E761" s="30"/>
      <c r="F761" s="30"/>
    </row>
    <row r="762" spans="2:6" x14ac:dyDescent="0.2">
      <c r="B762" s="30"/>
      <c r="C762" s="30"/>
      <c r="D762" s="30"/>
      <c r="E762" s="30"/>
      <c r="F762" s="30"/>
    </row>
    <row r="763" spans="2:6" x14ac:dyDescent="0.2">
      <c r="B763" s="30"/>
      <c r="C763" s="30"/>
      <c r="D763" s="30"/>
      <c r="E763" s="30"/>
      <c r="F763" s="30"/>
    </row>
    <row r="764" spans="2:6" x14ac:dyDescent="0.2">
      <c r="B764" s="30"/>
      <c r="C764" s="30"/>
      <c r="D764" s="30"/>
      <c r="E764" s="30"/>
      <c r="F764" s="30"/>
    </row>
    <row r="765" spans="2:6" x14ac:dyDescent="0.2">
      <c r="B765" s="30"/>
      <c r="C765" s="30"/>
      <c r="D765" s="30"/>
      <c r="E765" s="30"/>
      <c r="F765" s="30"/>
    </row>
    <row r="766" spans="2:6" x14ac:dyDescent="0.2">
      <c r="B766" s="30"/>
      <c r="C766" s="30"/>
      <c r="D766" s="30"/>
      <c r="E766" s="30"/>
      <c r="F766" s="30"/>
    </row>
    <row r="767" spans="2:6" x14ac:dyDescent="0.2">
      <c r="B767" s="30"/>
      <c r="C767" s="30"/>
      <c r="D767" s="30"/>
      <c r="E767" s="30"/>
      <c r="F767" s="30"/>
    </row>
    <row r="768" spans="2:6" x14ac:dyDescent="0.2">
      <c r="B768" s="30"/>
      <c r="C768" s="30"/>
      <c r="D768" s="30"/>
      <c r="E768" s="30"/>
      <c r="F768" s="30"/>
    </row>
    <row r="769" spans="2:6" x14ac:dyDescent="0.2">
      <c r="B769" s="30"/>
      <c r="C769" s="30"/>
      <c r="D769" s="30"/>
      <c r="E769" s="30"/>
      <c r="F769" s="30"/>
    </row>
    <row r="770" spans="2:6" x14ac:dyDescent="0.2">
      <c r="B770" s="30"/>
      <c r="C770" s="30"/>
      <c r="D770" s="30"/>
      <c r="E770" s="30"/>
      <c r="F770" s="30"/>
    </row>
    <row r="771" spans="2:6" x14ac:dyDescent="0.2">
      <c r="B771" s="30"/>
      <c r="C771" s="30"/>
      <c r="D771" s="30"/>
      <c r="E771" s="30"/>
      <c r="F771" s="30"/>
    </row>
    <row r="772" spans="2:6" x14ac:dyDescent="0.2">
      <c r="B772" s="30"/>
      <c r="C772" s="30"/>
      <c r="D772" s="30"/>
      <c r="E772" s="30"/>
      <c r="F772" s="30"/>
    </row>
    <row r="773" spans="2:6" x14ac:dyDescent="0.2">
      <c r="B773" s="30"/>
      <c r="C773" s="30"/>
      <c r="D773" s="30"/>
      <c r="E773" s="30"/>
      <c r="F773" s="30"/>
    </row>
    <row r="774" spans="2:6" x14ac:dyDescent="0.2">
      <c r="B774" s="30"/>
      <c r="C774" s="30"/>
      <c r="D774" s="30"/>
      <c r="E774" s="30"/>
      <c r="F774" s="30"/>
    </row>
  </sheetData>
  <mergeCells count="1">
    <mergeCell ref="A3:J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23"/>
  <dimension ref="A1:K775"/>
  <sheetViews>
    <sheetView showGridLines="0" workbookViewId="0">
      <selection activeCell="K9" sqref="K9"/>
    </sheetView>
  </sheetViews>
  <sheetFormatPr defaultColWidth="9.140625" defaultRowHeight="12.75" x14ac:dyDescent="0.2"/>
  <cols>
    <col min="1" max="1" width="17.140625" style="27" customWidth="1"/>
    <col min="2" max="9" width="9.7109375" customWidth="1"/>
    <col min="10" max="10" width="1.140625" style="1" customWidth="1"/>
    <col min="11" max="11" width="9.7109375" customWidth="1"/>
  </cols>
  <sheetData>
    <row r="1" spans="1:11" s="24" customFormat="1" ht="15" x14ac:dyDescent="0.2">
      <c r="J1" s="60"/>
    </row>
    <row r="2" spans="1:11" s="24" customFormat="1" ht="15.75" customHeight="1" x14ac:dyDescent="0.25">
      <c r="A2" s="16"/>
      <c r="J2" s="60"/>
    </row>
    <row r="3" spans="1:11" s="24" customFormat="1" ht="15.75" customHeight="1" x14ac:dyDescent="0.25">
      <c r="A3" s="191" t="s">
        <v>198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s="24" customFormat="1" ht="15.75" customHeight="1" x14ac:dyDescent="0.25">
      <c r="A4" s="16"/>
      <c r="J4" s="60"/>
    </row>
    <row r="5" spans="1:11" ht="15.75" customHeight="1" x14ac:dyDescent="0.2"/>
    <row r="6" spans="1:11" s="27" customFormat="1" ht="15.75" customHeight="1" x14ac:dyDescent="0.2">
      <c r="B6" s="45" t="s">
        <v>79</v>
      </c>
      <c r="C6" s="45" t="s">
        <v>144</v>
      </c>
      <c r="D6" s="45" t="s">
        <v>145</v>
      </c>
      <c r="E6" s="45" t="s">
        <v>78</v>
      </c>
      <c r="F6" s="67" t="s">
        <v>146</v>
      </c>
      <c r="G6" s="45" t="s">
        <v>77</v>
      </c>
      <c r="H6" s="45" t="s">
        <v>147</v>
      </c>
      <c r="I6" s="45" t="s">
        <v>141</v>
      </c>
      <c r="J6" s="129"/>
      <c r="K6" s="45" t="s">
        <v>84</v>
      </c>
    </row>
    <row r="7" spans="1:11" s="27" customFormat="1" ht="15.75" customHeight="1" x14ac:dyDescent="0.2">
      <c r="B7" s="45" t="s">
        <v>143</v>
      </c>
      <c r="C7" s="45" t="s">
        <v>143</v>
      </c>
      <c r="D7" s="45" t="s">
        <v>143</v>
      </c>
      <c r="E7" s="45" t="s">
        <v>143</v>
      </c>
      <c r="F7" s="67"/>
      <c r="G7" s="45"/>
      <c r="H7" s="45" t="s">
        <v>86</v>
      </c>
      <c r="I7" s="45"/>
      <c r="J7" s="129"/>
      <c r="K7" s="45" t="s">
        <v>85</v>
      </c>
    </row>
    <row r="8" spans="1:11" s="27" customFormat="1" ht="15.75" hidden="1" customHeight="1" x14ac:dyDescent="0.2">
      <c r="B8" s="44"/>
      <c r="C8" s="29"/>
      <c r="D8" s="29"/>
      <c r="E8" s="29"/>
      <c r="F8" s="52"/>
      <c r="G8" s="29"/>
      <c r="H8" s="29"/>
      <c r="I8" s="29"/>
      <c r="J8" s="59"/>
      <c r="K8" s="29"/>
    </row>
    <row r="9" spans="1:11" ht="15.75" customHeight="1" x14ac:dyDescent="0.2">
      <c r="A9" s="79" t="s">
        <v>207</v>
      </c>
      <c r="B9" s="93">
        <f>IF(OR('Tabel A F'!B9&lt;5,'Tabel A Be'!B9&lt;0.5),"-",IFERROR('Tabel A Be'!B9/'Tabel A F'!B9*100,"-"))</f>
        <v>2.05165339126237</v>
      </c>
      <c r="C9" s="93">
        <f>IF(OR('Tabel A F'!C9&lt;5,'Tabel A Be'!C9&lt;0.5),"-",IFERROR('Tabel A Be'!C9/'Tabel A F'!C9*100,"-"))</f>
        <v>0.93945720250521914</v>
      </c>
      <c r="D9" s="93">
        <f>IF(OR('Tabel A F'!D9&lt;5,'Tabel A Be'!D9&lt;0.5),"-",IFERROR('Tabel A Be'!D9/'Tabel A F'!D9*100,"-"))</f>
        <v>2.6210573078631718</v>
      </c>
      <c r="E9" s="93">
        <f>IF(OR('Tabel A F'!E9&lt;5,'Tabel A Be'!E9&lt;0.5),"-",IFERROR('Tabel A Be'!E9/'Tabel A F'!E9*100,"-"))</f>
        <v>1.5144344533838145</v>
      </c>
      <c r="F9" s="93">
        <f>IF(OR('Tabel A F'!F9&lt;5,'Tabel A Be'!F9&lt;0.5),"-",IFERROR('Tabel A Be'!F9/'Tabel A F'!F9*100,"-"))</f>
        <v>3.5265989240884634</v>
      </c>
      <c r="G9" s="93">
        <f>IF(OR('Tabel A F'!G9&lt;5,'Tabel A Be'!G9&lt;0.5),"-",IFERROR('Tabel A Be'!G9/'Tabel A F'!G9*100,"-"))</f>
        <v>2.094679514034353</v>
      </c>
      <c r="H9" s="93">
        <f>IF(OR('Tabel A F'!H9&lt;5,'Tabel A Be'!H9&lt;0.5),"-",IFERROR('Tabel A Be'!H9/'Tabel A F'!H9*100,"-"))</f>
        <v>2.5550612997721602</v>
      </c>
      <c r="I9" s="93">
        <f>IF(OR('Tabel A F'!I9&lt;5,'Tabel A Be'!I9&lt;0.5),"-",IFERROR('Tabel A Be'!I9/'Tabel A F'!I9*100,"-"))</f>
        <v>3.0303030303030303</v>
      </c>
      <c r="J9" s="133"/>
      <c r="K9" s="93">
        <f>IF(OR('Tabel A F'!K9&lt;5,'Tabel A Be'!K9&lt;0.5),"-",IFERROR('Tabel A Be'!K9/'Tabel A F'!K9*100,"-"))</f>
        <v>2.3863241929885457</v>
      </c>
    </row>
    <row r="10" spans="1:11" ht="15.75" customHeight="1" x14ac:dyDescent="0.2">
      <c r="A10" s="90" t="s">
        <v>208</v>
      </c>
      <c r="B10" s="94">
        <f>IF(OR('Tabel A F'!B10&lt;5,'Tabel A Be'!B10&lt;0.5),"-",IFERROR('Tabel A Be'!B10/'Tabel A F'!B10*100,"-"))</f>
        <v>2.382573179033356</v>
      </c>
      <c r="C10" s="94">
        <f>IF(OR('Tabel A F'!C10&lt;5,'Tabel A Be'!C10&lt;0.5),"-",IFERROR('Tabel A Be'!C10/'Tabel A F'!C10*100,"-"))</f>
        <v>1.4459224985540775</v>
      </c>
      <c r="D10" s="94">
        <f>IF(OR('Tabel A F'!D10&lt;5,'Tabel A Be'!D10&lt;0.5),"-",IFERROR('Tabel A Be'!D10/'Tabel A F'!D10*100,"-"))</f>
        <v>2.7893422148209823</v>
      </c>
      <c r="E10" s="94">
        <f>IF(OR('Tabel A F'!E10&lt;5,'Tabel A Be'!E10&lt;0.5),"-",IFERROR('Tabel A Be'!E10/'Tabel A F'!E10*100,"-"))</f>
        <v>1.7857142857142856</v>
      </c>
      <c r="F10" s="94">
        <f>IF(OR('Tabel A F'!F10&lt;5,'Tabel A Be'!F10&lt;0.5),"-",IFERROR('Tabel A Be'!F10/'Tabel A F'!F10*100,"-"))</f>
        <v>2.6355196166516923</v>
      </c>
      <c r="G10" s="94">
        <f>IF(OR('Tabel A F'!G10&lt;5,'Tabel A Be'!G10&lt;0.5),"-",IFERROR('Tabel A Be'!G10/'Tabel A F'!G10*100,"-"))</f>
        <v>1.7641129032258067</v>
      </c>
      <c r="H10" s="94">
        <f>IF(OR('Tabel A F'!H10&lt;5,'Tabel A Be'!H10&lt;0.5),"-",IFERROR('Tabel A Be'!H10/'Tabel A F'!H10*100,"-"))</f>
        <v>2.4040387851590674</v>
      </c>
      <c r="I10" s="94">
        <f>IF(OR('Tabel A F'!I10&lt;5,'Tabel A Be'!I10&lt;0.5),"-",IFERROR('Tabel A Be'!I10/'Tabel A F'!I10*100,"-"))</f>
        <v>3.4482758620689653</v>
      </c>
      <c r="J10" s="133"/>
      <c r="K10" s="94">
        <f>IF(OR('Tabel A F'!K10&lt;5,'Tabel A Be'!K10&lt;0.5),"-",IFERROR('Tabel A Be'!K10/'Tabel A F'!K10*100,"-"))</f>
        <v>2.2950442019178161</v>
      </c>
    </row>
    <row r="11" spans="1:11" ht="15.75" customHeight="1" x14ac:dyDescent="0.2">
      <c r="A11" s="83" t="s">
        <v>209</v>
      </c>
      <c r="B11" s="95">
        <f>IF(OR('Tabel A F'!B11&lt;5,'Tabel A Be'!B11&lt;0.5),"-",IFERROR('Tabel A Be'!B11/'Tabel A F'!B11*100,"-"))</f>
        <v>6.778606965174129</v>
      </c>
      <c r="C11" s="95">
        <f>IF(OR('Tabel A F'!C11&lt;5,'Tabel A Be'!C11&lt;0.5),"-",IFERROR('Tabel A Be'!C11/'Tabel A F'!C11*100,"-"))</f>
        <v>4.4083526682134568</v>
      </c>
      <c r="D11" s="95">
        <f>IF(OR('Tabel A F'!D11&lt;5,'Tabel A Be'!D11&lt;0.5),"-",IFERROR('Tabel A Be'!D11/'Tabel A F'!D11*100,"-"))</f>
        <v>6.0394537177541725</v>
      </c>
      <c r="E11" s="95">
        <f>IF(OR('Tabel A F'!E11&lt;5,'Tabel A Be'!E11&lt;0.5),"-",IFERROR('Tabel A Be'!E11/'Tabel A F'!E11*100,"-"))</f>
        <v>4.8355899419729207</v>
      </c>
      <c r="F11" s="95">
        <f>IF(OR('Tabel A F'!F11&lt;5,'Tabel A Be'!F11&lt;0.5),"-",IFERROR('Tabel A Be'!F11/'Tabel A F'!F11*100,"-"))</f>
        <v>6.1460592913955168</v>
      </c>
      <c r="G11" s="95">
        <f>IF(OR('Tabel A F'!G11&lt;5,'Tabel A Be'!G11&lt;0.5),"-",IFERROR('Tabel A Be'!G11/'Tabel A F'!G11*100,"-"))</f>
        <v>3.7199124726477026</v>
      </c>
      <c r="H11" s="95">
        <f>IF(OR('Tabel A F'!H11&lt;5,'Tabel A Be'!H11&lt;0.5),"-",IFERROR('Tabel A Be'!H11/'Tabel A F'!H11*100,"-"))</f>
        <v>5.4348759337168362</v>
      </c>
      <c r="I11" s="95">
        <f>IF(OR('Tabel A F'!I11&lt;5,'Tabel A Be'!I11&lt;0.5),"-",IFERROR('Tabel A Be'!I11/'Tabel A F'!I11*100,"-"))</f>
        <v>9.0909090909090917</v>
      </c>
      <c r="J11" s="133"/>
      <c r="K11" s="95">
        <f>IF(OR('Tabel A F'!K11&lt;5,'Tabel A Be'!K11&lt;0.5),"-",IFERROR('Tabel A Be'!K11/'Tabel A F'!K11*100,"-"))</f>
        <v>5.4421446502155071</v>
      </c>
    </row>
    <row r="12" spans="1:11" ht="15.75" customHeight="1" x14ac:dyDescent="0.2">
      <c r="A12" s="79" t="s">
        <v>26</v>
      </c>
      <c r="B12" s="93">
        <f>IF(OR('Tabel A F'!B12&lt;5,'Tabel A Be'!B12&lt;0.5),"-",IFERROR('Tabel A Be'!B12/'Tabel A F'!B12*100,"-"))</f>
        <v>8.9360334297653488</v>
      </c>
      <c r="C12" s="93">
        <f>IF(OR('Tabel A F'!C12&lt;5,'Tabel A Be'!C12&lt;0.5),"-",IFERROR('Tabel A Be'!C12/'Tabel A F'!C12*100,"-"))</f>
        <v>6.3209076175040515</v>
      </c>
      <c r="D12" s="93">
        <f>IF(OR('Tabel A F'!D12&lt;5,'Tabel A Be'!D12&lt;0.5),"-",IFERROR('Tabel A Be'!D12/'Tabel A F'!D12*100,"-"))</f>
        <v>9.3141305630976277</v>
      </c>
      <c r="E12" s="93">
        <f>IF(OR('Tabel A F'!E12&lt;5,'Tabel A Be'!E12&lt;0.5),"-",IFERROR('Tabel A Be'!E12/'Tabel A F'!E12*100,"-"))</f>
        <v>5.40427314620863</v>
      </c>
      <c r="F12" s="93">
        <f>IF(OR('Tabel A F'!F12&lt;5,'Tabel A Be'!F12&lt;0.5),"-",IFERROR('Tabel A Be'!F12/'Tabel A F'!F12*100,"-"))</f>
        <v>9.1561423650975886</v>
      </c>
      <c r="G12" s="93">
        <f>IF(OR('Tabel A F'!G12&lt;5,'Tabel A Be'!G12&lt;0.5),"-",IFERROR('Tabel A Be'!G12/'Tabel A F'!G12*100,"-"))</f>
        <v>5.9019370460048428</v>
      </c>
      <c r="H12" s="93">
        <f>IF(OR('Tabel A F'!H12&lt;5,'Tabel A Be'!H12&lt;0.5),"-",IFERROR('Tabel A Be'!H12/'Tabel A F'!H12*100,"-"))</f>
        <v>7.0686274509803919</v>
      </c>
      <c r="I12" s="93">
        <f>IF(OR('Tabel A F'!I12&lt;5,'Tabel A Be'!I12&lt;0.5),"-",IFERROR('Tabel A Be'!I12/'Tabel A F'!I12*100,"-"))</f>
        <v>6.666666666666667</v>
      </c>
      <c r="J12" s="133"/>
      <c r="K12" s="93">
        <f>IF(OR('Tabel A F'!K12&lt;5,'Tabel A Be'!K12&lt;0.5),"-",IFERROR('Tabel A Be'!K12/'Tabel A F'!K12*100,"-"))</f>
        <v>7.5571095571095563</v>
      </c>
    </row>
    <row r="13" spans="1:11" ht="15.75" customHeight="1" x14ac:dyDescent="0.2">
      <c r="A13" s="90" t="s">
        <v>27</v>
      </c>
      <c r="B13" s="94">
        <f>IF(OR('Tabel A F'!B13&lt;5,'Tabel A Be'!B13&lt;0.5),"-",IFERROR('Tabel A Be'!B13/'Tabel A F'!B13*100,"-"))</f>
        <v>2.0558002936857562</v>
      </c>
      <c r="C13" s="94">
        <f>IF(OR('Tabel A F'!C13&lt;5,'Tabel A Be'!C13&lt;0.5),"-",IFERROR('Tabel A Be'!C13/'Tabel A F'!C13*100,"-"))</f>
        <v>2.0737327188940093</v>
      </c>
      <c r="D13" s="94">
        <f>IF(OR('Tabel A F'!D13&lt;5,'Tabel A Be'!D13&lt;0.5),"-",IFERROR('Tabel A Be'!D13/'Tabel A F'!D13*100,"-"))</f>
        <v>3.1420765027322406</v>
      </c>
      <c r="E13" s="94">
        <f>IF(OR('Tabel A F'!E13&lt;5,'Tabel A Be'!E13&lt;0.5),"-",IFERROR('Tabel A Be'!E13/'Tabel A F'!E13*100,"-"))</f>
        <v>2.34375</v>
      </c>
      <c r="F13" s="94">
        <f>IF(OR('Tabel A F'!F13&lt;5,'Tabel A Be'!F13&lt;0.5),"-",IFERROR('Tabel A Be'!F13/'Tabel A F'!F13*100,"-"))</f>
        <v>3.3496732026143792</v>
      </c>
      <c r="G13" s="94">
        <f>IF(OR('Tabel A F'!G13&lt;5,'Tabel A Be'!G13&lt;0.5),"-",IFERROR('Tabel A Be'!G13/'Tabel A F'!G13*100,"-"))</f>
        <v>2.5204359673024523</v>
      </c>
      <c r="H13" s="94">
        <f>IF(OR('Tabel A F'!H13&lt;5,'Tabel A Be'!H13&lt;0.5),"-",IFERROR('Tabel A Be'!H13/'Tabel A F'!H13*100,"-"))</f>
        <v>3.1826503309393046</v>
      </c>
      <c r="I13" s="94">
        <f>IF(OR('Tabel A F'!I13&lt;5,'Tabel A Be'!I13&lt;0.5),"-",IFERROR('Tabel A Be'!I13/'Tabel A F'!I13*100,"-"))</f>
        <v>7.3170731707317067</v>
      </c>
      <c r="J13" s="133"/>
      <c r="K13" s="94">
        <f>IF(OR('Tabel A F'!K13&lt;5,'Tabel A Be'!K13&lt;0.5),"-",IFERROR('Tabel A Be'!K13/'Tabel A F'!K13*100,"-"))</f>
        <v>2.9717682020802374</v>
      </c>
    </row>
    <row r="14" spans="1:11" ht="15.75" customHeight="1" x14ac:dyDescent="0.2">
      <c r="A14" s="83" t="s">
        <v>28</v>
      </c>
      <c r="B14" s="95">
        <f>IF(OR('Tabel A F'!B14&lt;5,'Tabel A Be'!B14&lt;0.5),"-",IFERROR('Tabel A Be'!B14/'Tabel A F'!B14*100,"-"))</f>
        <v>5.2083333333333339</v>
      </c>
      <c r="C14" s="95" t="str">
        <f>IF(OR('Tabel A F'!C14&lt;5,'Tabel A Be'!C14&lt;0.5),"-",IFERROR('Tabel A Be'!C14/'Tabel A F'!C14*100,"-"))</f>
        <v>-</v>
      </c>
      <c r="D14" s="95">
        <f>IF(OR('Tabel A F'!D14&lt;5,'Tabel A Be'!D14&lt;0.5),"-",IFERROR('Tabel A Be'!D14/'Tabel A F'!D14*100,"-"))</f>
        <v>3.7478705281090292</v>
      </c>
      <c r="E14" s="95">
        <f>IF(OR('Tabel A F'!E14&lt;5,'Tabel A Be'!E14&lt;0.5),"-",IFERROR('Tabel A Be'!E14/'Tabel A F'!E14*100,"-"))</f>
        <v>4</v>
      </c>
      <c r="F14" s="95">
        <f>IF(OR('Tabel A F'!F14&lt;5,'Tabel A Be'!F14&lt;0.5),"-",IFERROR('Tabel A Be'!F14/'Tabel A F'!F14*100,"-"))</f>
        <v>5.5555555555555554</v>
      </c>
      <c r="G14" s="95">
        <f>IF(OR('Tabel A F'!G14&lt;5,'Tabel A Be'!G14&lt;0.5),"-",IFERROR('Tabel A Be'!G14/'Tabel A F'!G14*100,"-"))</f>
        <v>2.5641025641025639</v>
      </c>
      <c r="H14" s="95">
        <f>IF(OR('Tabel A F'!H14&lt;5,'Tabel A Be'!H14&lt;0.5),"-",IFERROR('Tabel A Be'!H14/'Tabel A F'!H14*100,"-"))</f>
        <v>2.8919330289193299</v>
      </c>
      <c r="I14" s="95">
        <f>IF(OR('Tabel A F'!I14&lt;5,'Tabel A Be'!I14&lt;0.5),"-",IFERROR('Tabel A Be'!I14/'Tabel A F'!I14*100,"-"))</f>
        <v>25</v>
      </c>
      <c r="J14" s="133"/>
      <c r="K14" s="95">
        <f>IF(OR('Tabel A F'!K14&lt;5,'Tabel A Be'!K14&lt;0.5),"-",IFERROR('Tabel A Be'!K14/'Tabel A F'!K14*100,"-"))</f>
        <v>3.2510771641206424</v>
      </c>
    </row>
    <row r="15" spans="1:11" ht="15.75" customHeight="1" x14ac:dyDescent="0.2">
      <c r="A15" s="79" t="s">
        <v>29</v>
      </c>
      <c r="B15" s="93">
        <f>IF(OR('Tabel A F'!B15&lt;5,'Tabel A Be'!B15&lt;0.5),"-",IFERROR('Tabel A Be'!B15/'Tabel A F'!B15*100,"-"))</f>
        <v>13.77551020408163</v>
      </c>
      <c r="C15" s="93">
        <f>IF(OR('Tabel A F'!C15&lt;5,'Tabel A Be'!C15&lt;0.5),"-",IFERROR('Tabel A Be'!C15/'Tabel A F'!C15*100,"-"))</f>
        <v>3.296703296703297</v>
      </c>
      <c r="D15" s="93">
        <f>IF(OR('Tabel A F'!D15&lt;5,'Tabel A Be'!D15&lt;0.5),"-",IFERROR('Tabel A Be'!D15/'Tabel A F'!D15*100,"-"))</f>
        <v>12.729357798165136</v>
      </c>
      <c r="E15" s="93">
        <f>IF(OR('Tabel A F'!E15&lt;5,'Tabel A Be'!E15&lt;0.5),"-",IFERROR('Tabel A Be'!E15/'Tabel A F'!E15*100,"-"))</f>
        <v>10.989010989010989</v>
      </c>
      <c r="F15" s="93">
        <f>IF(OR('Tabel A F'!F15&lt;5,'Tabel A Be'!F15&lt;0.5),"-",IFERROR('Tabel A Be'!F15/'Tabel A F'!F15*100,"-"))</f>
        <v>16.25</v>
      </c>
      <c r="G15" s="93">
        <f>IF(OR('Tabel A F'!G15&lt;5,'Tabel A Be'!G15&lt;0.5),"-",IFERROR('Tabel A Be'!G15/'Tabel A F'!G15*100,"-"))</f>
        <v>7.7448747152619593</v>
      </c>
      <c r="H15" s="93">
        <f>IF(OR('Tabel A F'!H15&lt;5,'Tabel A Be'!H15&lt;0.5),"-",IFERROR('Tabel A Be'!H15/'Tabel A F'!H15*100,"-"))</f>
        <v>9.9477806788511742</v>
      </c>
      <c r="I15" s="93">
        <f>IF(OR('Tabel A F'!I15&lt;5,'Tabel A Be'!I15&lt;0.5),"-",IFERROR('Tabel A Be'!I15/'Tabel A F'!I15*100,"-"))</f>
        <v>6.666666666666667</v>
      </c>
      <c r="J15" s="133"/>
      <c r="K15" s="93">
        <f>IF(OR('Tabel A F'!K15&lt;5,'Tabel A Be'!K15&lt;0.5),"-",IFERROR('Tabel A Be'!K15/'Tabel A F'!K15*100,"-"))</f>
        <v>10.523739598629467</v>
      </c>
    </row>
    <row r="16" spans="1:11" ht="15.75" customHeight="1" x14ac:dyDescent="0.2">
      <c r="A16" s="90" t="s">
        <v>30</v>
      </c>
      <c r="B16" s="94">
        <f>IF(OR('Tabel A F'!B16&lt;5,'Tabel A Be'!B16&lt;0.5),"-",IFERROR('Tabel A Be'!B16/'Tabel A F'!B16*100,"-"))</f>
        <v>7.0539419087136928</v>
      </c>
      <c r="C16" s="94">
        <f>IF(OR('Tabel A F'!C16&lt;5,'Tabel A Be'!C16&lt;0.5),"-",IFERROR('Tabel A Be'!C16/'Tabel A F'!C16*100,"-"))</f>
        <v>1.9801980198019802</v>
      </c>
      <c r="D16" s="94">
        <f>IF(OR('Tabel A F'!D16&lt;5,'Tabel A Be'!D16&lt;0.5),"-",IFERROR('Tabel A Be'!D16/'Tabel A F'!D16*100,"-"))</f>
        <v>9.8901098901098905</v>
      </c>
      <c r="E16" s="94">
        <f>IF(OR('Tabel A F'!E16&lt;5,'Tabel A Be'!E16&lt;0.5),"-",IFERROR('Tabel A Be'!E16/'Tabel A F'!E16*100,"-"))</f>
        <v>4.8458149779735686</v>
      </c>
      <c r="F16" s="94">
        <f>IF(OR('Tabel A F'!F16&lt;5,'Tabel A Be'!F16&lt;0.5),"-",IFERROR('Tabel A Be'!F16/'Tabel A F'!F16*100,"-"))</f>
        <v>9.5833333333333339</v>
      </c>
      <c r="G16" s="94">
        <f>IF(OR('Tabel A F'!G16&lt;5,'Tabel A Be'!G16&lt;0.5),"-",IFERROR('Tabel A Be'!G16/'Tabel A F'!G16*100,"-"))</f>
        <v>3.7735849056603774</v>
      </c>
      <c r="H16" s="94">
        <f>IF(OR('Tabel A F'!H16&lt;5,'Tabel A Be'!H16&lt;0.5),"-",IFERROR('Tabel A Be'!H16/'Tabel A F'!H16*100,"-"))</f>
        <v>8.347433728144388</v>
      </c>
      <c r="I16" s="94" t="str">
        <f>IF(OR('Tabel A F'!I16&lt;5,'Tabel A Be'!I16&lt;0.5),"-",IFERROR('Tabel A Be'!I16/'Tabel A F'!I16*100,"-"))</f>
        <v>-</v>
      </c>
      <c r="J16" s="133"/>
      <c r="K16" s="94">
        <f>IF(OR('Tabel A F'!K16&lt;5,'Tabel A Be'!K16&lt;0.5),"-",IFERROR('Tabel A Be'!K16/'Tabel A F'!K16*100,"-"))</f>
        <v>7.6751325704716722</v>
      </c>
    </row>
    <row r="17" spans="1:11" ht="15.75" hidden="1" customHeight="1" x14ac:dyDescent="0.2">
      <c r="A17" s="31" t="s">
        <v>31</v>
      </c>
      <c r="B17" s="68">
        <f>IF(OR('Tabel A F'!B17&lt;5,'Tabel A Be'!B17&lt;0.5),"-",IFERROR('Tabel A Be'!B17/'Tabel A F'!B17*100,"-"))</f>
        <v>1.6129032258064515</v>
      </c>
      <c r="C17" s="68">
        <f>IF(OR('Tabel A F'!C17&lt;5,'Tabel A Be'!C17&lt;0.5),"-",IFERROR('Tabel A Be'!C17/'Tabel A F'!C17*100,"-"))</f>
        <v>0.4784688995215311</v>
      </c>
      <c r="D17" s="68">
        <f>IF(OR('Tabel A F'!D17&lt;5,'Tabel A Be'!D17&lt;0.5),"-",IFERROR('Tabel A Be'!D17/'Tabel A F'!D17*100,"-"))</f>
        <v>1.4749262536873156</v>
      </c>
      <c r="E17" s="68">
        <f>IF(OR('Tabel A F'!E17&lt;5,'Tabel A Be'!E17&lt;0.5),"-",IFERROR('Tabel A Be'!E17/'Tabel A F'!E17*100,"-"))</f>
        <v>2.7649769585253456</v>
      </c>
      <c r="F17" s="68">
        <f>IF(OR('Tabel A F'!F17&lt;5,'Tabel A Be'!F17&lt;0.5),"-",IFERROR('Tabel A Be'!F17/'Tabel A F'!F17*100,"-"))</f>
        <v>1.3793103448275863</v>
      </c>
      <c r="G17" s="68">
        <f>IF(OR('Tabel A F'!G17&lt;5,'Tabel A Be'!G17&lt;0.5),"-",IFERROR('Tabel A Be'!G17/'Tabel A F'!G17*100,"-"))</f>
        <v>2.5</v>
      </c>
      <c r="H17" s="68">
        <f>IF(OR('Tabel A F'!H17&lt;5,'Tabel A Be'!H17&lt;0.5),"-",IFERROR('Tabel A Be'!H17/'Tabel A F'!H17*100,"-"))</f>
        <v>4.0137614678899087</v>
      </c>
      <c r="I17" s="68">
        <f>IF(OR('Tabel A F'!I17&lt;5,'Tabel A Be'!I17&lt;0.5),"-",IFERROR('Tabel A Be'!I17/'Tabel A F'!I17*100,"-"))</f>
        <v>11.111111111111111</v>
      </c>
      <c r="J17" s="133"/>
      <c r="K17" s="68">
        <f>IF(OR('Tabel A F'!K17&lt;5,'Tabel A Be'!K17&lt;0.5),"-",IFERROR('Tabel A Be'!K17/'Tabel A F'!K17*100,"-"))</f>
        <v>2.6604729729729728</v>
      </c>
    </row>
    <row r="18" spans="1:11" ht="15.75" hidden="1" customHeight="1" x14ac:dyDescent="0.2">
      <c r="A18" s="33" t="s">
        <v>32</v>
      </c>
      <c r="B18" s="69" t="str">
        <f>IF(OR('Tabel A F'!B18&lt;5,'Tabel A Be'!B18&lt;0.5),"-",IFERROR('Tabel A Be'!B18/'Tabel A F'!B18*100,"-"))</f>
        <v>-</v>
      </c>
      <c r="C18" s="69" t="str">
        <f>IF(OR('Tabel A F'!C18&lt;5,'Tabel A Be'!C18&lt;0.5),"-",IFERROR('Tabel A Be'!C18/'Tabel A F'!C18*100,"-"))</f>
        <v>-</v>
      </c>
      <c r="D18" s="69" t="str">
        <f>IF(OR('Tabel A F'!D18&lt;5,'Tabel A Be'!D18&lt;0.5),"-",IFERROR('Tabel A Be'!D18/'Tabel A F'!D18*100,"-"))</f>
        <v>-</v>
      </c>
      <c r="E18" s="69">
        <f>IF(OR('Tabel A F'!E18&lt;5,'Tabel A Be'!E18&lt;0.5),"-",IFERROR('Tabel A Be'!E18/'Tabel A F'!E18*100,"-"))</f>
        <v>6.0606060606060606</v>
      </c>
      <c r="F18" s="69">
        <f>IF(OR('Tabel A F'!F18&lt;5,'Tabel A Be'!F18&lt;0.5),"-",IFERROR('Tabel A Be'!F18/'Tabel A F'!F18*100,"-"))</f>
        <v>6.25</v>
      </c>
      <c r="G18" s="69">
        <f>IF(OR('Tabel A F'!G18&lt;5,'Tabel A Be'!G18&lt;0.5),"-",IFERROR('Tabel A Be'!G18/'Tabel A F'!G18*100,"-"))</f>
        <v>2.1505376344086025</v>
      </c>
      <c r="H18" s="69">
        <f>IF(OR('Tabel A F'!H18&lt;5,'Tabel A Be'!H18&lt;0.5),"-",IFERROR('Tabel A Be'!H18/'Tabel A F'!H18*100,"-"))</f>
        <v>3.6217303822937628</v>
      </c>
      <c r="I18" s="69" t="str">
        <f>IF(OR('Tabel A F'!I18&lt;5,'Tabel A Be'!I18&lt;0.5),"-",IFERROR('Tabel A Be'!I18/'Tabel A F'!I18*100,"-"))</f>
        <v>-</v>
      </c>
      <c r="J18" s="133"/>
      <c r="K18" s="69">
        <f>IF(OR('Tabel A F'!K18&lt;5,'Tabel A Be'!K18&lt;0.5),"-",IFERROR('Tabel A Be'!K18/'Tabel A F'!K18*100,"-"))</f>
        <v>3.2921810699588478</v>
      </c>
    </row>
    <row r="19" spans="1:11" ht="15.75" hidden="1" customHeight="1" x14ac:dyDescent="0.2">
      <c r="A19" s="31" t="s">
        <v>33</v>
      </c>
      <c r="B19" s="68" t="str">
        <f>IF(OR('Tabel A F'!B19&lt;5,'Tabel A Be'!B19&lt;0.5),"-",IFERROR('Tabel A Be'!B19/'Tabel A F'!B19*100,"-"))</f>
        <v>-</v>
      </c>
      <c r="C19" s="68" t="str">
        <f>IF(OR('Tabel A F'!C19&lt;5,'Tabel A Be'!C19&lt;0.5),"-",IFERROR('Tabel A Be'!C19/'Tabel A F'!C19*100,"-"))</f>
        <v>-</v>
      </c>
      <c r="D19" s="68">
        <f>IF(OR('Tabel A F'!D19&lt;5,'Tabel A Be'!D19&lt;0.5),"-",IFERROR('Tabel A Be'!D19/'Tabel A F'!D19*100,"-"))</f>
        <v>3.8461538461538463</v>
      </c>
      <c r="E19" s="68" t="str">
        <f>IF(OR('Tabel A F'!E19&lt;5,'Tabel A Be'!E19&lt;0.5),"-",IFERROR('Tabel A Be'!E19/'Tabel A F'!E19*100,"-"))</f>
        <v>-</v>
      </c>
      <c r="F19" s="68">
        <f>IF(OR('Tabel A F'!F19&lt;5,'Tabel A Be'!F19&lt;0.5),"-",IFERROR('Tabel A Be'!F19/'Tabel A F'!F19*100,"-"))</f>
        <v>2.9411764705882351</v>
      </c>
      <c r="G19" s="68" t="str">
        <f>IF(OR('Tabel A F'!G19&lt;5,'Tabel A Be'!G19&lt;0.5),"-",IFERROR('Tabel A Be'!G19/'Tabel A F'!G19*100,"-"))</f>
        <v>-</v>
      </c>
      <c r="H19" s="68">
        <f>IF(OR('Tabel A F'!H19&lt;5,'Tabel A Be'!H19&lt;0.5),"-",IFERROR('Tabel A Be'!H19/'Tabel A F'!H19*100,"-"))</f>
        <v>2.0689655172413794</v>
      </c>
      <c r="I19" s="68" t="str">
        <f>IF(OR('Tabel A F'!I19&lt;5,'Tabel A Be'!I19&lt;0.5),"-",IFERROR('Tabel A Be'!I19/'Tabel A F'!I19*100,"-"))</f>
        <v>-</v>
      </c>
      <c r="J19" s="133"/>
      <c r="K19" s="68">
        <f>IF(OR('Tabel A F'!K19&lt;5,'Tabel A Be'!K19&lt;0.5),"-",IFERROR('Tabel A Be'!K19/'Tabel A F'!K19*100,"-"))</f>
        <v>1.7064846416382253</v>
      </c>
    </row>
    <row r="20" spans="1:11" ht="15.75" hidden="1" customHeight="1" x14ac:dyDescent="0.2">
      <c r="A20" s="33" t="s">
        <v>34</v>
      </c>
      <c r="B20" s="69" t="str">
        <f>IF(OR('Tabel A F'!B20&lt;5,'Tabel A Be'!B20&lt;0.5),"-",IFERROR('Tabel A Be'!B20/'Tabel A F'!B20*100,"-"))</f>
        <v>-</v>
      </c>
      <c r="C20" s="69" t="str">
        <f>IF(OR('Tabel A F'!C20&lt;5,'Tabel A Be'!C20&lt;0.5),"-",IFERROR('Tabel A Be'!C20/'Tabel A F'!C20*100,"-"))</f>
        <v>-</v>
      </c>
      <c r="D20" s="69">
        <f>IF(OR('Tabel A F'!D20&lt;5,'Tabel A Be'!D20&lt;0.5),"-",IFERROR('Tabel A Be'!D20/'Tabel A F'!D20*100,"-"))</f>
        <v>3.7037037037037033</v>
      </c>
      <c r="E20" s="69" t="str">
        <f>IF(OR('Tabel A F'!E20&lt;5,'Tabel A Be'!E20&lt;0.5),"-",IFERROR('Tabel A Be'!E20/'Tabel A F'!E20*100,"-"))</f>
        <v>-</v>
      </c>
      <c r="F20" s="69">
        <f>IF(OR('Tabel A F'!F20&lt;5,'Tabel A Be'!F20&lt;0.5),"-",IFERROR('Tabel A Be'!F20/'Tabel A F'!F20*100,"-"))</f>
        <v>8</v>
      </c>
      <c r="G20" s="69">
        <f>IF(OR('Tabel A F'!G20&lt;5,'Tabel A Be'!G20&lt;0.5),"-",IFERROR('Tabel A Be'!G20/'Tabel A F'!G20*100,"-"))</f>
        <v>3.75</v>
      </c>
      <c r="H20" s="69">
        <f>IF(OR('Tabel A F'!H20&lt;5,'Tabel A Be'!H20&lt;0.5),"-",IFERROR('Tabel A Be'!H20/'Tabel A F'!H20*100,"-"))</f>
        <v>3.90625</v>
      </c>
      <c r="I20" s="69" t="str">
        <f>IF(OR('Tabel A F'!I20&lt;5,'Tabel A Be'!I20&lt;0.5),"-",IFERROR('Tabel A Be'!I20/'Tabel A F'!I20*100,"-"))</f>
        <v>-</v>
      </c>
      <c r="J20" s="133"/>
      <c r="K20" s="69">
        <f>IF(OR('Tabel A F'!K20&lt;5,'Tabel A Be'!K20&lt;0.5),"-",IFERROR('Tabel A Be'!K20/'Tabel A F'!K20*100,"-"))</f>
        <v>3.3530571992110452</v>
      </c>
    </row>
    <row r="21" spans="1:11" ht="15.75" customHeight="1" x14ac:dyDescent="0.2">
      <c r="A21" s="83" t="s">
        <v>35</v>
      </c>
      <c r="B21" s="95">
        <f>IF(OR('Tabel A F'!B21&lt;5,'Tabel A Be'!B21&lt;0.5),"-",IFERROR('Tabel A Be'!B21/'Tabel A F'!B21*100,"-"))</f>
        <v>1.2269938650306749</v>
      </c>
      <c r="C21" s="95">
        <f>IF(OR('Tabel A F'!C21&lt;5,'Tabel A Be'!C21&lt;0.5),"-",IFERROR('Tabel A Be'!C21/'Tabel A F'!C21*100,"-"))</f>
        <v>0.4</v>
      </c>
      <c r="D21" s="95">
        <f>IF(OR('Tabel A F'!D21&lt;5,'Tabel A Be'!D21&lt;0.5),"-",IFERROR('Tabel A Be'!D21/'Tabel A F'!D21*100,"-"))</f>
        <v>1.7391304347826086</v>
      </c>
      <c r="E21" s="95">
        <f>IF(OR('Tabel A F'!E21&lt;5,'Tabel A Be'!E21&lt;0.5),"-",IFERROR('Tabel A Be'!E21/'Tabel A F'!E21*100,"-"))</f>
        <v>2.622950819672131</v>
      </c>
      <c r="F21" s="95">
        <f>IF(OR('Tabel A F'!F21&lt;5,'Tabel A Be'!F21&lt;0.5),"-",IFERROR('Tabel A Be'!F21/'Tabel A F'!F21*100,"-"))</f>
        <v>2.9661016949152543</v>
      </c>
      <c r="G21" s="95">
        <f>IF(OR('Tabel A F'!G21&lt;5,'Tabel A Be'!G21&lt;0.5),"-",IFERROR('Tabel A Be'!G21/'Tabel A F'!G21*100,"-"))</f>
        <v>2.4024024024024024</v>
      </c>
      <c r="H21" s="95">
        <f>IF(OR('Tabel A F'!H21&lt;5,'Tabel A Be'!H21&lt;0.5),"-",IFERROR('Tabel A Be'!H21/'Tabel A F'!H21*100,"-"))</f>
        <v>3.7288135593220342</v>
      </c>
      <c r="I21" s="95">
        <f>IF(OR('Tabel A F'!I21&lt;5,'Tabel A Be'!I21&lt;0.5),"-",IFERROR('Tabel A Be'!I21/'Tabel A F'!I21*100,"-"))</f>
        <v>5.8823529411764701</v>
      </c>
      <c r="J21" s="133"/>
      <c r="K21" s="95">
        <f>IF(OR('Tabel A F'!K21&lt;5,'Tabel A Be'!K21&lt;0.5),"-",IFERROR('Tabel A Be'!K21/'Tabel A F'!K21*100,"-"))</f>
        <v>2.7970233512958687</v>
      </c>
    </row>
    <row r="22" spans="1:11" ht="15.75" customHeight="1" x14ac:dyDescent="0.2">
      <c r="A22" s="79" t="s">
        <v>36</v>
      </c>
      <c r="B22" s="93" t="str">
        <f>IF(OR('Tabel A F'!B22&lt;5,'Tabel A Be'!B22&lt;0.5),"-",IFERROR('Tabel A Be'!B22/'Tabel A F'!B22*100,"-"))</f>
        <v>-</v>
      </c>
      <c r="C22" s="93" t="str">
        <f>IF(OR('Tabel A F'!C22&lt;5,'Tabel A Be'!C22&lt;0.5),"-",IFERROR('Tabel A Be'!C22/'Tabel A F'!C22*100,"-"))</f>
        <v>-</v>
      </c>
      <c r="D22" s="93">
        <f>IF(OR('Tabel A F'!D22&lt;5,'Tabel A Be'!D22&lt;0.5),"-",IFERROR('Tabel A Be'!D22/'Tabel A F'!D22*100,"-"))</f>
        <v>3.4482758620689653</v>
      </c>
      <c r="E22" s="93" t="str">
        <f>IF(OR('Tabel A F'!E22&lt;5,'Tabel A Be'!E22&lt;0.5),"-",IFERROR('Tabel A Be'!E22/'Tabel A F'!E22*100,"-"))</f>
        <v>-</v>
      </c>
      <c r="F22" s="93" t="str">
        <f>IF(OR('Tabel A F'!F22&lt;5,'Tabel A Be'!F22&lt;0.5),"-",IFERROR('Tabel A Be'!F22/'Tabel A F'!F22*100,"-"))</f>
        <v>-</v>
      </c>
      <c r="G22" s="93">
        <f>IF(OR('Tabel A F'!G22&lt;5,'Tabel A Be'!G22&lt;0.5),"-",IFERROR('Tabel A Be'!G22/'Tabel A F'!G22*100,"-"))</f>
        <v>2.4390243902439024</v>
      </c>
      <c r="H22" s="93">
        <f>IF(OR('Tabel A F'!H22&lt;5,'Tabel A Be'!H22&lt;0.5),"-",IFERROR('Tabel A Be'!H22/'Tabel A F'!H22*100,"-"))</f>
        <v>1.9230769230769231</v>
      </c>
      <c r="I22" s="93" t="str">
        <f>IF(OR('Tabel A F'!I22&lt;5,'Tabel A Be'!I22&lt;0.5),"-",IFERROR('Tabel A Be'!I22/'Tabel A F'!I22*100,"-"))</f>
        <v>-</v>
      </c>
      <c r="J22" s="133"/>
      <c r="K22" s="93">
        <f>IF(OR('Tabel A F'!K22&lt;5,'Tabel A Be'!K22&lt;0.5),"-",IFERROR('Tabel A Be'!K22/'Tabel A F'!K22*100,"-"))</f>
        <v>1.8617021276595744</v>
      </c>
    </row>
    <row r="23" spans="1:11" ht="15.75" customHeight="1" x14ac:dyDescent="0.2">
      <c r="A23" s="90" t="s">
        <v>37</v>
      </c>
      <c r="B23" s="94" t="str">
        <f>IF(OR('Tabel A F'!B23&lt;5,'Tabel A Be'!B23&lt;0.5),"-",IFERROR('Tabel A Be'!B23/'Tabel A F'!B23*100,"-"))</f>
        <v>-</v>
      </c>
      <c r="C23" s="94" t="str">
        <f>IF(OR('Tabel A F'!C23&lt;5,'Tabel A Be'!C23&lt;0.5),"-",IFERROR('Tabel A Be'!C23/'Tabel A F'!C23*100,"-"))</f>
        <v>-</v>
      </c>
      <c r="D23" s="94">
        <f>IF(OR('Tabel A F'!D23&lt;5,'Tabel A Be'!D23&lt;0.5),"-",IFERROR('Tabel A Be'!D23/'Tabel A F'!D23*100,"-"))</f>
        <v>8.5714285714285712</v>
      </c>
      <c r="E23" s="94" t="str">
        <f>IF(OR('Tabel A F'!E23&lt;5,'Tabel A Be'!E23&lt;0.5),"-",IFERROR('Tabel A Be'!E23/'Tabel A F'!E23*100,"-"))</f>
        <v>-</v>
      </c>
      <c r="F23" s="94">
        <f>IF(OR('Tabel A F'!F23&lt;5,'Tabel A Be'!F23&lt;0.5),"-",IFERROR('Tabel A Be'!F23/'Tabel A F'!F23*100,"-"))</f>
        <v>5.5555555555555554</v>
      </c>
      <c r="G23" s="94">
        <f>IF(OR('Tabel A F'!G23&lt;5,'Tabel A Be'!G23&lt;0.5),"-",IFERROR('Tabel A Be'!G23/'Tabel A F'!G23*100,"-"))</f>
        <v>7.8125</v>
      </c>
      <c r="H23" s="94">
        <f>IF(OR('Tabel A F'!H23&lt;5,'Tabel A Be'!H23&lt;0.5),"-",IFERROR('Tabel A Be'!H23/'Tabel A F'!H23*100,"-"))</f>
        <v>5.3097345132743365</v>
      </c>
      <c r="I23" s="94" t="str">
        <f>IF(OR('Tabel A F'!I23&lt;5,'Tabel A Be'!I23&lt;0.5),"-",IFERROR('Tabel A Be'!I23/'Tabel A F'!I23*100,"-"))</f>
        <v>-</v>
      </c>
      <c r="J23" s="133"/>
      <c r="K23" s="94">
        <f>IF(OR('Tabel A F'!K23&lt;5,'Tabel A Be'!K23&lt;0.5),"-",IFERROR('Tabel A Be'!K23/'Tabel A F'!K23*100,"-"))</f>
        <v>5.6016597510373449</v>
      </c>
    </row>
    <row r="24" spans="1:11" ht="15.75" customHeight="1" x14ac:dyDescent="0.2">
      <c r="A24" s="83" t="s">
        <v>38</v>
      </c>
      <c r="B24" s="95">
        <f>IF(OR('Tabel A F'!B24&lt;5,'Tabel A Be'!B24&lt;0.5),"-",IFERROR('Tabel A Be'!B24/'Tabel A F'!B24*100,"-"))</f>
        <v>0.50251256281407031</v>
      </c>
      <c r="C24" s="95">
        <f>IF(OR('Tabel A F'!C24&lt;5,'Tabel A Be'!C24&lt;0.5),"-",IFERROR('Tabel A Be'!C24/'Tabel A F'!C24*100,"-"))</f>
        <v>1.7543859649122806</v>
      </c>
      <c r="D24" s="95">
        <f>IF(OR('Tabel A F'!D24&lt;5,'Tabel A Be'!D24&lt;0.5),"-",IFERROR('Tabel A Be'!D24/'Tabel A F'!D24*100,"-"))</f>
        <v>0.80971659919028338</v>
      </c>
      <c r="E24" s="95">
        <f>IF(OR('Tabel A F'!E24&lt;5,'Tabel A Be'!E24&lt;0.5),"-",IFERROR('Tabel A Be'!E24/'Tabel A F'!E24*100,"-"))</f>
        <v>1.0033444816053512</v>
      </c>
      <c r="F24" s="95">
        <f>IF(OR('Tabel A F'!F24&lt;5,'Tabel A Be'!F24&lt;0.5),"-",IFERROR('Tabel A Be'!F24/'Tabel A F'!F24*100,"-"))</f>
        <v>1.2820512820512819</v>
      </c>
      <c r="G24" s="95">
        <f>IF(OR('Tabel A F'!G24&lt;5,'Tabel A Be'!G24&lt;0.5),"-",IFERROR('Tabel A Be'!G24/'Tabel A F'!G24*100,"-"))</f>
        <v>1.4184397163120568</v>
      </c>
      <c r="H24" s="95">
        <f>IF(OR('Tabel A F'!H24&lt;5,'Tabel A Be'!H24&lt;0.5),"-",IFERROR('Tabel A Be'!H24/'Tabel A F'!H24*100,"-"))</f>
        <v>1.8867924528301887</v>
      </c>
      <c r="I24" s="95">
        <f>IF(OR('Tabel A F'!I24&lt;5,'Tabel A Be'!I24&lt;0.5),"-",IFERROR('Tabel A Be'!I24/'Tabel A F'!I24*100,"-"))</f>
        <v>6.25</v>
      </c>
      <c r="J24" s="133"/>
      <c r="K24" s="95">
        <f>IF(OR('Tabel A F'!K24&lt;5,'Tabel A Be'!K24&lt;0.5),"-",IFERROR('Tabel A Be'!K24/'Tabel A F'!K24*100,"-"))</f>
        <v>1.4624505928853755</v>
      </c>
    </row>
    <row r="25" spans="1:11" ht="15.75" customHeight="1" x14ac:dyDescent="0.2">
      <c r="A25" s="79" t="s">
        <v>39</v>
      </c>
      <c r="B25" s="93">
        <f>IF(OR('Tabel A F'!B25&lt;5,'Tabel A Be'!B25&lt;0.5),"-",IFERROR('Tabel A Be'!B25/'Tabel A F'!B25*100,"-"))</f>
        <v>2.4390243902439024</v>
      </c>
      <c r="C25" s="93">
        <f>IF(OR('Tabel A F'!C25&lt;5,'Tabel A Be'!C25&lt;0.5),"-",IFERROR('Tabel A Be'!C25/'Tabel A F'!C25*100,"-"))</f>
        <v>2.4096385542168677</v>
      </c>
      <c r="D25" s="93">
        <f>IF(OR('Tabel A F'!D25&lt;5,'Tabel A Be'!D25&lt;0.5),"-",IFERROR('Tabel A Be'!D25/'Tabel A F'!D25*100,"-"))</f>
        <v>7.3033707865168536</v>
      </c>
      <c r="E25" s="93">
        <f>IF(OR('Tabel A F'!E25&lt;5,'Tabel A Be'!E25&lt;0.5),"-",IFERROR('Tabel A Be'!E25/'Tabel A F'!E25*100,"-"))</f>
        <v>0.96618357487922701</v>
      </c>
      <c r="F25" s="93">
        <f>IF(OR('Tabel A F'!F25&lt;5,'Tabel A Be'!F25&lt;0.5),"-",IFERROR('Tabel A Be'!F25/'Tabel A F'!F25*100,"-"))</f>
        <v>5.298013245033113</v>
      </c>
      <c r="G25" s="93">
        <f>IF(OR('Tabel A F'!G25&lt;5,'Tabel A Be'!G25&lt;0.5),"-",IFERROR('Tabel A Be'!G25/'Tabel A F'!G25*100,"-"))</f>
        <v>0.83333333333333337</v>
      </c>
      <c r="H25" s="93">
        <f>IF(OR('Tabel A F'!H25&lt;5,'Tabel A Be'!H25&lt;0.5),"-",IFERROR('Tabel A Be'!H25/'Tabel A F'!H25*100,"-"))</f>
        <v>2.2785458269329237</v>
      </c>
      <c r="I25" s="93" t="str">
        <f>IF(OR('Tabel A F'!I25&lt;5,'Tabel A Be'!I25&lt;0.5),"-",IFERROR('Tabel A Be'!I25/'Tabel A F'!I25*100,"-"))</f>
        <v>-</v>
      </c>
      <c r="J25" s="133"/>
      <c r="K25" s="93">
        <f>IF(OR('Tabel A F'!K25&lt;5,'Tabel A Be'!K25&lt;0.5),"-",IFERROR('Tabel A Be'!K25/'Tabel A F'!K25*100,"-"))</f>
        <v>2.5256093253267395</v>
      </c>
    </row>
    <row r="26" spans="1:11" ht="15.75" customHeight="1" x14ac:dyDescent="0.2">
      <c r="A26" s="90" t="s">
        <v>40</v>
      </c>
      <c r="B26" s="94">
        <f>IF(OR('Tabel A F'!B26&lt;5,'Tabel A Be'!B26&lt;0.5),"-",IFERROR('Tabel A Be'!B26/'Tabel A F'!B26*100,"-"))</f>
        <v>1.8411967779056386</v>
      </c>
      <c r="C26" s="94">
        <f>IF(OR('Tabel A F'!C26&lt;5,'Tabel A Be'!C26&lt;0.5),"-",IFERROR('Tabel A Be'!C26/'Tabel A F'!C26*100,"-"))</f>
        <v>1.5463917525773196</v>
      </c>
      <c r="D26" s="94">
        <f>IF(OR('Tabel A F'!D26&lt;5,'Tabel A Be'!D26&lt;0.5),"-",IFERROR('Tabel A Be'!D26/'Tabel A F'!D26*100,"-"))</f>
        <v>2.3843930635838149</v>
      </c>
      <c r="E26" s="94">
        <f>IF(OR('Tabel A F'!E26&lt;5,'Tabel A Be'!E26&lt;0.5),"-",IFERROR('Tabel A Be'!E26/'Tabel A F'!E26*100,"-"))</f>
        <v>0.69524913093858631</v>
      </c>
      <c r="F26" s="94">
        <f>IF(OR('Tabel A F'!F26&lt;5,'Tabel A Be'!F26&lt;0.5),"-",IFERROR('Tabel A Be'!F26/'Tabel A F'!F26*100,"-"))</f>
        <v>1.8328445747800588</v>
      </c>
      <c r="G26" s="94">
        <f>IF(OR('Tabel A F'!G26&lt;5,'Tabel A Be'!G26&lt;0.5),"-",IFERROR('Tabel A Be'!G26/'Tabel A F'!G26*100,"-"))</f>
        <v>2.054794520547945</v>
      </c>
      <c r="H26" s="94">
        <f>IF(OR('Tabel A F'!H26&lt;5,'Tabel A Be'!H26&lt;0.5),"-",IFERROR('Tabel A Be'!H26/'Tabel A F'!H26*100,"-"))</f>
        <v>2.4278094537428729</v>
      </c>
      <c r="I26" s="94">
        <f>IF(OR('Tabel A F'!I26&lt;5,'Tabel A Be'!I26&lt;0.5),"-",IFERROR('Tabel A Be'!I26/'Tabel A F'!I26*100,"-"))</f>
        <v>5.5555555555555554</v>
      </c>
      <c r="J26" s="133"/>
      <c r="K26" s="94">
        <f>IF(OR('Tabel A F'!K26&lt;5,'Tabel A Be'!K26&lt;0.5),"-",IFERROR('Tabel A Be'!K26/'Tabel A F'!K26*100,"-"))</f>
        <v>2.1385253750398978</v>
      </c>
    </row>
    <row r="27" spans="1:11" ht="15.75" customHeight="1" x14ac:dyDescent="0.2">
      <c r="A27" s="83" t="s">
        <v>41</v>
      </c>
      <c r="B27" s="95" t="str">
        <f>IF(OR('Tabel A F'!B27&lt;5,'Tabel A Be'!B27&lt;0.5),"-",IFERROR('Tabel A Be'!B27/'Tabel A F'!B27*100,"-"))</f>
        <v>-</v>
      </c>
      <c r="C27" s="95" t="str">
        <f>IF(OR('Tabel A F'!C27&lt;5,'Tabel A Be'!C27&lt;0.5),"-",IFERROR('Tabel A Be'!C27/'Tabel A F'!C27*100,"-"))</f>
        <v>-</v>
      </c>
      <c r="D27" s="95">
        <f>IF(OR('Tabel A F'!D27&lt;5,'Tabel A Be'!D27&lt;0.5),"-",IFERROR('Tabel A Be'!D27/'Tabel A F'!D27*100,"-"))</f>
        <v>1.0482180293501049</v>
      </c>
      <c r="E27" s="95" t="str">
        <f>IF(OR('Tabel A F'!E27&lt;5,'Tabel A Be'!E27&lt;0.5),"-",IFERROR('Tabel A Be'!E27/'Tabel A F'!E27*100,"-"))</f>
        <v>-</v>
      </c>
      <c r="F27" s="95">
        <f>IF(OR('Tabel A F'!F27&lt;5,'Tabel A Be'!F27&lt;0.5),"-",IFERROR('Tabel A Be'!F27/'Tabel A F'!F27*100,"-"))</f>
        <v>0.88495575221238942</v>
      </c>
      <c r="G27" s="95">
        <f>IF(OR('Tabel A F'!G27&lt;5,'Tabel A Be'!G27&lt;0.5),"-",IFERROR('Tabel A Be'!G27/'Tabel A F'!G27*100,"-"))</f>
        <v>1.1299435028248588</v>
      </c>
      <c r="H27" s="95">
        <f>IF(OR('Tabel A F'!H27&lt;5,'Tabel A Be'!H27&lt;0.5),"-",IFERROR('Tabel A Be'!H27/'Tabel A F'!H27*100,"-"))</f>
        <v>1.9859813084112148</v>
      </c>
      <c r="I27" s="95" t="str">
        <f>IF(OR('Tabel A F'!I27&lt;5,'Tabel A Be'!I27&lt;0.5),"-",IFERROR('Tabel A Be'!I27/'Tabel A F'!I27*100,"-"))</f>
        <v>-</v>
      </c>
      <c r="J27" s="133"/>
      <c r="K27" s="95">
        <f>IF(OR('Tabel A F'!K27&lt;5,'Tabel A Be'!K27&lt;0.5),"-",IFERROR('Tabel A Be'!K27/'Tabel A F'!K27*100,"-"))</f>
        <v>1.2285012285012284</v>
      </c>
    </row>
    <row r="28" spans="1:11" ht="15.75" customHeight="1" x14ac:dyDescent="0.2">
      <c r="A28" s="79" t="s">
        <v>42</v>
      </c>
      <c r="B28" s="93">
        <f>IF(OR('Tabel A F'!B28&lt;5,'Tabel A Be'!B28&lt;0.5),"-",IFERROR('Tabel A Be'!B28/'Tabel A F'!B28*100,"-"))</f>
        <v>5.1094890510948909</v>
      </c>
      <c r="C28" s="93">
        <f>IF(OR('Tabel A F'!C28&lt;5,'Tabel A Be'!C28&lt;0.5),"-",IFERROR('Tabel A Be'!C28/'Tabel A F'!C28*100,"-"))</f>
        <v>1.834862385321101</v>
      </c>
      <c r="D28" s="93">
        <f>IF(OR('Tabel A F'!D28&lt;5,'Tabel A Be'!D28&lt;0.5),"-",IFERROR('Tabel A Be'!D28/'Tabel A F'!D28*100,"-"))</f>
        <v>5.8445728965960182</v>
      </c>
      <c r="E28" s="93">
        <f>IF(OR('Tabel A F'!E28&lt;5,'Tabel A Be'!E28&lt;0.5),"-",IFERROR('Tabel A Be'!E28/'Tabel A F'!E28*100,"-"))</f>
        <v>2.2935779816513762</v>
      </c>
      <c r="F28" s="93">
        <f>IF(OR('Tabel A F'!F28&lt;5,'Tabel A Be'!F28&lt;0.5),"-",IFERROR('Tabel A Be'!F28/'Tabel A F'!F28*100,"-"))</f>
        <v>3.225806451612903</v>
      </c>
      <c r="G28" s="93">
        <f>IF(OR('Tabel A F'!G28&lt;5,'Tabel A Be'!G28&lt;0.5),"-",IFERROR('Tabel A Be'!G28/'Tabel A F'!G28*100,"-"))</f>
        <v>2.82258064516129</v>
      </c>
      <c r="H28" s="93">
        <f>IF(OR('Tabel A F'!H28&lt;5,'Tabel A Be'!H28&lt;0.5),"-",IFERROR('Tabel A Be'!H28/'Tabel A F'!H28*100,"-"))</f>
        <v>4.6683046683046676</v>
      </c>
      <c r="I28" s="93" t="str">
        <f>IF(OR('Tabel A F'!I28&lt;5,'Tabel A Be'!I28&lt;0.5),"-",IFERROR('Tabel A Be'!I28/'Tabel A F'!I28*100,"-"))</f>
        <v>-</v>
      </c>
      <c r="J28" s="133"/>
      <c r="K28" s="93">
        <f>IF(OR('Tabel A F'!K28&lt;5,'Tabel A Be'!K28&lt;0.5),"-",IFERROR('Tabel A Be'!K28/'Tabel A F'!K28*100,"-"))</f>
        <v>4.7043449852989223</v>
      </c>
    </row>
    <row r="29" spans="1:11" ht="15.75" customHeight="1" x14ac:dyDescent="0.2">
      <c r="A29" s="90" t="s">
        <v>43</v>
      </c>
      <c r="B29" s="94">
        <f>IF(OR('Tabel A F'!B29&lt;5,'Tabel A Be'!B29&lt;0.5),"-",IFERROR('Tabel A Be'!B29/'Tabel A F'!B29*100,"-"))</f>
        <v>1.7241379310344827</v>
      </c>
      <c r="C29" s="94" t="str">
        <f>IF(OR('Tabel A F'!C29&lt;5,'Tabel A Be'!C29&lt;0.5),"-",IFERROR('Tabel A Be'!C29/'Tabel A F'!C29*100,"-"))</f>
        <v>-</v>
      </c>
      <c r="D29" s="94">
        <f>IF(OR('Tabel A F'!D29&lt;5,'Tabel A Be'!D29&lt;0.5),"-",IFERROR('Tabel A Be'!D29/'Tabel A F'!D29*100,"-"))</f>
        <v>0.70422535211267612</v>
      </c>
      <c r="E29" s="94" t="str">
        <f>IF(OR('Tabel A F'!E29&lt;5,'Tabel A Be'!E29&lt;0.5),"-",IFERROR('Tabel A Be'!E29/'Tabel A F'!E29*100,"-"))</f>
        <v>-</v>
      </c>
      <c r="F29" s="94" t="str">
        <f>IF(OR('Tabel A F'!F29&lt;5,'Tabel A Be'!F29&lt;0.5),"-",IFERROR('Tabel A Be'!F29/'Tabel A F'!F29*100,"-"))</f>
        <v>-</v>
      </c>
      <c r="G29" s="94" t="str">
        <f>IF(OR('Tabel A F'!G29&lt;5,'Tabel A Be'!G29&lt;0.5),"-",IFERROR('Tabel A Be'!G29/'Tabel A F'!G29*100,"-"))</f>
        <v>-</v>
      </c>
      <c r="H29" s="94">
        <f>IF(OR('Tabel A F'!H29&lt;5,'Tabel A Be'!H29&lt;0.5),"-",IFERROR('Tabel A Be'!H29/'Tabel A F'!H29*100,"-"))</f>
        <v>2.1621621621621623</v>
      </c>
      <c r="I29" s="94" t="str">
        <f>IF(OR('Tabel A F'!I29&lt;5,'Tabel A Be'!I29&lt;0.5),"-",IFERROR('Tabel A Be'!I29/'Tabel A F'!I29*100,"-"))</f>
        <v>-</v>
      </c>
      <c r="J29" s="133"/>
      <c r="K29" s="94">
        <f>IF(OR('Tabel A F'!K29&lt;5,'Tabel A Be'!K29&lt;0.5),"-",IFERROR('Tabel A Be'!K29/'Tabel A F'!K29*100,"-"))</f>
        <v>1.0676156583629894</v>
      </c>
    </row>
    <row r="30" spans="1:11" ht="15.75" customHeight="1" x14ac:dyDescent="0.2">
      <c r="A30" s="83" t="s">
        <v>44</v>
      </c>
      <c r="B30" s="95">
        <f>IF(OR('Tabel A F'!B30&lt;5,'Tabel A Be'!B30&lt;0.5),"-",IFERROR('Tabel A Be'!B30/'Tabel A F'!B30*100,"-"))</f>
        <v>2.912621359223301</v>
      </c>
      <c r="C30" s="95">
        <f>IF(OR('Tabel A F'!C30&lt;5,'Tabel A Be'!C30&lt;0.5),"-",IFERROR('Tabel A Be'!C30/'Tabel A F'!C30*100,"-"))</f>
        <v>2.2388059701492535</v>
      </c>
      <c r="D30" s="95">
        <f>IF(OR('Tabel A F'!D30&lt;5,'Tabel A Be'!D30&lt;0.5),"-",IFERROR('Tabel A Be'!D30/'Tabel A F'!D30*100,"-"))</f>
        <v>3.5087719298245612</v>
      </c>
      <c r="E30" s="95">
        <f>IF(OR('Tabel A F'!E30&lt;5,'Tabel A Be'!E30&lt;0.5),"-",IFERROR('Tabel A Be'!E30/'Tabel A F'!E30*100,"-"))</f>
        <v>0.82644628099173556</v>
      </c>
      <c r="F30" s="95">
        <f>IF(OR('Tabel A F'!F30&lt;5,'Tabel A Be'!F30&lt;0.5),"-",IFERROR('Tabel A Be'!F30/'Tabel A F'!F30*100,"-"))</f>
        <v>2.5773195876288657</v>
      </c>
      <c r="G30" s="95">
        <f>IF(OR('Tabel A F'!G30&lt;5,'Tabel A Be'!G30&lt;0.5),"-",IFERROR('Tabel A Be'!G30/'Tabel A F'!G30*100,"-"))</f>
        <v>4.6997389033942554</v>
      </c>
      <c r="H30" s="95">
        <f>IF(OR('Tabel A F'!H30&lt;5,'Tabel A Be'!H30&lt;0.5),"-",IFERROR('Tabel A Be'!H30/'Tabel A F'!H30*100,"-"))</f>
        <v>3.8390092879256965</v>
      </c>
      <c r="I30" s="95">
        <f>IF(OR('Tabel A F'!I30&lt;5,'Tabel A Be'!I30&lt;0.5),"-",IFERROR('Tabel A Be'!I30/'Tabel A F'!I30*100,"-"))</f>
        <v>6.666666666666667</v>
      </c>
      <c r="J30" s="133"/>
      <c r="K30" s="95">
        <f>IF(OR('Tabel A F'!K30&lt;5,'Tabel A Be'!K30&lt;0.5),"-",IFERROR('Tabel A Be'!K30/'Tabel A F'!K30*100,"-"))</f>
        <v>3.4345292854952469</v>
      </c>
    </row>
    <row r="31" spans="1:11" ht="15.75" customHeight="1" x14ac:dyDescent="0.2">
      <c r="A31" s="79" t="s">
        <v>45</v>
      </c>
      <c r="B31" s="93">
        <f>IF(OR('Tabel A F'!B31&lt;5,'Tabel A Be'!B31&lt;0.5),"-",IFERROR('Tabel A Be'!B31/'Tabel A F'!B31*100,"-"))</f>
        <v>1.0204081632653061</v>
      </c>
      <c r="C31" s="93" t="str">
        <f>IF(OR('Tabel A F'!C31&lt;5,'Tabel A Be'!C31&lt;0.5),"-",IFERROR('Tabel A Be'!C31/'Tabel A F'!C31*100,"-"))</f>
        <v>-</v>
      </c>
      <c r="D31" s="93">
        <f>IF(OR('Tabel A F'!D31&lt;5,'Tabel A Be'!D31&lt;0.5),"-",IFERROR('Tabel A Be'!D31/'Tabel A F'!D31*100,"-"))</f>
        <v>5.6737588652482271</v>
      </c>
      <c r="E31" s="93">
        <f>IF(OR('Tabel A F'!E31&lt;5,'Tabel A Be'!E31&lt;0.5),"-",IFERROR('Tabel A Be'!E31/'Tabel A F'!E31*100,"-"))</f>
        <v>2</v>
      </c>
      <c r="F31" s="93">
        <f>IF(OR('Tabel A F'!F31&lt;5,'Tabel A Be'!F31&lt;0.5),"-",IFERROR('Tabel A Be'!F31/'Tabel A F'!F31*100,"-"))</f>
        <v>1.0526315789473684</v>
      </c>
      <c r="G31" s="93">
        <f>IF(OR('Tabel A F'!G31&lt;5,'Tabel A Be'!G31&lt;0.5),"-",IFERROR('Tabel A Be'!G31/'Tabel A F'!G31*100,"-"))</f>
        <v>1.9801980198019802</v>
      </c>
      <c r="H31" s="93">
        <f>IF(OR('Tabel A F'!H31&lt;5,'Tabel A Be'!H31&lt;0.5),"-",IFERROR('Tabel A Be'!H31/'Tabel A F'!H31*100,"-"))</f>
        <v>3.8327526132404177</v>
      </c>
      <c r="I31" s="93" t="str">
        <f>IF(OR('Tabel A F'!I31&lt;5,'Tabel A Be'!I31&lt;0.5),"-",IFERROR('Tabel A Be'!I31/'Tabel A F'!I31*100,"-"))</f>
        <v>-</v>
      </c>
      <c r="J31" s="133"/>
      <c r="K31" s="93">
        <f>IF(OR('Tabel A F'!K31&lt;5,'Tabel A Be'!K31&lt;0.5),"-",IFERROR('Tabel A Be'!K31/'Tabel A F'!K31*100,"-"))</f>
        <v>2.8604118993135015</v>
      </c>
    </row>
    <row r="32" spans="1:11" ht="15.75" customHeight="1" x14ac:dyDescent="0.2">
      <c r="A32" s="90" t="s">
        <v>46</v>
      </c>
      <c r="B32" s="94">
        <f>IF(OR('Tabel A F'!B32&lt;5,'Tabel A Be'!B32&lt;0.5),"-",IFERROR('Tabel A Be'!B32/'Tabel A F'!B32*100,"-"))</f>
        <v>2.5</v>
      </c>
      <c r="C32" s="94">
        <f>IF(OR('Tabel A F'!C32&lt;5,'Tabel A Be'!C32&lt;0.5),"-",IFERROR('Tabel A Be'!C32/'Tabel A F'!C32*100,"-"))</f>
        <v>0.78125</v>
      </c>
      <c r="D32" s="94">
        <f>IF(OR('Tabel A F'!D32&lt;5,'Tabel A Be'!D32&lt;0.5),"-",IFERROR('Tabel A Be'!D32/'Tabel A F'!D32*100,"-"))</f>
        <v>6.0975609756097562</v>
      </c>
      <c r="E32" s="94">
        <f>IF(OR('Tabel A F'!E32&lt;5,'Tabel A Be'!E32&lt;0.5),"-",IFERROR('Tabel A Be'!E32/'Tabel A F'!E32*100,"-"))</f>
        <v>1.0204081632653061</v>
      </c>
      <c r="F32" s="94">
        <f>IF(OR('Tabel A F'!F32&lt;5,'Tabel A Be'!F32&lt;0.5),"-",IFERROR('Tabel A Be'!F32/'Tabel A F'!F32*100,"-"))</f>
        <v>3.4188034188034191</v>
      </c>
      <c r="G32" s="94">
        <f>IF(OR('Tabel A F'!G32&lt;5,'Tabel A Be'!G32&lt;0.5),"-",IFERROR('Tabel A Be'!G32/'Tabel A F'!G32*100,"-"))</f>
        <v>3.1818181818181817</v>
      </c>
      <c r="H32" s="94">
        <f>IF(OR('Tabel A F'!H32&lt;5,'Tabel A Be'!H32&lt;0.5),"-",IFERROR('Tabel A Be'!H32/'Tabel A F'!H32*100,"-"))</f>
        <v>5.4744525547445262</v>
      </c>
      <c r="I32" s="94" t="str">
        <f>IF(OR('Tabel A F'!I32&lt;5,'Tabel A Be'!I32&lt;0.5),"-",IFERROR('Tabel A Be'!I32/'Tabel A F'!I32*100,"-"))</f>
        <v>-</v>
      </c>
      <c r="J32" s="133"/>
      <c r="K32" s="94">
        <f>IF(OR('Tabel A F'!K32&lt;5,'Tabel A Be'!K32&lt;0.5),"-",IFERROR('Tabel A Be'!K32/'Tabel A F'!K32*100,"-"))</f>
        <v>3.9557882489819658</v>
      </c>
    </row>
    <row r="33" spans="1:11" ht="15.75" customHeight="1" x14ac:dyDescent="0.2">
      <c r="A33" s="83" t="s">
        <v>47</v>
      </c>
      <c r="B33" s="95">
        <f>IF(OR('Tabel A F'!B33&lt;5,'Tabel A Be'!B33&lt;0.5),"-",IFERROR('Tabel A Be'!B33/'Tabel A F'!B33*100,"-"))</f>
        <v>5.4959785522788209</v>
      </c>
      <c r="C33" s="95">
        <f>IF(OR('Tabel A F'!C33&lt;5,'Tabel A Be'!C33&lt;0.5),"-",IFERROR('Tabel A Be'!C33/'Tabel A F'!C33*100,"-"))</f>
        <v>1.0714285714285714</v>
      </c>
      <c r="D33" s="95">
        <f>IF(OR('Tabel A F'!D33&lt;5,'Tabel A Be'!D33&lt;0.5),"-",IFERROR('Tabel A Be'!D33/'Tabel A F'!D33*100,"-"))</f>
        <v>5.3544868616757562</v>
      </c>
      <c r="E33" s="95">
        <f>IF(OR('Tabel A F'!E33&lt;5,'Tabel A Be'!E33&lt;0.5),"-",IFERROR('Tabel A Be'!E33/'Tabel A F'!E33*100,"-"))</f>
        <v>2.0242914979757085</v>
      </c>
      <c r="F33" s="95">
        <f>IF(OR('Tabel A F'!F33&lt;5,'Tabel A Be'!F33&lt;0.5),"-",IFERROR('Tabel A Be'!F33/'Tabel A F'!F33*100,"-"))</f>
        <v>4.7308319738988578</v>
      </c>
      <c r="G33" s="95">
        <f>IF(OR('Tabel A F'!G33&lt;5,'Tabel A Be'!G33&lt;0.5),"-",IFERROR('Tabel A Be'!G33/'Tabel A F'!G33*100,"-"))</f>
        <v>1.929260450160772</v>
      </c>
      <c r="H33" s="95">
        <f>IF(OR('Tabel A F'!H33&lt;5,'Tabel A Be'!H33&lt;0.5),"-",IFERROR('Tabel A Be'!H33/'Tabel A F'!H33*100,"-"))</f>
        <v>2.6702269692923899</v>
      </c>
      <c r="I33" s="95">
        <f>IF(OR('Tabel A F'!I33&lt;5,'Tabel A Be'!I33&lt;0.5),"-",IFERROR('Tabel A Be'!I33/'Tabel A F'!I33*100,"-"))</f>
        <v>6.666666666666667</v>
      </c>
      <c r="J33" s="133"/>
      <c r="K33" s="95">
        <f>IF(OR('Tabel A F'!K33&lt;5,'Tabel A Be'!K33&lt;0.5),"-",IFERROR('Tabel A Be'!K33/'Tabel A F'!K33*100,"-"))</f>
        <v>3.5602094240837698</v>
      </c>
    </row>
    <row r="34" spans="1:11" ht="15.75" customHeight="1" x14ac:dyDescent="0.2">
      <c r="A34" s="79" t="s">
        <v>48</v>
      </c>
      <c r="B34" s="93">
        <f>IF(OR('Tabel A F'!B34&lt;5,'Tabel A Be'!B34&lt;0.5),"-",IFERROR('Tabel A Be'!B34/'Tabel A F'!B34*100,"-"))</f>
        <v>1.4025245441795231</v>
      </c>
      <c r="C34" s="93">
        <f>IF(OR('Tabel A F'!C34&lt;5,'Tabel A Be'!C34&lt;0.5),"-",IFERROR('Tabel A Be'!C34/'Tabel A F'!C34*100,"-"))</f>
        <v>1.4150943396226416</v>
      </c>
      <c r="D34" s="93">
        <f>IF(OR('Tabel A F'!D34&lt;5,'Tabel A Be'!D34&lt;0.5),"-",IFERROR('Tabel A Be'!D34/'Tabel A F'!D34*100,"-"))</f>
        <v>1.7241379310344827</v>
      </c>
      <c r="E34" s="93">
        <f>IF(OR('Tabel A F'!E34&lt;5,'Tabel A Be'!E34&lt;0.5),"-",IFERROR('Tabel A Be'!E34/'Tabel A F'!E34*100,"-"))</f>
        <v>1.4778325123152709</v>
      </c>
      <c r="F34" s="93">
        <f>IF(OR('Tabel A F'!F34&lt;5,'Tabel A Be'!F34&lt;0.5),"-",IFERROR('Tabel A Be'!F34/'Tabel A F'!F34*100,"-"))</f>
        <v>0.76219512195121952</v>
      </c>
      <c r="G34" s="93">
        <f>IF(OR('Tabel A F'!G34&lt;5,'Tabel A Be'!G34&lt;0.5),"-",IFERROR('Tabel A Be'!G34/'Tabel A F'!G34*100,"-"))</f>
        <v>1.086048454469507</v>
      </c>
      <c r="H34" s="93">
        <f>IF(OR('Tabel A F'!H34&lt;5,'Tabel A Be'!H34&lt;0.5),"-",IFERROR('Tabel A Be'!H34/'Tabel A F'!H34*100,"-"))</f>
        <v>1.3405906662634814</v>
      </c>
      <c r="I34" s="93">
        <f>IF(OR('Tabel A F'!I34&lt;5,'Tabel A Be'!I34&lt;0.5),"-",IFERROR('Tabel A Be'!I34/'Tabel A F'!I34*100,"-"))</f>
        <v>2.9411764705882351</v>
      </c>
      <c r="J34" s="133"/>
      <c r="K34" s="93">
        <f>IF(OR('Tabel A F'!K34&lt;5,'Tabel A Be'!K34&lt;0.5),"-",IFERROR('Tabel A Be'!K34/'Tabel A F'!K34*100,"-"))</f>
        <v>1.3631640075799254</v>
      </c>
    </row>
    <row r="35" spans="1:11" ht="15.75" customHeight="1" x14ac:dyDescent="0.2">
      <c r="A35" s="90" t="s">
        <v>49</v>
      </c>
      <c r="B35" s="94">
        <f>IF(OR('Tabel A F'!B35&lt;5,'Tabel A Be'!B35&lt;0.5),"-",IFERROR('Tabel A Be'!B35/'Tabel A F'!B35*100,"-"))</f>
        <v>2.6030368763557483</v>
      </c>
      <c r="C35" s="94">
        <f>IF(OR('Tabel A F'!C35&lt;5,'Tabel A Be'!C35&lt;0.5),"-",IFERROR('Tabel A Be'!C35/'Tabel A F'!C35*100,"-"))</f>
        <v>1.0810810810810811</v>
      </c>
      <c r="D35" s="94">
        <f>IF(OR('Tabel A F'!D35&lt;5,'Tabel A Be'!D35&lt;0.5),"-",IFERROR('Tabel A Be'!D35/'Tabel A F'!D35*100,"-"))</f>
        <v>1.6404647983595353</v>
      </c>
      <c r="E35" s="94">
        <f>IF(OR('Tabel A F'!E35&lt;5,'Tabel A Be'!E35&lt;0.5),"-",IFERROR('Tabel A Be'!E35/'Tabel A F'!E35*100,"-"))</f>
        <v>0.96385542168674709</v>
      </c>
      <c r="F35" s="94">
        <f>IF(OR('Tabel A F'!F35&lt;5,'Tabel A Be'!F35&lt;0.5),"-",IFERROR('Tabel A Be'!F35/'Tabel A F'!F35*100,"-"))</f>
        <v>1.9801980198019802</v>
      </c>
      <c r="G35" s="94">
        <f>IF(OR('Tabel A F'!G35&lt;5,'Tabel A Be'!G35&lt;0.5),"-",IFERROR('Tabel A Be'!G35/'Tabel A F'!G35*100,"-"))</f>
        <v>2.2875816993464051</v>
      </c>
      <c r="H35" s="94">
        <f>IF(OR('Tabel A F'!H35&lt;5,'Tabel A Be'!H35&lt;0.5),"-",IFERROR('Tabel A Be'!H35/'Tabel A F'!H35*100,"-"))</f>
        <v>2.0546752568344071</v>
      </c>
      <c r="I35" s="94" t="str">
        <f>IF(OR('Tabel A F'!I35&lt;5,'Tabel A Be'!I35&lt;0.5),"-",IFERROR('Tabel A Be'!I35/'Tabel A F'!I35*100,"-"))</f>
        <v>-</v>
      </c>
      <c r="J35" s="133"/>
      <c r="K35" s="94">
        <f>IF(OR('Tabel A F'!K35&lt;5,'Tabel A Be'!K35&lt;0.5),"-",IFERROR('Tabel A Be'!K35/'Tabel A F'!K35*100,"-"))</f>
        <v>1.9405320813771518</v>
      </c>
    </row>
    <row r="36" spans="1:11" ht="15.75" customHeight="1" x14ac:dyDescent="0.2">
      <c r="A36" s="83" t="s">
        <v>50</v>
      </c>
      <c r="B36" s="95">
        <f>IF(OR('Tabel A F'!B36&lt;5,'Tabel A Be'!B36&lt;0.5),"-",IFERROR('Tabel A Be'!B36/'Tabel A F'!B36*100,"-"))</f>
        <v>6.6537467700258395</v>
      </c>
      <c r="C36" s="95">
        <f>IF(OR('Tabel A F'!C36&lt;5,'Tabel A Be'!C36&lt;0.5),"-",IFERROR('Tabel A Be'!C36/'Tabel A F'!C36*100,"-"))</f>
        <v>4.0462427745664744</v>
      </c>
      <c r="D36" s="95">
        <f>IF(OR('Tabel A F'!D36&lt;5,'Tabel A Be'!D36&lt;0.5),"-",IFERROR('Tabel A Be'!D36/'Tabel A F'!D36*100,"-"))</f>
        <v>5.2278037383177569</v>
      </c>
      <c r="E36" s="95">
        <f>IF(OR('Tabel A F'!E36&lt;5,'Tabel A Be'!E36&lt;0.5),"-",IFERROR('Tabel A Be'!E36/'Tabel A F'!E36*100,"-"))</f>
        <v>3.8590604026845639</v>
      </c>
      <c r="F36" s="95">
        <f>IF(OR('Tabel A F'!F36&lt;5,'Tabel A Be'!F36&lt;0.5),"-",IFERROR('Tabel A Be'!F36/'Tabel A F'!F36*100,"-"))</f>
        <v>5.3265694356372855</v>
      </c>
      <c r="G36" s="95">
        <f>IF(OR('Tabel A F'!G36&lt;5,'Tabel A Be'!G36&lt;0.5),"-",IFERROR('Tabel A Be'!G36/'Tabel A F'!G36*100,"-"))</f>
        <v>4.178403755868545</v>
      </c>
      <c r="H36" s="95">
        <f>IF(OR('Tabel A F'!H36&lt;5,'Tabel A Be'!H36&lt;0.5),"-",IFERROR('Tabel A Be'!H36/'Tabel A F'!H36*100,"-"))</f>
        <v>3.7378943195333294</v>
      </c>
      <c r="I36" s="95">
        <f>IF(OR('Tabel A F'!I36&lt;5,'Tabel A Be'!I36&lt;0.5),"-",IFERROR('Tabel A Be'!I36/'Tabel A F'!I36*100,"-"))</f>
        <v>7.6923076923076925</v>
      </c>
      <c r="J36" s="133"/>
      <c r="K36" s="95">
        <f>IF(OR('Tabel A F'!K36&lt;5,'Tabel A Be'!K36&lt;0.5),"-",IFERROR('Tabel A Be'!K36/'Tabel A F'!K36*100,"-"))</f>
        <v>4.1647661485561915</v>
      </c>
    </row>
    <row r="37" spans="1:11" ht="15.75" customHeight="1" x14ac:dyDescent="0.2">
      <c r="A37" s="79" t="s">
        <v>51</v>
      </c>
      <c r="B37" s="93">
        <f>IF(OR('Tabel A F'!B37&lt;5,'Tabel A Be'!B37&lt;0.5),"-",IFERROR('Tabel A Be'!B37/'Tabel A F'!B37*100,"-"))</f>
        <v>3.8616973506960037</v>
      </c>
      <c r="C37" s="93">
        <f>IF(OR('Tabel A F'!C37&lt;5,'Tabel A Be'!C37&lt;0.5),"-",IFERROR('Tabel A Be'!C37/'Tabel A F'!C37*100,"-"))</f>
        <v>1.434878587196468</v>
      </c>
      <c r="D37" s="93">
        <f>IF(OR('Tabel A F'!D37&lt;5,'Tabel A Be'!D37&lt;0.5),"-",IFERROR('Tabel A Be'!D37/'Tabel A F'!D37*100,"-"))</f>
        <v>2.8070655894837739</v>
      </c>
      <c r="E37" s="93">
        <f>IF(OR('Tabel A F'!E37&lt;5,'Tabel A Be'!E37&lt;0.5),"-",IFERROR('Tabel A Be'!E37/'Tabel A F'!E37*100,"-"))</f>
        <v>2.553940995156319</v>
      </c>
      <c r="F37" s="93">
        <f>IF(OR('Tabel A F'!F37&lt;5,'Tabel A Be'!F37&lt;0.5),"-",IFERROR('Tabel A Be'!F37/'Tabel A F'!F37*100,"-"))</f>
        <v>4.9898167006109979</v>
      </c>
      <c r="G37" s="93">
        <f>IF(OR('Tabel A F'!G37&lt;5,'Tabel A Be'!G37&lt;0.5),"-",IFERROR('Tabel A Be'!G37/'Tabel A F'!G37*100,"-"))</f>
        <v>2.7379949452401009</v>
      </c>
      <c r="H37" s="93">
        <f>IF(OR('Tabel A F'!H37&lt;5,'Tabel A Be'!H37&lt;0.5),"-",IFERROR('Tabel A Be'!H37/'Tabel A F'!H37*100,"-"))</f>
        <v>2.8320082796255348</v>
      </c>
      <c r="I37" s="93">
        <f>IF(OR('Tabel A F'!I37&lt;5,'Tabel A Be'!I37&lt;0.5),"-",IFERROR('Tabel A Be'!I37/'Tabel A F'!I37*100,"-"))</f>
        <v>13.157894736842104</v>
      </c>
      <c r="J37" s="133"/>
      <c r="K37" s="93">
        <f>IF(OR('Tabel A F'!K37&lt;5,'Tabel A Be'!K37&lt;0.5),"-",IFERROR('Tabel A Be'!K37/'Tabel A F'!K37*100,"-"))</f>
        <v>2.9256074573295114</v>
      </c>
    </row>
    <row r="38" spans="1:11" ht="15.75" customHeight="1" x14ac:dyDescent="0.2">
      <c r="A38" s="90" t="s">
        <v>52</v>
      </c>
      <c r="B38" s="94">
        <f>IF(OR('Tabel A F'!B38&lt;5,'Tabel A Be'!B38&lt;0.5),"-",IFERROR('Tabel A Be'!B38/'Tabel A F'!B38*100,"-"))</f>
        <v>9.0507726269315683</v>
      </c>
      <c r="C38" s="94">
        <f>IF(OR('Tabel A F'!C38&lt;5,'Tabel A Be'!C38&lt;0.5),"-",IFERROR('Tabel A Be'!C38/'Tabel A F'!C38*100,"-"))</f>
        <v>1.9933554817275747</v>
      </c>
      <c r="D38" s="94">
        <f>IF(OR('Tabel A F'!D38&lt;5,'Tabel A Be'!D38&lt;0.5),"-",IFERROR('Tabel A Be'!D38/'Tabel A F'!D38*100,"-"))</f>
        <v>4.2645778938207135</v>
      </c>
      <c r="E38" s="94">
        <f>IF(OR('Tabel A F'!E38&lt;5,'Tabel A Be'!E38&lt;0.5),"-",IFERROR('Tabel A Be'!E38/'Tabel A F'!E38*100,"-"))</f>
        <v>3.2051282051282048</v>
      </c>
      <c r="F38" s="94">
        <f>IF(OR('Tabel A F'!F38&lt;5,'Tabel A Be'!F38&lt;0.5),"-",IFERROR('Tabel A Be'!F38/'Tabel A F'!F38*100,"-"))</f>
        <v>8.5253456221198167</v>
      </c>
      <c r="G38" s="94">
        <f>IF(OR('Tabel A F'!G38&lt;5,'Tabel A Be'!G38&lt;0.5),"-",IFERROR('Tabel A Be'!G38/'Tabel A F'!G38*100,"-"))</f>
        <v>4.1450777202072544</v>
      </c>
      <c r="H38" s="94">
        <f>IF(OR('Tabel A F'!H38&lt;5,'Tabel A Be'!H38&lt;0.5),"-",IFERROR('Tabel A Be'!H38/'Tabel A F'!H38*100,"-"))</f>
        <v>5.0520632472040115</v>
      </c>
      <c r="I38" s="94">
        <f>IF(OR('Tabel A F'!I38&lt;5,'Tabel A Be'!I38&lt;0.5),"-",IFERROR('Tabel A Be'!I38/'Tabel A F'!I38*100,"-"))</f>
        <v>7.6923076923076925</v>
      </c>
      <c r="J38" s="133"/>
      <c r="K38" s="94">
        <f>IF(OR('Tabel A F'!K38&lt;5,'Tabel A Be'!K38&lt;0.5),"-",IFERROR('Tabel A Be'!K38/'Tabel A F'!K38*100,"-"))</f>
        <v>4.9854791868344623</v>
      </c>
    </row>
    <row r="39" spans="1:11" ht="15.75" customHeight="1" x14ac:dyDescent="0.2">
      <c r="A39" s="83" t="s">
        <v>53</v>
      </c>
      <c r="B39" s="95">
        <f>IF(OR('Tabel A F'!B39&lt;5,'Tabel A Be'!B39&lt;0.5),"-",IFERROR('Tabel A Be'!B39/'Tabel A F'!B39*100,"-"))</f>
        <v>3.6363636363636362</v>
      </c>
      <c r="C39" s="95">
        <f>IF(OR('Tabel A F'!C39&lt;5,'Tabel A Be'!C39&lt;0.5),"-",IFERROR('Tabel A Be'!C39/'Tabel A F'!C39*100,"-"))</f>
        <v>1.1363636363636365</v>
      </c>
      <c r="D39" s="95">
        <f>IF(OR('Tabel A F'!D39&lt;5,'Tabel A Be'!D39&lt;0.5),"-",IFERROR('Tabel A Be'!D39/'Tabel A F'!D39*100,"-"))</f>
        <v>3.2374100719424459</v>
      </c>
      <c r="E39" s="95">
        <f>IF(OR('Tabel A F'!E39&lt;5,'Tabel A Be'!E39&lt;0.5),"-",IFERROR('Tabel A Be'!E39/'Tabel A F'!E39*100,"-"))</f>
        <v>2.8017241379310347</v>
      </c>
      <c r="F39" s="95">
        <f>IF(OR('Tabel A F'!F39&lt;5,'Tabel A Be'!F39&lt;0.5),"-",IFERROR('Tabel A Be'!F39/'Tabel A F'!F39*100,"-"))</f>
        <v>3.1468531468531471</v>
      </c>
      <c r="G39" s="95">
        <f>IF(OR('Tabel A F'!G39&lt;5,'Tabel A Be'!G39&lt;0.5),"-",IFERROR('Tabel A Be'!G39/'Tabel A F'!G39*100,"-"))</f>
        <v>2.4952015355086372</v>
      </c>
      <c r="H39" s="95">
        <f>IF(OR('Tabel A F'!H39&lt;5,'Tabel A Be'!H39&lt;0.5),"-",IFERROR('Tabel A Be'!H39/'Tabel A F'!H39*100,"-"))</f>
        <v>5.3593179049939099</v>
      </c>
      <c r="I39" s="95" t="str">
        <f>IF(OR('Tabel A F'!I39&lt;5,'Tabel A Be'!I39&lt;0.5),"-",IFERROR('Tabel A Be'!I39/'Tabel A F'!I39*100,"-"))</f>
        <v>-</v>
      </c>
      <c r="J39" s="133"/>
      <c r="K39" s="95">
        <f>IF(OR('Tabel A F'!K39&lt;5,'Tabel A Be'!K39&lt;0.5),"-",IFERROR('Tabel A Be'!K39/'Tabel A F'!K39*100,"-"))</f>
        <v>4.0474800544853089</v>
      </c>
    </row>
    <row r="40" spans="1:11" ht="15.75" customHeight="1" x14ac:dyDescent="0.2">
      <c r="A40" s="79" t="s">
        <v>54</v>
      </c>
      <c r="B40" s="93">
        <f>IF(OR('Tabel A F'!B40&lt;5,'Tabel A Be'!B40&lt;0.5),"-",IFERROR('Tabel A Be'!B40/'Tabel A F'!B40*100,"-"))</f>
        <v>7.7134986225895315</v>
      </c>
      <c r="C40" s="93">
        <f>IF(OR('Tabel A F'!C40&lt;5,'Tabel A Be'!C40&lt;0.5),"-",IFERROR('Tabel A Be'!C40/'Tabel A F'!C40*100,"-"))</f>
        <v>3.0172413793103448</v>
      </c>
      <c r="D40" s="93">
        <f>IF(OR('Tabel A F'!D40&lt;5,'Tabel A Be'!D40&lt;0.5),"-",IFERROR('Tabel A Be'!D40/'Tabel A F'!D40*100,"-"))</f>
        <v>4.4952681388012614</v>
      </c>
      <c r="E40" s="93">
        <f>IF(OR('Tabel A F'!E40&lt;5,'Tabel A Be'!E40&lt;0.5),"-",IFERROR('Tabel A Be'!E40/'Tabel A F'!E40*100,"-"))</f>
        <v>4.6357615894039732</v>
      </c>
      <c r="F40" s="93">
        <f>IF(OR('Tabel A F'!F40&lt;5,'Tabel A Be'!F40&lt;0.5),"-",IFERROR('Tabel A Be'!F40/'Tabel A F'!F40*100,"-"))</f>
        <v>5.4421768707482991</v>
      </c>
      <c r="G40" s="93">
        <f>IF(OR('Tabel A F'!G40&lt;5,'Tabel A Be'!G40&lt;0.5),"-",IFERROR('Tabel A Be'!G40/'Tabel A F'!G40*100,"-"))</f>
        <v>5.305466237942122</v>
      </c>
      <c r="H40" s="93">
        <f>IF(OR('Tabel A F'!H40&lt;5,'Tabel A Be'!H40&lt;0.5),"-",IFERROR('Tabel A Be'!H40/'Tabel A F'!H40*100,"-"))</f>
        <v>5.3092783505154637</v>
      </c>
      <c r="I40" s="93">
        <f>IF(OR('Tabel A F'!I40&lt;5,'Tabel A Be'!I40&lt;0.5),"-",IFERROR('Tabel A Be'!I40/'Tabel A F'!I40*100,"-"))</f>
        <v>17.647058823529413</v>
      </c>
      <c r="J40" s="133"/>
      <c r="K40" s="93">
        <f>IF(OR('Tabel A F'!K40&lt;5,'Tabel A Be'!K40&lt;0.5),"-",IFERROR('Tabel A Be'!K40/'Tabel A F'!K40*100,"-"))</f>
        <v>5.1663031624863684</v>
      </c>
    </row>
    <row r="41" spans="1:11" ht="15.75" customHeight="1" x14ac:dyDescent="0.2">
      <c r="A41" s="90" t="s">
        <v>214</v>
      </c>
      <c r="B41" s="94">
        <f>IF(OR('Tabel A F'!B41&lt;5,'Tabel A Be'!B41&lt;0.5),"-",IFERROR('Tabel A Be'!B41/'Tabel A F'!B41*100,"-"))</f>
        <v>4.0164778578784759</v>
      </c>
      <c r="C41" s="94">
        <f>IF(OR('Tabel A F'!C41&lt;5,'Tabel A Be'!C41&lt;0.5),"-",IFERROR('Tabel A Be'!C41/'Tabel A F'!C41*100,"-"))</f>
        <v>1.5536723163841808</v>
      </c>
      <c r="D41" s="94">
        <f>IF(OR('Tabel A F'!D41&lt;5,'Tabel A Be'!D41&lt;0.5),"-",IFERROR('Tabel A Be'!D41/'Tabel A F'!D41*100,"-"))</f>
        <v>5.0295857988165684</v>
      </c>
      <c r="E41" s="94">
        <f>IF(OR('Tabel A F'!E41&lt;5,'Tabel A Be'!E41&lt;0.5),"-",IFERROR('Tabel A Be'!E41/'Tabel A F'!E41*100,"-"))</f>
        <v>1.9851116625310175</v>
      </c>
      <c r="F41" s="94">
        <f>IF(OR('Tabel A F'!F41&lt;5,'Tabel A Be'!F41&lt;0.5),"-",IFERROR('Tabel A Be'!F41/'Tabel A F'!F41*100,"-"))</f>
        <v>3.0949839914621133</v>
      </c>
      <c r="G41" s="94">
        <f>IF(OR('Tabel A F'!G41&lt;5,'Tabel A Be'!G41&lt;0.5),"-",IFERROR('Tabel A Be'!G41/'Tabel A F'!G41*100,"-"))</f>
        <v>2.1428571428571428</v>
      </c>
      <c r="H41" s="94">
        <f>IF(OR('Tabel A F'!H41&lt;5,'Tabel A Be'!H41&lt;0.5),"-",IFERROR('Tabel A Be'!H41/'Tabel A F'!H41*100,"-"))</f>
        <v>4.1666666666666661</v>
      </c>
      <c r="I41" s="94">
        <f>IF(OR('Tabel A F'!I41&lt;5,'Tabel A Be'!I41&lt;0.5),"-",IFERROR('Tabel A Be'!I41/'Tabel A F'!I41*100,"-"))</f>
        <v>3.3333333333333335</v>
      </c>
      <c r="J41" s="133"/>
      <c r="K41" s="94">
        <f>IF(OR('Tabel A F'!K41&lt;5,'Tabel A Be'!K41&lt;0.5),"-",IFERROR('Tabel A Be'!K41/'Tabel A F'!K41*100,"-"))</f>
        <v>3.6110263452344622</v>
      </c>
    </row>
    <row r="42" spans="1:11" ht="15.75" customHeight="1" x14ac:dyDescent="0.2">
      <c r="A42" s="83" t="s">
        <v>55</v>
      </c>
      <c r="B42" s="95">
        <f>IF(OR('Tabel A F'!B42&lt;5,'Tabel A Be'!B42&lt;0.5),"-",IFERROR('Tabel A Be'!B42/'Tabel A F'!B42*100,"-"))</f>
        <v>6.8840579710144931</v>
      </c>
      <c r="C42" s="95">
        <f>IF(OR('Tabel A F'!C42&lt;5,'Tabel A Be'!C42&lt;0.5),"-",IFERROR('Tabel A Be'!C42/'Tabel A F'!C42*100,"-"))</f>
        <v>3.75</v>
      </c>
      <c r="D42" s="95">
        <f>IF(OR('Tabel A F'!D42&lt;5,'Tabel A Be'!D42&lt;0.5),"-",IFERROR('Tabel A Be'!D42/'Tabel A F'!D42*100,"-"))</f>
        <v>5.8215962441314559</v>
      </c>
      <c r="E42" s="95">
        <f>IF(OR('Tabel A F'!E42&lt;5,'Tabel A Be'!E42&lt;0.5),"-",IFERROR('Tabel A Be'!E42/'Tabel A F'!E42*100,"-"))</f>
        <v>8.4291187739463602</v>
      </c>
      <c r="F42" s="95">
        <f>IF(OR('Tabel A F'!F42&lt;5,'Tabel A Be'!F42&lt;0.5),"-",IFERROR('Tabel A Be'!F42/'Tabel A F'!F42*100,"-"))</f>
        <v>10.045662100456621</v>
      </c>
      <c r="G42" s="95">
        <f>IF(OR('Tabel A F'!G42&lt;5,'Tabel A Be'!G42&lt;0.5),"-",IFERROR('Tabel A Be'!G42/'Tabel A F'!G42*100,"-"))</f>
        <v>3.3195020746887969</v>
      </c>
      <c r="H42" s="95">
        <f>IF(OR('Tabel A F'!H42&lt;5,'Tabel A Be'!H42&lt;0.5),"-",IFERROR('Tabel A Be'!H42/'Tabel A F'!H42*100,"-"))</f>
        <v>4.4107744107744109</v>
      </c>
      <c r="I42" s="95" t="str">
        <f>IF(OR('Tabel A F'!I42&lt;5,'Tabel A Be'!I42&lt;0.5),"-",IFERROR('Tabel A Be'!I42/'Tabel A F'!I42*100,"-"))</f>
        <v>-</v>
      </c>
      <c r="J42" s="133"/>
      <c r="K42" s="95">
        <f>IF(OR('Tabel A F'!K42&lt;5,'Tabel A Be'!K42&lt;0.5),"-",IFERROR('Tabel A Be'!K42/'Tabel A F'!K42*100,"-"))</f>
        <v>5.2738336713995944</v>
      </c>
    </row>
    <row r="43" spans="1:11" ht="15.75" customHeight="1" x14ac:dyDescent="0.2">
      <c r="A43" s="79" t="s">
        <v>56</v>
      </c>
      <c r="B43" s="93">
        <f>IF(OR('Tabel A F'!B43&lt;5,'Tabel A Be'!B43&lt;0.5),"-",IFERROR('Tabel A Be'!B43/'Tabel A F'!B43*100,"-"))</f>
        <v>1.5873015873015872</v>
      </c>
      <c r="C43" s="93">
        <f>IF(OR('Tabel A F'!C43&lt;5,'Tabel A Be'!C43&lt;0.5),"-",IFERROR('Tabel A Be'!C43/'Tabel A F'!C43*100,"-"))</f>
        <v>2.7027027027027026</v>
      </c>
      <c r="D43" s="93">
        <f>IF(OR('Tabel A F'!D43&lt;5,'Tabel A Be'!D43&lt;0.5),"-",IFERROR('Tabel A Be'!D43/'Tabel A F'!D43*100,"-"))</f>
        <v>10.526315789473683</v>
      </c>
      <c r="E43" s="93">
        <f>IF(OR('Tabel A F'!E43&lt;5,'Tabel A Be'!E43&lt;0.5),"-",IFERROR('Tabel A Be'!E43/'Tabel A F'!E43*100,"-"))</f>
        <v>8.4337349397590362</v>
      </c>
      <c r="F43" s="93">
        <f>IF(OR('Tabel A F'!F43&lt;5,'Tabel A Be'!F43&lt;0.5),"-",IFERROR('Tabel A Be'!F43/'Tabel A F'!F43*100,"-"))</f>
        <v>12.820512820512819</v>
      </c>
      <c r="G43" s="93">
        <f>IF(OR('Tabel A F'!G43&lt;5,'Tabel A Be'!G43&lt;0.5),"-",IFERROR('Tabel A Be'!G43/'Tabel A F'!G43*100,"-"))</f>
        <v>4.9504950495049505</v>
      </c>
      <c r="H43" s="93">
        <f>IF(OR('Tabel A F'!H43&lt;5,'Tabel A Be'!H43&lt;0.5),"-",IFERROR('Tabel A Be'!H43/'Tabel A F'!H43*100,"-"))</f>
        <v>6.3020214030915582</v>
      </c>
      <c r="I43" s="93" t="str">
        <f>IF(OR('Tabel A F'!I43&lt;5,'Tabel A Be'!I43&lt;0.5),"-",IFERROR('Tabel A Be'!I43/'Tabel A F'!I43*100,"-"))</f>
        <v>-</v>
      </c>
      <c r="J43" s="133"/>
      <c r="K43" s="93">
        <f>IF(OR('Tabel A F'!K43&lt;5,'Tabel A Be'!K43&lt;0.5),"-",IFERROR('Tabel A Be'!K43/'Tabel A F'!K43*100,"-"))</f>
        <v>6.7081604426002768</v>
      </c>
    </row>
    <row r="44" spans="1:11" ht="15.75" customHeight="1" x14ac:dyDescent="0.2">
      <c r="A44" s="90" t="s">
        <v>57</v>
      </c>
      <c r="B44" s="94">
        <f>IF(OR('Tabel A F'!B44&lt;5,'Tabel A Be'!B44&lt;0.5),"-",IFERROR('Tabel A Be'!B44/'Tabel A F'!B44*100,"-"))</f>
        <v>14.569536423841059</v>
      </c>
      <c r="C44" s="94">
        <f>IF(OR('Tabel A F'!C44&lt;5,'Tabel A Be'!C44&lt;0.5),"-",IFERROR('Tabel A Be'!C44/'Tabel A F'!C44*100,"-"))</f>
        <v>11.428571428571429</v>
      </c>
      <c r="D44" s="94">
        <f>IF(OR('Tabel A F'!D44&lt;5,'Tabel A Be'!D44&lt;0.5),"-",IFERROR('Tabel A Be'!D44/'Tabel A F'!D44*100,"-"))</f>
        <v>15.310492505353318</v>
      </c>
      <c r="E44" s="94">
        <f>IF(OR('Tabel A F'!E44&lt;5,'Tabel A Be'!E44&lt;0.5),"-",IFERROR('Tabel A Be'!E44/'Tabel A F'!E44*100,"-"))</f>
        <v>11.602209944751381</v>
      </c>
      <c r="F44" s="94">
        <f>IF(OR('Tabel A F'!F44&lt;5,'Tabel A Be'!F44&lt;0.5),"-",IFERROR('Tabel A Be'!F44/'Tabel A F'!F44*100,"-"))</f>
        <v>13.35149863760218</v>
      </c>
      <c r="G44" s="94">
        <f>IF(OR('Tabel A F'!G44&lt;5,'Tabel A Be'!G44&lt;0.5),"-",IFERROR('Tabel A Be'!G44/'Tabel A F'!G44*100,"-"))</f>
        <v>12.542372881355931</v>
      </c>
      <c r="H44" s="94">
        <f>IF(OR('Tabel A F'!H44&lt;5,'Tabel A Be'!H44&lt;0.5),"-",IFERROR('Tabel A Be'!H44/'Tabel A F'!H44*100,"-"))</f>
        <v>12.290502793296088</v>
      </c>
      <c r="I44" s="94">
        <f>IF(OR('Tabel A F'!I44&lt;5,'Tabel A Be'!I44&lt;0.5),"-",IFERROR('Tabel A Be'!I44/'Tabel A F'!I44*100,"-"))</f>
        <v>13.333333333333334</v>
      </c>
      <c r="J44" s="133"/>
      <c r="K44" s="94">
        <f>IF(OR('Tabel A F'!K44&lt;5,'Tabel A Be'!K44&lt;0.5),"-",IFERROR('Tabel A Be'!K44/'Tabel A F'!K44*100,"-"))</f>
        <v>13.041495668034656</v>
      </c>
    </row>
    <row r="45" spans="1:11" ht="15.75" customHeight="1" x14ac:dyDescent="0.2">
      <c r="A45" s="83" t="s">
        <v>58</v>
      </c>
      <c r="B45" s="95">
        <f>IF(OR('Tabel A F'!B45&lt;5,'Tabel A Be'!B45&lt;0.5),"-",IFERROR('Tabel A Be'!B45/'Tabel A F'!B45*100,"-"))</f>
        <v>9.7402597402597415</v>
      </c>
      <c r="C45" s="95">
        <f>IF(OR('Tabel A F'!C45&lt;5,'Tabel A Be'!C45&lt;0.5),"-",IFERROR('Tabel A Be'!C45/'Tabel A F'!C45*100,"-"))</f>
        <v>14.893617021276595</v>
      </c>
      <c r="D45" s="95">
        <f>IF(OR('Tabel A F'!D45&lt;5,'Tabel A Be'!D45&lt;0.5),"-",IFERROR('Tabel A Be'!D45/'Tabel A F'!D45*100,"-"))</f>
        <v>9.1245376078914919</v>
      </c>
      <c r="E45" s="95">
        <f>IF(OR('Tabel A F'!E45&lt;5,'Tabel A Be'!E45&lt;0.5),"-",IFERROR('Tabel A Be'!E45/'Tabel A F'!E45*100,"-"))</f>
        <v>9.2936802973977688</v>
      </c>
      <c r="F45" s="95">
        <f>IF(OR('Tabel A F'!F45&lt;5,'Tabel A Be'!F45&lt;0.5),"-",IFERROR('Tabel A Be'!F45/'Tabel A F'!F45*100,"-"))</f>
        <v>12.186379928315413</v>
      </c>
      <c r="G45" s="95">
        <f>IF(OR('Tabel A F'!G45&lt;5,'Tabel A Be'!G45&lt;0.5),"-",IFERROR('Tabel A Be'!G45/'Tabel A F'!G45*100,"-"))</f>
        <v>5.9701492537313428</v>
      </c>
      <c r="H45" s="95">
        <f>IF(OR('Tabel A F'!H45&lt;5,'Tabel A Be'!H45&lt;0.5),"-",IFERROR('Tabel A Be'!H45/'Tabel A F'!H45*100,"-"))</f>
        <v>8.7555066079295152</v>
      </c>
      <c r="I45" s="95">
        <f>IF(OR('Tabel A F'!I45&lt;5,'Tabel A Be'!I45&lt;0.5),"-",IFERROR('Tabel A Be'!I45/'Tabel A F'!I45*100,"-"))</f>
        <v>14.285714285714285</v>
      </c>
      <c r="J45" s="133"/>
      <c r="K45" s="95">
        <f>IF(OR('Tabel A F'!K45&lt;5,'Tabel A Be'!K45&lt;0.5),"-",IFERROR('Tabel A Be'!K45/'Tabel A F'!K45*100,"-"))</f>
        <v>9.0452261306532673</v>
      </c>
    </row>
    <row r="46" spans="1:11" ht="15.75" customHeight="1" x14ac:dyDescent="0.2">
      <c r="A46" s="79" t="s">
        <v>59</v>
      </c>
      <c r="B46" s="93">
        <f>IF(OR('Tabel A F'!B46&lt;5,'Tabel A Be'!B46&lt;0.5),"-",IFERROR('Tabel A Be'!B46/'Tabel A F'!B46*100,"-"))</f>
        <v>5.2880820836621938</v>
      </c>
      <c r="C46" s="93">
        <f>IF(OR('Tabel A F'!C46&lt;5,'Tabel A Be'!C46&lt;0.5),"-",IFERROR('Tabel A Be'!C46/'Tabel A F'!C46*100,"-"))</f>
        <v>3.1484257871064467</v>
      </c>
      <c r="D46" s="93">
        <f>IF(OR('Tabel A F'!D46&lt;5,'Tabel A Be'!D46&lt;0.5),"-",IFERROR('Tabel A Be'!D46/'Tabel A F'!D46*100,"-"))</f>
        <v>6.8058076225045365</v>
      </c>
      <c r="E46" s="93">
        <f>IF(OR('Tabel A F'!E46&lt;5,'Tabel A Be'!E46&lt;0.5),"-",IFERROR('Tabel A Be'!E46/'Tabel A F'!E46*100,"-"))</f>
        <v>3.8795986622073579</v>
      </c>
      <c r="F46" s="93">
        <f>IF(OR('Tabel A F'!F46&lt;5,'Tabel A Be'!F46&lt;0.5),"-",IFERROR('Tabel A Be'!F46/'Tabel A F'!F46*100,"-"))</f>
        <v>6.5888812628689095</v>
      </c>
      <c r="G46" s="93">
        <f>IF(OR('Tabel A F'!G46&lt;5,'Tabel A Be'!G46&lt;0.5),"-",IFERROR('Tabel A Be'!G46/'Tabel A F'!G46*100,"-"))</f>
        <v>4.7021943573667713</v>
      </c>
      <c r="H46" s="93">
        <f>IF(OR('Tabel A F'!H46&lt;5,'Tabel A Be'!H46&lt;0.5),"-",IFERROR('Tabel A Be'!H46/'Tabel A F'!H46*100,"-"))</f>
        <v>6.3046544428772915</v>
      </c>
      <c r="I46" s="93">
        <f>IF(OR('Tabel A F'!I46&lt;5,'Tabel A Be'!I46&lt;0.5),"-",IFERROR('Tabel A Be'!I46/'Tabel A F'!I46*100,"-"))</f>
        <v>5.7692307692307692</v>
      </c>
      <c r="J46" s="133"/>
      <c r="K46" s="93">
        <f>IF(OR('Tabel A F'!K46&lt;5,'Tabel A Be'!K46&lt;0.5),"-",IFERROR('Tabel A Be'!K46/'Tabel A F'!K46*100,"-"))</f>
        <v>5.8437399935959009</v>
      </c>
    </row>
    <row r="47" spans="1:11" ht="15.75" customHeight="1" x14ac:dyDescent="0.2">
      <c r="A47" s="38"/>
      <c r="B47" s="69"/>
      <c r="C47" s="69"/>
      <c r="D47" s="69"/>
      <c r="E47" s="69"/>
      <c r="F47" s="69"/>
      <c r="G47" s="69"/>
      <c r="H47" s="69"/>
      <c r="I47" s="69"/>
      <c r="J47" s="134"/>
      <c r="K47" s="69"/>
    </row>
    <row r="48" spans="1:11" ht="15.75" customHeight="1" x14ac:dyDescent="0.2">
      <c r="A48" s="88" t="s">
        <v>20</v>
      </c>
      <c r="B48" s="92">
        <f>IF(OR('Tabel A F'!B48&lt;5,'Tabel A Be'!B48&lt;0.5),"-",IFERROR('Tabel A Be'!B48/'Tabel A F'!B48*100,"-"))</f>
        <v>4.8874177597973114</v>
      </c>
      <c r="C48" s="92">
        <f>IF(OR('Tabel A F'!C48&lt;5,'Tabel A Be'!C48&lt;0.5),"-",IFERROR('Tabel A Be'!C48/'Tabel A F'!C48*100,"-"))</f>
        <v>2.596247888325776</v>
      </c>
      <c r="D48" s="92">
        <f>IF(OR('Tabel A F'!D48&lt;5,'Tabel A Be'!D48&lt;0.5),"-",IFERROR('Tabel A Be'!D48/'Tabel A F'!D48*100,"-"))</f>
        <v>4.9561362430145799</v>
      </c>
      <c r="E48" s="92">
        <f>IF(OR('Tabel A F'!E48&lt;5,'Tabel A Be'!E48&lt;0.5),"-",IFERROR('Tabel A Be'!E48/'Tabel A F'!E48*100,"-"))</f>
        <v>2.9719317556411671</v>
      </c>
      <c r="F48" s="92">
        <f>IF(OR('Tabel A F'!F48&lt;5,'Tabel A Be'!F48&lt;0.5),"-",IFERROR('Tabel A Be'!F48/'Tabel A F'!F48*100,"-"))</f>
        <v>5.177834946302422</v>
      </c>
      <c r="G48" s="92">
        <f>IF(OR('Tabel A F'!G48&lt;5,'Tabel A Be'!G48&lt;0.5),"-",IFERROR('Tabel A Be'!G48/'Tabel A F'!G48*100,"-"))</f>
        <v>3.2898487541500385</v>
      </c>
      <c r="H48" s="92">
        <f>IF(OR('Tabel A F'!H48&lt;5,'Tabel A Be'!H48&lt;0.5),"-",IFERROR('Tabel A Be'!H48/'Tabel A F'!H48*100,"-"))</f>
        <v>4.2173560421735603</v>
      </c>
      <c r="I48" s="92">
        <f>IF(OR('Tabel A F'!I48&lt;5,'Tabel A Be'!I48&lt;0.5),"-",IFERROR('Tabel A Be'!I48/'Tabel A F'!I48*100,"-"))</f>
        <v>6.25</v>
      </c>
      <c r="J48"/>
      <c r="K48" s="92">
        <f>IF(OR('Tabel A F'!K48&lt;5,'Tabel A Be'!K48&lt;0.5),"-",IFERROR('Tabel A Be'!K48/'Tabel A F'!K48*100,"-"))</f>
        <v>4.2119470051669428</v>
      </c>
    </row>
    <row r="49" spans="1:11" ht="15.75" customHeight="1" x14ac:dyDescent="0.2">
      <c r="B49" s="56"/>
      <c r="C49" s="56"/>
      <c r="D49" s="56"/>
      <c r="E49" s="56"/>
      <c r="F49" s="56"/>
      <c r="G49" s="56"/>
      <c r="H49" s="56"/>
      <c r="I49" s="56"/>
      <c r="J49" s="134"/>
      <c r="K49" s="56"/>
    </row>
    <row r="50" spans="1:11" ht="15.75" customHeight="1" x14ac:dyDescent="0.2">
      <c r="A50" s="90" t="s">
        <v>60</v>
      </c>
      <c r="B50" s="94">
        <f>IF(OR('Tabel A F'!B50&lt;5,'Tabel A Be'!B50&lt;0.5),"-",IFERROR('Tabel A Be'!B50/'Tabel A F'!B50*100,"-"))</f>
        <v>2.1382751247327159</v>
      </c>
      <c r="C50" s="94">
        <f>IF(OR('Tabel A F'!C50&lt;5,'Tabel A Be'!C50&lt;0.5),"-",IFERROR('Tabel A Be'!C50/'Tabel A F'!C50*100,"-"))</f>
        <v>1.2653516933382953</v>
      </c>
      <c r="D50" s="94">
        <f>IF(OR('Tabel A F'!D50&lt;5,'Tabel A Be'!D50&lt;0.5),"-",IFERROR('Tabel A Be'!D50/'Tabel A F'!D50*100,"-"))</f>
        <v>2.7246327297574311</v>
      </c>
      <c r="E50" s="94">
        <f>IF(OR('Tabel A F'!E50&lt;5,'Tabel A Be'!E50&lt;0.5),"-",IFERROR('Tabel A Be'!E50/'Tabel A F'!E50*100,"-"))</f>
        <v>1.6957136128120585</v>
      </c>
      <c r="F50" s="94">
        <f>IF(OR('Tabel A F'!F50&lt;5,'Tabel A Be'!F50&lt;0.5),"-",IFERROR('Tabel A Be'!F50/'Tabel A F'!F50*100,"-"))</f>
        <v>2.9329608938547485</v>
      </c>
      <c r="G50" s="94">
        <f>IF(OR('Tabel A F'!G50&lt;5,'Tabel A Be'!G50&lt;0.5),"-",IFERROR('Tabel A Be'!G50/'Tabel A F'!G50*100,"-"))</f>
        <v>1.8882769472856018</v>
      </c>
      <c r="H50" s="94">
        <f>IF(OR('Tabel A F'!H50&lt;5,'Tabel A Be'!H50&lt;0.5),"-",IFERROR('Tabel A Be'!H50/'Tabel A F'!H50*100,"-"))</f>
        <v>2.4940963348752949</v>
      </c>
      <c r="I50" s="94">
        <f>IF(OR('Tabel A F'!I50&lt;5,'Tabel A Be'!I50&lt;0.5),"-",IFERROR('Tabel A Be'!I50/'Tabel A F'!I50*100,"-"))</f>
        <v>3.296703296703297</v>
      </c>
      <c r="J50" s="133"/>
      <c r="K50" s="94">
        <f>IF(OR('Tabel A F'!K50&lt;5,'Tabel A Be'!K50&lt;0.5),"-",IFERROR('Tabel A Be'!K50/'Tabel A F'!K50*100,"-"))</f>
        <v>2.3405821151820372</v>
      </c>
    </row>
    <row r="51" spans="1:11" ht="15.75" customHeight="1" x14ac:dyDescent="0.2">
      <c r="A51" s="83" t="s">
        <v>61</v>
      </c>
      <c r="B51" s="95">
        <f>IF(OR('Tabel A F'!B51&lt;5,'Tabel A Be'!B51&lt;0.5),"-",IFERROR('Tabel A Be'!B51/'Tabel A F'!B51*100,"-"))</f>
        <v>8.1397920813979194</v>
      </c>
      <c r="C51" s="95">
        <f>IF(OR('Tabel A F'!C51&lt;5,'Tabel A Be'!C51&lt;0.5),"-",IFERROR('Tabel A Be'!C51/'Tabel A F'!C51*100,"-"))</f>
        <v>4.8472075869336138</v>
      </c>
      <c r="D51" s="95">
        <f>IF(OR('Tabel A F'!D51&lt;5,'Tabel A Be'!D51&lt;0.5),"-",IFERROR('Tabel A Be'!D51/'Tabel A F'!D51*100,"-"))</f>
        <v>7.9807336050389033</v>
      </c>
      <c r="E51" s="95">
        <f>IF(OR('Tabel A F'!E51&lt;5,'Tabel A Be'!E51&lt;0.5),"-",IFERROR('Tabel A Be'!E51/'Tabel A F'!E51*100,"-"))</f>
        <v>4.9738939269029956</v>
      </c>
      <c r="F51" s="95">
        <f>IF(OR('Tabel A F'!F51&lt;5,'Tabel A Be'!F51&lt;0.5),"-",IFERROR('Tabel A Be'!F51/'Tabel A F'!F51*100,"-"))</f>
        <v>8.05607476635514</v>
      </c>
      <c r="G51" s="95">
        <f>IF(OR('Tabel A F'!G51&lt;5,'Tabel A Be'!G51&lt;0.5),"-",IFERROR('Tabel A Be'!G51/'Tabel A F'!G51*100,"-"))</f>
        <v>4.9715909090909092</v>
      </c>
      <c r="H51" s="95">
        <f>IF(OR('Tabel A F'!H51&lt;5,'Tabel A Be'!H51&lt;0.5),"-",IFERROR('Tabel A Be'!H51/'Tabel A F'!H51*100,"-"))</f>
        <v>6.4936951595095591</v>
      </c>
      <c r="I51" s="95">
        <f>IF(OR('Tabel A F'!I51&lt;5,'Tabel A Be'!I51&lt;0.5),"-",IFERROR('Tabel A Be'!I51/'Tabel A F'!I51*100,"-"))</f>
        <v>7.009345794392523</v>
      </c>
      <c r="J51" s="133"/>
      <c r="K51" s="95">
        <f>IF(OR('Tabel A F'!K51&lt;5,'Tabel A Be'!K51&lt;0.5),"-",IFERROR('Tabel A Be'!K51/'Tabel A F'!K51*100,"-"))</f>
        <v>6.6956310471481038</v>
      </c>
    </row>
    <row r="52" spans="1:11" ht="15.75" customHeight="1" x14ac:dyDescent="0.2">
      <c r="A52" s="79" t="s">
        <v>62</v>
      </c>
      <c r="B52" s="93">
        <f>IF(OR('Tabel A F'!B52&lt;5,'Tabel A Be'!B52&lt;0.5),"-",IFERROR('Tabel A Be'!B52/'Tabel A F'!B52*100,"-"))</f>
        <v>4.6649389115142537</v>
      </c>
      <c r="C52" s="93">
        <f>IF(OR('Tabel A F'!C52&lt;5,'Tabel A Be'!C52&lt;0.5),"-",IFERROR('Tabel A Be'!C52/'Tabel A F'!C52*100,"-"))</f>
        <v>2.0556745182012848</v>
      </c>
      <c r="D52" s="93">
        <f>IF(OR('Tabel A F'!D52&lt;5,'Tabel A Be'!D52&lt;0.5),"-",IFERROR('Tabel A Be'!D52/'Tabel A F'!D52*100,"-"))</f>
        <v>3.1579612202362153</v>
      </c>
      <c r="E52" s="93">
        <f>IF(OR('Tabel A F'!E52&lt;5,'Tabel A Be'!E52&lt;0.5),"-",IFERROR('Tabel A Be'!E52/'Tabel A F'!E52*100,"-"))</f>
        <v>2.6345502446368085</v>
      </c>
      <c r="F52" s="93">
        <f>IF(OR('Tabel A F'!F52&lt;5,'Tabel A Be'!F52&lt;0.5),"-",IFERROR('Tabel A Be'!F52/'Tabel A F'!F52*100,"-"))</f>
        <v>4.5063967920565213</v>
      </c>
      <c r="G52" s="93">
        <f>IF(OR('Tabel A F'!G52&lt;5,'Tabel A Be'!G52&lt;0.5),"-",IFERROR('Tabel A Be'!G52/'Tabel A F'!G52*100,"-"))</f>
        <v>2.9744631456761463</v>
      </c>
      <c r="H52" s="93">
        <f>IF(OR('Tabel A F'!H52&lt;5,'Tabel A Be'!H52&lt;0.5),"-",IFERROR('Tabel A Be'!H52/'Tabel A F'!H52*100,"-"))</f>
        <v>2.8755837749908171</v>
      </c>
      <c r="I52" s="93">
        <f>IF(OR('Tabel A F'!I52&lt;5,'Tabel A Be'!I52&lt;0.5),"-",IFERROR('Tabel A Be'!I52/'Tabel A F'!I52*100,"-"))</f>
        <v>7.4324324324324325</v>
      </c>
      <c r="J52" s="133"/>
      <c r="K52" s="93">
        <f>IF(OR('Tabel A F'!K52&lt;5,'Tabel A Be'!K52&lt;0.5),"-",IFERROR('Tabel A Be'!K52/'Tabel A F'!K52*100,"-"))</f>
        <v>3.0572607426788769</v>
      </c>
    </row>
    <row r="53" spans="1:11" ht="15.75" customHeight="1" x14ac:dyDescent="0.2">
      <c r="A53" s="27" t="s">
        <v>63</v>
      </c>
    </row>
    <row r="54" spans="1:11" s="24" customFormat="1" ht="15" x14ac:dyDescent="0.2">
      <c r="A54" s="21"/>
      <c r="B54" s="57"/>
      <c r="C54" s="57"/>
      <c r="D54" s="57"/>
      <c r="E54" s="57"/>
      <c r="F54" s="57"/>
      <c r="G54" s="57"/>
      <c r="H54" s="57"/>
      <c r="I54" s="57"/>
      <c r="J54" s="135"/>
      <c r="K54" s="21"/>
    </row>
    <row r="55" spans="1:11" s="24" customFormat="1" ht="15" x14ac:dyDescent="0.2">
      <c r="J55" s="60"/>
    </row>
    <row r="56" spans="1:11" s="24" customFormat="1" ht="15" x14ac:dyDescent="0.2">
      <c r="J56" s="60"/>
    </row>
    <row r="59" spans="1:11" s="27" customFormat="1" ht="11.25" x14ac:dyDescent="0.2">
      <c r="J59" s="59"/>
    </row>
    <row r="61" spans="1:11" x14ac:dyDescent="0.2">
      <c r="B61" s="30"/>
      <c r="C61" s="30"/>
      <c r="D61" s="30"/>
      <c r="E61" s="30"/>
      <c r="F61" s="30"/>
      <c r="G61" s="30"/>
    </row>
    <row r="62" spans="1:11" x14ac:dyDescent="0.2">
      <c r="B62" s="30"/>
      <c r="C62" s="30"/>
      <c r="D62" s="30"/>
      <c r="E62" s="30"/>
      <c r="F62" s="30"/>
      <c r="G62" s="30"/>
    </row>
    <row r="63" spans="1:11" x14ac:dyDescent="0.2">
      <c r="B63" s="30"/>
      <c r="C63" s="30"/>
      <c r="D63" s="30"/>
      <c r="E63" s="30"/>
      <c r="F63" s="30"/>
      <c r="G63" s="30"/>
    </row>
    <row r="64" spans="1:11" x14ac:dyDescent="0.2">
      <c r="B64" s="30"/>
      <c r="C64" s="30"/>
      <c r="D64" s="30"/>
      <c r="E64" s="30"/>
      <c r="F64" s="30"/>
      <c r="G64" s="30"/>
    </row>
    <row r="65" spans="2:7" x14ac:dyDescent="0.2">
      <c r="B65" s="30"/>
      <c r="C65" s="30"/>
      <c r="D65" s="30"/>
      <c r="E65" s="30"/>
      <c r="F65" s="30"/>
      <c r="G65" s="30"/>
    </row>
    <row r="66" spans="2:7" x14ac:dyDescent="0.2">
      <c r="B66" s="30"/>
      <c r="C66" s="30"/>
      <c r="D66" s="30"/>
      <c r="E66" s="30"/>
      <c r="F66" s="30"/>
      <c r="G66" s="30"/>
    </row>
    <row r="67" spans="2:7" x14ac:dyDescent="0.2">
      <c r="B67" s="30"/>
      <c r="C67" s="30"/>
      <c r="D67" s="30"/>
      <c r="E67" s="30"/>
      <c r="F67" s="30"/>
      <c r="G67" s="30"/>
    </row>
    <row r="68" spans="2:7" x14ac:dyDescent="0.2">
      <c r="B68" s="30"/>
      <c r="C68" s="30"/>
      <c r="D68" s="30"/>
      <c r="E68" s="30"/>
      <c r="F68" s="30"/>
      <c r="G68" s="30"/>
    </row>
    <row r="69" spans="2:7" x14ac:dyDescent="0.2">
      <c r="B69" s="30"/>
      <c r="C69" s="30"/>
      <c r="D69" s="30"/>
      <c r="E69" s="30"/>
      <c r="F69" s="30"/>
      <c r="G69" s="30"/>
    </row>
    <row r="70" spans="2:7" x14ac:dyDescent="0.2">
      <c r="B70" s="30"/>
      <c r="C70" s="30"/>
      <c r="D70" s="30"/>
      <c r="E70" s="30"/>
      <c r="F70" s="30"/>
      <c r="G70" s="30"/>
    </row>
    <row r="71" spans="2:7" x14ac:dyDescent="0.2">
      <c r="B71" s="30"/>
      <c r="C71" s="30"/>
      <c r="D71" s="30"/>
      <c r="E71" s="30"/>
      <c r="F71" s="30"/>
      <c r="G71" s="30"/>
    </row>
    <row r="72" spans="2:7" x14ac:dyDescent="0.2">
      <c r="B72" s="30"/>
      <c r="C72" s="30"/>
      <c r="D72" s="30"/>
      <c r="E72" s="30"/>
      <c r="F72" s="30"/>
      <c r="G72" s="30"/>
    </row>
    <row r="73" spans="2:7" x14ac:dyDescent="0.2">
      <c r="B73" s="30"/>
      <c r="C73" s="30"/>
      <c r="D73" s="30"/>
      <c r="E73" s="30"/>
      <c r="F73" s="30"/>
      <c r="G73" s="30"/>
    </row>
    <row r="74" spans="2:7" x14ac:dyDescent="0.2">
      <c r="B74" s="30"/>
      <c r="C74" s="30"/>
      <c r="D74" s="30"/>
      <c r="E74" s="30"/>
      <c r="F74" s="30"/>
      <c r="G74" s="30"/>
    </row>
    <row r="75" spans="2:7" x14ac:dyDescent="0.2">
      <c r="B75" s="30"/>
      <c r="C75" s="30"/>
      <c r="D75" s="30"/>
      <c r="E75" s="30"/>
      <c r="F75" s="30"/>
      <c r="G75" s="30"/>
    </row>
    <row r="76" spans="2:7" x14ac:dyDescent="0.2">
      <c r="B76" s="30"/>
      <c r="C76" s="30"/>
      <c r="D76" s="30"/>
      <c r="E76" s="30"/>
      <c r="F76" s="30"/>
      <c r="G76" s="30"/>
    </row>
    <row r="77" spans="2:7" x14ac:dyDescent="0.2">
      <c r="B77" s="30"/>
      <c r="C77" s="30"/>
      <c r="D77" s="30"/>
      <c r="E77" s="30"/>
      <c r="F77" s="30"/>
      <c r="G77" s="30"/>
    </row>
    <row r="78" spans="2:7" x14ac:dyDescent="0.2">
      <c r="B78" s="30"/>
      <c r="C78" s="30"/>
      <c r="D78" s="30"/>
      <c r="E78" s="30"/>
      <c r="F78" s="30"/>
      <c r="G78" s="30"/>
    </row>
    <row r="79" spans="2:7" x14ac:dyDescent="0.2">
      <c r="B79" s="30"/>
      <c r="C79" s="30"/>
      <c r="D79" s="30"/>
      <c r="E79" s="30"/>
      <c r="F79" s="30"/>
      <c r="G79" s="30"/>
    </row>
    <row r="80" spans="2:7" x14ac:dyDescent="0.2">
      <c r="B80" s="30"/>
      <c r="C80" s="30"/>
      <c r="D80" s="30"/>
      <c r="E80" s="30"/>
      <c r="F80" s="30"/>
      <c r="G80" s="30"/>
    </row>
    <row r="81" spans="2:7" x14ac:dyDescent="0.2">
      <c r="B81" s="30"/>
      <c r="C81" s="30"/>
      <c r="D81" s="30"/>
      <c r="E81" s="30"/>
      <c r="F81" s="30"/>
      <c r="G81" s="30"/>
    </row>
    <row r="82" spans="2:7" x14ac:dyDescent="0.2">
      <c r="B82" s="30"/>
      <c r="C82" s="30"/>
      <c r="D82" s="30"/>
      <c r="E82" s="30"/>
      <c r="F82" s="30"/>
      <c r="G82" s="30"/>
    </row>
    <row r="83" spans="2:7" x14ac:dyDescent="0.2">
      <c r="B83" s="30"/>
      <c r="C83" s="30"/>
      <c r="D83" s="30"/>
      <c r="E83" s="30"/>
      <c r="F83" s="30"/>
      <c r="G83" s="30"/>
    </row>
    <row r="84" spans="2:7" x14ac:dyDescent="0.2">
      <c r="B84" s="30"/>
      <c r="C84" s="30"/>
      <c r="D84" s="30"/>
      <c r="E84" s="30"/>
      <c r="F84" s="30"/>
      <c r="G84" s="30"/>
    </row>
    <row r="85" spans="2:7" x14ac:dyDescent="0.2">
      <c r="B85" s="30"/>
      <c r="C85" s="30"/>
      <c r="D85" s="30"/>
      <c r="E85" s="30"/>
      <c r="F85" s="30"/>
      <c r="G85" s="30"/>
    </row>
    <row r="86" spans="2:7" x14ac:dyDescent="0.2">
      <c r="B86" s="30"/>
      <c r="C86" s="30"/>
      <c r="D86" s="30"/>
      <c r="E86" s="30"/>
      <c r="F86" s="30"/>
      <c r="G86" s="30"/>
    </row>
    <row r="87" spans="2:7" x14ac:dyDescent="0.2">
      <c r="B87" s="30"/>
      <c r="C87" s="30"/>
      <c r="D87" s="30"/>
      <c r="E87" s="30"/>
      <c r="F87" s="30"/>
      <c r="G87" s="30"/>
    </row>
    <row r="88" spans="2:7" x14ac:dyDescent="0.2">
      <c r="B88" s="30"/>
      <c r="C88" s="30"/>
      <c r="D88" s="30"/>
      <c r="E88" s="30"/>
      <c r="F88" s="30"/>
      <c r="G88" s="30"/>
    </row>
    <row r="89" spans="2:7" x14ac:dyDescent="0.2">
      <c r="B89" s="30"/>
      <c r="C89" s="30"/>
      <c r="D89" s="30"/>
      <c r="E89" s="30"/>
      <c r="F89" s="30"/>
      <c r="G89" s="30"/>
    </row>
    <row r="90" spans="2:7" x14ac:dyDescent="0.2">
      <c r="B90" s="30"/>
      <c r="C90" s="30"/>
      <c r="D90" s="30"/>
      <c r="E90" s="30"/>
      <c r="F90" s="30"/>
      <c r="G90" s="30"/>
    </row>
    <row r="91" spans="2:7" x14ac:dyDescent="0.2">
      <c r="B91" s="30"/>
      <c r="C91" s="30"/>
      <c r="D91" s="30"/>
      <c r="E91" s="30"/>
      <c r="F91" s="30"/>
      <c r="G91" s="30"/>
    </row>
    <row r="92" spans="2:7" x14ac:dyDescent="0.2">
      <c r="B92" s="30"/>
      <c r="C92" s="30"/>
      <c r="D92" s="30"/>
      <c r="E92" s="30"/>
      <c r="F92" s="30"/>
      <c r="G92" s="30"/>
    </row>
    <row r="93" spans="2:7" x14ac:dyDescent="0.2">
      <c r="B93" s="30"/>
      <c r="C93" s="30"/>
      <c r="D93" s="30"/>
      <c r="E93" s="30"/>
      <c r="F93" s="30"/>
      <c r="G93" s="30"/>
    </row>
    <row r="94" spans="2:7" x14ac:dyDescent="0.2">
      <c r="B94" s="30"/>
      <c r="C94" s="30"/>
      <c r="D94" s="30"/>
      <c r="E94" s="30"/>
      <c r="F94" s="30"/>
      <c r="G94" s="30"/>
    </row>
    <row r="95" spans="2:7" x14ac:dyDescent="0.2">
      <c r="B95" s="30"/>
      <c r="C95" s="30"/>
      <c r="D95" s="30"/>
      <c r="E95" s="30"/>
      <c r="F95" s="30"/>
      <c r="G95" s="30"/>
    </row>
    <row r="96" spans="2:7" x14ac:dyDescent="0.2">
      <c r="B96" s="30"/>
      <c r="C96" s="30"/>
      <c r="D96" s="30"/>
      <c r="E96" s="30"/>
      <c r="F96" s="30"/>
      <c r="G96" s="30"/>
    </row>
    <row r="97" spans="2:10" x14ac:dyDescent="0.2">
      <c r="B97" s="30"/>
      <c r="C97" s="30"/>
      <c r="D97" s="30"/>
      <c r="E97" s="30"/>
      <c r="F97" s="30"/>
      <c r="G97" s="30"/>
    </row>
    <row r="98" spans="2:10" x14ac:dyDescent="0.2">
      <c r="B98" s="30"/>
      <c r="C98" s="30"/>
      <c r="D98" s="30"/>
      <c r="E98" s="30"/>
      <c r="F98" s="30"/>
      <c r="G98" s="30"/>
    </row>
    <row r="99" spans="2:10" x14ac:dyDescent="0.2">
      <c r="B99" s="30"/>
      <c r="C99" s="30"/>
      <c r="D99" s="30"/>
      <c r="E99" s="30"/>
      <c r="F99" s="30"/>
      <c r="G99" s="30"/>
    </row>
    <row r="106" spans="2:10" s="24" customFormat="1" ht="15" x14ac:dyDescent="0.2">
      <c r="J106" s="60"/>
    </row>
    <row r="107" spans="2:10" s="24" customFormat="1" ht="15" x14ac:dyDescent="0.2">
      <c r="J107" s="60"/>
    </row>
    <row r="108" spans="2:10" s="24" customFormat="1" ht="15" x14ac:dyDescent="0.2">
      <c r="J108" s="60"/>
    </row>
    <row r="111" spans="2:10" s="27" customFormat="1" ht="11.25" x14ac:dyDescent="0.2">
      <c r="J111" s="59"/>
    </row>
    <row r="113" spans="2:6" x14ac:dyDescent="0.2">
      <c r="B113" s="30"/>
      <c r="C113" s="30"/>
      <c r="D113" s="30"/>
      <c r="E113" s="30"/>
      <c r="F113" s="30"/>
    </row>
    <row r="114" spans="2:6" x14ac:dyDescent="0.2">
      <c r="B114" s="30"/>
      <c r="C114" s="30"/>
      <c r="D114" s="30"/>
      <c r="E114" s="30"/>
      <c r="F114" s="30"/>
    </row>
    <row r="115" spans="2:6" x14ac:dyDescent="0.2">
      <c r="B115" s="30"/>
      <c r="C115" s="30"/>
      <c r="D115" s="30"/>
      <c r="E115" s="30"/>
      <c r="F115" s="30"/>
    </row>
    <row r="116" spans="2:6" x14ac:dyDescent="0.2">
      <c r="B116" s="30"/>
      <c r="C116" s="30"/>
      <c r="D116" s="30"/>
      <c r="E116" s="30"/>
      <c r="F116" s="30"/>
    </row>
    <row r="117" spans="2:6" x14ac:dyDescent="0.2">
      <c r="B117" s="30"/>
      <c r="C117" s="30"/>
      <c r="D117" s="30"/>
      <c r="E117" s="30"/>
      <c r="F117" s="30"/>
    </row>
    <row r="118" spans="2:6" x14ac:dyDescent="0.2">
      <c r="B118" s="30"/>
      <c r="C118" s="30"/>
      <c r="D118" s="30"/>
      <c r="E118" s="30"/>
      <c r="F118" s="30"/>
    </row>
    <row r="119" spans="2:6" x14ac:dyDescent="0.2">
      <c r="B119" s="30"/>
      <c r="C119" s="30"/>
      <c r="D119" s="30"/>
      <c r="E119" s="30"/>
      <c r="F119" s="30"/>
    </row>
    <row r="120" spans="2:6" x14ac:dyDescent="0.2">
      <c r="B120" s="30"/>
      <c r="C120" s="30"/>
      <c r="D120" s="30"/>
      <c r="E120" s="30"/>
      <c r="F120" s="30"/>
    </row>
    <row r="121" spans="2:6" x14ac:dyDescent="0.2">
      <c r="B121" s="30"/>
      <c r="C121" s="30"/>
      <c r="D121" s="30"/>
      <c r="E121" s="30"/>
      <c r="F121" s="30"/>
    </row>
    <row r="122" spans="2:6" x14ac:dyDescent="0.2">
      <c r="B122" s="30"/>
      <c r="C122" s="30"/>
      <c r="D122" s="30"/>
      <c r="E122" s="30"/>
      <c r="F122" s="30"/>
    </row>
    <row r="123" spans="2:6" x14ac:dyDescent="0.2">
      <c r="B123" s="30"/>
      <c r="C123" s="30"/>
      <c r="D123" s="30"/>
      <c r="E123" s="30"/>
      <c r="F123" s="30"/>
    </row>
    <row r="124" spans="2:6" x14ac:dyDescent="0.2">
      <c r="B124" s="30"/>
      <c r="C124" s="30"/>
      <c r="D124" s="30"/>
      <c r="E124" s="30"/>
      <c r="F124" s="30"/>
    </row>
    <row r="125" spans="2:6" x14ac:dyDescent="0.2">
      <c r="B125" s="30"/>
      <c r="C125" s="30"/>
      <c r="D125" s="30"/>
      <c r="E125" s="30"/>
      <c r="F125" s="30"/>
    </row>
    <row r="126" spans="2:6" x14ac:dyDescent="0.2">
      <c r="B126" s="30"/>
      <c r="C126" s="30"/>
      <c r="D126" s="30"/>
      <c r="E126" s="30"/>
      <c r="F126" s="30"/>
    </row>
    <row r="127" spans="2:6" x14ac:dyDescent="0.2">
      <c r="B127" s="30"/>
      <c r="C127" s="30"/>
      <c r="D127" s="30"/>
      <c r="E127" s="30"/>
      <c r="F127" s="30"/>
    </row>
    <row r="128" spans="2:6" x14ac:dyDescent="0.2">
      <c r="B128" s="30"/>
      <c r="C128" s="30"/>
      <c r="D128" s="30"/>
      <c r="E128" s="30"/>
      <c r="F128" s="30"/>
    </row>
    <row r="129" spans="2:6" x14ac:dyDescent="0.2">
      <c r="B129" s="30"/>
      <c r="C129" s="30"/>
      <c r="D129" s="30"/>
      <c r="E129" s="30"/>
      <c r="F129" s="30"/>
    </row>
    <row r="130" spans="2:6" x14ac:dyDescent="0.2">
      <c r="B130" s="30"/>
      <c r="C130" s="30"/>
      <c r="D130" s="30"/>
      <c r="E130" s="30"/>
      <c r="F130" s="30"/>
    </row>
    <row r="131" spans="2:6" x14ac:dyDescent="0.2">
      <c r="B131" s="30"/>
      <c r="C131" s="30"/>
      <c r="D131" s="30"/>
      <c r="E131" s="30"/>
      <c r="F131" s="30"/>
    </row>
    <row r="132" spans="2:6" x14ac:dyDescent="0.2">
      <c r="B132" s="30"/>
      <c r="C132" s="30"/>
      <c r="D132" s="30"/>
      <c r="E132" s="30"/>
      <c r="F132" s="30"/>
    </row>
    <row r="133" spans="2:6" x14ac:dyDescent="0.2">
      <c r="B133" s="30"/>
      <c r="C133" s="30"/>
      <c r="D133" s="30"/>
      <c r="E133" s="30"/>
      <c r="F133" s="30"/>
    </row>
    <row r="134" spans="2:6" x14ac:dyDescent="0.2">
      <c r="B134" s="30"/>
      <c r="C134" s="30"/>
      <c r="D134" s="30"/>
      <c r="E134" s="30"/>
      <c r="F134" s="30"/>
    </row>
    <row r="135" spans="2:6" x14ac:dyDescent="0.2">
      <c r="B135" s="30"/>
      <c r="C135" s="30"/>
      <c r="D135" s="30"/>
      <c r="E135" s="30"/>
      <c r="F135" s="30"/>
    </row>
    <row r="136" spans="2:6" x14ac:dyDescent="0.2">
      <c r="B136" s="30"/>
      <c r="C136" s="30"/>
      <c r="D136" s="30"/>
      <c r="E136" s="30"/>
      <c r="F136" s="30"/>
    </row>
    <row r="137" spans="2:6" x14ac:dyDescent="0.2">
      <c r="B137" s="30"/>
      <c r="C137" s="30"/>
      <c r="D137" s="30"/>
      <c r="E137" s="30"/>
      <c r="F137" s="30"/>
    </row>
    <row r="138" spans="2:6" x14ac:dyDescent="0.2">
      <c r="B138" s="30"/>
      <c r="C138" s="30"/>
      <c r="D138" s="30"/>
      <c r="E138" s="30"/>
      <c r="F138" s="30"/>
    </row>
    <row r="139" spans="2:6" x14ac:dyDescent="0.2">
      <c r="B139" s="30"/>
      <c r="C139" s="30"/>
      <c r="D139" s="30"/>
      <c r="E139" s="30"/>
      <c r="F139" s="30"/>
    </row>
    <row r="140" spans="2:6" x14ac:dyDescent="0.2">
      <c r="B140" s="30"/>
      <c r="C140" s="30"/>
      <c r="D140" s="30"/>
      <c r="E140" s="30"/>
      <c r="F140" s="30"/>
    </row>
    <row r="141" spans="2:6" x14ac:dyDescent="0.2">
      <c r="B141" s="30"/>
      <c r="C141" s="30"/>
      <c r="D141" s="30"/>
      <c r="E141" s="30"/>
      <c r="F141" s="30"/>
    </row>
    <row r="142" spans="2:6" x14ac:dyDescent="0.2">
      <c r="B142" s="30"/>
      <c r="C142" s="30"/>
      <c r="D142" s="30"/>
      <c r="E142" s="30"/>
      <c r="F142" s="30"/>
    </row>
    <row r="143" spans="2:6" x14ac:dyDescent="0.2">
      <c r="B143" s="30"/>
      <c r="C143" s="30"/>
      <c r="D143" s="30"/>
      <c r="E143" s="30"/>
      <c r="F143" s="30"/>
    </row>
    <row r="144" spans="2:6" x14ac:dyDescent="0.2">
      <c r="B144" s="30"/>
      <c r="C144" s="30"/>
      <c r="D144" s="30"/>
      <c r="E144" s="30"/>
      <c r="F144" s="30"/>
    </row>
    <row r="145" spans="2:10" x14ac:dyDescent="0.2">
      <c r="B145" s="30"/>
      <c r="C145" s="30"/>
      <c r="D145" s="30"/>
      <c r="E145" s="30"/>
      <c r="F145" s="30"/>
    </row>
    <row r="146" spans="2:10" x14ac:dyDescent="0.2">
      <c r="B146" s="30"/>
      <c r="C146" s="30"/>
      <c r="D146" s="30"/>
      <c r="E146" s="30"/>
      <c r="F146" s="30"/>
    </row>
    <row r="147" spans="2:10" x14ac:dyDescent="0.2">
      <c r="B147" s="30"/>
      <c r="C147" s="30"/>
      <c r="D147" s="30"/>
      <c r="E147" s="30"/>
      <c r="F147" s="30"/>
    </row>
    <row r="148" spans="2:10" x14ac:dyDescent="0.2">
      <c r="B148" s="30"/>
      <c r="C148" s="30"/>
      <c r="D148" s="30"/>
      <c r="E148" s="30"/>
      <c r="F148" s="30"/>
    </row>
    <row r="149" spans="2:10" x14ac:dyDescent="0.2">
      <c r="B149" s="30"/>
      <c r="C149" s="30"/>
      <c r="D149" s="30"/>
      <c r="E149" s="30"/>
      <c r="F149" s="30"/>
    </row>
    <row r="150" spans="2:10" x14ac:dyDescent="0.2">
      <c r="B150" s="30"/>
      <c r="C150" s="30"/>
      <c r="D150" s="30"/>
      <c r="E150" s="30"/>
      <c r="F150" s="30"/>
    </row>
    <row r="151" spans="2:10" x14ac:dyDescent="0.2">
      <c r="B151" s="30"/>
      <c r="C151" s="30"/>
      <c r="D151" s="30"/>
      <c r="E151" s="30"/>
      <c r="F151" s="30"/>
    </row>
    <row r="158" spans="2:10" s="24" customFormat="1" ht="15" x14ac:dyDescent="0.2">
      <c r="J158" s="60"/>
    </row>
    <row r="159" spans="2:10" s="24" customFormat="1" ht="15" x14ac:dyDescent="0.2">
      <c r="J159" s="60"/>
    </row>
    <row r="160" spans="2:10" s="24" customFormat="1" ht="15" x14ac:dyDescent="0.2">
      <c r="J160" s="60"/>
    </row>
    <row r="163" spans="2:10" s="27" customFormat="1" ht="11.25" x14ac:dyDescent="0.2">
      <c r="J163" s="59"/>
    </row>
    <row r="165" spans="2:10" x14ac:dyDescent="0.2">
      <c r="B165" s="30"/>
      <c r="C165" s="30"/>
      <c r="D165" s="30"/>
      <c r="E165" s="30"/>
      <c r="F165" s="30"/>
    </row>
    <row r="166" spans="2:10" x14ac:dyDescent="0.2">
      <c r="B166" s="30"/>
      <c r="C166" s="30"/>
      <c r="D166" s="30"/>
      <c r="E166" s="30"/>
      <c r="F166" s="30"/>
    </row>
    <row r="167" spans="2:10" x14ac:dyDescent="0.2">
      <c r="B167" s="30"/>
      <c r="C167" s="30"/>
      <c r="D167" s="30"/>
      <c r="E167" s="30"/>
      <c r="F167" s="30"/>
    </row>
    <row r="168" spans="2:10" x14ac:dyDescent="0.2">
      <c r="B168" s="30"/>
      <c r="C168" s="30"/>
      <c r="D168" s="30"/>
      <c r="E168" s="30"/>
      <c r="F168" s="30"/>
    </row>
    <row r="169" spans="2:10" x14ac:dyDescent="0.2">
      <c r="B169" s="30"/>
      <c r="C169" s="30"/>
      <c r="D169" s="30"/>
      <c r="E169" s="30"/>
      <c r="F169" s="30"/>
    </row>
    <row r="170" spans="2:10" x14ac:dyDescent="0.2">
      <c r="B170" s="30"/>
      <c r="C170" s="30"/>
      <c r="D170" s="30"/>
      <c r="E170" s="30"/>
      <c r="F170" s="30"/>
    </row>
    <row r="171" spans="2:10" x14ac:dyDescent="0.2">
      <c r="B171" s="30"/>
      <c r="C171" s="30"/>
      <c r="D171" s="30"/>
      <c r="E171" s="30"/>
      <c r="F171" s="30"/>
    </row>
    <row r="172" spans="2:10" x14ac:dyDescent="0.2">
      <c r="B172" s="30"/>
      <c r="C172" s="30"/>
      <c r="D172" s="30"/>
      <c r="E172" s="30"/>
      <c r="F172" s="30"/>
    </row>
    <row r="173" spans="2:10" x14ac:dyDescent="0.2">
      <c r="B173" s="30"/>
      <c r="C173" s="30"/>
      <c r="D173" s="30"/>
      <c r="E173" s="30"/>
      <c r="F173" s="30"/>
    </row>
    <row r="174" spans="2:10" x14ac:dyDescent="0.2">
      <c r="B174" s="30"/>
      <c r="C174" s="30"/>
      <c r="D174" s="30"/>
      <c r="E174" s="30"/>
      <c r="F174" s="30"/>
    </row>
    <row r="175" spans="2:10" x14ac:dyDescent="0.2">
      <c r="B175" s="30"/>
      <c r="C175" s="30"/>
      <c r="D175" s="30"/>
      <c r="E175" s="30"/>
      <c r="F175" s="30"/>
    </row>
    <row r="176" spans="2:10" x14ac:dyDescent="0.2">
      <c r="B176" s="30"/>
      <c r="C176" s="30"/>
      <c r="D176" s="30"/>
      <c r="E176" s="30"/>
      <c r="F176" s="30"/>
    </row>
    <row r="177" spans="2:6" x14ac:dyDescent="0.2">
      <c r="B177" s="30"/>
      <c r="C177" s="30"/>
      <c r="D177" s="30"/>
      <c r="E177" s="30"/>
      <c r="F177" s="30"/>
    </row>
    <row r="178" spans="2:6" x14ac:dyDescent="0.2">
      <c r="B178" s="30"/>
      <c r="C178" s="30"/>
      <c r="D178" s="30"/>
      <c r="E178" s="30"/>
      <c r="F178" s="30"/>
    </row>
    <row r="179" spans="2:6" x14ac:dyDescent="0.2">
      <c r="B179" s="30"/>
      <c r="C179" s="30"/>
      <c r="D179" s="30"/>
      <c r="E179" s="30"/>
      <c r="F179" s="30"/>
    </row>
    <row r="180" spans="2:6" x14ac:dyDescent="0.2">
      <c r="B180" s="30"/>
      <c r="C180" s="30"/>
      <c r="D180" s="30"/>
      <c r="E180" s="30"/>
      <c r="F180" s="30"/>
    </row>
    <row r="181" spans="2:6" x14ac:dyDescent="0.2">
      <c r="B181" s="30"/>
      <c r="C181" s="30"/>
      <c r="D181" s="30"/>
      <c r="E181" s="30"/>
      <c r="F181" s="30"/>
    </row>
    <row r="182" spans="2:6" x14ac:dyDescent="0.2">
      <c r="B182" s="30"/>
      <c r="C182" s="30"/>
      <c r="D182" s="30"/>
      <c r="E182" s="30"/>
      <c r="F182" s="30"/>
    </row>
    <row r="183" spans="2:6" x14ac:dyDescent="0.2">
      <c r="B183" s="30"/>
      <c r="C183" s="30"/>
      <c r="D183" s="30"/>
      <c r="E183" s="30"/>
      <c r="F183" s="30"/>
    </row>
    <row r="184" spans="2:6" x14ac:dyDescent="0.2">
      <c r="B184" s="30"/>
      <c r="C184" s="30"/>
      <c r="D184" s="30"/>
      <c r="E184" s="30"/>
      <c r="F184" s="30"/>
    </row>
    <row r="185" spans="2:6" x14ac:dyDescent="0.2">
      <c r="B185" s="30"/>
      <c r="C185" s="30"/>
      <c r="D185" s="30"/>
      <c r="E185" s="30"/>
      <c r="F185" s="30"/>
    </row>
    <row r="186" spans="2:6" x14ac:dyDescent="0.2">
      <c r="B186" s="30"/>
      <c r="C186" s="30"/>
      <c r="D186" s="30"/>
      <c r="E186" s="30"/>
      <c r="F186" s="30"/>
    </row>
    <row r="187" spans="2:6" x14ac:dyDescent="0.2">
      <c r="B187" s="30"/>
      <c r="C187" s="30"/>
      <c r="D187" s="30"/>
      <c r="E187" s="30"/>
      <c r="F187" s="30"/>
    </row>
    <row r="188" spans="2:6" x14ac:dyDescent="0.2">
      <c r="B188" s="30"/>
      <c r="C188" s="30"/>
      <c r="D188" s="30"/>
      <c r="E188" s="30"/>
      <c r="F188" s="30"/>
    </row>
    <row r="189" spans="2:6" x14ac:dyDescent="0.2">
      <c r="B189" s="30"/>
      <c r="C189" s="30"/>
      <c r="D189" s="30"/>
      <c r="E189" s="30"/>
      <c r="F189" s="30"/>
    </row>
    <row r="190" spans="2:6" x14ac:dyDescent="0.2">
      <c r="B190" s="30"/>
      <c r="C190" s="30"/>
      <c r="D190" s="30"/>
      <c r="E190" s="30"/>
      <c r="F190" s="30"/>
    </row>
    <row r="191" spans="2:6" x14ac:dyDescent="0.2">
      <c r="B191" s="30"/>
      <c r="C191" s="30"/>
      <c r="D191" s="30"/>
      <c r="E191" s="30"/>
      <c r="F191" s="30"/>
    </row>
    <row r="192" spans="2:6" x14ac:dyDescent="0.2">
      <c r="B192" s="30"/>
      <c r="C192" s="30"/>
      <c r="D192" s="30"/>
      <c r="E192" s="30"/>
      <c r="F192" s="30"/>
    </row>
    <row r="193" spans="2:6" x14ac:dyDescent="0.2">
      <c r="B193" s="30"/>
      <c r="C193" s="30"/>
      <c r="D193" s="30"/>
      <c r="E193" s="30"/>
      <c r="F193" s="30"/>
    </row>
    <row r="194" spans="2:6" x14ac:dyDescent="0.2">
      <c r="B194" s="30"/>
      <c r="C194" s="30"/>
      <c r="D194" s="30"/>
      <c r="E194" s="30"/>
      <c r="F194" s="30"/>
    </row>
    <row r="195" spans="2:6" x14ac:dyDescent="0.2">
      <c r="B195" s="30"/>
      <c r="C195" s="30"/>
      <c r="D195" s="30"/>
      <c r="E195" s="30"/>
      <c r="F195" s="30"/>
    </row>
    <row r="196" spans="2:6" x14ac:dyDescent="0.2">
      <c r="B196" s="30"/>
      <c r="C196" s="30"/>
      <c r="D196" s="30"/>
      <c r="E196" s="30"/>
      <c r="F196" s="30"/>
    </row>
    <row r="197" spans="2:6" x14ac:dyDescent="0.2">
      <c r="B197" s="30"/>
      <c r="C197" s="30"/>
      <c r="D197" s="30"/>
      <c r="E197" s="30"/>
      <c r="F197" s="30"/>
    </row>
    <row r="198" spans="2:6" x14ac:dyDescent="0.2">
      <c r="B198" s="30"/>
      <c r="C198" s="30"/>
      <c r="D198" s="30"/>
      <c r="E198" s="30"/>
      <c r="F198" s="30"/>
    </row>
    <row r="199" spans="2:6" x14ac:dyDescent="0.2">
      <c r="B199" s="30"/>
      <c r="C199" s="30"/>
      <c r="D199" s="30"/>
      <c r="E199" s="30"/>
      <c r="F199" s="30"/>
    </row>
    <row r="200" spans="2:6" x14ac:dyDescent="0.2">
      <c r="B200" s="30"/>
      <c r="C200" s="30"/>
      <c r="D200" s="30"/>
      <c r="E200" s="30"/>
      <c r="F200" s="30"/>
    </row>
    <row r="201" spans="2:6" x14ac:dyDescent="0.2">
      <c r="B201" s="30"/>
      <c r="C201" s="30"/>
      <c r="D201" s="30"/>
      <c r="E201" s="30"/>
      <c r="F201" s="30"/>
    </row>
    <row r="202" spans="2:6" x14ac:dyDescent="0.2">
      <c r="B202" s="30"/>
      <c r="C202" s="30"/>
      <c r="D202" s="30"/>
      <c r="E202" s="30"/>
      <c r="F202" s="30"/>
    </row>
    <row r="203" spans="2:6" x14ac:dyDescent="0.2">
      <c r="B203" s="30"/>
      <c r="C203" s="30"/>
      <c r="D203" s="30"/>
      <c r="E203" s="30"/>
      <c r="F203" s="30"/>
    </row>
    <row r="210" spans="2:10" s="24" customFormat="1" ht="15" x14ac:dyDescent="0.2">
      <c r="J210" s="60"/>
    </row>
    <row r="211" spans="2:10" s="24" customFormat="1" ht="15" x14ac:dyDescent="0.2">
      <c r="J211" s="60"/>
    </row>
    <row r="212" spans="2:10" s="24" customFormat="1" ht="15" x14ac:dyDescent="0.2">
      <c r="J212" s="60"/>
    </row>
    <row r="215" spans="2:10" s="27" customFormat="1" ht="11.25" x14ac:dyDescent="0.2">
      <c r="J215" s="59"/>
    </row>
    <row r="218" spans="2:10" x14ac:dyDescent="0.2">
      <c r="B218" s="30"/>
      <c r="C218" s="30"/>
      <c r="D218" s="30"/>
      <c r="E218" s="30"/>
      <c r="F218" s="30"/>
    </row>
    <row r="219" spans="2:10" x14ac:dyDescent="0.2">
      <c r="B219" s="30"/>
      <c r="C219" s="30"/>
      <c r="D219" s="30"/>
      <c r="E219" s="30"/>
      <c r="F219" s="30"/>
    </row>
    <row r="220" spans="2:10" x14ac:dyDescent="0.2">
      <c r="B220" s="30"/>
      <c r="C220" s="30"/>
      <c r="D220" s="30"/>
      <c r="E220" s="30"/>
      <c r="F220" s="30"/>
    </row>
    <row r="221" spans="2:10" x14ac:dyDescent="0.2">
      <c r="B221" s="30"/>
      <c r="C221" s="30"/>
      <c r="D221" s="30"/>
      <c r="E221" s="30"/>
      <c r="F221" s="30"/>
    </row>
    <row r="222" spans="2:10" x14ac:dyDescent="0.2">
      <c r="B222" s="30"/>
      <c r="C222" s="30"/>
      <c r="D222" s="30"/>
      <c r="E222" s="30"/>
      <c r="F222" s="30"/>
    </row>
    <row r="223" spans="2:10" x14ac:dyDescent="0.2">
      <c r="B223" s="30"/>
      <c r="C223" s="30"/>
      <c r="D223" s="30"/>
      <c r="E223" s="30"/>
      <c r="F223" s="30"/>
    </row>
    <row r="224" spans="2:10" x14ac:dyDescent="0.2">
      <c r="B224" s="30"/>
      <c r="C224" s="30"/>
      <c r="D224" s="30"/>
      <c r="E224" s="30"/>
      <c r="F224" s="30"/>
    </row>
    <row r="225" spans="2:6" x14ac:dyDescent="0.2">
      <c r="B225" s="30"/>
      <c r="C225" s="30"/>
      <c r="D225" s="30"/>
      <c r="E225" s="30"/>
      <c r="F225" s="30"/>
    </row>
    <row r="226" spans="2:6" x14ac:dyDescent="0.2">
      <c r="B226" s="30"/>
      <c r="C226" s="30"/>
      <c r="D226" s="30"/>
      <c r="E226" s="30"/>
      <c r="F226" s="30"/>
    </row>
    <row r="227" spans="2:6" x14ac:dyDescent="0.2">
      <c r="B227" s="30"/>
      <c r="C227" s="30"/>
      <c r="D227" s="30"/>
      <c r="E227" s="30"/>
      <c r="F227" s="30"/>
    </row>
    <row r="228" spans="2:6" x14ac:dyDescent="0.2">
      <c r="B228" s="30"/>
      <c r="C228" s="30"/>
      <c r="D228" s="30"/>
      <c r="E228" s="30"/>
      <c r="F228" s="30"/>
    </row>
    <row r="229" spans="2:6" x14ac:dyDescent="0.2">
      <c r="B229" s="30"/>
      <c r="C229" s="30"/>
      <c r="D229" s="30"/>
      <c r="E229" s="30"/>
      <c r="F229" s="30"/>
    </row>
    <row r="230" spans="2:6" x14ac:dyDescent="0.2">
      <c r="B230" s="30"/>
      <c r="C230" s="30"/>
      <c r="D230" s="30"/>
      <c r="E230" s="30"/>
      <c r="F230" s="30"/>
    </row>
    <row r="231" spans="2:6" x14ac:dyDescent="0.2">
      <c r="B231" s="30"/>
      <c r="C231" s="30"/>
      <c r="D231" s="30"/>
      <c r="E231" s="30"/>
      <c r="F231" s="30"/>
    </row>
    <row r="232" spans="2:6" x14ac:dyDescent="0.2">
      <c r="B232" s="30"/>
      <c r="C232" s="30"/>
      <c r="D232" s="30"/>
      <c r="E232" s="30"/>
      <c r="F232" s="30"/>
    </row>
    <row r="233" spans="2:6" x14ac:dyDescent="0.2">
      <c r="B233" s="30"/>
      <c r="C233" s="30"/>
      <c r="D233" s="30"/>
      <c r="E233" s="30"/>
      <c r="F233" s="30"/>
    </row>
    <row r="234" spans="2:6" x14ac:dyDescent="0.2">
      <c r="B234" s="30"/>
      <c r="C234" s="30"/>
      <c r="D234" s="30"/>
      <c r="E234" s="30"/>
      <c r="F234" s="30"/>
    </row>
    <row r="235" spans="2:6" x14ac:dyDescent="0.2">
      <c r="B235" s="30"/>
      <c r="C235" s="30"/>
      <c r="D235" s="30"/>
      <c r="E235" s="30"/>
      <c r="F235" s="30"/>
    </row>
    <row r="236" spans="2:6" x14ac:dyDescent="0.2">
      <c r="B236" s="30"/>
      <c r="C236" s="30"/>
      <c r="D236" s="30"/>
      <c r="E236" s="30"/>
      <c r="F236" s="30"/>
    </row>
    <row r="237" spans="2:6" x14ac:dyDescent="0.2">
      <c r="B237" s="30"/>
      <c r="C237" s="30"/>
      <c r="D237" s="30"/>
      <c r="E237" s="30"/>
      <c r="F237" s="30"/>
    </row>
    <row r="238" spans="2:6" x14ac:dyDescent="0.2">
      <c r="B238" s="30"/>
      <c r="C238" s="30"/>
      <c r="D238" s="30"/>
      <c r="E238" s="30"/>
      <c r="F238" s="30"/>
    </row>
    <row r="239" spans="2:6" x14ac:dyDescent="0.2">
      <c r="B239" s="30"/>
      <c r="C239" s="30"/>
      <c r="D239" s="30"/>
      <c r="E239" s="30"/>
      <c r="F239" s="30"/>
    </row>
    <row r="240" spans="2:6" x14ac:dyDescent="0.2">
      <c r="B240" s="30"/>
      <c r="C240" s="30"/>
      <c r="D240" s="30"/>
      <c r="E240" s="30"/>
      <c r="F240" s="30"/>
    </row>
    <row r="241" spans="2:6" x14ac:dyDescent="0.2">
      <c r="B241" s="30"/>
      <c r="C241" s="30"/>
      <c r="D241" s="30"/>
      <c r="E241" s="30"/>
      <c r="F241" s="30"/>
    </row>
    <row r="242" spans="2:6" x14ac:dyDescent="0.2">
      <c r="B242" s="30"/>
      <c r="C242" s="30"/>
      <c r="D242" s="30"/>
      <c r="E242" s="30"/>
      <c r="F242" s="30"/>
    </row>
    <row r="243" spans="2:6" x14ac:dyDescent="0.2">
      <c r="B243" s="30"/>
      <c r="C243" s="30"/>
      <c r="D243" s="30"/>
      <c r="E243" s="30"/>
      <c r="F243" s="30"/>
    </row>
    <row r="244" spans="2:6" x14ac:dyDescent="0.2">
      <c r="B244" s="30"/>
      <c r="C244" s="30"/>
      <c r="D244" s="30"/>
      <c r="E244" s="30"/>
      <c r="F244" s="30"/>
    </row>
    <row r="245" spans="2:6" x14ac:dyDescent="0.2">
      <c r="B245" s="30"/>
      <c r="C245" s="30"/>
      <c r="D245" s="30"/>
      <c r="E245" s="30"/>
      <c r="F245" s="30"/>
    </row>
    <row r="246" spans="2:6" x14ac:dyDescent="0.2">
      <c r="B246" s="30"/>
      <c r="C246" s="30"/>
      <c r="D246" s="30"/>
      <c r="E246" s="30"/>
      <c r="F246" s="30"/>
    </row>
    <row r="247" spans="2:6" x14ac:dyDescent="0.2">
      <c r="B247" s="30"/>
      <c r="C247" s="30"/>
      <c r="D247" s="30"/>
      <c r="E247" s="30"/>
      <c r="F247" s="30"/>
    </row>
    <row r="248" spans="2:6" x14ac:dyDescent="0.2">
      <c r="B248" s="30"/>
      <c r="C248" s="30"/>
      <c r="D248" s="30"/>
      <c r="E248" s="30"/>
      <c r="F248" s="30"/>
    </row>
    <row r="249" spans="2:6" x14ac:dyDescent="0.2">
      <c r="B249" s="30"/>
      <c r="C249" s="30"/>
      <c r="D249" s="30"/>
      <c r="E249" s="30"/>
      <c r="F249" s="30"/>
    </row>
    <row r="250" spans="2:6" x14ac:dyDescent="0.2">
      <c r="B250" s="30"/>
      <c r="C250" s="30"/>
      <c r="D250" s="30"/>
      <c r="E250" s="30"/>
      <c r="F250" s="30"/>
    </row>
    <row r="251" spans="2:6" x14ac:dyDescent="0.2">
      <c r="B251" s="30"/>
      <c r="C251" s="30"/>
      <c r="D251" s="30"/>
      <c r="E251" s="30"/>
      <c r="F251" s="30"/>
    </row>
    <row r="252" spans="2:6" x14ac:dyDescent="0.2">
      <c r="B252" s="30"/>
      <c r="C252" s="30"/>
      <c r="D252" s="30"/>
      <c r="E252" s="30"/>
      <c r="F252" s="30"/>
    </row>
    <row r="253" spans="2:6" x14ac:dyDescent="0.2">
      <c r="B253" s="30"/>
      <c r="C253" s="30"/>
      <c r="D253" s="30"/>
      <c r="E253" s="30"/>
      <c r="F253" s="30"/>
    </row>
    <row r="254" spans="2:6" x14ac:dyDescent="0.2">
      <c r="B254" s="30"/>
      <c r="C254" s="30"/>
      <c r="D254" s="30"/>
      <c r="E254" s="30"/>
      <c r="F254" s="30"/>
    </row>
    <row r="255" spans="2:6" x14ac:dyDescent="0.2">
      <c r="B255" s="30"/>
      <c r="C255" s="30"/>
      <c r="D255" s="30"/>
      <c r="E255" s="30"/>
      <c r="F255" s="30"/>
    </row>
    <row r="262" spans="2:10" s="24" customFormat="1" ht="15" x14ac:dyDescent="0.2">
      <c r="J262" s="60"/>
    </row>
    <row r="263" spans="2:10" s="24" customFormat="1" ht="15" x14ac:dyDescent="0.2">
      <c r="J263" s="60"/>
    </row>
    <row r="264" spans="2:10" s="24" customFormat="1" ht="15" x14ac:dyDescent="0.2">
      <c r="J264" s="60"/>
    </row>
    <row r="267" spans="2:10" s="27" customFormat="1" ht="11.25" x14ac:dyDescent="0.2">
      <c r="J267" s="59"/>
    </row>
    <row r="270" spans="2:10" x14ac:dyDescent="0.2">
      <c r="B270" s="30"/>
      <c r="C270" s="30"/>
      <c r="D270" s="30"/>
      <c r="E270" s="30"/>
      <c r="F270" s="30"/>
    </row>
    <row r="271" spans="2:10" x14ac:dyDescent="0.2">
      <c r="B271" s="30"/>
      <c r="C271" s="30"/>
      <c r="D271" s="30"/>
      <c r="E271" s="30"/>
      <c r="F271" s="30"/>
    </row>
    <row r="272" spans="2:10" x14ac:dyDescent="0.2">
      <c r="B272" s="30"/>
      <c r="C272" s="30"/>
      <c r="D272" s="30"/>
      <c r="E272" s="30"/>
      <c r="F272" s="30"/>
    </row>
    <row r="273" spans="2:6" x14ac:dyDescent="0.2">
      <c r="B273" s="30"/>
      <c r="C273" s="30"/>
      <c r="D273" s="30"/>
      <c r="E273" s="30"/>
      <c r="F273" s="30"/>
    </row>
    <row r="274" spans="2:6" x14ac:dyDescent="0.2">
      <c r="B274" s="30"/>
      <c r="C274" s="30"/>
      <c r="D274" s="30"/>
      <c r="E274" s="30"/>
      <c r="F274" s="30"/>
    </row>
    <row r="275" spans="2:6" x14ac:dyDescent="0.2">
      <c r="B275" s="30"/>
      <c r="C275" s="30"/>
      <c r="D275" s="30"/>
      <c r="E275" s="30"/>
      <c r="F275" s="30"/>
    </row>
    <row r="276" spans="2:6" x14ac:dyDescent="0.2">
      <c r="B276" s="30"/>
      <c r="C276" s="30"/>
      <c r="D276" s="30"/>
      <c r="E276" s="30"/>
      <c r="F276" s="30"/>
    </row>
    <row r="277" spans="2:6" x14ac:dyDescent="0.2">
      <c r="B277" s="30"/>
      <c r="C277" s="30"/>
      <c r="D277" s="30"/>
      <c r="E277" s="30"/>
      <c r="F277" s="30"/>
    </row>
    <row r="278" spans="2:6" x14ac:dyDescent="0.2">
      <c r="B278" s="30"/>
      <c r="C278" s="30"/>
      <c r="D278" s="30"/>
      <c r="E278" s="30"/>
      <c r="F278" s="30"/>
    </row>
    <row r="279" spans="2:6" x14ac:dyDescent="0.2">
      <c r="B279" s="30"/>
      <c r="C279" s="30"/>
      <c r="D279" s="30"/>
      <c r="E279" s="30"/>
      <c r="F279" s="30"/>
    </row>
    <row r="280" spans="2:6" x14ac:dyDescent="0.2">
      <c r="B280" s="30"/>
      <c r="C280" s="30"/>
      <c r="D280" s="30"/>
      <c r="E280" s="30"/>
      <c r="F280" s="30"/>
    </row>
    <row r="281" spans="2:6" x14ac:dyDescent="0.2">
      <c r="B281" s="30"/>
      <c r="C281" s="30"/>
      <c r="D281" s="30"/>
      <c r="E281" s="30"/>
      <c r="F281" s="30"/>
    </row>
    <row r="282" spans="2:6" x14ac:dyDescent="0.2">
      <c r="B282" s="30"/>
      <c r="C282" s="30"/>
      <c r="D282" s="30"/>
      <c r="E282" s="30"/>
      <c r="F282" s="30"/>
    </row>
    <row r="283" spans="2:6" x14ac:dyDescent="0.2">
      <c r="B283" s="30"/>
      <c r="C283" s="30"/>
      <c r="D283" s="30"/>
      <c r="E283" s="30"/>
      <c r="F283" s="30"/>
    </row>
    <row r="284" spans="2:6" x14ac:dyDescent="0.2">
      <c r="B284" s="30"/>
      <c r="C284" s="30"/>
      <c r="D284" s="30"/>
      <c r="E284" s="30"/>
      <c r="F284" s="30"/>
    </row>
    <row r="285" spans="2:6" x14ac:dyDescent="0.2">
      <c r="B285" s="30"/>
      <c r="C285" s="30"/>
      <c r="D285" s="30"/>
      <c r="E285" s="30"/>
      <c r="F285" s="30"/>
    </row>
    <row r="286" spans="2:6" x14ac:dyDescent="0.2">
      <c r="B286" s="30"/>
      <c r="C286" s="30"/>
      <c r="D286" s="30"/>
      <c r="E286" s="30"/>
      <c r="F286" s="30"/>
    </row>
    <row r="287" spans="2:6" x14ac:dyDescent="0.2">
      <c r="B287" s="30"/>
      <c r="C287" s="30"/>
      <c r="D287" s="30"/>
      <c r="E287" s="30"/>
      <c r="F287" s="30"/>
    </row>
    <row r="288" spans="2:6" x14ac:dyDescent="0.2">
      <c r="B288" s="30"/>
      <c r="C288" s="30"/>
      <c r="D288" s="30"/>
      <c r="E288" s="30"/>
      <c r="F288" s="30"/>
    </row>
    <row r="289" spans="2:6" x14ac:dyDescent="0.2">
      <c r="B289" s="30"/>
      <c r="C289" s="30"/>
      <c r="D289" s="30"/>
      <c r="E289" s="30"/>
      <c r="F289" s="30"/>
    </row>
    <row r="290" spans="2:6" x14ac:dyDescent="0.2">
      <c r="B290" s="30"/>
      <c r="C290" s="30"/>
      <c r="D290" s="30"/>
      <c r="E290" s="30"/>
      <c r="F290" s="30"/>
    </row>
    <row r="291" spans="2:6" x14ac:dyDescent="0.2">
      <c r="B291" s="30"/>
      <c r="C291" s="30"/>
      <c r="D291" s="30"/>
      <c r="E291" s="30"/>
      <c r="F291" s="30"/>
    </row>
    <row r="292" spans="2:6" x14ac:dyDescent="0.2">
      <c r="B292" s="30"/>
      <c r="C292" s="30"/>
      <c r="D292" s="30"/>
      <c r="E292" s="30"/>
      <c r="F292" s="30"/>
    </row>
    <row r="293" spans="2:6" x14ac:dyDescent="0.2">
      <c r="B293" s="30"/>
      <c r="C293" s="30"/>
      <c r="D293" s="30"/>
      <c r="E293" s="30"/>
      <c r="F293" s="30"/>
    </row>
    <row r="294" spans="2:6" x14ac:dyDescent="0.2">
      <c r="B294" s="30"/>
      <c r="C294" s="30"/>
      <c r="D294" s="30"/>
      <c r="E294" s="30"/>
      <c r="F294" s="30"/>
    </row>
    <row r="295" spans="2:6" x14ac:dyDescent="0.2">
      <c r="B295" s="30"/>
      <c r="C295" s="30"/>
      <c r="D295" s="30"/>
      <c r="E295" s="30"/>
      <c r="F295" s="30"/>
    </row>
    <row r="296" spans="2:6" x14ac:dyDescent="0.2">
      <c r="B296" s="30"/>
      <c r="C296" s="30"/>
      <c r="D296" s="30"/>
      <c r="E296" s="30"/>
      <c r="F296" s="30"/>
    </row>
    <row r="297" spans="2:6" x14ac:dyDescent="0.2">
      <c r="B297" s="30"/>
      <c r="C297" s="30"/>
      <c r="D297" s="30"/>
      <c r="E297" s="30"/>
      <c r="F297" s="30"/>
    </row>
    <row r="298" spans="2:6" x14ac:dyDescent="0.2">
      <c r="B298" s="30"/>
      <c r="C298" s="30"/>
      <c r="D298" s="30"/>
      <c r="E298" s="30"/>
      <c r="F298" s="30"/>
    </row>
    <row r="299" spans="2:6" x14ac:dyDescent="0.2">
      <c r="B299" s="30"/>
      <c r="C299" s="30"/>
      <c r="D299" s="30"/>
      <c r="E299" s="30"/>
      <c r="F299" s="30"/>
    </row>
    <row r="300" spans="2:6" x14ac:dyDescent="0.2">
      <c r="B300" s="30"/>
      <c r="C300" s="30"/>
      <c r="D300" s="30"/>
      <c r="E300" s="30"/>
      <c r="F300" s="30"/>
    </row>
    <row r="301" spans="2:6" x14ac:dyDescent="0.2">
      <c r="B301" s="30"/>
      <c r="C301" s="30"/>
      <c r="D301" s="30"/>
      <c r="E301" s="30"/>
      <c r="F301" s="30"/>
    </row>
    <row r="302" spans="2:6" x14ac:dyDescent="0.2">
      <c r="B302" s="30"/>
      <c r="C302" s="30"/>
      <c r="D302" s="30"/>
      <c r="E302" s="30"/>
      <c r="F302" s="30"/>
    </row>
    <row r="303" spans="2:6" x14ac:dyDescent="0.2">
      <c r="B303" s="30"/>
      <c r="C303" s="30"/>
      <c r="D303" s="30"/>
      <c r="E303" s="30"/>
      <c r="F303" s="30"/>
    </row>
    <row r="304" spans="2:6" x14ac:dyDescent="0.2">
      <c r="B304" s="30"/>
      <c r="C304" s="30"/>
      <c r="D304" s="30"/>
      <c r="E304" s="30"/>
      <c r="F304" s="30"/>
    </row>
    <row r="305" spans="2:10" x14ac:dyDescent="0.2">
      <c r="B305" s="30"/>
      <c r="C305" s="30"/>
      <c r="D305" s="30"/>
      <c r="E305" s="30"/>
      <c r="F305" s="30"/>
    </row>
    <row r="306" spans="2:10" x14ac:dyDescent="0.2">
      <c r="B306" s="30"/>
      <c r="C306" s="30"/>
      <c r="D306" s="30"/>
      <c r="E306" s="30"/>
      <c r="F306" s="30"/>
    </row>
    <row r="307" spans="2:10" x14ac:dyDescent="0.2">
      <c r="B307" s="30"/>
      <c r="C307" s="30"/>
      <c r="D307" s="30"/>
      <c r="E307" s="30"/>
      <c r="F307" s="30"/>
    </row>
    <row r="314" spans="2:10" s="24" customFormat="1" ht="15" x14ac:dyDescent="0.2">
      <c r="J314" s="60"/>
    </row>
    <row r="315" spans="2:10" s="24" customFormat="1" ht="15" x14ac:dyDescent="0.2">
      <c r="J315" s="60"/>
    </row>
    <row r="316" spans="2:10" s="24" customFormat="1" ht="15" x14ac:dyDescent="0.2">
      <c r="J316" s="60"/>
    </row>
    <row r="319" spans="2:10" s="27" customFormat="1" ht="11.25" x14ac:dyDescent="0.2">
      <c r="J319" s="59"/>
    </row>
    <row r="322" spans="2:6" x14ac:dyDescent="0.2">
      <c r="B322" s="30"/>
      <c r="C322" s="30"/>
      <c r="D322" s="30"/>
      <c r="E322" s="30"/>
      <c r="F322" s="30"/>
    </row>
    <row r="323" spans="2:6" x14ac:dyDescent="0.2">
      <c r="B323" s="30"/>
      <c r="C323" s="30"/>
      <c r="D323" s="30"/>
      <c r="E323" s="30"/>
      <c r="F323" s="30"/>
    </row>
    <row r="324" spans="2:6" x14ac:dyDescent="0.2">
      <c r="B324" s="30"/>
      <c r="C324" s="30"/>
      <c r="D324" s="30"/>
      <c r="E324" s="30"/>
      <c r="F324" s="30"/>
    </row>
    <row r="325" spans="2:6" x14ac:dyDescent="0.2">
      <c r="B325" s="30"/>
      <c r="C325" s="30"/>
      <c r="D325" s="30"/>
      <c r="E325" s="30"/>
      <c r="F325" s="30"/>
    </row>
    <row r="326" spans="2:6" x14ac:dyDescent="0.2">
      <c r="B326" s="30"/>
      <c r="C326" s="30"/>
      <c r="D326" s="30"/>
      <c r="E326" s="30"/>
      <c r="F326" s="30"/>
    </row>
    <row r="327" spans="2:6" x14ac:dyDescent="0.2">
      <c r="B327" s="30"/>
      <c r="C327" s="30"/>
      <c r="D327" s="30"/>
      <c r="E327" s="30"/>
      <c r="F327" s="30"/>
    </row>
    <row r="328" spans="2:6" x14ac:dyDescent="0.2">
      <c r="B328" s="30"/>
      <c r="C328" s="30"/>
      <c r="D328" s="30"/>
      <c r="E328" s="30"/>
      <c r="F328" s="30"/>
    </row>
    <row r="329" spans="2:6" x14ac:dyDescent="0.2">
      <c r="B329" s="30"/>
      <c r="C329" s="30"/>
      <c r="D329" s="30"/>
      <c r="E329" s="30"/>
      <c r="F329" s="30"/>
    </row>
    <row r="330" spans="2:6" x14ac:dyDescent="0.2">
      <c r="B330" s="30"/>
      <c r="C330" s="30"/>
      <c r="D330" s="30"/>
      <c r="E330" s="30"/>
      <c r="F330" s="30"/>
    </row>
    <row r="331" spans="2:6" x14ac:dyDescent="0.2">
      <c r="B331" s="30"/>
      <c r="C331" s="30"/>
      <c r="D331" s="30"/>
      <c r="E331" s="30"/>
      <c r="F331" s="30"/>
    </row>
    <row r="332" spans="2:6" x14ac:dyDescent="0.2">
      <c r="B332" s="30"/>
      <c r="C332" s="30"/>
      <c r="D332" s="30"/>
      <c r="E332" s="30"/>
      <c r="F332" s="30"/>
    </row>
    <row r="333" spans="2:6" x14ac:dyDescent="0.2">
      <c r="B333" s="30"/>
      <c r="C333" s="30"/>
      <c r="D333" s="30"/>
      <c r="E333" s="30"/>
      <c r="F333" s="30"/>
    </row>
    <row r="334" spans="2:6" x14ac:dyDescent="0.2">
      <c r="B334" s="30"/>
      <c r="C334" s="30"/>
      <c r="D334" s="30"/>
      <c r="E334" s="30"/>
      <c r="F334" s="30"/>
    </row>
    <row r="335" spans="2:6" x14ac:dyDescent="0.2">
      <c r="B335" s="30"/>
      <c r="C335" s="30"/>
      <c r="D335" s="30"/>
      <c r="E335" s="30"/>
      <c r="F335" s="30"/>
    </row>
    <row r="336" spans="2:6" x14ac:dyDescent="0.2">
      <c r="B336" s="30"/>
      <c r="C336" s="30"/>
      <c r="D336" s="30"/>
      <c r="E336" s="30"/>
      <c r="F336" s="30"/>
    </row>
    <row r="337" spans="2:6" x14ac:dyDescent="0.2">
      <c r="B337" s="30"/>
      <c r="C337" s="30"/>
      <c r="D337" s="30"/>
      <c r="E337" s="30"/>
      <c r="F337" s="30"/>
    </row>
    <row r="338" spans="2:6" x14ac:dyDescent="0.2">
      <c r="B338" s="30"/>
      <c r="C338" s="30"/>
      <c r="D338" s="30"/>
      <c r="E338" s="30"/>
      <c r="F338" s="30"/>
    </row>
    <row r="339" spans="2:6" x14ac:dyDescent="0.2">
      <c r="B339" s="30"/>
      <c r="C339" s="30"/>
      <c r="D339" s="30"/>
      <c r="E339" s="30"/>
      <c r="F339" s="30"/>
    </row>
    <row r="340" spans="2:6" x14ac:dyDescent="0.2">
      <c r="B340" s="30"/>
      <c r="C340" s="30"/>
      <c r="D340" s="30"/>
      <c r="E340" s="30"/>
      <c r="F340" s="30"/>
    </row>
    <row r="341" spans="2:6" x14ac:dyDescent="0.2">
      <c r="B341" s="30"/>
      <c r="C341" s="30"/>
      <c r="D341" s="30"/>
      <c r="E341" s="30"/>
      <c r="F341" s="30"/>
    </row>
    <row r="342" spans="2:6" x14ac:dyDescent="0.2">
      <c r="B342" s="30"/>
      <c r="C342" s="30"/>
      <c r="D342" s="30"/>
      <c r="E342" s="30"/>
      <c r="F342" s="30"/>
    </row>
    <row r="343" spans="2:6" x14ac:dyDescent="0.2">
      <c r="B343" s="30"/>
      <c r="C343" s="30"/>
      <c r="D343" s="30"/>
      <c r="E343" s="30"/>
      <c r="F343" s="30"/>
    </row>
    <row r="344" spans="2:6" x14ac:dyDescent="0.2">
      <c r="B344" s="30"/>
      <c r="C344" s="30"/>
      <c r="D344" s="30"/>
      <c r="E344" s="30"/>
      <c r="F344" s="30"/>
    </row>
    <row r="345" spans="2:6" x14ac:dyDescent="0.2">
      <c r="B345" s="30"/>
      <c r="C345" s="30"/>
      <c r="D345" s="30"/>
      <c r="E345" s="30"/>
      <c r="F345" s="30"/>
    </row>
    <row r="346" spans="2:6" x14ac:dyDescent="0.2">
      <c r="B346" s="30"/>
      <c r="C346" s="30"/>
      <c r="D346" s="30"/>
      <c r="E346" s="30"/>
      <c r="F346" s="30"/>
    </row>
    <row r="347" spans="2:6" x14ac:dyDescent="0.2">
      <c r="B347" s="30"/>
      <c r="C347" s="30"/>
      <c r="D347" s="30"/>
      <c r="E347" s="30"/>
      <c r="F347" s="30"/>
    </row>
    <row r="348" spans="2:6" x14ac:dyDescent="0.2">
      <c r="B348" s="30"/>
      <c r="C348" s="30"/>
      <c r="D348" s="30"/>
      <c r="E348" s="30"/>
      <c r="F348" s="30"/>
    </row>
    <row r="349" spans="2:6" x14ac:dyDescent="0.2">
      <c r="B349" s="30"/>
      <c r="C349" s="30"/>
      <c r="D349" s="30"/>
      <c r="E349" s="30"/>
      <c r="F349" s="30"/>
    </row>
    <row r="350" spans="2:6" x14ac:dyDescent="0.2">
      <c r="B350" s="30"/>
      <c r="C350" s="30"/>
      <c r="D350" s="30"/>
      <c r="E350" s="30"/>
      <c r="F350" s="30"/>
    </row>
    <row r="351" spans="2:6" x14ac:dyDescent="0.2">
      <c r="B351" s="30"/>
      <c r="C351" s="30"/>
      <c r="D351" s="30"/>
      <c r="E351" s="30"/>
      <c r="F351" s="30"/>
    </row>
    <row r="352" spans="2:6" x14ac:dyDescent="0.2">
      <c r="B352" s="30"/>
      <c r="C352" s="30"/>
      <c r="D352" s="30"/>
      <c r="E352" s="30"/>
      <c r="F352" s="30"/>
    </row>
    <row r="353" spans="2:10" x14ac:dyDescent="0.2">
      <c r="B353" s="30"/>
      <c r="C353" s="30"/>
      <c r="D353" s="30"/>
      <c r="E353" s="30"/>
      <c r="F353" s="30"/>
    </row>
    <row r="354" spans="2:10" x14ac:dyDescent="0.2">
      <c r="B354" s="30"/>
      <c r="C354" s="30"/>
      <c r="D354" s="30"/>
      <c r="E354" s="30"/>
      <c r="F354" s="30"/>
    </row>
    <row r="355" spans="2:10" x14ac:dyDescent="0.2">
      <c r="B355" s="30"/>
      <c r="C355" s="30"/>
      <c r="D355" s="30"/>
      <c r="E355" s="30"/>
      <c r="F355" s="30"/>
    </row>
    <row r="356" spans="2:10" x14ac:dyDescent="0.2">
      <c r="B356" s="30"/>
      <c r="C356" s="30"/>
      <c r="D356" s="30"/>
      <c r="E356" s="30"/>
      <c r="F356" s="30"/>
    </row>
    <row r="357" spans="2:10" x14ac:dyDescent="0.2">
      <c r="B357" s="30"/>
      <c r="C357" s="30"/>
      <c r="D357" s="30"/>
      <c r="E357" s="30"/>
      <c r="F357" s="30"/>
    </row>
    <row r="358" spans="2:10" x14ac:dyDescent="0.2">
      <c r="B358" s="30"/>
      <c r="C358" s="30"/>
      <c r="D358" s="30"/>
      <c r="E358" s="30"/>
      <c r="F358" s="30"/>
    </row>
    <row r="359" spans="2:10" x14ac:dyDescent="0.2">
      <c r="B359" s="30"/>
      <c r="C359" s="30"/>
      <c r="D359" s="30"/>
      <c r="E359" s="30"/>
      <c r="F359" s="30"/>
    </row>
    <row r="366" spans="2:10" s="24" customFormat="1" ht="15" x14ac:dyDescent="0.2">
      <c r="J366" s="60"/>
    </row>
    <row r="367" spans="2:10" s="24" customFormat="1" ht="15" x14ac:dyDescent="0.2">
      <c r="J367" s="60"/>
    </row>
    <row r="368" spans="2:10" s="24" customFormat="1" ht="15" x14ac:dyDescent="0.2">
      <c r="J368" s="60"/>
    </row>
    <row r="371" spans="2:10" s="27" customFormat="1" ht="11.25" x14ac:dyDescent="0.2">
      <c r="J371" s="59"/>
    </row>
    <row r="374" spans="2:10" x14ac:dyDescent="0.2">
      <c r="B374" s="30"/>
      <c r="C374" s="30"/>
      <c r="D374" s="30"/>
      <c r="E374" s="30"/>
      <c r="F374" s="30"/>
    </row>
    <row r="375" spans="2:10" x14ac:dyDescent="0.2">
      <c r="B375" s="30"/>
      <c r="C375" s="30"/>
      <c r="D375" s="30"/>
      <c r="E375" s="30"/>
      <c r="F375" s="30"/>
    </row>
    <row r="376" spans="2:10" x14ac:dyDescent="0.2">
      <c r="B376" s="30"/>
      <c r="C376" s="30"/>
      <c r="D376" s="30"/>
      <c r="E376" s="30"/>
      <c r="F376" s="30"/>
    </row>
    <row r="377" spans="2:10" x14ac:dyDescent="0.2">
      <c r="B377" s="30"/>
      <c r="C377" s="30"/>
      <c r="D377" s="30"/>
      <c r="E377" s="30"/>
      <c r="F377" s="30"/>
    </row>
    <row r="378" spans="2:10" x14ac:dyDescent="0.2">
      <c r="B378" s="30"/>
      <c r="C378" s="30"/>
      <c r="D378" s="30"/>
      <c r="E378" s="30"/>
      <c r="F378" s="30"/>
    </row>
    <row r="379" spans="2:10" x14ac:dyDescent="0.2">
      <c r="B379" s="30"/>
      <c r="C379" s="30"/>
      <c r="D379" s="30"/>
      <c r="E379" s="30"/>
      <c r="F379" s="30"/>
    </row>
    <row r="380" spans="2:10" x14ac:dyDescent="0.2">
      <c r="B380" s="30"/>
      <c r="C380" s="30"/>
      <c r="D380" s="30"/>
      <c r="E380" s="30"/>
      <c r="F380" s="30"/>
    </row>
    <row r="381" spans="2:10" x14ac:dyDescent="0.2">
      <c r="B381" s="30"/>
      <c r="C381" s="30"/>
      <c r="D381" s="30"/>
      <c r="E381" s="30"/>
      <c r="F381" s="30"/>
    </row>
    <row r="382" spans="2:10" x14ac:dyDescent="0.2">
      <c r="B382" s="30"/>
      <c r="C382" s="30"/>
      <c r="D382" s="30"/>
      <c r="E382" s="30"/>
      <c r="F382" s="30"/>
    </row>
    <row r="383" spans="2:10" x14ac:dyDescent="0.2">
      <c r="B383" s="30"/>
      <c r="C383" s="30"/>
      <c r="D383" s="30"/>
      <c r="E383" s="30"/>
      <c r="F383" s="30"/>
    </row>
    <row r="384" spans="2:10" x14ac:dyDescent="0.2">
      <c r="B384" s="30"/>
      <c r="C384" s="30"/>
      <c r="D384" s="30"/>
      <c r="E384" s="30"/>
      <c r="F384" s="30"/>
    </row>
    <row r="385" spans="2:6" x14ac:dyDescent="0.2">
      <c r="B385" s="30"/>
      <c r="C385" s="30"/>
      <c r="D385" s="30"/>
      <c r="E385" s="30"/>
      <c r="F385" s="30"/>
    </row>
    <row r="386" spans="2:6" x14ac:dyDescent="0.2">
      <c r="B386" s="30"/>
      <c r="C386" s="30"/>
      <c r="D386" s="30"/>
      <c r="E386" s="30"/>
      <c r="F386" s="30"/>
    </row>
    <row r="387" spans="2:6" x14ac:dyDescent="0.2">
      <c r="B387" s="30"/>
      <c r="C387" s="30"/>
      <c r="D387" s="30"/>
      <c r="E387" s="30"/>
      <c r="F387" s="30"/>
    </row>
    <row r="388" spans="2:6" x14ac:dyDescent="0.2">
      <c r="B388" s="30"/>
      <c r="C388" s="30"/>
      <c r="D388" s="30"/>
      <c r="E388" s="30"/>
      <c r="F388" s="30"/>
    </row>
    <row r="389" spans="2:6" x14ac:dyDescent="0.2">
      <c r="B389" s="30"/>
      <c r="C389" s="30"/>
      <c r="D389" s="30"/>
      <c r="E389" s="30"/>
      <c r="F389" s="30"/>
    </row>
    <row r="390" spans="2:6" x14ac:dyDescent="0.2">
      <c r="B390" s="30"/>
      <c r="C390" s="30"/>
      <c r="D390" s="30"/>
      <c r="E390" s="30"/>
      <c r="F390" s="30"/>
    </row>
    <row r="391" spans="2:6" x14ac:dyDescent="0.2">
      <c r="B391" s="30"/>
      <c r="C391" s="30"/>
      <c r="D391" s="30"/>
      <c r="E391" s="30"/>
      <c r="F391" s="30"/>
    </row>
    <row r="392" spans="2:6" x14ac:dyDescent="0.2">
      <c r="B392" s="30"/>
      <c r="C392" s="30"/>
      <c r="D392" s="30"/>
      <c r="E392" s="30"/>
      <c r="F392" s="30"/>
    </row>
    <row r="393" spans="2:6" x14ac:dyDescent="0.2">
      <c r="B393" s="30"/>
      <c r="C393" s="30"/>
      <c r="D393" s="30"/>
      <c r="E393" s="30"/>
      <c r="F393" s="30"/>
    </row>
    <row r="394" spans="2:6" x14ac:dyDescent="0.2">
      <c r="B394" s="30"/>
      <c r="C394" s="30"/>
      <c r="D394" s="30"/>
      <c r="E394" s="30"/>
      <c r="F394" s="30"/>
    </row>
    <row r="395" spans="2:6" x14ac:dyDescent="0.2">
      <c r="B395" s="30"/>
      <c r="C395" s="30"/>
      <c r="D395" s="30"/>
      <c r="E395" s="30"/>
      <c r="F395" s="30"/>
    </row>
    <row r="396" spans="2:6" x14ac:dyDescent="0.2">
      <c r="B396" s="30"/>
      <c r="C396" s="30"/>
      <c r="D396" s="30"/>
      <c r="E396" s="30"/>
      <c r="F396" s="30"/>
    </row>
    <row r="397" spans="2:6" x14ac:dyDescent="0.2">
      <c r="B397" s="30"/>
      <c r="C397" s="30"/>
      <c r="D397" s="30"/>
      <c r="E397" s="30"/>
      <c r="F397" s="30"/>
    </row>
    <row r="398" spans="2:6" x14ac:dyDescent="0.2">
      <c r="B398" s="30"/>
      <c r="C398" s="30"/>
      <c r="D398" s="30"/>
      <c r="E398" s="30"/>
      <c r="F398" s="30"/>
    </row>
    <row r="399" spans="2:6" x14ac:dyDescent="0.2">
      <c r="B399" s="30"/>
      <c r="C399" s="30"/>
      <c r="D399" s="30"/>
      <c r="E399" s="30"/>
      <c r="F399" s="30"/>
    </row>
    <row r="400" spans="2:6" x14ac:dyDescent="0.2">
      <c r="B400" s="30"/>
      <c r="C400" s="30"/>
      <c r="D400" s="30"/>
      <c r="E400" s="30"/>
      <c r="F400" s="30"/>
    </row>
    <row r="401" spans="2:6" x14ac:dyDescent="0.2">
      <c r="B401" s="30"/>
      <c r="C401" s="30"/>
      <c r="D401" s="30"/>
      <c r="E401" s="30"/>
      <c r="F401" s="30"/>
    </row>
    <row r="402" spans="2:6" x14ac:dyDescent="0.2">
      <c r="B402" s="30"/>
      <c r="C402" s="30"/>
      <c r="D402" s="30"/>
      <c r="E402" s="30"/>
      <c r="F402" s="30"/>
    </row>
    <row r="403" spans="2:6" x14ac:dyDescent="0.2">
      <c r="B403" s="30"/>
      <c r="C403" s="30"/>
      <c r="D403" s="30"/>
      <c r="E403" s="30"/>
      <c r="F403" s="30"/>
    </row>
    <row r="404" spans="2:6" x14ac:dyDescent="0.2">
      <c r="B404" s="30"/>
      <c r="C404" s="30"/>
      <c r="D404" s="30"/>
      <c r="E404" s="30"/>
      <c r="F404" s="30"/>
    </row>
    <row r="405" spans="2:6" x14ac:dyDescent="0.2">
      <c r="B405" s="30"/>
      <c r="C405" s="30"/>
      <c r="D405" s="30"/>
      <c r="E405" s="30"/>
      <c r="F405" s="30"/>
    </row>
    <row r="406" spans="2:6" x14ac:dyDescent="0.2">
      <c r="B406" s="30"/>
      <c r="C406" s="30"/>
      <c r="D406" s="30"/>
      <c r="E406" s="30"/>
      <c r="F406" s="30"/>
    </row>
    <row r="407" spans="2:6" x14ac:dyDescent="0.2">
      <c r="B407" s="30"/>
      <c r="C407" s="30"/>
      <c r="D407" s="30"/>
      <c r="E407" s="30"/>
      <c r="F407" s="30"/>
    </row>
    <row r="408" spans="2:6" x14ac:dyDescent="0.2">
      <c r="B408" s="30"/>
      <c r="C408" s="30"/>
      <c r="D408" s="30"/>
      <c r="E408" s="30"/>
      <c r="F408" s="30"/>
    </row>
    <row r="409" spans="2:6" x14ac:dyDescent="0.2">
      <c r="B409" s="30"/>
      <c r="C409" s="30"/>
      <c r="D409" s="30"/>
      <c r="E409" s="30"/>
      <c r="F409" s="30"/>
    </row>
    <row r="410" spans="2:6" x14ac:dyDescent="0.2">
      <c r="B410" s="30"/>
      <c r="C410" s="30"/>
      <c r="D410" s="30"/>
      <c r="E410" s="30"/>
      <c r="F410" s="30"/>
    </row>
    <row r="411" spans="2:6" x14ac:dyDescent="0.2">
      <c r="B411" s="30"/>
      <c r="C411" s="30"/>
      <c r="D411" s="30"/>
      <c r="E411" s="30"/>
      <c r="F411" s="30"/>
    </row>
    <row r="418" spans="2:10" s="24" customFormat="1" ht="15" x14ac:dyDescent="0.2">
      <c r="J418" s="60"/>
    </row>
    <row r="419" spans="2:10" s="24" customFormat="1" ht="15" x14ac:dyDescent="0.2">
      <c r="J419" s="60"/>
    </row>
    <row r="420" spans="2:10" s="24" customFormat="1" ht="15" x14ac:dyDescent="0.2">
      <c r="J420" s="60"/>
    </row>
    <row r="423" spans="2:10" s="27" customFormat="1" ht="11.25" x14ac:dyDescent="0.2">
      <c r="J423" s="59"/>
    </row>
    <row r="426" spans="2:10" x14ac:dyDescent="0.2">
      <c r="B426" s="30"/>
      <c r="C426" s="30"/>
      <c r="D426" s="30"/>
      <c r="E426" s="30"/>
      <c r="F426" s="30"/>
    </row>
    <row r="427" spans="2:10" x14ac:dyDescent="0.2">
      <c r="B427" s="30"/>
      <c r="C427" s="30"/>
      <c r="D427" s="30"/>
      <c r="E427" s="30"/>
      <c r="F427" s="30"/>
    </row>
    <row r="428" spans="2:10" x14ac:dyDescent="0.2">
      <c r="B428" s="30"/>
      <c r="C428" s="30"/>
      <c r="D428" s="30"/>
      <c r="E428" s="30"/>
      <c r="F428" s="30"/>
    </row>
    <row r="429" spans="2:10" x14ac:dyDescent="0.2">
      <c r="B429" s="30"/>
      <c r="C429" s="30"/>
      <c r="D429" s="30"/>
      <c r="E429" s="30"/>
      <c r="F429" s="30"/>
    </row>
    <row r="430" spans="2:10" x14ac:dyDescent="0.2">
      <c r="B430" s="30"/>
      <c r="C430" s="30"/>
      <c r="D430" s="30"/>
      <c r="E430" s="30"/>
      <c r="F430" s="30"/>
    </row>
    <row r="431" spans="2:10" x14ac:dyDescent="0.2">
      <c r="B431" s="30"/>
      <c r="C431" s="30"/>
      <c r="D431" s="30"/>
      <c r="E431" s="30"/>
      <c r="F431" s="30"/>
    </row>
    <row r="432" spans="2:10" x14ac:dyDescent="0.2">
      <c r="B432" s="30"/>
      <c r="C432" s="30"/>
      <c r="D432" s="30"/>
      <c r="E432" s="30"/>
      <c r="F432" s="30"/>
    </row>
    <row r="433" spans="2:6" x14ac:dyDescent="0.2">
      <c r="B433" s="30"/>
      <c r="C433" s="30"/>
      <c r="D433" s="30"/>
      <c r="E433" s="30"/>
      <c r="F433" s="30"/>
    </row>
    <row r="434" spans="2:6" x14ac:dyDescent="0.2">
      <c r="B434" s="30"/>
      <c r="C434" s="30"/>
      <c r="D434" s="30"/>
      <c r="E434" s="30"/>
      <c r="F434" s="30"/>
    </row>
    <row r="435" spans="2:6" x14ac:dyDescent="0.2">
      <c r="B435" s="30"/>
      <c r="C435" s="30"/>
      <c r="D435" s="30"/>
      <c r="E435" s="30"/>
      <c r="F435" s="30"/>
    </row>
    <row r="436" spans="2:6" x14ac:dyDescent="0.2">
      <c r="B436" s="30"/>
      <c r="C436" s="30"/>
      <c r="D436" s="30"/>
      <c r="E436" s="30"/>
      <c r="F436" s="30"/>
    </row>
    <row r="437" spans="2:6" x14ac:dyDescent="0.2">
      <c r="B437" s="30"/>
      <c r="C437" s="30"/>
      <c r="D437" s="30"/>
      <c r="E437" s="30"/>
      <c r="F437" s="30"/>
    </row>
    <row r="438" spans="2:6" x14ac:dyDescent="0.2">
      <c r="B438" s="30"/>
      <c r="C438" s="30"/>
      <c r="D438" s="30"/>
      <c r="E438" s="30"/>
      <c r="F438" s="30"/>
    </row>
    <row r="439" spans="2:6" x14ac:dyDescent="0.2">
      <c r="B439" s="30"/>
      <c r="C439" s="30"/>
      <c r="D439" s="30"/>
      <c r="E439" s="30"/>
      <c r="F439" s="30"/>
    </row>
    <row r="440" spans="2:6" x14ac:dyDescent="0.2">
      <c r="B440" s="30"/>
      <c r="C440" s="30"/>
      <c r="D440" s="30"/>
      <c r="E440" s="30"/>
      <c r="F440" s="30"/>
    </row>
    <row r="441" spans="2:6" x14ac:dyDescent="0.2">
      <c r="B441" s="30"/>
      <c r="C441" s="30"/>
      <c r="D441" s="30"/>
      <c r="E441" s="30"/>
      <c r="F441" s="30"/>
    </row>
    <row r="442" spans="2:6" x14ac:dyDescent="0.2">
      <c r="B442" s="30"/>
      <c r="C442" s="30"/>
      <c r="D442" s="30"/>
      <c r="E442" s="30"/>
      <c r="F442" s="30"/>
    </row>
    <row r="443" spans="2:6" x14ac:dyDescent="0.2">
      <c r="B443" s="30"/>
      <c r="C443" s="30"/>
      <c r="D443" s="30"/>
      <c r="E443" s="30"/>
      <c r="F443" s="30"/>
    </row>
    <row r="444" spans="2:6" x14ac:dyDescent="0.2">
      <c r="B444" s="30"/>
      <c r="C444" s="30"/>
      <c r="D444" s="30"/>
      <c r="E444" s="30"/>
      <c r="F444" s="30"/>
    </row>
    <row r="445" spans="2:6" x14ac:dyDescent="0.2">
      <c r="B445" s="30"/>
      <c r="C445" s="30"/>
      <c r="D445" s="30"/>
      <c r="E445" s="30"/>
      <c r="F445" s="30"/>
    </row>
    <row r="446" spans="2:6" x14ac:dyDescent="0.2">
      <c r="B446" s="30"/>
      <c r="C446" s="30"/>
      <c r="D446" s="30"/>
      <c r="E446" s="30"/>
      <c r="F446" s="30"/>
    </row>
    <row r="447" spans="2:6" x14ac:dyDescent="0.2">
      <c r="B447" s="30"/>
      <c r="C447" s="30"/>
      <c r="D447" s="30"/>
      <c r="E447" s="30"/>
      <c r="F447" s="30"/>
    </row>
    <row r="448" spans="2:6" x14ac:dyDescent="0.2">
      <c r="B448" s="30"/>
      <c r="C448" s="30"/>
      <c r="D448" s="30"/>
      <c r="E448" s="30"/>
      <c r="F448" s="30"/>
    </row>
    <row r="449" spans="2:6" x14ac:dyDescent="0.2">
      <c r="B449" s="30"/>
      <c r="C449" s="30"/>
      <c r="D449" s="30"/>
      <c r="E449" s="30"/>
      <c r="F449" s="30"/>
    </row>
    <row r="450" spans="2:6" x14ac:dyDescent="0.2">
      <c r="B450" s="30"/>
      <c r="C450" s="30"/>
      <c r="D450" s="30"/>
      <c r="E450" s="30"/>
      <c r="F450" s="30"/>
    </row>
    <row r="451" spans="2:6" x14ac:dyDescent="0.2">
      <c r="B451" s="30"/>
      <c r="C451" s="30"/>
      <c r="D451" s="30"/>
      <c r="E451" s="30"/>
      <c r="F451" s="30"/>
    </row>
    <row r="452" spans="2:6" x14ac:dyDescent="0.2">
      <c r="B452" s="30"/>
      <c r="C452" s="30"/>
      <c r="D452" s="30"/>
      <c r="E452" s="30"/>
      <c r="F452" s="30"/>
    </row>
    <row r="453" spans="2:6" x14ac:dyDescent="0.2">
      <c r="B453" s="30"/>
      <c r="C453" s="30"/>
      <c r="D453" s="30"/>
      <c r="E453" s="30"/>
      <c r="F453" s="30"/>
    </row>
    <row r="454" spans="2:6" x14ac:dyDescent="0.2">
      <c r="B454" s="30"/>
      <c r="C454" s="30"/>
      <c r="D454" s="30"/>
      <c r="E454" s="30"/>
      <c r="F454" s="30"/>
    </row>
    <row r="455" spans="2:6" x14ac:dyDescent="0.2">
      <c r="B455" s="30"/>
      <c r="C455" s="30"/>
      <c r="D455" s="30"/>
      <c r="E455" s="30"/>
      <c r="F455" s="30"/>
    </row>
    <row r="456" spans="2:6" x14ac:dyDescent="0.2">
      <c r="B456" s="30"/>
      <c r="C456" s="30"/>
      <c r="D456" s="30"/>
      <c r="E456" s="30"/>
      <c r="F456" s="30"/>
    </row>
    <row r="457" spans="2:6" x14ac:dyDescent="0.2">
      <c r="B457" s="30"/>
      <c r="C457" s="30"/>
      <c r="D457" s="30"/>
      <c r="E457" s="30"/>
      <c r="F457" s="30"/>
    </row>
    <row r="458" spans="2:6" x14ac:dyDescent="0.2">
      <c r="B458" s="30"/>
      <c r="C458" s="30"/>
      <c r="D458" s="30"/>
      <c r="E458" s="30"/>
      <c r="F458" s="30"/>
    </row>
    <row r="459" spans="2:6" x14ac:dyDescent="0.2">
      <c r="B459" s="30"/>
      <c r="C459" s="30"/>
      <c r="D459" s="30"/>
      <c r="E459" s="30"/>
      <c r="F459" s="30"/>
    </row>
    <row r="460" spans="2:6" x14ac:dyDescent="0.2">
      <c r="B460" s="30"/>
      <c r="C460" s="30"/>
      <c r="D460" s="30"/>
      <c r="E460" s="30"/>
      <c r="F460" s="30"/>
    </row>
    <row r="461" spans="2:6" x14ac:dyDescent="0.2">
      <c r="B461" s="30"/>
      <c r="C461" s="30"/>
      <c r="D461" s="30"/>
      <c r="E461" s="30"/>
      <c r="F461" s="30"/>
    </row>
    <row r="462" spans="2:6" x14ac:dyDescent="0.2">
      <c r="B462" s="30"/>
      <c r="C462" s="30"/>
      <c r="D462" s="30"/>
      <c r="E462" s="30"/>
      <c r="F462" s="30"/>
    </row>
    <row r="463" spans="2:6" x14ac:dyDescent="0.2">
      <c r="B463" s="30"/>
      <c r="C463" s="30"/>
      <c r="D463" s="30"/>
      <c r="E463" s="30"/>
      <c r="F463" s="30"/>
    </row>
    <row r="464" spans="2:6" x14ac:dyDescent="0.2">
      <c r="B464" s="30"/>
      <c r="C464" s="30"/>
      <c r="D464" s="30"/>
      <c r="E464" s="30"/>
      <c r="F464" s="30"/>
    </row>
    <row r="465" spans="2:10" x14ac:dyDescent="0.2">
      <c r="B465" s="30"/>
      <c r="C465" s="30"/>
      <c r="D465" s="30"/>
      <c r="E465" s="30"/>
      <c r="F465" s="30"/>
    </row>
    <row r="466" spans="2:10" x14ac:dyDescent="0.2">
      <c r="B466" s="30"/>
      <c r="C466" s="30"/>
      <c r="D466" s="30"/>
      <c r="E466" s="30"/>
      <c r="F466" s="30"/>
    </row>
    <row r="467" spans="2:10" x14ac:dyDescent="0.2">
      <c r="B467" s="30"/>
      <c r="C467" s="30"/>
      <c r="D467" s="30"/>
      <c r="E467" s="30"/>
      <c r="F467" s="30"/>
    </row>
    <row r="468" spans="2:10" x14ac:dyDescent="0.2">
      <c r="B468" s="30"/>
      <c r="C468" s="30"/>
      <c r="D468" s="30"/>
      <c r="E468" s="30"/>
      <c r="F468" s="30"/>
    </row>
    <row r="469" spans="2:10" x14ac:dyDescent="0.2">
      <c r="B469" s="30"/>
      <c r="C469" s="30"/>
      <c r="D469" s="30"/>
      <c r="E469" s="30"/>
      <c r="F469" s="30"/>
    </row>
    <row r="470" spans="2:10" s="24" customFormat="1" ht="15" x14ac:dyDescent="0.2">
      <c r="B470" s="30"/>
      <c r="C470" s="30"/>
      <c r="D470" s="30"/>
      <c r="E470" s="30"/>
      <c r="F470" s="30"/>
      <c r="J470" s="60"/>
    </row>
    <row r="471" spans="2:10" s="24" customFormat="1" ht="15" x14ac:dyDescent="0.2">
      <c r="B471" s="30"/>
      <c r="C471" s="30"/>
      <c r="D471" s="30"/>
      <c r="E471" s="30"/>
      <c r="F471" s="30"/>
      <c r="J471" s="60"/>
    </row>
    <row r="472" spans="2:10" s="24" customFormat="1" ht="15" x14ac:dyDescent="0.2">
      <c r="B472" s="30"/>
      <c r="C472" s="30"/>
      <c r="D472" s="30"/>
      <c r="E472" s="30"/>
      <c r="F472" s="30"/>
      <c r="J472" s="60"/>
    </row>
    <row r="473" spans="2:10" x14ac:dyDescent="0.2">
      <c r="B473" s="30"/>
      <c r="C473" s="30"/>
      <c r="D473" s="30"/>
      <c r="E473" s="30"/>
      <c r="F473" s="30"/>
    </row>
    <row r="474" spans="2:10" x14ac:dyDescent="0.2">
      <c r="B474" s="30"/>
      <c r="C474" s="30"/>
      <c r="D474" s="30"/>
      <c r="E474" s="30"/>
      <c r="F474" s="30"/>
    </row>
    <row r="475" spans="2:10" s="27" customFormat="1" ht="11.25" x14ac:dyDescent="0.2">
      <c r="J475" s="59"/>
    </row>
    <row r="476" spans="2:10" x14ac:dyDescent="0.2">
      <c r="B476" s="30"/>
      <c r="C476" s="30"/>
      <c r="D476" s="30"/>
      <c r="E476" s="30"/>
      <c r="F476" s="30"/>
    </row>
    <row r="477" spans="2:10" x14ac:dyDescent="0.2">
      <c r="B477" s="30"/>
      <c r="C477" s="30"/>
      <c r="D477" s="30"/>
      <c r="E477" s="30"/>
      <c r="F477" s="30"/>
    </row>
    <row r="478" spans="2:10" x14ac:dyDescent="0.2">
      <c r="B478" s="30"/>
      <c r="C478" s="30"/>
      <c r="D478" s="30"/>
      <c r="E478" s="30"/>
      <c r="F478" s="30"/>
    </row>
    <row r="479" spans="2:10" x14ac:dyDescent="0.2">
      <c r="B479" s="30"/>
      <c r="C479" s="30"/>
      <c r="D479" s="30"/>
      <c r="E479" s="30"/>
      <c r="F479" s="30"/>
    </row>
    <row r="480" spans="2:10" x14ac:dyDescent="0.2">
      <c r="B480" s="30"/>
      <c r="C480" s="30"/>
      <c r="D480" s="30"/>
      <c r="E480" s="30"/>
      <c r="F480" s="30"/>
    </row>
    <row r="481" spans="2:6" x14ac:dyDescent="0.2">
      <c r="B481" s="30"/>
      <c r="C481" s="30"/>
      <c r="D481" s="30"/>
      <c r="E481" s="30"/>
      <c r="F481" s="30"/>
    </row>
    <row r="482" spans="2:6" x14ac:dyDescent="0.2">
      <c r="B482" s="30"/>
      <c r="C482" s="30"/>
      <c r="D482" s="30"/>
      <c r="E482" s="30"/>
      <c r="F482" s="30"/>
    </row>
    <row r="483" spans="2:6" x14ac:dyDescent="0.2">
      <c r="B483" s="30"/>
      <c r="C483" s="30"/>
      <c r="D483" s="30"/>
      <c r="E483" s="30"/>
      <c r="F483" s="30"/>
    </row>
    <row r="484" spans="2:6" x14ac:dyDescent="0.2">
      <c r="B484" s="30"/>
      <c r="C484" s="30"/>
      <c r="D484" s="30"/>
      <c r="E484" s="30"/>
      <c r="F484" s="30"/>
    </row>
    <row r="485" spans="2:6" x14ac:dyDescent="0.2">
      <c r="B485" s="30"/>
      <c r="C485" s="30"/>
      <c r="D485" s="30"/>
      <c r="E485" s="30"/>
      <c r="F485" s="30"/>
    </row>
    <row r="486" spans="2:6" x14ac:dyDescent="0.2">
      <c r="B486" s="30"/>
      <c r="C486" s="30"/>
      <c r="D486" s="30"/>
      <c r="E486" s="30"/>
      <c r="F486" s="30"/>
    </row>
    <row r="487" spans="2:6" x14ac:dyDescent="0.2">
      <c r="B487" s="30"/>
      <c r="C487" s="30"/>
      <c r="D487" s="30"/>
      <c r="E487" s="30"/>
      <c r="F487" s="30"/>
    </row>
    <row r="488" spans="2:6" x14ac:dyDescent="0.2">
      <c r="B488" s="30"/>
      <c r="C488" s="30"/>
      <c r="D488" s="30"/>
      <c r="E488" s="30"/>
      <c r="F488" s="30"/>
    </row>
    <row r="489" spans="2:6" x14ac:dyDescent="0.2">
      <c r="B489" s="30"/>
      <c r="C489" s="30"/>
      <c r="D489" s="30"/>
      <c r="E489" s="30"/>
      <c r="F489" s="30"/>
    </row>
    <row r="490" spans="2:6" x14ac:dyDescent="0.2">
      <c r="B490" s="30"/>
      <c r="C490" s="30"/>
      <c r="D490" s="30"/>
      <c r="E490" s="30"/>
      <c r="F490" s="30"/>
    </row>
    <row r="491" spans="2:6" x14ac:dyDescent="0.2">
      <c r="B491" s="30"/>
      <c r="C491" s="30"/>
      <c r="D491" s="30"/>
      <c r="E491" s="30"/>
      <c r="F491" s="30"/>
    </row>
    <row r="492" spans="2:6" x14ac:dyDescent="0.2">
      <c r="B492" s="30"/>
      <c r="C492" s="30"/>
      <c r="D492" s="30"/>
      <c r="E492" s="30"/>
      <c r="F492" s="30"/>
    </row>
    <row r="493" spans="2:6" x14ac:dyDescent="0.2">
      <c r="B493" s="30"/>
      <c r="C493" s="30"/>
      <c r="D493" s="30"/>
      <c r="E493" s="30"/>
      <c r="F493" s="30"/>
    </row>
    <row r="494" spans="2:6" x14ac:dyDescent="0.2">
      <c r="B494" s="30"/>
      <c r="C494" s="30"/>
      <c r="D494" s="30"/>
      <c r="E494" s="30"/>
      <c r="F494" s="30"/>
    </row>
    <row r="495" spans="2:6" x14ac:dyDescent="0.2">
      <c r="B495" s="30"/>
      <c r="C495" s="30"/>
      <c r="D495" s="30"/>
      <c r="E495" s="30"/>
      <c r="F495" s="30"/>
    </row>
    <row r="496" spans="2:6" x14ac:dyDescent="0.2">
      <c r="B496" s="30"/>
      <c r="C496" s="30"/>
      <c r="D496" s="30"/>
      <c r="E496" s="30"/>
      <c r="F496" s="30"/>
    </row>
    <row r="497" spans="2:6" x14ac:dyDescent="0.2">
      <c r="B497" s="30"/>
      <c r="C497" s="30"/>
      <c r="D497" s="30"/>
      <c r="E497" s="30"/>
      <c r="F497" s="30"/>
    </row>
    <row r="498" spans="2:6" x14ac:dyDescent="0.2">
      <c r="B498" s="30"/>
      <c r="C498" s="30"/>
      <c r="D498" s="30"/>
      <c r="E498" s="30"/>
      <c r="F498" s="30"/>
    </row>
    <row r="499" spans="2:6" x14ac:dyDescent="0.2">
      <c r="B499" s="30"/>
      <c r="C499" s="30"/>
      <c r="D499" s="30"/>
      <c r="E499" s="30"/>
      <c r="F499" s="30"/>
    </row>
    <row r="500" spans="2:6" x14ac:dyDescent="0.2">
      <c r="B500" s="30"/>
      <c r="C500" s="30"/>
      <c r="D500" s="30"/>
      <c r="E500" s="30"/>
      <c r="F500" s="30"/>
    </row>
    <row r="501" spans="2:6" x14ac:dyDescent="0.2">
      <c r="B501" s="30"/>
      <c r="C501" s="30"/>
      <c r="D501" s="30"/>
      <c r="E501" s="30"/>
      <c r="F501" s="30"/>
    </row>
    <row r="502" spans="2:6" x14ac:dyDescent="0.2">
      <c r="B502" s="30"/>
      <c r="C502" s="30"/>
      <c r="D502" s="30"/>
      <c r="E502" s="30"/>
      <c r="F502" s="30"/>
    </row>
    <row r="503" spans="2:6" x14ac:dyDescent="0.2">
      <c r="B503" s="30"/>
      <c r="C503" s="30"/>
      <c r="D503" s="30"/>
      <c r="E503" s="30"/>
      <c r="F503" s="30"/>
    </row>
    <row r="504" spans="2:6" x14ac:dyDescent="0.2">
      <c r="B504" s="30"/>
      <c r="C504" s="30"/>
      <c r="D504" s="30"/>
      <c r="E504" s="30"/>
      <c r="F504" s="30"/>
    </row>
    <row r="505" spans="2:6" x14ac:dyDescent="0.2">
      <c r="B505" s="30"/>
      <c r="C505" s="30"/>
      <c r="D505" s="30"/>
      <c r="E505" s="30"/>
      <c r="F505" s="30"/>
    </row>
    <row r="506" spans="2:6" x14ac:dyDescent="0.2">
      <c r="B506" s="30"/>
      <c r="C506" s="30"/>
      <c r="D506" s="30"/>
      <c r="E506" s="30"/>
      <c r="F506" s="30"/>
    </row>
    <row r="507" spans="2:6" x14ac:dyDescent="0.2">
      <c r="B507" s="30"/>
      <c r="C507" s="30"/>
      <c r="D507" s="30"/>
      <c r="E507" s="30"/>
      <c r="F507" s="30"/>
    </row>
    <row r="508" spans="2:6" x14ac:dyDescent="0.2">
      <c r="B508" s="30"/>
      <c r="C508" s="30"/>
      <c r="D508" s="30"/>
      <c r="E508" s="30"/>
      <c r="F508" s="30"/>
    </row>
    <row r="509" spans="2:6" x14ac:dyDescent="0.2">
      <c r="B509" s="30"/>
      <c r="C509" s="30"/>
      <c r="D509" s="30"/>
      <c r="E509" s="30"/>
      <c r="F509" s="30"/>
    </row>
    <row r="510" spans="2:6" x14ac:dyDescent="0.2">
      <c r="B510" s="30"/>
      <c r="C510" s="30"/>
      <c r="D510" s="30"/>
      <c r="E510" s="30"/>
      <c r="F510" s="30"/>
    </row>
    <row r="511" spans="2:6" x14ac:dyDescent="0.2">
      <c r="B511" s="30"/>
      <c r="C511" s="30"/>
      <c r="D511" s="30"/>
      <c r="E511" s="30"/>
      <c r="F511" s="30"/>
    </row>
    <row r="512" spans="2:6" x14ac:dyDescent="0.2">
      <c r="B512" s="30"/>
      <c r="C512" s="30"/>
      <c r="D512" s="30"/>
      <c r="E512" s="30"/>
      <c r="F512" s="30"/>
    </row>
    <row r="513" spans="2:10" x14ac:dyDescent="0.2">
      <c r="B513" s="30"/>
      <c r="C513" s="30"/>
      <c r="D513" s="30"/>
      <c r="E513" s="30"/>
      <c r="F513" s="30"/>
    </row>
    <row r="514" spans="2:10" x14ac:dyDescent="0.2">
      <c r="B514" s="30"/>
      <c r="C514" s="30"/>
      <c r="D514" s="30"/>
      <c r="E514" s="30"/>
      <c r="F514" s="30"/>
    </row>
    <row r="515" spans="2:10" x14ac:dyDescent="0.2">
      <c r="B515" s="30"/>
      <c r="C515" s="30"/>
      <c r="D515" s="30"/>
      <c r="E515" s="30"/>
      <c r="F515" s="30"/>
    </row>
    <row r="522" spans="2:10" s="24" customFormat="1" ht="15" x14ac:dyDescent="0.2">
      <c r="J522" s="60"/>
    </row>
    <row r="523" spans="2:10" s="24" customFormat="1" ht="15" x14ac:dyDescent="0.2">
      <c r="J523" s="60"/>
    </row>
    <row r="524" spans="2:10" s="24" customFormat="1" ht="15" x14ac:dyDescent="0.2">
      <c r="J524" s="60"/>
    </row>
    <row r="527" spans="2:10" s="27" customFormat="1" ht="11.25" x14ac:dyDescent="0.2">
      <c r="J527" s="59"/>
    </row>
    <row r="530" spans="2:6" x14ac:dyDescent="0.2">
      <c r="B530" s="30"/>
      <c r="C530" s="30"/>
      <c r="D530" s="30"/>
      <c r="E530" s="30"/>
      <c r="F530" s="30"/>
    </row>
    <row r="531" spans="2:6" x14ac:dyDescent="0.2">
      <c r="B531" s="30"/>
      <c r="C531" s="30"/>
      <c r="D531" s="30"/>
      <c r="E531" s="30"/>
      <c r="F531" s="30"/>
    </row>
    <row r="532" spans="2:6" x14ac:dyDescent="0.2">
      <c r="B532" s="30"/>
      <c r="C532" s="30"/>
      <c r="D532" s="30"/>
      <c r="E532" s="30"/>
      <c r="F532" s="30"/>
    </row>
    <row r="533" spans="2:6" x14ac:dyDescent="0.2">
      <c r="B533" s="30"/>
      <c r="C533" s="30"/>
      <c r="D533" s="30"/>
      <c r="E533" s="30"/>
      <c r="F533" s="30"/>
    </row>
    <row r="534" spans="2:6" x14ac:dyDescent="0.2">
      <c r="B534" s="30"/>
      <c r="C534" s="30"/>
      <c r="D534" s="30"/>
      <c r="E534" s="30"/>
      <c r="F534" s="30"/>
    </row>
    <row r="535" spans="2:6" x14ac:dyDescent="0.2">
      <c r="B535" s="30"/>
      <c r="C535" s="30"/>
      <c r="D535" s="30"/>
      <c r="E535" s="30"/>
      <c r="F535" s="30"/>
    </row>
    <row r="536" spans="2:6" x14ac:dyDescent="0.2">
      <c r="B536" s="30"/>
      <c r="C536" s="30"/>
      <c r="D536" s="30"/>
      <c r="E536" s="30"/>
      <c r="F536" s="30"/>
    </row>
    <row r="537" spans="2:6" x14ac:dyDescent="0.2">
      <c r="B537" s="30"/>
      <c r="C537" s="30"/>
      <c r="D537" s="30"/>
      <c r="E537" s="30"/>
      <c r="F537" s="30"/>
    </row>
    <row r="538" spans="2:6" x14ac:dyDescent="0.2">
      <c r="B538" s="30"/>
      <c r="C538" s="30"/>
      <c r="D538" s="30"/>
      <c r="E538" s="30"/>
      <c r="F538" s="30"/>
    </row>
    <row r="539" spans="2:6" x14ac:dyDescent="0.2">
      <c r="B539" s="30"/>
      <c r="C539" s="30"/>
      <c r="D539" s="30"/>
      <c r="E539" s="30"/>
      <c r="F539" s="30"/>
    </row>
    <row r="540" spans="2:6" x14ac:dyDescent="0.2">
      <c r="B540" s="30"/>
      <c r="C540" s="30"/>
      <c r="D540" s="30"/>
      <c r="E540" s="30"/>
      <c r="F540" s="30"/>
    </row>
    <row r="541" spans="2:6" x14ac:dyDescent="0.2">
      <c r="B541" s="30"/>
      <c r="C541" s="30"/>
      <c r="D541" s="30"/>
      <c r="E541" s="30"/>
      <c r="F541" s="30"/>
    </row>
    <row r="542" spans="2:6" x14ac:dyDescent="0.2">
      <c r="B542" s="30"/>
      <c r="C542" s="30"/>
      <c r="D542" s="30"/>
      <c r="E542" s="30"/>
      <c r="F542" s="30"/>
    </row>
    <row r="543" spans="2:6" x14ac:dyDescent="0.2">
      <c r="B543" s="30"/>
      <c r="C543" s="30"/>
      <c r="D543" s="30"/>
      <c r="E543" s="30"/>
      <c r="F543" s="30"/>
    </row>
    <row r="544" spans="2:6" x14ac:dyDescent="0.2">
      <c r="B544" s="30"/>
      <c r="C544" s="30"/>
      <c r="D544" s="30"/>
      <c r="E544" s="30"/>
      <c r="F544" s="30"/>
    </row>
    <row r="545" spans="2:6" x14ac:dyDescent="0.2">
      <c r="B545" s="30"/>
      <c r="C545" s="30"/>
      <c r="D545" s="30"/>
      <c r="E545" s="30"/>
      <c r="F545" s="30"/>
    </row>
    <row r="546" spans="2:6" x14ac:dyDescent="0.2">
      <c r="B546" s="30"/>
      <c r="C546" s="30"/>
      <c r="D546" s="30"/>
      <c r="E546" s="30"/>
      <c r="F546" s="30"/>
    </row>
    <row r="547" spans="2:6" x14ac:dyDescent="0.2">
      <c r="B547" s="30"/>
      <c r="C547" s="30"/>
      <c r="D547" s="30"/>
      <c r="E547" s="30"/>
      <c r="F547" s="30"/>
    </row>
    <row r="548" spans="2:6" x14ac:dyDescent="0.2">
      <c r="B548" s="30"/>
      <c r="C548" s="30"/>
      <c r="D548" s="30"/>
      <c r="E548" s="30"/>
      <c r="F548" s="30"/>
    </row>
    <row r="549" spans="2:6" x14ac:dyDescent="0.2">
      <c r="B549" s="30"/>
      <c r="C549" s="30"/>
      <c r="D549" s="30"/>
      <c r="E549" s="30"/>
      <c r="F549" s="30"/>
    </row>
    <row r="550" spans="2:6" x14ac:dyDescent="0.2">
      <c r="B550" s="30"/>
      <c r="C550" s="30"/>
      <c r="D550" s="30"/>
      <c r="E550" s="30"/>
      <c r="F550" s="30"/>
    </row>
    <row r="551" spans="2:6" x14ac:dyDescent="0.2">
      <c r="B551" s="30"/>
      <c r="C551" s="30"/>
      <c r="D551" s="30"/>
      <c r="E551" s="30"/>
      <c r="F551" s="30"/>
    </row>
    <row r="552" spans="2:6" x14ac:dyDescent="0.2">
      <c r="B552" s="30"/>
      <c r="C552" s="30"/>
      <c r="D552" s="30"/>
      <c r="E552" s="30"/>
      <c r="F552" s="30"/>
    </row>
    <row r="553" spans="2:6" x14ac:dyDescent="0.2">
      <c r="B553" s="30"/>
      <c r="C553" s="30"/>
      <c r="D553" s="30"/>
      <c r="E553" s="30"/>
      <c r="F553" s="30"/>
    </row>
    <row r="554" spans="2:6" x14ac:dyDescent="0.2">
      <c r="B554" s="30"/>
      <c r="C554" s="30"/>
      <c r="D554" s="30"/>
      <c r="E554" s="30"/>
      <c r="F554" s="30"/>
    </row>
    <row r="555" spans="2:6" x14ac:dyDescent="0.2">
      <c r="B555" s="30"/>
      <c r="C555" s="30"/>
      <c r="D555" s="30"/>
      <c r="E555" s="30"/>
      <c r="F555" s="30"/>
    </row>
    <row r="556" spans="2:6" x14ac:dyDescent="0.2">
      <c r="B556" s="30"/>
      <c r="C556" s="30"/>
      <c r="D556" s="30"/>
      <c r="E556" s="30"/>
      <c r="F556" s="30"/>
    </row>
    <row r="557" spans="2:6" x14ac:dyDescent="0.2">
      <c r="B557" s="30"/>
      <c r="C557" s="30"/>
      <c r="D557" s="30"/>
      <c r="E557" s="30"/>
      <c r="F557" s="30"/>
    </row>
    <row r="558" spans="2:6" x14ac:dyDescent="0.2">
      <c r="B558" s="30"/>
      <c r="C558" s="30"/>
      <c r="D558" s="30"/>
      <c r="E558" s="30"/>
      <c r="F558" s="30"/>
    </row>
    <row r="559" spans="2:6" x14ac:dyDescent="0.2">
      <c r="B559" s="30"/>
      <c r="C559" s="30"/>
      <c r="D559" s="30"/>
      <c r="E559" s="30"/>
      <c r="F559" s="30"/>
    </row>
    <row r="560" spans="2:6" x14ac:dyDescent="0.2">
      <c r="B560" s="30"/>
      <c r="C560" s="30"/>
      <c r="D560" s="30"/>
      <c r="E560" s="30"/>
      <c r="F560" s="30"/>
    </row>
    <row r="561" spans="2:10" x14ac:dyDescent="0.2">
      <c r="B561" s="30"/>
      <c r="C561" s="30"/>
      <c r="D561" s="30"/>
      <c r="E561" s="30"/>
      <c r="F561" s="30"/>
    </row>
    <row r="562" spans="2:10" x14ac:dyDescent="0.2">
      <c r="B562" s="30"/>
      <c r="C562" s="30"/>
      <c r="D562" s="30"/>
      <c r="E562" s="30"/>
      <c r="F562" s="30"/>
    </row>
    <row r="563" spans="2:10" x14ac:dyDescent="0.2">
      <c r="B563" s="30"/>
      <c r="C563" s="30"/>
      <c r="D563" s="30"/>
      <c r="E563" s="30"/>
      <c r="F563" s="30"/>
    </row>
    <row r="564" spans="2:10" x14ac:dyDescent="0.2">
      <c r="B564" s="30"/>
      <c r="C564" s="30"/>
      <c r="D564" s="30"/>
      <c r="E564" s="30"/>
      <c r="F564" s="30"/>
    </row>
    <row r="565" spans="2:10" x14ac:dyDescent="0.2">
      <c r="B565" s="30"/>
      <c r="C565" s="30"/>
      <c r="D565" s="30"/>
      <c r="E565" s="30"/>
      <c r="F565" s="30"/>
    </row>
    <row r="566" spans="2:10" x14ac:dyDescent="0.2">
      <c r="B566" s="30"/>
      <c r="C566" s="30"/>
      <c r="D566" s="30"/>
      <c r="E566" s="30"/>
      <c r="F566" s="30"/>
    </row>
    <row r="567" spans="2:10" x14ac:dyDescent="0.2">
      <c r="B567" s="30"/>
      <c r="C567" s="30"/>
      <c r="D567" s="30"/>
      <c r="E567" s="30"/>
      <c r="F567" s="30"/>
    </row>
    <row r="568" spans="2:10" x14ac:dyDescent="0.2">
      <c r="B568" s="30"/>
      <c r="C568" s="30"/>
      <c r="D568" s="30"/>
      <c r="E568" s="30"/>
      <c r="F568" s="30"/>
    </row>
    <row r="569" spans="2:10" x14ac:dyDescent="0.2">
      <c r="B569" s="30"/>
      <c r="C569" s="30"/>
      <c r="D569" s="30"/>
      <c r="E569" s="30"/>
      <c r="F569" s="30"/>
    </row>
    <row r="570" spans="2:10" x14ac:dyDescent="0.2">
      <c r="B570" s="30"/>
      <c r="C570" s="30"/>
      <c r="D570" s="30"/>
      <c r="E570" s="30"/>
      <c r="F570" s="30"/>
    </row>
    <row r="571" spans="2:10" x14ac:dyDescent="0.2">
      <c r="B571" s="30"/>
      <c r="C571" s="30"/>
      <c r="D571" s="30"/>
      <c r="E571" s="30"/>
      <c r="F571" s="30"/>
    </row>
    <row r="572" spans="2:10" x14ac:dyDescent="0.2">
      <c r="B572" s="30"/>
      <c r="C572" s="30"/>
      <c r="D572" s="30"/>
      <c r="E572" s="30"/>
      <c r="F572" s="30"/>
    </row>
    <row r="573" spans="2:10" x14ac:dyDescent="0.2">
      <c r="B573" s="30"/>
      <c r="C573" s="30"/>
      <c r="D573" s="30"/>
      <c r="E573" s="30"/>
      <c r="F573" s="30"/>
    </row>
    <row r="574" spans="2:10" s="24" customFormat="1" ht="15" x14ac:dyDescent="0.2">
      <c r="B574" s="30"/>
      <c r="C574" s="30"/>
      <c r="D574" s="30"/>
      <c r="E574" s="30"/>
      <c r="F574" s="30"/>
      <c r="J574" s="60"/>
    </row>
    <row r="575" spans="2:10" s="24" customFormat="1" ht="15" x14ac:dyDescent="0.2">
      <c r="B575" s="30"/>
      <c r="C575" s="30"/>
      <c r="D575" s="30"/>
      <c r="E575" s="30"/>
      <c r="F575" s="30"/>
      <c r="J575" s="60"/>
    </row>
    <row r="576" spans="2:10" s="24" customFormat="1" ht="15" x14ac:dyDescent="0.2">
      <c r="B576" s="30"/>
      <c r="C576" s="30"/>
      <c r="D576" s="30"/>
      <c r="E576" s="30"/>
      <c r="F576" s="30"/>
      <c r="J576" s="60"/>
    </row>
    <row r="577" spans="2:10" x14ac:dyDescent="0.2">
      <c r="B577" s="30"/>
      <c r="C577" s="30"/>
      <c r="D577" s="30"/>
      <c r="E577" s="30"/>
      <c r="F577" s="30"/>
    </row>
    <row r="578" spans="2:10" x14ac:dyDescent="0.2">
      <c r="B578" s="30"/>
      <c r="C578" s="30"/>
      <c r="D578" s="30"/>
      <c r="E578" s="30"/>
      <c r="F578" s="30"/>
    </row>
    <row r="579" spans="2:10" s="27" customFormat="1" ht="11.25" x14ac:dyDescent="0.2">
      <c r="J579" s="59"/>
    </row>
    <row r="580" spans="2:10" x14ac:dyDescent="0.2">
      <c r="B580" s="30"/>
      <c r="C580" s="30"/>
      <c r="D580" s="30"/>
      <c r="E580" s="30"/>
      <c r="F580" s="30"/>
    </row>
    <row r="581" spans="2:10" x14ac:dyDescent="0.2">
      <c r="B581" s="30"/>
      <c r="C581" s="30"/>
      <c r="D581" s="30"/>
      <c r="E581" s="30"/>
      <c r="F581" s="30"/>
    </row>
    <row r="582" spans="2:10" x14ac:dyDescent="0.2">
      <c r="B582" s="30"/>
      <c r="C582" s="30"/>
      <c r="D582" s="30"/>
      <c r="E582" s="30"/>
      <c r="F582" s="30"/>
    </row>
    <row r="583" spans="2:10" x14ac:dyDescent="0.2">
      <c r="B583" s="30"/>
      <c r="C583" s="30"/>
      <c r="D583" s="30"/>
      <c r="E583" s="30"/>
      <c r="F583" s="30"/>
    </row>
    <row r="584" spans="2:10" x14ac:dyDescent="0.2">
      <c r="B584" s="30"/>
      <c r="C584" s="30"/>
      <c r="D584" s="30"/>
      <c r="E584" s="30"/>
      <c r="F584" s="30"/>
    </row>
    <row r="585" spans="2:10" x14ac:dyDescent="0.2">
      <c r="B585" s="30"/>
      <c r="C585" s="30"/>
      <c r="D585" s="30"/>
      <c r="E585" s="30"/>
      <c r="F585" s="30"/>
    </row>
    <row r="586" spans="2:10" x14ac:dyDescent="0.2">
      <c r="B586" s="30"/>
      <c r="C586" s="30"/>
      <c r="D586" s="30"/>
      <c r="E586" s="30"/>
      <c r="F586" s="30"/>
    </row>
    <row r="587" spans="2:10" x14ac:dyDescent="0.2">
      <c r="B587" s="30"/>
      <c r="C587" s="30"/>
      <c r="D587" s="30"/>
      <c r="E587" s="30"/>
      <c r="F587" s="30"/>
    </row>
    <row r="588" spans="2:10" x14ac:dyDescent="0.2">
      <c r="B588" s="30"/>
      <c r="C588" s="30"/>
      <c r="D588" s="30"/>
      <c r="E588" s="30"/>
      <c r="F588" s="30"/>
    </row>
    <row r="589" spans="2:10" x14ac:dyDescent="0.2">
      <c r="B589" s="30"/>
      <c r="C589" s="30"/>
      <c r="D589" s="30"/>
      <c r="E589" s="30"/>
      <c r="F589" s="30"/>
    </row>
    <row r="590" spans="2:10" x14ac:dyDescent="0.2">
      <c r="B590" s="30"/>
      <c r="C590" s="30"/>
      <c r="D590" s="30"/>
      <c r="E590" s="30"/>
      <c r="F590" s="30"/>
    </row>
    <row r="591" spans="2:10" x14ac:dyDescent="0.2">
      <c r="B591" s="30"/>
      <c r="C591" s="30"/>
      <c r="D591" s="30"/>
      <c r="E591" s="30"/>
      <c r="F591" s="30"/>
    </row>
    <row r="592" spans="2:10" x14ac:dyDescent="0.2">
      <c r="B592" s="30"/>
      <c r="C592" s="30"/>
      <c r="D592" s="30"/>
      <c r="E592" s="30"/>
      <c r="F592" s="30"/>
    </row>
    <row r="593" spans="2:6" x14ac:dyDescent="0.2">
      <c r="B593" s="30"/>
      <c r="C593" s="30"/>
      <c r="D593" s="30"/>
      <c r="E593" s="30"/>
      <c r="F593" s="30"/>
    </row>
    <row r="594" spans="2:6" x14ac:dyDescent="0.2">
      <c r="B594" s="30"/>
      <c r="C594" s="30"/>
      <c r="D594" s="30"/>
      <c r="E594" s="30"/>
      <c r="F594" s="30"/>
    </row>
    <row r="595" spans="2:6" x14ac:dyDescent="0.2">
      <c r="B595" s="30"/>
      <c r="C595" s="30"/>
      <c r="D595" s="30"/>
      <c r="E595" s="30"/>
      <c r="F595" s="30"/>
    </row>
    <row r="596" spans="2:6" x14ac:dyDescent="0.2">
      <c r="B596" s="30"/>
      <c r="C596" s="30"/>
      <c r="D596" s="30"/>
      <c r="E596" s="30"/>
      <c r="F596" s="30"/>
    </row>
    <row r="597" spans="2:6" x14ac:dyDescent="0.2">
      <c r="B597" s="30"/>
      <c r="C597" s="30"/>
      <c r="D597" s="30"/>
      <c r="E597" s="30"/>
      <c r="F597" s="30"/>
    </row>
    <row r="598" spans="2:6" x14ac:dyDescent="0.2">
      <c r="B598" s="30"/>
      <c r="C598" s="30"/>
      <c r="D598" s="30"/>
      <c r="E598" s="30"/>
      <c r="F598" s="30"/>
    </row>
    <row r="599" spans="2:6" x14ac:dyDescent="0.2">
      <c r="B599" s="30"/>
      <c r="C599" s="30"/>
      <c r="D599" s="30"/>
      <c r="E599" s="30"/>
      <c r="F599" s="30"/>
    </row>
    <row r="600" spans="2:6" x14ac:dyDescent="0.2">
      <c r="B600" s="30"/>
      <c r="C600" s="30"/>
      <c r="D600" s="30"/>
      <c r="E600" s="30"/>
      <c r="F600" s="30"/>
    </row>
    <row r="601" spans="2:6" x14ac:dyDescent="0.2">
      <c r="B601" s="30"/>
      <c r="C601" s="30"/>
      <c r="D601" s="30"/>
      <c r="E601" s="30"/>
      <c r="F601" s="30"/>
    </row>
    <row r="602" spans="2:6" x14ac:dyDescent="0.2">
      <c r="B602" s="30"/>
      <c r="C602" s="30"/>
      <c r="D602" s="30"/>
      <c r="E602" s="30"/>
      <c r="F602" s="30"/>
    </row>
    <row r="603" spans="2:6" x14ac:dyDescent="0.2">
      <c r="B603" s="30"/>
      <c r="C603" s="30"/>
      <c r="D603" s="30"/>
      <c r="E603" s="30"/>
      <c r="F603" s="30"/>
    </row>
    <row r="604" spans="2:6" x14ac:dyDescent="0.2">
      <c r="B604" s="30"/>
      <c r="C604" s="30"/>
      <c r="D604" s="30"/>
      <c r="E604" s="30"/>
      <c r="F604" s="30"/>
    </row>
    <row r="605" spans="2:6" x14ac:dyDescent="0.2">
      <c r="B605" s="30"/>
      <c r="C605" s="30"/>
      <c r="D605" s="30"/>
      <c r="E605" s="30"/>
      <c r="F605" s="30"/>
    </row>
    <row r="606" spans="2:6" x14ac:dyDescent="0.2">
      <c r="B606" s="30"/>
      <c r="C606" s="30"/>
      <c r="D606" s="30"/>
      <c r="E606" s="30"/>
      <c r="F606" s="30"/>
    </row>
    <row r="607" spans="2:6" x14ac:dyDescent="0.2">
      <c r="B607" s="30"/>
      <c r="C607" s="30"/>
      <c r="D607" s="30"/>
      <c r="E607" s="30"/>
      <c r="F607" s="30"/>
    </row>
    <row r="608" spans="2:6" x14ac:dyDescent="0.2">
      <c r="B608" s="30"/>
      <c r="C608" s="30"/>
      <c r="D608" s="30"/>
      <c r="E608" s="30"/>
      <c r="F608" s="30"/>
    </row>
    <row r="609" spans="2:6" x14ac:dyDescent="0.2">
      <c r="B609" s="30"/>
      <c r="C609" s="30"/>
      <c r="D609" s="30"/>
      <c r="E609" s="30"/>
      <c r="F609" s="30"/>
    </row>
    <row r="610" spans="2:6" x14ac:dyDescent="0.2">
      <c r="B610" s="30"/>
      <c r="C610" s="30"/>
      <c r="D610" s="30"/>
      <c r="E610" s="30"/>
      <c r="F610" s="30"/>
    </row>
    <row r="611" spans="2:6" x14ac:dyDescent="0.2">
      <c r="B611" s="30"/>
      <c r="C611" s="30"/>
      <c r="D611" s="30"/>
      <c r="E611" s="30"/>
      <c r="F611" s="30"/>
    </row>
    <row r="612" spans="2:6" x14ac:dyDescent="0.2">
      <c r="B612" s="30"/>
      <c r="C612" s="30"/>
      <c r="D612" s="30"/>
      <c r="E612" s="30"/>
      <c r="F612" s="30"/>
    </row>
    <row r="613" spans="2:6" x14ac:dyDescent="0.2">
      <c r="B613" s="30"/>
      <c r="C613" s="30"/>
      <c r="D613" s="30"/>
      <c r="E613" s="30"/>
      <c r="F613" s="30"/>
    </row>
    <row r="614" spans="2:6" x14ac:dyDescent="0.2">
      <c r="B614" s="30"/>
      <c r="C614" s="30"/>
      <c r="D614" s="30"/>
      <c r="E614" s="30"/>
      <c r="F614" s="30"/>
    </row>
    <row r="615" spans="2:6" x14ac:dyDescent="0.2">
      <c r="B615" s="30"/>
      <c r="C615" s="30"/>
      <c r="D615" s="30"/>
      <c r="E615" s="30"/>
      <c r="F615" s="30"/>
    </row>
    <row r="616" spans="2:6" x14ac:dyDescent="0.2">
      <c r="B616" s="30"/>
      <c r="C616" s="30"/>
      <c r="D616" s="30"/>
      <c r="E616" s="30"/>
      <c r="F616" s="30"/>
    </row>
    <row r="617" spans="2:6" x14ac:dyDescent="0.2">
      <c r="B617" s="30"/>
      <c r="C617" s="30"/>
      <c r="D617" s="30"/>
      <c r="E617" s="30"/>
      <c r="F617" s="30"/>
    </row>
    <row r="618" spans="2:6" x14ac:dyDescent="0.2">
      <c r="B618" s="30"/>
      <c r="C618" s="30"/>
      <c r="D618" s="30"/>
      <c r="E618" s="30"/>
      <c r="F618" s="30"/>
    </row>
    <row r="619" spans="2:6" x14ac:dyDescent="0.2">
      <c r="B619" s="30"/>
      <c r="C619" s="30"/>
      <c r="D619" s="30"/>
      <c r="E619" s="30"/>
      <c r="F619" s="30"/>
    </row>
    <row r="626" spans="2:10" s="24" customFormat="1" ht="15" x14ac:dyDescent="0.2">
      <c r="J626" s="60"/>
    </row>
    <row r="627" spans="2:10" s="24" customFormat="1" ht="15" x14ac:dyDescent="0.2">
      <c r="J627" s="60"/>
    </row>
    <row r="628" spans="2:10" s="24" customFormat="1" ht="15" x14ac:dyDescent="0.2">
      <c r="J628" s="60"/>
    </row>
    <row r="631" spans="2:10" s="27" customFormat="1" ht="11.25" x14ac:dyDescent="0.2">
      <c r="J631" s="59"/>
    </row>
    <row r="634" spans="2:10" x14ac:dyDescent="0.2">
      <c r="B634" s="30"/>
      <c r="C634" s="30"/>
      <c r="D634" s="30"/>
      <c r="E634" s="30"/>
      <c r="F634" s="30"/>
    </row>
    <row r="635" spans="2:10" x14ac:dyDescent="0.2">
      <c r="B635" s="30"/>
      <c r="C635" s="30"/>
      <c r="D635" s="30"/>
      <c r="E635" s="30"/>
      <c r="F635" s="30"/>
    </row>
    <row r="636" spans="2:10" x14ac:dyDescent="0.2">
      <c r="B636" s="30"/>
      <c r="C636" s="30"/>
      <c r="D636" s="30"/>
      <c r="E636" s="30"/>
      <c r="F636" s="30"/>
    </row>
    <row r="637" spans="2:10" x14ac:dyDescent="0.2">
      <c r="B637" s="30"/>
      <c r="C637" s="30"/>
      <c r="D637" s="30"/>
      <c r="E637" s="30"/>
      <c r="F637" s="30"/>
    </row>
    <row r="638" spans="2:10" x14ac:dyDescent="0.2">
      <c r="B638" s="30"/>
      <c r="C638" s="30"/>
      <c r="D638" s="30"/>
      <c r="E638" s="30"/>
      <c r="F638" s="30"/>
    </row>
    <row r="639" spans="2:10" x14ac:dyDescent="0.2">
      <c r="B639" s="30"/>
      <c r="C639" s="30"/>
      <c r="D639" s="30"/>
      <c r="E639" s="30"/>
      <c r="F639" s="30"/>
    </row>
    <row r="640" spans="2:10" x14ac:dyDescent="0.2">
      <c r="B640" s="30"/>
      <c r="C640" s="30"/>
      <c r="D640" s="30"/>
      <c r="E640" s="30"/>
      <c r="F640" s="30"/>
    </row>
    <row r="641" spans="2:6" x14ac:dyDescent="0.2">
      <c r="B641" s="30"/>
      <c r="C641" s="30"/>
      <c r="D641" s="30"/>
      <c r="E641" s="30"/>
      <c r="F641" s="30"/>
    </row>
    <row r="642" spans="2:6" x14ac:dyDescent="0.2">
      <c r="B642" s="30"/>
      <c r="C642" s="30"/>
      <c r="D642" s="30"/>
      <c r="E642" s="30"/>
      <c r="F642" s="30"/>
    </row>
    <row r="643" spans="2:6" x14ac:dyDescent="0.2">
      <c r="B643" s="30"/>
      <c r="C643" s="30"/>
      <c r="D643" s="30"/>
      <c r="E643" s="30"/>
      <c r="F643" s="30"/>
    </row>
    <row r="644" spans="2:6" x14ac:dyDescent="0.2">
      <c r="B644" s="30"/>
      <c r="C644" s="30"/>
      <c r="D644" s="30"/>
      <c r="E644" s="30"/>
      <c r="F644" s="30"/>
    </row>
    <row r="645" spans="2:6" x14ac:dyDescent="0.2">
      <c r="B645" s="30"/>
      <c r="C645" s="30"/>
      <c r="D645" s="30"/>
      <c r="E645" s="30"/>
      <c r="F645" s="30"/>
    </row>
    <row r="646" spans="2:6" x14ac:dyDescent="0.2">
      <c r="B646" s="30"/>
      <c r="C646" s="30"/>
      <c r="D646" s="30"/>
      <c r="E646" s="30"/>
      <c r="F646" s="30"/>
    </row>
    <row r="647" spans="2:6" x14ac:dyDescent="0.2">
      <c r="B647" s="30"/>
      <c r="C647" s="30"/>
      <c r="D647" s="30"/>
      <c r="E647" s="30"/>
      <c r="F647" s="30"/>
    </row>
    <row r="648" spans="2:6" x14ac:dyDescent="0.2">
      <c r="B648" s="30"/>
      <c r="C648" s="30"/>
      <c r="D648" s="30"/>
      <c r="E648" s="30"/>
      <c r="F648" s="30"/>
    </row>
    <row r="649" spans="2:6" x14ac:dyDescent="0.2">
      <c r="B649" s="30"/>
      <c r="C649" s="30"/>
      <c r="D649" s="30"/>
      <c r="E649" s="30"/>
      <c r="F649" s="30"/>
    </row>
    <row r="650" spans="2:6" x14ac:dyDescent="0.2">
      <c r="B650" s="30"/>
      <c r="C650" s="30"/>
      <c r="D650" s="30"/>
      <c r="E650" s="30"/>
      <c r="F650" s="30"/>
    </row>
    <row r="651" spans="2:6" x14ac:dyDescent="0.2">
      <c r="B651" s="30"/>
      <c r="C651" s="30"/>
      <c r="D651" s="30"/>
      <c r="E651" s="30"/>
      <c r="F651" s="30"/>
    </row>
    <row r="652" spans="2:6" x14ac:dyDescent="0.2">
      <c r="B652" s="30"/>
      <c r="C652" s="30"/>
      <c r="D652" s="30"/>
      <c r="E652" s="30"/>
      <c r="F652" s="30"/>
    </row>
    <row r="653" spans="2:6" x14ac:dyDescent="0.2">
      <c r="B653" s="30"/>
      <c r="C653" s="30"/>
      <c r="D653" s="30"/>
      <c r="E653" s="30"/>
      <c r="F653" s="30"/>
    </row>
    <row r="654" spans="2:6" x14ac:dyDescent="0.2">
      <c r="B654" s="30"/>
      <c r="C654" s="30"/>
      <c r="D654" s="30"/>
      <c r="E654" s="30"/>
      <c r="F654" s="30"/>
    </row>
    <row r="655" spans="2:6" x14ac:dyDescent="0.2">
      <c r="B655" s="30"/>
      <c r="C655" s="30"/>
      <c r="D655" s="30"/>
      <c r="E655" s="30"/>
      <c r="F655" s="30"/>
    </row>
    <row r="656" spans="2:6" x14ac:dyDescent="0.2">
      <c r="B656" s="30"/>
      <c r="C656" s="30"/>
      <c r="D656" s="30"/>
      <c r="E656" s="30"/>
      <c r="F656" s="30"/>
    </row>
    <row r="657" spans="2:6" x14ac:dyDescent="0.2">
      <c r="B657" s="30"/>
      <c r="C657" s="30"/>
      <c r="D657" s="30"/>
      <c r="E657" s="30"/>
      <c r="F657" s="30"/>
    </row>
    <row r="658" spans="2:6" x14ac:dyDescent="0.2">
      <c r="B658" s="30"/>
      <c r="C658" s="30"/>
      <c r="D658" s="30"/>
      <c r="E658" s="30"/>
      <c r="F658" s="30"/>
    </row>
    <row r="659" spans="2:6" x14ac:dyDescent="0.2">
      <c r="B659" s="30"/>
      <c r="C659" s="30"/>
      <c r="D659" s="30"/>
      <c r="E659" s="30"/>
      <c r="F659" s="30"/>
    </row>
    <row r="660" spans="2:6" x14ac:dyDescent="0.2">
      <c r="B660" s="30"/>
      <c r="C660" s="30"/>
      <c r="D660" s="30"/>
      <c r="E660" s="30"/>
      <c r="F660" s="30"/>
    </row>
    <row r="661" spans="2:6" x14ac:dyDescent="0.2">
      <c r="B661" s="30"/>
      <c r="C661" s="30"/>
      <c r="D661" s="30"/>
      <c r="E661" s="30"/>
      <c r="F661" s="30"/>
    </row>
    <row r="662" spans="2:6" x14ac:dyDescent="0.2">
      <c r="B662" s="30"/>
      <c r="C662" s="30"/>
      <c r="D662" s="30"/>
      <c r="E662" s="30"/>
      <c r="F662" s="30"/>
    </row>
    <row r="663" spans="2:6" x14ac:dyDescent="0.2">
      <c r="B663" s="30"/>
      <c r="C663" s="30"/>
      <c r="D663" s="30"/>
      <c r="E663" s="30"/>
      <c r="F663" s="30"/>
    </row>
    <row r="664" spans="2:6" x14ac:dyDescent="0.2">
      <c r="B664" s="30"/>
      <c r="C664" s="30"/>
      <c r="D664" s="30"/>
      <c r="E664" s="30"/>
      <c r="F664" s="30"/>
    </row>
    <row r="665" spans="2:6" x14ac:dyDescent="0.2">
      <c r="B665" s="30"/>
      <c r="C665" s="30"/>
      <c r="D665" s="30"/>
      <c r="E665" s="30"/>
      <c r="F665" s="30"/>
    </row>
    <row r="666" spans="2:6" x14ac:dyDescent="0.2">
      <c r="B666" s="30"/>
      <c r="C666" s="30"/>
      <c r="D666" s="30"/>
      <c r="E666" s="30"/>
      <c r="F666" s="30"/>
    </row>
    <row r="667" spans="2:6" x14ac:dyDescent="0.2">
      <c r="B667" s="30"/>
      <c r="C667" s="30"/>
      <c r="D667" s="30"/>
      <c r="E667" s="30"/>
      <c r="F667" s="30"/>
    </row>
    <row r="668" spans="2:6" x14ac:dyDescent="0.2">
      <c r="B668" s="30"/>
      <c r="C668" s="30"/>
      <c r="D668" s="30"/>
      <c r="E668" s="30"/>
      <c r="F668" s="30"/>
    </row>
    <row r="669" spans="2:6" x14ac:dyDescent="0.2">
      <c r="B669" s="30"/>
      <c r="C669" s="30"/>
      <c r="D669" s="30"/>
      <c r="E669" s="30"/>
      <c r="F669" s="30"/>
    </row>
    <row r="670" spans="2:6" x14ac:dyDescent="0.2">
      <c r="B670" s="30"/>
      <c r="C670" s="30"/>
      <c r="D670" s="30"/>
      <c r="E670" s="30"/>
      <c r="F670" s="30"/>
    </row>
    <row r="671" spans="2:6" x14ac:dyDescent="0.2">
      <c r="B671" s="30"/>
      <c r="C671" s="30"/>
      <c r="D671" s="30"/>
      <c r="E671" s="30"/>
      <c r="F671" s="30"/>
    </row>
    <row r="678" spans="2:10" s="24" customFormat="1" ht="15" x14ac:dyDescent="0.2">
      <c r="J678" s="60"/>
    </row>
    <row r="679" spans="2:10" s="24" customFormat="1" ht="15" x14ac:dyDescent="0.2">
      <c r="J679" s="60"/>
    </row>
    <row r="680" spans="2:10" s="24" customFormat="1" ht="15" x14ac:dyDescent="0.2">
      <c r="J680" s="60"/>
    </row>
    <row r="683" spans="2:10" s="27" customFormat="1" ht="11.25" x14ac:dyDescent="0.2">
      <c r="J683" s="59"/>
    </row>
    <row r="686" spans="2:10" x14ac:dyDescent="0.2">
      <c r="B686" s="30"/>
      <c r="C686" s="30"/>
      <c r="D686" s="30"/>
      <c r="E686" s="30"/>
      <c r="F686" s="30"/>
    </row>
    <row r="687" spans="2:10" x14ac:dyDescent="0.2">
      <c r="B687" s="30"/>
      <c r="C687" s="30"/>
      <c r="D687" s="30"/>
      <c r="E687" s="30"/>
      <c r="F687" s="30"/>
    </row>
    <row r="688" spans="2:10" x14ac:dyDescent="0.2">
      <c r="B688" s="30"/>
      <c r="C688" s="30"/>
      <c r="D688" s="30"/>
      <c r="E688" s="30"/>
      <c r="F688" s="30"/>
    </row>
    <row r="689" spans="2:6" x14ac:dyDescent="0.2">
      <c r="B689" s="30"/>
      <c r="C689" s="30"/>
      <c r="D689" s="30"/>
      <c r="E689" s="30"/>
      <c r="F689" s="30"/>
    </row>
    <row r="690" spans="2:6" x14ac:dyDescent="0.2">
      <c r="B690" s="30"/>
      <c r="C690" s="30"/>
      <c r="D690" s="30"/>
      <c r="E690" s="30"/>
      <c r="F690" s="30"/>
    </row>
    <row r="691" spans="2:6" x14ac:dyDescent="0.2">
      <c r="B691" s="30"/>
      <c r="C691" s="30"/>
      <c r="D691" s="30"/>
      <c r="E691" s="30"/>
      <c r="F691" s="30"/>
    </row>
    <row r="692" spans="2:6" x14ac:dyDescent="0.2">
      <c r="B692" s="30"/>
      <c r="C692" s="30"/>
      <c r="D692" s="30"/>
      <c r="E692" s="30"/>
      <c r="F692" s="30"/>
    </row>
    <row r="693" spans="2:6" x14ac:dyDescent="0.2">
      <c r="B693" s="30"/>
      <c r="C693" s="30"/>
      <c r="D693" s="30"/>
      <c r="E693" s="30"/>
      <c r="F693" s="30"/>
    </row>
    <row r="694" spans="2:6" x14ac:dyDescent="0.2">
      <c r="B694" s="30"/>
      <c r="C694" s="30"/>
      <c r="D694" s="30"/>
      <c r="E694" s="30"/>
      <c r="F694" s="30"/>
    </row>
    <row r="695" spans="2:6" x14ac:dyDescent="0.2">
      <c r="B695" s="30"/>
      <c r="C695" s="30"/>
      <c r="D695" s="30"/>
      <c r="E695" s="30"/>
      <c r="F695" s="30"/>
    </row>
    <row r="696" spans="2:6" x14ac:dyDescent="0.2">
      <c r="B696" s="30"/>
      <c r="C696" s="30"/>
      <c r="D696" s="30"/>
      <c r="E696" s="30"/>
      <c r="F696" s="30"/>
    </row>
    <row r="697" spans="2:6" x14ac:dyDescent="0.2">
      <c r="B697" s="30"/>
      <c r="C697" s="30"/>
      <c r="D697" s="30"/>
      <c r="E697" s="30"/>
      <c r="F697" s="30"/>
    </row>
    <row r="698" spans="2:6" x14ac:dyDescent="0.2">
      <c r="B698" s="30"/>
      <c r="C698" s="30"/>
      <c r="D698" s="30"/>
      <c r="E698" s="30"/>
      <c r="F698" s="30"/>
    </row>
    <row r="699" spans="2:6" x14ac:dyDescent="0.2">
      <c r="B699" s="30"/>
      <c r="C699" s="30"/>
      <c r="D699" s="30"/>
      <c r="E699" s="30"/>
      <c r="F699" s="30"/>
    </row>
    <row r="700" spans="2:6" x14ac:dyDescent="0.2">
      <c r="B700" s="30"/>
      <c r="C700" s="30"/>
      <c r="D700" s="30"/>
      <c r="E700" s="30"/>
      <c r="F700" s="30"/>
    </row>
    <row r="701" spans="2:6" x14ac:dyDescent="0.2">
      <c r="B701" s="30"/>
      <c r="C701" s="30"/>
      <c r="D701" s="30"/>
      <c r="E701" s="30"/>
      <c r="F701" s="30"/>
    </row>
    <row r="702" spans="2:6" x14ac:dyDescent="0.2">
      <c r="B702" s="30"/>
      <c r="C702" s="30"/>
      <c r="D702" s="30"/>
      <c r="E702" s="30"/>
      <c r="F702" s="30"/>
    </row>
    <row r="703" spans="2:6" x14ac:dyDescent="0.2">
      <c r="B703" s="30"/>
      <c r="C703" s="30"/>
      <c r="D703" s="30"/>
      <c r="E703" s="30"/>
      <c r="F703" s="30"/>
    </row>
    <row r="704" spans="2:6" x14ac:dyDescent="0.2">
      <c r="B704" s="30"/>
      <c r="C704" s="30"/>
      <c r="D704" s="30"/>
      <c r="E704" s="30"/>
      <c r="F704" s="30"/>
    </row>
    <row r="705" spans="2:6" x14ac:dyDescent="0.2">
      <c r="B705" s="30"/>
      <c r="C705" s="30"/>
      <c r="D705" s="30"/>
      <c r="E705" s="30"/>
      <c r="F705" s="30"/>
    </row>
    <row r="706" spans="2:6" x14ac:dyDescent="0.2">
      <c r="B706" s="30"/>
      <c r="C706" s="30"/>
      <c r="D706" s="30"/>
      <c r="E706" s="30"/>
      <c r="F706" s="30"/>
    </row>
    <row r="707" spans="2:6" x14ac:dyDescent="0.2">
      <c r="B707" s="30"/>
      <c r="C707" s="30"/>
      <c r="D707" s="30"/>
      <c r="E707" s="30"/>
      <c r="F707" s="30"/>
    </row>
    <row r="708" spans="2:6" x14ac:dyDescent="0.2">
      <c r="B708" s="30"/>
      <c r="C708" s="30"/>
      <c r="D708" s="30"/>
      <c r="E708" s="30"/>
      <c r="F708" s="30"/>
    </row>
    <row r="709" spans="2:6" x14ac:dyDescent="0.2">
      <c r="B709" s="30"/>
      <c r="C709" s="30"/>
      <c r="D709" s="30"/>
      <c r="E709" s="30"/>
      <c r="F709" s="30"/>
    </row>
    <row r="710" spans="2:6" x14ac:dyDescent="0.2">
      <c r="B710" s="30"/>
      <c r="C710" s="30"/>
      <c r="D710" s="30"/>
      <c r="E710" s="30"/>
      <c r="F710" s="30"/>
    </row>
    <row r="711" spans="2:6" x14ac:dyDescent="0.2">
      <c r="B711" s="30"/>
      <c r="C711" s="30"/>
      <c r="D711" s="30"/>
      <c r="E711" s="30"/>
      <c r="F711" s="30"/>
    </row>
    <row r="712" spans="2:6" x14ac:dyDescent="0.2">
      <c r="B712" s="30"/>
      <c r="C712" s="30"/>
      <c r="D712" s="30"/>
      <c r="E712" s="30"/>
      <c r="F712" s="30"/>
    </row>
    <row r="713" spans="2:6" x14ac:dyDescent="0.2">
      <c r="B713" s="30"/>
      <c r="C713" s="30"/>
      <c r="D713" s="30"/>
      <c r="E713" s="30"/>
      <c r="F713" s="30"/>
    </row>
    <row r="714" spans="2:6" x14ac:dyDescent="0.2">
      <c r="B714" s="30"/>
      <c r="C714" s="30"/>
      <c r="D714" s="30"/>
      <c r="E714" s="30"/>
      <c r="F714" s="30"/>
    </row>
    <row r="715" spans="2:6" x14ac:dyDescent="0.2">
      <c r="B715" s="30"/>
      <c r="C715" s="30"/>
      <c r="D715" s="30"/>
      <c r="E715" s="30"/>
      <c r="F715" s="30"/>
    </row>
    <row r="716" spans="2:6" x14ac:dyDescent="0.2">
      <c r="B716" s="30"/>
      <c r="C716" s="30"/>
      <c r="D716" s="30"/>
      <c r="E716" s="30"/>
      <c r="F716" s="30"/>
    </row>
    <row r="717" spans="2:6" x14ac:dyDescent="0.2">
      <c r="B717" s="30"/>
      <c r="C717" s="30"/>
      <c r="D717" s="30"/>
      <c r="E717" s="30"/>
      <c r="F717" s="30"/>
    </row>
    <row r="718" spans="2:6" x14ac:dyDescent="0.2">
      <c r="B718" s="30"/>
      <c r="C718" s="30"/>
      <c r="D718" s="30"/>
      <c r="E718" s="30"/>
      <c r="F718" s="30"/>
    </row>
    <row r="719" spans="2:6" x14ac:dyDescent="0.2">
      <c r="B719" s="30"/>
      <c r="C719" s="30"/>
      <c r="D719" s="30"/>
      <c r="E719" s="30"/>
      <c r="F719" s="30"/>
    </row>
    <row r="720" spans="2:6" x14ac:dyDescent="0.2">
      <c r="B720" s="30"/>
      <c r="C720" s="30"/>
      <c r="D720" s="30"/>
      <c r="E720" s="30"/>
      <c r="F720" s="30"/>
    </row>
    <row r="721" spans="2:10" x14ac:dyDescent="0.2">
      <c r="B721" s="30"/>
      <c r="C721" s="30"/>
      <c r="D721" s="30"/>
      <c r="E721" s="30"/>
      <c r="F721" s="30"/>
    </row>
    <row r="722" spans="2:10" x14ac:dyDescent="0.2">
      <c r="B722" s="30"/>
      <c r="C722" s="30"/>
      <c r="D722" s="30"/>
      <c r="E722" s="30"/>
      <c r="F722" s="30"/>
    </row>
    <row r="723" spans="2:10" x14ac:dyDescent="0.2">
      <c r="B723" s="30"/>
      <c r="C723" s="30"/>
      <c r="D723" s="30"/>
      <c r="E723" s="30"/>
      <c r="F723" s="30"/>
    </row>
    <row r="730" spans="2:10" s="24" customFormat="1" ht="15" x14ac:dyDescent="0.2">
      <c r="J730" s="60"/>
    </row>
    <row r="731" spans="2:10" s="24" customFormat="1" ht="15" x14ac:dyDescent="0.2">
      <c r="J731" s="60"/>
    </row>
    <row r="732" spans="2:10" s="24" customFormat="1" ht="15" x14ac:dyDescent="0.2">
      <c r="J732" s="60"/>
    </row>
    <row r="735" spans="2:10" s="27" customFormat="1" ht="11.25" x14ac:dyDescent="0.2">
      <c r="J735" s="59"/>
    </row>
    <row r="738" spans="2:6" x14ac:dyDescent="0.2">
      <c r="B738" s="30"/>
      <c r="C738" s="30"/>
      <c r="D738" s="30"/>
      <c r="E738" s="30"/>
      <c r="F738" s="30"/>
    </row>
    <row r="739" spans="2:6" x14ac:dyDescent="0.2">
      <c r="B739" s="30"/>
      <c r="C739" s="30"/>
      <c r="D739" s="30"/>
      <c r="E739" s="30"/>
      <c r="F739" s="30"/>
    </row>
    <row r="740" spans="2:6" x14ac:dyDescent="0.2">
      <c r="B740" s="30"/>
      <c r="C740" s="30"/>
      <c r="D740" s="30"/>
      <c r="E740" s="30"/>
      <c r="F740" s="30"/>
    </row>
    <row r="741" spans="2:6" x14ac:dyDescent="0.2">
      <c r="B741" s="30"/>
      <c r="C741" s="30"/>
      <c r="D741" s="30"/>
      <c r="E741" s="30"/>
      <c r="F741" s="30"/>
    </row>
    <row r="742" spans="2:6" x14ac:dyDescent="0.2">
      <c r="B742" s="30"/>
      <c r="C742" s="30"/>
      <c r="D742" s="30"/>
      <c r="E742" s="30"/>
      <c r="F742" s="30"/>
    </row>
    <row r="743" spans="2:6" x14ac:dyDescent="0.2">
      <c r="B743" s="30"/>
      <c r="C743" s="30"/>
      <c r="D743" s="30"/>
      <c r="E743" s="30"/>
      <c r="F743" s="30"/>
    </row>
    <row r="744" spans="2:6" x14ac:dyDescent="0.2">
      <c r="B744" s="30"/>
      <c r="C744" s="30"/>
      <c r="D744" s="30"/>
      <c r="E744" s="30"/>
      <c r="F744" s="30"/>
    </row>
    <row r="745" spans="2:6" x14ac:dyDescent="0.2">
      <c r="B745" s="30"/>
      <c r="C745" s="30"/>
      <c r="D745" s="30"/>
      <c r="E745" s="30"/>
      <c r="F745" s="30"/>
    </row>
    <row r="746" spans="2:6" x14ac:dyDescent="0.2">
      <c r="B746" s="30"/>
      <c r="C746" s="30"/>
      <c r="D746" s="30"/>
      <c r="E746" s="30"/>
      <c r="F746" s="30"/>
    </row>
    <row r="747" spans="2:6" x14ac:dyDescent="0.2">
      <c r="B747" s="30"/>
      <c r="C747" s="30"/>
      <c r="D747" s="30"/>
      <c r="E747" s="30"/>
      <c r="F747" s="30"/>
    </row>
    <row r="748" spans="2:6" x14ac:dyDescent="0.2">
      <c r="B748" s="30"/>
      <c r="C748" s="30"/>
      <c r="D748" s="30"/>
      <c r="E748" s="30"/>
      <c r="F748" s="30"/>
    </row>
    <row r="749" spans="2:6" x14ac:dyDescent="0.2">
      <c r="B749" s="30"/>
      <c r="C749" s="30"/>
      <c r="D749" s="30"/>
      <c r="E749" s="30"/>
      <c r="F749" s="30"/>
    </row>
    <row r="750" spans="2:6" x14ac:dyDescent="0.2">
      <c r="B750" s="30"/>
      <c r="C750" s="30"/>
      <c r="D750" s="30"/>
      <c r="E750" s="30"/>
      <c r="F750" s="30"/>
    </row>
    <row r="751" spans="2:6" x14ac:dyDescent="0.2">
      <c r="B751" s="30"/>
      <c r="C751" s="30"/>
      <c r="D751" s="30"/>
      <c r="E751" s="30"/>
      <c r="F751" s="30"/>
    </row>
    <row r="752" spans="2:6" x14ac:dyDescent="0.2">
      <c r="B752" s="30"/>
      <c r="C752" s="30"/>
      <c r="D752" s="30"/>
      <c r="E752" s="30"/>
      <c r="F752" s="30"/>
    </row>
    <row r="753" spans="2:6" x14ac:dyDescent="0.2">
      <c r="B753" s="30"/>
      <c r="C753" s="30"/>
      <c r="D753" s="30"/>
      <c r="E753" s="30"/>
      <c r="F753" s="30"/>
    </row>
    <row r="754" spans="2:6" x14ac:dyDescent="0.2">
      <c r="B754" s="30"/>
      <c r="C754" s="30"/>
      <c r="D754" s="30"/>
      <c r="E754" s="30"/>
      <c r="F754" s="30"/>
    </row>
    <row r="755" spans="2:6" x14ac:dyDescent="0.2">
      <c r="B755" s="30"/>
      <c r="C755" s="30"/>
      <c r="D755" s="30"/>
      <c r="E755" s="30"/>
      <c r="F755" s="30"/>
    </row>
    <row r="756" spans="2:6" x14ac:dyDescent="0.2">
      <c r="B756" s="30"/>
      <c r="C756" s="30"/>
      <c r="D756" s="30"/>
      <c r="E756" s="30"/>
      <c r="F756" s="30"/>
    </row>
    <row r="757" spans="2:6" x14ac:dyDescent="0.2">
      <c r="B757" s="30"/>
      <c r="C757" s="30"/>
      <c r="D757" s="30"/>
      <c r="E757" s="30"/>
      <c r="F757" s="30"/>
    </row>
    <row r="758" spans="2:6" x14ac:dyDescent="0.2">
      <c r="B758" s="30"/>
      <c r="C758" s="30"/>
      <c r="D758" s="30"/>
      <c r="E758" s="30"/>
      <c r="F758" s="30"/>
    </row>
    <row r="759" spans="2:6" x14ac:dyDescent="0.2">
      <c r="B759" s="30"/>
      <c r="C759" s="30"/>
      <c r="D759" s="30"/>
      <c r="E759" s="30"/>
      <c r="F759" s="30"/>
    </row>
    <row r="760" spans="2:6" x14ac:dyDescent="0.2">
      <c r="B760" s="30"/>
      <c r="C760" s="30"/>
      <c r="D760" s="30"/>
      <c r="E760" s="30"/>
      <c r="F760" s="30"/>
    </row>
    <row r="761" spans="2:6" x14ac:dyDescent="0.2">
      <c r="B761" s="30"/>
      <c r="C761" s="30"/>
      <c r="D761" s="30"/>
      <c r="E761" s="30"/>
      <c r="F761" s="30"/>
    </row>
    <row r="762" spans="2:6" x14ac:dyDescent="0.2">
      <c r="B762" s="30"/>
      <c r="C762" s="30"/>
      <c r="D762" s="30"/>
      <c r="E762" s="30"/>
      <c r="F762" s="30"/>
    </row>
    <row r="763" spans="2:6" x14ac:dyDescent="0.2">
      <c r="B763" s="30"/>
      <c r="C763" s="30"/>
      <c r="D763" s="30"/>
      <c r="E763" s="30"/>
      <c r="F763" s="30"/>
    </row>
    <row r="764" spans="2:6" x14ac:dyDescent="0.2">
      <c r="B764" s="30"/>
      <c r="C764" s="30"/>
      <c r="D764" s="30"/>
      <c r="E764" s="30"/>
      <c r="F764" s="30"/>
    </row>
    <row r="765" spans="2:6" x14ac:dyDescent="0.2">
      <c r="B765" s="30"/>
      <c r="C765" s="30"/>
      <c r="D765" s="30"/>
      <c r="E765" s="30"/>
      <c r="F765" s="30"/>
    </row>
    <row r="766" spans="2:6" x14ac:dyDescent="0.2">
      <c r="B766" s="30"/>
      <c r="C766" s="30"/>
      <c r="D766" s="30"/>
      <c r="E766" s="30"/>
      <c r="F766" s="30"/>
    </row>
    <row r="767" spans="2:6" x14ac:dyDescent="0.2">
      <c r="B767" s="30"/>
      <c r="C767" s="30"/>
      <c r="D767" s="30"/>
      <c r="E767" s="30"/>
      <c r="F767" s="30"/>
    </row>
    <row r="768" spans="2:6" x14ac:dyDescent="0.2">
      <c r="B768" s="30"/>
      <c r="C768" s="30"/>
      <c r="D768" s="30"/>
      <c r="E768" s="30"/>
      <c r="F768" s="30"/>
    </row>
    <row r="769" spans="2:6" x14ac:dyDescent="0.2">
      <c r="B769" s="30"/>
      <c r="C769" s="30"/>
      <c r="D769" s="30"/>
      <c r="E769" s="30"/>
      <c r="F769" s="30"/>
    </row>
    <row r="770" spans="2:6" x14ac:dyDescent="0.2">
      <c r="B770" s="30"/>
      <c r="C770" s="30"/>
      <c r="D770" s="30"/>
      <c r="E770" s="30"/>
      <c r="F770" s="30"/>
    </row>
    <row r="771" spans="2:6" x14ac:dyDescent="0.2">
      <c r="B771" s="30"/>
      <c r="C771" s="30"/>
      <c r="D771" s="30"/>
      <c r="E771" s="30"/>
      <c r="F771" s="30"/>
    </row>
    <row r="772" spans="2:6" x14ac:dyDescent="0.2">
      <c r="B772" s="30"/>
      <c r="C772" s="30"/>
      <c r="D772" s="30"/>
      <c r="E772" s="30"/>
      <c r="F772" s="30"/>
    </row>
    <row r="773" spans="2:6" x14ac:dyDescent="0.2">
      <c r="B773" s="30"/>
      <c r="C773" s="30"/>
      <c r="D773" s="30"/>
      <c r="E773" s="30"/>
      <c r="F773" s="30"/>
    </row>
    <row r="774" spans="2:6" x14ac:dyDescent="0.2">
      <c r="B774" s="30"/>
      <c r="C774" s="30"/>
      <c r="D774" s="30"/>
      <c r="E774" s="30"/>
      <c r="F774" s="30"/>
    </row>
    <row r="775" spans="2:6" x14ac:dyDescent="0.2">
      <c r="B775" s="30"/>
      <c r="C775" s="30"/>
      <c r="D775" s="30"/>
      <c r="E775" s="30"/>
      <c r="F775" s="30"/>
    </row>
  </sheetData>
  <mergeCells count="1">
    <mergeCell ref="A3:K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24"/>
  <dimension ref="A1:K774"/>
  <sheetViews>
    <sheetView showGridLines="0" workbookViewId="0">
      <selection activeCell="T14" sqref="S12:T14"/>
    </sheetView>
  </sheetViews>
  <sheetFormatPr defaultColWidth="9.140625" defaultRowHeight="12.75" x14ac:dyDescent="0.2"/>
  <cols>
    <col min="1" max="1" width="17.140625" style="27" customWidth="1"/>
    <col min="2" max="9" width="9.7109375" customWidth="1"/>
    <col min="10" max="10" width="1.140625" customWidth="1"/>
    <col min="11" max="11" width="9.7109375" customWidth="1"/>
  </cols>
  <sheetData>
    <row r="1" spans="1:11" s="24" customFormat="1" ht="15.75" customHeight="1" x14ac:dyDescent="0.2"/>
    <row r="2" spans="1:11" s="24" customFormat="1" ht="15.75" customHeight="1" x14ac:dyDescent="0.25">
      <c r="A2" s="16"/>
    </row>
    <row r="3" spans="1:11" s="24" customFormat="1" ht="15.75" customHeight="1" x14ac:dyDescent="0.25">
      <c r="A3" s="191" t="s">
        <v>199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s="24" customFormat="1" ht="15.75" customHeight="1" x14ac:dyDescent="0.25">
      <c r="A4" s="16"/>
    </row>
    <row r="5" spans="1:11" ht="15.75" customHeight="1" x14ac:dyDescent="0.2"/>
    <row r="6" spans="1:11" s="27" customFormat="1" ht="15.75" customHeight="1" x14ac:dyDescent="0.2">
      <c r="B6" s="45" t="s">
        <v>79</v>
      </c>
      <c r="C6" s="45" t="s">
        <v>144</v>
      </c>
      <c r="D6" s="45" t="s">
        <v>145</v>
      </c>
      <c r="E6" s="45" t="s">
        <v>78</v>
      </c>
      <c r="F6" s="67" t="s">
        <v>146</v>
      </c>
      <c r="G6" s="45" t="s">
        <v>77</v>
      </c>
      <c r="H6" s="45" t="s">
        <v>147</v>
      </c>
      <c r="I6" s="45" t="s">
        <v>141</v>
      </c>
      <c r="J6" s="39"/>
      <c r="K6" s="45" t="s">
        <v>84</v>
      </c>
    </row>
    <row r="7" spans="1:11" s="27" customFormat="1" ht="15.75" customHeight="1" x14ac:dyDescent="0.2">
      <c r="B7" s="45" t="s">
        <v>143</v>
      </c>
      <c r="C7" s="45" t="s">
        <v>143</v>
      </c>
      <c r="D7" s="45" t="s">
        <v>143</v>
      </c>
      <c r="E7" s="45" t="s">
        <v>143</v>
      </c>
      <c r="F7" s="67"/>
      <c r="G7" s="45"/>
      <c r="H7" s="45" t="s">
        <v>86</v>
      </c>
      <c r="I7" s="45"/>
      <c r="J7" s="39"/>
      <c r="K7" s="45" t="s">
        <v>85</v>
      </c>
    </row>
    <row r="8" spans="1:11" s="27" customFormat="1" ht="15.75" hidden="1" customHeight="1" x14ac:dyDescent="0.2">
      <c r="B8" s="44"/>
      <c r="C8" s="29"/>
      <c r="D8" s="29"/>
      <c r="E8" s="29"/>
      <c r="F8" s="52"/>
      <c r="G8" s="29"/>
      <c r="H8" s="29"/>
      <c r="I8" s="29"/>
      <c r="J8"/>
      <c r="K8" s="29"/>
    </row>
    <row r="9" spans="1:11" ht="15.75" customHeight="1" x14ac:dyDescent="0.2">
      <c r="A9" s="79" t="s">
        <v>207</v>
      </c>
      <c r="B9" s="93">
        <f>IF(OR('Tabel A F'!B9&lt;5,'Tabel (A)A Br'!B9&lt;0.5),"-",IFERROR('Tabel (A)A Br'!B9/'Tabel A F'!B9*100,"-"))</f>
        <v>1.6755510499637944</v>
      </c>
      <c r="C9" s="93">
        <f>IF(OR('Tabel A F'!C9&lt;5,'Tabel (A)A Br'!C9&lt;0.5),"-",IFERROR('Tabel (A)A Br'!C9/'Tabel A F'!C9*100,"-"))</f>
        <v>0.78016283924843421</v>
      </c>
      <c r="D9" s="93">
        <f>IF(OR('Tabel A F'!D9&lt;5,'Tabel (A)A Br'!D9&lt;0.5),"-",IFERROR('Tabel (A)A Br'!D9/'Tabel A F'!D9*100,"-"))</f>
        <v>2.2310575299866726</v>
      </c>
      <c r="E9" s="93">
        <f>IF(OR('Tabel A F'!E9&lt;5,'Tabel (A)A Br'!E9&lt;0.5),"-",IFERROR('Tabel (A)A Br'!E9/'Tabel A F'!E9*100,"-"))</f>
        <v>1.3153185044959774</v>
      </c>
      <c r="F9" s="93">
        <f>IF(OR('Tabel A F'!F9&lt;5,'Tabel (A)A Br'!F9&lt;0.5),"-",IFERROR('Tabel (A)A Br'!F9/'Tabel A F'!F9*100,"-"))</f>
        <v>3.2606090854751941</v>
      </c>
      <c r="G9" s="93">
        <f>IF(OR('Tabel A F'!G9&lt;5,'Tabel (A)A Br'!G9&lt;0.5),"-",IFERROR('Tabel (A)A Br'!G9/'Tabel A F'!G9*100,"-"))</f>
        <v>1.8291244239631337</v>
      </c>
      <c r="H9" s="93">
        <f>IF(OR('Tabel A F'!H9&lt;5,'Tabel (A)A Br'!H9&lt;0.5),"-",IFERROR('Tabel (A)A Br'!H9/'Tabel A F'!H9*100,"-"))</f>
        <v>2.110715959639796</v>
      </c>
      <c r="I9" s="93">
        <f>IF(OR('Tabel A F'!I9&lt;5,'Tabel (A)A Br'!I9&lt;0.5),"-",IFERROR('Tabel (A)A Br'!I9/'Tabel A F'!I9*100,"-"))</f>
        <v>3.029727272727273</v>
      </c>
      <c r="J9" s="133"/>
      <c r="K9" s="93">
        <f>IF(OR('Tabel A F'!K9&lt;5,'Tabel (A)A Br'!K9&lt;0.5),"-",IFERROR('Tabel (A)A Br'!K9/'Tabel A F'!K9*100,"-"))</f>
        <v>2.0057483223417796</v>
      </c>
    </row>
    <row r="10" spans="1:11" ht="15.75" customHeight="1" x14ac:dyDescent="0.2">
      <c r="A10" s="90" t="s">
        <v>208</v>
      </c>
      <c r="B10" s="94">
        <f>IF(OR('Tabel A F'!B10&lt;5,'Tabel (A)A Br'!B10&lt;0.5),"-",IFERROR('Tabel (A)A Br'!B10/'Tabel A F'!B10*100,"-"))</f>
        <v>2.0329496255956432</v>
      </c>
      <c r="C10" s="94">
        <f>IF(OR('Tabel A F'!C10&lt;5,'Tabel (A)A Br'!C10&lt;0.5),"-",IFERROR('Tabel (A)A Br'!C10/'Tabel A F'!C10*100,"-"))</f>
        <v>1.2380838635049161</v>
      </c>
      <c r="D10" s="94">
        <f>IF(OR('Tabel A F'!D10&lt;5,'Tabel (A)A Br'!D10&lt;0.5),"-",IFERROR('Tabel (A)A Br'!D10/'Tabel A F'!D10*100,"-"))</f>
        <v>2.3521774909797388</v>
      </c>
      <c r="E10" s="94">
        <f>IF(OR('Tabel A F'!E10&lt;5,'Tabel (A)A Br'!E10&lt;0.5),"-",IFERROR('Tabel (A)A Br'!E10/'Tabel A F'!E10*100,"-"))</f>
        <v>1.5206536654135339</v>
      </c>
      <c r="F10" s="94">
        <f>IF(OR('Tabel A F'!F10&lt;5,'Tabel (A)A Br'!F10&lt;0.5),"-",IFERROR('Tabel (A)A Br'!F10/'Tabel A F'!F10*100,"-"))</f>
        <v>2.2181153039832284</v>
      </c>
      <c r="G10" s="94">
        <f>IF(OR('Tabel A F'!G10&lt;5,'Tabel (A)A Br'!G10&lt;0.5),"-",IFERROR('Tabel (A)A Br'!G10/'Tabel A F'!G10*100,"-"))</f>
        <v>1.5722517641129035</v>
      </c>
      <c r="H10" s="94">
        <f>IF(OR('Tabel A F'!H10&lt;5,'Tabel (A)A Br'!H10&lt;0.5),"-",IFERROR('Tabel (A)A Br'!H10/'Tabel A F'!H10*100,"-"))</f>
        <v>2.0314150172289445</v>
      </c>
      <c r="I10" s="94">
        <f>IF(OR('Tabel A F'!I10&lt;5,'Tabel (A)A Br'!I10&lt;0.5),"-",IFERROR('Tabel (A)A Br'!I10/'Tabel A F'!I10*100,"-"))</f>
        <v>1.9475</v>
      </c>
      <c r="J10" s="133"/>
      <c r="K10" s="94">
        <f>IF(OR('Tabel A F'!K10&lt;5,'Tabel (A)A Br'!K10&lt;0.5),"-",IFERROR('Tabel (A)A Br'!K10/'Tabel A F'!K10*100,"-"))</f>
        <v>1.9482451118726065</v>
      </c>
    </row>
    <row r="11" spans="1:11" ht="15.75" customHeight="1" x14ac:dyDescent="0.2">
      <c r="A11" s="83" t="s">
        <v>209</v>
      </c>
      <c r="B11" s="95">
        <f>IF(OR('Tabel A F'!B11&lt;5,'Tabel (A)A Br'!B11&lt;0.5),"-",IFERROR('Tabel (A)A Br'!B11/'Tabel A F'!B11*100,"-"))</f>
        <v>6.0817120646766174</v>
      </c>
      <c r="C11" s="95">
        <f>IF(OR('Tabel A F'!C11&lt;5,'Tabel (A)A Br'!C11&lt;0.5),"-",IFERROR('Tabel (A)A Br'!C11/'Tabel A F'!C11*100,"-"))</f>
        <v>3.4794825986078886</v>
      </c>
      <c r="D11" s="95">
        <f>IF(OR('Tabel A F'!D11&lt;5,'Tabel (A)A Br'!D11&lt;0.5),"-",IFERROR('Tabel (A)A Br'!D11/'Tabel A F'!D11*100,"-"))</f>
        <v>5.2283098634294385</v>
      </c>
      <c r="E11" s="95">
        <f>IF(OR('Tabel A F'!E11&lt;5,'Tabel (A)A Br'!E11&lt;0.5),"-",IFERROR('Tabel (A)A Br'!E11/'Tabel A F'!E11*100,"-"))</f>
        <v>4.1452823984526113</v>
      </c>
      <c r="F11" s="95">
        <f>IF(OR('Tabel A F'!F11&lt;5,'Tabel (A)A Br'!F11&lt;0.5),"-",IFERROR('Tabel (A)A Br'!F11/'Tabel A F'!F11*100,"-"))</f>
        <v>5.3318264642082429</v>
      </c>
      <c r="G11" s="95">
        <f>IF(OR('Tabel A F'!G11&lt;5,'Tabel (A)A Br'!G11&lt;0.5),"-",IFERROR('Tabel (A)A Br'!G11/'Tabel A F'!G11*100,"-"))</f>
        <v>3.2135127644055435</v>
      </c>
      <c r="H11" s="95">
        <f>IF(OR('Tabel A F'!H11&lt;5,'Tabel (A)A Br'!H11&lt;0.5),"-",IFERROR('Tabel (A)A Br'!H11/'Tabel A F'!H11*100,"-"))</f>
        <v>4.6278670043788095</v>
      </c>
      <c r="I11" s="95">
        <f>IF(OR('Tabel A F'!I11&lt;5,'Tabel (A)A Br'!I11&lt;0.5),"-",IFERROR('Tabel (A)A Br'!I11/'Tabel A F'!I11*100,"-"))</f>
        <v>5.1730303030303029</v>
      </c>
      <c r="J11" s="133"/>
      <c r="K11" s="95">
        <f>IF(OR('Tabel A F'!K11&lt;5,'Tabel (A)A Br'!K11&lt;0.5),"-",IFERROR('Tabel (A)A Br'!K11/'Tabel A F'!K11*100,"-"))</f>
        <v>4.6721769525884529</v>
      </c>
    </row>
    <row r="12" spans="1:11" ht="15.75" customHeight="1" x14ac:dyDescent="0.2">
      <c r="A12" s="79" t="s">
        <v>26</v>
      </c>
      <c r="B12" s="93">
        <f>IF(OR('Tabel A F'!B12&lt;5,'Tabel (A)A Br'!B12&lt;0.5),"-",IFERROR('Tabel (A)A Br'!B12/'Tabel A F'!B12*100,"-"))</f>
        <v>7.6158415300546451</v>
      </c>
      <c r="C12" s="93">
        <f>IF(OR('Tabel A F'!C12&lt;5,'Tabel (A)A Br'!C12&lt;0.5),"-",IFERROR('Tabel (A)A Br'!C12/'Tabel A F'!C12*100,"-"))</f>
        <v>5.0654238249594812</v>
      </c>
      <c r="D12" s="93">
        <f>IF(OR('Tabel A F'!D12&lt;5,'Tabel (A)A Br'!D12&lt;0.5),"-",IFERROR('Tabel (A)A Br'!D12/'Tabel A F'!D12*100,"-"))</f>
        <v>7.7899773344351315</v>
      </c>
      <c r="E12" s="93">
        <f>IF(OR('Tabel A F'!E12&lt;5,'Tabel (A)A Br'!E12&lt;0.5),"-",IFERROR('Tabel (A)A Br'!E12/'Tabel A F'!E12*100,"-"))</f>
        <v>4.3793996648512783</v>
      </c>
      <c r="F12" s="93">
        <f>IF(OR('Tabel A F'!F12&lt;5,'Tabel (A)A Br'!F12&lt;0.5),"-",IFERROR('Tabel (A)A Br'!F12/'Tabel A F'!F12*100,"-"))</f>
        <v>7.7677583237657863</v>
      </c>
      <c r="G12" s="93">
        <f>IF(OR('Tabel A F'!G12&lt;5,'Tabel (A)A Br'!G12&lt;0.5),"-",IFERROR('Tabel (A)A Br'!G12/'Tabel A F'!G12*100,"-"))</f>
        <v>5.0253117433414047</v>
      </c>
      <c r="H12" s="93">
        <f>IF(OR('Tabel A F'!H12&lt;5,'Tabel (A)A Br'!H12&lt;0.5),"-",IFERROR('Tabel (A)A Br'!H12/'Tabel A F'!H12*100,"-"))</f>
        <v>5.8107390196078432</v>
      </c>
      <c r="I12" s="93">
        <f>IF(OR('Tabel A F'!I12&lt;5,'Tabel (A)A Br'!I12&lt;0.5),"-",IFERROR('Tabel (A)A Br'!I12/'Tabel A F'!I12*100,"-"))</f>
        <v>4.9800074074074079</v>
      </c>
      <c r="J12" s="133"/>
      <c r="K12" s="93">
        <f>IF(OR('Tabel A F'!K12&lt;5,'Tabel (A)A Br'!K12&lt;0.5),"-",IFERROR('Tabel (A)A Br'!K12/'Tabel A F'!K12*100,"-"))</f>
        <v>6.2830769930069934</v>
      </c>
    </row>
    <row r="13" spans="1:11" ht="15.75" customHeight="1" x14ac:dyDescent="0.2">
      <c r="A13" s="90" t="s">
        <v>27</v>
      </c>
      <c r="B13" s="94">
        <f>IF(OR('Tabel A F'!B13&lt;5,'Tabel (A)A Br'!B13&lt;0.5),"-",IFERROR('Tabel (A)A Br'!B13/'Tabel A F'!B13*100,"-"))</f>
        <v>1.4066989720998533</v>
      </c>
      <c r="C13" s="94">
        <f>IF(OR('Tabel A F'!C13&lt;5,'Tabel (A)A Br'!C13&lt;0.5),"-",IFERROR('Tabel (A)A Br'!C13/'Tabel A F'!C13*100,"-"))</f>
        <v>1.9669976958525348</v>
      </c>
      <c r="D13" s="94">
        <f>IF(OR('Tabel A F'!D13&lt;5,'Tabel (A)A Br'!D13&lt;0.5),"-",IFERROR('Tabel (A)A Br'!D13/'Tabel A F'!D13*100,"-"))</f>
        <v>2.6234525273224043</v>
      </c>
      <c r="E13" s="94">
        <f>IF(OR('Tabel A F'!E13&lt;5,'Tabel (A)A Br'!E13&lt;0.5),"-",IFERROR('Tabel (A)A Br'!E13/'Tabel A F'!E13*100,"-"))</f>
        <v>1.7011627604166666</v>
      </c>
      <c r="F13" s="94">
        <f>IF(OR('Tabel A F'!F13&lt;5,'Tabel (A)A Br'!F13&lt;0.5),"-",IFERROR('Tabel (A)A Br'!F13/'Tabel A F'!F13*100,"-"))</f>
        <v>2.9975449346405232</v>
      </c>
      <c r="G13" s="94">
        <f>IF(OR('Tabel A F'!G13&lt;5,'Tabel (A)A Br'!G13&lt;0.5),"-",IFERROR('Tabel (A)A Br'!G13/'Tabel A F'!G13*100,"-"))</f>
        <v>2.278381471389646</v>
      </c>
      <c r="H13" s="94">
        <f>IF(OR('Tabel A F'!H13&lt;5,'Tabel (A)A Br'!H13&lt;0.5),"-",IFERROR('Tabel (A)A Br'!H13/'Tabel A F'!H13*100,"-"))</f>
        <v>2.6784375440078865</v>
      </c>
      <c r="I13" s="94">
        <f>IF(OR('Tabel A F'!I13&lt;5,'Tabel (A)A Br'!I13&lt;0.5),"-",IFERROR('Tabel (A)A Br'!I13/'Tabel A F'!I13*100,"-"))</f>
        <v>4.9531951219512189</v>
      </c>
      <c r="J13" s="133"/>
      <c r="K13" s="94">
        <f>IF(OR('Tabel A F'!K13&lt;5,'Tabel (A)A Br'!K13&lt;0.5),"-",IFERROR('Tabel (A)A Br'!K13/'Tabel A F'!K13*100,"-"))</f>
        <v>2.501413345940835</v>
      </c>
    </row>
    <row r="14" spans="1:11" ht="15.75" customHeight="1" x14ac:dyDescent="0.2">
      <c r="A14" s="83" t="s">
        <v>28</v>
      </c>
      <c r="B14" s="95">
        <f>IF(OR('Tabel A F'!B14&lt;5,'Tabel (A)A Br'!B14&lt;0.5),"-",IFERROR('Tabel (A)A Br'!B14/'Tabel A F'!B14*100,"-"))</f>
        <v>4.3588437500000001</v>
      </c>
      <c r="C14" s="95" t="str">
        <f>IF(OR('Tabel A F'!C14&lt;5,'Tabel (A)A Br'!C14&lt;0.5),"-",IFERROR('Tabel (A)A Br'!C14/'Tabel A F'!C14*100,"-"))</f>
        <v>-</v>
      </c>
      <c r="D14" s="95">
        <f>IF(OR('Tabel A F'!D14&lt;5,'Tabel (A)A Br'!D14&lt;0.5),"-",IFERROR('Tabel (A)A Br'!D14/'Tabel A F'!D14*100,"-"))</f>
        <v>3.1786013628620102</v>
      </c>
      <c r="E14" s="95">
        <f>IF(OR('Tabel A F'!E14&lt;5,'Tabel (A)A Br'!E14&lt;0.5),"-",IFERROR('Tabel (A)A Br'!E14/'Tabel A F'!E14*100,"-"))</f>
        <v>3.3838533333333332</v>
      </c>
      <c r="F14" s="95">
        <f>IF(OR('Tabel A F'!F14&lt;5,'Tabel (A)A Br'!F14&lt;0.5),"-",IFERROR('Tabel (A)A Br'!F14/'Tabel A F'!F14*100,"-"))</f>
        <v>4.8422530864197535</v>
      </c>
      <c r="G14" s="95">
        <f>IF(OR('Tabel A F'!G14&lt;5,'Tabel (A)A Br'!G14&lt;0.5),"-",IFERROR('Tabel (A)A Br'!G14/'Tabel A F'!G14*100,"-"))</f>
        <v>2.0138782051282047</v>
      </c>
      <c r="H14" s="95">
        <f>IF(OR('Tabel A F'!H14&lt;5,'Tabel (A)A Br'!H14&lt;0.5),"-",IFERROR('Tabel (A)A Br'!H14/'Tabel A F'!H14*100,"-"))</f>
        <v>2.5427960426179603</v>
      </c>
      <c r="I14" s="95">
        <f>IF(OR('Tabel A F'!I14&lt;5,'Tabel (A)A Br'!I14&lt;0.5),"-",IFERROR('Tabel (A)A Br'!I14/'Tabel A F'!I14*100,"-"))</f>
        <v>24.995374999999999</v>
      </c>
      <c r="J14" s="133"/>
      <c r="K14" s="95">
        <f>IF(OR('Tabel A F'!K14&lt;5,'Tabel (A)A Br'!K14&lt;0.5),"-",IFERROR('Tabel (A)A Br'!K14/'Tabel A F'!K14*100,"-"))</f>
        <v>2.811548374461418</v>
      </c>
    </row>
    <row r="15" spans="1:11" ht="15.75" customHeight="1" x14ac:dyDescent="0.2">
      <c r="A15" s="79" t="s">
        <v>29</v>
      </c>
      <c r="B15" s="93">
        <f>IF(OR('Tabel A F'!B15&lt;5,'Tabel (A)A Br'!B15&lt;0.5),"-",IFERROR('Tabel (A)A Br'!B15/'Tabel A F'!B15*100,"-"))</f>
        <v>11.730270408163266</v>
      </c>
      <c r="C15" s="93">
        <f>IF(OR('Tabel A F'!C15&lt;5,'Tabel (A)A Br'!C15&lt;0.5),"-",IFERROR('Tabel (A)A Br'!C15/'Tabel A F'!C15*100,"-"))</f>
        <v>2.4736043956043958</v>
      </c>
      <c r="D15" s="93">
        <f>IF(OR('Tabel A F'!D15&lt;5,'Tabel (A)A Br'!D15&lt;0.5),"-",IFERROR('Tabel (A)A Br'!D15/'Tabel A F'!D15*100,"-"))</f>
        <v>10.220105504587156</v>
      </c>
      <c r="E15" s="93">
        <f>IF(OR('Tabel A F'!E15&lt;5,'Tabel (A)A Br'!E15&lt;0.5),"-",IFERROR('Tabel (A)A Br'!E15/'Tabel A F'!E15*100,"-"))</f>
        <v>8.0294560439560438</v>
      </c>
      <c r="F15" s="93">
        <f>IF(OR('Tabel A F'!F15&lt;5,'Tabel (A)A Br'!F15&lt;0.5),"-",IFERROR('Tabel (A)A Br'!F15/'Tabel A F'!F15*100,"-"))</f>
        <v>14.7820125</v>
      </c>
      <c r="G15" s="93">
        <f>IF(OR('Tabel A F'!G15&lt;5,'Tabel (A)A Br'!G15&lt;0.5),"-",IFERROR('Tabel (A)A Br'!G15/'Tabel A F'!G15*100,"-"))</f>
        <v>6.63196583143508</v>
      </c>
      <c r="H15" s="93">
        <f>IF(OR('Tabel A F'!H15&lt;5,'Tabel (A)A Br'!H15&lt;0.5),"-",IFERROR('Tabel (A)A Br'!H15/'Tabel A F'!H15*100,"-"))</f>
        <v>8.2370255874673628</v>
      </c>
      <c r="I15" s="93">
        <f>IF(OR('Tabel A F'!I15&lt;5,'Tabel (A)A Br'!I15&lt;0.5),"-",IFERROR('Tabel (A)A Br'!I15/'Tabel A F'!I15*100,"-"))</f>
        <v>6.6654000000000009</v>
      </c>
      <c r="J15" s="133"/>
      <c r="K15" s="93">
        <f>IF(OR('Tabel A F'!K15&lt;5,'Tabel (A)A Br'!K15&lt;0.5),"-",IFERROR('Tabel (A)A Br'!K15/'Tabel A F'!K15*100,"-"))</f>
        <v>8.7152602382117799</v>
      </c>
    </row>
    <row r="16" spans="1:11" ht="15.75" customHeight="1" x14ac:dyDescent="0.2">
      <c r="A16" s="90" t="s">
        <v>30</v>
      </c>
      <c r="B16" s="94">
        <f>IF(OR('Tabel A F'!B16&lt;5,'Tabel (A)A Br'!B16&lt;0.5),"-",IFERROR('Tabel (A)A Br'!B16/'Tabel A F'!B16*100,"-"))</f>
        <v>5.5841784232365148</v>
      </c>
      <c r="C16" s="94">
        <f>IF(OR('Tabel A F'!C16&lt;5,'Tabel (A)A Br'!C16&lt;0.5),"-",IFERROR('Tabel (A)A Br'!C16/'Tabel A F'!C16*100,"-"))</f>
        <v>1.4771485148514851</v>
      </c>
      <c r="D16" s="94">
        <f>IF(OR('Tabel A F'!D16&lt;5,'Tabel (A)A Br'!D16&lt;0.5),"-",IFERROR('Tabel (A)A Br'!D16/'Tabel A F'!D16*100,"-"))</f>
        <v>8.061963893249608</v>
      </c>
      <c r="E16" s="94">
        <f>IF(OR('Tabel A F'!E16&lt;5,'Tabel (A)A Br'!E16&lt;0.5),"-",IFERROR('Tabel (A)A Br'!E16/'Tabel A F'!E16*100,"-"))</f>
        <v>3.9458810572687226</v>
      </c>
      <c r="F16" s="94">
        <f>IF(OR('Tabel A F'!F16&lt;5,'Tabel (A)A Br'!F16&lt;0.5),"-",IFERROR('Tabel (A)A Br'!F16/'Tabel A F'!F16*100,"-"))</f>
        <v>8.6667583333333322</v>
      </c>
      <c r="G16" s="94">
        <f>IF(OR('Tabel A F'!G16&lt;5,'Tabel (A)A Br'!G16&lt;0.5),"-",IFERROR('Tabel (A)A Br'!G16/'Tabel A F'!G16*100,"-"))</f>
        <v>3.1717584905660381</v>
      </c>
      <c r="H16" s="94">
        <f>IF(OR('Tabel A F'!H16&lt;5,'Tabel (A)A Br'!H16&lt;0.5),"-",IFERROR('Tabel (A)A Br'!H16/'Tabel A F'!H16*100,"-"))</f>
        <v>7.2010603496897918</v>
      </c>
      <c r="I16" s="94" t="str">
        <f>IF(OR('Tabel A F'!I16&lt;5,'Tabel (A)A Br'!I16&lt;0.5),"-",IFERROR('Tabel (A)A Br'!I16/'Tabel A F'!I16*100,"-"))</f>
        <v>-</v>
      </c>
      <c r="J16" s="133"/>
      <c r="K16" s="94">
        <f>IF(OR('Tabel A F'!K16&lt;5,'Tabel (A)A Br'!K16&lt;0.5),"-",IFERROR('Tabel (A)A Br'!K16/'Tabel A F'!K16*100,"-"))</f>
        <v>6.4901375941948087</v>
      </c>
    </row>
    <row r="17" spans="1:11" ht="15.75" hidden="1" customHeight="1" x14ac:dyDescent="0.2">
      <c r="A17" s="31" t="s">
        <v>31</v>
      </c>
      <c r="B17" s="68">
        <f>IF(OR('Tabel A F'!B17&lt;5,'Tabel (A)A Br'!B17&lt;0.5),"-",IFERROR('Tabel (A)A Br'!B17/'Tabel A F'!B17*100,"-"))</f>
        <v>1.5381612903225805</v>
      </c>
      <c r="C17" s="68">
        <f>IF(OR('Tabel A F'!C17&lt;5,'Tabel (A)A Br'!C17&lt;0.5),"-",IFERROR('Tabel (A)A Br'!C17/'Tabel A F'!C17*100,"-"))</f>
        <v>0.47837799043062201</v>
      </c>
      <c r="D17" s="68">
        <f>IF(OR('Tabel A F'!D17&lt;5,'Tabel (A)A Br'!D17&lt;0.5),"-",IFERROR('Tabel (A)A Br'!D17/'Tabel A F'!D17*100,"-"))</f>
        <v>1.2704247787610616</v>
      </c>
      <c r="E17" s="68">
        <f>IF(OR('Tabel A F'!E17&lt;5,'Tabel (A)A Br'!E17&lt;0.5),"-",IFERROR('Tabel (A)A Br'!E17/'Tabel A F'!E17*100,"-"))</f>
        <v>2.1062534562211983</v>
      </c>
      <c r="F17" s="68">
        <f>IF(OR('Tabel A F'!F17&lt;5,'Tabel (A)A Br'!F17&lt;0.5),"-",IFERROR('Tabel (A)A Br'!F17/'Tabel A F'!F17*100,"-"))</f>
        <v>1.0925724137931034</v>
      </c>
      <c r="G17" s="68">
        <f>IF(OR('Tabel A F'!G17&lt;5,'Tabel (A)A Br'!G17&lt;0.5),"-",IFERROR('Tabel (A)A Br'!G17/'Tabel A F'!G17*100,"-"))</f>
        <v>2.2557159090909091</v>
      </c>
      <c r="H17" s="68">
        <f>IF(OR('Tabel A F'!H17&lt;5,'Tabel (A)A Br'!H17&lt;0.5),"-",IFERROR('Tabel (A)A Br'!H17/'Tabel A F'!H17*100,"-"))</f>
        <v>2.9830963302752296</v>
      </c>
      <c r="I17" s="68">
        <f>IF(OR('Tabel A F'!I17&lt;5,'Tabel (A)A Br'!I17&lt;0.5),"-",IFERROR('Tabel (A)A Br'!I17/'Tabel A F'!I17*100,"-"))</f>
        <v>9.9516666666666662</v>
      </c>
      <c r="K17" s="68">
        <f>IF(OR('Tabel A F'!K17&lt;5,'Tabel (A)A Br'!K17&lt;0.5),"-",IFERROR('Tabel (A)A Br'!K17/'Tabel A F'!K17*100,"-"))</f>
        <v>2.1200202702702704</v>
      </c>
    </row>
    <row r="18" spans="1:11" ht="15.75" hidden="1" customHeight="1" x14ac:dyDescent="0.2">
      <c r="A18" s="33" t="s">
        <v>32</v>
      </c>
      <c r="B18" s="69" t="str">
        <f>IF(OR('Tabel A F'!B18&lt;5,'Tabel (A)A Br'!B18&lt;0.5),"-",IFERROR('Tabel (A)A Br'!B18/'Tabel A F'!B18*100,"-"))</f>
        <v>-</v>
      </c>
      <c r="C18" s="69" t="str">
        <f>IF(OR('Tabel A F'!C18&lt;5,'Tabel (A)A Br'!C18&lt;0.5),"-",IFERROR('Tabel (A)A Br'!C18/'Tabel A F'!C18*100,"-"))</f>
        <v>-</v>
      </c>
      <c r="D18" s="69" t="str">
        <f>IF(OR('Tabel A F'!D18&lt;5,'Tabel (A)A Br'!D18&lt;0.5),"-",IFERROR('Tabel (A)A Br'!D18/'Tabel A F'!D18*100,"-"))</f>
        <v>-</v>
      </c>
      <c r="E18" s="69">
        <f>IF(OR('Tabel A F'!E18&lt;5,'Tabel (A)A Br'!E18&lt;0.5),"-",IFERROR('Tabel (A)A Br'!E18/'Tabel A F'!E18*100,"-"))</f>
        <v>6.0594848484848489</v>
      </c>
      <c r="F18" s="69">
        <f>IF(OR('Tabel A F'!F18&lt;5,'Tabel (A)A Br'!F18&lt;0.5),"-",IFERROR('Tabel (A)A Br'!F18/'Tabel A F'!F18*100,"-"))</f>
        <v>6.2488437499999998</v>
      </c>
      <c r="G18" s="69">
        <f>IF(OR('Tabel A F'!G18&lt;5,'Tabel (A)A Br'!G18&lt;0.5),"-",IFERROR('Tabel (A)A Br'!G18/'Tabel A F'!G18*100,"-"))</f>
        <v>2.1005053763440862</v>
      </c>
      <c r="H18" s="69">
        <f>IF(OR('Tabel A F'!H18&lt;5,'Tabel (A)A Br'!H18&lt;0.5),"-",IFERROR('Tabel (A)A Br'!H18/'Tabel A F'!H18*100,"-"))</f>
        <v>2.9880523138832995</v>
      </c>
      <c r="I18" s="69" t="str">
        <f>IF(OR('Tabel A F'!I18&lt;5,'Tabel (A)A Br'!I18&lt;0.5),"-",IFERROR('Tabel (A)A Br'!I18/'Tabel A F'!I18*100,"-"))</f>
        <v>-</v>
      </c>
      <c r="K18" s="69">
        <f>IF(OR('Tabel A F'!K18&lt;5,'Tabel (A)A Br'!K18&lt;0.5),"-",IFERROR('Tabel (A)A Br'!K18/'Tabel A F'!K18*100,"-"))</f>
        <v>2.8536817558299039</v>
      </c>
    </row>
    <row r="19" spans="1:11" ht="15.75" hidden="1" customHeight="1" x14ac:dyDescent="0.2">
      <c r="A19" s="31" t="s">
        <v>33</v>
      </c>
      <c r="B19" s="68" t="str">
        <f>IF(OR('Tabel A F'!B19&lt;5,'Tabel (A)A Br'!B19&lt;0.5),"-",IFERROR('Tabel (A)A Br'!B19/'Tabel A F'!B19*100,"-"))</f>
        <v>-</v>
      </c>
      <c r="C19" s="68" t="str">
        <f>IF(OR('Tabel A F'!C19&lt;5,'Tabel (A)A Br'!C19&lt;0.5),"-",IFERROR('Tabel (A)A Br'!C19/'Tabel A F'!C19*100,"-"))</f>
        <v>-</v>
      </c>
      <c r="D19" s="68">
        <f>IF(OR('Tabel A F'!D19&lt;5,'Tabel (A)A Br'!D19&lt;0.5),"-",IFERROR('Tabel (A)A Br'!D19/'Tabel A F'!D19*100,"-"))</f>
        <v>3.8454230769230771</v>
      </c>
      <c r="E19" s="68" t="str">
        <f>IF(OR('Tabel A F'!E19&lt;5,'Tabel (A)A Br'!E19&lt;0.5),"-",IFERROR('Tabel (A)A Br'!E19/'Tabel A F'!E19*100,"-"))</f>
        <v>-</v>
      </c>
      <c r="F19" s="68" t="str">
        <f>IF(OR('Tabel A F'!F19&lt;5,'Tabel (A)A Br'!F19&lt;0.5),"-",IFERROR('Tabel (A)A Br'!F19/'Tabel A F'!F19*100,"-"))</f>
        <v>-</v>
      </c>
      <c r="G19" s="68" t="str">
        <f>IF(OR('Tabel A F'!G19&lt;5,'Tabel (A)A Br'!G19&lt;0.5),"-",IFERROR('Tabel (A)A Br'!G19/'Tabel A F'!G19*100,"-"))</f>
        <v>-</v>
      </c>
      <c r="H19" s="68">
        <f>IF(OR('Tabel A F'!H19&lt;5,'Tabel (A)A Br'!H19&lt;0.5),"-",IFERROR('Tabel (A)A Br'!H19/'Tabel A F'!H19*100,"-"))</f>
        <v>1.2822689655172415</v>
      </c>
      <c r="I19" s="68" t="str">
        <f>IF(OR('Tabel A F'!I19&lt;5,'Tabel (A)A Br'!I19&lt;0.5),"-",IFERROR('Tabel (A)A Br'!I19/'Tabel A F'!I19*100,"-"))</f>
        <v>-</v>
      </c>
      <c r="K19" s="68">
        <f>IF(OR('Tabel A F'!K19&lt;5,'Tabel (A)A Br'!K19&lt;0.5),"-",IFERROR('Tabel (A)A Br'!K19/'Tabel A F'!K19*100,"-"))</f>
        <v>1.107358361774744</v>
      </c>
    </row>
    <row r="20" spans="1:11" ht="15.75" hidden="1" customHeight="1" x14ac:dyDescent="0.2">
      <c r="A20" s="33" t="s">
        <v>34</v>
      </c>
      <c r="B20" s="69" t="str">
        <f>IF(OR('Tabel A F'!B20&lt;5,'Tabel (A)A Br'!B20&lt;0.5),"-",IFERROR('Tabel (A)A Br'!B20/'Tabel A F'!B20*100,"-"))</f>
        <v>-</v>
      </c>
      <c r="C20" s="69" t="str">
        <f>IF(OR('Tabel A F'!C20&lt;5,'Tabel (A)A Br'!C20&lt;0.5),"-",IFERROR('Tabel (A)A Br'!C20/'Tabel A F'!C20*100,"-"))</f>
        <v>-</v>
      </c>
      <c r="D20" s="69">
        <f>IF(OR('Tabel A F'!D20&lt;5,'Tabel (A)A Br'!D20&lt;0.5),"-",IFERROR('Tabel (A)A Br'!D20/'Tabel A F'!D20*100,"-"))</f>
        <v>3.7030185185185185</v>
      </c>
      <c r="E20" s="69" t="str">
        <f>IF(OR('Tabel A F'!E20&lt;5,'Tabel (A)A Br'!E20&lt;0.5),"-",IFERROR('Tabel (A)A Br'!E20/'Tabel A F'!E20*100,"-"))</f>
        <v>-</v>
      </c>
      <c r="F20" s="69">
        <f>IF(OR('Tabel A F'!F20&lt;5,'Tabel (A)A Br'!F20&lt;0.5),"-",IFERROR('Tabel (A)A Br'!F20/'Tabel A F'!F20*100,"-"))</f>
        <v>5.2616399999999999</v>
      </c>
      <c r="G20" s="69">
        <f>IF(OR('Tabel A F'!G20&lt;5,'Tabel (A)A Br'!G20&lt;0.5),"-",IFERROR('Tabel (A)A Br'!G20/'Tabel A F'!G20*100,"-"))</f>
        <v>3.7492999999999999</v>
      </c>
      <c r="H20" s="69">
        <f>IF(OR('Tabel A F'!H20&lt;5,'Tabel (A)A Br'!H20&lt;0.5),"-",IFERROR('Tabel (A)A Br'!H20/'Tabel A F'!H20*100,"-"))</f>
        <v>3.7910078125000002</v>
      </c>
      <c r="I20" s="69" t="str">
        <f>IF(OR('Tabel A F'!I20&lt;5,'Tabel (A)A Br'!I20&lt;0.5),"-",IFERROR('Tabel (A)A Br'!I20/'Tabel A F'!I20*100,"-"))</f>
        <v>-</v>
      </c>
      <c r="K20" s="69">
        <f>IF(OR('Tabel A F'!K20&lt;5,'Tabel (A)A Br'!K20&lt;0.5),"-",IFERROR('Tabel (A)A Br'!K20/'Tabel A F'!K20*100,"-"))</f>
        <v>3.1596568047337277</v>
      </c>
    </row>
    <row r="21" spans="1:11" ht="15.75" customHeight="1" x14ac:dyDescent="0.2">
      <c r="A21" s="83" t="s">
        <v>35</v>
      </c>
      <c r="B21" s="95">
        <f>IF(OR('Tabel A F'!B21&lt;5,'Tabel (A)A Br'!B21&lt;0.5),"-",IFERROR('Tabel (A)A Br'!B21/'Tabel A F'!B21*100,"-"))</f>
        <v>1.1701349693251533</v>
      </c>
      <c r="C21" s="95">
        <f>IF(OR('Tabel A F'!C21&lt;5,'Tabel (A)A Br'!C21&lt;0.5),"-",IFERROR('Tabel (A)A Br'!C21/'Tabel A F'!C21*100,"-"))</f>
        <v>0.399924</v>
      </c>
      <c r="D21" s="95">
        <f>IF(OR('Tabel A F'!D21&lt;5,'Tabel (A)A Br'!D21&lt;0.5),"-",IFERROR('Tabel (A)A Br'!D21/'Tabel A F'!D21*100,"-"))</f>
        <v>1.5883</v>
      </c>
      <c r="E21" s="95">
        <f>IF(OR('Tabel A F'!E21&lt;5,'Tabel (A)A Br'!E21&lt;0.5),"-",IFERROR('Tabel (A)A Br'!E21/'Tabel A F'!E21*100,"-"))</f>
        <v>2.1541639344262293</v>
      </c>
      <c r="F21" s="95">
        <f>IF(OR('Tabel A F'!F21&lt;5,'Tabel (A)A Br'!F21&lt;0.5),"-",IFERROR('Tabel (A)A Br'!F21/'Tabel A F'!F21*100,"-"))</f>
        <v>2.2392923728813559</v>
      </c>
      <c r="G21" s="95">
        <f>IF(OR('Tabel A F'!G21&lt;5,'Tabel (A)A Br'!G21&lt;0.5),"-",IFERROR('Tabel (A)A Br'!G21/'Tabel A F'!G21*100,"-"))</f>
        <v>2.2339429429429432</v>
      </c>
      <c r="H21" s="95">
        <f>IF(OR('Tabel A F'!H21&lt;5,'Tabel (A)A Br'!H21&lt;0.5),"-",IFERROR('Tabel (A)A Br'!H21/'Tabel A F'!H21*100,"-"))</f>
        <v>2.9620050847457629</v>
      </c>
      <c r="I21" s="95">
        <f>IF(OR('Tabel A F'!I21&lt;5,'Tabel (A)A Br'!I21&lt;0.5),"-",IFERROR('Tabel (A)A Br'!I21/'Tabel A F'!I21*100,"-"))</f>
        <v>5.268529411764705</v>
      </c>
      <c r="J21" s="133"/>
      <c r="K21" s="95">
        <f>IF(OR('Tabel A F'!K21&lt;5,'Tabel (A)A Br'!K21&lt;0.5),"-",IFERROR('Tabel (A)A Br'!K21/'Tabel A F'!K21*100,"-"))</f>
        <v>2.3163828586091868</v>
      </c>
    </row>
    <row r="22" spans="1:11" ht="15.75" customHeight="1" x14ac:dyDescent="0.2">
      <c r="A22" s="79" t="s">
        <v>36</v>
      </c>
      <c r="B22" s="93" t="str">
        <f>IF(OR('Tabel A F'!B22&lt;5,'Tabel (A)A Br'!B22&lt;0.5),"-",IFERROR('Tabel (A)A Br'!B22/'Tabel A F'!B22*100,"-"))</f>
        <v>-</v>
      </c>
      <c r="C22" s="93" t="str">
        <f>IF(OR('Tabel A F'!C22&lt;5,'Tabel (A)A Br'!C22&lt;0.5),"-",IFERROR('Tabel (A)A Br'!C22/'Tabel A F'!C22*100,"-"))</f>
        <v>-</v>
      </c>
      <c r="D22" s="93">
        <f>IF(OR('Tabel A F'!D22&lt;5,'Tabel (A)A Br'!D22&lt;0.5),"-",IFERROR('Tabel (A)A Br'!D22/'Tabel A F'!D22*100,"-"))</f>
        <v>2.8418390804597697</v>
      </c>
      <c r="E22" s="93" t="str">
        <f>IF(OR('Tabel A F'!E22&lt;5,'Tabel (A)A Br'!E22&lt;0.5),"-",IFERROR('Tabel (A)A Br'!E22/'Tabel A F'!E22*100,"-"))</f>
        <v>-</v>
      </c>
      <c r="F22" s="93" t="str">
        <f>IF(OR('Tabel A F'!F22&lt;5,'Tabel (A)A Br'!F22&lt;0.5),"-",IFERROR('Tabel (A)A Br'!F22/'Tabel A F'!F22*100,"-"))</f>
        <v>-</v>
      </c>
      <c r="G22" s="93">
        <f>IF(OR('Tabel A F'!G22&lt;5,'Tabel (A)A Br'!G22&lt;0.5),"-",IFERROR('Tabel (A)A Br'!G22/'Tabel A F'!G22*100,"-"))</f>
        <v>2.4385609756097564</v>
      </c>
      <c r="H22" s="93">
        <f>IF(OR('Tabel A F'!H22&lt;5,'Tabel (A)A Br'!H22&lt;0.5),"-",IFERROR('Tabel (A)A Br'!H22/'Tabel A F'!H22*100,"-"))</f>
        <v>1.84275641025641</v>
      </c>
      <c r="I22" s="93" t="str">
        <f>IF(OR('Tabel A F'!I22&lt;5,'Tabel (A)A Br'!I22&lt;0.5),"-",IFERROR('Tabel (A)A Br'!I22/'Tabel A F'!I22*100,"-"))</f>
        <v>-</v>
      </c>
      <c r="J22" s="133"/>
      <c r="K22" s="93">
        <f>IF(OR('Tabel A F'!K22&lt;5,'Tabel (A)A Br'!K22&lt;0.5),"-",IFERROR('Tabel (A)A Br'!K22/'Tabel A F'!K22*100,"-"))</f>
        <v>1.6880079787234044</v>
      </c>
    </row>
    <row r="23" spans="1:11" ht="15.75" customHeight="1" x14ac:dyDescent="0.2">
      <c r="A23" s="90" t="s">
        <v>37</v>
      </c>
      <c r="B23" s="94" t="str">
        <f>IF(OR('Tabel A F'!B23&lt;5,'Tabel (A)A Br'!B23&lt;0.5),"-",IFERROR('Tabel (A)A Br'!B23/'Tabel A F'!B23*100,"-"))</f>
        <v>-</v>
      </c>
      <c r="C23" s="94" t="str">
        <f>IF(OR('Tabel A F'!C23&lt;5,'Tabel (A)A Br'!C23&lt;0.5),"-",IFERROR('Tabel (A)A Br'!C23/'Tabel A F'!C23*100,"-"))</f>
        <v>-</v>
      </c>
      <c r="D23" s="94">
        <f>IF(OR('Tabel A F'!D23&lt;5,'Tabel (A)A Br'!D23&lt;0.5),"-",IFERROR('Tabel (A)A Br'!D23/'Tabel A F'!D23*100,"-"))</f>
        <v>6.0642857142857141</v>
      </c>
      <c r="E23" s="94" t="str">
        <f>IF(OR('Tabel A F'!E23&lt;5,'Tabel (A)A Br'!E23&lt;0.5),"-",IFERROR('Tabel (A)A Br'!E23/'Tabel A F'!E23*100,"-"))</f>
        <v>-</v>
      </c>
      <c r="F23" s="94" t="str">
        <f>IF(OR('Tabel A F'!F23&lt;5,'Tabel (A)A Br'!F23&lt;0.5),"-",IFERROR('Tabel (A)A Br'!F23/'Tabel A F'!F23*100,"-"))</f>
        <v>-</v>
      </c>
      <c r="G23" s="94">
        <f>IF(OR('Tabel A F'!G23&lt;5,'Tabel (A)A Br'!G23&lt;0.5),"-",IFERROR('Tabel (A)A Br'!G23/'Tabel A F'!G23*100,"-"))</f>
        <v>6.4505624999999993</v>
      </c>
      <c r="H23" s="94">
        <f>IF(OR('Tabel A F'!H23&lt;5,'Tabel (A)A Br'!H23&lt;0.5),"-",IFERROR('Tabel (A)A Br'!H23/'Tabel A F'!H23*100,"-"))</f>
        <v>4.0110855457227137</v>
      </c>
      <c r="I23" s="94" t="str">
        <f>IF(OR('Tabel A F'!I23&lt;5,'Tabel (A)A Br'!I23&lt;0.5),"-",IFERROR('Tabel (A)A Br'!I23/'Tabel A F'!I23*100,"-"))</f>
        <v>-</v>
      </c>
      <c r="J23" s="133"/>
      <c r="K23" s="94">
        <f>IF(OR('Tabel A F'!K23&lt;5,'Tabel (A)A Br'!K23&lt;0.5),"-",IFERROR('Tabel (A)A Br'!K23/'Tabel A F'!K23*100,"-"))</f>
        <v>4.1571410788381744</v>
      </c>
    </row>
    <row r="24" spans="1:11" ht="15.75" customHeight="1" x14ac:dyDescent="0.2">
      <c r="A24" s="83" t="s">
        <v>38</v>
      </c>
      <c r="B24" s="95" t="str">
        <f>IF(OR('Tabel A F'!B24&lt;5,'Tabel (A)A Br'!B24&lt;0.5),"-",IFERROR('Tabel (A)A Br'!B24/'Tabel A F'!B24*100,"-"))</f>
        <v>-</v>
      </c>
      <c r="C24" s="95">
        <f>IF(OR('Tabel A F'!C24&lt;5,'Tabel (A)A Br'!C24&lt;0.5),"-",IFERROR('Tabel (A)A Br'!C24/'Tabel A F'!C24*100,"-"))</f>
        <v>0.95271345029239762</v>
      </c>
      <c r="D24" s="95">
        <f>IF(OR('Tabel A F'!D24&lt;5,'Tabel (A)A Br'!D24&lt;0.5),"-",IFERROR('Tabel (A)A Br'!D24/'Tabel A F'!D24*100,"-"))</f>
        <v>0.51058704453441295</v>
      </c>
      <c r="E24" s="95">
        <f>IF(OR('Tabel A F'!E24&lt;5,'Tabel (A)A Br'!E24&lt;0.5),"-",IFERROR('Tabel (A)A Br'!E24/'Tabel A F'!E24*100,"-"))</f>
        <v>0.52984280936454853</v>
      </c>
      <c r="F24" s="95">
        <f>IF(OR('Tabel A F'!F24&lt;5,'Tabel (A)A Br'!F24&lt;0.5),"-",IFERROR('Tabel (A)A Br'!F24/'Tabel A F'!F24*100,"-"))</f>
        <v>0.99794230769230763</v>
      </c>
      <c r="G24" s="95">
        <f>IF(OR('Tabel A F'!G24&lt;5,'Tabel (A)A Br'!G24&lt;0.5),"-",IFERROR('Tabel (A)A Br'!G24/'Tabel A F'!G24*100,"-"))</f>
        <v>1.1505531914893616</v>
      </c>
      <c r="H24" s="95">
        <f>IF(OR('Tabel A F'!H24&lt;5,'Tabel (A)A Br'!H24&lt;0.5),"-",IFERROR('Tabel (A)A Br'!H24/'Tabel A F'!H24*100,"-"))</f>
        <v>1.2521340615690169</v>
      </c>
      <c r="I24" s="95">
        <f>IF(OR('Tabel A F'!I24&lt;5,'Tabel (A)A Br'!I24&lt;0.5),"-",IFERROR('Tabel (A)A Br'!I24/'Tabel A F'!I24*100,"-"))</f>
        <v>6.2488124999999997</v>
      </c>
      <c r="J24" s="133"/>
      <c r="K24" s="95">
        <f>IF(OR('Tabel A F'!K24&lt;5,'Tabel (A)A Br'!K24&lt;0.5),"-",IFERROR('Tabel (A)A Br'!K24/'Tabel A F'!K24*100,"-"))</f>
        <v>0.97989604743083003</v>
      </c>
    </row>
    <row r="25" spans="1:11" ht="15.75" customHeight="1" x14ac:dyDescent="0.2">
      <c r="A25" s="79" t="s">
        <v>39</v>
      </c>
      <c r="B25" s="93">
        <f>IF(OR('Tabel A F'!B25&lt;5,'Tabel (A)A Br'!B25&lt;0.5),"-",IFERROR('Tabel (A)A Br'!B25/'Tabel A F'!B25*100,"-"))</f>
        <v>2.3635203252032522</v>
      </c>
      <c r="C25" s="93">
        <f>IF(OR('Tabel A F'!C25&lt;5,'Tabel (A)A Br'!C25&lt;0.5),"-",IFERROR('Tabel (A)A Br'!C25/'Tabel A F'!C25*100,"-"))</f>
        <v>1.8531084337349395</v>
      </c>
      <c r="D25" s="93">
        <f>IF(OR('Tabel A F'!D25&lt;5,'Tabel (A)A Br'!D25&lt;0.5),"-",IFERROR('Tabel (A)A Br'!D25/'Tabel A F'!D25*100,"-"))</f>
        <v>6.0298735955056175</v>
      </c>
      <c r="E25" s="93">
        <f>IF(OR('Tabel A F'!E25&lt;5,'Tabel (A)A Br'!E25&lt;0.5),"-",IFERROR('Tabel (A)A Br'!E25/'Tabel A F'!E25*100,"-"))</f>
        <v>0.7098888888888889</v>
      </c>
      <c r="F25" s="93">
        <f>IF(OR('Tabel A F'!F25&lt;5,'Tabel (A)A Br'!F25&lt;0.5),"-",IFERROR('Tabel (A)A Br'!F25/'Tabel A F'!F25*100,"-"))</f>
        <v>4.8783907284768206</v>
      </c>
      <c r="G25" s="93">
        <f>IF(OR('Tabel A F'!G25&lt;5,'Tabel (A)A Br'!G25&lt;0.5),"-",IFERROR('Tabel (A)A Br'!G25/'Tabel A F'!G25*100,"-"))</f>
        <v>0.71778999999999993</v>
      </c>
      <c r="H25" s="93">
        <f>IF(OR('Tabel A F'!H25&lt;5,'Tabel (A)A Br'!H25&lt;0.5),"-",IFERROR('Tabel (A)A Br'!H25/'Tabel A F'!H25*100,"-"))</f>
        <v>1.8880189452124936</v>
      </c>
      <c r="I25" s="93" t="str">
        <f>IF(OR('Tabel A F'!I25&lt;5,'Tabel (A)A Br'!I25&lt;0.5),"-",IFERROR('Tabel (A)A Br'!I25/'Tabel A F'!I25*100,"-"))</f>
        <v>-</v>
      </c>
      <c r="J25" s="133"/>
      <c r="K25" s="93">
        <f>IF(OR('Tabel A F'!K25&lt;5,'Tabel (A)A Br'!K25&lt;0.5),"-",IFERROR('Tabel (A)A Br'!K25/'Tabel A F'!K25*100,"-"))</f>
        <v>2.1223336276933944</v>
      </c>
    </row>
    <row r="26" spans="1:11" ht="15.75" customHeight="1" x14ac:dyDescent="0.2">
      <c r="A26" s="90" t="s">
        <v>40</v>
      </c>
      <c r="B26" s="94">
        <f>IF(OR('Tabel A F'!B26&lt;5,'Tabel (A)A Br'!B26&lt;0.5),"-",IFERROR('Tabel (A)A Br'!B26/'Tabel A F'!B26*100,"-"))</f>
        <v>1.1932382048331416</v>
      </c>
      <c r="C26" s="94">
        <f>IF(OR('Tabel A F'!C26&lt;5,'Tabel (A)A Br'!C26&lt;0.5),"-",IFERROR('Tabel (A)A Br'!C26/'Tabel A F'!C26*100,"-"))</f>
        <v>0.86805412371134016</v>
      </c>
      <c r="D26" s="94">
        <f>IF(OR('Tabel A F'!D26&lt;5,'Tabel (A)A Br'!D26&lt;0.5),"-",IFERROR('Tabel (A)A Br'!D26/'Tabel A F'!D26*100,"-"))</f>
        <v>1.8582969653179193</v>
      </c>
      <c r="E26" s="94">
        <f>IF(OR('Tabel A F'!E26&lt;5,'Tabel (A)A Br'!E26&lt;0.5),"-",IFERROR('Tabel (A)A Br'!E26/'Tabel A F'!E26*100,"-"))</f>
        <v>0.50793279258400925</v>
      </c>
      <c r="F26" s="94">
        <f>IF(OR('Tabel A F'!F26&lt;5,'Tabel (A)A Br'!F26&lt;0.5),"-",IFERROR('Tabel (A)A Br'!F26/'Tabel A F'!F26*100,"-"))</f>
        <v>1.4395711143695016</v>
      </c>
      <c r="G26" s="94">
        <f>IF(OR('Tabel A F'!G26&lt;5,'Tabel (A)A Br'!G26&lt;0.5),"-",IFERROR('Tabel (A)A Br'!G26/'Tabel A F'!G26*100,"-"))</f>
        <v>1.8963452054794523</v>
      </c>
      <c r="H26" s="94">
        <f>IF(OR('Tabel A F'!H26&lt;5,'Tabel (A)A Br'!H26&lt;0.5),"-",IFERROR('Tabel (A)A Br'!H26/'Tabel A F'!H26*100,"-"))</f>
        <v>1.942987677027773</v>
      </c>
      <c r="I26" s="94">
        <f>IF(OR('Tabel A F'!I26&lt;5,'Tabel (A)A Br'!I26&lt;0.5),"-",IFERROR('Tabel (A)A Br'!I26/'Tabel A F'!I26*100,"-"))</f>
        <v>5.298111111111111</v>
      </c>
      <c r="J26" s="133"/>
      <c r="K26" s="94">
        <f>IF(OR('Tabel A F'!K26&lt;5,'Tabel (A)A Br'!K26&lt;0.5),"-",IFERROR('Tabel (A)A Br'!K26/'Tabel A F'!K26*100,"-"))</f>
        <v>1.6803785509096711</v>
      </c>
    </row>
    <row r="27" spans="1:11" ht="15.75" customHeight="1" x14ac:dyDescent="0.2">
      <c r="A27" s="83" t="s">
        <v>41</v>
      </c>
      <c r="B27" s="95" t="str">
        <f>IF(OR('Tabel A F'!B27&lt;5,'Tabel (A)A Br'!B27&lt;0.5),"-",IFERROR('Tabel (A)A Br'!B27/'Tabel A F'!B27*100,"-"))</f>
        <v>-</v>
      </c>
      <c r="C27" s="95" t="str">
        <f>IF(OR('Tabel A F'!C27&lt;5,'Tabel (A)A Br'!C27&lt;0.5),"-",IFERROR('Tabel (A)A Br'!C27/'Tabel A F'!C27*100,"-"))</f>
        <v>-</v>
      </c>
      <c r="D27" s="95">
        <f>IF(OR('Tabel A F'!D27&lt;5,'Tabel (A)A Br'!D27&lt;0.5),"-",IFERROR('Tabel (A)A Br'!D27/'Tabel A F'!D27*100,"-"))</f>
        <v>0.82651781970649896</v>
      </c>
      <c r="E27" s="95" t="str">
        <f>IF(OR('Tabel A F'!E27&lt;5,'Tabel (A)A Br'!E27&lt;0.5),"-",IFERROR('Tabel (A)A Br'!E27/'Tabel A F'!E27*100,"-"))</f>
        <v>-</v>
      </c>
      <c r="F27" s="95">
        <f>IF(OR('Tabel A F'!F27&lt;5,'Tabel (A)A Br'!F27&lt;0.5),"-",IFERROR('Tabel (A)A Br'!F27/'Tabel A F'!F27*100,"-"))</f>
        <v>0.4763362831858407</v>
      </c>
      <c r="G27" s="95">
        <f>IF(OR('Tabel A F'!G27&lt;5,'Tabel (A)A Br'!G27&lt;0.5),"-",IFERROR('Tabel (A)A Br'!G27/'Tabel A F'!G27*100,"-"))</f>
        <v>0.65683615819209051</v>
      </c>
      <c r="H27" s="95">
        <f>IF(OR('Tabel A F'!H27&lt;5,'Tabel (A)A Br'!H27&lt;0.5),"-",IFERROR('Tabel (A)A Br'!H27/'Tabel A F'!H27*100,"-"))</f>
        <v>1.5495934579439252</v>
      </c>
      <c r="I27" s="95" t="str">
        <f>IF(OR('Tabel A F'!I27&lt;5,'Tabel (A)A Br'!I27&lt;0.5),"-",IFERROR('Tabel (A)A Br'!I27/'Tabel A F'!I27*100,"-"))</f>
        <v>-</v>
      </c>
      <c r="J27" s="133"/>
      <c r="K27" s="95">
        <f>IF(OR('Tabel A F'!K27&lt;5,'Tabel (A)A Br'!K27&lt;0.5),"-",IFERROR('Tabel (A)A Br'!K27/'Tabel A F'!K27*100,"-"))</f>
        <v>0.92913415233415231</v>
      </c>
    </row>
    <row r="28" spans="1:11" ht="15.75" customHeight="1" x14ac:dyDescent="0.2">
      <c r="A28" s="79" t="s">
        <v>42</v>
      </c>
      <c r="B28" s="93">
        <f>IF(OR('Tabel A F'!B28&lt;5,'Tabel (A)A Br'!B28&lt;0.5),"-",IFERROR('Tabel (A)A Br'!B28/'Tabel A F'!B28*100,"-"))</f>
        <v>4.7297518248175177</v>
      </c>
      <c r="C28" s="93">
        <f>IF(OR('Tabel A F'!C28&lt;5,'Tabel (A)A Br'!C28&lt;0.5),"-",IFERROR('Tabel (A)A Br'!C28/'Tabel A F'!C28*100,"-"))</f>
        <v>0.9876422018348624</v>
      </c>
      <c r="D28" s="93">
        <f>IF(OR('Tabel A F'!D28&lt;5,'Tabel (A)A Br'!D28&lt;0.5),"-",IFERROR('Tabel (A)A Br'!D28/'Tabel A F'!D28*100,"-"))</f>
        <v>4.9595041746949269</v>
      </c>
      <c r="E28" s="93">
        <f>IF(OR('Tabel A F'!E28&lt;5,'Tabel (A)A Br'!E28&lt;0.5),"-",IFERROR('Tabel (A)A Br'!E28/'Tabel A F'!E28*100,"-"))</f>
        <v>2.2931467889908257</v>
      </c>
      <c r="F28" s="93">
        <f>IF(OR('Tabel A F'!F28&lt;5,'Tabel (A)A Br'!F28&lt;0.5),"-",IFERROR('Tabel (A)A Br'!F28/'Tabel A F'!F28*100,"-"))</f>
        <v>2.6461548387096774</v>
      </c>
      <c r="G28" s="93">
        <f>IF(OR('Tabel A F'!G28&lt;5,'Tabel (A)A Br'!G28&lt;0.5),"-",IFERROR('Tabel (A)A Br'!G28/'Tabel A F'!G28*100,"-"))</f>
        <v>2.4287096774193548</v>
      </c>
      <c r="H28" s="93">
        <f>IF(OR('Tabel A F'!H28&lt;5,'Tabel (A)A Br'!H28&lt;0.5),"-",IFERROR('Tabel (A)A Br'!H28/'Tabel A F'!H28*100,"-"))</f>
        <v>3.9804266994266992</v>
      </c>
      <c r="I28" s="93" t="str">
        <f>IF(OR('Tabel A F'!I28&lt;5,'Tabel (A)A Br'!I28&lt;0.5),"-",IFERROR('Tabel (A)A Br'!I28/'Tabel A F'!I28*100,"-"))</f>
        <v>-</v>
      </c>
      <c r="J28" s="133"/>
      <c r="K28" s="93">
        <f>IF(OR('Tabel A F'!K28&lt;5,'Tabel (A)A Br'!K28&lt;0.5),"-",IFERROR('Tabel (A)A Br'!K28/'Tabel A F'!K28*100,"-"))</f>
        <v>4.0134369487095718</v>
      </c>
    </row>
    <row r="29" spans="1:11" ht="15.75" customHeight="1" x14ac:dyDescent="0.2">
      <c r="A29" s="90" t="s">
        <v>43</v>
      </c>
      <c r="B29" s="94">
        <f>IF(OR('Tabel A F'!B29&lt;5,'Tabel (A)A Br'!B29&lt;0.5),"-",IFERROR('Tabel (A)A Br'!B29/'Tabel A F'!B29*100,"-"))</f>
        <v>1.7238146551724138</v>
      </c>
      <c r="C29" s="94" t="str">
        <f>IF(OR('Tabel A F'!C29&lt;5,'Tabel (A)A Br'!C29&lt;0.5),"-",IFERROR('Tabel (A)A Br'!C29/'Tabel A F'!C29*100,"-"))</f>
        <v>-</v>
      </c>
      <c r="D29" s="94">
        <f>IF(OR('Tabel A F'!D29&lt;5,'Tabel (A)A Br'!D29&lt;0.5),"-",IFERROR('Tabel (A)A Br'!D29/'Tabel A F'!D29*100,"-"))</f>
        <v>0.70409154929577467</v>
      </c>
      <c r="E29" s="94" t="str">
        <f>IF(OR('Tabel A F'!E29&lt;5,'Tabel (A)A Br'!E29&lt;0.5),"-",IFERROR('Tabel (A)A Br'!E29/'Tabel A F'!E29*100,"-"))</f>
        <v>-</v>
      </c>
      <c r="F29" s="94" t="str">
        <f>IF(OR('Tabel A F'!F29&lt;5,'Tabel (A)A Br'!F29&lt;0.5),"-",IFERROR('Tabel (A)A Br'!F29/'Tabel A F'!F29*100,"-"))</f>
        <v>-</v>
      </c>
      <c r="G29" s="94" t="str">
        <f>IF(OR('Tabel A F'!G29&lt;5,'Tabel (A)A Br'!G29&lt;0.5),"-",IFERROR('Tabel (A)A Br'!G29/'Tabel A F'!G29*100,"-"))</f>
        <v>-</v>
      </c>
      <c r="H29" s="94">
        <f>IF(OR('Tabel A F'!H29&lt;5,'Tabel (A)A Br'!H29&lt;0.5),"-",IFERROR('Tabel (A)A Br'!H29/'Tabel A F'!H29*100,"-"))</f>
        <v>2.1617567567567568</v>
      </c>
      <c r="I29" s="94" t="str">
        <f>IF(OR('Tabel A F'!I29&lt;5,'Tabel (A)A Br'!I29&lt;0.5),"-",IFERROR('Tabel (A)A Br'!I29/'Tabel A F'!I29*100,"-"))</f>
        <v>-</v>
      </c>
      <c r="J29" s="133"/>
      <c r="K29" s="94">
        <f>IF(OR('Tabel A F'!K29&lt;5,'Tabel (A)A Br'!K29&lt;0.5),"-",IFERROR('Tabel (A)A Br'!K29/'Tabel A F'!K29*100,"-"))</f>
        <v>1.0674163701067616</v>
      </c>
    </row>
    <row r="30" spans="1:11" ht="15.75" customHeight="1" x14ac:dyDescent="0.2">
      <c r="A30" s="83" t="s">
        <v>44</v>
      </c>
      <c r="B30" s="95">
        <f>IF(OR('Tabel A F'!B30&lt;5,'Tabel (A)A Br'!B30&lt;0.5),"-",IFERROR('Tabel (A)A Br'!B30/'Tabel A F'!B30*100,"-"))</f>
        <v>2.2895728155339805</v>
      </c>
      <c r="C30" s="95">
        <f>IF(OR('Tabel A F'!C30&lt;5,'Tabel (A)A Br'!C30&lt;0.5),"-",IFERROR('Tabel (A)A Br'!C30/'Tabel A F'!C30*100,"-"))</f>
        <v>2.1694999999999998</v>
      </c>
      <c r="D30" s="95">
        <f>IF(OR('Tabel A F'!D30&lt;5,'Tabel (A)A Br'!D30&lt;0.5),"-",IFERROR('Tabel (A)A Br'!D30/'Tabel A F'!D30*100,"-"))</f>
        <v>3.1958947368421051</v>
      </c>
      <c r="E30" s="95">
        <f>IF(OR('Tabel A F'!E30&lt;5,'Tabel (A)A Br'!E30&lt;0.5),"-",IFERROR('Tabel (A)A Br'!E30/'Tabel A F'!E30*100,"-"))</f>
        <v>0.81340495867768592</v>
      </c>
      <c r="F30" s="95">
        <f>IF(OR('Tabel A F'!F30&lt;5,'Tabel (A)A Br'!F30&lt;0.5),"-",IFERROR('Tabel (A)A Br'!F30/'Tabel A F'!F30*100,"-"))</f>
        <v>2.0363917525773196</v>
      </c>
      <c r="G30" s="95">
        <f>IF(OR('Tabel A F'!G30&lt;5,'Tabel (A)A Br'!G30&lt;0.5),"-",IFERROR('Tabel (A)A Br'!G30/'Tabel A F'!G30*100,"-"))</f>
        <v>4.1593394255874676</v>
      </c>
      <c r="H30" s="95">
        <f>IF(OR('Tabel A F'!H30&lt;5,'Tabel (A)A Br'!H30&lt;0.5),"-",IFERROR('Tabel (A)A Br'!H30/'Tabel A F'!H30*100,"-"))</f>
        <v>3.3090804953560369</v>
      </c>
      <c r="I30" s="95">
        <f>IF(OR('Tabel A F'!I30&lt;5,'Tabel (A)A Br'!I30&lt;0.5),"-",IFERROR('Tabel (A)A Br'!I30/'Tabel A F'!I30*100,"-"))</f>
        <v>6.6654000000000009</v>
      </c>
      <c r="J30" s="133"/>
      <c r="K30" s="95">
        <f>IF(OR('Tabel A F'!K30&lt;5,'Tabel (A)A Br'!K30&lt;0.5),"-",IFERROR('Tabel (A)A Br'!K30/'Tabel A F'!K30*100,"-"))</f>
        <v>2.9807617295308191</v>
      </c>
    </row>
    <row r="31" spans="1:11" ht="15.75" customHeight="1" x14ac:dyDescent="0.2">
      <c r="A31" s="79" t="s">
        <v>45</v>
      </c>
      <c r="B31" s="93">
        <f>IF(OR('Tabel A F'!B31&lt;5,'Tabel (A)A Br'!B31&lt;0.5),"-",IFERROR('Tabel (A)A Br'!B31/'Tabel A F'!B31*100,"-"))</f>
        <v>1.0202142857142857</v>
      </c>
      <c r="C31" s="93" t="str">
        <f>IF(OR('Tabel A F'!C31&lt;5,'Tabel (A)A Br'!C31&lt;0.5),"-",IFERROR('Tabel (A)A Br'!C31/'Tabel A F'!C31*100,"-"))</f>
        <v>-</v>
      </c>
      <c r="D31" s="93">
        <f>IF(OR('Tabel A F'!D31&lt;5,'Tabel (A)A Br'!D31&lt;0.5),"-",IFERROR('Tabel (A)A Br'!D31/'Tabel A F'!D31*100,"-"))</f>
        <v>4.3133546099290783</v>
      </c>
      <c r="E31" s="93">
        <f>IF(OR('Tabel A F'!E31&lt;5,'Tabel (A)A Br'!E31&lt;0.5),"-",IFERROR('Tabel (A)A Br'!E31/'Tabel A F'!E31*100,"-"))</f>
        <v>0.98297000000000001</v>
      </c>
      <c r="F31" s="93">
        <f>IF(OR('Tabel A F'!F31&lt;5,'Tabel (A)A Br'!F31&lt;0.5),"-",IFERROR('Tabel (A)A Br'!F31/'Tabel A F'!F31*100,"-"))</f>
        <v>0.85809473684210524</v>
      </c>
      <c r="G31" s="93">
        <f>IF(OR('Tabel A F'!G31&lt;5,'Tabel (A)A Br'!G31&lt;0.5),"-",IFERROR('Tabel (A)A Br'!G31/'Tabel A F'!G31*100,"-"))</f>
        <v>1.0331386138613861</v>
      </c>
      <c r="H31" s="93">
        <f>IF(OR('Tabel A F'!H31&lt;5,'Tabel (A)A Br'!H31&lt;0.5),"-",IFERROR('Tabel (A)A Br'!H31/'Tabel A F'!H31*100,"-"))</f>
        <v>3.0036062717770036</v>
      </c>
      <c r="I31" s="93" t="str">
        <f>IF(OR('Tabel A F'!I31&lt;5,'Tabel (A)A Br'!I31&lt;0.5),"-",IFERROR('Tabel (A)A Br'!I31/'Tabel A F'!I31*100,"-"))</f>
        <v>-</v>
      </c>
      <c r="J31" s="133"/>
      <c r="K31" s="93">
        <f>IF(OR('Tabel A F'!K31&lt;5,'Tabel (A)A Br'!K31&lt;0.5),"-",IFERROR('Tabel (A)A Br'!K31/'Tabel A F'!K31*100,"-"))</f>
        <v>2.1216967963386728</v>
      </c>
    </row>
    <row r="32" spans="1:11" ht="15.75" customHeight="1" x14ac:dyDescent="0.2">
      <c r="A32" s="90" t="s">
        <v>46</v>
      </c>
      <c r="B32" s="94">
        <f>IF(OR('Tabel A F'!B32&lt;5,'Tabel (A)A Br'!B32&lt;0.5),"-",IFERROR('Tabel (A)A Br'!B32/'Tabel A F'!B32*100,"-"))</f>
        <v>2.4679562499999999</v>
      </c>
      <c r="C32" s="94">
        <f>IF(OR('Tabel A F'!C32&lt;5,'Tabel (A)A Br'!C32&lt;0.5),"-",IFERROR('Tabel (A)A Br'!C32/'Tabel A F'!C32*100,"-"))</f>
        <v>0.708984375</v>
      </c>
      <c r="D32" s="94">
        <f>IF(OR('Tabel A F'!D32&lt;5,'Tabel (A)A Br'!D32&lt;0.5),"-",IFERROR('Tabel (A)A Br'!D32/'Tabel A F'!D32*100,"-"))</f>
        <v>5.6929085365853664</v>
      </c>
      <c r="E32" s="94">
        <f>IF(OR('Tabel A F'!E32&lt;5,'Tabel (A)A Br'!E32&lt;0.5),"-",IFERROR('Tabel (A)A Br'!E32/'Tabel A F'!E32*100,"-"))</f>
        <v>1.020219387755102</v>
      </c>
      <c r="F32" s="94">
        <f>IF(OR('Tabel A F'!F32&lt;5,'Tabel (A)A Br'!F32&lt;0.5),"-",IFERROR('Tabel (A)A Br'!F32/'Tabel A F'!F32*100,"-"))</f>
        <v>2.9490427350427351</v>
      </c>
      <c r="G32" s="94">
        <f>IF(OR('Tabel A F'!G32&lt;5,'Tabel (A)A Br'!G32&lt;0.5),"-",IFERROR('Tabel (A)A Br'!G32/'Tabel A F'!G32*100,"-"))</f>
        <v>2.8174863636363638</v>
      </c>
      <c r="H32" s="94">
        <f>IF(OR('Tabel A F'!H32&lt;5,'Tabel (A)A Br'!H32&lt;0.5),"-",IFERROR('Tabel (A)A Br'!H32/'Tabel A F'!H32*100,"-"))</f>
        <v>4.7014124087591238</v>
      </c>
      <c r="I32" s="94" t="str">
        <f>IF(OR('Tabel A F'!I32&lt;5,'Tabel (A)A Br'!I32&lt;0.5),"-",IFERROR('Tabel (A)A Br'!I32/'Tabel A F'!I32*100,"-"))</f>
        <v>-</v>
      </c>
      <c r="J32" s="133"/>
      <c r="K32" s="94">
        <f>IF(OR('Tabel A F'!K32&lt;5,'Tabel (A)A Br'!K32&lt;0.5),"-",IFERROR('Tabel (A)A Br'!K32/'Tabel A F'!K32*100,"-"))</f>
        <v>3.5451529959278654</v>
      </c>
    </row>
    <row r="33" spans="1:11" ht="15.75" customHeight="1" x14ac:dyDescent="0.2">
      <c r="A33" s="83" t="s">
        <v>47</v>
      </c>
      <c r="B33" s="95">
        <f>IF(OR('Tabel A F'!B33&lt;5,'Tabel (A)A Br'!B33&lt;0.5),"-",IFERROR('Tabel (A)A Br'!B33/'Tabel A F'!B33*100,"-"))</f>
        <v>4.3175026809651476</v>
      </c>
      <c r="C33" s="95">
        <f>IF(OR('Tabel A F'!C33&lt;5,'Tabel (A)A Br'!C33&lt;0.5),"-",IFERROR('Tabel (A)A Br'!C33/'Tabel A F'!C33*100,"-"))</f>
        <v>1.054742857142857</v>
      </c>
      <c r="D33" s="95">
        <f>IF(OR('Tabel A F'!D33&lt;5,'Tabel (A)A Br'!D33&lt;0.5),"-",IFERROR('Tabel (A)A Br'!D33/'Tabel A F'!D33*100,"-"))</f>
        <v>4.4189043133366388</v>
      </c>
      <c r="E33" s="95">
        <f>IF(OR('Tabel A F'!E33&lt;5,'Tabel (A)A Br'!E33&lt;0.5),"-",IFERROR('Tabel (A)A Br'!E33/'Tabel A F'!E33*100,"-"))</f>
        <v>1.4830242914979757</v>
      </c>
      <c r="F33" s="95">
        <f>IF(OR('Tabel A F'!F33&lt;5,'Tabel (A)A Br'!F33&lt;0.5),"-",IFERROR('Tabel (A)A Br'!F33/'Tabel A F'!F33*100,"-"))</f>
        <v>4.1712495921696577</v>
      </c>
      <c r="G33" s="95">
        <f>IF(OR('Tabel A F'!G33&lt;5,'Tabel (A)A Br'!G33&lt;0.5),"-",IFERROR('Tabel (A)A Br'!G33/'Tabel A F'!G33*100,"-"))</f>
        <v>1.6914469453376206</v>
      </c>
      <c r="H33" s="95">
        <f>IF(OR('Tabel A F'!H33&lt;5,'Tabel (A)A Br'!H33&lt;0.5),"-",IFERROR('Tabel (A)A Br'!H33/'Tabel A F'!H33*100,"-"))</f>
        <v>2.0674982643524698</v>
      </c>
      <c r="I33" s="95">
        <f>IF(OR('Tabel A F'!I33&lt;5,'Tabel (A)A Br'!I33&lt;0.5),"-",IFERROR('Tabel (A)A Br'!I33/'Tabel A F'!I33*100,"-"))</f>
        <v>6.6654333333333327</v>
      </c>
      <c r="J33" s="133"/>
      <c r="K33" s="95">
        <f>IF(OR('Tabel A F'!K33&lt;5,'Tabel (A)A Br'!K33&lt;0.5),"-",IFERROR('Tabel (A)A Br'!K33/'Tabel A F'!K33*100,"-"))</f>
        <v>2.8794232693426411</v>
      </c>
    </row>
    <row r="34" spans="1:11" ht="15.75" customHeight="1" x14ac:dyDescent="0.2">
      <c r="A34" s="79" t="s">
        <v>48</v>
      </c>
      <c r="B34" s="93">
        <f>IF(OR('Tabel A F'!B34&lt;5,'Tabel (A)A Br'!B34&lt;0.5),"-",IFERROR('Tabel (A)A Br'!B34/'Tabel A F'!B34*100,"-"))</f>
        <v>1.0203366058906032</v>
      </c>
      <c r="C34" s="93">
        <f>IF(OR('Tabel A F'!C34&lt;5,'Tabel (A)A Br'!C34&lt;0.5),"-",IFERROR('Tabel (A)A Br'!C34/'Tabel A F'!C34*100,"-"))</f>
        <v>1.3059740566037736</v>
      </c>
      <c r="D34" s="93">
        <f>IF(OR('Tabel A F'!D34&lt;5,'Tabel (A)A Br'!D34&lt;0.5),"-",IFERROR('Tabel (A)A Br'!D34/'Tabel A F'!D34*100,"-"))</f>
        <v>1.5299987971130713</v>
      </c>
      <c r="E34" s="93">
        <f>IF(OR('Tabel A F'!E34&lt;5,'Tabel (A)A Br'!E34&lt;0.5),"-",IFERROR('Tabel (A)A Br'!E34/'Tabel A F'!E34*100,"-"))</f>
        <v>1.2848349753694581</v>
      </c>
      <c r="F34" s="93">
        <f>IF(OR('Tabel A F'!F34&lt;5,'Tabel (A)A Br'!F34&lt;0.5),"-",IFERROR('Tabel (A)A Br'!F34/'Tabel A F'!F34*100,"-"))</f>
        <v>0.66897103658536583</v>
      </c>
      <c r="G34" s="93">
        <f>IF(OR('Tabel A F'!G34&lt;5,'Tabel (A)A Br'!G34&lt;0.5),"-",IFERROR('Tabel (A)A Br'!G34/'Tabel A F'!G34*100,"-"))</f>
        <v>0.82093650793650808</v>
      </c>
      <c r="H34" s="93">
        <f>IF(OR('Tabel A F'!H34&lt;5,'Tabel (A)A Br'!H34&lt;0.5),"-",IFERROR('Tabel (A)A Br'!H34/'Tabel A F'!H34*100,"-"))</f>
        <v>1.0920551355710109</v>
      </c>
      <c r="I34" s="93">
        <f>IF(OR('Tabel A F'!I34&lt;5,'Tabel (A)A Br'!I34&lt;0.5),"-",IFERROR('Tabel (A)A Br'!I34/'Tabel A F'!I34*100,"-"))</f>
        <v>2.9406176470588234</v>
      </c>
      <c r="J34" s="133"/>
      <c r="K34" s="93">
        <f>IF(OR('Tabel A F'!K34&lt;5,'Tabel (A)A Br'!K34&lt;0.5),"-",IFERROR('Tabel (A)A Br'!K34/'Tabel A F'!K34*100,"-"))</f>
        <v>1.1306376917904517</v>
      </c>
    </row>
    <row r="35" spans="1:11" ht="15.75" customHeight="1" x14ac:dyDescent="0.2">
      <c r="A35" s="90" t="s">
        <v>49</v>
      </c>
      <c r="B35" s="94">
        <f>IF(OR('Tabel A F'!B35&lt;5,'Tabel (A)A Br'!B35&lt;0.5),"-",IFERROR('Tabel (A)A Br'!B35/'Tabel A F'!B35*100,"-"))</f>
        <v>2.4848416485900215</v>
      </c>
      <c r="C35" s="94">
        <f>IF(OR('Tabel A F'!C35&lt;5,'Tabel (A)A Br'!C35&lt;0.5),"-",IFERROR('Tabel (A)A Br'!C35/'Tabel A F'!C35*100,"-"))</f>
        <v>1.0808810810810812</v>
      </c>
      <c r="D35" s="94">
        <f>IF(OR('Tabel A F'!D35&lt;5,'Tabel (A)A Br'!D35&lt;0.5),"-",IFERROR('Tabel (A)A Br'!D35/'Tabel A F'!D35*100,"-"))</f>
        <v>1.3092016404647984</v>
      </c>
      <c r="E35" s="94">
        <f>IF(OR('Tabel A F'!E35&lt;5,'Tabel (A)A Br'!E35&lt;0.5),"-",IFERROR('Tabel (A)A Br'!E35/'Tabel A F'!E35*100,"-"))</f>
        <v>0.924298795180723</v>
      </c>
      <c r="F35" s="94">
        <f>IF(OR('Tabel A F'!F35&lt;5,'Tabel (A)A Br'!F35&lt;0.5),"-",IFERROR('Tabel (A)A Br'!F35/'Tabel A F'!F35*100,"-"))</f>
        <v>1.675174917491749</v>
      </c>
      <c r="G35" s="94">
        <f>IF(OR('Tabel A F'!G35&lt;5,'Tabel (A)A Br'!G35&lt;0.5),"-",IFERROR('Tabel (A)A Br'!G35/'Tabel A F'!G35*100,"-"))</f>
        <v>1.7511879084967319</v>
      </c>
      <c r="H35" s="94">
        <f>IF(OR('Tabel A F'!H35&lt;5,'Tabel (A)A Br'!H35&lt;0.5),"-",IFERROR('Tabel (A)A Br'!H35/'Tabel A F'!H35*100,"-"))</f>
        <v>1.7720069650008707</v>
      </c>
      <c r="I35" s="94" t="str">
        <f>IF(OR('Tabel A F'!I35&lt;5,'Tabel (A)A Br'!I35&lt;0.5),"-",IFERROR('Tabel (A)A Br'!I35/'Tabel A F'!I35*100,"-"))</f>
        <v>-</v>
      </c>
      <c r="J35" s="133"/>
      <c r="K35" s="94">
        <f>IF(OR('Tabel A F'!K35&lt;5,'Tabel (A)A Br'!K35&lt;0.5),"-",IFERROR('Tabel (A)A Br'!K35/'Tabel A F'!K35*100,"-"))</f>
        <v>1.6596703182055295</v>
      </c>
    </row>
    <row r="36" spans="1:11" ht="15.75" customHeight="1" x14ac:dyDescent="0.2">
      <c r="A36" s="83" t="s">
        <v>50</v>
      </c>
      <c r="B36" s="95">
        <f>IF(OR('Tabel A F'!B36&lt;5,'Tabel (A)A Br'!B36&lt;0.5),"-",IFERROR('Tabel (A)A Br'!B36/'Tabel A F'!B36*100,"-"))</f>
        <v>5.7882474160206723</v>
      </c>
      <c r="C36" s="95">
        <f>IF(OR('Tabel A F'!C36&lt;5,'Tabel (A)A Br'!C36&lt;0.5),"-",IFERROR('Tabel (A)A Br'!C36/'Tabel A F'!C36*100,"-"))</f>
        <v>3.2561695568400766</v>
      </c>
      <c r="D36" s="95">
        <f>IF(OR('Tabel A F'!D36&lt;5,'Tabel (A)A Br'!D36&lt;0.5),"-",IFERROR('Tabel (A)A Br'!D36/'Tabel A F'!D36*100,"-"))</f>
        <v>4.4642701518691581</v>
      </c>
      <c r="E36" s="95">
        <f>IF(OR('Tabel A F'!E36&lt;5,'Tabel (A)A Br'!E36&lt;0.5),"-",IFERROR('Tabel (A)A Br'!E36/'Tabel A F'!E36*100,"-"))</f>
        <v>3.1626778523489931</v>
      </c>
      <c r="F36" s="95">
        <f>IF(OR('Tabel A F'!F36&lt;5,'Tabel (A)A Br'!F36&lt;0.5),"-",IFERROR('Tabel (A)A Br'!F36/'Tabel A F'!F36*100,"-"))</f>
        <v>4.4443449587824988</v>
      </c>
      <c r="G36" s="95">
        <f>IF(OR('Tabel A F'!G36&lt;5,'Tabel (A)A Br'!G36&lt;0.5),"-",IFERROR('Tabel (A)A Br'!G36/'Tabel A F'!G36*100,"-"))</f>
        <v>3.7005835680751171</v>
      </c>
      <c r="H36" s="95">
        <f>IF(OR('Tabel A F'!H36&lt;5,'Tabel (A)A Br'!H36&lt;0.5),"-",IFERROR('Tabel (A)A Br'!H36/'Tabel A F'!H36*100,"-"))</f>
        <v>3.1649269977912438</v>
      </c>
      <c r="I36" s="95">
        <f>IF(OR('Tabel A F'!I36&lt;5,'Tabel (A)A Br'!I36&lt;0.5),"-",IFERROR('Tabel (A)A Br'!I36/'Tabel A F'!I36*100,"-"))</f>
        <v>4.6454615384615376</v>
      </c>
      <c r="J36" s="133"/>
      <c r="K36" s="95">
        <f>IF(OR('Tabel A F'!K36&lt;5,'Tabel (A)A Br'!K36&lt;0.5),"-",IFERROR('Tabel (A)A Br'!K36/'Tabel A F'!K36*100,"-"))</f>
        <v>3.5371438546015925</v>
      </c>
    </row>
    <row r="37" spans="1:11" ht="15.75" customHeight="1" x14ac:dyDescent="0.2">
      <c r="A37" s="79" t="s">
        <v>51</v>
      </c>
      <c r="B37" s="93">
        <f>IF(OR('Tabel A F'!B37&lt;5,'Tabel (A)A Br'!B37&lt;0.5),"-",IFERROR('Tabel (A)A Br'!B37/'Tabel A F'!B37*100,"-"))</f>
        <v>3.1580017961383025</v>
      </c>
      <c r="C37" s="93">
        <f>IF(OR('Tabel A F'!C37&lt;5,'Tabel (A)A Br'!C37&lt;0.5),"-",IFERROR('Tabel (A)A Br'!C37/'Tabel A F'!C37*100,"-"))</f>
        <v>1.3351324503311257</v>
      </c>
      <c r="D37" s="93">
        <f>IF(OR('Tabel A F'!D37&lt;5,'Tabel (A)A Br'!D37&lt;0.5),"-",IFERROR('Tabel (A)A Br'!D37/'Tabel A F'!D37*100,"-"))</f>
        <v>2.4086379570039709</v>
      </c>
      <c r="E37" s="93">
        <f>IF(OR('Tabel A F'!E37&lt;5,'Tabel (A)A Br'!E37&lt;0.5),"-",IFERROR('Tabel (A)A Br'!E37/'Tabel A F'!E37*100,"-"))</f>
        <v>2.0877516512549539</v>
      </c>
      <c r="F37" s="93">
        <f>IF(OR('Tabel A F'!F37&lt;5,'Tabel (A)A Br'!F37&lt;0.5),"-",IFERROR('Tabel (A)A Br'!F37/'Tabel A F'!F37*100,"-"))</f>
        <v>4.2802505091649694</v>
      </c>
      <c r="G37" s="93">
        <f>IF(OR('Tabel A F'!G37&lt;5,'Tabel (A)A Br'!G37&lt;0.5),"-",IFERROR('Tabel (A)A Br'!G37/'Tabel A F'!G37*100,"-"))</f>
        <v>2.2369616680707667</v>
      </c>
      <c r="H37" s="93">
        <f>IF(OR('Tabel A F'!H37&lt;5,'Tabel (A)A Br'!H37&lt;0.5),"-",IFERROR('Tabel (A)A Br'!H37/'Tabel A F'!H37*100,"-"))</f>
        <v>2.4188890718351606</v>
      </c>
      <c r="I37" s="93">
        <f>IF(OR('Tabel A F'!I37&lt;5,'Tabel (A)A Br'!I37&lt;0.5),"-",IFERROR('Tabel (A)A Br'!I37/'Tabel A F'!I37*100,"-"))</f>
        <v>10.645815789473685</v>
      </c>
      <c r="J37" s="133"/>
      <c r="K37" s="93">
        <f>IF(OR('Tabel A F'!K37&lt;5,'Tabel (A)A Br'!K37&lt;0.5),"-",IFERROR('Tabel (A)A Br'!K37/'Tabel A F'!K37*100,"-"))</f>
        <v>2.4821488109071188</v>
      </c>
    </row>
    <row r="38" spans="1:11" ht="15.75" customHeight="1" x14ac:dyDescent="0.2">
      <c r="A38" s="90" t="s">
        <v>52</v>
      </c>
      <c r="B38" s="94">
        <f>IF(OR('Tabel A F'!B38&lt;5,'Tabel (A)A Br'!B38&lt;0.5),"-",IFERROR('Tabel (A)A Br'!B38/'Tabel A F'!B38*100,"-"))</f>
        <v>8.3130154525386324</v>
      </c>
      <c r="C38" s="94">
        <f>IF(OR('Tabel A F'!C38&lt;5,'Tabel (A)A Br'!C38&lt;0.5),"-",IFERROR('Tabel (A)A Br'!C38/'Tabel A F'!C38*100,"-"))</f>
        <v>1.6355382059800667</v>
      </c>
      <c r="D38" s="94">
        <f>IF(OR('Tabel A F'!D38&lt;5,'Tabel (A)A Br'!D38&lt;0.5),"-",IFERROR('Tabel (A)A Br'!D38/'Tabel A F'!D38*100,"-"))</f>
        <v>3.6859355961705829</v>
      </c>
      <c r="E38" s="94">
        <f>IF(OR('Tabel A F'!E38&lt;5,'Tabel (A)A Br'!E38&lt;0.5),"-",IFERROR('Tabel (A)A Br'!E38/'Tabel A F'!E38*100,"-"))</f>
        <v>2.501551282051282</v>
      </c>
      <c r="F38" s="94">
        <f>IF(OR('Tabel A F'!F38&lt;5,'Tabel (A)A Br'!F38&lt;0.5),"-",IFERROR('Tabel (A)A Br'!F38/'Tabel A F'!F38*100,"-"))</f>
        <v>7.4801082949308757</v>
      </c>
      <c r="G38" s="94">
        <f>IF(OR('Tabel A F'!G38&lt;5,'Tabel (A)A Br'!G38&lt;0.5),"-",IFERROR('Tabel (A)A Br'!G38/'Tabel A F'!G38*100,"-"))</f>
        <v>3.8352452504317789</v>
      </c>
      <c r="H38" s="94">
        <f>IF(OR('Tabel A F'!H38&lt;5,'Tabel (A)A Br'!H38&lt;0.5),"-",IFERROR('Tabel (A)A Br'!H38/'Tabel A F'!H38*100,"-"))</f>
        <v>4.2229475510991126</v>
      </c>
      <c r="I38" s="94">
        <f>IF(OR('Tabel A F'!I38&lt;5,'Tabel (A)A Br'!I38&lt;0.5),"-",IFERROR('Tabel (A)A Br'!I38/'Tabel A F'!I38*100,"-"))</f>
        <v>7.6908461538461541</v>
      </c>
      <c r="J38" s="133"/>
      <c r="K38" s="94">
        <f>IF(OR('Tabel A F'!K38&lt;5,'Tabel (A)A Br'!K38&lt;0.5),"-",IFERROR('Tabel (A)A Br'!K38/'Tabel A F'!K38*100,"-"))</f>
        <v>4.2870698612455627</v>
      </c>
    </row>
    <row r="39" spans="1:11" ht="15.75" customHeight="1" x14ac:dyDescent="0.2">
      <c r="A39" s="83" t="s">
        <v>53</v>
      </c>
      <c r="B39" s="95">
        <f>IF(OR('Tabel A F'!B39&lt;5,'Tabel (A)A Br'!B39&lt;0.5),"-",IFERROR('Tabel (A)A Br'!B39/'Tabel A F'!B39*100,"-"))</f>
        <v>3.045990909090909</v>
      </c>
      <c r="C39" s="95">
        <f>IF(OR('Tabel A F'!C39&lt;5,'Tabel (A)A Br'!C39&lt;0.5),"-",IFERROR('Tabel (A)A Br'!C39/'Tabel A F'!C39*100,"-"))</f>
        <v>1.1255170454545453</v>
      </c>
      <c r="D39" s="95">
        <f>IF(OR('Tabel A F'!D39&lt;5,'Tabel (A)A Br'!D39&lt;0.5),"-",IFERROR('Tabel (A)A Br'!D39/'Tabel A F'!D39*100,"-"))</f>
        <v>2.800429256594724</v>
      </c>
      <c r="E39" s="95">
        <f>IF(OR('Tabel A F'!E39&lt;5,'Tabel (A)A Br'!E39&lt;0.5),"-",IFERROR('Tabel (A)A Br'!E39/'Tabel A F'!E39*100,"-"))</f>
        <v>2.4291228448275861</v>
      </c>
      <c r="F39" s="95">
        <f>IF(OR('Tabel A F'!F39&lt;5,'Tabel (A)A Br'!F39&lt;0.5),"-",IFERROR('Tabel (A)A Br'!F39/'Tabel A F'!F39*100,"-"))</f>
        <v>2.6137097902097901</v>
      </c>
      <c r="G39" s="95">
        <f>IF(OR('Tabel A F'!G39&lt;5,'Tabel (A)A Br'!G39&lt;0.5),"-",IFERROR('Tabel (A)A Br'!G39/'Tabel A F'!G39*100,"-"))</f>
        <v>2.217236084452975</v>
      </c>
      <c r="H39" s="95">
        <f>IF(OR('Tabel A F'!H39&lt;5,'Tabel (A)A Br'!H39&lt;0.5),"-",IFERROR('Tabel (A)A Br'!H39/'Tabel A F'!H39*100,"-"))</f>
        <v>4.6953503857084851</v>
      </c>
      <c r="I39" s="95" t="str">
        <f>IF(OR('Tabel A F'!I39&lt;5,'Tabel (A)A Br'!I39&lt;0.5),"-",IFERROR('Tabel (A)A Br'!I39/'Tabel A F'!I39*100,"-"))</f>
        <v>-</v>
      </c>
      <c r="J39" s="133"/>
      <c r="K39" s="95">
        <f>IF(OR('Tabel A F'!K39&lt;5,'Tabel (A)A Br'!K39&lt;0.5),"-",IFERROR('Tabel (A)A Br'!K39/'Tabel A F'!K39*100,"-"))</f>
        <v>3.5285635337614321</v>
      </c>
    </row>
    <row r="40" spans="1:11" ht="15.75" customHeight="1" x14ac:dyDescent="0.2">
      <c r="A40" s="79" t="s">
        <v>54</v>
      </c>
      <c r="B40" s="93">
        <f>IF(OR('Tabel A F'!B40&lt;5,'Tabel (A)A Br'!B40&lt;0.5),"-",IFERROR('Tabel (A)A Br'!B40/'Tabel A F'!B40*100,"-"))</f>
        <v>6.9177217630853995</v>
      </c>
      <c r="C40" s="93">
        <f>IF(OR('Tabel A F'!C40&lt;5,'Tabel (A)A Br'!C40&lt;0.5),"-",IFERROR('Tabel (A)A Br'!C40/'Tabel A F'!C40*100,"-"))</f>
        <v>2.3803275862068962</v>
      </c>
      <c r="D40" s="93">
        <f>IF(OR('Tabel A F'!D40&lt;5,'Tabel (A)A Br'!D40&lt;0.5),"-",IFERROR('Tabel (A)A Br'!D40/'Tabel A F'!D40*100,"-"))</f>
        <v>3.704455047318612</v>
      </c>
      <c r="E40" s="93">
        <f>IF(OR('Tabel A F'!E40&lt;5,'Tabel (A)A Br'!E40&lt;0.5),"-",IFERROR('Tabel (A)A Br'!E40/'Tabel A F'!E40*100,"-"))</f>
        <v>3.892083885209713</v>
      </c>
      <c r="F40" s="93">
        <f>IF(OR('Tabel A F'!F40&lt;5,'Tabel (A)A Br'!F40&lt;0.5),"-",IFERROR('Tabel (A)A Br'!F40/'Tabel A F'!F40*100,"-"))</f>
        <v>4.3997981859410435</v>
      </c>
      <c r="G40" s="93">
        <f>IF(OR('Tabel A F'!G40&lt;5,'Tabel (A)A Br'!G40&lt;0.5),"-",IFERROR('Tabel (A)A Br'!G40/'Tabel A F'!G40*100,"-"))</f>
        <v>4.7333038585209009</v>
      </c>
      <c r="H40" s="93">
        <f>IF(OR('Tabel A F'!H40&lt;5,'Tabel (A)A Br'!H40&lt;0.5),"-",IFERROR('Tabel (A)A Br'!H40/'Tabel A F'!H40*100,"-"))</f>
        <v>4.3797713917525769</v>
      </c>
      <c r="I40" s="93">
        <f>IF(OR('Tabel A F'!I40&lt;5,'Tabel (A)A Br'!I40&lt;0.5),"-",IFERROR('Tabel (A)A Br'!I40/'Tabel A F'!I40*100,"-"))</f>
        <v>16.557764705882352</v>
      </c>
      <c r="J40" s="133"/>
      <c r="K40" s="93">
        <f>IF(OR('Tabel A F'!K40&lt;5,'Tabel (A)A Br'!K40&lt;0.5),"-",IFERROR('Tabel (A)A Br'!K40/'Tabel A F'!K40*100,"-"))</f>
        <v>4.3188594601962924</v>
      </c>
    </row>
    <row r="41" spans="1:11" ht="15.75" customHeight="1" x14ac:dyDescent="0.2">
      <c r="A41" s="90" t="s">
        <v>214</v>
      </c>
      <c r="B41" s="94">
        <f>IF(OR('Tabel A F'!B41&lt;5,'Tabel (A)A Br'!B41&lt;0.5),"-",IFERROR('Tabel (A)A Br'!B41/'Tabel A F'!B41*100,"-"))</f>
        <v>3.6385952626158597</v>
      </c>
      <c r="C41" s="94">
        <f>IF(OR('Tabel A F'!C41&lt;5,'Tabel (A)A Br'!C41&lt;0.5),"-",IFERROR('Tabel (A)A Br'!C41/'Tabel A F'!C41*100,"-"))</f>
        <v>1.5406341807909607</v>
      </c>
      <c r="D41" s="94">
        <f>IF(OR('Tabel A F'!D41&lt;5,'Tabel (A)A Br'!D41&lt;0.5),"-",IFERROR('Tabel (A)A Br'!D41/'Tabel A F'!D41*100,"-"))</f>
        <v>4.3499488588334749</v>
      </c>
      <c r="E41" s="94">
        <f>IF(OR('Tabel A F'!E41&lt;5,'Tabel (A)A Br'!E41&lt;0.5),"-",IFERROR('Tabel (A)A Br'!E41/'Tabel A F'!E41*100,"-"))</f>
        <v>1.4913250620347394</v>
      </c>
      <c r="F41" s="94">
        <f>IF(OR('Tabel A F'!F41&lt;5,'Tabel (A)A Br'!F41&lt;0.5),"-",IFERROR('Tabel (A)A Br'!F41/'Tabel A F'!F41*100,"-"))</f>
        <v>2.752148345784418</v>
      </c>
      <c r="G41" s="94">
        <f>IF(OR('Tabel A F'!G41&lt;5,'Tabel (A)A Br'!G41&lt;0.5),"-",IFERROR('Tabel (A)A Br'!G41/'Tabel A F'!G41*100,"-"))</f>
        <v>1.8854269841269842</v>
      </c>
      <c r="H41" s="94">
        <f>IF(OR('Tabel A F'!H41&lt;5,'Tabel (A)A Br'!H41&lt;0.5),"-",IFERROR('Tabel (A)A Br'!H41/'Tabel A F'!H41*100,"-"))</f>
        <v>3.6550055803571428</v>
      </c>
      <c r="I41" s="94">
        <f>IF(OR('Tabel A F'!I41&lt;5,'Tabel (A)A Br'!I41&lt;0.5),"-",IFERROR('Tabel (A)A Br'!I41/'Tabel A F'!I41*100,"-"))</f>
        <v>3.3333333333333335</v>
      </c>
      <c r="J41" s="133"/>
      <c r="K41" s="94">
        <f>IF(OR('Tabel A F'!K41&lt;5,'Tabel (A)A Br'!K41&lt;0.5),"-",IFERROR('Tabel (A)A Br'!K41/'Tabel A F'!K41*100,"-"))</f>
        <v>3.1631459668395894</v>
      </c>
    </row>
    <row r="42" spans="1:11" ht="15.75" customHeight="1" x14ac:dyDescent="0.2">
      <c r="A42" s="83" t="s">
        <v>55</v>
      </c>
      <c r="B42" s="95">
        <f>IF(OR('Tabel A F'!B42&lt;5,'Tabel (A)A Br'!B42&lt;0.5),"-",IFERROR('Tabel (A)A Br'!B42/'Tabel A F'!B42*100,"-"))</f>
        <v>6.5973532608695651</v>
      </c>
      <c r="C42" s="95">
        <f>IF(OR('Tabel A F'!C42&lt;5,'Tabel (A)A Br'!C42&lt;0.5),"-",IFERROR('Tabel (A)A Br'!C42/'Tabel A F'!C42*100,"-"))</f>
        <v>3.7492999999999999</v>
      </c>
      <c r="D42" s="95">
        <f>IF(OR('Tabel A F'!D42&lt;5,'Tabel (A)A Br'!D42&lt;0.5),"-",IFERROR('Tabel (A)A Br'!D42/'Tabel A F'!D42*100,"-"))</f>
        <v>5.0358572769953058</v>
      </c>
      <c r="E42" s="95">
        <f>IF(OR('Tabel A F'!E42&lt;5,'Tabel (A)A Br'!E42&lt;0.5),"-",IFERROR('Tabel (A)A Br'!E42/'Tabel A F'!E42*100,"-"))</f>
        <v>7.8313103448275871</v>
      </c>
      <c r="F42" s="95">
        <f>IF(OR('Tabel A F'!F42&lt;5,'Tabel (A)A Br'!F42&lt;0.5),"-",IFERROR('Tabel (A)A Br'!F42/'Tabel A F'!F42*100,"-"))</f>
        <v>9.5094977168949786</v>
      </c>
      <c r="G42" s="95">
        <f>IF(OR('Tabel A F'!G42&lt;5,'Tabel (A)A Br'!G42&lt;0.5),"-",IFERROR('Tabel (A)A Br'!G42/'Tabel A F'!G42*100,"-"))</f>
        <v>2.8328506224066392</v>
      </c>
      <c r="H42" s="95">
        <f>IF(OR('Tabel A F'!H42&lt;5,'Tabel (A)A Br'!H42&lt;0.5),"-",IFERROR('Tabel (A)A Br'!H42/'Tabel A F'!H42*100,"-"))</f>
        <v>3.7542727272727276</v>
      </c>
      <c r="I42" s="95" t="str">
        <f>IF(OR('Tabel A F'!I42&lt;5,'Tabel (A)A Br'!I42&lt;0.5),"-",IFERROR('Tabel (A)A Br'!I42/'Tabel A F'!I42*100,"-"))</f>
        <v>-</v>
      </c>
      <c r="J42" s="133"/>
      <c r="K42" s="95">
        <f>IF(OR('Tabel A F'!K42&lt;5,'Tabel (A)A Br'!K42&lt;0.5),"-",IFERROR('Tabel (A)A Br'!K42/'Tabel A F'!K42*100,"-"))</f>
        <v>4.6587368615157665</v>
      </c>
    </row>
    <row r="43" spans="1:11" ht="15.75" customHeight="1" x14ac:dyDescent="0.2">
      <c r="A43" s="79" t="s">
        <v>56</v>
      </c>
      <c r="B43" s="93">
        <f>IF(OR('Tabel A F'!B43&lt;5,'Tabel (A)A Br'!B43&lt;0.5),"-",IFERROR('Tabel (A)A Br'!B43/'Tabel A F'!B43*100,"-"))</f>
        <v>1.1563492063492065</v>
      </c>
      <c r="C43" s="93">
        <f>IF(OR('Tabel A F'!C43&lt;5,'Tabel (A)A Br'!C43&lt;0.5),"-",IFERROR('Tabel (A)A Br'!C43/'Tabel A F'!C43*100,"-"))</f>
        <v>2.1223243243243242</v>
      </c>
      <c r="D43" s="93">
        <f>IF(OR('Tabel A F'!D43&lt;5,'Tabel (A)A Br'!D43&lt;0.5),"-",IFERROR('Tabel (A)A Br'!D43/'Tabel A F'!D43*100,"-"))</f>
        <v>9.9167157894736846</v>
      </c>
      <c r="E43" s="93">
        <f>IF(OR('Tabel A F'!E43&lt;5,'Tabel (A)A Br'!E43&lt;0.5),"-",IFERROR('Tabel (A)A Br'!E43/'Tabel A F'!E43*100,"-"))</f>
        <v>4.988204819277108</v>
      </c>
      <c r="F43" s="93">
        <f>IF(OR('Tabel A F'!F43&lt;5,'Tabel (A)A Br'!F43&lt;0.5),"-",IFERROR('Tabel (A)A Br'!F43/'Tabel A F'!F43*100,"-"))</f>
        <v>9.8810641025641015</v>
      </c>
      <c r="G43" s="93">
        <f>IF(OR('Tabel A F'!G43&lt;5,'Tabel (A)A Br'!G43&lt;0.5),"-",IFERROR('Tabel (A)A Br'!G43/'Tabel A F'!G43*100,"-"))</f>
        <v>4.2640990099009892</v>
      </c>
      <c r="H43" s="93">
        <f>IF(OR('Tabel A F'!H43&lt;5,'Tabel (A)A Br'!H43&lt;0.5),"-",IFERROR('Tabel (A)A Br'!H43/'Tabel A F'!H43*100,"-"))</f>
        <v>4.8910713436385258</v>
      </c>
      <c r="I43" s="93" t="str">
        <f>IF(OR('Tabel A F'!I43&lt;5,'Tabel (A)A Br'!I43&lt;0.5),"-",IFERROR('Tabel (A)A Br'!I43/'Tabel A F'!I43*100,"-"))</f>
        <v>-</v>
      </c>
      <c r="J43" s="133"/>
      <c r="K43" s="93">
        <f>IF(OR('Tabel A F'!K43&lt;5,'Tabel (A)A Br'!K43&lt;0.5),"-",IFERROR('Tabel (A)A Br'!K43/'Tabel A F'!K43*100,"-"))</f>
        <v>5.3695442600276619</v>
      </c>
    </row>
    <row r="44" spans="1:11" ht="15.75" customHeight="1" x14ac:dyDescent="0.2">
      <c r="A44" s="90" t="s">
        <v>57</v>
      </c>
      <c r="B44" s="94">
        <f>IF(OR('Tabel A F'!B44&lt;5,'Tabel (A)A Br'!B44&lt;0.5),"-",IFERROR('Tabel (A)A Br'!B44/'Tabel A F'!B44*100,"-"))</f>
        <v>11.911897350993378</v>
      </c>
      <c r="C44" s="94">
        <f>IF(OR('Tabel A F'!C44&lt;5,'Tabel (A)A Br'!C44&lt;0.5),"-",IFERROR('Tabel (A)A Br'!C44/'Tabel A F'!C44*100,"-"))</f>
        <v>9.3271904761904771</v>
      </c>
      <c r="D44" s="94">
        <f>IF(OR('Tabel A F'!D44&lt;5,'Tabel (A)A Br'!D44&lt;0.5),"-",IFERROR('Tabel (A)A Br'!D44/'Tabel A F'!D44*100,"-"))</f>
        <v>12.633605995717346</v>
      </c>
      <c r="E44" s="94">
        <f>IF(OR('Tabel A F'!E44&lt;5,'Tabel (A)A Br'!E44&lt;0.5),"-",IFERROR('Tabel (A)A Br'!E44/'Tabel A F'!E44*100,"-"))</f>
        <v>9.1317182320441983</v>
      </c>
      <c r="F44" s="94">
        <f>IF(OR('Tabel A F'!F44&lt;5,'Tabel (A)A Br'!F44&lt;0.5),"-",IFERROR('Tabel (A)A Br'!F44/'Tabel A F'!F44*100,"-"))</f>
        <v>10.238419618528612</v>
      </c>
      <c r="G44" s="94">
        <f>IF(OR('Tabel A F'!G44&lt;5,'Tabel (A)A Br'!G44&lt;0.5),"-",IFERROR('Tabel (A)A Br'!G44/'Tabel A F'!G44*100,"-"))</f>
        <v>9.5449322033898305</v>
      </c>
      <c r="H44" s="94">
        <f>IF(OR('Tabel A F'!H44&lt;5,'Tabel (A)A Br'!H44&lt;0.5),"-",IFERROR('Tabel (A)A Br'!H44/'Tabel A F'!H44*100,"-"))</f>
        <v>9.4607015828677845</v>
      </c>
      <c r="I44" s="94">
        <f>IF(OR('Tabel A F'!I44&lt;5,'Tabel (A)A Br'!I44&lt;0.5),"-",IFERROR('Tabel (A)A Br'!I44/'Tabel A F'!I44*100,"-"))</f>
        <v>6.3701999999999996</v>
      </c>
      <c r="J44" s="133"/>
      <c r="K44" s="94">
        <f>IF(OR('Tabel A F'!K44&lt;5,'Tabel (A)A Br'!K44&lt;0.5),"-",IFERROR('Tabel (A)A Br'!K44/'Tabel A F'!K44*100,"-"))</f>
        <v>10.264425900592796</v>
      </c>
    </row>
    <row r="45" spans="1:11" ht="15.75" customHeight="1" x14ac:dyDescent="0.2">
      <c r="A45" s="83" t="s">
        <v>58</v>
      </c>
      <c r="B45" s="95">
        <f>IF(OR('Tabel A F'!B45&lt;5,'Tabel (A)A Br'!B45&lt;0.5),"-",IFERROR('Tabel (A)A Br'!B45/'Tabel A F'!B45*100,"-"))</f>
        <v>8.5576331168831175</v>
      </c>
      <c r="C45" s="95">
        <f>IF(OR('Tabel A F'!C45&lt;5,'Tabel (A)A Br'!C45&lt;0.5),"-",IFERROR('Tabel (A)A Br'!C45/'Tabel A F'!C45*100,"-"))</f>
        <v>12.16904964539007</v>
      </c>
      <c r="D45" s="95">
        <f>IF(OR('Tabel A F'!D45&lt;5,'Tabel (A)A Br'!D45&lt;0.5),"-",IFERROR('Tabel (A)A Br'!D45/'Tabel A F'!D45*100,"-"))</f>
        <v>8.0241405672009858</v>
      </c>
      <c r="E45" s="95">
        <f>IF(OR('Tabel A F'!E45&lt;5,'Tabel (A)A Br'!E45&lt;0.5),"-",IFERROR('Tabel (A)A Br'!E45/'Tabel A F'!E45*100,"-"))</f>
        <v>8.0088066914498146</v>
      </c>
      <c r="F45" s="95">
        <f>IF(OR('Tabel A F'!F45&lt;5,'Tabel (A)A Br'!F45&lt;0.5),"-",IFERROR('Tabel (A)A Br'!F45/'Tabel A F'!F45*100,"-"))</f>
        <v>10.01116129032258</v>
      </c>
      <c r="G45" s="95">
        <f>IF(OR('Tabel A F'!G45&lt;5,'Tabel (A)A Br'!G45&lt;0.5),"-",IFERROR('Tabel (A)A Br'!G45/'Tabel A F'!G45*100,"-"))</f>
        <v>5.6148171641791045</v>
      </c>
      <c r="H45" s="95">
        <f>IF(OR('Tabel A F'!H45&lt;5,'Tabel (A)A Br'!H45&lt;0.5),"-",IFERROR('Tabel (A)A Br'!H45/'Tabel A F'!H45*100,"-"))</f>
        <v>7.2612147577092516</v>
      </c>
      <c r="I45" s="95">
        <f>IF(OR('Tabel A F'!I45&lt;5,'Tabel (A)A Br'!I45&lt;0.5),"-",IFERROR('Tabel (A)A Br'!I45/'Tabel A F'!I45*100,"-"))</f>
        <v>14.282999999999998</v>
      </c>
      <c r="J45" s="133"/>
      <c r="K45" s="95">
        <f>IF(OR('Tabel A F'!K45&lt;5,'Tabel (A)A Br'!K45&lt;0.5),"-",IFERROR('Tabel (A)A Br'!K45/'Tabel A F'!K45*100,"-"))</f>
        <v>7.6878811557788946</v>
      </c>
    </row>
    <row r="46" spans="1:11" ht="15.75" customHeight="1" x14ac:dyDescent="0.2">
      <c r="A46" s="79" t="s">
        <v>59</v>
      </c>
      <c r="B46" s="93">
        <f>IF(OR('Tabel A F'!B46&lt;5,'Tabel (A)A Br'!B46&lt;0.5),"-",IFERROR('Tabel (A)A Br'!B46/'Tabel A F'!B46*100,"-"))</f>
        <v>4.767692186266772</v>
      </c>
      <c r="C46" s="93">
        <f>IF(OR('Tabel A F'!C46&lt;5,'Tabel (A)A Br'!C46&lt;0.5),"-",IFERROR('Tabel (A)A Br'!C46/'Tabel A F'!C46*100,"-"))</f>
        <v>2.6675682158920537</v>
      </c>
      <c r="D46" s="93">
        <f>IF(OR('Tabel A F'!D46&lt;5,'Tabel (A)A Br'!D46&lt;0.5),"-",IFERROR('Tabel (A)A Br'!D46/'Tabel A F'!D46*100,"-"))</f>
        <v>5.7792177858439198</v>
      </c>
      <c r="E46" s="93">
        <f>IF(OR('Tabel A F'!E46&lt;5,'Tabel (A)A Br'!E46&lt;0.5),"-",IFERROR('Tabel (A)A Br'!E46/'Tabel A F'!E46*100,"-"))</f>
        <v>3.3683872909699</v>
      </c>
      <c r="F46" s="93">
        <f>IF(OR('Tabel A F'!F46&lt;5,'Tabel (A)A Br'!F46&lt;0.5),"-",IFERROR('Tabel (A)A Br'!F46/'Tabel A F'!F46*100,"-"))</f>
        <v>5.5517789979409748</v>
      </c>
      <c r="G46" s="93">
        <f>IF(OR('Tabel A F'!G46&lt;5,'Tabel (A)A Br'!G46&lt;0.5),"-",IFERROR('Tabel (A)A Br'!G46/'Tabel A F'!G46*100,"-"))</f>
        <v>3.8848166144200627</v>
      </c>
      <c r="H46" s="93">
        <f>IF(OR('Tabel A F'!H46&lt;5,'Tabel (A)A Br'!H46&lt;0.5),"-",IFERROR('Tabel (A)A Br'!H46/'Tabel A F'!H46*100,"-"))</f>
        <v>5.2158906911142449</v>
      </c>
      <c r="I46" s="93">
        <f>IF(OR('Tabel A F'!I46&lt;5,'Tabel (A)A Br'!I46&lt;0.5),"-",IFERROR('Tabel (A)A Br'!I46/'Tabel A F'!I46*100,"-"))</f>
        <v>4.8547692307692305</v>
      </c>
      <c r="J46" s="133"/>
      <c r="K46" s="93">
        <f>IF(OR('Tabel A F'!K46&lt;5,'Tabel (A)A Br'!K46&lt;0.5),"-",IFERROR('Tabel (A)A Br'!K46/'Tabel A F'!K46*100,"-"))</f>
        <v>4.8868973342939483</v>
      </c>
    </row>
    <row r="47" spans="1:11" ht="15.75" customHeight="1" x14ac:dyDescent="0.2">
      <c r="A47" s="38"/>
      <c r="B47" s="69"/>
      <c r="C47" s="69"/>
      <c r="D47" s="69"/>
      <c r="E47" s="69"/>
      <c r="F47" s="69"/>
      <c r="G47" s="69"/>
      <c r="H47" s="69"/>
      <c r="I47" s="69"/>
      <c r="K47" s="69"/>
    </row>
    <row r="48" spans="1:11" ht="15.75" customHeight="1" x14ac:dyDescent="0.2">
      <c r="A48" s="88" t="s">
        <v>20</v>
      </c>
      <c r="B48" s="92">
        <f>IF(OR('Tabel A F'!B48&lt;5,'Tabel (A)A Br'!B48&lt;0.5),"-",IFERROR('Tabel (A)A Br'!B48/'Tabel A F'!B48*100,"-"))</f>
        <v>4.1848931796820725</v>
      </c>
      <c r="C48" s="92">
        <f>IF(OR('Tabel A F'!C48&lt;5,'Tabel (A)A Br'!C48&lt;0.5),"-",IFERROR('Tabel (A)A Br'!C48/'Tabel A F'!C48*100,"-"))</f>
        <v>2.1555927802969674</v>
      </c>
      <c r="D48" s="92">
        <f>IF(OR('Tabel A F'!D48&lt;5,'Tabel (A)A Br'!D48&lt;0.5),"-",IFERROR('Tabel (A)A Br'!D48/'Tabel A F'!D48*100,"-"))</f>
        <v>4.1824632387374727</v>
      </c>
      <c r="E48" s="92">
        <f>IF(OR('Tabel A F'!E48&lt;5,'Tabel (A)A Br'!E48&lt;0.5),"-",IFERROR('Tabel (A)A Br'!E48/'Tabel A F'!E48*100,"-"))</f>
        <v>2.4524341899157536</v>
      </c>
      <c r="F48" s="92">
        <f>IF(OR('Tabel A F'!F48&lt;5,'Tabel (A)A Br'!F48&lt;0.5),"-",IFERROR('Tabel (A)A Br'!F48/'Tabel A F'!F48*100,"-"))</f>
        <v>4.4198070970639876</v>
      </c>
      <c r="G48" s="92">
        <f>IF(OR('Tabel A F'!G48&lt;5,'Tabel (A)A Br'!G48&lt;0.5),"-",IFERROR('Tabel (A)A Br'!G48/'Tabel A F'!G48*100,"-"))</f>
        <v>2.8246191019148865</v>
      </c>
      <c r="H48" s="92">
        <f>IF(OR('Tabel A F'!H48&lt;5,'Tabel (A)A Br'!H48&lt;0.5),"-",IFERROR('Tabel (A)A Br'!H48/'Tabel A F'!H48*100,"-"))</f>
        <v>3.5127384295702604</v>
      </c>
      <c r="I48" s="92">
        <f>IF(OR('Tabel A F'!I48&lt;5,'Tabel (A)A Br'!I48&lt;0.5),"-",IFERROR('Tabel (A)A Br'!I48/'Tabel A F'!I48*100,"-"))</f>
        <v>5.0086213942307687</v>
      </c>
      <c r="K48" s="92">
        <f>IF(OR('Tabel A F'!K48&lt;5,'Tabel (A)A Br'!K48&lt;0.5),"-",IFERROR('Tabel (A)A Br'!K48/'Tabel A F'!K48*100,"-"))</f>
        <v>3.5361396987117653</v>
      </c>
    </row>
    <row r="49" spans="1:11" ht="15.75" customHeight="1" x14ac:dyDescent="0.2">
      <c r="B49" s="56"/>
      <c r="C49" s="56"/>
      <c r="D49" s="56"/>
      <c r="E49" s="56"/>
      <c r="F49" s="56"/>
      <c r="G49" s="56"/>
      <c r="H49" s="56"/>
      <c r="I49" s="56"/>
      <c r="K49" s="56"/>
    </row>
    <row r="50" spans="1:11" ht="15.75" customHeight="1" x14ac:dyDescent="0.2">
      <c r="A50" s="90" t="s">
        <v>60</v>
      </c>
      <c r="B50" s="94">
        <f>IF(OR('Tabel A F'!B50&lt;5,'Tabel (A)A Br'!B50&lt;0.5),"-",IFERROR('Tabel (A)A Br'!B50/'Tabel A F'!B50*100,"-"))</f>
        <v>1.7691038845331433</v>
      </c>
      <c r="C50" s="94">
        <f>IF(OR('Tabel A F'!C50&lt;5,'Tabel (A)A Br'!C50&lt;0.5),"-",IFERROR('Tabel (A)A Br'!C50/'Tabel A F'!C50*100,"-"))</f>
        <v>1.0748206177893562</v>
      </c>
      <c r="D50" s="94">
        <f>IF(OR('Tabel A F'!D50&lt;5,'Tabel (A)A Br'!D50&lt;0.5),"-",IFERROR('Tabel (A)A Br'!D50/'Tabel A F'!D50*100,"-"))</f>
        <v>2.3056040314314998</v>
      </c>
      <c r="E50" s="94">
        <f>IF(OR('Tabel A F'!E50&lt;5,'Tabel (A)A Br'!E50&lt;0.5),"-",IFERROR('Tabel (A)A Br'!E50/'Tabel A F'!E50*100,"-"))</f>
        <v>1.4525308525671221</v>
      </c>
      <c r="F50" s="94">
        <f>IF(OR('Tabel A F'!F50&lt;5,'Tabel (A)A Br'!F50&lt;0.5),"-",IFERROR('Tabel (A)A Br'!F50/'Tabel A F'!F50*100,"-"))</f>
        <v>2.5660985634477256</v>
      </c>
      <c r="G50" s="94">
        <f>IF(OR('Tabel A F'!G50&lt;5,'Tabel (A)A Br'!G50&lt;0.5),"-",IFERROR('Tabel (A)A Br'!G50/'Tabel A F'!G50*100,"-"))</f>
        <v>1.6687356412273802</v>
      </c>
      <c r="H50" s="94">
        <f>IF(OR('Tabel A F'!H50&lt;5,'Tabel (A)A Br'!H50&lt;0.5),"-",IFERROR('Tabel (A)A Br'!H50/'Tabel A F'!H50*100,"-"))</f>
        <v>2.0787036521851645</v>
      </c>
      <c r="I50" s="94">
        <f>IF(OR('Tabel A F'!I50&lt;5,'Tabel (A)A Br'!I50&lt;0.5),"-",IFERROR('Tabel (A)A Br'!I50/'Tabel A F'!I50*100,"-"))</f>
        <v>2.3399560439560441</v>
      </c>
      <c r="J50" s="133"/>
      <c r="K50" s="94">
        <f>IF(OR('Tabel A F'!K50&lt;5,'Tabel (A)A Br'!K50&lt;0.5),"-",IFERROR('Tabel (A)A Br'!K50/'Tabel A F'!K50*100,"-"))</f>
        <v>1.9769324088370683</v>
      </c>
    </row>
    <row r="51" spans="1:11" ht="15.75" customHeight="1" x14ac:dyDescent="0.2">
      <c r="A51" s="83" t="s">
        <v>61</v>
      </c>
      <c r="B51" s="95">
        <f>IF(OR('Tabel A F'!B51&lt;5,'Tabel (A)A Br'!B51&lt;0.5),"-",IFERROR('Tabel (A)A Br'!B51/'Tabel A F'!B51*100,"-"))</f>
        <v>6.8598422915284232</v>
      </c>
      <c r="C51" s="95">
        <f>IF(OR('Tabel A F'!C51&lt;5,'Tabel (A)A Br'!C51&lt;0.5),"-",IFERROR('Tabel (A)A Br'!C51/'Tabel A F'!C51*100,"-"))</f>
        <v>3.9403055848261328</v>
      </c>
      <c r="D51" s="95">
        <f>IF(OR('Tabel A F'!D51&lt;5,'Tabel (A)A Br'!D51&lt;0.5),"-",IFERROR('Tabel (A)A Br'!D51/'Tabel A F'!D51*100,"-"))</f>
        <v>6.6382815116709892</v>
      </c>
      <c r="E51" s="95">
        <f>IF(OR('Tabel A F'!E51&lt;5,'Tabel (A)A Br'!E51&lt;0.5),"-",IFERROR('Tabel (A)A Br'!E51/'Tabel A F'!E51*100,"-"))</f>
        <v>3.9491577356416596</v>
      </c>
      <c r="F51" s="95">
        <f>IF(OR('Tabel A F'!F51&lt;5,'Tabel (A)A Br'!F51&lt;0.5),"-",IFERROR('Tabel (A)A Br'!F51/'Tabel A F'!F51*100,"-"))</f>
        <v>6.9428065420560747</v>
      </c>
      <c r="G51" s="95">
        <f>IF(OR('Tabel A F'!G51&lt;5,'Tabel (A)A Br'!G51&lt;0.5),"-",IFERROR('Tabel (A)A Br'!G51/'Tabel A F'!G51*100,"-"))</f>
        <v>4.2639218750000003</v>
      </c>
      <c r="H51" s="95">
        <f>IF(OR('Tabel A F'!H51&lt;5,'Tabel (A)A Br'!H51&lt;0.5),"-",IFERROR('Tabel (A)A Br'!H51/'Tabel A F'!H51*100,"-"))</f>
        <v>5.3813464175722006</v>
      </c>
      <c r="I51" s="95">
        <f>IF(OR('Tabel A F'!I51&lt;5,'Tabel (A)A Br'!I51&lt;0.5),"-",IFERROR('Tabel (A)A Br'!I51/'Tabel A F'!I51*100,"-"))</f>
        <v>5.4921775700934576</v>
      </c>
      <c r="J51" s="133"/>
      <c r="K51" s="95">
        <f>IF(OR('Tabel A F'!K51&lt;5,'Tabel (A)A Br'!K51&lt;0.5),"-",IFERROR('Tabel (A)A Br'!K51/'Tabel A F'!K51*100,"-"))</f>
        <v>5.579851724285775</v>
      </c>
    </row>
    <row r="52" spans="1:11" ht="15.75" customHeight="1" x14ac:dyDescent="0.2">
      <c r="A52" s="79" t="s">
        <v>62</v>
      </c>
      <c r="B52" s="93">
        <f>IF(OR('Tabel A F'!B52&lt;5,'Tabel (A)A Br'!B52&lt;0.5),"-",IFERROR('Tabel (A)A Br'!B52/'Tabel A F'!B52*100,"-"))</f>
        <v>4.0044213254350236</v>
      </c>
      <c r="C52" s="93">
        <f>IF(OR('Tabel A F'!C52&lt;5,'Tabel (A)A Br'!C52&lt;0.5),"-",IFERROR('Tabel (A)A Br'!C52/'Tabel A F'!C52*100,"-"))</f>
        <v>1.7754068522483939</v>
      </c>
      <c r="D52" s="93">
        <f>IF(OR('Tabel A F'!D52&lt;5,'Tabel (A)A Br'!D52&lt;0.5),"-",IFERROR('Tabel (A)A Br'!D52/'Tabel A F'!D52*100,"-"))</f>
        <v>2.7058841028232172</v>
      </c>
      <c r="E52" s="93">
        <f>IF(OR('Tabel A F'!E52&lt;5,'Tabel (A)A Br'!E52&lt;0.5),"-",IFERROR('Tabel (A)A Br'!E52/'Tabel A F'!E52*100,"-"))</f>
        <v>2.1639128716597669</v>
      </c>
      <c r="F52" s="93">
        <f>IF(OR('Tabel A F'!F52&lt;5,'Tabel (A)A Br'!F52&lt;0.5),"-",IFERROR('Tabel (A)A Br'!F52/'Tabel A F'!F52*100,"-"))</f>
        <v>3.8410372350582396</v>
      </c>
      <c r="G52" s="93">
        <f>IF(OR('Tabel A F'!G52&lt;5,'Tabel (A)A Br'!G52&lt;0.5),"-",IFERROR('Tabel (A)A Br'!G52/'Tabel A F'!G52*100,"-"))</f>
        <v>2.5345015960533952</v>
      </c>
      <c r="H52" s="93">
        <f>IF(OR('Tabel A F'!H52&lt;5,'Tabel (A)A Br'!H52&lt;0.5),"-",IFERROR('Tabel (A)A Br'!H52/'Tabel A F'!H52*100,"-"))</f>
        <v>2.4358933550226514</v>
      </c>
      <c r="I52" s="93">
        <f>IF(OR('Tabel A F'!I52&lt;5,'Tabel (A)A Br'!I52&lt;0.5),"-",IFERROR('Tabel (A)A Br'!I52/'Tabel A F'!I52*100,"-"))</f>
        <v>5.716668918918919</v>
      </c>
      <c r="J52" s="133"/>
      <c r="K52" s="93">
        <f>IF(OR('Tabel A F'!K52&lt;5,'Tabel (A)A Br'!K52&lt;0.5),"-",IFERROR('Tabel (A)A Br'!K52/'Tabel A F'!K52*100,"-"))</f>
        <v>2.5954877327161117</v>
      </c>
    </row>
    <row r="53" spans="1:11" s="24" customFormat="1" ht="15" x14ac:dyDescent="0.2">
      <c r="A53" s="27" t="s">
        <v>63</v>
      </c>
      <c r="B53"/>
      <c r="C53"/>
      <c r="D53"/>
      <c r="E53"/>
      <c r="F53"/>
      <c r="G53"/>
      <c r="H53"/>
      <c r="I53"/>
      <c r="J53"/>
      <c r="K53"/>
    </row>
    <row r="54" spans="1:11" s="24" customFormat="1" ht="15" x14ac:dyDescent="0.2">
      <c r="K54"/>
    </row>
    <row r="55" spans="1:11" s="24" customFormat="1" ht="15" x14ac:dyDescent="0.2"/>
    <row r="58" spans="1:11" s="27" customFormat="1" ht="11.25" x14ac:dyDescent="0.2"/>
    <row r="60" spans="1:11" x14ac:dyDescent="0.2">
      <c r="B60" s="30"/>
      <c r="C60" s="30"/>
      <c r="D60" s="30"/>
      <c r="E60" s="30"/>
      <c r="F60" s="30"/>
      <c r="G60" s="30"/>
    </row>
    <row r="61" spans="1:11" x14ac:dyDescent="0.2">
      <c r="B61" s="30"/>
      <c r="C61" s="30"/>
      <c r="D61" s="30"/>
      <c r="E61" s="30"/>
      <c r="F61" s="30"/>
      <c r="G61" s="30"/>
    </row>
    <row r="62" spans="1:11" x14ac:dyDescent="0.2">
      <c r="B62" s="30"/>
      <c r="C62" s="30"/>
      <c r="D62" s="30"/>
      <c r="E62" s="30"/>
      <c r="F62" s="30"/>
      <c r="G62" s="30"/>
    </row>
    <row r="63" spans="1:11" x14ac:dyDescent="0.2">
      <c r="B63" s="30"/>
      <c r="C63" s="30"/>
      <c r="D63" s="30"/>
      <c r="E63" s="30"/>
      <c r="F63" s="30"/>
      <c r="G63" s="30"/>
    </row>
    <row r="64" spans="1:11" x14ac:dyDescent="0.2">
      <c r="B64" s="30"/>
      <c r="C64" s="30"/>
      <c r="D64" s="30"/>
      <c r="E64" s="30"/>
      <c r="F64" s="30"/>
      <c r="G64" s="30"/>
    </row>
    <row r="65" spans="2:7" x14ac:dyDescent="0.2">
      <c r="B65" s="30"/>
      <c r="C65" s="30"/>
      <c r="D65" s="30"/>
      <c r="E65" s="30"/>
      <c r="F65" s="30"/>
      <c r="G65" s="30"/>
    </row>
    <row r="66" spans="2:7" x14ac:dyDescent="0.2">
      <c r="B66" s="30"/>
      <c r="C66" s="30"/>
      <c r="D66" s="30"/>
      <c r="E66" s="30"/>
      <c r="F66" s="30"/>
      <c r="G66" s="30"/>
    </row>
    <row r="67" spans="2:7" x14ac:dyDescent="0.2">
      <c r="B67" s="30"/>
      <c r="C67" s="30"/>
      <c r="D67" s="30"/>
      <c r="E67" s="30"/>
      <c r="F67" s="30"/>
      <c r="G67" s="30"/>
    </row>
    <row r="68" spans="2:7" x14ac:dyDescent="0.2">
      <c r="B68" s="30"/>
      <c r="C68" s="30"/>
      <c r="D68" s="30"/>
      <c r="E68" s="30"/>
      <c r="F68" s="30"/>
      <c r="G68" s="30"/>
    </row>
    <row r="69" spans="2:7" x14ac:dyDescent="0.2">
      <c r="B69" s="30"/>
      <c r="C69" s="30"/>
      <c r="D69" s="30"/>
      <c r="E69" s="30"/>
      <c r="F69" s="30"/>
      <c r="G69" s="30"/>
    </row>
    <row r="70" spans="2:7" x14ac:dyDescent="0.2">
      <c r="B70" s="30"/>
      <c r="C70" s="30"/>
      <c r="D70" s="30"/>
      <c r="E70" s="30"/>
      <c r="F70" s="30"/>
      <c r="G70" s="30"/>
    </row>
    <row r="71" spans="2:7" x14ac:dyDescent="0.2">
      <c r="B71" s="30"/>
      <c r="C71" s="30"/>
      <c r="D71" s="30"/>
      <c r="E71" s="30"/>
      <c r="F71" s="30"/>
      <c r="G71" s="30"/>
    </row>
    <row r="72" spans="2:7" x14ac:dyDescent="0.2">
      <c r="B72" s="30"/>
      <c r="C72" s="30"/>
      <c r="D72" s="30"/>
      <c r="E72" s="30"/>
      <c r="F72" s="30"/>
      <c r="G72" s="30"/>
    </row>
    <row r="73" spans="2:7" x14ac:dyDescent="0.2">
      <c r="B73" s="30"/>
      <c r="C73" s="30"/>
      <c r="D73" s="30"/>
      <c r="E73" s="30"/>
      <c r="F73" s="30"/>
      <c r="G73" s="30"/>
    </row>
    <row r="74" spans="2:7" x14ac:dyDescent="0.2">
      <c r="B74" s="30"/>
      <c r="C74" s="30"/>
      <c r="D74" s="30"/>
      <c r="E74" s="30"/>
      <c r="F74" s="30"/>
      <c r="G74" s="30"/>
    </row>
    <row r="75" spans="2:7" x14ac:dyDescent="0.2">
      <c r="B75" s="30"/>
      <c r="C75" s="30"/>
      <c r="D75" s="30"/>
      <c r="E75" s="30"/>
      <c r="F75" s="30"/>
      <c r="G75" s="30"/>
    </row>
    <row r="76" spans="2:7" x14ac:dyDescent="0.2">
      <c r="B76" s="30"/>
      <c r="C76" s="30"/>
      <c r="D76" s="30"/>
      <c r="E76" s="30"/>
      <c r="F76" s="30"/>
      <c r="G76" s="30"/>
    </row>
    <row r="77" spans="2:7" x14ac:dyDescent="0.2">
      <c r="B77" s="30"/>
      <c r="C77" s="30"/>
      <c r="D77" s="30"/>
      <c r="E77" s="30"/>
      <c r="F77" s="30"/>
      <c r="G77" s="30"/>
    </row>
    <row r="78" spans="2:7" x14ac:dyDescent="0.2">
      <c r="B78" s="30"/>
      <c r="C78" s="30"/>
      <c r="D78" s="30"/>
      <c r="E78" s="30"/>
      <c r="F78" s="30"/>
      <c r="G78" s="30"/>
    </row>
    <row r="79" spans="2:7" x14ac:dyDescent="0.2">
      <c r="B79" s="30"/>
      <c r="C79" s="30"/>
      <c r="D79" s="30"/>
      <c r="E79" s="30"/>
      <c r="F79" s="30"/>
      <c r="G79" s="30"/>
    </row>
    <row r="80" spans="2:7" x14ac:dyDescent="0.2">
      <c r="B80" s="30"/>
      <c r="C80" s="30"/>
      <c r="D80" s="30"/>
      <c r="E80" s="30"/>
      <c r="F80" s="30"/>
      <c r="G80" s="30"/>
    </row>
    <row r="81" spans="2:7" x14ac:dyDescent="0.2">
      <c r="B81" s="30"/>
      <c r="C81" s="30"/>
      <c r="D81" s="30"/>
      <c r="E81" s="30"/>
      <c r="F81" s="30"/>
      <c r="G81" s="30"/>
    </row>
    <row r="82" spans="2:7" x14ac:dyDescent="0.2">
      <c r="B82" s="30"/>
      <c r="C82" s="30"/>
      <c r="D82" s="30"/>
      <c r="E82" s="30"/>
      <c r="F82" s="30"/>
      <c r="G82" s="30"/>
    </row>
    <row r="83" spans="2:7" x14ac:dyDescent="0.2">
      <c r="B83" s="30"/>
      <c r="C83" s="30"/>
      <c r="D83" s="30"/>
      <c r="E83" s="30"/>
      <c r="F83" s="30"/>
      <c r="G83" s="30"/>
    </row>
    <row r="84" spans="2:7" x14ac:dyDescent="0.2">
      <c r="B84" s="30"/>
      <c r="C84" s="30"/>
      <c r="D84" s="30"/>
      <c r="E84" s="30"/>
      <c r="F84" s="30"/>
      <c r="G84" s="30"/>
    </row>
    <row r="85" spans="2:7" x14ac:dyDescent="0.2">
      <c r="B85" s="30"/>
      <c r="C85" s="30"/>
      <c r="D85" s="30"/>
      <c r="E85" s="30"/>
      <c r="F85" s="30"/>
      <c r="G85" s="30"/>
    </row>
    <row r="86" spans="2:7" x14ac:dyDescent="0.2">
      <c r="B86" s="30"/>
      <c r="C86" s="30"/>
      <c r="D86" s="30"/>
      <c r="E86" s="30"/>
      <c r="F86" s="30"/>
      <c r="G86" s="30"/>
    </row>
    <row r="87" spans="2:7" x14ac:dyDescent="0.2">
      <c r="B87" s="30"/>
      <c r="C87" s="30"/>
      <c r="D87" s="30"/>
      <c r="E87" s="30"/>
      <c r="F87" s="30"/>
      <c r="G87" s="30"/>
    </row>
    <row r="88" spans="2:7" x14ac:dyDescent="0.2">
      <c r="B88" s="30"/>
      <c r="C88" s="30"/>
      <c r="D88" s="30"/>
      <c r="E88" s="30"/>
      <c r="F88" s="30"/>
      <c r="G88" s="30"/>
    </row>
    <row r="89" spans="2:7" x14ac:dyDescent="0.2">
      <c r="B89" s="30"/>
      <c r="C89" s="30"/>
      <c r="D89" s="30"/>
      <c r="E89" s="30"/>
      <c r="F89" s="30"/>
      <c r="G89" s="30"/>
    </row>
    <row r="90" spans="2:7" x14ac:dyDescent="0.2">
      <c r="B90" s="30"/>
      <c r="C90" s="30"/>
      <c r="D90" s="30"/>
      <c r="E90" s="30"/>
      <c r="F90" s="30"/>
      <c r="G90" s="30"/>
    </row>
    <row r="91" spans="2:7" x14ac:dyDescent="0.2">
      <c r="B91" s="30"/>
      <c r="C91" s="30"/>
      <c r="D91" s="30"/>
      <c r="E91" s="30"/>
      <c r="F91" s="30"/>
      <c r="G91" s="30"/>
    </row>
    <row r="92" spans="2:7" x14ac:dyDescent="0.2">
      <c r="B92" s="30"/>
      <c r="C92" s="30"/>
      <c r="D92" s="30"/>
      <c r="E92" s="30"/>
      <c r="F92" s="30"/>
      <c r="G92" s="30"/>
    </row>
    <row r="93" spans="2:7" x14ac:dyDescent="0.2">
      <c r="B93" s="30"/>
      <c r="C93" s="30"/>
      <c r="D93" s="30"/>
      <c r="E93" s="30"/>
      <c r="F93" s="30"/>
      <c r="G93" s="30"/>
    </row>
    <row r="94" spans="2:7" x14ac:dyDescent="0.2">
      <c r="B94" s="30"/>
      <c r="C94" s="30"/>
      <c r="D94" s="30"/>
      <c r="E94" s="30"/>
      <c r="F94" s="30"/>
      <c r="G94" s="30"/>
    </row>
    <row r="95" spans="2:7" x14ac:dyDescent="0.2">
      <c r="B95" s="30"/>
      <c r="C95" s="30"/>
      <c r="D95" s="30"/>
      <c r="E95" s="30"/>
      <c r="F95" s="30"/>
      <c r="G95" s="30"/>
    </row>
    <row r="96" spans="2:7" x14ac:dyDescent="0.2">
      <c r="B96" s="30"/>
      <c r="C96" s="30"/>
      <c r="D96" s="30"/>
      <c r="E96" s="30"/>
      <c r="F96" s="30"/>
      <c r="G96" s="30"/>
    </row>
    <row r="97" spans="2:7" x14ac:dyDescent="0.2">
      <c r="B97" s="30"/>
      <c r="C97" s="30"/>
      <c r="D97" s="30"/>
      <c r="E97" s="30"/>
      <c r="F97" s="30"/>
      <c r="G97" s="30"/>
    </row>
    <row r="98" spans="2:7" x14ac:dyDescent="0.2">
      <c r="B98" s="30"/>
      <c r="C98" s="30"/>
      <c r="D98" s="30"/>
      <c r="E98" s="30"/>
      <c r="F98" s="30"/>
      <c r="G98" s="30"/>
    </row>
    <row r="105" spans="2:7" s="24" customFormat="1" ht="15" x14ac:dyDescent="0.2"/>
    <row r="106" spans="2:7" s="24" customFormat="1" ht="15" x14ac:dyDescent="0.2"/>
    <row r="107" spans="2:7" s="24" customFormat="1" ht="15" x14ac:dyDescent="0.2"/>
    <row r="110" spans="2:7" s="27" customFormat="1" ht="11.25" x14ac:dyDescent="0.2"/>
    <row r="112" spans="2:7" x14ac:dyDescent="0.2">
      <c r="B112" s="30"/>
      <c r="C112" s="30"/>
      <c r="D112" s="30"/>
      <c r="E112" s="30"/>
      <c r="F112" s="30"/>
    </row>
    <row r="113" spans="2:6" x14ac:dyDescent="0.2">
      <c r="B113" s="30"/>
      <c r="C113" s="30"/>
      <c r="D113" s="30"/>
      <c r="E113" s="30"/>
      <c r="F113" s="30"/>
    </row>
    <row r="114" spans="2:6" x14ac:dyDescent="0.2">
      <c r="B114" s="30"/>
      <c r="C114" s="30"/>
      <c r="D114" s="30"/>
      <c r="E114" s="30"/>
      <c r="F114" s="30"/>
    </row>
    <row r="115" spans="2:6" x14ac:dyDescent="0.2">
      <c r="B115" s="30"/>
      <c r="C115" s="30"/>
      <c r="D115" s="30"/>
      <c r="E115" s="30"/>
      <c r="F115" s="30"/>
    </row>
    <row r="116" spans="2:6" x14ac:dyDescent="0.2">
      <c r="B116" s="30"/>
      <c r="C116" s="30"/>
      <c r="D116" s="30"/>
      <c r="E116" s="30"/>
      <c r="F116" s="30"/>
    </row>
    <row r="117" spans="2:6" x14ac:dyDescent="0.2">
      <c r="B117" s="30"/>
      <c r="C117" s="30"/>
      <c r="D117" s="30"/>
      <c r="E117" s="30"/>
      <c r="F117" s="30"/>
    </row>
    <row r="118" spans="2:6" x14ac:dyDescent="0.2">
      <c r="B118" s="30"/>
      <c r="C118" s="30"/>
      <c r="D118" s="30"/>
      <c r="E118" s="30"/>
      <c r="F118" s="30"/>
    </row>
    <row r="119" spans="2:6" x14ac:dyDescent="0.2">
      <c r="B119" s="30"/>
      <c r="C119" s="30"/>
      <c r="D119" s="30"/>
      <c r="E119" s="30"/>
      <c r="F119" s="30"/>
    </row>
    <row r="120" spans="2:6" x14ac:dyDescent="0.2">
      <c r="B120" s="30"/>
      <c r="C120" s="30"/>
      <c r="D120" s="30"/>
      <c r="E120" s="30"/>
      <c r="F120" s="30"/>
    </row>
    <row r="121" spans="2:6" x14ac:dyDescent="0.2">
      <c r="B121" s="30"/>
      <c r="C121" s="30"/>
      <c r="D121" s="30"/>
      <c r="E121" s="30"/>
      <c r="F121" s="30"/>
    </row>
    <row r="122" spans="2:6" x14ac:dyDescent="0.2">
      <c r="B122" s="30"/>
      <c r="C122" s="30"/>
      <c r="D122" s="30"/>
      <c r="E122" s="30"/>
      <c r="F122" s="30"/>
    </row>
    <row r="123" spans="2:6" x14ac:dyDescent="0.2">
      <c r="B123" s="30"/>
      <c r="C123" s="30"/>
      <c r="D123" s="30"/>
      <c r="E123" s="30"/>
      <c r="F123" s="30"/>
    </row>
    <row r="124" spans="2:6" x14ac:dyDescent="0.2">
      <c r="B124" s="30"/>
      <c r="C124" s="30"/>
      <c r="D124" s="30"/>
      <c r="E124" s="30"/>
      <c r="F124" s="30"/>
    </row>
    <row r="125" spans="2:6" x14ac:dyDescent="0.2">
      <c r="B125" s="30"/>
      <c r="C125" s="30"/>
      <c r="D125" s="30"/>
      <c r="E125" s="30"/>
      <c r="F125" s="30"/>
    </row>
    <row r="126" spans="2:6" x14ac:dyDescent="0.2">
      <c r="B126" s="30"/>
      <c r="C126" s="30"/>
      <c r="D126" s="30"/>
      <c r="E126" s="30"/>
      <c r="F126" s="30"/>
    </row>
    <row r="127" spans="2:6" x14ac:dyDescent="0.2">
      <c r="B127" s="30"/>
      <c r="C127" s="30"/>
      <c r="D127" s="30"/>
      <c r="E127" s="30"/>
      <c r="F127" s="30"/>
    </row>
    <row r="128" spans="2:6" x14ac:dyDescent="0.2">
      <c r="B128" s="30"/>
      <c r="C128" s="30"/>
      <c r="D128" s="30"/>
      <c r="E128" s="30"/>
      <c r="F128" s="30"/>
    </row>
    <row r="129" spans="2:6" x14ac:dyDescent="0.2">
      <c r="B129" s="30"/>
      <c r="C129" s="30"/>
      <c r="D129" s="30"/>
      <c r="E129" s="30"/>
      <c r="F129" s="30"/>
    </row>
    <row r="130" spans="2:6" x14ac:dyDescent="0.2">
      <c r="B130" s="30"/>
      <c r="C130" s="30"/>
      <c r="D130" s="30"/>
      <c r="E130" s="30"/>
      <c r="F130" s="30"/>
    </row>
    <row r="131" spans="2:6" x14ac:dyDescent="0.2">
      <c r="B131" s="30"/>
      <c r="C131" s="30"/>
      <c r="D131" s="30"/>
      <c r="E131" s="30"/>
      <c r="F131" s="30"/>
    </row>
    <row r="132" spans="2:6" x14ac:dyDescent="0.2">
      <c r="B132" s="30"/>
      <c r="C132" s="30"/>
      <c r="D132" s="30"/>
      <c r="E132" s="30"/>
      <c r="F132" s="30"/>
    </row>
    <row r="133" spans="2:6" x14ac:dyDescent="0.2">
      <c r="B133" s="30"/>
      <c r="C133" s="30"/>
      <c r="D133" s="30"/>
      <c r="E133" s="30"/>
      <c r="F133" s="30"/>
    </row>
    <row r="134" spans="2:6" x14ac:dyDescent="0.2">
      <c r="B134" s="30"/>
      <c r="C134" s="30"/>
      <c r="D134" s="30"/>
      <c r="E134" s="30"/>
      <c r="F134" s="30"/>
    </row>
    <row r="135" spans="2:6" x14ac:dyDescent="0.2">
      <c r="B135" s="30"/>
      <c r="C135" s="30"/>
      <c r="D135" s="30"/>
      <c r="E135" s="30"/>
      <c r="F135" s="30"/>
    </row>
    <row r="136" spans="2:6" x14ac:dyDescent="0.2">
      <c r="B136" s="30"/>
      <c r="C136" s="30"/>
      <c r="D136" s="30"/>
      <c r="E136" s="30"/>
      <c r="F136" s="30"/>
    </row>
    <row r="137" spans="2:6" x14ac:dyDescent="0.2">
      <c r="B137" s="30"/>
      <c r="C137" s="30"/>
      <c r="D137" s="30"/>
      <c r="E137" s="30"/>
      <c r="F137" s="30"/>
    </row>
    <row r="138" spans="2:6" x14ac:dyDescent="0.2">
      <c r="B138" s="30"/>
      <c r="C138" s="30"/>
      <c r="D138" s="30"/>
      <c r="E138" s="30"/>
      <c r="F138" s="30"/>
    </row>
    <row r="139" spans="2:6" x14ac:dyDescent="0.2">
      <c r="B139" s="30"/>
      <c r="C139" s="30"/>
      <c r="D139" s="30"/>
      <c r="E139" s="30"/>
      <c r="F139" s="30"/>
    </row>
    <row r="140" spans="2:6" x14ac:dyDescent="0.2">
      <c r="B140" s="30"/>
      <c r="C140" s="30"/>
      <c r="D140" s="30"/>
      <c r="E140" s="30"/>
      <c r="F140" s="30"/>
    </row>
    <row r="141" spans="2:6" x14ac:dyDescent="0.2">
      <c r="B141" s="30"/>
      <c r="C141" s="30"/>
      <c r="D141" s="30"/>
      <c r="E141" s="30"/>
      <c r="F141" s="30"/>
    </row>
    <row r="142" spans="2:6" x14ac:dyDescent="0.2">
      <c r="B142" s="30"/>
      <c r="C142" s="30"/>
      <c r="D142" s="30"/>
      <c r="E142" s="30"/>
      <c r="F142" s="30"/>
    </row>
    <row r="143" spans="2:6" x14ac:dyDescent="0.2">
      <c r="B143" s="30"/>
      <c r="C143" s="30"/>
      <c r="D143" s="30"/>
      <c r="E143" s="30"/>
      <c r="F143" s="30"/>
    </row>
    <row r="144" spans="2:6" x14ac:dyDescent="0.2">
      <c r="B144" s="30"/>
      <c r="C144" s="30"/>
      <c r="D144" s="30"/>
      <c r="E144" s="30"/>
      <c r="F144" s="30"/>
    </row>
    <row r="145" spans="2:6" x14ac:dyDescent="0.2">
      <c r="B145" s="30"/>
      <c r="C145" s="30"/>
      <c r="D145" s="30"/>
      <c r="E145" s="30"/>
      <c r="F145" s="30"/>
    </row>
    <row r="146" spans="2:6" x14ac:dyDescent="0.2">
      <c r="B146" s="30"/>
      <c r="C146" s="30"/>
      <c r="D146" s="30"/>
      <c r="E146" s="30"/>
      <c r="F146" s="30"/>
    </row>
    <row r="147" spans="2:6" x14ac:dyDescent="0.2">
      <c r="B147" s="30"/>
      <c r="C147" s="30"/>
      <c r="D147" s="30"/>
      <c r="E147" s="30"/>
      <c r="F147" s="30"/>
    </row>
    <row r="148" spans="2:6" x14ac:dyDescent="0.2">
      <c r="B148" s="30"/>
      <c r="C148" s="30"/>
      <c r="D148" s="30"/>
      <c r="E148" s="30"/>
      <c r="F148" s="30"/>
    </row>
    <row r="149" spans="2:6" x14ac:dyDescent="0.2">
      <c r="B149" s="30"/>
      <c r="C149" s="30"/>
      <c r="D149" s="30"/>
      <c r="E149" s="30"/>
      <c r="F149" s="30"/>
    </row>
    <row r="150" spans="2:6" x14ac:dyDescent="0.2">
      <c r="B150" s="30"/>
      <c r="C150" s="30"/>
      <c r="D150" s="30"/>
      <c r="E150" s="30"/>
      <c r="F150" s="30"/>
    </row>
    <row r="157" spans="2:6" s="24" customFormat="1" ht="15" x14ac:dyDescent="0.2"/>
    <row r="158" spans="2:6" s="24" customFormat="1" ht="15" x14ac:dyDescent="0.2"/>
    <row r="159" spans="2:6" s="24" customFormat="1" ht="15" x14ac:dyDescent="0.2"/>
    <row r="162" spans="2:6" s="27" customFormat="1" ht="11.25" x14ac:dyDescent="0.2"/>
    <row r="164" spans="2:6" x14ac:dyDescent="0.2">
      <c r="B164" s="30"/>
      <c r="C164" s="30"/>
      <c r="D164" s="30"/>
      <c r="E164" s="30"/>
      <c r="F164" s="30"/>
    </row>
    <row r="165" spans="2:6" x14ac:dyDescent="0.2">
      <c r="B165" s="30"/>
      <c r="C165" s="30"/>
      <c r="D165" s="30"/>
      <c r="E165" s="30"/>
      <c r="F165" s="30"/>
    </row>
    <row r="166" spans="2:6" x14ac:dyDescent="0.2">
      <c r="B166" s="30"/>
      <c r="C166" s="30"/>
      <c r="D166" s="30"/>
      <c r="E166" s="30"/>
      <c r="F166" s="30"/>
    </row>
    <row r="167" spans="2:6" x14ac:dyDescent="0.2">
      <c r="B167" s="30"/>
      <c r="C167" s="30"/>
      <c r="D167" s="30"/>
      <c r="E167" s="30"/>
      <c r="F167" s="30"/>
    </row>
    <row r="168" spans="2:6" x14ac:dyDescent="0.2">
      <c r="B168" s="30"/>
      <c r="C168" s="30"/>
      <c r="D168" s="30"/>
      <c r="E168" s="30"/>
      <c r="F168" s="30"/>
    </row>
    <row r="169" spans="2:6" x14ac:dyDescent="0.2">
      <c r="B169" s="30"/>
      <c r="C169" s="30"/>
      <c r="D169" s="30"/>
      <c r="E169" s="30"/>
      <c r="F169" s="30"/>
    </row>
    <row r="170" spans="2:6" x14ac:dyDescent="0.2">
      <c r="B170" s="30"/>
      <c r="C170" s="30"/>
      <c r="D170" s="30"/>
      <c r="E170" s="30"/>
      <c r="F170" s="30"/>
    </row>
    <row r="171" spans="2:6" x14ac:dyDescent="0.2">
      <c r="B171" s="30"/>
      <c r="C171" s="30"/>
      <c r="D171" s="30"/>
      <c r="E171" s="30"/>
      <c r="F171" s="30"/>
    </row>
    <row r="172" spans="2:6" x14ac:dyDescent="0.2">
      <c r="B172" s="30"/>
      <c r="C172" s="30"/>
      <c r="D172" s="30"/>
      <c r="E172" s="30"/>
      <c r="F172" s="30"/>
    </row>
    <row r="173" spans="2:6" x14ac:dyDescent="0.2">
      <c r="B173" s="30"/>
      <c r="C173" s="30"/>
      <c r="D173" s="30"/>
      <c r="E173" s="30"/>
      <c r="F173" s="30"/>
    </row>
    <row r="174" spans="2:6" x14ac:dyDescent="0.2">
      <c r="B174" s="30"/>
      <c r="C174" s="30"/>
      <c r="D174" s="30"/>
      <c r="E174" s="30"/>
      <c r="F174" s="30"/>
    </row>
    <row r="175" spans="2:6" x14ac:dyDescent="0.2">
      <c r="B175" s="30"/>
      <c r="C175" s="30"/>
      <c r="D175" s="30"/>
      <c r="E175" s="30"/>
      <c r="F175" s="30"/>
    </row>
    <row r="176" spans="2:6" x14ac:dyDescent="0.2">
      <c r="B176" s="30"/>
      <c r="C176" s="30"/>
      <c r="D176" s="30"/>
      <c r="E176" s="30"/>
      <c r="F176" s="30"/>
    </row>
    <row r="177" spans="2:6" x14ac:dyDescent="0.2">
      <c r="B177" s="30"/>
      <c r="C177" s="30"/>
      <c r="D177" s="30"/>
      <c r="E177" s="30"/>
      <c r="F177" s="30"/>
    </row>
    <row r="178" spans="2:6" x14ac:dyDescent="0.2">
      <c r="B178" s="30"/>
      <c r="C178" s="30"/>
      <c r="D178" s="30"/>
      <c r="E178" s="30"/>
      <c r="F178" s="30"/>
    </row>
    <row r="179" spans="2:6" x14ac:dyDescent="0.2">
      <c r="B179" s="30"/>
      <c r="C179" s="30"/>
      <c r="D179" s="30"/>
      <c r="E179" s="30"/>
      <c r="F179" s="30"/>
    </row>
    <row r="180" spans="2:6" x14ac:dyDescent="0.2">
      <c r="B180" s="30"/>
      <c r="C180" s="30"/>
      <c r="D180" s="30"/>
      <c r="E180" s="30"/>
      <c r="F180" s="30"/>
    </row>
    <row r="181" spans="2:6" x14ac:dyDescent="0.2">
      <c r="B181" s="30"/>
      <c r="C181" s="30"/>
      <c r="D181" s="30"/>
      <c r="E181" s="30"/>
      <c r="F181" s="30"/>
    </row>
    <row r="182" spans="2:6" x14ac:dyDescent="0.2">
      <c r="B182" s="30"/>
      <c r="C182" s="30"/>
      <c r="D182" s="30"/>
      <c r="E182" s="30"/>
      <c r="F182" s="30"/>
    </row>
    <row r="183" spans="2:6" x14ac:dyDescent="0.2">
      <c r="B183" s="30"/>
      <c r="C183" s="30"/>
      <c r="D183" s="30"/>
      <c r="E183" s="30"/>
      <c r="F183" s="30"/>
    </row>
    <row r="184" spans="2:6" x14ac:dyDescent="0.2">
      <c r="B184" s="30"/>
      <c r="C184" s="30"/>
      <c r="D184" s="30"/>
      <c r="E184" s="30"/>
      <c r="F184" s="30"/>
    </row>
    <row r="185" spans="2:6" x14ac:dyDescent="0.2">
      <c r="B185" s="30"/>
      <c r="C185" s="30"/>
      <c r="D185" s="30"/>
      <c r="E185" s="30"/>
      <c r="F185" s="30"/>
    </row>
    <row r="186" spans="2:6" x14ac:dyDescent="0.2">
      <c r="B186" s="30"/>
      <c r="C186" s="30"/>
      <c r="D186" s="30"/>
      <c r="E186" s="30"/>
      <c r="F186" s="30"/>
    </row>
    <row r="187" spans="2:6" x14ac:dyDescent="0.2">
      <c r="B187" s="30"/>
      <c r="C187" s="30"/>
      <c r="D187" s="30"/>
      <c r="E187" s="30"/>
      <c r="F187" s="30"/>
    </row>
    <row r="188" spans="2:6" x14ac:dyDescent="0.2">
      <c r="B188" s="30"/>
      <c r="C188" s="30"/>
      <c r="D188" s="30"/>
      <c r="E188" s="30"/>
      <c r="F188" s="30"/>
    </row>
    <row r="189" spans="2:6" x14ac:dyDescent="0.2">
      <c r="B189" s="30"/>
      <c r="C189" s="30"/>
      <c r="D189" s="30"/>
      <c r="E189" s="30"/>
      <c r="F189" s="30"/>
    </row>
    <row r="190" spans="2:6" x14ac:dyDescent="0.2">
      <c r="B190" s="30"/>
      <c r="C190" s="30"/>
      <c r="D190" s="30"/>
      <c r="E190" s="30"/>
      <c r="F190" s="30"/>
    </row>
    <row r="191" spans="2:6" x14ac:dyDescent="0.2">
      <c r="B191" s="30"/>
      <c r="C191" s="30"/>
      <c r="D191" s="30"/>
      <c r="E191" s="30"/>
      <c r="F191" s="30"/>
    </row>
    <row r="192" spans="2:6" x14ac:dyDescent="0.2">
      <c r="B192" s="30"/>
      <c r="C192" s="30"/>
      <c r="D192" s="30"/>
      <c r="E192" s="30"/>
      <c r="F192" s="30"/>
    </row>
    <row r="193" spans="2:6" x14ac:dyDescent="0.2">
      <c r="B193" s="30"/>
      <c r="C193" s="30"/>
      <c r="D193" s="30"/>
      <c r="E193" s="30"/>
      <c r="F193" s="30"/>
    </row>
    <row r="194" spans="2:6" x14ac:dyDescent="0.2">
      <c r="B194" s="30"/>
      <c r="C194" s="30"/>
      <c r="D194" s="30"/>
      <c r="E194" s="30"/>
      <c r="F194" s="30"/>
    </row>
    <row r="195" spans="2:6" x14ac:dyDescent="0.2">
      <c r="B195" s="30"/>
      <c r="C195" s="30"/>
      <c r="D195" s="30"/>
      <c r="E195" s="30"/>
      <c r="F195" s="30"/>
    </row>
    <row r="196" spans="2:6" x14ac:dyDescent="0.2">
      <c r="B196" s="30"/>
      <c r="C196" s="30"/>
      <c r="D196" s="30"/>
      <c r="E196" s="30"/>
      <c r="F196" s="30"/>
    </row>
    <row r="197" spans="2:6" x14ac:dyDescent="0.2">
      <c r="B197" s="30"/>
      <c r="C197" s="30"/>
      <c r="D197" s="30"/>
      <c r="E197" s="30"/>
      <c r="F197" s="30"/>
    </row>
    <row r="198" spans="2:6" x14ac:dyDescent="0.2">
      <c r="B198" s="30"/>
      <c r="C198" s="30"/>
      <c r="D198" s="30"/>
      <c r="E198" s="30"/>
      <c r="F198" s="30"/>
    </row>
    <row r="199" spans="2:6" x14ac:dyDescent="0.2">
      <c r="B199" s="30"/>
      <c r="C199" s="30"/>
      <c r="D199" s="30"/>
      <c r="E199" s="30"/>
      <c r="F199" s="30"/>
    </row>
    <row r="200" spans="2:6" x14ac:dyDescent="0.2">
      <c r="B200" s="30"/>
      <c r="C200" s="30"/>
      <c r="D200" s="30"/>
      <c r="E200" s="30"/>
      <c r="F200" s="30"/>
    </row>
    <row r="201" spans="2:6" x14ac:dyDescent="0.2">
      <c r="B201" s="30"/>
      <c r="C201" s="30"/>
      <c r="D201" s="30"/>
      <c r="E201" s="30"/>
      <c r="F201" s="30"/>
    </row>
    <row r="202" spans="2:6" x14ac:dyDescent="0.2">
      <c r="B202" s="30"/>
      <c r="C202" s="30"/>
      <c r="D202" s="30"/>
      <c r="E202" s="30"/>
      <c r="F202" s="30"/>
    </row>
    <row r="209" spans="2:6" s="24" customFormat="1" ht="15" x14ac:dyDescent="0.2"/>
    <row r="210" spans="2:6" s="24" customFormat="1" ht="15" x14ac:dyDescent="0.2"/>
    <row r="211" spans="2:6" s="24" customFormat="1" ht="15" x14ac:dyDescent="0.2"/>
    <row r="214" spans="2:6" s="27" customFormat="1" ht="11.25" x14ac:dyDescent="0.2"/>
    <row r="217" spans="2:6" x14ac:dyDescent="0.2">
      <c r="B217" s="30"/>
      <c r="C217" s="30"/>
      <c r="D217" s="30"/>
      <c r="E217" s="30"/>
      <c r="F217" s="30"/>
    </row>
    <row r="218" spans="2:6" x14ac:dyDescent="0.2">
      <c r="B218" s="30"/>
      <c r="C218" s="30"/>
      <c r="D218" s="30"/>
      <c r="E218" s="30"/>
      <c r="F218" s="30"/>
    </row>
    <row r="219" spans="2:6" x14ac:dyDescent="0.2">
      <c r="B219" s="30"/>
      <c r="C219" s="30"/>
      <c r="D219" s="30"/>
      <c r="E219" s="30"/>
      <c r="F219" s="30"/>
    </row>
    <row r="220" spans="2:6" x14ac:dyDescent="0.2">
      <c r="B220" s="30"/>
      <c r="C220" s="30"/>
      <c r="D220" s="30"/>
      <c r="E220" s="30"/>
      <c r="F220" s="30"/>
    </row>
    <row r="221" spans="2:6" x14ac:dyDescent="0.2">
      <c r="B221" s="30"/>
      <c r="C221" s="30"/>
      <c r="D221" s="30"/>
      <c r="E221" s="30"/>
      <c r="F221" s="30"/>
    </row>
    <row r="222" spans="2:6" x14ac:dyDescent="0.2">
      <c r="B222" s="30"/>
      <c r="C222" s="30"/>
      <c r="D222" s="30"/>
      <c r="E222" s="30"/>
      <c r="F222" s="30"/>
    </row>
    <row r="223" spans="2:6" x14ac:dyDescent="0.2">
      <c r="B223" s="30"/>
      <c r="C223" s="30"/>
      <c r="D223" s="30"/>
      <c r="E223" s="30"/>
      <c r="F223" s="30"/>
    </row>
    <row r="224" spans="2:6" x14ac:dyDescent="0.2">
      <c r="B224" s="30"/>
      <c r="C224" s="30"/>
      <c r="D224" s="30"/>
      <c r="E224" s="30"/>
      <c r="F224" s="30"/>
    </row>
    <row r="225" spans="2:6" x14ac:dyDescent="0.2">
      <c r="B225" s="30"/>
      <c r="C225" s="30"/>
      <c r="D225" s="30"/>
      <c r="E225" s="30"/>
      <c r="F225" s="30"/>
    </row>
    <row r="226" spans="2:6" x14ac:dyDescent="0.2">
      <c r="B226" s="30"/>
      <c r="C226" s="30"/>
      <c r="D226" s="30"/>
      <c r="E226" s="30"/>
      <c r="F226" s="30"/>
    </row>
    <row r="227" spans="2:6" x14ac:dyDescent="0.2">
      <c r="B227" s="30"/>
      <c r="C227" s="30"/>
      <c r="D227" s="30"/>
      <c r="E227" s="30"/>
      <c r="F227" s="30"/>
    </row>
    <row r="228" spans="2:6" x14ac:dyDescent="0.2">
      <c r="B228" s="30"/>
      <c r="C228" s="30"/>
      <c r="D228" s="30"/>
      <c r="E228" s="30"/>
      <c r="F228" s="30"/>
    </row>
    <row r="229" spans="2:6" x14ac:dyDescent="0.2">
      <c r="B229" s="30"/>
      <c r="C229" s="30"/>
      <c r="D229" s="30"/>
      <c r="E229" s="30"/>
      <c r="F229" s="30"/>
    </row>
    <row r="230" spans="2:6" x14ac:dyDescent="0.2">
      <c r="B230" s="30"/>
      <c r="C230" s="30"/>
      <c r="D230" s="30"/>
      <c r="E230" s="30"/>
      <c r="F230" s="30"/>
    </row>
    <row r="231" spans="2:6" x14ac:dyDescent="0.2">
      <c r="B231" s="30"/>
      <c r="C231" s="30"/>
      <c r="D231" s="30"/>
      <c r="E231" s="30"/>
      <c r="F231" s="30"/>
    </row>
    <row r="232" spans="2:6" x14ac:dyDescent="0.2">
      <c r="B232" s="30"/>
      <c r="C232" s="30"/>
      <c r="D232" s="30"/>
      <c r="E232" s="30"/>
      <c r="F232" s="30"/>
    </row>
    <row r="233" spans="2:6" x14ac:dyDescent="0.2">
      <c r="B233" s="30"/>
      <c r="C233" s="30"/>
      <c r="D233" s="30"/>
      <c r="E233" s="30"/>
      <c r="F233" s="30"/>
    </row>
    <row r="234" spans="2:6" x14ac:dyDescent="0.2">
      <c r="B234" s="30"/>
      <c r="C234" s="30"/>
      <c r="D234" s="30"/>
      <c r="E234" s="30"/>
      <c r="F234" s="30"/>
    </row>
    <row r="235" spans="2:6" x14ac:dyDescent="0.2">
      <c r="B235" s="30"/>
      <c r="C235" s="30"/>
      <c r="D235" s="30"/>
      <c r="E235" s="30"/>
      <c r="F235" s="30"/>
    </row>
    <row r="236" spans="2:6" x14ac:dyDescent="0.2">
      <c r="B236" s="30"/>
      <c r="C236" s="30"/>
      <c r="D236" s="30"/>
      <c r="E236" s="30"/>
      <c r="F236" s="30"/>
    </row>
    <row r="237" spans="2:6" x14ac:dyDescent="0.2">
      <c r="B237" s="30"/>
      <c r="C237" s="30"/>
      <c r="D237" s="30"/>
      <c r="E237" s="30"/>
      <c r="F237" s="30"/>
    </row>
    <row r="238" spans="2:6" x14ac:dyDescent="0.2">
      <c r="B238" s="30"/>
      <c r="C238" s="30"/>
      <c r="D238" s="30"/>
      <c r="E238" s="30"/>
      <c r="F238" s="30"/>
    </row>
    <row r="239" spans="2:6" x14ac:dyDescent="0.2">
      <c r="B239" s="30"/>
      <c r="C239" s="30"/>
      <c r="D239" s="30"/>
      <c r="E239" s="30"/>
      <c r="F239" s="30"/>
    </row>
    <row r="240" spans="2:6" x14ac:dyDescent="0.2">
      <c r="B240" s="30"/>
      <c r="C240" s="30"/>
      <c r="D240" s="30"/>
      <c r="E240" s="30"/>
      <c r="F240" s="30"/>
    </row>
    <row r="241" spans="2:6" x14ac:dyDescent="0.2">
      <c r="B241" s="30"/>
      <c r="C241" s="30"/>
      <c r="D241" s="30"/>
      <c r="E241" s="30"/>
      <c r="F241" s="30"/>
    </row>
    <row r="242" spans="2:6" x14ac:dyDescent="0.2">
      <c r="B242" s="30"/>
      <c r="C242" s="30"/>
      <c r="D242" s="30"/>
      <c r="E242" s="30"/>
      <c r="F242" s="30"/>
    </row>
    <row r="243" spans="2:6" x14ac:dyDescent="0.2">
      <c r="B243" s="30"/>
      <c r="C243" s="30"/>
      <c r="D243" s="30"/>
      <c r="E243" s="30"/>
      <c r="F243" s="30"/>
    </row>
    <row r="244" spans="2:6" x14ac:dyDescent="0.2">
      <c r="B244" s="30"/>
      <c r="C244" s="30"/>
      <c r="D244" s="30"/>
      <c r="E244" s="30"/>
      <c r="F244" s="30"/>
    </row>
    <row r="245" spans="2:6" x14ac:dyDescent="0.2">
      <c r="B245" s="30"/>
      <c r="C245" s="30"/>
      <c r="D245" s="30"/>
      <c r="E245" s="30"/>
      <c r="F245" s="30"/>
    </row>
    <row r="246" spans="2:6" x14ac:dyDescent="0.2">
      <c r="B246" s="30"/>
      <c r="C246" s="30"/>
      <c r="D246" s="30"/>
      <c r="E246" s="30"/>
      <c r="F246" s="30"/>
    </row>
    <row r="247" spans="2:6" x14ac:dyDescent="0.2">
      <c r="B247" s="30"/>
      <c r="C247" s="30"/>
      <c r="D247" s="30"/>
      <c r="E247" s="30"/>
      <c r="F247" s="30"/>
    </row>
    <row r="248" spans="2:6" x14ac:dyDescent="0.2">
      <c r="B248" s="30"/>
      <c r="C248" s="30"/>
      <c r="D248" s="30"/>
      <c r="E248" s="30"/>
      <c r="F248" s="30"/>
    </row>
    <row r="249" spans="2:6" x14ac:dyDescent="0.2">
      <c r="B249" s="30"/>
      <c r="C249" s="30"/>
      <c r="D249" s="30"/>
      <c r="E249" s="30"/>
      <c r="F249" s="30"/>
    </row>
    <row r="250" spans="2:6" x14ac:dyDescent="0.2">
      <c r="B250" s="30"/>
      <c r="C250" s="30"/>
      <c r="D250" s="30"/>
      <c r="E250" s="30"/>
      <c r="F250" s="30"/>
    </row>
    <row r="251" spans="2:6" x14ac:dyDescent="0.2">
      <c r="B251" s="30"/>
      <c r="C251" s="30"/>
      <c r="D251" s="30"/>
      <c r="E251" s="30"/>
      <c r="F251" s="30"/>
    </row>
    <row r="252" spans="2:6" x14ac:dyDescent="0.2">
      <c r="B252" s="30"/>
      <c r="C252" s="30"/>
      <c r="D252" s="30"/>
      <c r="E252" s="30"/>
      <c r="F252" s="30"/>
    </row>
    <row r="253" spans="2:6" x14ac:dyDescent="0.2">
      <c r="B253" s="30"/>
      <c r="C253" s="30"/>
      <c r="D253" s="30"/>
      <c r="E253" s="30"/>
      <c r="F253" s="30"/>
    </row>
    <row r="254" spans="2:6" x14ac:dyDescent="0.2">
      <c r="B254" s="30"/>
      <c r="C254" s="30"/>
      <c r="D254" s="30"/>
      <c r="E254" s="30"/>
      <c r="F254" s="30"/>
    </row>
    <row r="261" spans="2:6" s="24" customFormat="1" ht="15" x14ac:dyDescent="0.2"/>
    <row r="262" spans="2:6" s="24" customFormat="1" ht="15" x14ac:dyDescent="0.2"/>
    <row r="263" spans="2:6" s="24" customFormat="1" ht="15" x14ac:dyDescent="0.2"/>
    <row r="266" spans="2:6" s="27" customFormat="1" ht="11.25" x14ac:dyDescent="0.2"/>
    <row r="269" spans="2:6" x14ac:dyDescent="0.2">
      <c r="B269" s="30"/>
      <c r="C269" s="30"/>
      <c r="D269" s="30"/>
      <c r="E269" s="30"/>
      <c r="F269" s="30"/>
    </row>
    <row r="270" spans="2:6" x14ac:dyDescent="0.2">
      <c r="B270" s="30"/>
      <c r="C270" s="30"/>
      <c r="D270" s="30"/>
      <c r="E270" s="30"/>
      <c r="F270" s="30"/>
    </row>
    <row r="271" spans="2:6" x14ac:dyDescent="0.2">
      <c r="B271" s="30"/>
      <c r="C271" s="30"/>
      <c r="D271" s="30"/>
      <c r="E271" s="30"/>
      <c r="F271" s="30"/>
    </row>
    <row r="272" spans="2:6" x14ac:dyDescent="0.2">
      <c r="B272" s="30"/>
      <c r="C272" s="30"/>
      <c r="D272" s="30"/>
      <c r="E272" s="30"/>
      <c r="F272" s="30"/>
    </row>
    <row r="273" spans="2:6" x14ac:dyDescent="0.2">
      <c r="B273" s="30"/>
      <c r="C273" s="30"/>
      <c r="D273" s="30"/>
      <c r="E273" s="30"/>
      <c r="F273" s="30"/>
    </row>
    <row r="274" spans="2:6" x14ac:dyDescent="0.2">
      <c r="B274" s="30"/>
      <c r="C274" s="30"/>
      <c r="D274" s="30"/>
      <c r="E274" s="30"/>
      <c r="F274" s="30"/>
    </row>
    <row r="275" spans="2:6" x14ac:dyDescent="0.2">
      <c r="B275" s="30"/>
      <c r="C275" s="30"/>
      <c r="D275" s="30"/>
      <c r="E275" s="30"/>
      <c r="F275" s="30"/>
    </row>
    <row r="276" spans="2:6" x14ac:dyDescent="0.2">
      <c r="B276" s="30"/>
      <c r="C276" s="30"/>
      <c r="D276" s="30"/>
      <c r="E276" s="30"/>
      <c r="F276" s="30"/>
    </row>
    <row r="277" spans="2:6" x14ac:dyDescent="0.2">
      <c r="B277" s="30"/>
      <c r="C277" s="30"/>
      <c r="D277" s="30"/>
      <c r="E277" s="30"/>
      <c r="F277" s="30"/>
    </row>
    <row r="278" spans="2:6" x14ac:dyDescent="0.2">
      <c r="B278" s="30"/>
      <c r="C278" s="30"/>
      <c r="D278" s="30"/>
      <c r="E278" s="30"/>
      <c r="F278" s="30"/>
    </row>
    <row r="279" spans="2:6" x14ac:dyDescent="0.2">
      <c r="B279" s="30"/>
      <c r="C279" s="30"/>
      <c r="D279" s="30"/>
      <c r="E279" s="30"/>
      <c r="F279" s="30"/>
    </row>
    <row r="280" spans="2:6" x14ac:dyDescent="0.2">
      <c r="B280" s="30"/>
      <c r="C280" s="30"/>
      <c r="D280" s="30"/>
      <c r="E280" s="30"/>
      <c r="F280" s="30"/>
    </row>
    <row r="281" spans="2:6" x14ac:dyDescent="0.2">
      <c r="B281" s="30"/>
      <c r="C281" s="30"/>
      <c r="D281" s="30"/>
      <c r="E281" s="30"/>
      <c r="F281" s="30"/>
    </row>
    <row r="282" spans="2:6" x14ac:dyDescent="0.2">
      <c r="B282" s="30"/>
      <c r="C282" s="30"/>
      <c r="D282" s="30"/>
      <c r="E282" s="30"/>
      <c r="F282" s="30"/>
    </row>
    <row r="283" spans="2:6" x14ac:dyDescent="0.2">
      <c r="B283" s="30"/>
      <c r="C283" s="30"/>
      <c r="D283" s="30"/>
      <c r="E283" s="30"/>
      <c r="F283" s="30"/>
    </row>
    <row r="284" spans="2:6" x14ac:dyDescent="0.2">
      <c r="B284" s="30"/>
      <c r="C284" s="30"/>
      <c r="D284" s="30"/>
      <c r="E284" s="30"/>
      <c r="F284" s="30"/>
    </row>
    <row r="285" spans="2:6" x14ac:dyDescent="0.2">
      <c r="B285" s="30"/>
      <c r="C285" s="30"/>
      <c r="D285" s="30"/>
      <c r="E285" s="30"/>
      <c r="F285" s="30"/>
    </row>
    <row r="286" spans="2:6" x14ac:dyDescent="0.2">
      <c r="B286" s="30"/>
      <c r="C286" s="30"/>
      <c r="D286" s="30"/>
      <c r="E286" s="30"/>
      <c r="F286" s="30"/>
    </row>
    <row r="287" spans="2:6" x14ac:dyDescent="0.2">
      <c r="B287" s="30"/>
      <c r="C287" s="30"/>
      <c r="D287" s="30"/>
      <c r="E287" s="30"/>
      <c r="F287" s="30"/>
    </row>
    <row r="288" spans="2:6" x14ac:dyDescent="0.2">
      <c r="B288" s="30"/>
      <c r="C288" s="30"/>
      <c r="D288" s="30"/>
      <c r="E288" s="30"/>
      <c r="F288" s="30"/>
    </row>
    <row r="289" spans="2:6" x14ac:dyDescent="0.2">
      <c r="B289" s="30"/>
      <c r="C289" s="30"/>
      <c r="D289" s="30"/>
      <c r="E289" s="30"/>
      <c r="F289" s="30"/>
    </row>
    <row r="290" spans="2:6" x14ac:dyDescent="0.2">
      <c r="B290" s="30"/>
      <c r="C290" s="30"/>
      <c r="D290" s="30"/>
      <c r="E290" s="30"/>
      <c r="F290" s="30"/>
    </row>
    <row r="291" spans="2:6" x14ac:dyDescent="0.2">
      <c r="B291" s="30"/>
      <c r="C291" s="30"/>
      <c r="D291" s="30"/>
      <c r="E291" s="30"/>
      <c r="F291" s="30"/>
    </row>
    <row r="292" spans="2:6" x14ac:dyDescent="0.2">
      <c r="B292" s="30"/>
      <c r="C292" s="30"/>
      <c r="D292" s="30"/>
      <c r="E292" s="30"/>
      <c r="F292" s="30"/>
    </row>
    <row r="293" spans="2:6" x14ac:dyDescent="0.2">
      <c r="B293" s="30"/>
      <c r="C293" s="30"/>
      <c r="D293" s="30"/>
      <c r="E293" s="30"/>
      <c r="F293" s="30"/>
    </row>
    <row r="294" spans="2:6" x14ac:dyDescent="0.2">
      <c r="B294" s="30"/>
      <c r="C294" s="30"/>
      <c r="D294" s="30"/>
      <c r="E294" s="30"/>
      <c r="F294" s="30"/>
    </row>
    <row r="295" spans="2:6" x14ac:dyDescent="0.2">
      <c r="B295" s="30"/>
      <c r="C295" s="30"/>
      <c r="D295" s="30"/>
      <c r="E295" s="30"/>
      <c r="F295" s="30"/>
    </row>
    <row r="296" spans="2:6" x14ac:dyDescent="0.2">
      <c r="B296" s="30"/>
      <c r="C296" s="30"/>
      <c r="D296" s="30"/>
      <c r="E296" s="30"/>
      <c r="F296" s="30"/>
    </row>
    <row r="297" spans="2:6" x14ac:dyDescent="0.2">
      <c r="B297" s="30"/>
      <c r="C297" s="30"/>
      <c r="D297" s="30"/>
      <c r="E297" s="30"/>
      <c r="F297" s="30"/>
    </row>
    <row r="298" spans="2:6" x14ac:dyDescent="0.2">
      <c r="B298" s="30"/>
      <c r="C298" s="30"/>
      <c r="D298" s="30"/>
      <c r="E298" s="30"/>
      <c r="F298" s="30"/>
    </row>
    <row r="299" spans="2:6" x14ac:dyDescent="0.2">
      <c r="B299" s="30"/>
      <c r="C299" s="30"/>
      <c r="D299" s="30"/>
      <c r="E299" s="30"/>
      <c r="F299" s="30"/>
    </row>
    <row r="300" spans="2:6" x14ac:dyDescent="0.2">
      <c r="B300" s="30"/>
      <c r="C300" s="30"/>
      <c r="D300" s="30"/>
      <c r="E300" s="30"/>
      <c r="F300" s="30"/>
    </row>
    <row r="301" spans="2:6" x14ac:dyDescent="0.2">
      <c r="B301" s="30"/>
      <c r="C301" s="30"/>
      <c r="D301" s="30"/>
      <c r="E301" s="30"/>
      <c r="F301" s="30"/>
    </row>
    <row r="302" spans="2:6" x14ac:dyDescent="0.2">
      <c r="B302" s="30"/>
      <c r="C302" s="30"/>
      <c r="D302" s="30"/>
      <c r="E302" s="30"/>
      <c r="F302" s="30"/>
    </row>
    <row r="303" spans="2:6" x14ac:dyDescent="0.2">
      <c r="B303" s="30"/>
      <c r="C303" s="30"/>
      <c r="D303" s="30"/>
      <c r="E303" s="30"/>
      <c r="F303" s="30"/>
    </row>
    <row r="304" spans="2:6" x14ac:dyDescent="0.2">
      <c r="B304" s="30"/>
      <c r="C304" s="30"/>
      <c r="D304" s="30"/>
      <c r="E304" s="30"/>
      <c r="F304" s="30"/>
    </row>
    <row r="305" spans="2:6" x14ac:dyDescent="0.2">
      <c r="B305" s="30"/>
      <c r="C305" s="30"/>
      <c r="D305" s="30"/>
      <c r="E305" s="30"/>
      <c r="F305" s="30"/>
    </row>
    <row r="306" spans="2:6" x14ac:dyDescent="0.2">
      <c r="B306" s="30"/>
      <c r="C306" s="30"/>
      <c r="D306" s="30"/>
      <c r="E306" s="30"/>
      <c r="F306" s="30"/>
    </row>
    <row r="313" spans="2:6" s="24" customFormat="1" ht="15" x14ac:dyDescent="0.2"/>
    <row r="314" spans="2:6" s="24" customFormat="1" ht="15" x14ac:dyDescent="0.2"/>
    <row r="315" spans="2:6" s="24" customFormat="1" ht="15" x14ac:dyDescent="0.2"/>
    <row r="318" spans="2:6" s="27" customFormat="1" ht="11.25" x14ac:dyDescent="0.2"/>
    <row r="321" spans="2:6" x14ac:dyDescent="0.2">
      <c r="B321" s="30"/>
      <c r="C321" s="30"/>
      <c r="D321" s="30"/>
      <c r="E321" s="30"/>
      <c r="F321" s="30"/>
    </row>
    <row r="322" spans="2:6" x14ac:dyDescent="0.2">
      <c r="B322" s="30"/>
      <c r="C322" s="30"/>
      <c r="D322" s="30"/>
      <c r="E322" s="30"/>
      <c r="F322" s="30"/>
    </row>
    <row r="323" spans="2:6" x14ac:dyDescent="0.2">
      <c r="B323" s="30"/>
      <c r="C323" s="30"/>
      <c r="D323" s="30"/>
      <c r="E323" s="30"/>
      <c r="F323" s="30"/>
    </row>
    <row r="324" spans="2:6" x14ac:dyDescent="0.2">
      <c r="B324" s="30"/>
      <c r="C324" s="30"/>
      <c r="D324" s="30"/>
      <c r="E324" s="30"/>
      <c r="F324" s="30"/>
    </row>
    <row r="325" spans="2:6" x14ac:dyDescent="0.2">
      <c r="B325" s="30"/>
      <c r="C325" s="30"/>
      <c r="D325" s="30"/>
      <c r="E325" s="30"/>
      <c r="F325" s="30"/>
    </row>
    <row r="326" spans="2:6" x14ac:dyDescent="0.2">
      <c r="B326" s="30"/>
      <c r="C326" s="30"/>
      <c r="D326" s="30"/>
      <c r="E326" s="30"/>
      <c r="F326" s="30"/>
    </row>
    <row r="327" spans="2:6" x14ac:dyDescent="0.2">
      <c r="B327" s="30"/>
      <c r="C327" s="30"/>
      <c r="D327" s="30"/>
      <c r="E327" s="30"/>
      <c r="F327" s="30"/>
    </row>
    <row r="328" spans="2:6" x14ac:dyDescent="0.2">
      <c r="B328" s="30"/>
      <c r="C328" s="30"/>
      <c r="D328" s="30"/>
      <c r="E328" s="30"/>
      <c r="F328" s="30"/>
    </row>
    <row r="329" spans="2:6" x14ac:dyDescent="0.2">
      <c r="B329" s="30"/>
      <c r="C329" s="30"/>
      <c r="D329" s="30"/>
      <c r="E329" s="30"/>
      <c r="F329" s="30"/>
    </row>
    <row r="330" spans="2:6" x14ac:dyDescent="0.2">
      <c r="B330" s="30"/>
      <c r="C330" s="30"/>
      <c r="D330" s="30"/>
      <c r="E330" s="30"/>
      <c r="F330" s="30"/>
    </row>
    <row r="331" spans="2:6" x14ac:dyDescent="0.2">
      <c r="B331" s="30"/>
      <c r="C331" s="30"/>
      <c r="D331" s="30"/>
      <c r="E331" s="30"/>
      <c r="F331" s="30"/>
    </row>
    <row r="332" spans="2:6" x14ac:dyDescent="0.2">
      <c r="B332" s="30"/>
      <c r="C332" s="30"/>
      <c r="D332" s="30"/>
      <c r="E332" s="30"/>
      <c r="F332" s="30"/>
    </row>
    <row r="333" spans="2:6" x14ac:dyDescent="0.2">
      <c r="B333" s="30"/>
      <c r="C333" s="30"/>
      <c r="D333" s="30"/>
      <c r="E333" s="30"/>
      <c r="F333" s="30"/>
    </row>
    <row r="334" spans="2:6" x14ac:dyDescent="0.2">
      <c r="B334" s="30"/>
      <c r="C334" s="30"/>
      <c r="D334" s="30"/>
      <c r="E334" s="30"/>
      <c r="F334" s="30"/>
    </row>
    <row r="335" spans="2:6" x14ac:dyDescent="0.2">
      <c r="B335" s="30"/>
      <c r="C335" s="30"/>
      <c r="D335" s="30"/>
      <c r="E335" s="30"/>
      <c r="F335" s="30"/>
    </row>
    <row r="336" spans="2:6" x14ac:dyDescent="0.2">
      <c r="B336" s="30"/>
      <c r="C336" s="30"/>
      <c r="D336" s="30"/>
      <c r="E336" s="30"/>
      <c r="F336" s="30"/>
    </row>
    <row r="337" spans="2:6" x14ac:dyDescent="0.2">
      <c r="B337" s="30"/>
      <c r="C337" s="30"/>
      <c r="D337" s="30"/>
      <c r="E337" s="30"/>
      <c r="F337" s="30"/>
    </row>
    <row r="338" spans="2:6" x14ac:dyDescent="0.2">
      <c r="B338" s="30"/>
      <c r="C338" s="30"/>
      <c r="D338" s="30"/>
      <c r="E338" s="30"/>
      <c r="F338" s="30"/>
    </row>
    <row r="339" spans="2:6" x14ac:dyDescent="0.2">
      <c r="B339" s="30"/>
      <c r="C339" s="30"/>
      <c r="D339" s="30"/>
      <c r="E339" s="30"/>
      <c r="F339" s="30"/>
    </row>
    <row r="340" spans="2:6" x14ac:dyDescent="0.2">
      <c r="B340" s="30"/>
      <c r="C340" s="30"/>
      <c r="D340" s="30"/>
      <c r="E340" s="30"/>
      <c r="F340" s="30"/>
    </row>
    <row r="341" spans="2:6" x14ac:dyDescent="0.2">
      <c r="B341" s="30"/>
      <c r="C341" s="30"/>
      <c r="D341" s="30"/>
      <c r="E341" s="30"/>
      <c r="F341" s="30"/>
    </row>
    <row r="342" spans="2:6" x14ac:dyDescent="0.2">
      <c r="B342" s="30"/>
      <c r="C342" s="30"/>
      <c r="D342" s="30"/>
      <c r="E342" s="30"/>
      <c r="F342" s="30"/>
    </row>
    <row r="343" spans="2:6" x14ac:dyDescent="0.2">
      <c r="B343" s="30"/>
      <c r="C343" s="30"/>
      <c r="D343" s="30"/>
      <c r="E343" s="30"/>
      <c r="F343" s="30"/>
    </row>
    <row r="344" spans="2:6" x14ac:dyDescent="0.2">
      <c r="B344" s="30"/>
      <c r="C344" s="30"/>
      <c r="D344" s="30"/>
      <c r="E344" s="30"/>
      <c r="F344" s="30"/>
    </row>
    <row r="345" spans="2:6" x14ac:dyDescent="0.2">
      <c r="B345" s="30"/>
      <c r="C345" s="30"/>
      <c r="D345" s="30"/>
      <c r="E345" s="30"/>
      <c r="F345" s="30"/>
    </row>
    <row r="346" spans="2:6" x14ac:dyDescent="0.2">
      <c r="B346" s="30"/>
      <c r="C346" s="30"/>
      <c r="D346" s="30"/>
      <c r="E346" s="30"/>
      <c r="F346" s="30"/>
    </row>
    <row r="347" spans="2:6" x14ac:dyDescent="0.2">
      <c r="B347" s="30"/>
      <c r="C347" s="30"/>
      <c r="D347" s="30"/>
      <c r="E347" s="30"/>
      <c r="F347" s="30"/>
    </row>
    <row r="348" spans="2:6" x14ac:dyDescent="0.2">
      <c r="B348" s="30"/>
      <c r="C348" s="30"/>
      <c r="D348" s="30"/>
      <c r="E348" s="30"/>
      <c r="F348" s="30"/>
    </row>
    <row r="349" spans="2:6" x14ac:dyDescent="0.2">
      <c r="B349" s="30"/>
      <c r="C349" s="30"/>
      <c r="D349" s="30"/>
      <c r="E349" s="30"/>
      <c r="F349" s="30"/>
    </row>
    <row r="350" spans="2:6" x14ac:dyDescent="0.2">
      <c r="B350" s="30"/>
      <c r="C350" s="30"/>
      <c r="D350" s="30"/>
      <c r="E350" s="30"/>
      <c r="F350" s="30"/>
    </row>
    <row r="351" spans="2:6" x14ac:dyDescent="0.2">
      <c r="B351" s="30"/>
      <c r="C351" s="30"/>
      <c r="D351" s="30"/>
      <c r="E351" s="30"/>
      <c r="F351" s="30"/>
    </row>
    <row r="352" spans="2:6" x14ac:dyDescent="0.2">
      <c r="B352" s="30"/>
      <c r="C352" s="30"/>
      <c r="D352" s="30"/>
      <c r="E352" s="30"/>
      <c r="F352" s="30"/>
    </row>
    <row r="353" spans="2:6" x14ac:dyDescent="0.2">
      <c r="B353" s="30"/>
      <c r="C353" s="30"/>
      <c r="D353" s="30"/>
      <c r="E353" s="30"/>
      <c r="F353" s="30"/>
    </row>
    <row r="354" spans="2:6" x14ac:dyDescent="0.2">
      <c r="B354" s="30"/>
      <c r="C354" s="30"/>
      <c r="D354" s="30"/>
      <c r="E354" s="30"/>
      <c r="F354" s="30"/>
    </row>
    <row r="355" spans="2:6" x14ac:dyDescent="0.2">
      <c r="B355" s="30"/>
      <c r="C355" s="30"/>
      <c r="D355" s="30"/>
      <c r="E355" s="30"/>
      <c r="F355" s="30"/>
    </row>
    <row r="356" spans="2:6" x14ac:dyDescent="0.2">
      <c r="B356" s="30"/>
      <c r="C356" s="30"/>
      <c r="D356" s="30"/>
      <c r="E356" s="30"/>
      <c r="F356" s="30"/>
    </row>
    <row r="357" spans="2:6" x14ac:dyDescent="0.2">
      <c r="B357" s="30"/>
      <c r="C357" s="30"/>
      <c r="D357" s="30"/>
      <c r="E357" s="30"/>
      <c r="F357" s="30"/>
    </row>
    <row r="358" spans="2:6" x14ac:dyDescent="0.2">
      <c r="B358" s="30"/>
      <c r="C358" s="30"/>
      <c r="D358" s="30"/>
      <c r="E358" s="30"/>
      <c r="F358" s="30"/>
    </row>
    <row r="365" spans="2:6" s="24" customFormat="1" ht="15" x14ac:dyDescent="0.2"/>
    <row r="366" spans="2:6" s="24" customFormat="1" ht="15" x14ac:dyDescent="0.2"/>
    <row r="367" spans="2:6" s="24" customFormat="1" ht="15" x14ac:dyDescent="0.2"/>
    <row r="370" spans="2:6" s="27" customFormat="1" ht="11.25" x14ac:dyDescent="0.2"/>
    <row r="373" spans="2:6" x14ac:dyDescent="0.2">
      <c r="B373" s="30"/>
      <c r="C373" s="30"/>
      <c r="D373" s="30"/>
      <c r="E373" s="30"/>
      <c r="F373" s="30"/>
    </row>
    <row r="374" spans="2:6" x14ac:dyDescent="0.2">
      <c r="B374" s="30"/>
      <c r="C374" s="30"/>
      <c r="D374" s="30"/>
      <c r="E374" s="30"/>
      <c r="F374" s="30"/>
    </row>
    <row r="375" spans="2:6" x14ac:dyDescent="0.2">
      <c r="B375" s="30"/>
      <c r="C375" s="30"/>
      <c r="D375" s="30"/>
      <c r="E375" s="30"/>
      <c r="F375" s="30"/>
    </row>
    <row r="376" spans="2:6" x14ac:dyDescent="0.2">
      <c r="B376" s="30"/>
      <c r="C376" s="30"/>
      <c r="D376" s="30"/>
      <c r="E376" s="30"/>
      <c r="F376" s="30"/>
    </row>
    <row r="377" spans="2:6" x14ac:dyDescent="0.2">
      <c r="B377" s="30"/>
      <c r="C377" s="30"/>
      <c r="D377" s="30"/>
      <c r="E377" s="30"/>
      <c r="F377" s="30"/>
    </row>
    <row r="378" spans="2:6" x14ac:dyDescent="0.2">
      <c r="B378" s="30"/>
      <c r="C378" s="30"/>
      <c r="D378" s="30"/>
      <c r="E378" s="30"/>
      <c r="F378" s="30"/>
    </row>
    <row r="379" spans="2:6" x14ac:dyDescent="0.2">
      <c r="B379" s="30"/>
      <c r="C379" s="30"/>
      <c r="D379" s="30"/>
      <c r="E379" s="30"/>
      <c r="F379" s="30"/>
    </row>
    <row r="380" spans="2:6" x14ac:dyDescent="0.2">
      <c r="B380" s="30"/>
      <c r="C380" s="30"/>
      <c r="D380" s="30"/>
      <c r="E380" s="30"/>
      <c r="F380" s="30"/>
    </row>
    <row r="381" spans="2:6" x14ac:dyDescent="0.2">
      <c r="B381" s="30"/>
      <c r="C381" s="30"/>
      <c r="D381" s="30"/>
      <c r="E381" s="30"/>
      <c r="F381" s="30"/>
    </row>
    <row r="382" spans="2:6" x14ac:dyDescent="0.2">
      <c r="B382" s="30"/>
      <c r="C382" s="30"/>
      <c r="D382" s="30"/>
      <c r="E382" s="30"/>
      <c r="F382" s="30"/>
    </row>
    <row r="383" spans="2:6" x14ac:dyDescent="0.2">
      <c r="B383" s="30"/>
      <c r="C383" s="30"/>
      <c r="D383" s="30"/>
      <c r="E383" s="30"/>
      <c r="F383" s="30"/>
    </row>
    <row r="384" spans="2:6" x14ac:dyDescent="0.2">
      <c r="B384" s="30"/>
      <c r="C384" s="30"/>
      <c r="D384" s="30"/>
      <c r="E384" s="30"/>
      <c r="F384" s="30"/>
    </row>
    <row r="385" spans="2:6" x14ac:dyDescent="0.2">
      <c r="B385" s="30"/>
      <c r="C385" s="30"/>
      <c r="D385" s="30"/>
      <c r="E385" s="30"/>
      <c r="F385" s="30"/>
    </row>
    <row r="386" spans="2:6" x14ac:dyDescent="0.2">
      <c r="B386" s="30"/>
      <c r="C386" s="30"/>
      <c r="D386" s="30"/>
      <c r="E386" s="30"/>
      <c r="F386" s="30"/>
    </row>
    <row r="387" spans="2:6" x14ac:dyDescent="0.2">
      <c r="B387" s="30"/>
      <c r="C387" s="30"/>
      <c r="D387" s="30"/>
      <c r="E387" s="30"/>
      <c r="F387" s="30"/>
    </row>
    <row r="388" spans="2:6" x14ac:dyDescent="0.2">
      <c r="B388" s="30"/>
      <c r="C388" s="30"/>
      <c r="D388" s="30"/>
      <c r="E388" s="30"/>
      <c r="F388" s="30"/>
    </row>
    <row r="389" spans="2:6" x14ac:dyDescent="0.2">
      <c r="B389" s="30"/>
      <c r="C389" s="30"/>
      <c r="D389" s="30"/>
      <c r="E389" s="30"/>
      <c r="F389" s="30"/>
    </row>
    <row r="390" spans="2:6" x14ac:dyDescent="0.2">
      <c r="B390" s="30"/>
      <c r="C390" s="30"/>
      <c r="D390" s="30"/>
      <c r="E390" s="30"/>
      <c r="F390" s="30"/>
    </row>
    <row r="391" spans="2:6" x14ac:dyDescent="0.2">
      <c r="B391" s="30"/>
      <c r="C391" s="30"/>
      <c r="D391" s="30"/>
      <c r="E391" s="30"/>
      <c r="F391" s="30"/>
    </row>
    <row r="392" spans="2:6" x14ac:dyDescent="0.2">
      <c r="B392" s="30"/>
      <c r="C392" s="30"/>
      <c r="D392" s="30"/>
      <c r="E392" s="30"/>
      <c r="F392" s="30"/>
    </row>
    <row r="393" spans="2:6" x14ac:dyDescent="0.2">
      <c r="B393" s="30"/>
      <c r="C393" s="30"/>
      <c r="D393" s="30"/>
      <c r="E393" s="30"/>
      <c r="F393" s="30"/>
    </row>
    <row r="394" spans="2:6" x14ac:dyDescent="0.2">
      <c r="B394" s="30"/>
      <c r="C394" s="30"/>
      <c r="D394" s="30"/>
      <c r="E394" s="30"/>
      <c r="F394" s="30"/>
    </row>
    <row r="395" spans="2:6" x14ac:dyDescent="0.2">
      <c r="B395" s="30"/>
      <c r="C395" s="30"/>
      <c r="D395" s="30"/>
      <c r="E395" s="30"/>
      <c r="F395" s="30"/>
    </row>
    <row r="396" spans="2:6" x14ac:dyDescent="0.2">
      <c r="B396" s="30"/>
      <c r="C396" s="30"/>
      <c r="D396" s="30"/>
      <c r="E396" s="30"/>
      <c r="F396" s="30"/>
    </row>
    <row r="397" spans="2:6" x14ac:dyDescent="0.2">
      <c r="B397" s="30"/>
      <c r="C397" s="30"/>
      <c r="D397" s="30"/>
      <c r="E397" s="30"/>
      <c r="F397" s="30"/>
    </row>
    <row r="398" spans="2:6" x14ac:dyDescent="0.2">
      <c r="B398" s="30"/>
      <c r="C398" s="30"/>
      <c r="D398" s="30"/>
      <c r="E398" s="30"/>
      <c r="F398" s="30"/>
    </row>
    <row r="399" spans="2:6" x14ac:dyDescent="0.2">
      <c r="B399" s="30"/>
      <c r="C399" s="30"/>
      <c r="D399" s="30"/>
      <c r="E399" s="30"/>
      <c r="F399" s="30"/>
    </row>
    <row r="400" spans="2:6" x14ac:dyDescent="0.2">
      <c r="B400" s="30"/>
      <c r="C400" s="30"/>
      <c r="D400" s="30"/>
      <c r="E400" s="30"/>
      <c r="F400" s="30"/>
    </row>
    <row r="401" spans="2:6" x14ac:dyDescent="0.2">
      <c r="B401" s="30"/>
      <c r="C401" s="30"/>
      <c r="D401" s="30"/>
      <c r="E401" s="30"/>
      <c r="F401" s="30"/>
    </row>
    <row r="402" spans="2:6" x14ac:dyDescent="0.2">
      <c r="B402" s="30"/>
      <c r="C402" s="30"/>
      <c r="D402" s="30"/>
      <c r="E402" s="30"/>
      <c r="F402" s="30"/>
    </row>
    <row r="403" spans="2:6" x14ac:dyDescent="0.2">
      <c r="B403" s="30"/>
      <c r="C403" s="30"/>
      <c r="D403" s="30"/>
      <c r="E403" s="30"/>
      <c r="F403" s="30"/>
    </row>
    <row r="404" spans="2:6" x14ac:dyDescent="0.2">
      <c r="B404" s="30"/>
      <c r="C404" s="30"/>
      <c r="D404" s="30"/>
      <c r="E404" s="30"/>
      <c r="F404" s="30"/>
    </row>
    <row r="405" spans="2:6" x14ac:dyDescent="0.2">
      <c r="B405" s="30"/>
      <c r="C405" s="30"/>
      <c r="D405" s="30"/>
      <c r="E405" s="30"/>
      <c r="F405" s="30"/>
    </row>
    <row r="406" spans="2:6" x14ac:dyDescent="0.2">
      <c r="B406" s="30"/>
      <c r="C406" s="30"/>
      <c r="D406" s="30"/>
      <c r="E406" s="30"/>
      <c r="F406" s="30"/>
    </row>
    <row r="407" spans="2:6" x14ac:dyDescent="0.2">
      <c r="B407" s="30"/>
      <c r="C407" s="30"/>
      <c r="D407" s="30"/>
      <c r="E407" s="30"/>
      <c r="F407" s="30"/>
    </row>
    <row r="408" spans="2:6" x14ac:dyDescent="0.2">
      <c r="B408" s="30"/>
      <c r="C408" s="30"/>
      <c r="D408" s="30"/>
      <c r="E408" s="30"/>
      <c r="F408" s="30"/>
    </row>
    <row r="409" spans="2:6" x14ac:dyDescent="0.2">
      <c r="B409" s="30"/>
      <c r="C409" s="30"/>
      <c r="D409" s="30"/>
      <c r="E409" s="30"/>
      <c r="F409" s="30"/>
    </row>
    <row r="410" spans="2:6" x14ac:dyDescent="0.2">
      <c r="B410" s="30"/>
      <c r="C410" s="30"/>
      <c r="D410" s="30"/>
      <c r="E410" s="30"/>
      <c r="F410" s="30"/>
    </row>
    <row r="417" spans="2:6" s="24" customFormat="1" ht="15" x14ac:dyDescent="0.2"/>
    <row r="418" spans="2:6" s="24" customFormat="1" ht="15" x14ac:dyDescent="0.2"/>
    <row r="419" spans="2:6" s="24" customFormat="1" ht="15" x14ac:dyDescent="0.2"/>
    <row r="422" spans="2:6" s="27" customFormat="1" ht="11.25" x14ac:dyDescent="0.2"/>
    <row r="425" spans="2:6" x14ac:dyDescent="0.2">
      <c r="B425" s="30"/>
      <c r="C425" s="30"/>
      <c r="D425" s="30"/>
      <c r="E425" s="30"/>
      <c r="F425" s="30"/>
    </row>
    <row r="426" spans="2:6" x14ac:dyDescent="0.2">
      <c r="B426" s="30"/>
      <c r="C426" s="30"/>
      <c r="D426" s="30"/>
      <c r="E426" s="30"/>
      <c r="F426" s="30"/>
    </row>
    <row r="427" spans="2:6" x14ac:dyDescent="0.2">
      <c r="B427" s="30"/>
      <c r="C427" s="30"/>
      <c r="D427" s="30"/>
      <c r="E427" s="30"/>
      <c r="F427" s="30"/>
    </row>
    <row r="428" spans="2:6" x14ac:dyDescent="0.2">
      <c r="B428" s="30"/>
      <c r="C428" s="30"/>
      <c r="D428" s="30"/>
      <c r="E428" s="30"/>
      <c r="F428" s="30"/>
    </row>
    <row r="429" spans="2:6" x14ac:dyDescent="0.2">
      <c r="B429" s="30"/>
      <c r="C429" s="30"/>
      <c r="D429" s="30"/>
      <c r="E429" s="30"/>
      <c r="F429" s="30"/>
    </row>
    <row r="430" spans="2:6" x14ac:dyDescent="0.2">
      <c r="B430" s="30"/>
      <c r="C430" s="30"/>
      <c r="D430" s="30"/>
      <c r="E430" s="30"/>
      <c r="F430" s="30"/>
    </row>
    <row r="431" spans="2:6" x14ac:dyDescent="0.2">
      <c r="B431" s="30"/>
      <c r="C431" s="30"/>
      <c r="D431" s="30"/>
      <c r="E431" s="30"/>
      <c r="F431" s="30"/>
    </row>
    <row r="432" spans="2:6" x14ac:dyDescent="0.2">
      <c r="B432" s="30"/>
      <c r="C432" s="30"/>
      <c r="D432" s="30"/>
      <c r="E432" s="30"/>
      <c r="F432" s="30"/>
    </row>
    <row r="433" spans="2:6" x14ac:dyDescent="0.2">
      <c r="B433" s="30"/>
      <c r="C433" s="30"/>
      <c r="D433" s="30"/>
      <c r="E433" s="30"/>
      <c r="F433" s="30"/>
    </row>
    <row r="434" spans="2:6" x14ac:dyDescent="0.2">
      <c r="B434" s="30"/>
      <c r="C434" s="30"/>
      <c r="D434" s="30"/>
      <c r="E434" s="30"/>
      <c r="F434" s="30"/>
    </row>
    <row r="435" spans="2:6" x14ac:dyDescent="0.2">
      <c r="B435" s="30"/>
      <c r="C435" s="30"/>
      <c r="D435" s="30"/>
      <c r="E435" s="30"/>
      <c r="F435" s="30"/>
    </row>
    <row r="436" spans="2:6" x14ac:dyDescent="0.2">
      <c r="B436" s="30"/>
      <c r="C436" s="30"/>
      <c r="D436" s="30"/>
      <c r="E436" s="30"/>
      <c r="F436" s="30"/>
    </row>
    <row r="437" spans="2:6" x14ac:dyDescent="0.2">
      <c r="B437" s="30"/>
      <c r="C437" s="30"/>
      <c r="D437" s="30"/>
      <c r="E437" s="30"/>
      <c r="F437" s="30"/>
    </row>
    <row r="438" spans="2:6" x14ac:dyDescent="0.2">
      <c r="B438" s="30"/>
      <c r="C438" s="30"/>
      <c r="D438" s="30"/>
      <c r="E438" s="30"/>
      <c r="F438" s="30"/>
    </row>
    <row r="439" spans="2:6" x14ac:dyDescent="0.2">
      <c r="B439" s="30"/>
      <c r="C439" s="30"/>
      <c r="D439" s="30"/>
      <c r="E439" s="30"/>
      <c r="F439" s="30"/>
    </row>
    <row r="440" spans="2:6" x14ac:dyDescent="0.2">
      <c r="B440" s="30"/>
      <c r="C440" s="30"/>
      <c r="D440" s="30"/>
      <c r="E440" s="30"/>
      <c r="F440" s="30"/>
    </row>
    <row r="441" spans="2:6" x14ac:dyDescent="0.2">
      <c r="B441" s="30"/>
      <c r="C441" s="30"/>
      <c r="D441" s="30"/>
      <c r="E441" s="30"/>
      <c r="F441" s="30"/>
    </row>
    <row r="442" spans="2:6" x14ac:dyDescent="0.2">
      <c r="B442" s="30"/>
      <c r="C442" s="30"/>
      <c r="D442" s="30"/>
      <c r="E442" s="30"/>
      <c r="F442" s="30"/>
    </row>
    <row r="443" spans="2:6" x14ac:dyDescent="0.2">
      <c r="B443" s="30"/>
      <c r="C443" s="30"/>
      <c r="D443" s="30"/>
      <c r="E443" s="30"/>
      <c r="F443" s="30"/>
    </row>
    <row r="444" spans="2:6" x14ac:dyDescent="0.2">
      <c r="B444" s="30"/>
      <c r="C444" s="30"/>
      <c r="D444" s="30"/>
      <c r="E444" s="30"/>
      <c r="F444" s="30"/>
    </row>
    <row r="445" spans="2:6" x14ac:dyDescent="0.2">
      <c r="B445" s="30"/>
      <c r="C445" s="30"/>
      <c r="D445" s="30"/>
      <c r="E445" s="30"/>
      <c r="F445" s="30"/>
    </row>
    <row r="446" spans="2:6" x14ac:dyDescent="0.2">
      <c r="B446" s="30"/>
      <c r="C446" s="30"/>
      <c r="D446" s="30"/>
      <c r="E446" s="30"/>
      <c r="F446" s="30"/>
    </row>
    <row r="447" spans="2:6" x14ac:dyDescent="0.2">
      <c r="B447" s="30"/>
      <c r="C447" s="30"/>
      <c r="D447" s="30"/>
      <c r="E447" s="30"/>
      <c r="F447" s="30"/>
    </row>
    <row r="448" spans="2:6" x14ac:dyDescent="0.2">
      <c r="B448" s="30"/>
      <c r="C448" s="30"/>
      <c r="D448" s="30"/>
      <c r="E448" s="30"/>
      <c r="F448" s="30"/>
    </row>
    <row r="449" spans="2:6" x14ac:dyDescent="0.2">
      <c r="B449" s="30"/>
      <c r="C449" s="30"/>
      <c r="D449" s="30"/>
      <c r="E449" s="30"/>
      <c r="F449" s="30"/>
    </row>
    <row r="450" spans="2:6" x14ac:dyDescent="0.2">
      <c r="B450" s="30"/>
      <c r="C450" s="30"/>
      <c r="D450" s="30"/>
      <c r="E450" s="30"/>
      <c r="F450" s="30"/>
    </row>
    <row r="451" spans="2:6" x14ac:dyDescent="0.2">
      <c r="B451" s="30"/>
      <c r="C451" s="30"/>
      <c r="D451" s="30"/>
      <c r="E451" s="30"/>
      <c r="F451" s="30"/>
    </row>
    <row r="452" spans="2:6" x14ac:dyDescent="0.2">
      <c r="B452" s="30"/>
      <c r="C452" s="30"/>
      <c r="D452" s="30"/>
      <c r="E452" s="30"/>
      <c r="F452" s="30"/>
    </row>
    <row r="453" spans="2:6" x14ac:dyDescent="0.2">
      <c r="B453" s="30"/>
      <c r="C453" s="30"/>
      <c r="D453" s="30"/>
      <c r="E453" s="30"/>
      <c r="F453" s="30"/>
    </row>
    <row r="454" spans="2:6" x14ac:dyDescent="0.2">
      <c r="B454" s="30"/>
      <c r="C454" s="30"/>
      <c r="D454" s="30"/>
      <c r="E454" s="30"/>
      <c r="F454" s="30"/>
    </row>
    <row r="455" spans="2:6" x14ac:dyDescent="0.2">
      <c r="B455" s="30"/>
      <c r="C455" s="30"/>
      <c r="D455" s="30"/>
      <c r="E455" s="30"/>
      <c r="F455" s="30"/>
    </row>
    <row r="456" spans="2:6" x14ac:dyDescent="0.2">
      <c r="B456" s="30"/>
      <c r="C456" s="30"/>
      <c r="D456" s="30"/>
      <c r="E456" s="30"/>
      <c r="F456" s="30"/>
    </row>
    <row r="457" spans="2:6" x14ac:dyDescent="0.2">
      <c r="B457" s="30"/>
      <c r="C457" s="30"/>
      <c r="D457" s="30"/>
      <c r="E457" s="30"/>
      <c r="F457" s="30"/>
    </row>
    <row r="458" spans="2:6" x14ac:dyDescent="0.2">
      <c r="B458" s="30"/>
      <c r="C458" s="30"/>
      <c r="D458" s="30"/>
      <c r="E458" s="30"/>
      <c r="F458" s="30"/>
    </row>
    <row r="459" spans="2:6" x14ac:dyDescent="0.2">
      <c r="B459" s="30"/>
      <c r="C459" s="30"/>
      <c r="D459" s="30"/>
      <c r="E459" s="30"/>
      <c r="F459" s="30"/>
    </row>
    <row r="460" spans="2:6" x14ac:dyDescent="0.2">
      <c r="B460" s="30"/>
      <c r="C460" s="30"/>
      <c r="D460" s="30"/>
      <c r="E460" s="30"/>
      <c r="F460" s="30"/>
    </row>
    <row r="461" spans="2:6" x14ac:dyDescent="0.2">
      <c r="B461" s="30"/>
      <c r="C461" s="30"/>
      <c r="D461" s="30"/>
      <c r="E461" s="30"/>
      <c r="F461" s="30"/>
    </row>
    <row r="462" spans="2:6" x14ac:dyDescent="0.2">
      <c r="B462" s="30"/>
      <c r="C462" s="30"/>
      <c r="D462" s="30"/>
      <c r="E462" s="30"/>
      <c r="F462" s="30"/>
    </row>
    <row r="463" spans="2:6" x14ac:dyDescent="0.2">
      <c r="B463" s="30"/>
      <c r="C463" s="30"/>
      <c r="D463" s="30"/>
      <c r="E463" s="30"/>
      <c r="F463" s="30"/>
    </row>
    <row r="464" spans="2:6" x14ac:dyDescent="0.2">
      <c r="B464" s="30"/>
      <c r="C464" s="30"/>
      <c r="D464" s="30"/>
      <c r="E464" s="30"/>
      <c r="F464" s="30"/>
    </row>
    <row r="465" spans="2:6" x14ac:dyDescent="0.2">
      <c r="B465" s="30"/>
      <c r="C465" s="30"/>
      <c r="D465" s="30"/>
      <c r="E465" s="30"/>
      <c r="F465" s="30"/>
    </row>
    <row r="466" spans="2:6" x14ac:dyDescent="0.2">
      <c r="B466" s="30"/>
      <c r="C466" s="30"/>
      <c r="D466" s="30"/>
      <c r="E466" s="30"/>
      <c r="F466" s="30"/>
    </row>
    <row r="467" spans="2:6" x14ac:dyDescent="0.2">
      <c r="B467" s="30"/>
      <c r="C467" s="30"/>
      <c r="D467" s="30"/>
      <c r="E467" s="30"/>
      <c r="F467" s="30"/>
    </row>
    <row r="468" spans="2:6" x14ac:dyDescent="0.2">
      <c r="B468" s="30"/>
      <c r="C468" s="30"/>
      <c r="D468" s="30"/>
      <c r="E468" s="30"/>
      <c r="F468" s="30"/>
    </row>
    <row r="469" spans="2:6" s="24" customFormat="1" ht="15" x14ac:dyDescent="0.2">
      <c r="B469" s="30"/>
      <c r="C469" s="30"/>
      <c r="D469" s="30"/>
      <c r="E469" s="30"/>
      <c r="F469" s="30"/>
    </row>
    <row r="470" spans="2:6" s="24" customFormat="1" ht="15" x14ac:dyDescent="0.2">
      <c r="B470" s="30"/>
      <c r="C470" s="30"/>
      <c r="D470" s="30"/>
      <c r="E470" s="30"/>
      <c r="F470" s="30"/>
    </row>
    <row r="471" spans="2:6" s="24" customFormat="1" ht="15" x14ac:dyDescent="0.2">
      <c r="B471" s="30"/>
      <c r="C471" s="30"/>
      <c r="D471" s="30"/>
      <c r="E471" s="30"/>
      <c r="F471" s="30"/>
    </row>
    <row r="472" spans="2:6" x14ac:dyDescent="0.2">
      <c r="B472" s="30"/>
      <c r="C472" s="30"/>
      <c r="D472" s="30"/>
      <c r="E472" s="30"/>
      <c r="F472" s="30"/>
    </row>
    <row r="473" spans="2:6" x14ac:dyDescent="0.2">
      <c r="B473" s="30"/>
      <c r="C473" s="30"/>
      <c r="D473" s="30"/>
      <c r="E473" s="30"/>
      <c r="F473" s="30"/>
    </row>
    <row r="474" spans="2:6" s="27" customFormat="1" ht="11.25" x14ac:dyDescent="0.2"/>
    <row r="475" spans="2:6" x14ac:dyDescent="0.2">
      <c r="B475" s="30"/>
      <c r="C475" s="30"/>
      <c r="D475" s="30"/>
      <c r="E475" s="30"/>
      <c r="F475" s="30"/>
    </row>
    <row r="476" spans="2:6" x14ac:dyDescent="0.2">
      <c r="B476" s="30"/>
      <c r="C476" s="30"/>
      <c r="D476" s="30"/>
      <c r="E476" s="30"/>
      <c r="F476" s="30"/>
    </row>
    <row r="477" spans="2:6" x14ac:dyDescent="0.2">
      <c r="B477" s="30"/>
      <c r="C477" s="30"/>
      <c r="D477" s="30"/>
      <c r="E477" s="30"/>
      <c r="F477" s="30"/>
    </row>
    <row r="478" spans="2:6" x14ac:dyDescent="0.2">
      <c r="B478" s="30"/>
      <c r="C478" s="30"/>
      <c r="D478" s="30"/>
      <c r="E478" s="30"/>
      <c r="F478" s="30"/>
    </row>
    <row r="479" spans="2:6" x14ac:dyDescent="0.2">
      <c r="B479" s="30"/>
      <c r="C479" s="30"/>
      <c r="D479" s="30"/>
      <c r="E479" s="30"/>
      <c r="F479" s="30"/>
    </row>
    <row r="480" spans="2:6" x14ac:dyDescent="0.2">
      <c r="B480" s="30"/>
      <c r="C480" s="30"/>
      <c r="D480" s="30"/>
      <c r="E480" s="30"/>
      <c r="F480" s="30"/>
    </row>
    <row r="481" spans="2:6" x14ac:dyDescent="0.2">
      <c r="B481" s="30"/>
      <c r="C481" s="30"/>
      <c r="D481" s="30"/>
      <c r="E481" s="30"/>
      <c r="F481" s="30"/>
    </row>
    <row r="482" spans="2:6" x14ac:dyDescent="0.2">
      <c r="B482" s="30"/>
      <c r="C482" s="30"/>
      <c r="D482" s="30"/>
      <c r="E482" s="30"/>
      <c r="F482" s="30"/>
    </row>
    <row r="483" spans="2:6" x14ac:dyDescent="0.2">
      <c r="B483" s="30"/>
      <c r="C483" s="30"/>
      <c r="D483" s="30"/>
      <c r="E483" s="30"/>
      <c r="F483" s="30"/>
    </row>
    <row r="484" spans="2:6" x14ac:dyDescent="0.2">
      <c r="B484" s="30"/>
      <c r="C484" s="30"/>
      <c r="D484" s="30"/>
      <c r="E484" s="30"/>
      <c r="F484" s="30"/>
    </row>
    <row r="485" spans="2:6" x14ac:dyDescent="0.2">
      <c r="B485" s="30"/>
      <c r="C485" s="30"/>
      <c r="D485" s="30"/>
      <c r="E485" s="30"/>
      <c r="F485" s="30"/>
    </row>
    <row r="486" spans="2:6" x14ac:dyDescent="0.2">
      <c r="B486" s="30"/>
      <c r="C486" s="30"/>
      <c r="D486" s="30"/>
      <c r="E486" s="30"/>
      <c r="F486" s="30"/>
    </row>
    <row r="487" spans="2:6" x14ac:dyDescent="0.2">
      <c r="B487" s="30"/>
      <c r="C487" s="30"/>
      <c r="D487" s="30"/>
      <c r="E487" s="30"/>
      <c r="F487" s="30"/>
    </row>
    <row r="488" spans="2:6" x14ac:dyDescent="0.2">
      <c r="B488" s="30"/>
      <c r="C488" s="30"/>
      <c r="D488" s="30"/>
      <c r="E488" s="30"/>
      <c r="F488" s="30"/>
    </row>
    <row r="489" spans="2:6" x14ac:dyDescent="0.2">
      <c r="B489" s="30"/>
      <c r="C489" s="30"/>
      <c r="D489" s="30"/>
      <c r="E489" s="30"/>
      <c r="F489" s="30"/>
    </row>
    <row r="490" spans="2:6" x14ac:dyDescent="0.2">
      <c r="B490" s="30"/>
      <c r="C490" s="30"/>
      <c r="D490" s="30"/>
      <c r="E490" s="30"/>
      <c r="F490" s="30"/>
    </row>
    <row r="491" spans="2:6" x14ac:dyDescent="0.2">
      <c r="B491" s="30"/>
      <c r="C491" s="30"/>
      <c r="D491" s="30"/>
      <c r="E491" s="30"/>
      <c r="F491" s="30"/>
    </row>
    <row r="492" spans="2:6" x14ac:dyDescent="0.2">
      <c r="B492" s="30"/>
      <c r="C492" s="30"/>
      <c r="D492" s="30"/>
      <c r="E492" s="30"/>
      <c r="F492" s="30"/>
    </row>
    <row r="493" spans="2:6" x14ac:dyDescent="0.2">
      <c r="B493" s="30"/>
      <c r="C493" s="30"/>
      <c r="D493" s="30"/>
      <c r="E493" s="30"/>
      <c r="F493" s="30"/>
    </row>
    <row r="494" spans="2:6" x14ac:dyDescent="0.2">
      <c r="B494" s="30"/>
      <c r="C494" s="30"/>
      <c r="D494" s="30"/>
      <c r="E494" s="30"/>
      <c r="F494" s="30"/>
    </row>
    <row r="495" spans="2:6" x14ac:dyDescent="0.2">
      <c r="B495" s="30"/>
      <c r="C495" s="30"/>
      <c r="D495" s="30"/>
      <c r="E495" s="30"/>
      <c r="F495" s="30"/>
    </row>
    <row r="496" spans="2:6" x14ac:dyDescent="0.2">
      <c r="B496" s="30"/>
      <c r="C496" s="30"/>
      <c r="D496" s="30"/>
      <c r="E496" s="30"/>
      <c r="F496" s="30"/>
    </row>
    <row r="497" spans="2:6" x14ac:dyDescent="0.2">
      <c r="B497" s="30"/>
      <c r="C497" s="30"/>
      <c r="D497" s="30"/>
      <c r="E497" s="30"/>
      <c r="F497" s="30"/>
    </row>
    <row r="498" spans="2:6" x14ac:dyDescent="0.2">
      <c r="B498" s="30"/>
      <c r="C498" s="30"/>
      <c r="D498" s="30"/>
      <c r="E498" s="30"/>
      <c r="F498" s="30"/>
    </row>
    <row r="499" spans="2:6" x14ac:dyDescent="0.2">
      <c r="B499" s="30"/>
      <c r="C499" s="30"/>
      <c r="D499" s="30"/>
      <c r="E499" s="30"/>
      <c r="F499" s="30"/>
    </row>
    <row r="500" spans="2:6" x14ac:dyDescent="0.2">
      <c r="B500" s="30"/>
      <c r="C500" s="30"/>
      <c r="D500" s="30"/>
      <c r="E500" s="30"/>
      <c r="F500" s="30"/>
    </row>
    <row r="501" spans="2:6" x14ac:dyDescent="0.2">
      <c r="B501" s="30"/>
      <c r="C501" s="30"/>
      <c r="D501" s="30"/>
      <c r="E501" s="30"/>
      <c r="F501" s="30"/>
    </row>
    <row r="502" spans="2:6" x14ac:dyDescent="0.2">
      <c r="B502" s="30"/>
      <c r="C502" s="30"/>
      <c r="D502" s="30"/>
      <c r="E502" s="30"/>
      <c r="F502" s="30"/>
    </row>
    <row r="503" spans="2:6" x14ac:dyDescent="0.2">
      <c r="B503" s="30"/>
      <c r="C503" s="30"/>
      <c r="D503" s="30"/>
      <c r="E503" s="30"/>
      <c r="F503" s="30"/>
    </row>
    <row r="504" spans="2:6" x14ac:dyDescent="0.2">
      <c r="B504" s="30"/>
      <c r="C504" s="30"/>
      <c r="D504" s="30"/>
      <c r="E504" s="30"/>
      <c r="F504" s="30"/>
    </row>
    <row r="505" spans="2:6" x14ac:dyDescent="0.2">
      <c r="B505" s="30"/>
      <c r="C505" s="30"/>
      <c r="D505" s="30"/>
      <c r="E505" s="30"/>
      <c r="F505" s="30"/>
    </row>
    <row r="506" spans="2:6" x14ac:dyDescent="0.2">
      <c r="B506" s="30"/>
      <c r="C506" s="30"/>
      <c r="D506" s="30"/>
      <c r="E506" s="30"/>
      <c r="F506" s="30"/>
    </row>
    <row r="507" spans="2:6" x14ac:dyDescent="0.2">
      <c r="B507" s="30"/>
      <c r="C507" s="30"/>
      <c r="D507" s="30"/>
      <c r="E507" s="30"/>
      <c r="F507" s="30"/>
    </row>
    <row r="508" spans="2:6" x14ac:dyDescent="0.2">
      <c r="B508" s="30"/>
      <c r="C508" s="30"/>
      <c r="D508" s="30"/>
      <c r="E508" s="30"/>
      <c r="F508" s="30"/>
    </row>
    <row r="509" spans="2:6" x14ac:dyDescent="0.2">
      <c r="B509" s="30"/>
      <c r="C509" s="30"/>
      <c r="D509" s="30"/>
      <c r="E509" s="30"/>
      <c r="F509" s="30"/>
    </row>
    <row r="510" spans="2:6" x14ac:dyDescent="0.2">
      <c r="B510" s="30"/>
      <c r="C510" s="30"/>
      <c r="D510" s="30"/>
      <c r="E510" s="30"/>
      <c r="F510" s="30"/>
    </row>
    <row r="511" spans="2:6" x14ac:dyDescent="0.2">
      <c r="B511" s="30"/>
      <c r="C511" s="30"/>
      <c r="D511" s="30"/>
      <c r="E511" s="30"/>
      <c r="F511" s="30"/>
    </row>
    <row r="512" spans="2:6" x14ac:dyDescent="0.2">
      <c r="B512" s="30"/>
      <c r="C512" s="30"/>
      <c r="D512" s="30"/>
      <c r="E512" s="30"/>
      <c r="F512" s="30"/>
    </row>
    <row r="513" spans="2:6" x14ac:dyDescent="0.2">
      <c r="B513" s="30"/>
      <c r="C513" s="30"/>
      <c r="D513" s="30"/>
      <c r="E513" s="30"/>
      <c r="F513" s="30"/>
    </row>
    <row r="514" spans="2:6" x14ac:dyDescent="0.2">
      <c r="B514" s="30"/>
      <c r="C514" s="30"/>
      <c r="D514" s="30"/>
      <c r="E514" s="30"/>
      <c r="F514" s="30"/>
    </row>
    <row r="521" spans="2:6" s="24" customFormat="1" ht="15" x14ac:dyDescent="0.2"/>
    <row r="522" spans="2:6" s="24" customFormat="1" ht="15" x14ac:dyDescent="0.2"/>
    <row r="523" spans="2:6" s="24" customFormat="1" ht="15" x14ac:dyDescent="0.2"/>
    <row r="526" spans="2:6" s="27" customFormat="1" ht="11.25" x14ac:dyDescent="0.2"/>
    <row r="529" spans="2:6" x14ac:dyDescent="0.2">
      <c r="B529" s="30"/>
      <c r="C529" s="30"/>
      <c r="D529" s="30"/>
      <c r="E529" s="30"/>
      <c r="F529" s="30"/>
    </row>
    <row r="530" spans="2:6" x14ac:dyDescent="0.2">
      <c r="B530" s="30"/>
      <c r="C530" s="30"/>
      <c r="D530" s="30"/>
      <c r="E530" s="30"/>
      <c r="F530" s="30"/>
    </row>
    <row r="531" spans="2:6" x14ac:dyDescent="0.2">
      <c r="B531" s="30"/>
      <c r="C531" s="30"/>
      <c r="D531" s="30"/>
      <c r="E531" s="30"/>
      <c r="F531" s="30"/>
    </row>
    <row r="532" spans="2:6" x14ac:dyDescent="0.2">
      <c r="B532" s="30"/>
      <c r="C532" s="30"/>
      <c r="D532" s="30"/>
      <c r="E532" s="30"/>
      <c r="F532" s="30"/>
    </row>
    <row r="533" spans="2:6" x14ac:dyDescent="0.2">
      <c r="B533" s="30"/>
      <c r="C533" s="30"/>
      <c r="D533" s="30"/>
      <c r="E533" s="30"/>
      <c r="F533" s="30"/>
    </row>
    <row r="534" spans="2:6" x14ac:dyDescent="0.2">
      <c r="B534" s="30"/>
      <c r="C534" s="30"/>
      <c r="D534" s="30"/>
      <c r="E534" s="30"/>
      <c r="F534" s="30"/>
    </row>
    <row r="535" spans="2:6" x14ac:dyDescent="0.2">
      <c r="B535" s="30"/>
      <c r="C535" s="30"/>
      <c r="D535" s="30"/>
      <c r="E535" s="30"/>
      <c r="F535" s="30"/>
    </row>
    <row r="536" spans="2:6" x14ac:dyDescent="0.2">
      <c r="B536" s="30"/>
      <c r="C536" s="30"/>
      <c r="D536" s="30"/>
      <c r="E536" s="30"/>
      <c r="F536" s="30"/>
    </row>
    <row r="537" spans="2:6" x14ac:dyDescent="0.2">
      <c r="B537" s="30"/>
      <c r="C537" s="30"/>
      <c r="D537" s="30"/>
      <c r="E537" s="30"/>
      <c r="F537" s="30"/>
    </row>
    <row r="538" spans="2:6" x14ac:dyDescent="0.2">
      <c r="B538" s="30"/>
      <c r="C538" s="30"/>
      <c r="D538" s="30"/>
      <c r="E538" s="30"/>
      <c r="F538" s="30"/>
    </row>
    <row r="539" spans="2:6" x14ac:dyDescent="0.2">
      <c r="B539" s="30"/>
      <c r="C539" s="30"/>
      <c r="D539" s="30"/>
      <c r="E539" s="30"/>
      <c r="F539" s="30"/>
    </row>
    <row r="540" spans="2:6" x14ac:dyDescent="0.2">
      <c r="B540" s="30"/>
      <c r="C540" s="30"/>
      <c r="D540" s="30"/>
      <c r="E540" s="30"/>
      <c r="F540" s="30"/>
    </row>
    <row r="541" spans="2:6" x14ac:dyDescent="0.2">
      <c r="B541" s="30"/>
      <c r="C541" s="30"/>
      <c r="D541" s="30"/>
      <c r="E541" s="30"/>
      <c r="F541" s="30"/>
    </row>
    <row r="542" spans="2:6" x14ac:dyDescent="0.2">
      <c r="B542" s="30"/>
      <c r="C542" s="30"/>
      <c r="D542" s="30"/>
      <c r="E542" s="30"/>
      <c r="F542" s="30"/>
    </row>
    <row r="543" spans="2:6" x14ac:dyDescent="0.2">
      <c r="B543" s="30"/>
      <c r="C543" s="30"/>
      <c r="D543" s="30"/>
      <c r="E543" s="30"/>
      <c r="F543" s="30"/>
    </row>
    <row r="544" spans="2:6" x14ac:dyDescent="0.2">
      <c r="B544" s="30"/>
      <c r="C544" s="30"/>
      <c r="D544" s="30"/>
      <c r="E544" s="30"/>
      <c r="F544" s="30"/>
    </row>
    <row r="545" spans="2:6" x14ac:dyDescent="0.2">
      <c r="B545" s="30"/>
      <c r="C545" s="30"/>
      <c r="D545" s="30"/>
      <c r="E545" s="30"/>
      <c r="F545" s="30"/>
    </row>
    <row r="546" spans="2:6" x14ac:dyDescent="0.2">
      <c r="B546" s="30"/>
      <c r="C546" s="30"/>
      <c r="D546" s="30"/>
      <c r="E546" s="30"/>
      <c r="F546" s="30"/>
    </row>
    <row r="547" spans="2:6" x14ac:dyDescent="0.2">
      <c r="B547" s="30"/>
      <c r="C547" s="30"/>
      <c r="D547" s="30"/>
      <c r="E547" s="30"/>
      <c r="F547" s="30"/>
    </row>
    <row r="548" spans="2:6" x14ac:dyDescent="0.2">
      <c r="B548" s="30"/>
      <c r="C548" s="30"/>
      <c r="D548" s="30"/>
      <c r="E548" s="30"/>
      <c r="F548" s="30"/>
    </row>
    <row r="549" spans="2:6" x14ac:dyDescent="0.2">
      <c r="B549" s="30"/>
      <c r="C549" s="30"/>
      <c r="D549" s="30"/>
      <c r="E549" s="30"/>
      <c r="F549" s="30"/>
    </row>
    <row r="550" spans="2:6" x14ac:dyDescent="0.2">
      <c r="B550" s="30"/>
      <c r="C550" s="30"/>
      <c r="D550" s="30"/>
      <c r="E550" s="30"/>
      <c r="F550" s="30"/>
    </row>
    <row r="551" spans="2:6" x14ac:dyDescent="0.2">
      <c r="B551" s="30"/>
      <c r="C551" s="30"/>
      <c r="D551" s="30"/>
      <c r="E551" s="30"/>
      <c r="F551" s="30"/>
    </row>
    <row r="552" spans="2:6" x14ac:dyDescent="0.2">
      <c r="B552" s="30"/>
      <c r="C552" s="30"/>
      <c r="D552" s="30"/>
      <c r="E552" s="30"/>
      <c r="F552" s="30"/>
    </row>
    <row r="553" spans="2:6" x14ac:dyDescent="0.2">
      <c r="B553" s="30"/>
      <c r="C553" s="30"/>
      <c r="D553" s="30"/>
      <c r="E553" s="30"/>
      <c r="F553" s="30"/>
    </row>
    <row r="554" spans="2:6" x14ac:dyDescent="0.2">
      <c r="B554" s="30"/>
      <c r="C554" s="30"/>
      <c r="D554" s="30"/>
      <c r="E554" s="30"/>
      <c r="F554" s="30"/>
    </row>
    <row r="555" spans="2:6" x14ac:dyDescent="0.2">
      <c r="B555" s="30"/>
      <c r="C555" s="30"/>
      <c r="D555" s="30"/>
      <c r="E555" s="30"/>
      <c r="F555" s="30"/>
    </row>
    <row r="556" spans="2:6" x14ac:dyDescent="0.2">
      <c r="B556" s="30"/>
      <c r="C556" s="30"/>
      <c r="D556" s="30"/>
      <c r="E556" s="30"/>
      <c r="F556" s="30"/>
    </row>
    <row r="557" spans="2:6" x14ac:dyDescent="0.2">
      <c r="B557" s="30"/>
      <c r="C557" s="30"/>
      <c r="D557" s="30"/>
      <c r="E557" s="30"/>
      <c r="F557" s="30"/>
    </row>
    <row r="558" spans="2:6" x14ac:dyDescent="0.2">
      <c r="B558" s="30"/>
      <c r="C558" s="30"/>
      <c r="D558" s="30"/>
      <c r="E558" s="30"/>
      <c r="F558" s="30"/>
    </row>
    <row r="559" spans="2:6" x14ac:dyDescent="0.2">
      <c r="B559" s="30"/>
      <c r="C559" s="30"/>
      <c r="D559" s="30"/>
      <c r="E559" s="30"/>
      <c r="F559" s="30"/>
    </row>
    <row r="560" spans="2:6" x14ac:dyDescent="0.2">
      <c r="B560" s="30"/>
      <c r="C560" s="30"/>
      <c r="D560" s="30"/>
      <c r="E560" s="30"/>
      <c r="F560" s="30"/>
    </row>
    <row r="561" spans="2:6" x14ac:dyDescent="0.2">
      <c r="B561" s="30"/>
      <c r="C561" s="30"/>
      <c r="D561" s="30"/>
      <c r="E561" s="30"/>
      <c r="F561" s="30"/>
    </row>
    <row r="562" spans="2:6" x14ac:dyDescent="0.2">
      <c r="B562" s="30"/>
      <c r="C562" s="30"/>
      <c r="D562" s="30"/>
      <c r="E562" s="30"/>
      <c r="F562" s="30"/>
    </row>
    <row r="563" spans="2:6" x14ac:dyDescent="0.2">
      <c r="B563" s="30"/>
      <c r="C563" s="30"/>
      <c r="D563" s="30"/>
      <c r="E563" s="30"/>
      <c r="F563" s="30"/>
    </row>
    <row r="564" spans="2:6" x14ac:dyDescent="0.2">
      <c r="B564" s="30"/>
      <c r="C564" s="30"/>
      <c r="D564" s="30"/>
      <c r="E564" s="30"/>
      <c r="F564" s="30"/>
    </row>
    <row r="565" spans="2:6" x14ac:dyDescent="0.2">
      <c r="B565" s="30"/>
      <c r="C565" s="30"/>
      <c r="D565" s="30"/>
      <c r="E565" s="30"/>
      <c r="F565" s="30"/>
    </row>
    <row r="566" spans="2:6" x14ac:dyDescent="0.2">
      <c r="B566" s="30"/>
      <c r="C566" s="30"/>
      <c r="D566" s="30"/>
      <c r="E566" s="30"/>
      <c r="F566" s="30"/>
    </row>
    <row r="567" spans="2:6" x14ac:dyDescent="0.2">
      <c r="B567" s="30"/>
      <c r="C567" s="30"/>
      <c r="D567" s="30"/>
      <c r="E567" s="30"/>
      <c r="F567" s="30"/>
    </row>
    <row r="568" spans="2:6" x14ac:dyDescent="0.2">
      <c r="B568" s="30"/>
      <c r="C568" s="30"/>
      <c r="D568" s="30"/>
      <c r="E568" s="30"/>
      <c r="F568" s="30"/>
    </row>
    <row r="569" spans="2:6" x14ac:dyDescent="0.2">
      <c r="B569" s="30"/>
      <c r="C569" s="30"/>
      <c r="D569" s="30"/>
      <c r="E569" s="30"/>
      <c r="F569" s="30"/>
    </row>
    <row r="570" spans="2:6" x14ac:dyDescent="0.2">
      <c r="B570" s="30"/>
      <c r="C570" s="30"/>
      <c r="D570" s="30"/>
      <c r="E570" s="30"/>
      <c r="F570" s="30"/>
    </row>
    <row r="571" spans="2:6" x14ac:dyDescent="0.2">
      <c r="B571" s="30"/>
      <c r="C571" s="30"/>
      <c r="D571" s="30"/>
      <c r="E571" s="30"/>
      <c r="F571" s="30"/>
    </row>
    <row r="572" spans="2:6" x14ac:dyDescent="0.2">
      <c r="B572" s="30"/>
      <c r="C572" s="30"/>
      <c r="D572" s="30"/>
      <c r="E572" s="30"/>
      <c r="F572" s="30"/>
    </row>
    <row r="573" spans="2:6" s="24" customFormat="1" ht="15" x14ac:dyDescent="0.2">
      <c r="B573" s="30"/>
      <c r="C573" s="30"/>
      <c r="D573" s="30"/>
      <c r="E573" s="30"/>
      <c r="F573" s="30"/>
    </row>
    <row r="574" spans="2:6" s="24" customFormat="1" ht="15" x14ac:dyDescent="0.2">
      <c r="B574" s="30"/>
      <c r="C574" s="30"/>
      <c r="D574" s="30"/>
      <c r="E574" s="30"/>
      <c r="F574" s="30"/>
    </row>
    <row r="575" spans="2:6" s="24" customFormat="1" ht="15" x14ac:dyDescent="0.2">
      <c r="B575" s="30"/>
      <c r="C575" s="30"/>
      <c r="D575" s="30"/>
      <c r="E575" s="30"/>
      <c r="F575" s="30"/>
    </row>
    <row r="576" spans="2:6" x14ac:dyDescent="0.2">
      <c r="B576" s="30"/>
      <c r="C576" s="30"/>
      <c r="D576" s="30"/>
      <c r="E576" s="30"/>
      <c r="F576" s="30"/>
    </row>
    <row r="577" spans="2:6" x14ac:dyDescent="0.2">
      <c r="B577" s="30"/>
      <c r="C577" s="30"/>
      <c r="D577" s="30"/>
      <c r="E577" s="30"/>
      <c r="F577" s="30"/>
    </row>
    <row r="578" spans="2:6" s="27" customFormat="1" ht="11.25" x14ac:dyDescent="0.2"/>
    <row r="579" spans="2:6" x14ac:dyDescent="0.2">
      <c r="B579" s="30"/>
      <c r="C579" s="30"/>
      <c r="D579" s="30"/>
      <c r="E579" s="30"/>
      <c r="F579" s="30"/>
    </row>
    <row r="580" spans="2:6" x14ac:dyDescent="0.2">
      <c r="B580" s="30"/>
      <c r="C580" s="30"/>
      <c r="D580" s="30"/>
      <c r="E580" s="30"/>
      <c r="F580" s="30"/>
    </row>
    <row r="581" spans="2:6" x14ac:dyDescent="0.2">
      <c r="B581" s="30"/>
      <c r="C581" s="30"/>
      <c r="D581" s="30"/>
      <c r="E581" s="30"/>
      <c r="F581" s="30"/>
    </row>
    <row r="582" spans="2:6" x14ac:dyDescent="0.2">
      <c r="B582" s="30"/>
      <c r="C582" s="30"/>
      <c r="D582" s="30"/>
      <c r="E582" s="30"/>
      <c r="F582" s="30"/>
    </row>
    <row r="583" spans="2:6" x14ac:dyDescent="0.2">
      <c r="B583" s="30"/>
      <c r="C583" s="30"/>
      <c r="D583" s="30"/>
      <c r="E583" s="30"/>
      <c r="F583" s="30"/>
    </row>
    <row r="584" spans="2:6" x14ac:dyDescent="0.2">
      <c r="B584" s="30"/>
      <c r="C584" s="30"/>
      <c r="D584" s="30"/>
      <c r="E584" s="30"/>
      <c r="F584" s="30"/>
    </row>
    <row r="585" spans="2:6" x14ac:dyDescent="0.2">
      <c r="B585" s="30"/>
      <c r="C585" s="30"/>
      <c r="D585" s="30"/>
      <c r="E585" s="30"/>
      <c r="F585" s="30"/>
    </row>
    <row r="586" spans="2:6" x14ac:dyDescent="0.2">
      <c r="B586" s="30"/>
      <c r="C586" s="30"/>
      <c r="D586" s="30"/>
      <c r="E586" s="30"/>
      <c r="F586" s="30"/>
    </row>
    <row r="587" spans="2:6" x14ac:dyDescent="0.2">
      <c r="B587" s="30"/>
      <c r="C587" s="30"/>
      <c r="D587" s="30"/>
      <c r="E587" s="30"/>
      <c r="F587" s="30"/>
    </row>
    <row r="588" spans="2:6" x14ac:dyDescent="0.2">
      <c r="B588" s="30"/>
      <c r="C588" s="30"/>
      <c r="D588" s="30"/>
      <c r="E588" s="30"/>
      <c r="F588" s="30"/>
    </row>
    <row r="589" spans="2:6" x14ac:dyDescent="0.2">
      <c r="B589" s="30"/>
      <c r="C589" s="30"/>
      <c r="D589" s="30"/>
      <c r="E589" s="30"/>
      <c r="F589" s="30"/>
    </row>
    <row r="590" spans="2:6" x14ac:dyDescent="0.2">
      <c r="B590" s="30"/>
      <c r="C590" s="30"/>
      <c r="D590" s="30"/>
      <c r="E590" s="30"/>
      <c r="F590" s="30"/>
    </row>
    <row r="591" spans="2:6" x14ac:dyDescent="0.2">
      <c r="B591" s="30"/>
      <c r="C591" s="30"/>
      <c r="D591" s="30"/>
      <c r="E591" s="30"/>
      <c r="F591" s="30"/>
    </row>
    <row r="592" spans="2:6" x14ac:dyDescent="0.2">
      <c r="B592" s="30"/>
      <c r="C592" s="30"/>
      <c r="D592" s="30"/>
      <c r="E592" s="30"/>
      <c r="F592" s="30"/>
    </row>
    <row r="593" spans="2:6" x14ac:dyDescent="0.2">
      <c r="B593" s="30"/>
      <c r="C593" s="30"/>
      <c r="D593" s="30"/>
      <c r="E593" s="30"/>
      <c r="F593" s="30"/>
    </row>
    <row r="594" spans="2:6" x14ac:dyDescent="0.2">
      <c r="B594" s="30"/>
      <c r="C594" s="30"/>
      <c r="D594" s="30"/>
      <c r="E594" s="30"/>
      <c r="F594" s="30"/>
    </row>
    <row r="595" spans="2:6" x14ac:dyDescent="0.2">
      <c r="B595" s="30"/>
      <c r="C595" s="30"/>
      <c r="D595" s="30"/>
      <c r="E595" s="30"/>
      <c r="F595" s="30"/>
    </row>
    <row r="596" spans="2:6" x14ac:dyDescent="0.2">
      <c r="B596" s="30"/>
      <c r="C596" s="30"/>
      <c r="D596" s="30"/>
      <c r="E596" s="30"/>
      <c r="F596" s="30"/>
    </row>
    <row r="597" spans="2:6" x14ac:dyDescent="0.2">
      <c r="B597" s="30"/>
      <c r="C597" s="30"/>
      <c r="D597" s="30"/>
      <c r="E597" s="30"/>
      <c r="F597" s="30"/>
    </row>
    <row r="598" spans="2:6" x14ac:dyDescent="0.2">
      <c r="B598" s="30"/>
      <c r="C598" s="30"/>
      <c r="D598" s="30"/>
      <c r="E598" s="30"/>
      <c r="F598" s="30"/>
    </row>
    <row r="599" spans="2:6" x14ac:dyDescent="0.2">
      <c r="B599" s="30"/>
      <c r="C599" s="30"/>
      <c r="D599" s="30"/>
      <c r="E599" s="30"/>
      <c r="F599" s="30"/>
    </row>
    <row r="600" spans="2:6" x14ac:dyDescent="0.2">
      <c r="B600" s="30"/>
      <c r="C600" s="30"/>
      <c r="D600" s="30"/>
      <c r="E600" s="30"/>
      <c r="F600" s="30"/>
    </row>
    <row r="601" spans="2:6" x14ac:dyDescent="0.2">
      <c r="B601" s="30"/>
      <c r="C601" s="30"/>
      <c r="D601" s="30"/>
      <c r="E601" s="30"/>
      <c r="F601" s="30"/>
    </row>
    <row r="602" spans="2:6" x14ac:dyDescent="0.2">
      <c r="B602" s="30"/>
      <c r="C602" s="30"/>
      <c r="D602" s="30"/>
      <c r="E602" s="30"/>
      <c r="F602" s="30"/>
    </row>
    <row r="603" spans="2:6" x14ac:dyDescent="0.2">
      <c r="B603" s="30"/>
      <c r="C603" s="30"/>
      <c r="D603" s="30"/>
      <c r="E603" s="30"/>
      <c r="F603" s="30"/>
    </row>
    <row r="604" spans="2:6" x14ac:dyDescent="0.2">
      <c r="B604" s="30"/>
      <c r="C604" s="30"/>
      <c r="D604" s="30"/>
      <c r="E604" s="30"/>
      <c r="F604" s="30"/>
    </row>
    <row r="605" spans="2:6" x14ac:dyDescent="0.2">
      <c r="B605" s="30"/>
      <c r="C605" s="30"/>
      <c r="D605" s="30"/>
      <c r="E605" s="30"/>
      <c r="F605" s="30"/>
    </row>
    <row r="606" spans="2:6" x14ac:dyDescent="0.2">
      <c r="B606" s="30"/>
      <c r="C606" s="30"/>
      <c r="D606" s="30"/>
      <c r="E606" s="30"/>
      <c r="F606" s="30"/>
    </row>
    <row r="607" spans="2:6" x14ac:dyDescent="0.2">
      <c r="B607" s="30"/>
      <c r="C607" s="30"/>
      <c r="D607" s="30"/>
      <c r="E607" s="30"/>
      <c r="F607" s="30"/>
    </row>
    <row r="608" spans="2:6" x14ac:dyDescent="0.2">
      <c r="B608" s="30"/>
      <c r="C608" s="30"/>
      <c r="D608" s="30"/>
      <c r="E608" s="30"/>
      <c r="F608" s="30"/>
    </row>
    <row r="609" spans="2:6" x14ac:dyDescent="0.2">
      <c r="B609" s="30"/>
      <c r="C609" s="30"/>
      <c r="D609" s="30"/>
      <c r="E609" s="30"/>
      <c r="F609" s="30"/>
    </row>
    <row r="610" spans="2:6" x14ac:dyDescent="0.2">
      <c r="B610" s="30"/>
      <c r="C610" s="30"/>
      <c r="D610" s="30"/>
      <c r="E610" s="30"/>
      <c r="F610" s="30"/>
    </row>
    <row r="611" spans="2:6" x14ac:dyDescent="0.2">
      <c r="B611" s="30"/>
      <c r="C611" s="30"/>
      <c r="D611" s="30"/>
      <c r="E611" s="30"/>
      <c r="F611" s="30"/>
    </row>
    <row r="612" spans="2:6" x14ac:dyDescent="0.2">
      <c r="B612" s="30"/>
      <c r="C612" s="30"/>
      <c r="D612" s="30"/>
      <c r="E612" s="30"/>
      <c r="F612" s="30"/>
    </row>
    <row r="613" spans="2:6" x14ac:dyDescent="0.2">
      <c r="B613" s="30"/>
      <c r="C613" s="30"/>
      <c r="D613" s="30"/>
      <c r="E613" s="30"/>
      <c r="F613" s="30"/>
    </row>
    <row r="614" spans="2:6" x14ac:dyDescent="0.2">
      <c r="B614" s="30"/>
      <c r="C614" s="30"/>
      <c r="D614" s="30"/>
      <c r="E614" s="30"/>
      <c r="F614" s="30"/>
    </row>
    <row r="615" spans="2:6" x14ac:dyDescent="0.2">
      <c r="B615" s="30"/>
      <c r="C615" s="30"/>
      <c r="D615" s="30"/>
      <c r="E615" s="30"/>
      <c r="F615" s="30"/>
    </row>
    <row r="616" spans="2:6" x14ac:dyDescent="0.2">
      <c r="B616" s="30"/>
      <c r="C616" s="30"/>
      <c r="D616" s="30"/>
      <c r="E616" s="30"/>
      <c r="F616" s="30"/>
    </row>
    <row r="617" spans="2:6" x14ac:dyDescent="0.2">
      <c r="B617" s="30"/>
      <c r="C617" s="30"/>
      <c r="D617" s="30"/>
      <c r="E617" s="30"/>
      <c r="F617" s="30"/>
    </row>
    <row r="618" spans="2:6" x14ac:dyDescent="0.2">
      <c r="B618" s="30"/>
      <c r="C618" s="30"/>
      <c r="D618" s="30"/>
      <c r="E618" s="30"/>
      <c r="F618" s="30"/>
    </row>
    <row r="625" spans="2:6" s="24" customFormat="1" ht="15" x14ac:dyDescent="0.2"/>
    <row r="626" spans="2:6" s="24" customFormat="1" ht="15" x14ac:dyDescent="0.2"/>
    <row r="627" spans="2:6" s="24" customFormat="1" ht="15" x14ac:dyDescent="0.2"/>
    <row r="630" spans="2:6" s="27" customFormat="1" ht="11.25" x14ac:dyDescent="0.2"/>
    <row r="633" spans="2:6" x14ac:dyDescent="0.2">
      <c r="B633" s="30"/>
      <c r="C633" s="30"/>
      <c r="D633" s="30"/>
      <c r="E633" s="30"/>
      <c r="F633" s="30"/>
    </row>
    <row r="634" spans="2:6" x14ac:dyDescent="0.2">
      <c r="B634" s="30"/>
      <c r="C634" s="30"/>
      <c r="D634" s="30"/>
      <c r="E634" s="30"/>
      <c r="F634" s="30"/>
    </row>
    <row r="635" spans="2:6" x14ac:dyDescent="0.2">
      <c r="B635" s="30"/>
      <c r="C635" s="30"/>
      <c r="D635" s="30"/>
      <c r="E635" s="30"/>
      <c r="F635" s="30"/>
    </row>
    <row r="636" spans="2:6" x14ac:dyDescent="0.2">
      <c r="B636" s="30"/>
      <c r="C636" s="30"/>
      <c r="D636" s="30"/>
      <c r="E636" s="30"/>
      <c r="F636" s="30"/>
    </row>
    <row r="637" spans="2:6" x14ac:dyDescent="0.2">
      <c r="B637" s="30"/>
      <c r="C637" s="30"/>
      <c r="D637" s="30"/>
      <c r="E637" s="30"/>
      <c r="F637" s="30"/>
    </row>
    <row r="638" spans="2:6" x14ac:dyDescent="0.2">
      <c r="B638" s="30"/>
      <c r="C638" s="30"/>
      <c r="D638" s="30"/>
      <c r="E638" s="30"/>
      <c r="F638" s="30"/>
    </row>
    <row r="639" spans="2:6" x14ac:dyDescent="0.2">
      <c r="B639" s="30"/>
      <c r="C639" s="30"/>
      <c r="D639" s="30"/>
      <c r="E639" s="30"/>
      <c r="F639" s="30"/>
    </row>
    <row r="640" spans="2:6" x14ac:dyDescent="0.2">
      <c r="B640" s="30"/>
      <c r="C640" s="30"/>
      <c r="D640" s="30"/>
      <c r="E640" s="30"/>
      <c r="F640" s="30"/>
    </row>
    <row r="641" spans="2:6" x14ac:dyDescent="0.2">
      <c r="B641" s="30"/>
      <c r="C641" s="30"/>
      <c r="D641" s="30"/>
      <c r="E641" s="30"/>
      <c r="F641" s="30"/>
    </row>
    <row r="642" spans="2:6" x14ac:dyDescent="0.2">
      <c r="B642" s="30"/>
      <c r="C642" s="30"/>
      <c r="D642" s="30"/>
      <c r="E642" s="30"/>
      <c r="F642" s="30"/>
    </row>
    <row r="643" spans="2:6" x14ac:dyDescent="0.2">
      <c r="B643" s="30"/>
      <c r="C643" s="30"/>
      <c r="D643" s="30"/>
      <c r="E643" s="30"/>
      <c r="F643" s="30"/>
    </row>
    <row r="644" spans="2:6" x14ac:dyDescent="0.2">
      <c r="B644" s="30"/>
      <c r="C644" s="30"/>
      <c r="D644" s="30"/>
      <c r="E644" s="30"/>
      <c r="F644" s="30"/>
    </row>
    <row r="645" spans="2:6" x14ac:dyDescent="0.2">
      <c r="B645" s="30"/>
      <c r="C645" s="30"/>
      <c r="D645" s="30"/>
      <c r="E645" s="30"/>
      <c r="F645" s="30"/>
    </row>
    <row r="646" spans="2:6" x14ac:dyDescent="0.2">
      <c r="B646" s="30"/>
      <c r="C646" s="30"/>
      <c r="D646" s="30"/>
      <c r="E646" s="30"/>
      <c r="F646" s="30"/>
    </row>
    <row r="647" spans="2:6" x14ac:dyDescent="0.2">
      <c r="B647" s="30"/>
      <c r="C647" s="30"/>
      <c r="D647" s="30"/>
      <c r="E647" s="30"/>
      <c r="F647" s="30"/>
    </row>
    <row r="648" spans="2:6" x14ac:dyDescent="0.2">
      <c r="B648" s="30"/>
      <c r="C648" s="30"/>
      <c r="D648" s="30"/>
      <c r="E648" s="30"/>
      <c r="F648" s="30"/>
    </row>
    <row r="649" spans="2:6" x14ac:dyDescent="0.2">
      <c r="B649" s="30"/>
      <c r="C649" s="30"/>
      <c r="D649" s="30"/>
      <c r="E649" s="30"/>
      <c r="F649" s="30"/>
    </row>
    <row r="650" spans="2:6" x14ac:dyDescent="0.2">
      <c r="B650" s="30"/>
      <c r="C650" s="30"/>
      <c r="D650" s="30"/>
      <c r="E650" s="30"/>
      <c r="F650" s="30"/>
    </row>
    <row r="651" spans="2:6" x14ac:dyDescent="0.2">
      <c r="B651" s="30"/>
      <c r="C651" s="30"/>
      <c r="D651" s="30"/>
      <c r="E651" s="30"/>
      <c r="F651" s="30"/>
    </row>
    <row r="652" spans="2:6" x14ac:dyDescent="0.2">
      <c r="B652" s="30"/>
      <c r="C652" s="30"/>
      <c r="D652" s="30"/>
      <c r="E652" s="30"/>
      <c r="F652" s="30"/>
    </row>
    <row r="653" spans="2:6" x14ac:dyDescent="0.2">
      <c r="B653" s="30"/>
      <c r="C653" s="30"/>
      <c r="D653" s="30"/>
      <c r="E653" s="30"/>
      <c r="F653" s="30"/>
    </row>
    <row r="654" spans="2:6" x14ac:dyDescent="0.2">
      <c r="B654" s="30"/>
      <c r="C654" s="30"/>
      <c r="D654" s="30"/>
      <c r="E654" s="30"/>
      <c r="F654" s="30"/>
    </row>
    <row r="655" spans="2:6" x14ac:dyDescent="0.2">
      <c r="B655" s="30"/>
      <c r="C655" s="30"/>
      <c r="D655" s="30"/>
      <c r="E655" s="30"/>
      <c r="F655" s="30"/>
    </row>
    <row r="656" spans="2:6" x14ac:dyDescent="0.2">
      <c r="B656" s="30"/>
      <c r="C656" s="30"/>
      <c r="D656" s="30"/>
      <c r="E656" s="30"/>
      <c r="F656" s="30"/>
    </row>
    <row r="657" spans="2:6" x14ac:dyDescent="0.2">
      <c r="B657" s="30"/>
      <c r="C657" s="30"/>
      <c r="D657" s="30"/>
      <c r="E657" s="30"/>
      <c r="F657" s="30"/>
    </row>
    <row r="658" spans="2:6" x14ac:dyDescent="0.2">
      <c r="B658" s="30"/>
      <c r="C658" s="30"/>
      <c r="D658" s="30"/>
      <c r="E658" s="30"/>
      <c r="F658" s="30"/>
    </row>
    <row r="659" spans="2:6" x14ac:dyDescent="0.2">
      <c r="B659" s="30"/>
      <c r="C659" s="30"/>
      <c r="D659" s="30"/>
      <c r="E659" s="30"/>
      <c r="F659" s="30"/>
    </row>
    <row r="660" spans="2:6" x14ac:dyDescent="0.2">
      <c r="B660" s="30"/>
      <c r="C660" s="30"/>
      <c r="D660" s="30"/>
      <c r="E660" s="30"/>
      <c r="F660" s="30"/>
    </row>
    <row r="661" spans="2:6" x14ac:dyDescent="0.2">
      <c r="B661" s="30"/>
      <c r="C661" s="30"/>
      <c r="D661" s="30"/>
      <c r="E661" s="30"/>
      <c r="F661" s="30"/>
    </row>
    <row r="662" spans="2:6" x14ac:dyDescent="0.2">
      <c r="B662" s="30"/>
      <c r="C662" s="30"/>
      <c r="D662" s="30"/>
      <c r="E662" s="30"/>
      <c r="F662" s="30"/>
    </row>
    <row r="663" spans="2:6" x14ac:dyDescent="0.2">
      <c r="B663" s="30"/>
      <c r="C663" s="30"/>
      <c r="D663" s="30"/>
      <c r="E663" s="30"/>
      <c r="F663" s="30"/>
    </row>
    <row r="664" spans="2:6" x14ac:dyDescent="0.2">
      <c r="B664" s="30"/>
      <c r="C664" s="30"/>
      <c r="D664" s="30"/>
      <c r="E664" s="30"/>
      <c r="F664" s="30"/>
    </row>
    <row r="665" spans="2:6" x14ac:dyDescent="0.2">
      <c r="B665" s="30"/>
      <c r="C665" s="30"/>
      <c r="D665" s="30"/>
      <c r="E665" s="30"/>
      <c r="F665" s="30"/>
    </row>
    <row r="666" spans="2:6" x14ac:dyDescent="0.2">
      <c r="B666" s="30"/>
      <c r="C666" s="30"/>
      <c r="D666" s="30"/>
      <c r="E666" s="30"/>
      <c r="F666" s="30"/>
    </row>
    <row r="667" spans="2:6" x14ac:dyDescent="0.2">
      <c r="B667" s="30"/>
      <c r="C667" s="30"/>
      <c r="D667" s="30"/>
      <c r="E667" s="30"/>
      <c r="F667" s="30"/>
    </row>
    <row r="668" spans="2:6" x14ac:dyDescent="0.2">
      <c r="B668" s="30"/>
      <c r="C668" s="30"/>
      <c r="D668" s="30"/>
      <c r="E668" s="30"/>
      <c r="F668" s="30"/>
    </row>
    <row r="669" spans="2:6" x14ac:dyDescent="0.2">
      <c r="B669" s="30"/>
      <c r="C669" s="30"/>
      <c r="D669" s="30"/>
      <c r="E669" s="30"/>
      <c r="F669" s="30"/>
    </row>
    <row r="670" spans="2:6" x14ac:dyDescent="0.2">
      <c r="B670" s="30"/>
      <c r="C670" s="30"/>
      <c r="D670" s="30"/>
      <c r="E670" s="30"/>
      <c r="F670" s="30"/>
    </row>
    <row r="677" spans="2:6" s="24" customFormat="1" ht="15" x14ac:dyDescent="0.2"/>
    <row r="678" spans="2:6" s="24" customFormat="1" ht="15" x14ac:dyDescent="0.2"/>
    <row r="679" spans="2:6" s="24" customFormat="1" ht="15" x14ac:dyDescent="0.2"/>
    <row r="682" spans="2:6" s="27" customFormat="1" ht="11.25" x14ac:dyDescent="0.2"/>
    <row r="685" spans="2:6" x14ac:dyDescent="0.2">
      <c r="B685" s="30"/>
      <c r="C685" s="30"/>
      <c r="D685" s="30"/>
      <c r="E685" s="30"/>
      <c r="F685" s="30"/>
    </row>
    <row r="686" spans="2:6" x14ac:dyDescent="0.2">
      <c r="B686" s="30"/>
      <c r="C686" s="30"/>
      <c r="D686" s="30"/>
      <c r="E686" s="30"/>
      <c r="F686" s="30"/>
    </row>
    <row r="687" spans="2:6" x14ac:dyDescent="0.2">
      <c r="B687" s="30"/>
      <c r="C687" s="30"/>
      <c r="D687" s="30"/>
      <c r="E687" s="30"/>
      <c r="F687" s="30"/>
    </row>
    <row r="688" spans="2:6" x14ac:dyDescent="0.2">
      <c r="B688" s="30"/>
      <c r="C688" s="30"/>
      <c r="D688" s="30"/>
      <c r="E688" s="30"/>
      <c r="F688" s="30"/>
    </row>
    <row r="689" spans="2:6" x14ac:dyDescent="0.2">
      <c r="B689" s="30"/>
      <c r="C689" s="30"/>
      <c r="D689" s="30"/>
      <c r="E689" s="30"/>
      <c r="F689" s="30"/>
    </row>
    <row r="690" spans="2:6" x14ac:dyDescent="0.2">
      <c r="B690" s="30"/>
      <c r="C690" s="30"/>
      <c r="D690" s="30"/>
      <c r="E690" s="30"/>
      <c r="F690" s="30"/>
    </row>
    <row r="691" spans="2:6" x14ac:dyDescent="0.2">
      <c r="B691" s="30"/>
      <c r="C691" s="30"/>
      <c r="D691" s="30"/>
      <c r="E691" s="30"/>
      <c r="F691" s="30"/>
    </row>
    <row r="692" spans="2:6" x14ac:dyDescent="0.2">
      <c r="B692" s="30"/>
      <c r="C692" s="30"/>
      <c r="D692" s="30"/>
      <c r="E692" s="30"/>
      <c r="F692" s="30"/>
    </row>
    <row r="693" spans="2:6" x14ac:dyDescent="0.2">
      <c r="B693" s="30"/>
      <c r="C693" s="30"/>
      <c r="D693" s="30"/>
      <c r="E693" s="30"/>
      <c r="F693" s="30"/>
    </row>
    <row r="694" spans="2:6" x14ac:dyDescent="0.2">
      <c r="B694" s="30"/>
      <c r="C694" s="30"/>
      <c r="D694" s="30"/>
      <c r="E694" s="30"/>
      <c r="F694" s="30"/>
    </row>
    <row r="695" spans="2:6" x14ac:dyDescent="0.2">
      <c r="B695" s="30"/>
      <c r="C695" s="30"/>
      <c r="D695" s="30"/>
      <c r="E695" s="30"/>
      <c r="F695" s="30"/>
    </row>
    <row r="696" spans="2:6" x14ac:dyDescent="0.2">
      <c r="B696" s="30"/>
      <c r="C696" s="30"/>
      <c r="D696" s="30"/>
      <c r="E696" s="30"/>
      <c r="F696" s="30"/>
    </row>
    <row r="697" spans="2:6" x14ac:dyDescent="0.2">
      <c r="B697" s="30"/>
      <c r="C697" s="30"/>
      <c r="D697" s="30"/>
      <c r="E697" s="30"/>
      <c r="F697" s="30"/>
    </row>
    <row r="698" spans="2:6" x14ac:dyDescent="0.2">
      <c r="B698" s="30"/>
      <c r="C698" s="30"/>
      <c r="D698" s="30"/>
      <c r="E698" s="30"/>
      <c r="F698" s="30"/>
    </row>
    <row r="699" spans="2:6" x14ac:dyDescent="0.2">
      <c r="B699" s="30"/>
      <c r="C699" s="30"/>
      <c r="D699" s="30"/>
      <c r="E699" s="30"/>
      <c r="F699" s="30"/>
    </row>
    <row r="700" spans="2:6" x14ac:dyDescent="0.2">
      <c r="B700" s="30"/>
      <c r="C700" s="30"/>
      <c r="D700" s="30"/>
      <c r="E700" s="30"/>
      <c r="F700" s="30"/>
    </row>
    <row r="701" spans="2:6" x14ac:dyDescent="0.2">
      <c r="B701" s="30"/>
      <c r="C701" s="30"/>
      <c r="D701" s="30"/>
      <c r="E701" s="30"/>
      <c r="F701" s="30"/>
    </row>
    <row r="702" spans="2:6" x14ac:dyDescent="0.2">
      <c r="B702" s="30"/>
      <c r="C702" s="30"/>
      <c r="D702" s="30"/>
      <c r="E702" s="30"/>
      <c r="F702" s="30"/>
    </row>
    <row r="703" spans="2:6" x14ac:dyDescent="0.2">
      <c r="B703" s="30"/>
      <c r="C703" s="30"/>
      <c r="D703" s="30"/>
      <c r="E703" s="30"/>
      <c r="F703" s="30"/>
    </row>
    <row r="704" spans="2:6" x14ac:dyDescent="0.2">
      <c r="B704" s="30"/>
      <c r="C704" s="30"/>
      <c r="D704" s="30"/>
      <c r="E704" s="30"/>
      <c r="F704" s="30"/>
    </row>
    <row r="705" spans="2:6" x14ac:dyDescent="0.2">
      <c r="B705" s="30"/>
      <c r="C705" s="30"/>
      <c r="D705" s="30"/>
      <c r="E705" s="30"/>
      <c r="F705" s="30"/>
    </row>
    <row r="706" spans="2:6" x14ac:dyDescent="0.2">
      <c r="B706" s="30"/>
      <c r="C706" s="30"/>
      <c r="D706" s="30"/>
      <c r="E706" s="30"/>
      <c r="F706" s="30"/>
    </row>
    <row r="707" spans="2:6" x14ac:dyDescent="0.2">
      <c r="B707" s="30"/>
      <c r="C707" s="30"/>
      <c r="D707" s="30"/>
      <c r="E707" s="30"/>
      <c r="F707" s="30"/>
    </row>
    <row r="708" spans="2:6" x14ac:dyDescent="0.2">
      <c r="B708" s="30"/>
      <c r="C708" s="30"/>
      <c r="D708" s="30"/>
      <c r="E708" s="30"/>
      <c r="F708" s="30"/>
    </row>
    <row r="709" spans="2:6" x14ac:dyDescent="0.2">
      <c r="B709" s="30"/>
      <c r="C709" s="30"/>
      <c r="D709" s="30"/>
      <c r="E709" s="30"/>
      <c r="F709" s="30"/>
    </row>
    <row r="710" spans="2:6" x14ac:dyDescent="0.2">
      <c r="B710" s="30"/>
      <c r="C710" s="30"/>
      <c r="D710" s="30"/>
      <c r="E710" s="30"/>
      <c r="F710" s="30"/>
    </row>
    <row r="711" spans="2:6" x14ac:dyDescent="0.2">
      <c r="B711" s="30"/>
      <c r="C711" s="30"/>
      <c r="D711" s="30"/>
      <c r="E711" s="30"/>
      <c r="F711" s="30"/>
    </row>
    <row r="712" spans="2:6" x14ac:dyDescent="0.2">
      <c r="B712" s="30"/>
      <c r="C712" s="30"/>
      <c r="D712" s="30"/>
      <c r="E712" s="30"/>
      <c r="F712" s="30"/>
    </row>
    <row r="713" spans="2:6" x14ac:dyDescent="0.2">
      <c r="B713" s="30"/>
      <c r="C713" s="30"/>
      <c r="D713" s="30"/>
      <c r="E713" s="30"/>
      <c r="F713" s="30"/>
    </row>
    <row r="714" spans="2:6" x14ac:dyDescent="0.2">
      <c r="B714" s="30"/>
      <c r="C714" s="30"/>
      <c r="D714" s="30"/>
      <c r="E714" s="30"/>
      <c r="F714" s="30"/>
    </row>
    <row r="715" spans="2:6" x14ac:dyDescent="0.2">
      <c r="B715" s="30"/>
      <c r="C715" s="30"/>
      <c r="D715" s="30"/>
      <c r="E715" s="30"/>
      <c r="F715" s="30"/>
    </row>
    <row r="716" spans="2:6" x14ac:dyDescent="0.2">
      <c r="B716" s="30"/>
      <c r="C716" s="30"/>
      <c r="D716" s="30"/>
      <c r="E716" s="30"/>
      <c r="F716" s="30"/>
    </row>
    <row r="717" spans="2:6" x14ac:dyDescent="0.2">
      <c r="B717" s="30"/>
      <c r="C717" s="30"/>
      <c r="D717" s="30"/>
      <c r="E717" s="30"/>
      <c r="F717" s="30"/>
    </row>
    <row r="718" spans="2:6" x14ac:dyDescent="0.2">
      <c r="B718" s="30"/>
      <c r="C718" s="30"/>
      <c r="D718" s="30"/>
      <c r="E718" s="30"/>
      <c r="F718" s="30"/>
    </row>
    <row r="719" spans="2:6" x14ac:dyDescent="0.2">
      <c r="B719" s="30"/>
      <c r="C719" s="30"/>
      <c r="D719" s="30"/>
      <c r="E719" s="30"/>
      <c r="F719" s="30"/>
    </row>
    <row r="720" spans="2:6" x14ac:dyDescent="0.2">
      <c r="B720" s="30"/>
      <c r="C720" s="30"/>
      <c r="D720" s="30"/>
      <c r="E720" s="30"/>
      <c r="F720" s="30"/>
    </row>
    <row r="721" spans="2:6" x14ac:dyDescent="0.2">
      <c r="B721" s="30"/>
      <c r="C721" s="30"/>
      <c r="D721" s="30"/>
      <c r="E721" s="30"/>
      <c r="F721" s="30"/>
    </row>
    <row r="722" spans="2:6" x14ac:dyDescent="0.2">
      <c r="B722" s="30"/>
      <c r="C722" s="30"/>
      <c r="D722" s="30"/>
      <c r="E722" s="30"/>
      <c r="F722" s="30"/>
    </row>
    <row r="729" spans="2:6" s="24" customFormat="1" ht="15" x14ac:dyDescent="0.2"/>
    <row r="730" spans="2:6" s="24" customFormat="1" ht="15" x14ac:dyDescent="0.2"/>
    <row r="731" spans="2:6" s="24" customFormat="1" ht="15" x14ac:dyDescent="0.2"/>
    <row r="734" spans="2:6" s="27" customFormat="1" ht="11.25" x14ac:dyDescent="0.2"/>
    <row r="737" spans="2:6" x14ac:dyDescent="0.2">
      <c r="B737" s="30"/>
      <c r="C737" s="30"/>
      <c r="D737" s="30"/>
      <c r="E737" s="30"/>
      <c r="F737" s="30"/>
    </row>
    <row r="738" spans="2:6" x14ac:dyDescent="0.2">
      <c r="B738" s="30"/>
      <c r="C738" s="30"/>
      <c r="D738" s="30"/>
      <c r="E738" s="30"/>
      <c r="F738" s="30"/>
    </row>
    <row r="739" spans="2:6" x14ac:dyDescent="0.2">
      <c r="B739" s="30"/>
      <c r="C739" s="30"/>
      <c r="D739" s="30"/>
      <c r="E739" s="30"/>
      <c r="F739" s="30"/>
    </row>
    <row r="740" spans="2:6" x14ac:dyDescent="0.2">
      <c r="B740" s="30"/>
      <c r="C740" s="30"/>
      <c r="D740" s="30"/>
      <c r="E740" s="30"/>
      <c r="F740" s="30"/>
    </row>
    <row r="741" spans="2:6" x14ac:dyDescent="0.2">
      <c r="B741" s="30"/>
      <c r="C741" s="30"/>
      <c r="D741" s="30"/>
      <c r="E741" s="30"/>
      <c r="F741" s="30"/>
    </row>
    <row r="742" spans="2:6" x14ac:dyDescent="0.2">
      <c r="B742" s="30"/>
      <c r="C742" s="30"/>
      <c r="D742" s="30"/>
      <c r="E742" s="30"/>
      <c r="F742" s="30"/>
    </row>
    <row r="743" spans="2:6" x14ac:dyDescent="0.2">
      <c r="B743" s="30"/>
      <c r="C743" s="30"/>
      <c r="D743" s="30"/>
      <c r="E743" s="30"/>
      <c r="F743" s="30"/>
    </row>
    <row r="744" spans="2:6" x14ac:dyDescent="0.2">
      <c r="B744" s="30"/>
      <c r="C744" s="30"/>
      <c r="D744" s="30"/>
      <c r="E744" s="30"/>
      <c r="F744" s="30"/>
    </row>
    <row r="745" spans="2:6" x14ac:dyDescent="0.2">
      <c r="B745" s="30"/>
      <c r="C745" s="30"/>
      <c r="D745" s="30"/>
      <c r="E745" s="30"/>
      <c r="F745" s="30"/>
    </row>
    <row r="746" spans="2:6" x14ac:dyDescent="0.2">
      <c r="B746" s="30"/>
      <c r="C746" s="30"/>
      <c r="D746" s="30"/>
      <c r="E746" s="30"/>
      <c r="F746" s="30"/>
    </row>
    <row r="747" spans="2:6" x14ac:dyDescent="0.2">
      <c r="B747" s="30"/>
      <c r="C747" s="30"/>
      <c r="D747" s="30"/>
      <c r="E747" s="30"/>
      <c r="F747" s="30"/>
    </row>
    <row r="748" spans="2:6" x14ac:dyDescent="0.2">
      <c r="B748" s="30"/>
      <c r="C748" s="30"/>
      <c r="D748" s="30"/>
      <c r="E748" s="30"/>
      <c r="F748" s="30"/>
    </row>
    <row r="749" spans="2:6" x14ac:dyDescent="0.2">
      <c r="B749" s="30"/>
      <c r="C749" s="30"/>
      <c r="D749" s="30"/>
      <c r="E749" s="30"/>
      <c r="F749" s="30"/>
    </row>
    <row r="750" spans="2:6" x14ac:dyDescent="0.2">
      <c r="B750" s="30"/>
      <c r="C750" s="30"/>
      <c r="D750" s="30"/>
      <c r="E750" s="30"/>
      <c r="F750" s="30"/>
    </row>
    <row r="751" spans="2:6" x14ac:dyDescent="0.2">
      <c r="B751" s="30"/>
      <c r="C751" s="30"/>
      <c r="D751" s="30"/>
      <c r="E751" s="30"/>
      <c r="F751" s="30"/>
    </row>
    <row r="752" spans="2:6" x14ac:dyDescent="0.2">
      <c r="B752" s="30"/>
      <c r="C752" s="30"/>
      <c r="D752" s="30"/>
      <c r="E752" s="30"/>
      <c r="F752" s="30"/>
    </row>
    <row r="753" spans="2:6" x14ac:dyDescent="0.2">
      <c r="B753" s="30"/>
      <c r="C753" s="30"/>
      <c r="D753" s="30"/>
      <c r="E753" s="30"/>
      <c r="F753" s="30"/>
    </row>
    <row r="754" spans="2:6" x14ac:dyDescent="0.2">
      <c r="B754" s="30"/>
      <c r="C754" s="30"/>
      <c r="D754" s="30"/>
      <c r="E754" s="30"/>
      <c r="F754" s="30"/>
    </row>
    <row r="755" spans="2:6" x14ac:dyDescent="0.2">
      <c r="B755" s="30"/>
      <c r="C755" s="30"/>
      <c r="D755" s="30"/>
      <c r="E755" s="30"/>
      <c r="F755" s="30"/>
    </row>
    <row r="756" spans="2:6" x14ac:dyDescent="0.2">
      <c r="B756" s="30"/>
      <c r="C756" s="30"/>
      <c r="D756" s="30"/>
      <c r="E756" s="30"/>
      <c r="F756" s="30"/>
    </row>
    <row r="757" spans="2:6" x14ac:dyDescent="0.2">
      <c r="B757" s="30"/>
      <c r="C757" s="30"/>
      <c r="D757" s="30"/>
      <c r="E757" s="30"/>
      <c r="F757" s="30"/>
    </row>
    <row r="758" spans="2:6" x14ac:dyDescent="0.2">
      <c r="B758" s="30"/>
      <c r="C758" s="30"/>
      <c r="D758" s="30"/>
      <c r="E758" s="30"/>
      <c r="F758" s="30"/>
    </row>
    <row r="759" spans="2:6" x14ac:dyDescent="0.2">
      <c r="B759" s="30"/>
      <c r="C759" s="30"/>
      <c r="D759" s="30"/>
      <c r="E759" s="30"/>
      <c r="F759" s="30"/>
    </row>
    <row r="760" spans="2:6" x14ac:dyDescent="0.2">
      <c r="B760" s="30"/>
      <c r="C760" s="30"/>
      <c r="D760" s="30"/>
      <c r="E760" s="30"/>
      <c r="F760" s="30"/>
    </row>
    <row r="761" spans="2:6" x14ac:dyDescent="0.2">
      <c r="B761" s="30"/>
      <c r="C761" s="30"/>
      <c r="D761" s="30"/>
      <c r="E761" s="30"/>
      <c r="F761" s="30"/>
    </row>
    <row r="762" spans="2:6" x14ac:dyDescent="0.2">
      <c r="B762" s="30"/>
      <c r="C762" s="30"/>
      <c r="D762" s="30"/>
      <c r="E762" s="30"/>
      <c r="F762" s="30"/>
    </row>
    <row r="763" spans="2:6" x14ac:dyDescent="0.2">
      <c r="B763" s="30"/>
      <c r="C763" s="30"/>
      <c r="D763" s="30"/>
      <c r="E763" s="30"/>
      <c r="F763" s="30"/>
    </row>
    <row r="764" spans="2:6" x14ac:dyDescent="0.2">
      <c r="B764" s="30"/>
      <c r="C764" s="30"/>
      <c r="D764" s="30"/>
      <c r="E764" s="30"/>
      <c r="F764" s="30"/>
    </row>
    <row r="765" spans="2:6" x14ac:dyDescent="0.2">
      <c r="B765" s="30"/>
      <c r="C765" s="30"/>
      <c r="D765" s="30"/>
      <c r="E765" s="30"/>
      <c r="F765" s="30"/>
    </row>
    <row r="766" spans="2:6" x14ac:dyDescent="0.2">
      <c r="B766" s="30"/>
      <c r="C766" s="30"/>
      <c r="D766" s="30"/>
      <c r="E766" s="30"/>
      <c r="F766" s="30"/>
    </row>
    <row r="767" spans="2:6" x14ac:dyDescent="0.2">
      <c r="B767" s="30"/>
      <c r="C767" s="30"/>
      <c r="D767" s="30"/>
      <c r="E767" s="30"/>
      <c r="F767" s="30"/>
    </row>
    <row r="768" spans="2:6" x14ac:dyDescent="0.2">
      <c r="B768" s="30"/>
      <c r="C768" s="30"/>
      <c r="D768" s="30"/>
      <c r="E768" s="30"/>
      <c r="F768" s="30"/>
    </row>
    <row r="769" spans="2:6" x14ac:dyDescent="0.2">
      <c r="B769" s="30"/>
      <c r="C769" s="30"/>
      <c r="D769" s="30"/>
      <c r="E769" s="30"/>
      <c r="F769" s="30"/>
    </row>
    <row r="770" spans="2:6" x14ac:dyDescent="0.2">
      <c r="B770" s="30"/>
      <c r="C770" s="30"/>
      <c r="D770" s="30"/>
      <c r="E770" s="30"/>
      <c r="F770" s="30"/>
    </row>
    <row r="771" spans="2:6" x14ac:dyDescent="0.2">
      <c r="B771" s="30"/>
      <c r="C771" s="30"/>
      <c r="D771" s="30"/>
      <c r="E771" s="30"/>
      <c r="F771" s="30"/>
    </row>
    <row r="772" spans="2:6" x14ac:dyDescent="0.2">
      <c r="B772" s="30"/>
      <c r="C772" s="30"/>
      <c r="D772" s="30"/>
      <c r="E772" s="30"/>
      <c r="F772" s="30"/>
    </row>
    <row r="773" spans="2:6" x14ac:dyDescent="0.2">
      <c r="B773" s="30"/>
      <c r="C773" s="30"/>
      <c r="D773" s="30"/>
      <c r="E773" s="30"/>
      <c r="F773" s="30"/>
    </row>
    <row r="774" spans="2:6" x14ac:dyDescent="0.2">
      <c r="B774" s="30"/>
      <c r="C774" s="30"/>
      <c r="D774" s="30"/>
      <c r="E774" s="30"/>
      <c r="F774" s="30"/>
    </row>
  </sheetData>
  <mergeCells count="1">
    <mergeCell ref="A3:K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22"/>
  <dimension ref="A2:Z53"/>
  <sheetViews>
    <sheetView showGridLines="0" workbookViewId="0">
      <selection activeCell="O3" sqref="O3"/>
    </sheetView>
  </sheetViews>
  <sheetFormatPr defaultRowHeight="12.75" x14ac:dyDescent="0.2"/>
  <cols>
    <col min="1" max="1" width="17.140625" customWidth="1"/>
    <col min="2" max="5" width="9.7109375" customWidth="1"/>
    <col min="6" max="6" width="1.140625" style="1" customWidth="1"/>
    <col min="7" max="10" width="9.7109375" customWidth="1"/>
    <col min="11" max="11" width="1.140625" style="1" customWidth="1"/>
    <col min="12" max="12" width="9.7109375" customWidth="1"/>
    <col min="15" max="15" width="15" customWidth="1"/>
    <col min="16" max="17" width="9.140625" customWidth="1"/>
    <col min="18" max="23" width="9.140625" hidden="1" customWidth="1"/>
    <col min="24" max="24" width="9.42578125" hidden="1" customWidth="1"/>
    <col min="25" max="25" width="15.42578125" hidden="1" customWidth="1"/>
    <col min="26" max="26" width="25.5703125" hidden="1" customWidth="1"/>
    <col min="27" max="28" width="9.140625" customWidth="1"/>
  </cols>
  <sheetData>
    <row r="2" spans="1:26" ht="15.75" x14ac:dyDescent="0.25">
      <c r="A2" s="16"/>
      <c r="B2" s="24"/>
      <c r="C2" s="24"/>
      <c r="D2" s="24"/>
      <c r="E2" s="24"/>
      <c r="F2" s="60"/>
      <c r="G2" s="24"/>
      <c r="H2" s="24"/>
      <c r="I2" s="24"/>
      <c r="J2" s="24"/>
      <c r="K2" s="60"/>
      <c r="L2" s="24"/>
    </row>
    <row r="3" spans="1:26" ht="15.75" x14ac:dyDescent="0.25">
      <c r="A3" s="191" t="s">
        <v>196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1:26" ht="15.75" x14ac:dyDescent="0.25">
      <c r="A4" s="16"/>
      <c r="B4" s="24"/>
      <c r="C4" s="24"/>
      <c r="D4" s="24"/>
      <c r="E4" s="24"/>
      <c r="F4" s="60"/>
      <c r="G4" s="24"/>
      <c r="H4" s="24"/>
      <c r="I4" s="24"/>
      <c r="J4" s="24"/>
      <c r="K4" s="60"/>
      <c r="L4" s="24"/>
    </row>
    <row r="5" spans="1:26" ht="17.25" customHeight="1" x14ac:dyDescent="0.2">
      <c r="A5" s="27"/>
      <c r="B5" s="192" t="s">
        <v>197</v>
      </c>
      <c r="C5" s="192"/>
      <c r="D5" s="192"/>
      <c r="E5" s="192"/>
      <c r="G5" s="192" t="s">
        <v>175</v>
      </c>
      <c r="H5" s="192"/>
      <c r="I5" s="192"/>
      <c r="J5" s="192"/>
      <c r="Y5" t="s">
        <v>155</v>
      </c>
      <c r="Z5" t="s">
        <v>156</v>
      </c>
    </row>
    <row r="6" spans="1:26" ht="15.75" customHeight="1" x14ac:dyDescent="0.2">
      <c r="A6" s="27"/>
      <c r="B6" s="29" t="s">
        <v>80</v>
      </c>
      <c r="C6" s="29" t="s">
        <v>81</v>
      </c>
      <c r="D6" s="29" t="s">
        <v>82</v>
      </c>
      <c r="E6" s="29" t="s">
        <v>83</v>
      </c>
      <c r="F6" s="136"/>
      <c r="G6" s="29" t="s">
        <v>80</v>
      </c>
      <c r="H6" s="29" t="s">
        <v>81</v>
      </c>
      <c r="I6" s="29" t="s">
        <v>82</v>
      </c>
      <c r="J6" s="29" t="s">
        <v>83</v>
      </c>
      <c r="K6" s="59"/>
      <c r="L6" s="29" t="s">
        <v>158</v>
      </c>
      <c r="T6" s="29" t="s">
        <v>80</v>
      </c>
      <c r="U6" s="29" t="s">
        <v>81</v>
      </c>
      <c r="V6" s="29" t="s">
        <v>82</v>
      </c>
      <c r="W6" s="29" t="s">
        <v>83</v>
      </c>
      <c r="X6" s="44" t="s">
        <v>84</v>
      </c>
      <c r="Y6" s="44" t="s">
        <v>84</v>
      </c>
      <c r="Z6" t="s">
        <v>148</v>
      </c>
    </row>
    <row r="7" spans="1:26" ht="15.75" hidden="1" customHeight="1" x14ac:dyDescent="0.2">
      <c r="A7" s="27"/>
      <c r="B7" s="44"/>
      <c r="C7" s="44"/>
      <c r="D7" s="44"/>
      <c r="E7" s="44"/>
      <c r="F7" s="136"/>
      <c r="G7" s="29"/>
      <c r="H7" s="29"/>
      <c r="I7" s="29"/>
      <c r="J7" s="29"/>
      <c r="K7" s="59"/>
      <c r="L7" s="29"/>
      <c r="S7" s="29"/>
      <c r="T7" s="29"/>
      <c r="U7" s="29"/>
      <c r="V7" s="29"/>
      <c r="W7" s="27"/>
      <c r="X7" s="44" t="s">
        <v>85</v>
      </c>
      <c r="Y7" s="44" t="s">
        <v>85</v>
      </c>
      <c r="Z7" t="s">
        <v>149</v>
      </c>
    </row>
    <row r="8" spans="1:26" ht="3.75" customHeight="1" x14ac:dyDescent="0.2">
      <c r="A8" s="27"/>
      <c r="B8" s="44"/>
      <c r="C8" s="29"/>
      <c r="D8" s="29"/>
      <c r="E8" s="29"/>
      <c r="F8" s="136"/>
      <c r="G8" s="29"/>
      <c r="H8" s="29"/>
      <c r="I8" s="29"/>
      <c r="J8" s="29"/>
      <c r="K8" s="136"/>
      <c r="L8" s="29"/>
      <c r="R8" s="32"/>
      <c r="S8" s="32"/>
      <c r="T8" s="32"/>
      <c r="U8" s="32"/>
      <c r="V8" s="32"/>
      <c r="W8" s="32"/>
      <c r="X8" s="32"/>
      <c r="Y8" s="32"/>
      <c r="Z8" s="32"/>
    </row>
    <row r="9" spans="1:26" ht="15.75" customHeight="1" x14ac:dyDescent="0.2">
      <c r="A9" s="79" t="s">
        <v>207</v>
      </c>
      <c r="B9" s="80">
        <v>195.50364999999999</v>
      </c>
      <c r="C9" s="80">
        <v>79.487309999999994</v>
      </c>
      <c r="D9" s="80">
        <v>56.133600000000001</v>
      </c>
      <c r="E9" s="80">
        <v>43.99738</v>
      </c>
      <c r="F9" s="115"/>
      <c r="G9" s="93">
        <f>IF(OR('Tabel B1'!T9&lt;5,'Tabel B1'!B9&lt;0.5),"-",IFERROR('Tabel B1'!B9/'Tabel B1'!T9*100,"-"))</f>
        <v>3.1037251944753135</v>
      </c>
      <c r="H9" s="93">
        <f>IF(OR('Tabel B1'!U9&lt;5,'Tabel B1'!C9&lt;0.5),"-",IFERROR('Tabel B1'!C9/'Tabel B1'!U9*100,"-"))</f>
        <v>3.2886764584195283</v>
      </c>
      <c r="I9" s="93">
        <f>IF(OR('Tabel B1'!V9&lt;5,'Tabel B1'!D9&lt;0.5),"-",IFERROR('Tabel B1'!D9/'Tabel B1'!V9*100,"-"))</f>
        <v>1.8970462994254818</v>
      </c>
      <c r="J9" s="93">
        <f>IF(OR('Tabel B1'!W9&lt;5,'Tabel B1'!E9&lt;0.5),"-",IFERROR('Tabel B1'!E9/'Tabel B1'!W9*100,"-"))</f>
        <v>3.9178432769367761</v>
      </c>
      <c r="K9" s="115"/>
      <c r="L9" s="93">
        <f>IF(OR('Tabel B1'!X9&lt;5,'Tabel B1'!Z9&lt;0.5),"-",IFERROR('Tabel B1'!Z9/'Tabel B1'!X9*100,"-"))</f>
        <v>2.0057483223417796</v>
      </c>
      <c r="R9" s="31" t="s">
        <v>24</v>
      </c>
      <c r="S9" s="32"/>
      <c r="T9" s="36">
        <v>6299</v>
      </c>
      <c r="U9" s="36">
        <v>2417</v>
      </c>
      <c r="V9" s="71">
        <v>2959</v>
      </c>
      <c r="W9" s="36">
        <v>1123</v>
      </c>
      <c r="X9" s="36">
        <v>34572</v>
      </c>
      <c r="Y9" s="36">
        <v>825</v>
      </c>
      <c r="Z9" s="71">
        <v>693.42731000000003</v>
      </c>
    </row>
    <row r="10" spans="1:26" ht="15.75" customHeight="1" x14ac:dyDescent="0.2">
      <c r="A10" s="90" t="s">
        <v>208</v>
      </c>
      <c r="B10" s="91">
        <v>100.76405</v>
      </c>
      <c r="C10" s="91">
        <v>114.18449</v>
      </c>
      <c r="D10" s="91">
        <v>19.685020000000002</v>
      </c>
      <c r="E10" s="91">
        <v>58.714530000000003</v>
      </c>
      <c r="F10" s="115"/>
      <c r="G10" s="94">
        <f>IF(OR('Tabel B1'!T10&lt;5,'Tabel B1'!B10&lt;0.5),"-",IFERROR('Tabel B1'!B10/'Tabel B1'!T10*100,"-"))</f>
        <v>3.0720746951219513</v>
      </c>
      <c r="H10" s="94">
        <f>IF(OR('Tabel B1'!U10&lt;5,'Tabel B1'!C10&lt;0.5),"-",IFERROR('Tabel B1'!C10/'Tabel B1'!U10*100,"-"))</f>
        <v>3.6399263627669742</v>
      </c>
      <c r="I10" s="94">
        <f>IF(OR('Tabel B1'!V10&lt;5,'Tabel B1'!D10&lt;0.5),"-",IFERROR('Tabel B1'!D10/'Tabel B1'!V10*100,"-"))</f>
        <v>2.6387426273458447</v>
      </c>
      <c r="J10" s="94">
        <f>IF(OR('Tabel B1'!W10&lt;5,'Tabel B1'!E10&lt;0.5),"-",IFERROR('Tabel B1'!E10/'Tabel B1'!W10*100,"-"))</f>
        <v>3.1737583783783787</v>
      </c>
      <c r="K10" s="115"/>
      <c r="L10" s="94">
        <f>IF(OR('Tabel B1'!X10&lt;5,'Tabel B1'!Z10&lt;0.5),"-",IFERROR('Tabel B1'!Z10/'Tabel B1'!X10*100,"-"))</f>
        <v>1.9482451118726065</v>
      </c>
      <c r="R10" s="33" t="s">
        <v>25</v>
      </c>
      <c r="S10" s="32"/>
      <c r="T10" s="37">
        <v>3280</v>
      </c>
      <c r="U10" s="37">
        <v>3137</v>
      </c>
      <c r="V10" s="74">
        <v>746</v>
      </c>
      <c r="W10" s="37">
        <v>1850</v>
      </c>
      <c r="X10" s="36">
        <v>34727</v>
      </c>
      <c r="Y10" s="36">
        <v>797</v>
      </c>
      <c r="Z10" s="71">
        <v>676.56708000000003</v>
      </c>
    </row>
    <row r="11" spans="1:26" ht="15.75" customHeight="1" x14ac:dyDescent="0.2">
      <c r="A11" s="83" t="s">
        <v>209</v>
      </c>
      <c r="B11" s="84">
        <v>361.42642999999998</v>
      </c>
      <c r="C11" s="84">
        <v>122.99881000000001</v>
      </c>
      <c r="D11" s="84">
        <v>86.347530000000006</v>
      </c>
      <c r="E11" s="84">
        <v>61.326639999999998</v>
      </c>
      <c r="F11" s="115"/>
      <c r="G11" s="95">
        <f>IF(OR('Tabel B1'!T11&lt;5,'Tabel B1'!B11&lt;0.5),"-",IFERROR('Tabel B1'!B11/'Tabel B1'!T11*100,"-"))</f>
        <v>5.7524499442941268</v>
      </c>
      <c r="H11" s="95">
        <f>IF(OR('Tabel B1'!U11&lt;5,'Tabel B1'!C11&lt;0.5),"-",IFERROR('Tabel B1'!C11/'Tabel B1'!U11*100,"-"))</f>
        <v>5.7936321243523317</v>
      </c>
      <c r="I11" s="95">
        <f>IF(OR('Tabel B1'!V11&lt;5,'Tabel B1'!D11&lt;0.5),"-",IFERROR('Tabel B1'!D11/'Tabel B1'!V11*100,"-"))</f>
        <v>7.1009481907894747</v>
      </c>
      <c r="J11" s="95">
        <f>IF(OR('Tabel B1'!W11&lt;5,'Tabel B1'!E11&lt;0.5),"-",IFERROR('Tabel B1'!E11/'Tabel B1'!W11*100,"-"))</f>
        <v>6.2450753564154784</v>
      </c>
      <c r="K11" s="115"/>
      <c r="L11" s="95">
        <f>IF(OR('Tabel B1'!X11&lt;5,'Tabel B1'!Z11&lt;0.5),"-",IFERROR('Tabel B1'!Z11/'Tabel B1'!X11*100,"-"))</f>
        <v>4.6721769525884529</v>
      </c>
      <c r="R11" s="31" t="s">
        <v>142</v>
      </c>
      <c r="S11" s="32"/>
      <c r="T11" s="36">
        <v>6283</v>
      </c>
      <c r="U11" s="36">
        <v>2123</v>
      </c>
      <c r="V11" s="71">
        <v>1216</v>
      </c>
      <c r="W11" s="36">
        <v>982</v>
      </c>
      <c r="X11" s="36">
        <v>21113</v>
      </c>
      <c r="Y11" s="36">
        <v>1149</v>
      </c>
      <c r="Z11" s="71">
        <v>986.43672000000004</v>
      </c>
    </row>
    <row r="12" spans="1:26" ht="15.75" customHeight="1" x14ac:dyDescent="0.2">
      <c r="A12" s="79" t="s">
        <v>26</v>
      </c>
      <c r="B12" s="80">
        <v>830.51768000000004</v>
      </c>
      <c r="C12" s="80">
        <v>487.07727999999997</v>
      </c>
      <c r="D12" s="80">
        <v>176.03255999999999</v>
      </c>
      <c r="E12" s="80">
        <v>188.66337999999999</v>
      </c>
      <c r="F12" s="115"/>
      <c r="G12" s="93">
        <f>IF(OR('Tabel B1'!T12&lt;5,'Tabel B1'!B12&lt;0.5),"-",IFERROR('Tabel B1'!B12/'Tabel B1'!T12*100,"-"))</f>
        <v>6.6271758697733798</v>
      </c>
      <c r="H12" s="93">
        <f>IF(OR('Tabel B1'!U12&lt;5,'Tabel B1'!C12&lt;0.5),"-",IFERROR('Tabel B1'!C12/'Tabel B1'!U12*100,"-"))</f>
        <v>8.8607837002001091</v>
      </c>
      <c r="I12" s="93">
        <f>IF(OR('Tabel B1'!V12&lt;5,'Tabel B1'!D12&lt;0.5),"-",IFERROR('Tabel B1'!D12/'Tabel B1'!V12*100,"-"))</f>
        <v>8.8995227502527801</v>
      </c>
      <c r="J12" s="93">
        <f>IF(OR('Tabel B1'!W12&lt;5,'Tabel B1'!E12&lt;0.5),"-",IFERROR('Tabel B1'!E12/'Tabel B1'!W12*100,"-"))</f>
        <v>8.6662094625631596</v>
      </c>
      <c r="K12" s="115"/>
      <c r="L12" s="93">
        <f>IF(OR('Tabel B1'!X12&lt;5,'Tabel B1'!Z12&lt;0.5),"-",IFERROR('Tabel B1'!Z12/'Tabel B1'!X12*100,"-"))</f>
        <v>6.2830769930069934</v>
      </c>
      <c r="R12" s="33" t="s">
        <v>26</v>
      </c>
      <c r="S12" s="32"/>
      <c r="T12" s="37">
        <v>12532</v>
      </c>
      <c r="U12" s="37">
        <v>5497</v>
      </c>
      <c r="V12" s="74">
        <v>1978</v>
      </c>
      <c r="W12" s="37">
        <v>2177</v>
      </c>
      <c r="X12" s="36">
        <v>42900</v>
      </c>
      <c r="Y12" s="36">
        <v>3242</v>
      </c>
      <c r="Z12" s="71">
        <v>2695.4400300000002</v>
      </c>
    </row>
    <row r="13" spans="1:26" ht="15.75" customHeight="1" x14ac:dyDescent="0.2">
      <c r="A13" s="90" t="s">
        <v>27</v>
      </c>
      <c r="B13" s="91">
        <v>109.03636</v>
      </c>
      <c r="C13" s="91">
        <v>59.77796</v>
      </c>
      <c r="D13" s="91">
        <v>5.4643499999999996</v>
      </c>
      <c r="E13" s="91">
        <v>26.343789999999998</v>
      </c>
      <c r="F13" s="115"/>
      <c r="G13" s="94">
        <f>IF(OR('Tabel B1'!T13&lt;5,'Tabel B1'!B13&lt;0.5),"-",IFERROR('Tabel B1'!B13/'Tabel B1'!T13*100,"-"))</f>
        <v>3.6357572524174722</v>
      </c>
      <c r="H13" s="94">
        <f>IF(OR('Tabel B1'!U13&lt;5,'Tabel B1'!C13&lt;0.5),"-",IFERROR('Tabel B1'!C13/'Tabel B1'!U13*100,"-"))</f>
        <v>3.4119840182648402</v>
      </c>
      <c r="I13" s="94">
        <f>IF(OR('Tabel B1'!V13&lt;5,'Tabel B1'!D13&lt;0.5),"-",IFERROR('Tabel B1'!D13/'Tabel B1'!V13*100,"-"))</f>
        <v>1.4083376288659792</v>
      </c>
      <c r="J13" s="94">
        <f>IF(OR('Tabel B1'!W13&lt;5,'Tabel B1'!E13&lt;0.5),"-",IFERROR('Tabel B1'!E13/'Tabel B1'!W13*100,"-"))</f>
        <v>3.4526592398427258</v>
      </c>
      <c r="K13" s="115"/>
      <c r="L13" s="94">
        <f>IF(OR('Tabel B1'!X13&lt;5,'Tabel B1'!Z13&lt;0.5),"-",IFERROR('Tabel B1'!Z13/'Tabel B1'!X13*100,"-"))</f>
        <v>2.501413345940835</v>
      </c>
      <c r="R13" s="31" t="s">
        <v>27</v>
      </c>
      <c r="S13" s="32"/>
      <c r="T13" s="36">
        <v>2999</v>
      </c>
      <c r="U13" s="36">
        <v>1752</v>
      </c>
      <c r="V13" s="71">
        <v>388</v>
      </c>
      <c r="W13" s="36">
        <v>763</v>
      </c>
      <c r="X13" s="36">
        <v>14806</v>
      </c>
      <c r="Y13" s="36">
        <v>440</v>
      </c>
      <c r="Z13" s="71">
        <v>370.35926000000001</v>
      </c>
    </row>
    <row r="14" spans="1:26" ht="15.75" customHeight="1" x14ac:dyDescent="0.2">
      <c r="A14" s="83" t="s">
        <v>28</v>
      </c>
      <c r="B14" s="84">
        <v>23.411709999999999</v>
      </c>
      <c r="C14" s="84">
        <v>15.658950000000001</v>
      </c>
      <c r="D14" s="84">
        <v>1.9434899999999999</v>
      </c>
      <c r="E14" s="84">
        <v>6.0069900000000001</v>
      </c>
      <c r="F14" s="115"/>
      <c r="G14" s="95">
        <f>IF(OR('Tabel B1'!T14&lt;5,'Tabel B1'!B14&lt;0.5),"-",IFERROR('Tabel B1'!B14/'Tabel B1'!T14*100,"-"))</f>
        <v>3.4890774962742177</v>
      </c>
      <c r="H14" s="95">
        <f>IF(OR('Tabel B1'!U14&lt;5,'Tabel B1'!C14&lt;0.5),"-",IFERROR('Tabel B1'!C14/'Tabel B1'!U14*100,"-"))</f>
        <v>3.5669589977220957</v>
      </c>
      <c r="I14" s="95">
        <f>IF(OR('Tabel B1'!V14&lt;5,'Tabel B1'!D14&lt;0.5),"-",IFERROR('Tabel B1'!D14/'Tabel B1'!V14*100,"-"))</f>
        <v>3.1346612903225801</v>
      </c>
      <c r="J14" s="95">
        <f>IF(OR('Tabel B1'!W14&lt;5,'Tabel B1'!E14&lt;0.5),"-",IFERROR('Tabel B1'!E14/'Tabel B1'!W14*100,"-"))</f>
        <v>5.1341794871794875</v>
      </c>
      <c r="K14" s="115"/>
      <c r="L14" s="95">
        <f>IF(OR('Tabel B1'!X14&lt;5,'Tabel B1'!Z14&lt;0.5),"-",IFERROR('Tabel B1'!Z14/'Tabel B1'!X14*100,"-"))</f>
        <v>2.811548374461418</v>
      </c>
      <c r="R14" s="33" t="s">
        <v>28</v>
      </c>
      <c r="S14" s="32"/>
      <c r="T14" s="37">
        <v>671</v>
      </c>
      <c r="U14" s="37">
        <v>439</v>
      </c>
      <c r="V14" s="74">
        <v>62</v>
      </c>
      <c r="W14" s="37">
        <v>117</v>
      </c>
      <c r="X14" s="36">
        <v>2553</v>
      </c>
      <c r="Y14" s="36">
        <v>83</v>
      </c>
      <c r="Z14" s="71">
        <v>71.778829999999999</v>
      </c>
    </row>
    <row r="15" spans="1:26" ht="15.75" customHeight="1" x14ac:dyDescent="0.2">
      <c r="A15" s="79" t="s">
        <v>29</v>
      </c>
      <c r="B15" s="80">
        <v>237.14526000000001</v>
      </c>
      <c r="C15" s="80">
        <v>71.231210000000004</v>
      </c>
      <c r="D15" s="80">
        <v>31.184429999999999</v>
      </c>
      <c r="E15" s="80">
        <v>25.03274</v>
      </c>
      <c r="F15" s="115"/>
      <c r="G15" s="93">
        <f>IF(OR('Tabel B1'!T15&lt;5,'Tabel B1'!B15&lt;0.5),"-",IFERROR('Tabel B1'!B15/'Tabel B1'!T15*100,"-"))</f>
        <v>9.0203598326359842</v>
      </c>
      <c r="H15" s="93">
        <f>IF(OR('Tabel B1'!U15&lt;5,'Tabel B1'!C15&lt;0.5),"-",IFERROR('Tabel B1'!C15/'Tabel B1'!U15*100,"-"))</f>
        <v>11.63908660130719</v>
      </c>
      <c r="I15" s="93">
        <f>IF(OR('Tabel B1'!V15&lt;5,'Tabel B1'!D15&lt;0.5),"-",IFERROR('Tabel B1'!D15/'Tabel B1'!V15*100,"-"))</f>
        <v>11.097661921708186</v>
      </c>
      <c r="J15" s="93">
        <f>IF(OR('Tabel B1'!W15&lt;5,'Tabel B1'!E15&lt;0.5),"-",IFERROR('Tabel B1'!E15/'Tabel B1'!W15*100,"-"))</f>
        <v>17.880528571428574</v>
      </c>
      <c r="K15" s="115"/>
      <c r="L15" s="93">
        <f>IF(OR('Tabel B1'!X15&lt;5,'Tabel B1'!Z15&lt;0.5),"-",IFERROR('Tabel B1'!Z15/'Tabel B1'!X15*100,"-"))</f>
        <v>8.7152602382117799</v>
      </c>
      <c r="R15" s="31" t="s">
        <v>29</v>
      </c>
      <c r="S15" s="32"/>
      <c r="T15" s="36">
        <v>2629</v>
      </c>
      <c r="U15" s="36">
        <v>612</v>
      </c>
      <c r="V15" s="71">
        <v>281</v>
      </c>
      <c r="W15" s="36">
        <v>140</v>
      </c>
      <c r="X15" s="36">
        <v>6129</v>
      </c>
      <c r="Y15" s="36">
        <v>645</v>
      </c>
      <c r="Z15" s="71">
        <v>534.15830000000005</v>
      </c>
    </row>
    <row r="16" spans="1:26" ht="15.75" customHeight="1" x14ac:dyDescent="0.2">
      <c r="A16" s="90" t="s">
        <v>30</v>
      </c>
      <c r="B16" s="91">
        <v>82.496099999999998</v>
      </c>
      <c r="C16" s="91">
        <v>41.822490000000002</v>
      </c>
      <c r="D16" s="91">
        <v>6.1710200000000004</v>
      </c>
      <c r="E16" s="91">
        <v>13.59883</v>
      </c>
      <c r="F16" s="115"/>
      <c r="G16" s="94">
        <f>IF(OR('Tabel B1'!T16&lt;5,'Tabel B1'!B16&lt;0.5),"-",IFERROR('Tabel B1'!B16/'Tabel B1'!T16*100,"-"))</f>
        <v>7.9170921305182347</v>
      </c>
      <c r="H16" s="94">
        <f>IF(OR('Tabel B1'!U16&lt;5,'Tabel B1'!C16&lt;0.5),"-",IFERROR('Tabel B1'!C16/'Tabel B1'!U16*100,"-"))</f>
        <v>10.225547677261613</v>
      </c>
      <c r="I16" s="94">
        <f>IF(OR('Tabel B1'!V16&lt;5,'Tabel B1'!D16&lt;0.5),"-",IFERROR('Tabel B1'!D16/'Tabel B1'!V16*100,"-"))</f>
        <v>4.4717536231884063</v>
      </c>
      <c r="J16" s="94">
        <f>IF(OR('Tabel B1'!W16&lt;5,'Tabel B1'!E16&lt;0.5),"-",IFERROR('Tabel B1'!E16/'Tabel B1'!W16*100,"-"))</f>
        <v>9.2509047619047617</v>
      </c>
      <c r="K16" s="115"/>
      <c r="L16" s="94">
        <f>IF(OR('Tabel B1'!X16&lt;5,'Tabel B1'!Z16&lt;0.5),"-",IFERROR('Tabel B1'!Z16/'Tabel B1'!X16*100,"-"))</f>
        <v>6.4901375941948087</v>
      </c>
      <c r="R16" s="33" t="s">
        <v>30</v>
      </c>
      <c r="S16" s="32"/>
      <c r="T16" s="37">
        <v>1042</v>
      </c>
      <c r="U16" s="37">
        <v>409</v>
      </c>
      <c r="V16" s="74">
        <v>138</v>
      </c>
      <c r="W16" s="37">
        <v>147</v>
      </c>
      <c r="X16" s="36">
        <v>3583</v>
      </c>
      <c r="Y16" s="36">
        <v>275</v>
      </c>
      <c r="Z16" s="71">
        <v>232.54163</v>
      </c>
    </row>
    <row r="17" spans="1:26" ht="15.75" hidden="1" customHeight="1" x14ac:dyDescent="0.2">
      <c r="A17" s="31" t="s">
        <v>31</v>
      </c>
      <c r="B17" s="36">
        <v>12.475519999999999</v>
      </c>
      <c r="C17" s="36">
        <v>0</v>
      </c>
      <c r="D17" s="71">
        <v>0.90749999999999997</v>
      </c>
      <c r="E17" s="36">
        <v>0</v>
      </c>
      <c r="F17" s="115"/>
      <c r="G17" s="95">
        <f>IF(OR('Tabel B1'!T17&lt;5,'Tabel B1'!B17&lt;0.5),"-",IFERROR('Tabel B1'!B17/'Tabel B1'!T17*100,"-"))</f>
        <v>3.8268466257668705</v>
      </c>
      <c r="H17" s="95" t="str">
        <f>IF(OR('Tabel B1'!U17&lt;5,'Tabel B1'!C17&lt;0.5),"-",IFERROR('Tabel B1'!C17/'Tabel B1'!U17*100,"-"))</f>
        <v>-</v>
      </c>
      <c r="I17" s="95">
        <f>IF(OR('Tabel B1'!V17&lt;5,'Tabel B1'!D17&lt;0.5),"-",IFERROR('Tabel B1'!D17/'Tabel B1'!V17*100,"-"))</f>
        <v>2.3269230769230766</v>
      </c>
      <c r="J17" s="95" t="str">
        <f>IF(OR('Tabel B1'!W17&lt;5,'Tabel B1'!E17&lt;0.5),"-",IFERROR('Tabel B1'!E17/'Tabel B1'!W17*100,"-"))</f>
        <v>-</v>
      </c>
      <c r="K17" s="115"/>
      <c r="L17" s="95">
        <f>IF(OR('Tabel B1'!X17&lt;5,'Tabel B1'!Z17&lt;0.5),"-",IFERROR('Tabel B1'!Z17/'Tabel B1'!X17*100,"-"))</f>
        <v>2.1200202702702704</v>
      </c>
      <c r="R17" s="31" t="s">
        <v>31</v>
      </c>
      <c r="S17" s="32"/>
      <c r="T17" s="36">
        <v>326</v>
      </c>
      <c r="U17" s="36">
        <v>80</v>
      </c>
      <c r="V17" s="71">
        <v>39</v>
      </c>
      <c r="W17" s="36">
        <v>33</v>
      </c>
      <c r="X17" s="36">
        <v>2368</v>
      </c>
      <c r="Y17" s="36">
        <v>63</v>
      </c>
      <c r="Z17" s="71">
        <v>50.202080000000002</v>
      </c>
    </row>
    <row r="18" spans="1:26" ht="15.75" hidden="1" customHeight="1" x14ac:dyDescent="0.2">
      <c r="A18" s="33" t="s">
        <v>32</v>
      </c>
      <c r="B18" s="37">
        <v>11.460739999999999</v>
      </c>
      <c r="C18" s="37">
        <v>0</v>
      </c>
      <c r="D18" s="74">
        <v>0</v>
      </c>
      <c r="E18" s="37">
        <v>0</v>
      </c>
      <c r="F18" s="115"/>
      <c r="G18" s="93">
        <f>IF(OR('Tabel B1'!T18&lt;5,'Tabel B1'!B18&lt;0.5),"-",IFERROR('Tabel B1'!B18/'Tabel B1'!T18*100,"-"))</f>
        <v>4.391088122605364</v>
      </c>
      <c r="H18" s="93" t="str">
        <f>IF(OR('Tabel B1'!U18&lt;5,'Tabel B1'!C18&lt;0.5),"-",IFERROR('Tabel B1'!C18/'Tabel B1'!U18*100,"-"))</f>
        <v>-</v>
      </c>
      <c r="I18" s="93" t="str">
        <f>IF(OR('Tabel B1'!V18&lt;5,'Tabel B1'!D18&lt;0.5),"-",IFERROR('Tabel B1'!D18/'Tabel B1'!V18*100,"-"))</f>
        <v>-</v>
      </c>
      <c r="J18" s="93" t="str">
        <f>IF(OR('Tabel B1'!W18&lt;5,'Tabel B1'!E18&lt;0.5),"-",IFERROR('Tabel B1'!E18/'Tabel B1'!W18*100,"-"))</f>
        <v>-</v>
      </c>
      <c r="K18" s="115"/>
      <c r="L18" s="93">
        <f>IF(OR('Tabel B1'!X18&lt;5,'Tabel B1'!Z18&lt;0.5),"-",IFERROR('Tabel B1'!Z18/'Tabel B1'!X18*100,"-"))</f>
        <v>2.8536817558299039</v>
      </c>
      <c r="R18" s="33" t="s">
        <v>32</v>
      </c>
      <c r="S18" s="32"/>
      <c r="T18" s="37">
        <v>261</v>
      </c>
      <c r="U18" s="37">
        <v>20</v>
      </c>
      <c r="V18" s="74">
        <v>4</v>
      </c>
      <c r="W18" s="37">
        <v>9</v>
      </c>
      <c r="X18" s="36">
        <v>729</v>
      </c>
      <c r="Y18" s="36">
        <v>24</v>
      </c>
      <c r="Z18" s="71">
        <v>20.803339999999999</v>
      </c>
    </row>
    <row r="19" spans="1:26" ht="15.75" hidden="1" customHeight="1" x14ac:dyDescent="0.2">
      <c r="A19" s="31" t="s">
        <v>33</v>
      </c>
      <c r="B19" s="36">
        <v>0</v>
      </c>
      <c r="C19" s="36">
        <v>0.99980999999999998</v>
      </c>
      <c r="D19" s="71">
        <v>0</v>
      </c>
      <c r="E19" s="36">
        <v>0</v>
      </c>
      <c r="F19" s="115"/>
      <c r="G19" s="94" t="str">
        <f>IF(OR('Tabel B1'!T19&lt;5,'Tabel B1'!B19&lt;0.5),"-",IFERROR('Tabel B1'!B19/'Tabel B1'!T19*100,"-"))</f>
        <v>-</v>
      </c>
      <c r="H19" s="94">
        <f>IF(OR('Tabel B1'!U19&lt;5,'Tabel B1'!C19&lt;0.5),"-",IFERROR('Tabel B1'!C19/'Tabel B1'!U19*100,"-"))</f>
        <v>11.109</v>
      </c>
      <c r="I19" s="94" t="str">
        <f>IF(OR('Tabel B1'!V19&lt;5,'Tabel B1'!D19&lt;0.5),"-",IFERROR('Tabel B1'!D19/'Tabel B1'!V19*100,"-"))</f>
        <v>-</v>
      </c>
      <c r="J19" s="94" t="str">
        <f>IF(OR('Tabel B1'!W19&lt;5,'Tabel B1'!E19&lt;0.5),"-",IFERROR('Tabel B1'!E19/'Tabel B1'!W19*100,"-"))</f>
        <v>-</v>
      </c>
      <c r="K19" s="115"/>
      <c r="L19" s="94">
        <f>IF(OR('Tabel B1'!X19&lt;5,'Tabel B1'!Z19&lt;0.5),"-",IFERROR('Tabel B1'!Z19/'Tabel B1'!X19*100,"-"))</f>
        <v>1.107358361774744</v>
      </c>
      <c r="R19" s="31" t="s">
        <v>33</v>
      </c>
      <c r="S19" s="32"/>
      <c r="T19" s="36">
        <v>46</v>
      </c>
      <c r="U19" s="36">
        <v>9</v>
      </c>
      <c r="V19" s="71">
        <v>1</v>
      </c>
      <c r="W19" s="36">
        <v>13</v>
      </c>
      <c r="X19" s="36">
        <v>293</v>
      </c>
      <c r="Y19" s="36">
        <v>5</v>
      </c>
      <c r="Z19" s="71">
        <v>3.2445599999999999</v>
      </c>
    </row>
    <row r="20" spans="1:26" ht="15.75" hidden="1" customHeight="1" x14ac:dyDescent="0.2">
      <c r="A20" s="33" t="s">
        <v>34</v>
      </c>
      <c r="B20" s="37">
        <v>6.9363200000000003</v>
      </c>
      <c r="C20" s="37">
        <v>0.99980999999999998</v>
      </c>
      <c r="D20" s="74">
        <v>0</v>
      </c>
      <c r="E20" s="37">
        <v>0</v>
      </c>
      <c r="F20" s="115"/>
      <c r="G20" s="95">
        <f>IF(OR('Tabel B1'!T20&lt;5,'Tabel B1'!B20&lt;0.5),"-",IFERROR('Tabel B1'!B20/'Tabel B1'!T20*100,"-"))</f>
        <v>7.7936179775280907</v>
      </c>
      <c r="H20" s="95">
        <f>IF(OR('Tabel B1'!U20&lt;5,'Tabel B1'!C20&lt;0.5),"-",IFERROR('Tabel B1'!C20/'Tabel B1'!U20*100,"-"))</f>
        <v>11.109</v>
      </c>
      <c r="I20" s="95" t="str">
        <f>IF(OR('Tabel B1'!V20&lt;5,'Tabel B1'!D20&lt;0.5),"-",IFERROR('Tabel B1'!D20/'Tabel B1'!V20*100,"-"))</f>
        <v>-</v>
      </c>
      <c r="J20" s="95" t="str">
        <f>IF(OR('Tabel B1'!W20&lt;5,'Tabel B1'!E20&lt;0.5),"-",IFERROR('Tabel B1'!E20/'Tabel B1'!W20*100,"-"))</f>
        <v>-</v>
      </c>
      <c r="K20" s="115"/>
      <c r="L20" s="95">
        <f>IF(OR('Tabel B1'!X20&lt;5,'Tabel B1'!Z20&lt;0.5),"-",IFERROR('Tabel B1'!Z20/'Tabel B1'!X20*100,"-"))</f>
        <v>3.1596568047337277</v>
      </c>
      <c r="R20" s="33" t="s">
        <v>34</v>
      </c>
      <c r="S20" s="32"/>
      <c r="T20" s="37">
        <v>89</v>
      </c>
      <c r="U20" s="37">
        <v>9</v>
      </c>
      <c r="V20" s="74">
        <v>3</v>
      </c>
      <c r="W20" s="37">
        <v>3</v>
      </c>
      <c r="X20" s="36">
        <v>507</v>
      </c>
      <c r="Y20" s="36">
        <v>17</v>
      </c>
      <c r="Z20" s="71">
        <v>16.019459999999999</v>
      </c>
    </row>
    <row r="21" spans="1:26" ht="15.75" customHeight="1" x14ac:dyDescent="0.2">
      <c r="A21" s="83" t="s">
        <v>35</v>
      </c>
      <c r="B21" s="84">
        <v>30.872579999999999</v>
      </c>
      <c r="C21" s="84">
        <v>1.99963</v>
      </c>
      <c r="D21" s="84">
        <v>0.90749999999999997</v>
      </c>
      <c r="E21" s="84">
        <v>0</v>
      </c>
      <c r="F21" s="115"/>
      <c r="G21" s="95">
        <f>IF(OR('Tabel B1'!T21&lt;5,'Tabel B1'!B21&lt;0.5),"-",IFERROR('Tabel B1'!B21/'Tabel B1'!T21*100,"-"))</f>
        <v>4.2759806094182826</v>
      </c>
      <c r="H21" s="95">
        <f>IF(OR('Tabel B1'!U21&lt;5,'Tabel B1'!C21&lt;0.5),"-",IFERROR('Tabel B1'!C21/'Tabel B1'!U21*100,"-"))</f>
        <v>1.6946016949152543</v>
      </c>
      <c r="I21" s="95">
        <f>IF(OR('Tabel B1'!V21&lt;5,'Tabel B1'!D21&lt;0.5),"-",IFERROR('Tabel B1'!D21/'Tabel B1'!V21*100,"-"))</f>
        <v>1.9308510638297871</v>
      </c>
      <c r="J21" s="95" t="str">
        <f>IF(OR('Tabel B1'!W21&lt;5,'Tabel B1'!E21&lt;0.5),"-",IFERROR('Tabel B1'!E21/'Tabel B1'!W21*100,"-"))</f>
        <v>-</v>
      </c>
      <c r="K21" s="115"/>
      <c r="L21" s="95">
        <f>IF(OR('Tabel B1'!X21&lt;5,'Tabel B1'!Z21&lt;0.5),"-",IFERROR('Tabel B1'!Z21/'Tabel B1'!X21*100,"-"))</f>
        <v>2.3163828586091868</v>
      </c>
      <c r="R21" s="31" t="s">
        <v>35</v>
      </c>
      <c r="S21" s="32"/>
      <c r="T21" s="36">
        <v>722</v>
      </c>
      <c r="U21" s="36">
        <v>118</v>
      </c>
      <c r="V21" s="71">
        <v>47</v>
      </c>
      <c r="W21" s="36">
        <v>58</v>
      </c>
      <c r="X21" s="36">
        <v>3897</v>
      </c>
      <c r="Y21" s="36">
        <v>109</v>
      </c>
      <c r="Z21" s="71">
        <v>90.269440000000003</v>
      </c>
    </row>
    <row r="22" spans="1:26" ht="15.75" customHeight="1" x14ac:dyDescent="0.2">
      <c r="A22" s="79" t="s">
        <v>36</v>
      </c>
      <c r="B22" s="80">
        <v>2.8746999999999998</v>
      </c>
      <c r="C22" s="80">
        <v>0.95365999999999995</v>
      </c>
      <c r="D22" s="80">
        <v>0</v>
      </c>
      <c r="E22" s="80">
        <v>0</v>
      </c>
      <c r="F22" s="115"/>
      <c r="G22" s="93">
        <f>IF(OR('Tabel B1'!T22&lt;5,'Tabel B1'!B22&lt;0.5),"-",IFERROR('Tabel B1'!B22/'Tabel B1'!T22*100,"-"))</f>
        <v>4.3556060606060605</v>
      </c>
      <c r="H22" s="93">
        <f>IF(OR('Tabel B1'!U22&lt;5,'Tabel B1'!C22&lt;0.5),"-",IFERROR('Tabel B1'!C22/'Tabel B1'!U22*100,"-"))</f>
        <v>3.1788666666666665</v>
      </c>
      <c r="I22" s="93" t="str">
        <f>IF(OR('Tabel B1'!V22&lt;5,'Tabel B1'!D22&lt;0.5),"-",IFERROR('Tabel B1'!D22/'Tabel B1'!V22*100,"-"))</f>
        <v>-</v>
      </c>
      <c r="J22" s="93" t="str">
        <f>IF(OR('Tabel B1'!W22&lt;5,'Tabel B1'!E22&lt;0.5),"-",IFERROR('Tabel B1'!E22/'Tabel B1'!W22*100,"-"))</f>
        <v>-</v>
      </c>
      <c r="K22" s="115"/>
      <c r="L22" s="93">
        <f>IF(OR('Tabel B1'!X22&lt;5,'Tabel B1'!Z22&lt;0.5),"-",IFERROR('Tabel B1'!Z22/'Tabel B1'!X22*100,"-"))</f>
        <v>1.6880079787234044</v>
      </c>
      <c r="R22" s="33" t="s">
        <v>36</v>
      </c>
      <c r="S22" s="32"/>
      <c r="T22" s="37">
        <v>66</v>
      </c>
      <c r="U22" s="37">
        <v>30</v>
      </c>
      <c r="V22" s="74">
        <v>3</v>
      </c>
      <c r="W22" s="37">
        <v>5</v>
      </c>
      <c r="X22" s="36">
        <v>376</v>
      </c>
      <c r="Y22" s="37">
        <v>7</v>
      </c>
      <c r="Z22" s="74">
        <v>6.3469100000000003</v>
      </c>
    </row>
    <row r="23" spans="1:26" ht="15.75" customHeight="1" x14ac:dyDescent="0.2">
      <c r="A23" s="90" t="s">
        <v>37</v>
      </c>
      <c r="B23" s="91">
        <v>11.69026</v>
      </c>
      <c r="C23" s="91">
        <v>0</v>
      </c>
      <c r="D23" s="91">
        <v>0</v>
      </c>
      <c r="E23" s="91">
        <v>0.18898999999999999</v>
      </c>
      <c r="F23" s="115"/>
      <c r="G23" s="94">
        <f>IF(OR('Tabel B1'!T23&lt;5,'Tabel B1'!B23&lt;0.5),"-",IFERROR('Tabel B1'!B23/'Tabel B1'!T23*100,"-"))</f>
        <v>6.8364093567251469</v>
      </c>
      <c r="H23" s="94" t="str">
        <f>IF(OR('Tabel B1'!U23&lt;5,'Tabel B1'!C23&lt;0.5),"-",IFERROR('Tabel B1'!C23/'Tabel B1'!U23*100,"-"))</f>
        <v>-</v>
      </c>
      <c r="I23" s="94" t="str">
        <f>IF(OR('Tabel B1'!V23&lt;5,'Tabel B1'!D23&lt;0.5),"-",IFERROR('Tabel B1'!D23/'Tabel B1'!V23*100,"-"))</f>
        <v>-</v>
      </c>
      <c r="J23" s="94" t="str">
        <f>IF(OR('Tabel B1'!W23&lt;5,'Tabel B1'!E23&lt;0.5),"-",IFERROR('Tabel B1'!E23/'Tabel B1'!W23*100,"-"))</f>
        <v>-</v>
      </c>
      <c r="K23" s="115"/>
      <c r="L23" s="94">
        <f>IF(OR('Tabel B1'!X23&lt;5,'Tabel B1'!Z23&lt;0.5),"-",IFERROR('Tabel B1'!Z23/'Tabel B1'!X23*100,"-"))</f>
        <v>4.1571410788381744</v>
      </c>
      <c r="R23" s="31" t="s">
        <v>37</v>
      </c>
      <c r="S23" s="32"/>
      <c r="T23" s="36">
        <v>171</v>
      </c>
      <c r="U23" s="36">
        <v>22</v>
      </c>
      <c r="V23" s="71">
        <v>4</v>
      </c>
      <c r="W23" s="71">
        <v>9</v>
      </c>
      <c r="X23" s="36">
        <v>482</v>
      </c>
      <c r="Y23" s="37">
        <v>27</v>
      </c>
      <c r="Z23" s="74">
        <v>20.037420000000001</v>
      </c>
    </row>
    <row r="24" spans="1:26" ht="15.75" customHeight="1" x14ac:dyDescent="0.2">
      <c r="A24" s="83" t="s">
        <v>38</v>
      </c>
      <c r="B24" s="84">
        <v>6.2296500000000004</v>
      </c>
      <c r="C24" s="84">
        <v>0.30748999999999999</v>
      </c>
      <c r="D24" s="84">
        <v>0.28441</v>
      </c>
      <c r="E24" s="84">
        <v>0.99980999999999998</v>
      </c>
      <c r="F24" s="115"/>
      <c r="G24" s="95">
        <f>IF(OR('Tabel B1'!T24&lt;5,'Tabel B1'!B24&lt;0.5),"-",IFERROR('Tabel B1'!B24/'Tabel B1'!T24*100,"-"))</f>
        <v>1.8430917159763316</v>
      </c>
      <c r="H24" s="95" t="str">
        <f>IF(OR('Tabel B1'!U24&lt;5,'Tabel B1'!C24&lt;0.5),"-",IFERROR('Tabel B1'!C24/'Tabel B1'!U24*100,"-"))</f>
        <v>-</v>
      </c>
      <c r="I24" s="95" t="str">
        <f>IF(OR('Tabel B1'!V24&lt;5,'Tabel B1'!D24&lt;0.5),"-",IFERROR('Tabel B1'!D24/'Tabel B1'!V24*100,"-"))</f>
        <v>-</v>
      </c>
      <c r="J24" s="95">
        <f>IF(OR('Tabel B1'!W24&lt;5,'Tabel B1'!E24&lt;0.5),"-",IFERROR('Tabel B1'!E24/'Tabel B1'!W24*100,"-"))</f>
        <v>2.0404285714285715</v>
      </c>
      <c r="K24" s="115"/>
      <c r="L24" s="95">
        <f>IF(OR('Tabel B1'!X24&lt;5,'Tabel B1'!Z24&lt;0.5),"-",IFERROR('Tabel B1'!Z24/'Tabel B1'!X24*100,"-"))</f>
        <v>0.97989604743083003</v>
      </c>
      <c r="R24" s="33" t="s">
        <v>38</v>
      </c>
      <c r="S24" s="32"/>
      <c r="T24" s="37">
        <v>338</v>
      </c>
      <c r="U24" s="37">
        <v>50</v>
      </c>
      <c r="V24" s="74">
        <v>59</v>
      </c>
      <c r="W24" s="37">
        <v>49</v>
      </c>
      <c r="X24" s="36">
        <v>2530</v>
      </c>
      <c r="Y24" s="37">
        <v>37</v>
      </c>
      <c r="Z24" s="74">
        <v>24.791370000000001</v>
      </c>
    </row>
    <row r="25" spans="1:26" ht="15.75" customHeight="1" x14ac:dyDescent="0.2">
      <c r="A25" s="79" t="s">
        <v>39</v>
      </c>
      <c r="B25" s="80">
        <v>41.977800000000002</v>
      </c>
      <c r="C25" s="80">
        <v>15.357699999999999</v>
      </c>
      <c r="D25" s="80">
        <v>0.99980999999999998</v>
      </c>
      <c r="E25" s="80">
        <v>13.102349999999999</v>
      </c>
      <c r="F25" s="115"/>
      <c r="G25" s="93">
        <f>IF(OR('Tabel B1'!T25&lt;5,'Tabel B1'!B25&lt;0.5),"-",IFERROR('Tabel B1'!B25/'Tabel B1'!T25*100,"-"))</f>
        <v>3.2315473441108549</v>
      </c>
      <c r="H25" s="93">
        <f>IF(OR('Tabel B1'!U25&lt;5,'Tabel B1'!C25&lt;0.5),"-",IFERROR('Tabel B1'!C25/'Tabel B1'!U25*100,"-"))</f>
        <v>7.1431162790697664</v>
      </c>
      <c r="I25" s="93">
        <f>IF(OR('Tabel B1'!V25&lt;5,'Tabel B1'!D25&lt;0.5),"-",IFERROR('Tabel B1'!D25/'Tabel B1'!V25*100,"-"))</f>
        <v>1.4922537313432835</v>
      </c>
      <c r="J25" s="93">
        <f>IF(OR('Tabel B1'!W25&lt;5,'Tabel B1'!E25&lt;0.5),"-",IFERROR('Tabel B1'!E25/'Tabel B1'!W25*100,"-"))</f>
        <v>6.1803537735849057</v>
      </c>
      <c r="K25" s="115"/>
      <c r="L25" s="93">
        <f>IF(OR('Tabel B1'!X25&lt;5,'Tabel B1'!Z25&lt;0.5),"-",IFERROR('Tabel B1'!Z25/'Tabel B1'!X25*100,"-"))</f>
        <v>2.1223336276933944</v>
      </c>
      <c r="R25" s="31" t="s">
        <v>39</v>
      </c>
      <c r="S25" s="32"/>
      <c r="T25" s="36">
        <v>1299</v>
      </c>
      <c r="U25" s="36">
        <v>215</v>
      </c>
      <c r="V25" s="71">
        <v>67</v>
      </c>
      <c r="W25" s="36">
        <v>212</v>
      </c>
      <c r="X25" s="36">
        <v>5662</v>
      </c>
      <c r="Y25" s="37">
        <v>143</v>
      </c>
      <c r="Z25" s="74">
        <v>120.16652999999999</v>
      </c>
    </row>
    <row r="26" spans="1:26" ht="15.75" customHeight="1" x14ac:dyDescent="0.2">
      <c r="A26" s="90" t="s">
        <v>40</v>
      </c>
      <c r="B26" s="91">
        <v>67.541939999999997</v>
      </c>
      <c r="C26" s="91">
        <v>36.195970000000003</v>
      </c>
      <c r="D26" s="91">
        <v>8.9696300000000004</v>
      </c>
      <c r="E26" s="91">
        <v>16.467289999999998</v>
      </c>
      <c r="F26" s="115"/>
      <c r="G26" s="94">
        <f>IF(OR('Tabel B1'!T26&lt;5,'Tabel B1'!B26&lt;0.5),"-",IFERROR('Tabel B1'!B26/'Tabel B1'!T26*100,"-"))</f>
        <v>2.6612269503546098</v>
      </c>
      <c r="H26" s="94">
        <f>IF(OR('Tabel B1'!U26&lt;5,'Tabel B1'!C26&lt;0.5),"-",IFERROR('Tabel B1'!C26/'Tabel B1'!U26*100,"-"))</f>
        <v>1.862890890375708</v>
      </c>
      <c r="I26" s="94">
        <f>IF(OR('Tabel B1'!V26&lt;5,'Tabel B1'!D26&lt;0.5),"-",IFERROR('Tabel B1'!D26/'Tabel B1'!V26*100,"-"))</f>
        <v>1.4260143084260732</v>
      </c>
      <c r="J26" s="94">
        <f>IF(OR('Tabel B1'!W26&lt;5,'Tabel B1'!E26&lt;0.5),"-",IFERROR('Tabel B1'!E26/'Tabel B1'!W26*100,"-"))</f>
        <v>1.6160245338567218</v>
      </c>
      <c r="K26" s="115"/>
      <c r="L26" s="94">
        <f>IF(OR('Tabel B1'!X26&lt;5,'Tabel B1'!Z26&lt;0.5),"-",IFERROR('Tabel B1'!Z26/'Tabel B1'!X26*100,"-"))</f>
        <v>1.6803785509096711</v>
      </c>
      <c r="R26" s="33" t="s">
        <v>40</v>
      </c>
      <c r="S26" s="32"/>
      <c r="T26" s="37">
        <v>2538</v>
      </c>
      <c r="U26" s="37">
        <v>1943</v>
      </c>
      <c r="V26" s="74">
        <v>629</v>
      </c>
      <c r="W26" s="37">
        <v>1019</v>
      </c>
      <c r="X26" s="36">
        <v>12532</v>
      </c>
      <c r="Y26" s="37">
        <v>268</v>
      </c>
      <c r="Z26" s="74">
        <v>210.58503999999999</v>
      </c>
    </row>
    <row r="27" spans="1:26" ht="15.75" customHeight="1" x14ac:dyDescent="0.2">
      <c r="A27" s="83" t="s">
        <v>41</v>
      </c>
      <c r="B27" s="84">
        <v>7.3885100000000001</v>
      </c>
      <c r="C27" s="84">
        <v>2.9426800000000002</v>
      </c>
      <c r="D27" s="84">
        <v>0</v>
      </c>
      <c r="E27" s="84">
        <v>0</v>
      </c>
      <c r="F27" s="115"/>
      <c r="G27" s="95">
        <f>IF(OR('Tabel B1'!T27&lt;5,'Tabel B1'!B27&lt;0.5),"-",IFERROR('Tabel B1'!B27/'Tabel B1'!T27*100,"-"))</f>
        <v>2.3455587301587304</v>
      </c>
      <c r="H27" s="95">
        <f>IF(OR('Tabel B1'!U27&lt;5,'Tabel B1'!C27&lt;0.5),"-",IFERROR('Tabel B1'!C27/'Tabel B1'!U27*100,"-"))</f>
        <v>0.96481311475409837</v>
      </c>
      <c r="I27" s="95" t="str">
        <f>IF(OR('Tabel B1'!V27&lt;5,'Tabel B1'!D27&lt;0.5),"-",IFERROR('Tabel B1'!D27/'Tabel B1'!V27*100,"-"))</f>
        <v>-</v>
      </c>
      <c r="J27" s="95" t="str">
        <f>IF(OR('Tabel B1'!W27&lt;5,'Tabel B1'!E27&lt;0.5),"-",IFERROR('Tabel B1'!E27/'Tabel B1'!W27*100,"-"))</f>
        <v>-</v>
      </c>
      <c r="K27" s="115"/>
      <c r="L27" s="95">
        <f>IF(OR('Tabel B1'!X27&lt;5,'Tabel B1'!Z27&lt;0.5),"-",IFERROR('Tabel B1'!Z27/'Tabel B1'!X27*100,"-"))</f>
        <v>0.92913415233415231</v>
      </c>
      <c r="R27" s="31" t="s">
        <v>41</v>
      </c>
      <c r="S27" s="32"/>
      <c r="T27" s="36">
        <v>315</v>
      </c>
      <c r="U27" s="36">
        <v>305</v>
      </c>
      <c r="V27" s="71">
        <v>67</v>
      </c>
      <c r="W27" s="36">
        <v>61</v>
      </c>
      <c r="X27" s="36">
        <v>2035</v>
      </c>
      <c r="Y27" s="37">
        <v>25</v>
      </c>
      <c r="Z27" s="74">
        <v>18.907879999999999</v>
      </c>
    </row>
    <row r="28" spans="1:26" ht="15.75" customHeight="1" x14ac:dyDescent="0.2">
      <c r="A28" s="79" t="s">
        <v>42</v>
      </c>
      <c r="B28" s="80">
        <v>102.62022</v>
      </c>
      <c r="C28" s="80">
        <v>65.491169999999997</v>
      </c>
      <c r="D28" s="80">
        <v>2.9420600000000001</v>
      </c>
      <c r="E28" s="80">
        <v>0.39979999999999999</v>
      </c>
      <c r="F28" s="115"/>
      <c r="G28" s="93">
        <f>IF(OR('Tabel B1'!T28&lt;5,'Tabel B1'!B28&lt;0.5),"-",IFERROR('Tabel B1'!B28/'Tabel B1'!T28*100,"-"))</f>
        <v>4.4851494755244756</v>
      </c>
      <c r="H28" s="93">
        <f>IF(OR('Tabel B1'!U28&lt;5,'Tabel B1'!C28&lt;0.5),"-",IFERROR('Tabel B1'!C28/'Tabel B1'!U28*100,"-"))</f>
        <v>5.7448394736842099</v>
      </c>
      <c r="I28" s="93">
        <f>IF(OR('Tabel B1'!V28&lt;5,'Tabel B1'!D28&lt;0.5),"-",IFERROR('Tabel B1'!D28/'Tabel B1'!V28*100,"-"))</f>
        <v>3.587878048780488</v>
      </c>
      <c r="J28" s="93" t="str">
        <f>IF(OR('Tabel B1'!W28&lt;5,'Tabel B1'!E28&lt;0.5),"-",IFERROR('Tabel B1'!E28/'Tabel B1'!W28*100,"-"))</f>
        <v>-</v>
      </c>
      <c r="K28" s="115"/>
      <c r="L28" s="93">
        <f>IF(OR('Tabel B1'!X28&lt;5,'Tabel B1'!Z28&lt;0.5),"-",IFERROR('Tabel B1'!Z28/'Tabel B1'!X28*100,"-"))</f>
        <v>4.0134369487095718</v>
      </c>
      <c r="R28" s="33" t="s">
        <v>42</v>
      </c>
      <c r="S28" s="32"/>
      <c r="T28" s="37">
        <v>2288</v>
      </c>
      <c r="U28" s="37">
        <v>1140</v>
      </c>
      <c r="V28" s="74">
        <v>82</v>
      </c>
      <c r="W28" s="37">
        <v>60</v>
      </c>
      <c r="X28" s="36">
        <v>6122</v>
      </c>
      <c r="Y28" s="37">
        <v>288</v>
      </c>
      <c r="Z28" s="74">
        <v>245.70260999999999</v>
      </c>
    </row>
    <row r="29" spans="1:26" ht="15.75" customHeight="1" x14ac:dyDescent="0.2">
      <c r="A29" s="90" t="s">
        <v>43</v>
      </c>
      <c r="B29" s="91">
        <v>1.99963</v>
      </c>
      <c r="C29" s="91">
        <v>0</v>
      </c>
      <c r="D29" s="91">
        <v>0</v>
      </c>
      <c r="E29" s="91">
        <v>0</v>
      </c>
      <c r="F29" s="115"/>
      <c r="G29" s="94">
        <f>IF(OR('Tabel B1'!T29&lt;5,'Tabel B1'!B29&lt;0.5),"-",IFERROR('Tabel B1'!B29/'Tabel B1'!T29*100,"-"))</f>
        <v>3.7030185185185185</v>
      </c>
      <c r="H29" s="94" t="str">
        <f>IF(OR('Tabel B1'!U29&lt;5,'Tabel B1'!C29&lt;0.5),"-",IFERROR('Tabel B1'!C29/'Tabel B1'!U29*100,"-"))</f>
        <v>-</v>
      </c>
      <c r="I29" s="94" t="str">
        <f>IF(OR('Tabel B1'!V29&lt;5,'Tabel B1'!D29&lt;0.5),"-",IFERROR('Tabel B1'!D29/'Tabel B1'!V29*100,"-"))</f>
        <v>-</v>
      </c>
      <c r="J29" s="94" t="str">
        <f>IF(OR('Tabel B1'!W29&lt;5,'Tabel B1'!E29&lt;0.5),"-",IFERROR('Tabel B1'!E29/'Tabel B1'!W29*100,"-"))</f>
        <v>-</v>
      </c>
      <c r="K29" s="115"/>
      <c r="L29" s="94">
        <f>IF(OR('Tabel B1'!X29&lt;5,'Tabel B1'!Z29&lt;0.5),"-",IFERROR('Tabel B1'!Z29/'Tabel B1'!X29*100,"-"))</f>
        <v>1.0674163701067616</v>
      </c>
      <c r="R29" s="31" t="s">
        <v>43</v>
      </c>
      <c r="S29" s="32"/>
      <c r="T29" s="36">
        <v>54</v>
      </c>
      <c r="U29" s="36">
        <v>45</v>
      </c>
      <c r="V29" s="71">
        <v>141</v>
      </c>
      <c r="W29" s="36">
        <v>32</v>
      </c>
      <c r="X29" s="36">
        <v>843</v>
      </c>
      <c r="Y29" s="37">
        <v>9</v>
      </c>
      <c r="Z29" s="74">
        <v>8.9983199999999997</v>
      </c>
    </row>
    <row r="30" spans="1:26" ht="15.75" customHeight="1" x14ac:dyDescent="0.2">
      <c r="A30" s="83" t="s">
        <v>44</v>
      </c>
      <c r="B30" s="84">
        <v>30.359259999999999</v>
      </c>
      <c r="C30" s="84">
        <v>2.6301999999999999</v>
      </c>
      <c r="D30" s="84">
        <v>5.2753699999999997</v>
      </c>
      <c r="E30" s="84">
        <v>2.7998500000000002</v>
      </c>
      <c r="F30" s="115"/>
      <c r="G30" s="95">
        <f>IF(OR('Tabel B1'!T30&lt;5,'Tabel B1'!B30&lt;0.5),"-",IFERROR('Tabel B1'!B30/'Tabel B1'!T30*100,"-"))</f>
        <v>4.0210940397350994</v>
      </c>
      <c r="H30" s="95">
        <f>IF(OR('Tabel B1'!U30&lt;5,'Tabel B1'!C30&lt;0.5),"-",IFERROR('Tabel B1'!C30/'Tabel B1'!U30*100,"-"))</f>
        <v>1.7303947368421051</v>
      </c>
      <c r="I30" s="95">
        <f>IF(OR('Tabel B1'!V30&lt;5,'Tabel B1'!D30&lt;0.5),"-",IFERROR('Tabel B1'!D30/'Tabel B1'!V30*100,"-"))</f>
        <v>3.1401011904761904</v>
      </c>
      <c r="J30" s="95">
        <f>IF(OR('Tabel B1'!W30&lt;5,'Tabel B1'!E30&lt;0.5),"-",IFERROR('Tabel B1'!E30/'Tabel B1'!W30*100,"-"))</f>
        <v>2.9785638297872339</v>
      </c>
      <c r="K30" s="115"/>
      <c r="L30" s="95">
        <f>IF(OR('Tabel B1'!X30&lt;5,'Tabel B1'!Z30&lt;0.5),"-",IFERROR('Tabel B1'!Z30/'Tabel B1'!X30*100,"-"))</f>
        <v>2.9807617295308191</v>
      </c>
      <c r="R30" s="33" t="s">
        <v>44</v>
      </c>
      <c r="S30" s="32"/>
      <c r="T30" s="37">
        <v>755</v>
      </c>
      <c r="U30" s="37">
        <v>152</v>
      </c>
      <c r="V30" s="74">
        <v>168</v>
      </c>
      <c r="W30" s="37">
        <v>94</v>
      </c>
      <c r="X30" s="36">
        <v>3261</v>
      </c>
      <c r="Y30" s="37">
        <v>112</v>
      </c>
      <c r="Z30" s="74">
        <v>97.202640000000002</v>
      </c>
    </row>
    <row r="31" spans="1:26" ht="15.75" customHeight="1" x14ac:dyDescent="0.2">
      <c r="A31" s="79" t="s">
        <v>45</v>
      </c>
      <c r="B31" s="80">
        <v>6.3032500000000002</v>
      </c>
      <c r="C31" s="80">
        <v>4.2668200000000001</v>
      </c>
      <c r="D31" s="80">
        <v>0</v>
      </c>
      <c r="E31" s="80">
        <v>0.81518999999999997</v>
      </c>
      <c r="F31" s="115"/>
      <c r="G31" s="93">
        <f>IF(OR('Tabel B1'!T31&lt;5,'Tabel B1'!B31&lt;0.5),"-",IFERROR('Tabel B1'!B31/'Tabel B1'!T31*100,"-"))</f>
        <v>4.5675724637681157</v>
      </c>
      <c r="H31" s="93">
        <f>IF(OR('Tabel B1'!U31&lt;5,'Tabel B1'!C31&lt;0.5),"-",IFERROR('Tabel B1'!C31/'Tabel B1'!U31*100,"-"))</f>
        <v>5.5413246753246757</v>
      </c>
      <c r="I31" s="93" t="str">
        <f>IF(OR('Tabel B1'!V31&lt;5,'Tabel B1'!D31&lt;0.5),"-",IFERROR('Tabel B1'!D31/'Tabel B1'!V31*100,"-"))</f>
        <v>-</v>
      </c>
      <c r="J31" s="93">
        <f>IF(OR('Tabel B1'!W31&lt;5,'Tabel B1'!E31&lt;0.5),"-",IFERROR('Tabel B1'!E31/'Tabel B1'!W31*100,"-"))</f>
        <v>2.0379749999999999</v>
      </c>
      <c r="K31" s="115"/>
      <c r="L31" s="93">
        <f>IF(OR('Tabel B1'!X31&lt;5,'Tabel B1'!Z31&lt;0.5),"-",IFERROR('Tabel B1'!Z31/'Tabel B1'!X31*100,"-"))</f>
        <v>2.1216967963386728</v>
      </c>
      <c r="R31" s="31" t="s">
        <v>45</v>
      </c>
      <c r="S31" s="32"/>
      <c r="T31" s="36">
        <v>138</v>
      </c>
      <c r="U31" s="36">
        <v>77</v>
      </c>
      <c r="V31" s="71">
        <v>51</v>
      </c>
      <c r="W31" s="36">
        <v>40</v>
      </c>
      <c r="X31" s="36">
        <v>874</v>
      </c>
      <c r="Y31" s="37">
        <v>25</v>
      </c>
      <c r="Z31" s="74">
        <v>18.54363</v>
      </c>
    </row>
    <row r="32" spans="1:26" ht="15.75" customHeight="1" x14ac:dyDescent="0.2">
      <c r="A32" s="90" t="s">
        <v>46</v>
      </c>
      <c r="B32" s="91">
        <v>17.70411</v>
      </c>
      <c r="C32" s="91">
        <v>12.341419999999999</v>
      </c>
      <c r="D32" s="91">
        <v>0.99980999999999998</v>
      </c>
      <c r="E32" s="91">
        <v>1.99963</v>
      </c>
      <c r="F32" s="115"/>
      <c r="G32" s="94">
        <f>IF(OR('Tabel B1'!T32&lt;5,'Tabel B1'!B32&lt;0.5),"-",IFERROR('Tabel B1'!B32/'Tabel B1'!T32*100,"-"))</f>
        <v>7.0816439999999998</v>
      </c>
      <c r="H32" s="94">
        <f>IF(OR('Tabel B1'!U32&lt;5,'Tabel B1'!C32&lt;0.5),"-",IFERROR('Tabel B1'!C32/'Tabel B1'!U32*100,"-"))</f>
        <v>8.0662875816993456</v>
      </c>
      <c r="I32" s="94">
        <f>IF(OR('Tabel B1'!V32&lt;5,'Tabel B1'!D32&lt;0.5),"-",IFERROR('Tabel B1'!D32/'Tabel B1'!V32*100,"-"))</f>
        <v>1.6663500000000002</v>
      </c>
      <c r="J32" s="94">
        <f>IF(OR('Tabel B1'!W32&lt;5,'Tabel B1'!E32&lt;0.5),"-",IFERROR('Tabel B1'!E32/'Tabel B1'!W32*100,"-"))</f>
        <v>4.7610238095238095</v>
      </c>
      <c r="K32" s="115"/>
      <c r="L32" s="94">
        <f>IF(OR('Tabel B1'!X32&lt;5,'Tabel B1'!Z32&lt;0.5),"-",IFERROR('Tabel B1'!Z32/'Tabel B1'!X32*100,"-"))</f>
        <v>3.5451529959278654</v>
      </c>
      <c r="R32" s="33" t="s">
        <v>46</v>
      </c>
      <c r="S32" s="32"/>
      <c r="T32" s="37">
        <v>250</v>
      </c>
      <c r="U32" s="37">
        <v>153</v>
      </c>
      <c r="V32" s="74">
        <v>60</v>
      </c>
      <c r="W32" s="37">
        <v>42</v>
      </c>
      <c r="X32" s="36">
        <v>1719</v>
      </c>
      <c r="Y32" s="37">
        <v>68</v>
      </c>
      <c r="Z32" s="74">
        <v>60.941180000000003</v>
      </c>
    </row>
    <row r="33" spans="1:26" ht="15.75" customHeight="1" x14ac:dyDescent="0.2">
      <c r="A33" s="83" t="s">
        <v>47</v>
      </c>
      <c r="B33" s="84">
        <v>45.066429999999997</v>
      </c>
      <c r="C33" s="84">
        <v>70.956779999999995</v>
      </c>
      <c r="D33" s="84">
        <v>25.895959999999999</v>
      </c>
      <c r="E33" s="84">
        <v>16.964390000000002</v>
      </c>
      <c r="F33" s="115"/>
      <c r="G33" s="95">
        <f>IF(OR('Tabel B1'!T33&lt;5,'Tabel B1'!B33&lt;0.5),"-",IFERROR('Tabel B1'!B33/'Tabel B1'!T33*100,"-"))</f>
        <v>2.137876185958254</v>
      </c>
      <c r="H33" s="95">
        <f>IF(OR('Tabel B1'!U33&lt;5,'Tabel B1'!C33&lt;0.5),"-",IFERROR('Tabel B1'!C33/'Tabel B1'!U33*100,"-"))</f>
        <v>5.3592734138972808</v>
      </c>
      <c r="I33" s="95">
        <f>IF(OR('Tabel B1'!V33&lt;5,'Tabel B1'!D33&lt;0.5),"-",IFERROR('Tabel B1'!D33/'Tabel B1'!V33*100,"-"))</f>
        <v>4.8860301886792454</v>
      </c>
      <c r="J33" s="95">
        <f>IF(OR('Tabel B1'!W33&lt;5,'Tabel B1'!E33&lt;0.5),"-",IFERROR('Tabel B1'!E33/'Tabel B1'!W33*100,"-"))</f>
        <v>4.4293446475195823</v>
      </c>
      <c r="K33" s="115"/>
      <c r="L33" s="95">
        <f>IF(OR('Tabel B1'!X33&lt;5,'Tabel B1'!Z33&lt;0.5),"-",IFERROR('Tabel B1'!Z33/'Tabel B1'!X33*100,"-"))</f>
        <v>2.8794232693426411</v>
      </c>
      <c r="R33" s="31" t="s">
        <v>47</v>
      </c>
      <c r="S33" s="32"/>
      <c r="T33" s="36">
        <v>2108</v>
      </c>
      <c r="U33" s="36">
        <v>1324</v>
      </c>
      <c r="V33" s="71">
        <v>530</v>
      </c>
      <c r="W33" s="36">
        <v>383</v>
      </c>
      <c r="X33" s="36">
        <v>8595</v>
      </c>
      <c r="Y33" s="37">
        <v>306</v>
      </c>
      <c r="Z33" s="74">
        <v>247.48643000000001</v>
      </c>
    </row>
    <row r="34" spans="1:26" ht="15.75" customHeight="1" x14ac:dyDescent="0.2">
      <c r="A34" s="79" t="s">
        <v>48</v>
      </c>
      <c r="B34" s="80">
        <v>55.685769999999998</v>
      </c>
      <c r="C34" s="80">
        <v>26.543379999999999</v>
      </c>
      <c r="D34" s="80">
        <v>5.42943</v>
      </c>
      <c r="E34" s="80">
        <v>3.7379199999999999</v>
      </c>
      <c r="F34" s="115"/>
      <c r="G34" s="93">
        <f>IF(OR('Tabel B1'!T34&lt;5,'Tabel B1'!B34&lt;0.5),"-",IFERROR('Tabel B1'!B34/'Tabel B1'!T34*100,"-"))</f>
        <v>1.2260187142228092</v>
      </c>
      <c r="H34" s="93">
        <f>IF(OR('Tabel B1'!U34&lt;5,'Tabel B1'!C34&lt;0.5),"-",IFERROR('Tabel B1'!C34/'Tabel B1'!U34*100,"-"))</f>
        <v>1.6704455632473254</v>
      </c>
      <c r="I34" s="93">
        <f>IF(OR('Tabel B1'!V34&lt;5,'Tabel B1'!D34&lt;0.5),"-",IFERROR('Tabel B1'!D34/'Tabel B1'!V34*100,"-"))</f>
        <v>1.1752012987012985</v>
      </c>
      <c r="J34" s="93">
        <f>IF(OR('Tabel B1'!W34&lt;5,'Tabel B1'!E34&lt;0.5),"-",IFERROR('Tabel B1'!E34/'Tabel B1'!W34*100,"-"))</f>
        <v>1.0269010989010987</v>
      </c>
      <c r="K34" s="115"/>
      <c r="L34" s="93">
        <f>IF(OR('Tabel B1'!X34&lt;5,'Tabel B1'!Z34&lt;0.5),"-",IFERROR('Tabel B1'!Z34/'Tabel B1'!X34*100,"-"))</f>
        <v>1.1306376917904517</v>
      </c>
      <c r="R34" s="33" t="s">
        <v>48</v>
      </c>
      <c r="S34" s="32"/>
      <c r="T34" s="37">
        <v>4542</v>
      </c>
      <c r="U34" s="37">
        <v>1589</v>
      </c>
      <c r="V34" s="74">
        <v>462</v>
      </c>
      <c r="W34" s="37">
        <v>364</v>
      </c>
      <c r="X34" s="36">
        <v>16359</v>
      </c>
      <c r="Y34" s="37">
        <v>223</v>
      </c>
      <c r="Z34" s="74">
        <v>184.96101999999999</v>
      </c>
    </row>
    <row r="35" spans="1:26" ht="15.75" customHeight="1" x14ac:dyDescent="0.2">
      <c r="A35" s="90" t="s">
        <v>49</v>
      </c>
      <c r="B35" s="91">
        <v>60.558219999999999</v>
      </c>
      <c r="C35" s="91">
        <v>13.13167</v>
      </c>
      <c r="D35" s="91">
        <v>8.5479900000000004</v>
      </c>
      <c r="E35" s="91">
        <v>6.3830799999999996</v>
      </c>
      <c r="F35" s="115"/>
      <c r="G35" s="94">
        <f>IF(OR('Tabel B1'!T35&lt;5,'Tabel B1'!B35&lt;0.5),"-",IFERROR('Tabel B1'!B35/'Tabel B1'!T35*100,"-"))</f>
        <v>2.23379638509775</v>
      </c>
      <c r="H35" s="94">
        <f>IF(OR('Tabel B1'!U35&lt;5,'Tabel B1'!C35&lt;0.5),"-",IFERROR('Tabel B1'!C35/'Tabel B1'!U35*100,"-"))</f>
        <v>1.5093873563218392</v>
      </c>
      <c r="I35" s="94">
        <f>IF(OR('Tabel B1'!V35&lt;5,'Tabel B1'!D35&lt;0.5),"-",IFERROR('Tabel B1'!D35/'Tabel B1'!V35*100,"-"))</f>
        <v>2.7934607843137256</v>
      </c>
      <c r="J35" s="94">
        <f>IF(OR('Tabel B1'!W35&lt;5,'Tabel B1'!E35&lt;0.5),"-",IFERROR('Tabel B1'!E35/'Tabel B1'!W35*100,"-"))</f>
        <v>1.5683243243243241</v>
      </c>
      <c r="K35" s="115"/>
      <c r="L35" s="94">
        <f>IF(OR('Tabel B1'!X35&lt;5,'Tabel B1'!Z35&lt;0.5),"-",IFERROR('Tabel B1'!Z35/'Tabel B1'!X35*100,"-"))</f>
        <v>1.6596703182055295</v>
      </c>
      <c r="R35" s="31" t="s">
        <v>49</v>
      </c>
      <c r="S35" s="32"/>
      <c r="T35" s="36">
        <v>2711</v>
      </c>
      <c r="U35" s="36">
        <v>870</v>
      </c>
      <c r="V35" s="71">
        <v>306</v>
      </c>
      <c r="W35" s="36">
        <v>407</v>
      </c>
      <c r="X35" s="36">
        <v>9585</v>
      </c>
      <c r="Y35" s="37">
        <v>186</v>
      </c>
      <c r="Z35" s="74">
        <v>159.07939999999999</v>
      </c>
    </row>
    <row r="36" spans="1:26" ht="15.75" customHeight="1" x14ac:dyDescent="0.2">
      <c r="A36" s="83" t="s">
        <v>50</v>
      </c>
      <c r="B36" s="84">
        <v>364.71839</v>
      </c>
      <c r="C36" s="84">
        <v>112.25098</v>
      </c>
      <c r="D36" s="84">
        <v>68.097669999999994</v>
      </c>
      <c r="E36" s="84">
        <v>47.988520000000001</v>
      </c>
      <c r="F36" s="115"/>
      <c r="G36" s="95">
        <f>IF(OR('Tabel B1'!T36&lt;5,'Tabel B1'!B36&lt;0.5),"-",IFERROR('Tabel B1'!B36/'Tabel B1'!T36*100,"-"))</f>
        <v>3.5918691156194602</v>
      </c>
      <c r="H36" s="95">
        <f>IF(OR('Tabel B1'!U36&lt;5,'Tabel B1'!C36&lt;0.5),"-",IFERROR('Tabel B1'!C36/'Tabel B1'!U36*100,"-"))</f>
        <v>5.1303007312614257</v>
      </c>
      <c r="I36" s="95">
        <f>IF(OR('Tabel B1'!V36&lt;5,'Tabel B1'!D36&lt;0.5),"-",IFERROR('Tabel B1'!D36/'Tabel B1'!V36*100,"-"))</f>
        <v>6.1571130198915007</v>
      </c>
      <c r="J36" s="95">
        <f>IF(OR('Tabel B1'!W36&lt;5,'Tabel B1'!E36&lt;0.5),"-",IFERROR('Tabel B1'!E36/'Tabel B1'!W36*100,"-"))</f>
        <v>4.7372675222112539</v>
      </c>
      <c r="K36" s="115"/>
      <c r="L36" s="95">
        <f>IF(OR('Tabel B1'!X36&lt;5,'Tabel B1'!Z36&lt;0.5),"-",IFERROR('Tabel B1'!Z36/'Tabel B1'!X36*100,"-"))</f>
        <v>3.5371438546015925</v>
      </c>
      <c r="R36" s="33" t="s">
        <v>50</v>
      </c>
      <c r="S36" s="32"/>
      <c r="T36" s="37">
        <v>10154</v>
      </c>
      <c r="U36" s="37">
        <v>2188</v>
      </c>
      <c r="V36" s="74">
        <v>1106</v>
      </c>
      <c r="W36" s="37">
        <v>1013</v>
      </c>
      <c r="X36" s="36">
        <v>28501</v>
      </c>
      <c r="Y36" s="37">
        <v>1187</v>
      </c>
      <c r="Z36" s="74">
        <v>1008.12137</v>
      </c>
    </row>
    <row r="37" spans="1:26" ht="15.75" customHeight="1" x14ac:dyDescent="0.2">
      <c r="A37" s="79" t="s">
        <v>51</v>
      </c>
      <c r="B37" s="80">
        <v>280.87819000000002</v>
      </c>
      <c r="C37" s="80">
        <v>128.57356999999999</v>
      </c>
      <c r="D37" s="80">
        <v>51.894219999999997</v>
      </c>
      <c r="E37" s="80">
        <v>66.272689999999997</v>
      </c>
      <c r="F37" s="115"/>
      <c r="G37" s="93">
        <f>IF(OR('Tabel B1'!T37&lt;5,'Tabel B1'!B37&lt;0.5),"-",IFERROR('Tabel B1'!B37/'Tabel B1'!T37*100,"-"))</f>
        <v>2.7381379411191267</v>
      </c>
      <c r="H37" s="93">
        <f>IF(OR('Tabel B1'!U37&lt;5,'Tabel B1'!C37&lt;0.5),"-",IFERROR('Tabel B1'!C37/'Tabel B1'!U37*100,"-"))</f>
        <v>2.920798955020445</v>
      </c>
      <c r="I37" s="93">
        <f>IF(OR('Tabel B1'!V37&lt;5,'Tabel B1'!D37&lt;0.5),"-",IFERROR('Tabel B1'!D37/'Tabel B1'!V37*100,"-"))</f>
        <v>3.4828335570469799</v>
      </c>
      <c r="J37" s="93">
        <f>IF(OR('Tabel B1'!W37&lt;5,'Tabel B1'!E37&lt;0.5),"-",IFERROR('Tabel B1'!E37/'Tabel B1'!W37*100,"-"))</f>
        <v>4.9236768202080237</v>
      </c>
      <c r="K37" s="115"/>
      <c r="L37" s="93">
        <f>IF(OR('Tabel B1'!X37&lt;5,'Tabel B1'!Z37&lt;0.5),"-",IFERROR('Tabel B1'!Z37/'Tabel B1'!X37*100,"-"))</f>
        <v>2.4821488109071188</v>
      </c>
      <c r="R37" s="31" t="s">
        <v>51</v>
      </c>
      <c r="S37" s="32"/>
      <c r="T37" s="36">
        <v>10258</v>
      </c>
      <c r="U37" s="36">
        <v>4402</v>
      </c>
      <c r="V37" s="71">
        <v>1490</v>
      </c>
      <c r="W37" s="36">
        <v>1346</v>
      </c>
      <c r="X37" s="36">
        <v>38727</v>
      </c>
      <c r="Y37" s="37">
        <v>1133</v>
      </c>
      <c r="Z37" s="74">
        <v>961.26176999999996</v>
      </c>
    </row>
    <row r="38" spans="1:26" ht="15.75" customHeight="1" x14ac:dyDescent="0.2">
      <c r="A38" s="90" t="s">
        <v>52</v>
      </c>
      <c r="B38" s="91">
        <v>63.804650000000002</v>
      </c>
      <c r="C38" s="91">
        <v>25.831099999999999</v>
      </c>
      <c r="D38" s="91">
        <v>32.65889</v>
      </c>
      <c r="E38" s="91">
        <v>27.510760000000001</v>
      </c>
      <c r="F38" s="115"/>
      <c r="G38" s="94">
        <f>IF(OR('Tabel B1'!T38&lt;5,'Tabel B1'!B38&lt;0.5),"-",IFERROR('Tabel B1'!B38/'Tabel B1'!T38*100,"-"))</f>
        <v>5.247092927631579</v>
      </c>
      <c r="H38" s="94">
        <f>IF(OR('Tabel B1'!U38&lt;5,'Tabel B1'!C38&lt;0.5),"-",IFERROR('Tabel B1'!C38/'Tabel B1'!U38*100,"-"))</f>
        <v>4.0487617554858932</v>
      </c>
      <c r="I38" s="94">
        <f>IF(OR('Tabel B1'!V38&lt;5,'Tabel B1'!D38&lt;0.5),"-",IFERROR('Tabel B1'!D38/'Tabel B1'!V38*100,"-"))</f>
        <v>11.459259649122806</v>
      </c>
      <c r="J38" s="94">
        <f>IF(OR('Tabel B1'!W38&lt;5,'Tabel B1'!E38&lt;0.5),"-",IFERROR('Tabel B1'!E38/'Tabel B1'!W38*100,"-"))</f>
        <v>10.18917037037037</v>
      </c>
      <c r="K38" s="115"/>
      <c r="L38" s="94">
        <f>IF(OR('Tabel B1'!X38&lt;5,'Tabel B1'!Z38&lt;0.5),"-",IFERROR('Tabel B1'!Z38/'Tabel B1'!X38*100,"-"))</f>
        <v>4.2870698612455627</v>
      </c>
      <c r="R38" s="33" t="s">
        <v>52</v>
      </c>
      <c r="S38" s="32"/>
      <c r="T38" s="37">
        <v>1216</v>
      </c>
      <c r="U38" s="37">
        <v>638</v>
      </c>
      <c r="V38" s="74">
        <v>285</v>
      </c>
      <c r="W38" s="37">
        <v>270</v>
      </c>
      <c r="X38" s="36">
        <v>6198</v>
      </c>
      <c r="Y38" s="37">
        <v>309</v>
      </c>
      <c r="Z38" s="74">
        <v>265.71258999999998</v>
      </c>
    </row>
    <row r="39" spans="1:26" ht="15.75" customHeight="1" x14ac:dyDescent="0.2">
      <c r="A39" s="83" t="s">
        <v>53</v>
      </c>
      <c r="B39" s="84">
        <v>62.024569999999997</v>
      </c>
      <c r="C39" s="84">
        <v>13.4903</v>
      </c>
      <c r="D39" s="84">
        <v>6.9818499999999997</v>
      </c>
      <c r="E39" s="84">
        <v>6.1679000000000004</v>
      </c>
      <c r="F39" s="115"/>
      <c r="G39" s="95">
        <f>IF(OR('Tabel B1'!T39&lt;5,'Tabel B1'!B39&lt;0.5),"-",IFERROR('Tabel B1'!B39/'Tabel B1'!T39*100,"-"))</f>
        <v>5.8791061611374404</v>
      </c>
      <c r="H39" s="95">
        <f>IF(OR('Tabel B1'!U39&lt;5,'Tabel B1'!C39&lt;0.5),"-",IFERROR('Tabel B1'!C39/'Tabel B1'!U39*100,"-"))</f>
        <v>3.1519392523364482</v>
      </c>
      <c r="I39" s="95">
        <f>IF(OR('Tabel B1'!V39&lt;5,'Tabel B1'!D39&lt;0.5),"-",IFERROR('Tabel B1'!D39/'Tabel B1'!V39*100,"-"))</f>
        <v>4.0829532163742686</v>
      </c>
      <c r="J39" s="95">
        <f>IF(OR('Tabel B1'!W39&lt;5,'Tabel B1'!E39&lt;0.5),"-",IFERROR('Tabel B1'!E39/'Tabel B1'!W39*100,"-"))</f>
        <v>4.0051298701298705</v>
      </c>
      <c r="K39" s="115"/>
      <c r="L39" s="95">
        <f>IF(OR('Tabel B1'!X39&lt;5,'Tabel B1'!Z39&lt;0.5),"-",IFERROR('Tabel B1'!Z39/'Tabel B1'!X39*100,"-"))</f>
        <v>3.5285635337614321</v>
      </c>
      <c r="R39" s="31" t="s">
        <v>53</v>
      </c>
      <c r="S39" s="32"/>
      <c r="T39" s="36">
        <v>1055</v>
      </c>
      <c r="U39" s="36">
        <v>428</v>
      </c>
      <c r="V39" s="71">
        <v>171</v>
      </c>
      <c r="W39" s="36">
        <v>154</v>
      </c>
      <c r="X39" s="36">
        <v>5139</v>
      </c>
      <c r="Y39" s="37">
        <v>208</v>
      </c>
      <c r="Z39" s="74">
        <v>181.33287999999999</v>
      </c>
    </row>
    <row r="40" spans="1:26" ht="15.75" customHeight="1" x14ac:dyDescent="0.2">
      <c r="A40" s="79" t="s">
        <v>54</v>
      </c>
      <c r="B40" s="80">
        <v>108.79124</v>
      </c>
      <c r="C40" s="80">
        <v>31.86054</v>
      </c>
      <c r="D40" s="80">
        <v>16.739850000000001</v>
      </c>
      <c r="E40" s="80">
        <v>12.75869</v>
      </c>
      <c r="F40" s="115"/>
      <c r="G40" s="93">
        <f>IF(OR('Tabel B1'!T40&lt;5,'Tabel B1'!B40&lt;0.5),"-",IFERROR('Tabel B1'!B40/'Tabel B1'!T40*100,"-"))</f>
        <v>5.9578992332968239</v>
      </c>
      <c r="H40" s="93">
        <f>IF(OR('Tabel B1'!U40&lt;5,'Tabel B1'!C40&lt;0.5),"-",IFERROR('Tabel B1'!C40/'Tabel B1'!U40*100,"-"))</f>
        <v>4.3525327868852459</v>
      </c>
      <c r="I40" s="93">
        <f>IF(OR('Tabel B1'!V40&lt;5,'Tabel B1'!D40&lt;0.5),"-",IFERROR('Tabel B1'!D40/'Tabel B1'!V40*100,"-"))</f>
        <v>7.7499305555555562</v>
      </c>
      <c r="J40" s="93">
        <f>IF(OR('Tabel B1'!W40&lt;5,'Tabel B1'!E40&lt;0.5),"-",IFERROR('Tabel B1'!E40/'Tabel B1'!W40*100,"-"))</f>
        <v>4.6735128205128209</v>
      </c>
      <c r="K40" s="115"/>
      <c r="L40" s="93">
        <f>IF(OR('Tabel B1'!X40&lt;5,'Tabel B1'!Z40&lt;0.5),"-",IFERROR('Tabel B1'!Z40/'Tabel B1'!X40*100,"-"))</f>
        <v>4.3188594601962924</v>
      </c>
      <c r="R40" s="33" t="s">
        <v>54</v>
      </c>
      <c r="S40" s="32"/>
      <c r="T40" s="37">
        <v>1826</v>
      </c>
      <c r="U40" s="37">
        <v>732</v>
      </c>
      <c r="V40" s="74">
        <v>216</v>
      </c>
      <c r="W40" s="37">
        <v>273</v>
      </c>
      <c r="X40" s="36">
        <v>7336</v>
      </c>
      <c r="Y40" s="37">
        <v>379</v>
      </c>
      <c r="Z40" s="74">
        <v>316.83152999999999</v>
      </c>
    </row>
    <row r="41" spans="1:26" ht="15.75" customHeight="1" x14ac:dyDescent="0.2">
      <c r="A41" s="90" t="s">
        <v>214</v>
      </c>
      <c r="B41" s="91">
        <v>53.876690000000004</v>
      </c>
      <c r="C41" s="91">
        <v>67.273809999999997</v>
      </c>
      <c r="D41" s="91">
        <v>31.252980000000001</v>
      </c>
      <c r="E41" s="91">
        <v>22.17183</v>
      </c>
      <c r="F41" s="115"/>
      <c r="G41" s="94">
        <f>IF(OR('Tabel B1'!T41&lt;5,'Tabel B1'!B41&lt;0.5),"-",IFERROR('Tabel B1'!B41/'Tabel B1'!T41*100,"-"))</f>
        <v>4.4748081395348835</v>
      </c>
      <c r="H41" s="94">
        <f>IF(OR('Tabel B1'!U41&lt;5,'Tabel B1'!C41&lt;0.5),"-",IFERROR('Tabel B1'!C41/'Tabel B1'!U41*100,"-"))</f>
        <v>6.6541849653808107</v>
      </c>
      <c r="I41" s="94">
        <f>IF(OR('Tabel B1'!V41&lt;5,'Tabel B1'!D41&lt;0.5),"-",IFERROR('Tabel B1'!D41/'Tabel B1'!V41*100,"-"))</f>
        <v>6.0333938223938226</v>
      </c>
      <c r="J41" s="94">
        <f>IF(OR('Tabel B1'!W41&lt;5,'Tabel B1'!E41&lt;0.5),"-",IFERROR('Tabel B1'!E41/'Tabel B1'!W41*100,"-"))</f>
        <v>4.4973286004056794</v>
      </c>
      <c r="K41" s="115"/>
      <c r="L41" s="94">
        <f>IF(OR('Tabel B1'!X41&lt;5,'Tabel B1'!Z41&lt;0.5),"-",IFERROR('Tabel B1'!Z41/'Tabel B1'!X41*100,"-"))</f>
        <v>3.1631459668395894</v>
      </c>
      <c r="R41" s="33"/>
      <c r="S41" s="32"/>
      <c r="T41" s="37">
        <v>1204</v>
      </c>
      <c r="U41" s="37">
        <v>1011</v>
      </c>
      <c r="V41" s="74">
        <v>518</v>
      </c>
      <c r="W41" s="37">
        <v>493</v>
      </c>
      <c r="X41" s="36">
        <v>9831</v>
      </c>
      <c r="Y41" s="37">
        <v>355</v>
      </c>
      <c r="Z41" s="74">
        <v>310.96888000000001</v>
      </c>
    </row>
    <row r="42" spans="1:26" ht="15.75" customHeight="1" x14ac:dyDescent="0.2">
      <c r="A42" s="83" t="s">
        <v>55</v>
      </c>
      <c r="B42" s="84">
        <v>80.957400000000007</v>
      </c>
      <c r="C42" s="84">
        <v>37.186430000000001</v>
      </c>
      <c r="D42" s="84">
        <v>28.418890000000001</v>
      </c>
      <c r="E42" s="84">
        <v>15.196160000000001</v>
      </c>
      <c r="F42" s="115"/>
      <c r="G42" s="95">
        <f>IF(OR('Tabel B1'!T42&lt;5,'Tabel B1'!B42&lt;0.5),"-",IFERROR('Tabel B1'!B42/'Tabel B1'!T42*100,"-"))</f>
        <v>4.3689908256880736</v>
      </c>
      <c r="H42" s="95">
        <f>IF(OR('Tabel B1'!U42&lt;5,'Tabel B1'!C42&lt;0.5),"-",IFERROR('Tabel B1'!C42/'Tabel B1'!U42*100,"-"))</f>
        <v>5.1936354748603355</v>
      </c>
      <c r="I42" s="95">
        <f>IF(OR('Tabel B1'!V42&lt;5,'Tabel B1'!D42&lt;0.5),"-",IFERROR('Tabel B1'!D42/'Tabel B1'!V42*100,"-"))</f>
        <v>6.3862674157303374</v>
      </c>
      <c r="J42" s="95">
        <f>IF(OR('Tabel B1'!W42&lt;5,'Tabel B1'!E42&lt;0.5),"-",IFERROR('Tabel B1'!E42/'Tabel B1'!W42*100,"-"))</f>
        <v>10.777418439716314</v>
      </c>
      <c r="K42" s="115"/>
      <c r="L42" s="95">
        <f>IF(OR('Tabel B1'!X42&lt;5,'Tabel B1'!Z42&lt;0.5),"-",IFERROR('Tabel B1'!Z42/'Tabel B1'!X42*100,"-"))</f>
        <v>4.6587368615157665</v>
      </c>
      <c r="R42" s="31" t="s">
        <v>55</v>
      </c>
      <c r="S42" s="32"/>
      <c r="T42" s="37">
        <v>1853</v>
      </c>
      <c r="U42" s="37">
        <v>716</v>
      </c>
      <c r="V42" s="74">
        <v>445</v>
      </c>
      <c r="W42" s="37">
        <v>141</v>
      </c>
      <c r="X42" s="36">
        <v>5423</v>
      </c>
      <c r="Y42" s="37">
        <v>286</v>
      </c>
      <c r="Z42" s="74">
        <v>252.64330000000001</v>
      </c>
    </row>
    <row r="43" spans="1:26" ht="15.75" customHeight="1" x14ac:dyDescent="0.2">
      <c r="A43" s="79" t="s">
        <v>56</v>
      </c>
      <c r="B43" s="80">
        <v>24.259340000000002</v>
      </c>
      <c r="C43" s="80">
        <v>15.84233</v>
      </c>
      <c r="D43" s="80">
        <v>0</v>
      </c>
      <c r="E43" s="80">
        <v>5.9383800000000004</v>
      </c>
      <c r="F43" s="115"/>
      <c r="G43" s="93">
        <f>IF(OR('Tabel B1'!T43&lt;5,'Tabel B1'!B43&lt;0.5),"-",IFERROR('Tabel B1'!B43/'Tabel B1'!T43*100,"-"))</f>
        <v>4.9307601626016266</v>
      </c>
      <c r="H43" s="93">
        <f>IF(OR('Tabel B1'!U43&lt;5,'Tabel B1'!C43&lt;0.5),"-",IFERROR('Tabel B1'!C43/'Tabel B1'!U43*100,"-"))</f>
        <v>13.540452991452993</v>
      </c>
      <c r="I43" s="93" t="str">
        <f>IF(OR('Tabel B1'!V43&lt;5,'Tabel B1'!D43&lt;0.5),"-",IFERROR('Tabel B1'!D43/'Tabel B1'!V43*100,"-"))</f>
        <v>-</v>
      </c>
      <c r="J43" s="93">
        <f>IF(OR('Tabel B1'!W43&lt;5,'Tabel B1'!E43&lt;0.5),"-",IFERROR('Tabel B1'!E43/'Tabel B1'!W43*100,"-"))</f>
        <v>11.876760000000001</v>
      </c>
      <c r="K43" s="115"/>
      <c r="L43" s="93">
        <f>IF(OR('Tabel B1'!X43&lt;5,'Tabel B1'!Z43&lt;0.5),"-",IFERROR('Tabel B1'!Z43/'Tabel B1'!X43*100,"-"))</f>
        <v>5.3695442600276619</v>
      </c>
      <c r="R43" s="33" t="s">
        <v>56</v>
      </c>
      <c r="S43" s="32"/>
      <c r="T43" s="37">
        <v>492</v>
      </c>
      <c r="U43" s="37">
        <v>117</v>
      </c>
      <c r="V43" s="74">
        <v>46</v>
      </c>
      <c r="W43" s="37">
        <v>50</v>
      </c>
      <c r="X43" s="36">
        <v>1446</v>
      </c>
      <c r="Y43" s="37">
        <v>97</v>
      </c>
      <c r="Z43" s="74">
        <v>77.643609999999995</v>
      </c>
    </row>
    <row r="44" spans="1:26" ht="15.75" customHeight="1" x14ac:dyDescent="0.2">
      <c r="A44" s="90" t="s">
        <v>57</v>
      </c>
      <c r="B44" s="91">
        <v>154.40966</v>
      </c>
      <c r="C44" s="91">
        <v>97.014279999999999</v>
      </c>
      <c r="D44" s="91">
        <v>27.756499999999999</v>
      </c>
      <c r="E44" s="91">
        <v>28.496849999999998</v>
      </c>
      <c r="F44" s="115"/>
      <c r="G44" s="94">
        <f>IF(OR('Tabel B1'!T44&lt;5,'Tabel B1'!B44&lt;0.5),"-",IFERROR('Tabel B1'!B44/'Tabel B1'!T44*100,"-"))</f>
        <v>10.904637005649716</v>
      </c>
      <c r="H44" s="94">
        <f>IF(OR('Tabel B1'!U44&lt;5,'Tabel B1'!C44&lt;0.5),"-",IFERROR('Tabel B1'!C44/'Tabel B1'!U44*100,"-"))</f>
        <v>14.224967741935485</v>
      </c>
      <c r="I44" s="94">
        <f>IF(OR('Tabel B1'!V44&lt;5,'Tabel B1'!D44&lt;0.5),"-",IFERROR('Tabel B1'!D44/'Tabel B1'!V44*100,"-"))</f>
        <v>14.089593908629441</v>
      </c>
      <c r="J44" s="94">
        <f>IF(OR('Tabel B1'!W44&lt;5,'Tabel B1'!E44&lt;0.5),"-",IFERROR('Tabel B1'!E44/'Tabel B1'!W44*100,"-"))</f>
        <v>11.873687499999999</v>
      </c>
      <c r="K44" s="115"/>
      <c r="L44" s="94">
        <f>IF(OR('Tabel B1'!X44&lt;5,'Tabel B1'!Z44&lt;0.5),"-",IFERROR('Tabel B1'!Z44/'Tabel B1'!X44*100,"-"))</f>
        <v>10.264425900592796</v>
      </c>
      <c r="R44" s="31" t="s">
        <v>57</v>
      </c>
      <c r="S44" s="32"/>
      <c r="T44" s="37">
        <v>1416</v>
      </c>
      <c r="U44" s="37">
        <v>682</v>
      </c>
      <c r="V44" s="74">
        <v>197</v>
      </c>
      <c r="W44" s="37">
        <v>240</v>
      </c>
      <c r="X44" s="36">
        <v>4386</v>
      </c>
      <c r="Y44" s="37">
        <v>572</v>
      </c>
      <c r="Z44" s="74">
        <v>450.19772</v>
      </c>
    </row>
    <row r="45" spans="1:26" ht="15.75" customHeight="1" x14ac:dyDescent="0.2">
      <c r="A45" s="83" t="s">
        <v>58</v>
      </c>
      <c r="B45" s="84">
        <v>96.604500000000002</v>
      </c>
      <c r="C45" s="84">
        <v>39.514749999999999</v>
      </c>
      <c r="D45" s="84">
        <v>22.319590000000002</v>
      </c>
      <c r="E45" s="84">
        <v>20.132850000000001</v>
      </c>
      <c r="F45" s="115"/>
      <c r="G45" s="95">
        <f>IF(OR('Tabel B1'!T45&lt;5,'Tabel B1'!B45&lt;0.5),"-",IFERROR('Tabel B1'!B45/'Tabel B1'!T45*100,"-"))</f>
        <v>9.5553412462908014</v>
      </c>
      <c r="H45" s="95">
        <f>IF(OR('Tabel B1'!U45&lt;5,'Tabel B1'!C45&lt;0.5),"-",IFERROR('Tabel B1'!C45/'Tabel B1'!U45*100,"-"))</f>
        <v>8.3188947368421058</v>
      </c>
      <c r="I45" s="95">
        <f>IF(OR('Tabel B1'!V45&lt;5,'Tabel B1'!D45&lt;0.5),"-",IFERROR('Tabel B1'!D45/'Tabel B1'!V45*100,"-"))</f>
        <v>9.8324185022026445</v>
      </c>
      <c r="J45" s="95">
        <f>IF(OR('Tabel B1'!W45&lt;5,'Tabel B1'!E45&lt;0.5),"-",IFERROR('Tabel B1'!E45/'Tabel B1'!W45*100,"-"))</f>
        <v>9.6792548076923079</v>
      </c>
      <c r="K45" s="115"/>
      <c r="L45" s="95">
        <f>IF(OR('Tabel B1'!X45&lt;5,'Tabel B1'!Z45&lt;0.5),"-",IFERROR('Tabel B1'!Z45/'Tabel B1'!X45*100,"-"))</f>
        <v>7.6878811557788946</v>
      </c>
      <c r="M45" t="s">
        <v>157</v>
      </c>
      <c r="R45" s="33" t="s">
        <v>58</v>
      </c>
      <c r="S45" s="32"/>
      <c r="T45" s="37">
        <v>1011</v>
      </c>
      <c r="U45" s="37">
        <v>475</v>
      </c>
      <c r="V45" s="74">
        <v>227</v>
      </c>
      <c r="W45" s="37">
        <v>208</v>
      </c>
      <c r="X45" s="36">
        <v>3980</v>
      </c>
      <c r="Y45" s="37">
        <v>360</v>
      </c>
      <c r="Z45" s="74">
        <v>305.97766999999999</v>
      </c>
    </row>
    <row r="46" spans="1:26" ht="15.75" customHeight="1" x14ac:dyDescent="0.2">
      <c r="A46" s="79" t="s">
        <v>59</v>
      </c>
      <c r="B46" s="80">
        <v>437.93052</v>
      </c>
      <c r="C46" s="80">
        <v>132.98821000000001</v>
      </c>
      <c r="D46" s="80">
        <v>42.48986</v>
      </c>
      <c r="E46" s="80">
        <v>43.238320000000002</v>
      </c>
      <c r="F46" s="115"/>
      <c r="G46" s="93">
        <f>IF(OR('Tabel B1'!T46&lt;5,'Tabel B1'!B46&lt;0.5),"-",IFERROR('Tabel B1'!B46/'Tabel B1'!T46*100,"-"))</f>
        <v>5.842189434364994</v>
      </c>
      <c r="H46" s="93">
        <f>IF(OR('Tabel B1'!U46&lt;5,'Tabel B1'!C46&lt;0.5),"-",IFERROR('Tabel B1'!C46/'Tabel B1'!U46*100,"-"))</f>
        <v>7.0663235919234859</v>
      </c>
      <c r="I46" s="93">
        <f>IF(OR('Tabel B1'!V46&lt;5,'Tabel B1'!D46&lt;0.5),"-",IFERROR('Tabel B1'!D46/'Tabel B1'!V46*100,"-"))</f>
        <v>5.612927344782034</v>
      </c>
      <c r="J46" s="93">
        <f>IF(OR('Tabel B1'!W46&lt;5,'Tabel B1'!E46&lt;0.5),"-",IFERROR('Tabel B1'!E46/'Tabel B1'!W46*100,"-"))</f>
        <v>5.1535542312276519</v>
      </c>
      <c r="K46" s="115"/>
      <c r="L46" s="93">
        <f>IF(OR('Tabel B1'!X46&lt;5,'Tabel B1'!Z46&lt;0.5),"-",IFERROR('Tabel B1'!Z46/'Tabel B1'!X46*100,"-"))</f>
        <v>4.8868973342939483</v>
      </c>
      <c r="R46" s="31" t="s">
        <v>59</v>
      </c>
      <c r="S46" s="32"/>
      <c r="T46" s="37">
        <v>7496</v>
      </c>
      <c r="U46" s="37">
        <v>1882</v>
      </c>
      <c r="V46" s="74">
        <v>757</v>
      </c>
      <c r="W46" s="37">
        <v>839</v>
      </c>
      <c r="X46" s="36">
        <v>24984</v>
      </c>
      <c r="Y46" s="37">
        <v>1460</v>
      </c>
      <c r="Z46" s="74">
        <v>1220.9424300000001</v>
      </c>
    </row>
    <row r="47" spans="1:26" ht="15.75" customHeight="1" x14ac:dyDescent="0.2">
      <c r="A47" s="38"/>
      <c r="K47" s="115"/>
      <c r="R47" s="32"/>
      <c r="S47" s="32"/>
      <c r="T47" s="37"/>
      <c r="U47" s="37"/>
      <c r="V47" s="74"/>
      <c r="W47" s="37"/>
      <c r="X47" s="37"/>
      <c r="Y47" s="37"/>
      <c r="Z47" s="74"/>
    </row>
    <row r="48" spans="1:26" ht="15.75" customHeight="1" x14ac:dyDescent="0.2">
      <c r="A48" s="88" t="s">
        <v>20</v>
      </c>
      <c r="B48" s="89">
        <f>SUM(B9:B46)-SUM(B17:B20)</f>
        <v>4157.4287199999999</v>
      </c>
      <c r="C48" s="89">
        <f>SUM(C9:C46)-SUM(C17:C20)</f>
        <v>1947.1833700000004</v>
      </c>
      <c r="D48" s="89">
        <f>SUM(D9:D46)-SUM(D17:D20)</f>
        <v>771.82427000000018</v>
      </c>
      <c r="E48" s="89">
        <f>SUM(E9:E46)-SUM(E17:E20)</f>
        <v>783.41552999999999</v>
      </c>
      <c r="F48" s="108">
        <f t="shared" ref="F48" si="0">SUM(F9:F46)-SUM(F17:F20)</f>
        <v>0</v>
      </c>
      <c r="G48" s="92">
        <f>IF(OR('Tabel B1'!T48&lt;5,'Tabel B1'!B48&lt;0.5),"-",IFERROR('Tabel B1'!B48/'Tabel B1'!T48*100,"-"))</f>
        <v>4.5184040169110213</v>
      </c>
      <c r="H48" s="92">
        <f>IF(OR('Tabel B1'!U48&lt;5,'Tabel B1'!C48&lt;0.5),"-",IFERROR('Tabel B1'!C48/'Tabel B1'!U48*100,"-"))</f>
        <v>5.1663130007959683</v>
      </c>
      <c r="I48" s="92">
        <f>IF(OR('Tabel B1'!V48&lt;5,'Tabel B1'!D48&lt;0.5),"-",IFERROR('Tabel B1'!D48/'Tabel B1'!V48*100,"-"))</f>
        <v>4.8536301723053716</v>
      </c>
      <c r="J48" s="92">
        <f>IF(OR('Tabel B1'!W48&lt;5,'Tabel B1'!E48&lt;0.5),"-",IFERROR('Tabel B1'!E48/'Tabel B1'!W48*100,"-"))</f>
        <v>5.1673077633401485</v>
      </c>
      <c r="K48" s="108"/>
      <c r="L48" s="92">
        <f>IF(OR('Tabel B1'!X48&lt;5,'Tabel B1'!Z48&lt;0.5),"-",IFERROR('Tabel B1'!Z48/'Tabel B1'!X48*100,"-"))</f>
        <v>3.5361397040996105</v>
      </c>
      <c r="R48" t="s">
        <v>20</v>
      </c>
      <c r="T48">
        <v>92011</v>
      </c>
      <c r="U48">
        <v>37690</v>
      </c>
      <c r="V48">
        <v>15902</v>
      </c>
      <c r="W48">
        <v>15161</v>
      </c>
      <c r="X48">
        <v>371206</v>
      </c>
      <c r="Y48">
        <v>15635</v>
      </c>
      <c r="Z48">
        <v>13126.36275</v>
      </c>
    </row>
    <row r="49" spans="1:26" ht="15.75" customHeight="1" x14ac:dyDescent="0.2">
      <c r="A49" s="27"/>
      <c r="B49" s="70"/>
      <c r="C49" s="70"/>
      <c r="D49" s="70"/>
      <c r="E49" s="70"/>
      <c r="F49" s="137"/>
      <c r="G49" s="46"/>
      <c r="H49" s="46"/>
      <c r="I49" s="46"/>
      <c r="J49" s="46"/>
      <c r="K49" s="115"/>
      <c r="L49" s="46"/>
      <c r="R49" s="32"/>
      <c r="S49" s="32"/>
      <c r="T49" s="37"/>
      <c r="U49" s="37"/>
      <c r="V49" s="74"/>
      <c r="W49" s="37"/>
      <c r="X49" s="37"/>
      <c r="Y49" s="37"/>
      <c r="Z49" s="74"/>
    </row>
    <row r="50" spans="1:26" ht="15.75" customHeight="1" x14ac:dyDescent="0.2">
      <c r="A50" s="90" t="s">
        <v>60</v>
      </c>
      <c r="B50" s="91">
        <v>296.26769999999999</v>
      </c>
      <c r="C50" s="91">
        <v>193.67179999999999</v>
      </c>
      <c r="D50" s="91">
        <v>75.818619999999996</v>
      </c>
      <c r="E50" s="91">
        <v>102.71191</v>
      </c>
      <c r="F50" s="76"/>
      <c r="G50" s="94">
        <f>IF(OR('Tabel B1'!T50&lt;5,'Tabel B1'!B50&lt;0.5),"-",IFERROR('Tabel B1'!B50/'Tabel B1'!T50*100,"-"))</f>
        <v>3.0928875665518318</v>
      </c>
      <c r="H50" s="94">
        <f>IF(OR('Tabel B1'!U50&lt;5,'Tabel B1'!C50&lt;0.5),"-",IFERROR('Tabel B1'!C50/'Tabel B1'!U50*100,"-"))</f>
        <v>3.487068779258192</v>
      </c>
      <c r="I50" s="94">
        <f>IF(OR('Tabel B1'!V50&lt;5,'Tabel B1'!D50&lt;0.5),"-",IFERROR('Tabel B1'!D50/'Tabel B1'!V50*100,"-"))</f>
        <v>2.0463865047233467</v>
      </c>
      <c r="J50" s="94">
        <f>IF(OR('Tabel B1'!W50&lt;5,'Tabel B1'!E50&lt;0.5),"-",IFERROR('Tabel B1'!E50/'Tabel B1'!W50*100,"-"))</f>
        <v>3.4548237470568446</v>
      </c>
      <c r="K50" s="115"/>
      <c r="L50" s="94">
        <f>IF(OR('Tabel B1'!X50&lt;5,'Tabel B1'!Z50&lt;0.5),"-",IFERROR('Tabel B1'!Z50/'Tabel B1'!X50*100,"-"))</f>
        <v>1.9769324088370683</v>
      </c>
      <c r="R50" s="31" t="s">
        <v>150</v>
      </c>
      <c r="S50" s="32"/>
      <c r="T50" s="36">
        <v>9579</v>
      </c>
      <c r="U50" s="36">
        <v>5554</v>
      </c>
      <c r="V50" s="36">
        <v>3705</v>
      </c>
      <c r="W50" s="36">
        <v>2973</v>
      </c>
      <c r="X50" s="36">
        <v>69299</v>
      </c>
      <c r="Y50" s="36">
        <v>1622</v>
      </c>
      <c r="Z50" s="36">
        <v>1369.9943900000001</v>
      </c>
    </row>
    <row r="51" spans="1:26" ht="15.75" customHeight="1" x14ac:dyDescent="0.2">
      <c r="A51" s="83" t="s">
        <v>61</v>
      </c>
      <c r="B51" s="84">
        <v>1282.6071199999999</v>
      </c>
      <c r="C51" s="84">
        <v>675.56789000000003</v>
      </c>
      <c r="D51" s="84">
        <v>220.79586</v>
      </c>
      <c r="E51" s="84">
        <v>259.64573000000001</v>
      </c>
      <c r="F51" s="76"/>
      <c r="G51" s="95">
        <f>IF(OR('Tabel B1'!T51&lt;5,'Tabel B1'!B51&lt;0.5),"-",IFERROR('Tabel B1'!B51/'Tabel B1'!T51*100,"-"))</f>
        <v>6.4540186182257333</v>
      </c>
      <c r="H51" s="95">
        <f>IF(OR('Tabel B1'!U51&lt;5,'Tabel B1'!C51&lt;0.5),"-",IFERROR('Tabel B1'!C51/'Tabel B1'!U51*100,"-"))</f>
        <v>7.7571235503502134</v>
      </c>
      <c r="I51" s="95">
        <f>IF(OR('Tabel B1'!V51&lt;5,'Tabel B1'!D51&lt;0.5),"-",IFERROR('Tabel B1'!D51/'Tabel B1'!V51*100,"-"))</f>
        <v>7.7553867228661755</v>
      </c>
      <c r="J51" s="95">
        <f>IF(OR('Tabel B1'!W51&lt;5,'Tabel B1'!E51&lt;0.5),"-",IFERROR('Tabel B1'!E51/'Tabel B1'!W51*100,"-"))</f>
        <v>7.7645254186602868</v>
      </c>
      <c r="K51" s="115"/>
      <c r="L51" s="95">
        <f>IF(OR('Tabel B1'!X51&lt;5,'Tabel B1'!Z51&lt;0.5),"-",IFERROR('Tabel B1'!Z51/'Tabel B1'!X51*100,"-"))</f>
        <v>5.579851724285775</v>
      </c>
      <c r="R51" s="33" t="s">
        <v>151</v>
      </c>
      <c r="S51" s="32"/>
      <c r="T51" s="36">
        <v>19873</v>
      </c>
      <c r="U51" s="36">
        <v>8709</v>
      </c>
      <c r="V51" s="36">
        <v>2847</v>
      </c>
      <c r="W51" s="36">
        <v>3344</v>
      </c>
      <c r="X51" s="36">
        <v>69971</v>
      </c>
      <c r="Y51" s="36">
        <v>4685</v>
      </c>
      <c r="Z51" s="36">
        <v>3904.2780499999999</v>
      </c>
    </row>
    <row r="52" spans="1:26" ht="15.75" customHeight="1" x14ac:dyDescent="0.2">
      <c r="A52" s="79" t="s">
        <v>62</v>
      </c>
      <c r="B52" s="80">
        <v>825.64522999999997</v>
      </c>
      <c r="C52" s="80">
        <v>306.33069</v>
      </c>
      <c r="D52" s="80">
        <v>166.62819999999999</v>
      </c>
      <c r="E52" s="80">
        <v>151.89296999999999</v>
      </c>
      <c r="F52" s="76"/>
      <c r="G52" s="93">
        <f>IF(OR('Tabel B1'!T52&lt;5,'Tabel B1'!B52&lt;0.5),"-",IFERROR('Tabel B1'!B52/'Tabel B1'!T52*100,"-"))</f>
        <v>2.8587833870018349</v>
      </c>
      <c r="H52" s="93">
        <f>IF(OR('Tabel B1'!U52&lt;5,'Tabel B1'!C52&lt;0.5),"-",IFERROR('Tabel B1'!C52/'Tabel B1'!U52*100,"-"))</f>
        <v>3.1622864663982662</v>
      </c>
      <c r="I52" s="93">
        <f>IF(OR('Tabel B1'!V52&lt;5,'Tabel B1'!D52&lt;0.5),"-",IFERROR('Tabel B1'!D52/'Tabel B1'!V52*100,"-"))</f>
        <v>4.5664072348588647</v>
      </c>
      <c r="J52" s="93">
        <f>IF(OR('Tabel B1'!W52&lt;5,'Tabel B1'!E52&lt;0.5),"-",IFERROR('Tabel B1'!E52/'Tabel B1'!W52*100,"-"))</f>
        <v>4.4674402941176465</v>
      </c>
      <c r="K52" s="115"/>
      <c r="L52" s="93">
        <f>IF(OR('Tabel B1'!X52&lt;5,'Tabel B1'!Z52&lt;0.5),"-",IFERROR('Tabel B1'!Z52/'Tabel B1'!X52*100,"-"))</f>
        <v>2.5954877327161117</v>
      </c>
      <c r="R52" s="31" t="s">
        <v>152</v>
      </c>
      <c r="S52" s="32"/>
      <c r="T52" s="36">
        <v>28881</v>
      </c>
      <c r="U52" s="36">
        <v>9687</v>
      </c>
      <c r="V52" s="36">
        <v>3649</v>
      </c>
      <c r="W52" s="36">
        <v>3400</v>
      </c>
      <c r="X52" s="36">
        <v>99370</v>
      </c>
      <c r="Y52" s="36">
        <v>3038</v>
      </c>
      <c r="Z52" s="36">
        <v>2579.13616</v>
      </c>
    </row>
    <row r="53" spans="1:26" ht="15.75" customHeight="1" x14ac:dyDescent="0.2">
      <c r="A53" s="27" t="s">
        <v>63</v>
      </c>
      <c r="R53" s="33" t="s">
        <v>153</v>
      </c>
      <c r="S53" s="32"/>
      <c r="T53" s="36">
        <v>722</v>
      </c>
      <c r="U53" s="36">
        <v>118</v>
      </c>
      <c r="V53" s="36">
        <v>47</v>
      </c>
      <c r="W53" s="36">
        <v>58</v>
      </c>
      <c r="X53" s="36">
        <v>3897</v>
      </c>
      <c r="Y53" s="36">
        <v>109</v>
      </c>
      <c r="Z53" s="36">
        <v>90.269440000000003</v>
      </c>
    </row>
  </sheetData>
  <mergeCells count="3">
    <mergeCell ref="A3:L3"/>
    <mergeCell ref="B5:E5"/>
    <mergeCell ref="G5:J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25"/>
  <dimension ref="A1:AA48"/>
  <sheetViews>
    <sheetView topLeftCell="A22" workbookViewId="0">
      <selection activeCell="C38" sqref="C38"/>
    </sheetView>
  </sheetViews>
  <sheetFormatPr defaultRowHeight="12.75" x14ac:dyDescent="0.2"/>
  <cols>
    <col min="1" max="1" width="17.140625" style="58" customWidth="1"/>
    <col min="2" max="2" width="1.140625" style="58" customWidth="1"/>
    <col min="3" max="3" width="108.7109375" style="58" customWidth="1"/>
    <col min="4" max="16384" width="9.140625" style="58"/>
  </cols>
  <sheetData>
    <row r="1" spans="1:27" ht="15.75" customHeight="1" x14ac:dyDescent="0.2"/>
    <row r="2" spans="1:27" ht="15.75" customHeight="1" x14ac:dyDescent="0.2"/>
    <row r="3" spans="1:27" ht="15.75" customHeight="1" x14ac:dyDescent="0.25">
      <c r="A3" s="193" t="s">
        <v>87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</row>
    <row r="4" spans="1:27" ht="15.75" customHeight="1" x14ac:dyDescent="0.2"/>
    <row r="5" spans="1:27" ht="15.75" customHeight="1" x14ac:dyDescent="0.2"/>
    <row r="6" spans="1:27" ht="15.75" customHeight="1" x14ac:dyDescent="0.2"/>
    <row r="7" spans="1:27" ht="15.75" customHeight="1" x14ac:dyDescent="0.2">
      <c r="C7" s="168" t="s">
        <v>88</v>
      </c>
    </row>
    <row r="8" spans="1:27" ht="15.75" hidden="1" customHeight="1" x14ac:dyDescent="0.2"/>
    <row r="9" spans="1:27" s="78" customFormat="1" ht="18.75" customHeight="1" x14ac:dyDescent="0.2">
      <c r="A9" s="169" t="s">
        <v>210</v>
      </c>
      <c r="B9" s="170"/>
      <c r="C9" s="171" t="s">
        <v>89</v>
      </c>
    </row>
    <row r="10" spans="1:27" s="78" customFormat="1" ht="18.75" customHeight="1" x14ac:dyDescent="0.2">
      <c r="A10" s="172" t="s">
        <v>211</v>
      </c>
      <c r="B10" s="170"/>
      <c r="C10" s="173" t="s">
        <v>90</v>
      </c>
    </row>
    <row r="11" spans="1:27" s="78" customFormat="1" ht="18.75" customHeight="1" x14ac:dyDescent="0.2">
      <c r="A11" s="174" t="s">
        <v>209</v>
      </c>
      <c r="B11" s="170"/>
      <c r="C11" s="175" t="s">
        <v>200</v>
      </c>
    </row>
    <row r="12" spans="1:27" s="78" customFormat="1" ht="18.75" customHeight="1" x14ac:dyDescent="0.2">
      <c r="A12" s="169" t="s">
        <v>91</v>
      </c>
      <c r="B12" s="170"/>
      <c r="C12" s="171" t="s">
        <v>201</v>
      </c>
    </row>
    <row r="13" spans="1:27" s="78" customFormat="1" ht="18.75" customHeight="1" x14ac:dyDescent="0.2">
      <c r="A13" s="172" t="s">
        <v>92</v>
      </c>
      <c r="B13" s="170"/>
      <c r="C13" s="173" t="s">
        <v>93</v>
      </c>
      <c r="AA13" s="78" t="s">
        <v>154</v>
      </c>
    </row>
    <row r="14" spans="1:27" s="78" customFormat="1" ht="18.75" customHeight="1" x14ac:dyDescent="0.2">
      <c r="A14" s="174" t="s">
        <v>94</v>
      </c>
      <c r="B14" s="170"/>
      <c r="C14" s="175" t="s">
        <v>95</v>
      </c>
    </row>
    <row r="15" spans="1:27" s="78" customFormat="1" ht="18.75" customHeight="1" x14ac:dyDescent="0.2">
      <c r="A15" s="169" t="s">
        <v>96</v>
      </c>
      <c r="B15" s="170"/>
      <c r="C15" s="171" t="s">
        <v>97</v>
      </c>
    </row>
    <row r="16" spans="1:27" s="78" customFormat="1" ht="18.75" customHeight="1" x14ac:dyDescent="0.2">
      <c r="A16" s="172" t="s">
        <v>98</v>
      </c>
      <c r="B16" s="170"/>
      <c r="C16" s="173" t="s">
        <v>99</v>
      </c>
    </row>
    <row r="17" spans="1:3" s="78" customFormat="1" ht="27" customHeight="1" x14ac:dyDescent="0.2">
      <c r="A17" s="174" t="s">
        <v>35</v>
      </c>
      <c r="B17" s="170"/>
      <c r="C17" s="176" t="s">
        <v>100</v>
      </c>
    </row>
    <row r="18" spans="1:3" s="78" customFormat="1" ht="18.75" customHeight="1" x14ac:dyDescent="0.2">
      <c r="A18" s="169" t="s">
        <v>101</v>
      </c>
      <c r="B18" s="170"/>
      <c r="C18" s="171" t="s">
        <v>102</v>
      </c>
    </row>
    <row r="19" spans="1:3" s="78" customFormat="1" ht="18.75" customHeight="1" x14ac:dyDescent="0.2">
      <c r="A19" s="172" t="s">
        <v>37</v>
      </c>
      <c r="B19" s="170"/>
      <c r="C19" s="173" t="s">
        <v>103</v>
      </c>
    </row>
    <row r="20" spans="1:3" s="78" customFormat="1" ht="18.75" customHeight="1" x14ac:dyDescent="0.2">
      <c r="A20" s="174" t="s">
        <v>104</v>
      </c>
      <c r="B20" s="170"/>
      <c r="C20" s="175" t="s">
        <v>105</v>
      </c>
    </row>
    <row r="21" spans="1:3" s="78" customFormat="1" ht="27" customHeight="1" x14ac:dyDescent="0.2">
      <c r="A21" s="169" t="s">
        <v>106</v>
      </c>
      <c r="B21" s="177">
        <v>22566</v>
      </c>
      <c r="C21" s="178" t="s">
        <v>215</v>
      </c>
    </row>
    <row r="22" spans="1:3" s="78" customFormat="1" ht="18.75" customHeight="1" x14ac:dyDescent="0.2">
      <c r="A22" s="172" t="s">
        <v>107</v>
      </c>
      <c r="B22" s="170"/>
      <c r="C22" s="173" t="s">
        <v>108</v>
      </c>
    </row>
    <row r="23" spans="1:3" s="78" customFormat="1" ht="18.75" customHeight="1" x14ac:dyDescent="0.2">
      <c r="A23" s="174" t="s">
        <v>109</v>
      </c>
      <c r="B23" s="170"/>
      <c r="C23" s="175" t="s">
        <v>110</v>
      </c>
    </row>
    <row r="24" spans="1:3" s="78" customFormat="1" ht="18.75" customHeight="1" x14ac:dyDescent="0.2">
      <c r="A24" s="169" t="s">
        <v>42</v>
      </c>
      <c r="B24" s="170"/>
      <c r="C24" s="171" t="s">
        <v>213</v>
      </c>
    </row>
    <row r="25" spans="1:3" s="78" customFormat="1" ht="18.75" customHeight="1" x14ac:dyDescent="0.2">
      <c r="A25" s="172" t="s">
        <v>111</v>
      </c>
      <c r="B25" s="170"/>
      <c r="C25" s="173" t="s">
        <v>112</v>
      </c>
    </row>
    <row r="26" spans="1:3" s="78" customFormat="1" ht="18.75" customHeight="1" x14ac:dyDescent="0.2">
      <c r="A26" s="174" t="s">
        <v>113</v>
      </c>
      <c r="B26" s="170"/>
      <c r="C26" s="175" t="s">
        <v>114</v>
      </c>
    </row>
    <row r="27" spans="1:3" s="78" customFormat="1" ht="18.75" customHeight="1" x14ac:dyDescent="0.2">
      <c r="A27" s="169" t="s">
        <v>115</v>
      </c>
      <c r="B27" s="170"/>
      <c r="C27" s="171" t="s">
        <v>202</v>
      </c>
    </row>
    <row r="28" spans="1:3" s="78" customFormat="1" ht="18.75" customHeight="1" x14ac:dyDescent="0.2">
      <c r="A28" s="172" t="s">
        <v>116</v>
      </c>
      <c r="B28" s="170"/>
      <c r="C28" s="173" t="s">
        <v>117</v>
      </c>
    </row>
    <row r="29" spans="1:3" s="78" customFormat="1" ht="18.75" customHeight="1" x14ac:dyDescent="0.2">
      <c r="A29" s="174" t="s">
        <v>118</v>
      </c>
      <c r="B29" s="170"/>
      <c r="C29" s="175" t="s">
        <v>119</v>
      </c>
    </row>
    <row r="30" spans="1:3" s="78" customFormat="1" ht="18.75" customHeight="1" x14ac:dyDescent="0.2">
      <c r="A30" s="169" t="s">
        <v>120</v>
      </c>
      <c r="B30" s="170"/>
      <c r="C30" s="171" t="s">
        <v>121</v>
      </c>
    </row>
    <row r="31" spans="1:3" s="78" customFormat="1" ht="18.75" customHeight="1" x14ac:dyDescent="0.2">
      <c r="A31" s="172" t="s">
        <v>122</v>
      </c>
      <c r="B31" s="170"/>
      <c r="C31" s="173" t="s">
        <v>123</v>
      </c>
    </row>
    <row r="32" spans="1:3" s="78" customFormat="1" ht="27" customHeight="1" x14ac:dyDescent="0.2">
      <c r="A32" s="174" t="s">
        <v>124</v>
      </c>
      <c r="B32" s="170"/>
      <c r="C32" s="176" t="s">
        <v>125</v>
      </c>
    </row>
    <row r="33" spans="1:11" s="78" customFormat="1" ht="18.75" customHeight="1" x14ac:dyDescent="0.2">
      <c r="A33" s="169" t="s">
        <v>126</v>
      </c>
      <c r="B33" s="170"/>
      <c r="C33" s="171" t="s">
        <v>127</v>
      </c>
    </row>
    <row r="34" spans="1:11" s="78" customFormat="1" ht="18.75" customHeight="1" x14ac:dyDescent="0.2">
      <c r="A34" s="172" t="s">
        <v>128</v>
      </c>
      <c r="B34" s="170"/>
      <c r="C34" s="173" t="s">
        <v>129</v>
      </c>
    </row>
    <row r="35" spans="1:11" s="78" customFormat="1" ht="18.75" customHeight="1" x14ac:dyDescent="0.2">
      <c r="A35" s="174" t="s">
        <v>53</v>
      </c>
      <c r="B35" s="170"/>
      <c r="C35" s="175" t="s">
        <v>130</v>
      </c>
    </row>
    <row r="36" spans="1:11" s="78" customFormat="1" ht="18.75" customHeight="1" x14ac:dyDescent="0.2">
      <c r="A36" s="169" t="s">
        <v>131</v>
      </c>
      <c r="B36" s="170"/>
      <c r="C36" s="171" t="s">
        <v>132</v>
      </c>
    </row>
    <row r="37" spans="1:11" s="78" customFormat="1" ht="18.75" customHeight="1" x14ac:dyDescent="0.2">
      <c r="A37" s="172" t="s">
        <v>214</v>
      </c>
      <c r="B37" s="170"/>
      <c r="C37" s="173" t="s">
        <v>216</v>
      </c>
    </row>
    <row r="38" spans="1:11" s="78" customFormat="1" ht="18.75" customHeight="1" x14ac:dyDescent="0.2">
      <c r="A38" s="174" t="s">
        <v>133</v>
      </c>
      <c r="B38" s="170"/>
      <c r="C38" s="175" t="s">
        <v>133</v>
      </c>
    </row>
    <row r="39" spans="1:11" s="78" customFormat="1" ht="18.75" customHeight="1" x14ac:dyDescent="0.2">
      <c r="A39" s="169" t="s">
        <v>134</v>
      </c>
      <c r="B39" s="170"/>
      <c r="C39" s="171" t="s">
        <v>135</v>
      </c>
    </row>
    <row r="40" spans="1:11" s="78" customFormat="1" ht="18.75" customHeight="1" x14ac:dyDescent="0.2">
      <c r="A40" s="172" t="s">
        <v>136</v>
      </c>
      <c r="B40" s="170"/>
      <c r="C40" s="173" t="s">
        <v>137</v>
      </c>
    </row>
    <row r="41" spans="1:11" s="78" customFormat="1" ht="18.75" customHeight="1" x14ac:dyDescent="0.2">
      <c r="A41" s="174" t="s">
        <v>138</v>
      </c>
      <c r="B41" s="170"/>
      <c r="C41" s="175" t="s">
        <v>139</v>
      </c>
    </row>
    <row r="42" spans="1:11" s="78" customFormat="1" ht="27" customHeight="1" x14ac:dyDescent="0.2">
      <c r="A42" s="169" t="s">
        <v>140</v>
      </c>
      <c r="B42" s="170"/>
      <c r="C42" s="178" t="s">
        <v>212</v>
      </c>
    </row>
    <row r="43" spans="1:11" ht="15.75" customHeight="1" x14ac:dyDescent="0.2"/>
    <row r="44" spans="1:11" ht="15.75" customHeight="1" x14ac:dyDescent="0.2"/>
    <row r="45" spans="1:11" ht="15.75" customHeight="1" x14ac:dyDescent="0.2"/>
    <row r="48" spans="1:11" x14ac:dyDescent="0.2">
      <c r="B48" s="58">
        <f>SUM(B9:B46)-SUM(B17:B20)</f>
        <v>22566</v>
      </c>
      <c r="C48" s="73"/>
      <c r="H48" s="73"/>
      <c r="I48" s="73"/>
      <c r="J48" s="73"/>
      <c r="K48" s="73"/>
    </row>
  </sheetData>
  <mergeCells count="1">
    <mergeCell ref="A3:L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C925-0382-47D0-BF45-644F2138F44B}">
  <dimension ref="A1:AC53"/>
  <sheetViews>
    <sheetView showGridLines="0" topLeftCell="A21" zoomScaleNormal="100" workbookViewId="0">
      <selection activeCell="T23" sqref="T23"/>
    </sheetView>
  </sheetViews>
  <sheetFormatPr defaultRowHeight="12.75" x14ac:dyDescent="0.2"/>
  <cols>
    <col min="1" max="1" width="17.140625" style="27" customWidth="1"/>
    <col min="2" max="2" width="0.7109375" style="2" customWidth="1"/>
    <col min="3" max="4" width="9.7109375" bestFit="1" customWidth="1"/>
    <col min="5" max="5" width="0.7109375" style="2" customWidth="1"/>
    <col min="6" max="7" width="9.7109375" customWidth="1"/>
    <col min="8" max="8" width="0.7109375" style="2" customWidth="1"/>
    <col min="9" max="10" width="9.7109375" customWidth="1"/>
    <col min="11" max="11" width="5.42578125" customWidth="1"/>
    <col min="12" max="12" width="2.42578125" customWidth="1"/>
    <col min="13" max="13" width="5.42578125" customWidth="1"/>
    <col min="14" max="14" width="17.140625" customWidth="1"/>
    <col min="15" max="15" width="0.85546875" style="1" customWidth="1"/>
    <col min="16" max="17" width="9.7109375" customWidth="1"/>
    <col min="18" max="18" width="0.7109375" style="1" customWidth="1"/>
    <col min="19" max="20" width="9.7109375" customWidth="1"/>
    <col min="21" max="21" width="0.7109375" style="1" customWidth="1"/>
    <col min="22" max="23" width="9.7109375" customWidth="1"/>
    <col min="26" max="26" width="12.28515625" customWidth="1"/>
    <col min="27" max="27" width="11.7109375" customWidth="1"/>
  </cols>
  <sheetData>
    <row r="1" spans="1:25" s="24" customFormat="1" ht="15.75" customHeight="1" x14ac:dyDescent="0.25">
      <c r="A1" s="16" t="s">
        <v>21</v>
      </c>
      <c r="B1" s="2"/>
      <c r="E1" s="2"/>
      <c r="H1" s="2"/>
      <c r="L1" s="25"/>
      <c r="N1" s="16" t="s">
        <v>21</v>
      </c>
      <c r="O1" s="20"/>
      <c r="R1" s="2"/>
      <c r="U1" s="2"/>
    </row>
    <row r="2" spans="1:25" ht="15.75" customHeight="1" x14ac:dyDescent="0.2">
      <c r="L2" s="26"/>
      <c r="O2" s="20"/>
      <c r="R2" s="2"/>
      <c r="U2" s="2"/>
    </row>
    <row r="3" spans="1:25" ht="15.75" customHeight="1" x14ac:dyDescent="0.25">
      <c r="A3" s="16" t="s">
        <v>22</v>
      </c>
      <c r="L3" s="26"/>
      <c r="N3" s="16" t="s">
        <v>23</v>
      </c>
      <c r="O3" s="20"/>
      <c r="R3" s="2"/>
      <c r="U3" s="2"/>
    </row>
    <row r="4" spans="1:25" ht="15.75" customHeight="1" x14ac:dyDescent="0.2">
      <c r="L4" s="26"/>
      <c r="N4" s="27"/>
      <c r="O4" s="20"/>
      <c r="R4" s="2"/>
      <c r="U4" s="2"/>
    </row>
    <row r="5" spans="1:25" ht="15.75" customHeight="1" x14ac:dyDescent="0.2">
      <c r="L5" s="26"/>
      <c r="N5" s="27"/>
      <c r="O5" s="20"/>
      <c r="R5" s="2"/>
      <c r="U5" s="2"/>
    </row>
    <row r="6" spans="1:25" s="27" customFormat="1" ht="15.75" customHeight="1" x14ac:dyDescent="0.2">
      <c r="B6" s="2"/>
      <c r="C6" s="186" t="s">
        <v>14</v>
      </c>
      <c r="D6" s="187"/>
      <c r="E6" s="2"/>
      <c r="F6" s="186" t="s">
        <v>15</v>
      </c>
      <c r="G6" s="187"/>
      <c r="H6" s="2"/>
      <c r="I6" s="186" t="s">
        <v>13</v>
      </c>
      <c r="J6" s="187"/>
      <c r="L6" s="28"/>
      <c r="O6" s="106"/>
      <c r="P6" s="186" t="s">
        <v>14</v>
      </c>
      <c r="Q6" s="187"/>
      <c r="R6" s="2"/>
      <c r="S6" s="186" t="s">
        <v>15</v>
      </c>
      <c r="T6" s="187"/>
      <c r="U6" s="2"/>
      <c r="V6" s="186" t="s">
        <v>13</v>
      </c>
      <c r="W6" s="187"/>
    </row>
    <row r="7" spans="1:25" s="27" customFormat="1" ht="15.75" customHeight="1" x14ac:dyDescent="0.2">
      <c r="B7" s="2"/>
      <c r="C7" s="29">
        <f>Nøgletalstabeller!$M$5</f>
        <v>2021</v>
      </c>
      <c r="D7" s="29">
        <f>Nøgletalstabeller!$N$5</f>
        <v>2022</v>
      </c>
      <c r="E7" s="2"/>
      <c r="F7" s="29">
        <f>Nøgletalstabeller!$M$5</f>
        <v>2021</v>
      </c>
      <c r="G7" s="29">
        <f>Nøgletalstabeller!$N$5</f>
        <v>2022</v>
      </c>
      <c r="H7" s="2"/>
      <c r="I7" s="29">
        <f>Nøgletalstabeller!$M$5</f>
        <v>2021</v>
      </c>
      <c r="J7" s="29">
        <f>Nøgletalstabeller!$N$5</f>
        <v>2022</v>
      </c>
      <c r="L7" s="28"/>
      <c r="O7" s="107"/>
      <c r="P7" s="29">
        <f>Nøgletalstabeller!$M$5</f>
        <v>2021</v>
      </c>
      <c r="Q7" s="29">
        <f>Nøgletalstabeller!$N$5</f>
        <v>2022</v>
      </c>
      <c r="R7" s="2"/>
      <c r="S7" s="29">
        <f>Nøgletalstabeller!$M$5</f>
        <v>2021</v>
      </c>
      <c r="T7" s="29">
        <f>Nøgletalstabeller!$N$5</f>
        <v>2022</v>
      </c>
      <c r="U7" s="2"/>
      <c r="V7" s="29">
        <f>Nøgletalstabeller!$M$5</f>
        <v>2021</v>
      </c>
      <c r="W7" s="29">
        <f>Nøgletalstabeller!$N$5</f>
        <v>2022</v>
      </c>
    </row>
    <row r="8" spans="1:25" ht="15.75" customHeight="1" x14ac:dyDescent="0.2">
      <c r="C8" s="30"/>
      <c r="D8" s="30"/>
      <c r="F8" s="30"/>
      <c r="G8" s="30"/>
      <c r="I8" s="30"/>
      <c r="J8" s="30"/>
      <c r="L8" s="26"/>
      <c r="N8" s="27"/>
      <c r="O8" s="20"/>
      <c r="P8" s="30"/>
      <c r="Q8" s="30"/>
      <c r="R8" s="2"/>
      <c r="S8" s="30"/>
      <c r="T8" s="30"/>
      <c r="U8" s="2"/>
      <c r="V8" s="30"/>
      <c r="W8" s="30"/>
    </row>
    <row r="9" spans="1:25" ht="15.75" customHeight="1" x14ac:dyDescent="0.2">
      <c r="A9" s="79" t="s">
        <v>207</v>
      </c>
      <c r="B9" s="98"/>
      <c r="C9" s="80">
        <v>24341</v>
      </c>
      <c r="D9" s="80">
        <v>25303</v>
      </c>
      <c r="E9" s="103"/>
      <c r="F9" s="80">
        <v>8783</v>
      </c>
      <c r="G9" s="80">
        <v>9269</v>
      </c>
      <c r="H9" s="103"/>
      <c r="I9" s="80">
        <v>33124</v>
      </c>
      <c r="J9" s="80">
        <f>D9+G9</f>
        <v>34572</v>
      </c>
      <c r="K9" s="32"/>
      <c r="L9" s="26"/>
      <c r="N9" s="79" t="s">
        <v>207</v>
      </c>
      <c r="O9" s="98"/>
      <c r="P9" s="80">
        <v>24424</v>
      </c>
      <c r="Q9" s="80">
        <v>25359</v>
      </c>
      <c r="R9" s="103"/>
      <c r="S9" s="80">
        <v>8802</v>
      </c>
      <c r="T9" s="80">
        <v>9283</v>
      </c>
      <c r="U9" s="103"/>
      <c r="V9" s="80">
        <v>33226</v>
      </c>
      <c r="W9" s="80">
        <f>Q9+T9</f>
        <v>34642</v>
      </c>
      <c r="Y9" s="32"/>
    </row>
    <row r="10" spans="1:25" ht="15.75" customHeight="1" x14ac:dyDescent="0.2">
      <c r="A10" s="90" t="s">
        <v>208</v>
      </c>
      <c r="B10" s="98"/>
      <c r="C10" s="91">
        <v>27890</v>
      </c>
      <c r="D10" s="91">
        <v>28002</v>
      </c>
      <c r="E10" s="103"/>
      <c r="F10" s="91">
        <v>6540</v>
      </c>
      <c r="G10" s="91">
        <v>6725</v>
      </c>
      <c r="H10" s="103"/>
      <c r="I10" s="91">
        <v>34430</v>
      </c>
      <c r="J10" s="91">
        <f>D10+G10</f>
        <v>34727</v>
      </c>
      <c r="K10" s="32"/>
      <c r="L10" s="26"/>
      <c r="N10" s="90" t="s">
        <v>208</v>
      </c>
      <c r="O10" s="98"/>
      <c r="P10" s="91">
        <v>28167</v>
      </c>
      <c r="Q10" s="91">
        <v>28228</v>
      </c>
      <c r="R10" s="103"/>
      <c r="S10" s="91">
        <v>6568</v>
      </c>
      <c r="T10" s="91">
        <v>6753</v>
      </c>
      <c r="U10" s="103"/>
      <c r="V10" s="91">
        <v>34735</v>
      </c>
      <c r="W10" s="91">
        <f t="shared" ref="W10:W46" si="0">Q10+T10</f>
        <v>34981</v>
      </c>
      <c r="Y10" s="32"/>
    </row>
    <row r="11" spans="1:25" ht="15.75" customHeight="1" x14ac:dyDescent="0.2">
      <c r="A11" s="83" t="s">
        <v>209</v>
      </c>
      <c r="B11" s="98"/>
      <c r="C11" s="84">
        <v>10707</v>
      </c>
      <c r="D11" s="84">
        <v>11507</v>
      </c>
      <c r="E11" s="103"/>
      <c r="F11" s="84">
        <v>8837</v>
      </c>
      <c r="G11" s="84">
        <v>9606</v>
      </c>
      <c r="H11" s="103"/>
      <c r="I11" s="84">
        <v>19544</v>
      </c>
      <c r="J11" s="84">
        <f>D11+G11</f>
        <v>21113</v>
      </c>
      <c r="K11" s="32"/>
      <c r="L11" s="26"/>
      <c r="N11" s="83" t="s">
        <v>209</v>
      </c>
      <c r="O11" s="98"/>
      <c r="P11" s="84">
        <v>10716</v>
      </c>
      <c r="Q11" s="84">
        <v>11516</v>
      </c>
      <c r="R11" s="103"/>
      <c r="S11" s="84">
        <v>8840</v>
      </c>
      <c r="T11" s="84">
        <v>9610</v>
      </c>
      <c r="U11" s="103"/>
      <c r="V11" s="84">
        <v>19556</v>
      </c>
      <c r="W11" s="84">
        <f t="shared" si="0"/>
        <v>21126</v>
      </c>
      <c r="Y11" s="32"/>
    </row>
    <row r="12" spans="1:25" ht="15.75" customHeight="1" x14ac:dyDescent="0.2">
      <c r="A12" s="79" t="s">
        <v>26</v>
      </c>
      <c r="B12" s="98"/>
      <c r="C12" s="80">
        <v>13228</v>
      </c>
      <c r="D12" s="80">
        <v>13359</v>
      </c>
      <c r="E12" s="103"/>
      <c r="F12" s="80">
        <v>28775</v>
      </c>
      <c r="G12" s="80">
        <v>29541</v>
      </c>
      <c r="H12" s="103"/>
      <c r="I12" s="80">
        <v>42003</v>
      </c>
      <c r="J12" s="80">
        <f t="shared" ref="J12:J46" si="1">D12+G12</f>
        <v>42900</v>
      </c>
      <c r="K12" s="32"/>
      <c r="L12" s="26"/>
      <c r="N12" s="79" t="s">
        <v>26</v>
      </c>
      <c r="O12" s="98"/>
      <c r="P12" s="80">
        <v>13346</v>
      </c>
      <c r="Q12" s="80">
        <v>13469</v>
      </c>
      <c r="R12" s="103"/>
      <c r="S12" s="80">
        <v>28978</v>
      </c>
      <c r="T12" s="80">
        <v>29735</v>
      </c>
      <c r="U12" s="103"/>
      <c r="V12" s="80">
        <v>42324</v>
      </c>
      <c r="W12" s="80">
        <f t="shared" si="0"/>
        <v>43204</v>
      </c>
      <c r="Y12" s="32"/>
    </row>
    <row r="13" spans="1:25" ht="15.75" customHeight="1" x14ac:dyDescent="0.2">
      <c r="A13" s="90" t="s">
        <v>27</v>
      </c>
      <c r="B13" s="98"/>
      <c r="C13" s="91">
        <v>7616</v>
      </c>
      <c r="D13" s="91">
        <v>7543</v>
      </c>
      <c r="E13" s="103"/>
      <c r="F13" s="91">
        <v>7168</v>
      </c>
      <c r="G13" s="91">
        <v>7263</v>
      </c>
      <c r="H13" s="103"/>
      <c r="I13" s="91">
        <v>14784</v>
      </c>
      <c r="J13" s="91">
        <f t="shared" si="1"/>
        <v>14806</v>
      </c>
      <c r="K13" s="32"/>
      <c r="L13" s="26"/>
      <c r="N13" s="90" t="s">
        <v>27</v>
      </c>
      <c r="O13" s="98"/>
      <c r="P13" s="91">
        <v>7705</v>
      </c>
      <c r="Q13" s="91">
        <v>7614</v>
      </c>
      <c r="R13" s="103"/>
      <c r="S13" s="91">
        <v>7213</v>
      </c>
      <c r="T13" s="91">
        <v>7303</v>
      </c>
      <c r="U13" s="103"/>
      <c r="V13" s="91">
        <v>14918</v>
      </c>
      <c r="W13" s="91">
        <f t="shared" si="0"/>
        <v>14917</v>
      </c>
      <c r="Y13" s="32"/>
    </row>
    <row r="14" spans="1:25" ht="15.75" customHeight="1" x14ac:dyDescent="0.2">
      <c r="A14" s="83" t="s">
        <v>28</v>
      </c>
      <c r="B14" s="98"/>
      <c r="C14" s="84">
        <v>1395</v>
      </c>
      <c r="D14" s="84">
        <v>1401</v>
      </c>
      <c r="E14" s="103"/>
      <c r="F14" s="84">
        <v>1131</v>
      </c>
      <c r="G14" s="84">
        <v>1152</v>
      </c>
      <c r="H14" s="103"/>
      <c r="I14" s="84">
        <v>2526</v>
      </c>
      <c r="J14" s="84">
        <f t="shared" si="1"/>
        <v>2553</v>
      </c>
      <c r="K14" s="32"/>
      <c r="L14" s="26"/>
      <c r="N14" s="83" t="s">
        <v>28</v>
      </c>
      <c r="O14" s="98"/>
      <c r="P14" s="84">
        <v>1398</v>
      </c>
      <c r="Q14" s="84">
        <v>1404</v>
      </c>
      <c r="R14" s="103"/>
      <c r="S14" s="84">
        <v>1134</v>
      </c>
      <c r="T14" s="84">
        <v>1154</v>
      </c>
      <c r="U14" s="103"/>
      <c r="V14" s="84">
        <v>2532</v>
      </c>
      <c r="W14" s="84">
        <f t="shared" si="0"/>
        <v>2558</v>
      </c>
      <c r="Y14" s="32"/>
    </row>
    <row r="15" spans="1:25" ht="15.75" customHeight="1" x14ac:dyDescent="0.2">
      <c r="A15" s="79" t="s">
        <v>29</v>
      </c>
      <c r="B15" s="98"/>
      <c r="C15" s="80">
        <v>1461</v>
      </c>
      <c r="D15" s="80">
        <v>1613</v>
      </c>
      <c r="E15" s="103"/>
      <c r="F15" s="80">
        <v>3975</v>
      </c>
      <c r="G15" s="80">
        <v>4516</v>
      </c>
      <c r="H15" s="103"/>
      <c r="I15" s="80">
        <v>5436</v>
      </c>
      <c r="J15" s="80">
        <f t="shared" si="1"/>
        <v>6129</v>
      </c>
      <c r="K15" s="32"/>
      <c r="L15" s="26"/>
      <c r="N15" s="79" t="s">
        <v>29</v>
      </c>
      <c r="O15" s="98"/>
      <c r="P15" s="80">
        <v>1464</v>
      </c>
      <c r="Q15" s="80">
        <v>1617</v>
      </c>
      <c r="R15" s="103"/>
      <c r="S15" s="80">
        <v>3982</v>
      </c>
      <c r="T15" s="80">
        <v>4521</v>
      </c>
      <c r="U15" s="103"/>
      <c r="V15" s="80">
        <v>5446</v>
      </c>
      <c r="W15" s="80">
        <f t="shared" si="0"/>
        <v>6138</v>
      </c>
      <c r="Y15" s="32"/>
    </row>
    <row r="16" spans="1:25" ht="15.75" customHeight="1" x14ac:dyDescent="0.2">
      <c r="A16" s="90" t="s">
        <v>30</v>
      </c>
      <c r="B16" s="98"/>
      <c r="C16" s="91">
        <v>1163</v>
      </c>
      <c r="D16" s="91">
        <v>1210</v>
      </c>
      <c r="E16" s="103"/>
      <c r="F16" s="91">
        <v>2172</v>
      </c>
      <c r="G16" s="91">
        <v>2373</v>
      </c>
      <c r="H16" s="103"/>
      <c r="I16" s="91">
        <v>3335</v>
      </c>
      <c r="J16" s="91">
        <f t="shared" si="1"/>
        <v>3583</v>
      </c>
      <c r="K16" s="32"/>
      <c r="L16" s="26"/>
      <c r="N16" s="90" t="s">
        <v>30</v>
      </c>
      <c r="O16" s="98"/>
      <c r="P16" s="91">
        <v>1182</v>
      </c>
      <c r="Q16" s="91">
        <v>1228</v>
      </c>
      <c r="R16" s="103"/>
      <c r="S16" s="91">
        <v>2213</v>
      </c>
      <c r="T16" s="91">
        <v>2409</v>
      </c>
      <c r="U16" s="103"/>
      <c r="V16" s="91">
        <v>3395</v>
      </c>
      <c r="W16" s="91">
        <f t="shared" si="0"/>
        <v>3637</v>
      </c>
      <c r="Y16" s="32"/>
    </row>
    <row r="17" spans="1:29" ht="15.75" hidden="1" customHeight="1" x14ac:dyDescent="0.2">
      <c r="A17" s="83" t="s">
        <v>31</v>
      </c>
      <c r="B17" s="98"/>
      <c r="C17" s="84">
        <v>1180</v>
      </c>
      <c r="D17" s="84">
        <v>1159</v>
      </c>
      <c r="E17" s="103"/>
      <c r="F17" s="84">
        <v>1198</v>
      </c>
      <c r="G17" s="84">
        <v>1209</v>
      </c>
      <c r="H17" s="103"/>
      <c r="I17" s="84">
        <v>2378</v>
      </c>
      <c r="J17" s="84">
        <f t="shared" si="1"/>
        <v>2368</v>
      </c>
      <c r="K17" s="32"/>
      <c r="L17" s="26"/>
      <c r="N17" s="83" t="s">
        <v>31</v>
      </c>
      <c r="O17" s="98"/>
      <c r="P17" s="84">
        <v>1196</v>
      </c>
      <c r="Q17" s="84">
        <v>1173</v>
      </c>
      <c r="R17" s="103"/>
      <c r="S17" s="84">
        <v>1210</v>
      </c>
      <c r="T17" s="84">
        <v>1215</v>
      </c>
      <c r="U17" s="103"/>
      <c r="V17" s="84">
        <v>2406</v>
      </c>
      <c r="W17" s="84">
        <f t="shared" si="0"/>
        <v>2388</v>
      </c>
      <c r="Y17" s="32"/>
      <c r="AA17" s="32"/>
      <c r="AC17" s="32"/>
    </row>
    <row r="18" spans="1:29" ht="15.75" hidden="1" customHeight="1" x14ac:dyDescent="0.2">
      <c r="A18" s="79" t="s">
        <v>32</v>
      </c>
      <c r="B18" s="98"/>
      <c r="C18" s="80">
        <v>200</v>
      </c>
      <c r="D18" s="80">
        <v>203</v>
      </c>
      <c r="E18" s="103"/>
      <c r="F18" s="80">
        <v>516</v>
      </c>
      <c r="G18" s="80">
        <v>526</v>
      </c>
      <c r="H18" s="103"/>
      <c r="I18" s="80">
        <v>716</v>
      </c>
      <c r="J18" s="80">
        <f t="shared" si="1"/>
        <v>729</v>
      </c>
      <c r="K18" s="32"/>
      <c r="L18" s="26"/>
      <c r="N18" s="79" t="s">
        <v>32</v>
      </c>
      <c r="O18" s="98"/>
      <c r="P18" s="80">
        <v>201</v>
      </c>
      <c r="Q18" s="80">
        <v>204</v>
      </c>
      <c r="R18" s="103"/>
      <c r="S18" s="80">
        <v>517</v>
      </c>
      <c r="T18" s="80">
        <v>528</v>
      </c>
      <c r="U18" s="103"/>
      <c r="V18" s="80">
        <v>718</v>
      </c>
      <c r="W18" s="80">
        <f t="shared" si="0"/>
        <v>732</v>
      </c>
      <c r="Y18" s="32"/>
    </row>
    <row r="19" spans="1:29" ht="15.75" hidden="1" customHeight="1" x14ac:dyDescent="0.2">
      <c r="A19" s="81" t="s">
        <v>33</v>
      </c>
      <c r="B19" s="98"/>
      <c r="C19" s="82">
        <v>115</v>
      </c>
      <c r="D19" s="82">
        <v>108</v>
      </c>
      <c r="E19" s="103"/>
      <c r="F19" s="82">
        <v>192</v>
      </c>
      <c r="G19" s="82">
        <v>185</v>
      </c>
      <c r="H19" s="103"/>
      <c r="I19" s="82">
        <v>307</v>
      </c>
      <c r="J19" s="82">
        <f t="shared" si="1"/>
        <v>293</v>
      </c>
      <c r="K19" s="32"/>
      <c r="L19" s="26"/>
      <c r="N19" s="81" t="s">
        <v>33</v>
      </c>
      <c r="O19" s="98"/>
      <c r="P19" s="82">
        <v>118</v>
      </c>
      <c r="Q19" s="82">
        <v>111</v>
      </c>
      <c r="R19" s="103"/>
      <c r="S19" s="82">
        <v>197</v>
      </c>
      <c r="T19" s="82">
        <v>188</v>
      </c>
      <c r="U19" s="103"/>
      <c r="V19" s="82">
        <v>315</v>
      </c>
      <c r="W19" s="82">
        <f t="shared" si="0"/>
        <v>299</v>
      </c>
      <c r="Y19" s="32"/>
    </row>
    <row r="20" spans="1:29" ht="15.75" hidden="1" customHeight="1" x14ac:dyDescent="0.2">
      <c r="A20" s="83" t="s">
        <v>34</v>
      </c>
      <c r="B20" s="98"/>
      <c r="C20" s="84">
        <v>382</v>
      </c>
      <c r="D20" s="84">
        <v>374</v>
      </c>
      <c r="E20" s="103"/>
      <c r="F20" s="84">
        <v>133</v>
      </c>
      <c r="G20" s="84">
        <v>133</v>
      </c>
      <c r="H20" s="103"/>
      <c r="I20" s="84">
        <v>515</v>
      </c>
      <c r="J20" s="84">
        <f t="shared" si="1"/>
        <v>507</v>
      </c>
      <c r="K20" s="32"/>
      <c r="L20" s="26"/>
      <c r="N20" s="83" t="s">
        <v>34</v>
      </c>
      <c r="O20" s="98"/>
      <c r="P20" s="84">
        <v>385</v>
      </c>
      <c r="Q20" s="84">
        <v>375</v>
      </c>
      <c r="R20" s="103"/>
      <c r="S20" s="84">
        <v>134</v>
      </c>
      <c r="T20" s="84">
        <v>134</v>
      </c>
      <c r="U20" s="103"/>
      <c r="V20" s="84">
        <v>519</v>
      </c>
      <c r="W20" s="84">
        <f t="shared" si="0"/>
        <v>509</v>
      </c>
      <c r="Y20" s="32"/>
    </row>
    <row r="21" spans="1:29" ht="15.75" customHeight="1" x14ac:dyDescent="0.2">
      <c r="A21" s="83" t="s">
        <v>35</v>
      </c>
      <c r="B21" s="98">
        <v>22566</v>
      </c>
      <c r="C21" s="84">
        <v>1877</v>
      </c>
      <c r="D21" s="84">
        <v>1844</v>
      </c>
      <c r="E21" s="103"/>
      <c r="F21" s="84">
        <v>2039</v>
      </c>
      <c r="G21" s="84">
        <v>2053</v>
      </c>
      <c r="H21" s="103"/>
      <c r="I21" s="84">
        <v>3916</v>
      </c>
      <c r="J21" s="84">
        <f>D21+G21</f>
        <v>3897</v>
      </c>
      <c r="K21" s="32"/>
      <c r="L21" s="26"/>
      <c r="N21" s="83" t="s">
        <v>35</v>
      </c>
      <c r="O21" s="98"/>
      <c r="P21" s="84">
        <v>1900</v>
      </c>
      <c r="Q21" s="84">
        <v>1863</v>
      </c>
      <c r="R21" s="103"/>
      <c r="S21" s="84">
        <v>2058</v>
      </c>
      <c r="T21" s="84">
        <v>2065</v>
      </c>
      <c r="U21" s="103"/>
      <c r="V21" s="84">
        <v>3958</v>
      </c>
      <c r="W21" s="84">
        <f t="shared" si="0"/>
        <v>3928</v>
      </c>
      <c r="Y21" s="32"/>
    </row>
    <row r="22" spans="1:29" ht="15.75" customHeight="1" x14ac:dyDescent="0.2">
      <c r="A22" s="79" t="s">
        <v>36</v>
      </c>
      <c r="B22" s="98"/>
      <c r="C22" s="80">
        <v>188</v>
      </c>
      <c r="D22" s="80">
        <v>188</v>
      </c>
      <c r="E22" s="103"/>
      <c r="F22" s="80">
        <v>180</v>
      </c>
      <c r="G22" s="80">
        <v>188</v>
      </c>
      <c r="H22" s="103"/>
      <c r="I22" s="80">
        <v>368</v>
      </c>
      <c r="J22" s="80">
        <f t="shared" si="1"/>
        <v>376</v>
      </c>
      <c r="K22" s="32"/>
      <c r="L22" s="26"/>
      <c r="N22" s="79" t="s">
        <v>36</v>
      </c>
      <c r="O22" s="98"/>
      <c r="P22" s="80">
        <v>190</v>
      </c>
      <c r="Q22" s="80">
        <v>190</v>
      </c>
      <c r="R22" s="103"/>
      <c r="S22" s="80">
        <v>181</v>
      </c>
      <c r="T22" s="80">
        <v>189</v>
      </c>
      <c r="U22" s="103"/>
      <c r="V22" s="80">
        <v>371</v>
      </c>
      <c r="W22" s="80">
        <f t="shared" si="0"/>
        <v>379</v>
      </c>
      <c r="Y22" s="32"/>
    </row>
    <row r="23" spans="1:29" ht="15.75" customHeight="1" x14ac:dyDescent="0.2">
      <c r="A23" s="90" t="s">
        <v>37</v>
      </c>
      <c r="B23" s="98"/>
      <c r="C23" s="91">
        <v>66</v>
      </c>
      <c r="D23" s="91">
        <v>76</v>
      </c>
      <c r="E23" s="103"/>
      <c r="F23" s="91">
        <v>377</v>
      </c>
      <c r="G23" s="91">
        <v>406</v>
      </c>
      <c r="H23" s="103"/>
      <c r="I23" s="91">
        <v>443</v>
      </c>
      <c r="J23" s="91">
        <f t="shared" si="1"/>
        <v>482</v>
      </c>
      <c r="K23" s="32"/>
      <c r="L23" s="26"/>
      <c r="N23" s="90" t="s">
        <v>37</v>
      </c>
      <c r="O23" s="98"/>
      <c r="P23" s="91">
        <v>66</v>
      </c>
      <c r="Q23" s="91">
        <v>76</v>
      </c>
      <c r="R23" s="103"/>
      <c r="S23" s="91">
        <v>377</v>
      </c>
      <c r="T23" s="91">
        <v>407</v>
      </c>
      <c r="U23" s="103"/>
      <c r="V23" s="91">
        <v>443</v>
      </c>
      <c r="W23" s="91">
        <f>Q23+T23</f>
        <v>483</v>
      </c>
      <c r="Y23" s="32"/>
    </row>
    <row r="24" spans="1:29" ht="15.75" customHeight="1" x14ac:dyDescent="0.2">
      <c r="A24" s="83" t="s">
        <v>38</v>
      </c>
      <c r="B24" s="98"/>
      <c r="C24" s="84">
        <v>452</v>
      </c>
      <c r="D24" s="84">
        <v>439</v>
      </c>
      <c r="E24" s="103"/>
      <c r="F24" s="84">
        <v>1990</v>
      </c>
      <c r="G24" s="84">
        <v>2091</v>
      </c>
      <c r="H24" s="103"/>
      <c r="I24" s="84">
        <v>2442</v>
      </c>
      <c r="J24" s="84">
        <f t="shared" si="1"/>
        <v>2530</v>
      </c>
      <c r="K24" s="32"/>
      <c r="L24" s="26"/>
      <c r="N24" s="83" t="s">
        <v>38</v>
      </c>
      <c r="O24" s="98"/>
      <c r="P24" s="84">
        <v>455</v>
      </c>
      <c r="Q24" s="84">
        <v>442</v>
      </c>
      <c r="R24" s="103"/>
      <c r="S24" s="84">
        <v>1999</v>
      </c>
      <c r="T24" s="84">
        <v>2098</v>
      </c>
      <c r="U24" s="103"/>
      <c r="V24" s="84">
        <v>2454</v>
      </c>
      <c r="W24" s="84">
        <f t="shared" si="0"/>
        <v>2540</v>
      </c>
      <c r="Y24" s="32"/>
    </row>
    <row r="25" spans="1:29" ht="15.75" customHeight="1" x14ac:dyDescent="0.2">
      <c r="A25" s="79" t="s">
        <v>39</v>
      </c>
      <c r="B25" s="98"/>
      <c r="C25" s="80">
        <v>1434</v>
      </c>
      <c r="D25" s="80">
        <v>1495</v>
      </c>
      <c r="E25" s="103"/>
      <c r="F25" s="80">
        <v>4012</v>
      </c>
      <c r="G25" s="80">
        <v>4167</v>
      </c>
      <c r="H25" s="103"/>
      <c r="I25" s="80">
        <v>5446</v>
      </c>
      <c r="J25" s="80">
        <f t="shared" si="1"/>
        <v>5662</v>
      </c>
      <c r="K25" s="32"/>
      <c r="L25" s="26"/>
      <c r="N25" s="79" t="s">
        <v>39</v>
      </c>
      <c r="O25" s="98"/>
      <c r="P25" s="80">
        <v>1439</v>
      </c>
      <c r="Q25" s="80">
        <v>1497</v>
      </c>
      <c r="R25" s="103"/>
      <c r="S25" s="80">
        <v>4036</v>
      </c>
      <c r="T25" s="80">
        <v>4187</v>
      </c>
      <c r="U25" s="103"/>
      <c r="V25" s="80">
        <v>5475</v>
      </c>
      <c r="W25" s="80">
        <f t="shared" si="0"/>
        <v>5684</v>
      </c>
      <c r="Y25" s="32"/>
    </row>
    <row r="26" spans="1:29" ht="15.75" customHeight="1" x14ac:dyDescent="0.2">
      <c r="A26" s="90" t="s">
        <v>40</v>
      </c>
      <c r="B26" s="98"/>
      <c r="C26" s="91">
        <v>3706</v>
      </c>
      <c r="D26" s="91">
        <v>3767</v>
      </c>
      <c r="E26" s="103"/>
      <c r="F26" s="91">
        <v>8469</v>
      </c>
      <c r="G26" s="91">
        <v>8765</v>
      </c>
      <c r="H26" s="103"/>
      <c r="I26" s="91">
        <v>12175</v>
      </c>
      <c r="J26" s="91">
        <f t="shared" si="1"/>
        <v>12532</v>
      </c>
      <c r="K26" s="32"/>
      <c r="L26" s="26"/>
      <c r="N26" s="90" t="s">
        <v>40</v>
      </c>
      <c r="O26" s="98"/>
      <c r="P26" s="91">
        <v>3715</v>
      </c>
      <c r="Q26" s="91">
        <v>3774</v>
      </c>
      <c r="R26" s="103"/>
      <c r="S26" s="91">
        <v>8482</v>
      </c>
      <c r="T26" s="91">
        <v>8770</v>
      </c>
      <c r="U26" s="103"/>
      <c r="V26" s="91">
        <v>12197</v>
      </c>
      <c r="W26" s="91">
        <f t="shared" si="0"/>
        <v>12544</v>
      </c>
      <c r="Y26" s="32"/>
    </row>
    <row r="27" spans="1:29" ht="15.75" customHeight="1" x14ac:dyDescent="0.2">
      <c r="A27" s="83" t="s">
        <v>41</v>
      </c>
      <c r="B27" s="98"/>
      <c r="C27" s="84">
        <v>299</v>
      </c>
      <c r="D27" s="84">
        <v>302</v>
      </c>
      <c r="E27" s="103"/>
      <c r="F27" s="84">
        <v>1748</v>
      </c>
      <c r="G27" s="84">
        <v>1733</v>
      </c>
      <c r="H27" s="103"/>
      <c r="I27" s="84">
        <v>2047</v>
      </c>
      <c r="J27" s="84">
        <f t="shared" si="1"/>
        <v>2035</v>
      </c>
      <c r="K27" s="32"/>
      <c r="L27" s="26"/>
      <c r="N27" s="83" t="s">
        <v>41</v>
      </c>
      <c r="O27" s="98"/>
      <c r="P27" s="84">
        <v>303</v>
      </c>
      <c r="Q27" s="84">
        <v>304</v>
      </c>
      <c r="R27" s="103"/>
      <c r="S27" s="84">
        <v>1766</v>
      </c>
      <c r="T27" s="84">
        <v>1749</v>
      </c>
      <c r="U27" s="103"/>
      <c r="V27" s="84">
        <v>2069</v>
      </c>
      <c r="W27" s="84">
        <f t="shared" si="0"/>
        <v>2053</v>
      </c>
      <c r="Y27" s="32"/>
    </row>
    <row r="28" spans="1:29" ht="15.75" customHeight="1" x14ac:dyDescent="0.2">
      <c r="A28" s="79" t="s">
        <v>42</v>
      </c>
      <c r="B28" s="98"/>
      <c r="C28" s="80">
        <v>2761</v>
      </c>
      <c r="D28" s="80">
        <v>2739</v>
      </c>
      <c r="E28" s="103"/>
      <c r="F28" s="80">
        <v>3333</v>
      </c>
      <c r="G28" s="80">
        <v>3383</v>
      </c>
      <c r="H28" s="103"/>
      <c r="I28" s="80">
        <v>6094</v>
      </c>
      <c r="J28" s="80">
        <f t="shared" si="1"/>
        <v>6122</v>
      </c>
      <c r="K28" s="32"/>
      <c r="L28" s="26"/>
      <c r="N28" s="79" t="s">
        <v>42</v>
      </c>
      <c r="O28" s="98"/>
      <c r="P28" s="80">
        <v>2811</v>
      </c>
      <c r="Q28" s="80">
        <v>2783</v>
      </c>
      <c r="R28" s="103"/>
      <c r="S28" s="80">
        <v>3377</v>
      </c>
      <c r="T28" s="80">
        <v>3428</v>
      </c>
      <c r="U28" s="103"/>
      <c r="V28" s="80">
        <v>6188</v>
      </c>
      <c r="W28" s="80">
        <f t="shared" si="0"/>
        <v>6211</v>
      </c>
      <c r="Y28" s="32"/>
    </row>
    <row r="29" spans="1:29" ht="15.75" customHeight="1" x14ac:dyDescent="0.2">
      <c r="A29" s="90" t="s">
        <v>43</v>
      </c>
      <c r="B29" s="98"/>
      <c r="C29" s="91">
        <v>592</v>
      </c>
      <c r="D29" s="91">
        <v>584</v>
      </c>
      <c r="E29" s="103"/>
      <c r="F29" s="91">
        <v>253</v>
      </c>
      <c r="G29" s="91">
        <v>259</v>
      </c>
      <c r="H29" s="103"/>
      <c r="I29" s="91">
        <v>845</v>
      </c>
      <c r="J29" s="91">
        <f t="shared" si="1"/>
        <v>843</v>
      </c>
      <c r="K29" s="32"/>
      <c r="L29" s="26"/>
      <c r="N29" s="90" t="s">
        <v>43</v>
      </c>
      <c r="O29" s="98"/>
      <c r="P29" s="91">
        <v>606</v>
      </c>
      <c r="Q29" s="91">
        <v>593</v>
      </c>
      <c r="R29" s="103"/>
      <c r="S29" s="91">
        <v>256</v>
      </c>
      <c r="T29" s="91">
        <v>261</v>
      </c>
      <c r="U29" s="103"/>
      <c r="V29" s="91">
        <v>862</v>
      </c>
      <c r="W29" s="91">
        <f t="shared" si="0"/>
        <v>854</v>
      </c>
      <c r="Y29" s="32"/>
    </row>
    <row r="30" spans="1:29" ht="15.75" customHeight="1" x14ac:dyDescent="0.2">
      <c r="A30" s="83" t="s">
        <v>44</v>
      </c>
      <c r="B30" s="98"/>
      <c r="C30" s="84">
        <v>874</v>
      </c>
      <c r="D30" s="84">
        <v>848</v>
      </c>
      <c r="E30" s="103"/>
      <c r="F30" s="84">
        <v>2490</v>
      </c>
      <c r="G30" s="84">
        <v>2413</v>
      </c>
      <c r="H30" s="103"/>
      <c r="I30" s="84">
        <v>3364</v>
      </c>
      <c r="J30" s="84">
        <f t="shared" si="1"/>
        <v>3261</v>
      </c>
      <c r="K30" s="32"/>
      <c r="L30" s="26"/>
      <c r="N30" s="83" t="s">
        <v>44</v>
      </c>
      <c r="O30" s="98"/>
      <c r="P30" s="84">
        <v>911</v>
      </c>
      <c r="Q30" s="84">
        <v>881</v>
      </c>
      <c r="R30" s="103"/>
      <c r="S30" s="84">
        <v>2617</v>
      </c>
      <c r="T30" s="84">
        <v>2531</v>
      </c>
      <c r="U30" s="103"/>
      <c r="V30" s="84">
        <v>3528</v>
      </c>
      <c r="W30" s="84">
        <f t="shared" si="0"/>
        <v>3412</v>
      </c>
      <c r="Y30" s="32"/>
    </row>
    <row r="31" spans="1:29" ht="15.75" customHeight="1" x14ac:dyDescent="0.2">
      <c r="A31" s="79" t="s">
        <v>45</v>
      </c>
      <c r="B31" s="98"/>
      <c r="C31" s="80">
        <v>391</v>
      </c>
      <c r="D31" s="80">
        <v>377</v>
      </c>
      <c r="E31" s="103"/>
      <c r="F31" s="80">
        <v>515</v>
      </c>
      <c r="G31" s="80">
        <v>497</v>
      </c>
      <c r="H31" s="103"/>
      <c r="I31" s="80">
        <v>906</v>
      </c>
      <c r="J31" s="80">
        <f t="shared" si="1"/>
        <v>874</v>
      </c>
      <c r="K31" s="32"/>
      <c r="L31" s="26"/>
      <c r="N31" s="79" t="s">
        <v>45</v>
      </c>
      <c r="O31" s="98"/>
      <c r="P31" s="80">
        <v>399</v>
      </c>
      <c r="Q31" s="80">
        <v>387</v>
      </c>
      <c r="R31" s="103"/>
      <c r="S31" s="80">
        <v>528</v>
      </c>
      <c r="T31" s="80">
        <v>512</v>
      </c>
      <c r="U31" s="103"/>
      <c r="V31" s="80">
        <v>927</v>
      </c>
      <c r="W31" s="80">
        <f t="shared" si="0"/>
        <v>899</v>
      </c>
      <c r="Y31" s="32"/>
    </row>
    <row r="32" spans="1:29" ht="15.75" customHeight="1" x14ac:dyDescent="0.2">
      <c r="A32" s="90" t="s">
        <v>46</v>
      </c>
      <c r="B32" s="98"/>
      <c r="C32" s="91">
        <v>668</v>
      </c>
      <c r="D32" s="91">
        <v>655</v>
      </c>
      <c r="E32" s="103"/>
      <c r="F32" s="91">
        <v>1070</v>
      </c>
      <c r="G32" s="91">
        <v>1064</v>
      </c>
      <c r="H32" s="103"/>
      <c r="I32" s="91">
        <v>1738</v>
      </c>
      <c r="J32" s="91">
        <f t="shared" si="1"/>
        <v>1719</v>
      </c>
      <c r="K32" s="32"/>
      <c r="L32" s="26"/>
      <c r="N32" s="90" t="s">
        <v>46</v>
      </c>
      <c r="O32" s="98"/>
      <c r="P32" s="91">
        <v>673</v>
      </c>
      <c r="Q32" s="91">
        <v>659</v>
      </c>
      <c r="R32" s="103"/>
      <c r="S32" s="91">
        <v>1077</v>
      </c>
      <c r="T32" s="91">
        <v>1072</v>
      </c>
      <c r="U32" s="103"/>
      <c r="V32" s="91">
        <v>1750</v>
      </c>
      <c r="W32" s="91">
        <f t="shared" si="0"/>
        <v>1731</v>
      </c>
      <c r="Y32" s="86"/>
    </row>
    <row r="33" spans="1:28" ht="15.75" customHeight="1" x14ac:dyDescent="0.2">
      <c r="A33" s="83" t="s">
        <v>47</v>
      </c>
      <c r="B33" s="98"/>
      <c r="C33" s="84">
        <v>1495</v>
      </c>
      <c r="D33" s="84">
        <v>1543</v>
      </c>
      <c r="E33" s="103"/>
      <c r="F33" s="84">
        <v>6785</v>
      </c>
      <c r="G33" s="84">
        <v>7052</v>
      </c>
      <c r="H33" s="103"/>
      <c r="I33" s="84">
        <v>8280</v>
      </c>
      <c r="J33" s="84">
        <f t="shared" si="1"/>
        <v>8595</v>
      </c>
      <c r="K33" s="32"/>
      <c r="L33" s="26"/>
      <c r="N33" s="83" t="s">
        <v>47</v>
      </c>
      <c r="O33" s="98"/>
      <c r="P33" s="84">
        <v>1509</v>
      </c>
      <c r="Q33" s="84">
        <v>1551</v>
      </c>
      <c r="R33" s="103"/>
      <c r="S33" s="84">
        <v>6822</v>
      </c>
      <c r="T33" s="84">
        <v>7090</v>
      </c>
      <c r="U33" s="103"/>
      <c r="V33" s="84">
        <v>8331</v>
      </c>
      <c r="W33" s="84">
        <f t="shared" si="0"/>
        <v>8641</v>
      </c>
      <c r="Y33" s="86"/>
    </row>
    <row r="34" spans="1:28" ht="15.75" customHeight="1" x14ac:dyDescent="0.2">
      <c r="A34" s="79" t="s">
        <v>48</v>
      </c>
      <c r="B34" s="98"/>
      <c r="C34" s="80">
        <v>5304</v>
      </c>
      <c r="D34" s="80">
        <v>5397</v>
      </c>
      <c r="E34" s="103"/>
      <c r="F34" s="80">
        <v>10663</v>
      </c>
      <c r="G34" s="80">
        <v>10962</v>
      </c>
      <c r="H34" s="103"/>
      <c r="I34" s="80">
        <v>15967</v>
      </c>
      <c r="J34" s="80">
        <f t="shared" si="1"/>
        <v>16359</v>
      </c>
      <c r="K34" s="32"/>
      <c r="L34" s="26"/>
      <c r="N34" s="79" t="s">
        <v>48</v>
      </c>
      <c r="O34" s="98"/>
      <c r="P34" s="80">
        <v>5334</v>
      </c>
      <c r="Q34" s="80">
        <v>5421</v>
      </c>
      <c r="R34" s="103"/>
      <c r="S34" s="80">
        <v>10694</v>
      </c>
      <c r="T34" s="80">
        <v>10988</v>
      </c>
      <c r="U34" s="103"/>
      <c r="V34" s="80">
        <v>16028</v>
      </c>
      <c r="W34" s="80">
        <f t="shared" si="0"/>
        <v>16409</v>
      </c>
      <c r="Y34" s="86"/>
    </row>
    <row r="35" spans="1:28" ht="15.75" customHeight="1" x14ac:dyDescent="0.2">
      <c r="A35" s="90" t="s">
        <v>49</v>
      </c>
      <c r="B35" s="98"/>
      <c r="C35" s="91">
        <v>5716</v>
      </c>
      <c r="D35" s="91">
        <v>5778</v>
      </c>
      <c r="E35" s="103"/>
      <c r="F35" s="91">
        <v>3711</v>
      </c>
      <c r="G35" s="91">
        <v>3807</v>
      </c>
      <c r="H35" s="103"/>
      <c r="I35" s="91">
        <v>9427</v>
      </c>
      <c r="J35" s="91">
        <f t="shared" si="1"/>
        <v>9585</v>
      </c>
      <c r="K35" s="32"/>
      <c r="L35" s="26"/>
      <c r="N35" s="90" t="s">
        <v>49</v>
      </c>
      <c r="O35" s="98"/>
      <c r="P35" s="91">
        <v>5736</v>
      </c>
      <c r="Q35" s="91">
        <v>5794</v>
      </c>
      <c r="R35" s="103"/>
      <c r="S35" s="91">
        <v>3714</v>
      </c>
      <c r="T35" s="91">
        <v>3809</v>
      </c>
      <c r="U35" s="103"/>
      <c r="V35" s="91">
        <v>9450</v>
      </c>
      <c r="W35" s="91">
        <f t="shared" si="0"/>
        <v>9603</v>
      </c>
      <c r="Y35" s="86"/>
    </row>
    <row r="36" spans="1:28" ht="15.75" customHeight="1" x14ac:dyDescent="0.2">
      <c r="A36" s="83" t="s">
        <v>50</v>
      </c>
      <c r="B36" s="98"/>
      <c r="C36" s="84">
        <v>11233</v>
      </c>
      <c r="D36" s="84">
        <v>11457</v>
      </c>
      <c r="E36" s="103"/>
      <c r="F36" s="84">
        <v>16512</v>
      </c>
      <c r="G36" s="84">
        <v>17044</v>
      </c>
      <c r="H36" s="103"/>
      <c r="I36" s="84">
        <v>27745</v>
      </c>
      <c r="J36" s="84">
        <f t="shared" si="1"/>
        <v>28501</v>
      </c>
      <c r="K36" s="32"/>
      <c r="L36" s="26"/>
      <c r="N36" s="83" t="s">
        <v>50</v>
      </c>
      <c r="O36" s="98"/>
      <c r="P36" s="84">
        <v>11273</v>
      </c>
      <c r="Q36" s="84">
        <v>11494</v>
      </c>
      <c r="R36" s="103"/>
      <c r="S36" s="84">
        <v>16534</v>
      </c>
      <c r="T36" s="84">
        <v>17065</v>
      </c>
      <c r="U36" s="103"/>
      <c r="V36" s="84">
        <v>27807</v>
      </c>
      <c r="W36" s="84">
        <f t="shared" si="0"/>
        <v>28559</v>
      </c>
      <c r="Y36" s="86"/>
      <c r="Z36" s="87"/>
      <c r="AA36" s="87"/>
      <c r="AB36" s="87"/>
    </row>
    <row r="37" spans="1:28" ht="15.75" customHeight="1" x14ac:dyDescent="0.2">
      <c r="A37" s="79" t="s">
        <v>51</v>
      </c>
      <c r="B37" s="98"/>
      <c r="C37" s="80">
        <v>19069</v>
      </c>
      <c r="D37" s="80">
        <v>19687</v>
      </c>
      <c r="E37" s="103"/>
      <c r="F37" s="80">
        <v>18199</v>
      </c>
      <c r="G37" s="80">
        <v>19040</v>
      </c>
      <c r="H37" s="103"/>
      <c r="I37" s="80">
        <v>37268</v>
      </c>
      <c r="J37" s="80">
        <f t="shared" si="1"/>
        <v>38727</v>
      </c>
      <c r="K37" s="32"/>
      <c r="L37" s="26"/>
      <c r="N37" s="79" t="s">
        <v>51</v>
      </c>
      <c r="O37" s="98"/>
      <c r="P37" s="80">
        <v>19109</v>
      </c>
      <c r="Q37" s="80">
        <v>19719</v>
      </c>
      <c r="R37" s="103"/>
      <c r="S37" s="80">
        <v>18211</v>
      </c>
      <c r="T37" s="80">
        <v>19052</v>
      </c>
      <c r="U37" s="103"/>
      <c r="V37" s="80">
        <v>37320</v>
      </c>
      <c r="W37" s="80">
        <f t="shared" si="0"/>
        <v>38771</v>
      </c>
      <c r="Y37" s="32"/>
    </row>
    <row r="38" spans="1:28" ht="15.75" customHeight="1" x14ac:dyDescent="0.2">
      <c r="A38" s="90" t="s">
        <v>52</v>
      </c>
      <c r="B38" s="98"/>
      <c r="C38" s="91">
        <v>3223</v>
      </c>
      <c r="D38" s="91">
        <v>3289</v>
      </c>
      <c r="E38" s="103"/>
      <c r="F38" s="91">
        <v>2771</v>
      </c>
      <c r="G38" s="91">
        <v>2909</v>
      </c>
      <c r="H38" s="103"/>
      <c r="I38" s="91">
        <v>5994</v>
      </c>
      <c r="J38" s="91">
        <f t="shared" si="1"/>
        <v>6198</v>
      </c>
      <c r="K38" s="32"/>
      <c r="L38" s="26"/>
      <c r="N38" s="90" t="s">
        <v>52</v>
      </c>
      <c r="O38" s="98"/>
      <c r="P38" s="91">
        <v>3259</v>
      </c>
      <c r="Q38" s="91">
        <v>3313</v>
      </c>
      <c r="R38" s="103"/>
      <c r="S38" s="91">
        <v>2779</v>
      </c>
      <c r="T38" s="91">
        <v>2921</v>
      </c>
      <c r="U38" s="103"/>
      <c r="V38" s="91">
        <v>6038</v>
      </c>
      <c r="W38" s="91">
        <f t="shared" si="0"/>
        <v>6234</v>
      </c>
      <c r="Y38" s="32"/>
    </row>
    <row r="39" spans="1:28" ht="15.75" customHeight="1" x14ac:dyDescent="0.2">
      <c r="A39" s="83" t="s">
        <v>53</v>
      </c>
      <c r="B39" s="98"/>
      <c r="C39" s="84">
        <v>2894</v>
      </c>
      <c r="D39" s="84">
        <v>2771</v>
      </c>
      <c r="E39" s="103"/>
      <c r="F39" s="84">
        <v>2406</v>
      </c>
      <c r="G39" s="84">
        <v>2368</v>
      </c>
      <c r="H39" s="103"/>
      <c r="I39" s="84">
        <v>5300</v>
      </c>
      <c r="J39" s="84">
        <f t="shared" si="1"/>
        <v>5139</v>
      </c>
      <c r="K39" s="32"/>
      <c r="L39" s="26"/>
      <c r="N39" s="83" t="s">
        <v>53</v>
      </c>
      <c r="O39" s="98"/>
      <c r="P39" s="84">
        <v>2931</v>
      </c>
      <c r="Q39" s="84">
        <v>2800</v>
      </c>
      <c r="R39" s="103"/>
      <c r="S39" s="84">
        <v>2431</v>
      </c>
      <c r="T39" s="84">
        <v>2389</v>
      </c>
      <c r="U39" s="103"/>
      <c r="V39" s="84">
        <v>5362</v>
      </c>
      <c r="W39" s="84">
        <f t="shared" si="0"/>
        <v>5189</v>
      </c>
      <c r="Y39" s="32"/>
    </row>
    <row r="40" spans="1:28" ht="15.75" customHeight="1" x14ac:dyDescent="0.2">
      <c r="A40" s="79" t="s">
        <v>54</v>
      </c>
      <c r="B40" s="98"/>
      <c r="C40" s="80">
        <v>1102</v>
      </c>
      <c r="D40" s="80">
        <v>1084</v>
      </c>
      <c r="E40" s="103"/>
      <c r="F40" s="80">
        <v>6385</v>
      </c>
      <c r="G40" s="80">
        <v>6252</v>
      </c>
      <c r="H40" s="103"/>
      <c r="I40" s="80">
        <v>7487</v>
      </c>
      <c r="J40" s="80">
        <f t="shared" si="1"/>
        <v>7336</v>
      </c>
      <c r="K40" s="32"/>
      <c r="L40" s="26"/>
      <c r="N40" s="79" t="s">
        <v>54</v>
      </c>
      <c r="O40" s="98"/>
      <c r="P40" s="80">
        <v>1105</v>
      </c>
      <c r="Q40" s="80">
        <v>1088</v>
      </c>
      <c r="R40" s="103"/>
      <c r="S40" s="80">
        <v>6572</v>
      </c>
      <c r="T40" s="80">
        <v>6466</v>
      </c>
      <c r="U40" s="103"/>
      <c r="V40" s="80">
        <v>7677</v>
      </c>
      <c r="W40" s="80">
        <f t="shared" si="0"/>
        <v>7554</v>
      </c>
      <c r="Y40" s="32"/>
      <c r="Z40" s="85"/>
    </row>
    <row r="41" spans="1:28" ht="15.75" customHeight="1" x14ac:dyDescent="0.2">
      <c r="A41" s="90" t="s">
        <v>214</v>
      </c>
      <c r="B41" s="98"/>
      <c r="C41" s="91">
        <v>7963</v>
      </c>
      <c r="D41" s="91">
        <v>8324</v>
      </c>
      <c r="E41" s="103"/>
      <c r="F41" s="91">
        <v>1361</v>
      </c>
      <c r="G41" s="91">
        <v>1507</v>
      </c>
      <c r="H41" s="103"/>
      <c r="I41" s="91">
        <v>9324</v>
      </c>
      <c r="J41" s="91">
        <f t="shared" si="1"/>
        <v>9831</v>
      </c>
      <c r="K41" s="32"/>
      <c r="L41" s="26"/>
      <c r="N41" s="90" t="s">
        <v>214</v>
      </c>
      <c r="O41" s="98"/>
      <c r="P41" s="91">
        <v>7963</v>
      </c>
      <c r="Q41" s="91">
        <v>8324</v>
      </c>
      <c r="R41" s="103"/>
      <c r="S41" s="91">
        <v>1361</v>
      </c>
      <c r="T41" s="91">
        <v>1507</v>
      </c>
      <c r="U41" s="103"/>
      <c r="V41" s="91">
        <v>9324</v>
      </c>
      <c r="W41" s="91">
        <f t="shared" si="0"/>
        <v>9831</v>
      </c>
      <c r="Y41" s="32"/>
    </row>
    <row r="42" spans="1:28" ht="15.75" customHeight="1" x14ac:dyDescent="0.2">
      <c r="A42" s="83" t="s">
        <v>55</v>
      </c>
      <c r="B42" s="98"/>
      <c r="C42" s="84">
        <v>2685</v>
      </c>
      <c r="D42" s="84">
        <v>2879</v>
      </c>
      <c r="E42" s="103"/>
      <c r="F42" s="84">
        <v>2276</v>
      </c>
      <c r="G42" s="84">
        <v>2544</v>
      </c>
      <c r="H42" s="103"/>
      <c r="I42" s="84">
        <v>4961</v>
      </c>
      <c r="J42" s="84">
        <f t="shared" si="1"/>
        <v>5423</v>
      </c>
      <c r="K42" s="32"/>
      <c r="L42" s="26"/>
      <c r="N42" s="83" t="s">
        <v>55</v>
      </c>
      <c r="O42" s="98"/>
      <c r="P42" s="84">
        <v>2685</v>
      </c>
      <c r="Q42" s="84">
        <v>2880</v>
      </c>
      <c r="R42" s="103"/>
      <c r="S42" s="84">
        <v>2276</v>
      </c>
      <c r="T42" s="84">
        <v>2544</v>
      </c>
      <c r="U42" s="103"/>
      <c r="V42" s="84">
        <v>4961</v>
      </c>
      <c r="W42" s="84">
        <f t="shared" si="0"/>
        <v>5424</v>
      </c>
      <c r="Y42" s="32"/>
    </row>
    <row r="43" spans="1:28" ht="15.75" customHeight="1" x14ac:dyDescent="0.2">
      <c r="A43" s="79" t="s">
        <v>56</v>
      </c>
      <c r="B43" s="98"/>
      <c r="C43" s="80">
        <v>659</v>
      </c>
      <c r="D43" s="80">
        <v>665</v>
      </c>
      <c r="E43" s="103"/>
      <c r="F43" s="80">
        <v>758</v>
      </c>
      <c r="G43" s="80">
        <v>781</v>
      </c>
      <c r="H43" s="103"/>
      <c r="I43" s="80">
        <v>1417</v>
      </c>
      <c r="J43" s="80">
        <f t="shared" si="1"/>
        <v>1446</v>
      </c>
      <c r="K43" s="32"/>
      <c r="L43" s="26"/>
      <c r="N43" s="79" t="s">
        <v>56</v>
      </c>
      <c r="O43" s="98"/>
      <c r="P43" s="80">
        <v>663</v>
      </c>
      <c r="Q43" s="80">
        <v>667</v>
      </c>
      <c r="R43" s="103"/>
      <c r="S43" s="80">
        <v>760</v>
      </c>
      <c r="T43" s="80">
        <v>782</v>
      </c>
      <c r="U43" s="103"/>
      <c r="V43" s="80">
        <v>1423</v>
      </c>
      <c r="W43" s="80">
        <f t="shared" si="0"/>
        <v>1449</v>
      </c>
      <c r="Y43" s="32"/>
    </row>
    <row r="44" spans="1:28" ht="15.75" customHeight="1" x14ac:dyDescent="0.2">
      <c r="A44" s="90" t="s">
        <v>57</v>
      </c>
      <c r="B44" s="98"/>
      <c r="C44" s="91">
        <v>1478</v>
      </c>
      <c r="D44" s="91">
        <v>1621</v>
      </c>
      <c r="E44" s="103"/>
      <c r="F44" s="91">
        <v>2624</v>
      </c>
      <c r="G44" s="91">
        <v>2765</v>
      </c>
      <c r="H44" s="103"/>
      <c r="I44" s="91">
        <v>4102</v>
      </c>
      <c r="J44" s="91">
        <f t="shared" si="1"/>
        <v>4386</v>
      </c>
      <c r="K44" s="32"/>
      <c r="L44" s="26"/>
      <c r="N44" s="90" t="s">
        <v>57</v>
      </c>
      <c r="O44" s="98"/>
      <c r="P44" s="91">
        <v>1485</v>
      </c>
      <c r="Q44" s="91">
        <v>1630</v>
      </c>
      <c r="R44" s="103"/>
      <c r="S44" s="91">
        <v>2648</v>
      </c>
      <c r="T44" s="91">
        <v>2788</v>
      </c>
      <c r="U44" s="103"/>
      <c r="V44" s="91">
        <v>4133</v>
      </c>
      <c r="W44" s="91">
        <f t="shared" si="0"/>
        <v>4418</v>
      </c>
      <c r="Y44" s="32"/>
    </row>
    <row r="45" spans="1:28" ht="15.75" customHeight="1" x14ac:dyDescent="0.2">
      <c r="A45" s="83" t="s">
        <v>58</v>
      </c>
      <c r="B45" s="98"/>
      <c r="C45" s="84">
        <v>2221</v>
      </c>
      <c r="D45" s="84">
        <v>2610</v>
      </c>
      <c r="E45" s="103"/>
      <c r="F45" s="84">
        <v>1182</v>
      </c>
      <c r="G45" s="84">
        <v>1370</v>
      </c>
      <c r="H45" s="103"/>
      <c r="I45" s="84">
        <v>3403</v>
      </c>
      <c r="J45" s="84">
        <f t="shared" si="1"/>
        <v>3980</v>
      </c>
      <c r="K45" s="32"/>
      <c r="L45" s="26"/>
      <c r="N45" s="83" t="s">
        <v>58</v>
      </c>
      <c r="O45" s="98"/>
      <c r="P45" s="84">
        <v>2221</v>
      </c>
      <c r="Q45" s="84">
        <v>2611</v>
      </c>
      <c r="R45" s="103"/>
      <c r="S45" s="84">
        <v>1182</v>
      </c>
      <c r="T45" s="84">
        <v>1373</v>
      </c>
      <c r="U45" s="103"/>
      <c r="V45" s="84">
        <v>3403</v>
      </c>
      <c r="W45" s="84">
        <f t="shared" si="0"/>
        <v>3984</v>
      </c>
      <c r="Y45" s="32"/>
    </row>
    <row r="46" spans="1:28" ht="15.75" customHeight="1" x14ac:dyDescent="0.2">
      <c r="A46" s="79" t="s">
        <v>59</v>
      </c>
      <c r="B46" s="98"/>
      <c r="C46" s="80">
        <v>11817</v>
      </c>
      <c r="D46" s="80">
        <v>12469</v>
      </c>
      <c r="E46" s="103"/>
      <c r="F46" s="80">
        <v>12002</v>
      </c>
      <c r="G46" s="80">
        <v>12515</v>
      </c>
      <c r="H46" s="103"/>
      <c r="I46" s="80">
        <v>23819</v>
      </c>
      <c r="J46" s="80">
        <f t="shared" si="1"/>
        <v>24984</v>
      </c>
      <c r="L46" s="26"/>
      <c r="N46" s="79" t="s">
        <v>59</v>
      </c>
      <c r="O46" s="98"/>
      <c r="P46" s="80">
        <v>11982</v>
      </c>
      <c r="Q46" s="80">
        <v>12603</v>
      </c>
      <c r="R46" s="103"/>
      <c r="S46" s="80">
        <v>12140</v>
      </c>
      <c r="T46" s="80">
        <v>12645</v>
      </c>
      <c r="U46" s="103"/>
      <c r="V46" s="80">
        <v>24122</v>
      </c>
      <c r="W46" s="80">
        <f t="shared" si="0"/>
        <v>25248</v>
      </c>
    </row>
    <row r="47" spans="1:28" ht="15.75" customHeight="1" x14ac:dyDescent="0.2">
      <c r="A47" s="38"/>
      <c r="K47" s="34"/>
      <c r="L47" s="35"/>
      <c r="M47" s="34"/>
      <c r="N47" s="38"/>
      <c r="O47" s="2"/>
      <c r="R47" s="2"/>
      <c r="U47" s="2"/>
    </row>
    <row r="48" spans="1:28" ht="15.75" customHeight="1" x14ac:dyDescent="0.2">
      <c r="A48" s="88" t="s">
        <v>20</v>
      </c>
      <c r="B48" s="99">
        <f>SUM(B9:B46)-SUM(B17:B20)</f>
        <v>22566</v>
      </c>
      <c r="C48" s="89">
        <f>SUM(C9:C46)-SUM(C17:C20)</f>
        <v>177968</v>
      </c>
      <c r="D48" s="89">
        <f>SUM(D9:D46)-SUM(D17:D20)</f>
        <v>182826</v>
      </c>
      <c r="E48" s="102"/>
      <c r="F48" s="89">
        <f>SUM(F9:F46)-SUM(F17:F20)</f>
        <v>181492</v>
      </c>
      <c r="G48" s="89">
        <f>SUM(G9:G46)-SUM(G17:G20)</f>
        <v>188380</v>
      </c>
      <c r="H48" s="105">
        <f>SUM(H9:H46)-SUM(H17:H20)</f>
        <v>0</v>
      </c>
      <c r="I48" s="89">
        <f>SUM(I9:I46)-SUM(I17:I20)</f>
        <v>359460</v>
      </c>
      <c r="J48" s="89">
        <f>SUM(J9:J46)-SUM(J17:J20)</f>
        <v>371206</v>
      </c>
      <c r="L48" s="26"/>
      <c r="N48" s="88" t="s">
        <v>20</v>
      </c>
      <c r="O48" s="99"/>
      <c r="P48" s="89">
        <f>SUM(P9:P46)-SUM(P17:P20)</f>
        <v>179125</v>
      </c>
      <c r="Q48" s="89">
        <f>SUM(Q9:Q46)-SUM(Q17:Q20)</f>
        <v>183779</v>
      </c>
      <c r="R48" s="102"/>
      <c r="S48" s="89">
        <f>SUM(S9:S46)-SUM(S17:S20)</f>
        <v>182608</v>
      </c>
      <c r="T48" s="89">
        <f>SUM(T9:T46)-SUM(T17:T20)</f>
        <v>189456</v>
      </c>
      <c r="U48" s="105"/>
      <c r="V48" s="89">
        <f>SUM(V9:V46)-SUM(V17:V20)</f>
        <v>361733</v>
      </c>
      <c r="W48" s="89">
        <f>SUM(W9:W46)-SUM(W17:W20)</f>
        <v>373235</v>
      </c>
    </row>
    <row r="49" spans="1:23" ht="15.75" customHeight="1" x14ac:dyDescent="0.2">
      <c r="K49" s="34"/>
      <c r="L49" s="35"/>
      <c r="M49" s="34"/>
      <c r="N49" s="27"/>
      <c r="O49" s="2"/>
      <c r="R49" s="2"/>
      <c r="U49" s="2"/>
    </row>
    <row r="50" spans="1:23" s="34" customFormat="1" ht="15.75" customHeight="1" x14ac:dyDescent="0.2">
      <c r="A50" s="90" t="s">
        <v>60</v>
      </c>
      <c r="B50" s="98"/>
      <c r="C50" s="91">
        <v>52231</v>
      </c>
      <c r="D50" s="91">
        <v>53305</v>
      </c>
      <c r="E50" s="103"/>
      <c r="F50" s="91">
        <v>15323</v>
      </c>
      <c r="G50" s="91">
        <v>15994</v>
      </c>
      <c r="H50" s="103"/>
      <c r="I50" s="91">
        <v>67554</v>
      </c>
      <c r="J50" s="91">
        <f>D50+G50</f>
        <v>69299</v>
      </c>
      <c r="L50" s="35"/>
      <c r="N50" s="90" t="s">
        <v>60</v>
      </c>
      <c r="O50" s="98"/>
      <c r="P50" s="91">
        <v>52591</v>
      </c>
      <c r="Q50" s="91">
        <v>53587</v>
      </c>
      <c r="R50" s="103"/>
      <c r="S50" s="91">
        <v>15370</v>
      </c>
      <c r="T50" s="91">
        <v>16036</v>
      </c>
      <c r="U50" s="103"/>
      <c r="V50" s="91">
        <v>67961</v>
      </c>
      <c r="W50" s="91">
        <f>Q50+T50</f>
        <v>69623</v>
      </c>
    </row>
    <row r="51" spans="1:23" ht="15" x14ac:dyDescent="0.2">
      <c r="A51" s="83" t="s">
        <v>61</v>
      </c>
      <c r="B51" s="98"/>
      <c r="C51" s="84">
        <v>24863</v>
      </c>
      <c r="D51" s="84">
        <v>25126</v>
      </c>
      <c r="E51" s="104"/>
      <c r="F51" s="84">
        <v>43221</v>
      </c>
      <c r="G51" s="84">
        <v>44845</v>
      </c>
      <c r="H51" s="104"/>
      <c r="I51" s="84">
        <v>68084</v>
      </c>
      <c r="J51" s="84">
        <f>D51+G51</f>
        <v>69971</v>
      </c>
      <c r="K51" s="24"/>
      <c r="L51" s="25"/>
      <c r="M51" s="24"/>
      <c r="N51" s="83" t="s">
        <v>61</v>
      </c>
      <c r="O51" s="98"/>
      <c r="P51" s="84">
        <v>25095</v>
      </c>
      <c r="Q51" s="84">
        <v>25332</v>
      </c>
      <c r="R51" s="104"/>
      <c r="S51" s="84">
        <v>43520</v>
      </c>
      <c r="T51" s="84">
        <v>45122</v>
      </c>
      <c r="U51" s="104"/>
      <c r="V51" s="84">
        <v>68615</v>
      </c>
      <c r="W51" s="84">
        <f t="shared" ref="W51:W52" si="2">Q51+T51</f>
        <v>70454</v>
      </c>
    </row>
    <row r="52" spans="1:23" x14ac:dyDescent="0.2">
      <c r="A52" s="79" t="s">
        <v>62</v>
      </c>
      <c r="B52" s="98"/>
      <c r="C52" s="80">
        <v>44545</v>
      </c>
      <c r="D52" s="80">
        <v>45608</v>
      </c>
      <c r="E52" s="104"/>
      <c r="F52" s="80">
        <v>51856</v>
      </c>
      <c r="G52" s="80">
        <v>53762</v>
      </c>
      <c r="H52" s="104"/>
      <c r="I52" s="80">
        <v>96401</v>
      </c>
      <c r="J52" s="80">
        <f>D52+G52</f>
        <v>99370</v>
      </c>
      <c r="L52" s="35"/>
      <c r="N52" s="79" t="s">
        <v>62</v>
      </c>
      <c r="O52" s="98"/>
      <c r="P52" s="80">
        <v>44711</v>
      </c>
      <c r="Q52" s="80">
        <v>45741</v>
      </c>
      <c r="R52" s="104"/>
      <c r="S52" s="80">
        <v>51932</v>
      </c>
      <c r="T52" s="80">
        <v>53835</v>
      </c>
      <c r="U52" s="104"/>
      <c r="V52" s="80">
        <v>96643</v>
      </c>
      <c r="W52" s="80">
        <f t="shared" si="2"/>
        <v>99576</v>
      </c>
    </row>
    <row r="53" spans="1:23" x14ac:dyDescent="0.2">
      <c r="A53" s="27" t="s">
        <v>63</v>
      </c>
    </row>
  </sheetData>
  <mergeCells count="6">
    <mergeCell ref="V6:W6"/>
    <mergeCell ref="C6:D6"/>
    <mergeCell ref="F6:G6"/>
    <mergeCell ref="I6:J6"/>
    <mergeCell ref="P6:Q6"/>
    <mergeCell ref="S6:T6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L53"/>
  <sheetViews>
    <sheetView showGridLines="0" topLeftCell="A16" workbookViewId="0">
      <selection activeCell="C38" sqref="C38"/>
    </sheetView>
  </sheetViews>
  <sheetFormatPr defaultRowHeight="12.75" x14ac:dyDescent="0.2"/>
  <cols>
    <col min="1" max="1" width="17.140625" style="27" customWidth="1"/>
    <col min="2" max="2" width="0.7109375" style="2" customWidth="1"/>
    <col min="3" max="3" width="9.7109375" customWidth="1"/>
    <col min="4" max="4" width="9.7109375" style="23" customWidth="1"/>
    <col min="5" max="5" width="0.7109375" style="2" customWidth="1"/>
    <col min="6" max="6" width="9.7109375" customWidth="1"/>
    <col min="7" max="7" width="9.7109375" style="23" customWidth="1"/>
    <col min="8" max="8" width="0.7109375" style="2" customWidth="1"/>
    <col min="9" max="10" width="9.7109375" customWidth="1"/>
  </cols>
  <sheetData>
    <row r="1" spans="1:12" s="24" customFormat="1" ht="15.75" customHeight="1" x14ac:dyDescent="0.25">
      <c r="A1" s="16" t="s">
        <v>21</v>
      </c>
      <c r="B1" s="2"/>
      <c r="C1" s="16"/>
      <c r="D1" s="16"/>
      <c r="E1" s="2"/>
      <c r="F1" s="16"/>
      <c r="G1" s="16"/>
      <c r="H1" s="2"/>
      <c r="I1" s="16"/>
      <c r="J1" s="16"/>
    </row>
    <row r="2" spans="1:12" ht="15.75" customHeight="1" x14ac:dyDescent="0.25">
      <c r="C2" s="16"/>
      <c r="D2" s="16"/>
      <c r="F2" s="16"/>
      <c r="G2" s="16"/>
      <c r="I2" s="16"/>
      <c r="J2" s="16"/>
    </row>
    <row r="3" spans="1:12" ht="15.75" customHeight="1" x14ac:dyDescent="0.25">
      <c r="A3" s="16" t="s">
        <v>178</v>
      </c>
      <c r="C3" s="16"/>
      <c r="D3" s="16"/>
      <c r="F3" s="16"/>
      <c r="G3" s="16"/>
      <c r="I3" s="16"/>
      <c r="J3" s="16"/>
    </row>
    <row r="4" spans="1:12" ht="15.75" customHeight="1" x14ac:dyDescent="0.25">
      <c r="A4" s="24"/>
      <c r="C4" s="16"/>
      <c r="D4" s="16"/>
      <c r="F4" s="16"/>
      <c r="G4" s="16"/>
      <c r="I4" s="16"/>
      <c r="J4" s="16"/>
    </row>
    <row r="5" spans="1:12" ht="15.75" customHeight="1" x14ac:dyDescent="0.2">
      <c r="C5" s="186" t="s">
        <v>14</v>
      </c>
      <c r="D5" s="186"/>
      <c r="F5" s="186" t="s">
        <v>15</v>
      </c>
      <c r="G5" s="186"/>
      <c r="I5" s="186" t="s">
        <v>13</v>
      </c>
      <c r="J5" s="186"/>
    </row>
    <row r="6" spans="1:12" s="27" customFormat="1" ht="15.75" customHeight="1" x14ac:dyDescent="0.2">
      <c r="B6" s="2"/>
      <c r="C6" s="188" t="s">
        <v>177</v>
      </c>
      <c r="D6" s="188" t="s">
        <v>176</v>
      </c>
      <c r="E6" s="2"/>
      <c r="F6" s="188" t="s">
        <v>177</v>
      </c>
      <c r="G6" s="188" t="s">
        <v>176</v>
      </c>
      <c r="H6" s="2"/>
      <c r="I6" s="188" t="s">
        <v>177</v>
      </c>
      <c r="J6" s="188" t="s">
        <v>176</v>
      </c>
    </row>
    <row r="7" spans="1:12" s="27" customFormat="1" ht="15.75" customHeight="1" x14ac:dyDescent="0.2">
      <c r="B7" s="2"/>
      <c r="C7" s="190"/>
      <c r="D7" s="189"/>
      <c r="E7" s="2"/>
      <c r="F7" s="190"/>
      <c r="G7" s="189"/>
      <c r="H7" s="2"/>
      <c r="I7" s="190"/>
      <c r="J7" s="189"/>
    </row>
    <row r="8" spans="1:12" ht="15.75" customHeight="1" x14ac:dyDescent="0.2">
      <c r="C8" s="190"/>
      <c r="D8" s="189"/>
      <c r="F8" s="190"/>
      <c r="G8" s="189"/>
      <c r="I8" s="190"/>
      <c r="J8" s="189"/>
    </row>
    <row r="9" spans="1:12" ht="15.75" customHeight="1" x14ac:dyDescent="0.2">
      <c r="A9" s="79" t="s">
        <v>207</v>
      </c>
      <c r="B9" s="98"/>
      <c r="C9" s="80">
        <v>584</v>
      </c>
      <c r="D9" s="80">
        <v>502.68509</v>
      </c>
      <c r="E9" s="103"/>
      <c r="F9" s="80">
        <v>241</v>
      </c>
      <c r="G9" s="80">
        <v>190.74222</v>
      </c>
      <c r="H9" s="103">
        <v>854</v>
      </c>
      <c r="I9" s="80">
        <f>C9+F9</f>
        <v>825</v>
      </c>
      <c r="J9" s="80">
        <f>D9+G9</f>
        <v>693.42731000000003</v>
      </c>
      <c r="L9" s="32"/>
    </row>
    <row r="10" spans="1:12" ht="15.75" customHeight="1" x14ac:dyDescent="0.2">
      <c r="A10" s="90" t="s">
        <v>208</v>
      </c>
      <c r="B10" s="98"/>
      <c r="C10" s="91">
        <v>591</v>
      </c>
      <c r="D10" s="91">
        <v>508.94342999999998</v>
      </c>
      <c r="E10" s="103"/>
      <c r="F10" s="91">
        <v>206</v>
      </c>
      <c r="G10" s="91">
        <v>167.62365</v>
      </c>
      <c r="H10" s="103">
        <v>738</v>
      </c>
      <c r="I10" s="91">
        <f t="shared" ref="I10:J44" si="0">C10+F10</f>
        <v>797</v>
      </c>
      <c r="J10" s="91">
        <f t="shared" si="0"/>
        <v>676.56708000000003</v>
      </c>
      <c r="L10" s="32"/>
    </row>
    <row r="11" spans="1:12" ht="15.75" customHeight="1" x14ac:dyDescent="0.2">
      <c r="A11" s="83" t="s">
        <v>209</v>
      </c>
      <c r="B11" s="98"/>
      <c r="C11" s="84">
        <v>583</v>
      </c>
      <c r="D11" s="84">
        <v>504.39469000000003</v>
      </c>
      <c r="E11" s="103"/>
      <c r="F11" s="84">
        <v>566</v>
      </c>
      <c r="G11" s="84">
        <v>482.04203999999999</v>
      </c>
      <c r="H11" s="103">
        <v>2239</v>
      </c>
      <c r="I11" s="84">
        <f t="shared" si="0"/>
        <v>1149</v>
      </c>
      <c r="J11" s="84">
        <f t="shared" si="0"/>
        <v>986.43673000000001</v>
      </c>
      <c r="L11" s="32"/>
    </row>
    <row r="12" spans="1:12" ht="15.75" customHeight="1" x14ac:dyDescent="0.2">
      <c r="A12" s="79" t="s">
        <v>26</v>
      </c>
      <c r="B12" s="98"/>
      <c r="C12" s="80">
        <v>1074</v>
      </c>
      <c r="D12" s="80">
        <v>908.41638999999998</v>
      </c>
      <c r="E12" s="103"/>
      <c r="F12" s="80">
        <v>2168</v>
      </c>
      <c r="G12" s="80">
        <v>1787.0236399999999</v>
      </c>
      <c r="H12" s="103">
        <v>550</v>
      </c>
      <c r="I12" s="80">
        <f t="shared" si="0"/>
        <v>3242</v>
      </c>
      <c r="J12" s="80">
        <f t="shared" si="0"/>
        <v>2695.4400299999998</v>
      </c>
      <c r="L12" s="32"/>
    </row>
    <row r="13" spans="1:12" ht="15.75" customHeight="1" x14ac:dyDescent="0.2">
      <c r="A13" s="90" t="s">
        <v>27</v>
      </c>
      <c r="B13" s="98"/>
      <c r="C13" s="91">
        <v>205</v>
      </c>
      <c r="D13" s="91">
        <v>180.48088000000001</v>
      </c>
      <c r="E13" s="103"/>
      <c r="F13" s="91">
        <v>235</v>
      </c>
      <c r="G13" s="91">
        <v>189.87837999999999</v>
      </c>
      <c r="H13" s="103">
        <v>91</v>
      </c>
      <c r="I13" s="91">
        <f t="shared" si="0"/>
        <v>440</v>
      </c>
      <c r="J13" s="91">
        <f t="shared" si="0"/>
        <v>370.35926000000001</v>
      </c>
      <c r="L13" s="32"/>
    </row>
    <row r="14" spans="1:12" ht="15.75" customHeight="1" x14ac:dyDescent="0.2">
      <c r="A14" s="83" t="s">
        <v>28</v>
      </c>
      <c r="B14" s="98"/>
      <c r="C14" s="84">
        <v>38</v>
      </c>
      <c r="D14" s="84">
        <v>34.285539999999997</v>
      </c>
      <c r="E14" s="103"/>
      <c r="F14" s="84">
        <v>45</v>
      </c>
      <c r="G14" s="84">
        <v>37.493299999999998</v>
      </c>
      <c r="H14" s="103">
        <v>349</v>
      </c>
      <c r="I14" s="84">
        <f t="shared" si="0"/>
        <v>83</v>
      </c>
      <c r="J14" s="84">
        <f t="shared" si="0"/>
        <v>71.778840000000002</v>
      </c>
      <c r="L14" s="32"/>
    </row>
    <row r="15" spans="1:12" ht="15.75" customHeight="1" x14ac:dyDescent="0.2">
      <c r="A15" s="79" t="s">
        <v>29</v>
      </c>
      <c r="B15" s="98"/>
      <c r="C15" s="80">
        <v>189</v>
      </c>
      <c r="D15" s="80">
        <v>165.86041</v>
      </c>
      <c r="E15" s="103"/>
      <c r="F15" s="80">
        <v>456</v>
      </c>
      <c r="G15" s="80">
        <v>368.29789</v>
      </c>
      <c r="H15" s="103">
        <v>204</v>
      </c>
      <c r="I15" s="80">
        <f t="shared" si="0"/>
        <v>645</v>
      </c>
      <c r="J15" s="80">
        <f t="shared" si="0"/>
        <v>534.15830000000005</v>
      </c>
      <c r="L15" s="32"/>
    </row>
    <row r="16" spans="1:12" ht="15.75" customHeight="1" x14ac:dyDescent="0.2">
      <c r="A16" s="90" t="s">
        <v>30</v>
      </c>
      <c r="B16" s="98"/>
      <c r="C16" s="91">
        <v>88</v>
      </c>
      <c r="D16" s="91">
        <v>76.084950000000006</v>
      </c>
      <c r="E16" s="103"/>
      <c r="F16" s="91">
        <v>187</v>
      </c>
      <c r="G16" s="91">
        <v>156.45668000000001</v>
      </c>
      <c r="H16" s="103">
        <v>66</v>
      </c>
      <c r="I16" s="91">
        <f t="shared" si="0"/>
        <v>275</v>
      </c>
      <c r="J16" s="91">
        <f t="shared" si="0"/>
        <v>232.54163</v>
      </c>
      <c r="L16" s="32"/>
    </row>
    <row r="17" spans="1:12" ht="15.75" hidden="1" customHeight="1" x14ac:dyDescent="0.2">
      <c r="A17" s="83" t="s">
        <v>31</v>
      </c>
      <c r="B17" s="98"/>
      <c r="C17" s="84">
        <v>29</v>
      </c>
      <c r="D17" s="84">
        <v>24.864339999999999</v>
      </c>
      <c r="E17" s="103"/>
      <c r="F17" s="84">
        <v>34</v>
      </c>
      <c r="G17" s="84">
        <v>25.33774</v>
      </c>
      <c r="H17" s="103">
        <v>40</v>
      </c>
      <c r="I17" s="84">
        <f>C17+F17</f>
        <v>63</v>
      </c>
      <c r="J17" s="84">
        <f t="shared" si="0"/>
        <v>50.202079999999995</v>
      </c>
      <c r="L17" s="32"/>
    </row>
    <row r="18" spans="1:12" ht="15.75" hidden="1" customHeight="1" x14ac:dyDescent="0.2">
      <c r="A18" s="79" t="s">
        <v>32</v>
      </c>
      <c r="B18" s="98"/>
      <c r="C18" s="80">
        <v>2</v>
      </c>
      <c r="D18" s="80">
        <v>1.99963</v>
      </c>
      <c r="E18" s="103"/>
      <c r="F18" s="80">
        <v>22</v>
      </c>
      <c r="G18" s="80">
        <v>18.803719999999998</v>
      </c>
      <c r="H18" s="103">
        <v>16</v>
      </c>
      <c r="I18" s="80">
        <f t="shared" si="0"/>
        <v>24</v>
      </c>
      <c r="J18" s="80">
        <f t="shared" si="0"/>
        <v>20.803349999999998</v>
      </c>
      <c r="L18" s="32"/>
    </row>
    <row r="19" spans="1:12" ht="15.75" hidden="1" customHeight="1" x14ac:dyDescent="0.2">
      <c r="A19" s="81" t="s">
        <v>33</v>
      </c>
      <c r="B19" s="98"/>
      <c r="C19" s="82">
        <v>0</v>
      </c>
      <c r="D19" s="82">
        <v>0</v>
      </c>
      <c r="E19" s="103"/>
      <c r="F19" s="82">
        <v>5</v>
      </c>
      <c r="G19" s="82">
        <v>3.2445599999999999</v>
      </c>
      <c r="H19" s="103">
        <v>14</v>
      </c>
      <c r="I19" s="82">
        <f t="shared" si="0"/>
        <v>5</v>
      </c>
      <c r="J19" s="82">
        <f t="shared" si="0"/>
        <v>3.2445599999999999</v>
      </c>
      <c r="L19" s="32"/>
    </row>
    <row r="20" spans="1:12" ht="15.75" hidden="1" customHeight="1" x14ac:dyDescent="0.2">
      <c r="A20" s="83" t="s">
        <v>34</v>
      </c>
      <c r="B20" s="98"/>
      <c r="C20" s="84">
        <v>14</v>
      </c>
      <c r="D20" s="84">
        <v>13.204639999999999</v>
      </c>
      <c r="E20" s="103">
        <v>83</v>
      </c>
      <c r="F20" s="84">
        <v>3</v>
      </c>
      <c r="G20" s="84">
        <v>2.8148200000000001</v>
      </c>
      <c r="H20" s="103">
        <v>136</v>
      </c>
      <c r="I20" s="84">
        <f t="shared" si="0"/>
        <v>17</v>
      </c>
      <c r="J20" s="84">
        <f t="shared" si="0"/>
        <v>16.019459999999999</v>
      </c>
      <c r="L20" s="32"/>
    </row>
    <row r="21" spans="1:12" ht="15.75" customHeight="1" x14ac:dyDescent="0.2">
      <c r="A21" s="83" t="s">
        <v>35</v>
      </c>
      <c r="B21" s="98">
        <v>22566</v>
      </c>
      <c r="C21" s="84">
        <v>45</v>
      </c>
      <c r="D21" s="84">
        <v>40.06861</v>
      </c>
      <c r="E21" s="103"/>
      <c r="F21" s="84">
        <v>64</v>
      </c>
      <c r="G21" s="84">
        <v>50.200839999999999</v>
      </c>
      <c r="H21" s="103"/>
      <c r="I21" s="84">
        <f>C21+F21</f>
        <v>109</v>
      </c>
      <c r="J21" s="84">
        <f>D21+G21</f>
        <v>90.269450000000006</v>
      </c>
      <c r="L21" s="32"/>
    </row>
    <row r="22" spans="1:12" ht="15.75" customHeight="1" x14ac:dyDescent="0.2">
      <c r="A22" s="79" t="s">
        <v>36</v>
      </c>
      <c r="B22" s="98"/>
      <c r="C22" s="80">
        <v>4</v>
      </c>
      <c r="D22" s="80">
        <v>3.6244000000000001</v>
      </c>
      <c r="E22" s="103"/>
      <c r="F22" s="80">
        <v>3</v>
      </c>
      <c r="G22" s="80">
        <v>2.7225100000000002</v>
      </c>
      <c r="H22" s="103">
        <v>17</v>
      </c>
      <c r="I22" s="80">
        <f t="shared" si="0"/>
        <v>7</v>
      </c>
      <c r="J22" s="80">
        <f t="shared" si="0"/>
        <v>6.3469100000000003</v>
      </c>
      <c r="L22" s="32"/>
    </row>
    <row r="23" spans="1:12" ht="15.75" customHeight="1" x14ac:dyDescent="0.2">
      <c r="A23" s="90" t="s">
        <v>37</v>
      </c>
      <c r="B23" s="98"/>
      <c r="C23" s="91">
        <v>5</v>
      </c>
      <c r="D23" s="91">
        <v>4.9990600000000001</v>
      </c>
      <c r="E23" s="103"/>
      <c r="F23" s="91">
        <v>22</v>
      </c>
      <c r="G23" s="91">
        <v>15.038360000000001</v>
      </c>
      <c r="H23" s="103">
        <v>110</v>
      </c>
      <c r="I23" s="91">
        <f t="shared" si="0"/>
        <v>27</v>
      </c>
      <c r="J23" s="91">
        <f t="shared" si="0"/>
        <v>20.037420000000001</v>
      </c>
      <c r="L23" s="32"/>
    </row>
    <row r="24" spans="1:12" ht="15.75" customHeight="1" x14ac:dyDescent="0.2">
      <c r="A24" s="83" t="s">
        <v>38</v>
      </c>
      <c r="B24" s="98"/>
      <c r="C24" s="84">
        <v>1</v>
      </c>
      <c r="D24" s="84">
        <v>0.99980999999999998</v>
      </c>
      <c r="E24" s="103"/>
      <c r="F24" s="84">
        <v>36</v>
      </c>
      <c r="G24" s="84">
        <v>23.791550000000001</v>
      </c>
      <c r="H24" s="103">
        <v>143</v>
      </c>
      <c r="I24" s="84">
        <f t="shared" si="0"/>
        <v>37</v>
      </c>
      <c r="J24" s="84">
        <f t="shared" si="0"/>
        <v>24.791360000000001</v>
      </c>
      <c r="L24" s="32"/>
    </row>
    <row r="25" spans="1:12" ht="15.75" customHeight="1" x14ac:dyDescent="0.2">
      <c r="A25" s="79" t="s">
        <v>39</v>
      </c>
      <c r="B25" s="98"/>
      <c r="C25" s="80">
        <v>54</v>
      </c>
      <c r="D25" s="80">
        <v>47.904949999999999</v>
      </c>
      <c r="E25" s="103"/>
      <c r="F25" s="80">
        <v>89</v>
      </c>
      <c r="G25" s="80">
        <v>72.261589999999998</v>
      </c>
      <c r="H25" s="103">
        <v>66</v>
      </c>
      <c r="I25" s="80">
        <f t="shared" si="0"/>
        <v>143</v>
      </c>
      <c r="J25" s="80">
        <f t="shared" si="0"/>
        <v>120.16654</v>
      </c>
      <c r="L25" s="32"/>
    </row>
    <row r="26" spans="1:12" ht="15.75" customHeight="1" x14ac:dyDescent="0.2">
      <c r="A26" s="90" t="s">
        <v>40</v>
      </c>
      <c r="B26" s="98"/>
      <c r="C26" s="91">
        <v>75</v>
      </c>
      <c r="D26" s="91">
        <v>61.594839999999998</v>
      </c>
      <c r="E26" s="103"/>
      <c r="F26" s="91">
        <v>193</v>
      </c>
      <c r="G26" s="91">
        <v>148.99020999999999</v>
      </c>
      <c r="H26" s="103">
        <v>55</v>
      </c>
      <c r="I26" s="91">
        <f t="shared" si="0"/>
        <v>268</v>
      </c>
      <c r="J26" s="91">
        <f t="shared" si="0"/>
        <v>210.58505</v>
      </c>
      <c r="L26" s="32"/>
    </row>
    <row r="27" spans="1:12" ht="15.75" customHeight="1" x14ac:dyDescent="0.2">
      <c r="A27" s="83" t="s">
        <v>41</v>
      </c>
      <c r="B27" s="98"/>
      <c r="C27" s="84">
        <v>6</v>
      </c>
      <c r="D27" s="84">
        <v>5.02339</v>
      </c>
      <c r="E27" s="103"/>
      <c r="F27" s="84">
        <v>19</v>
      </c>
      <c r="G27" s="84">
        <v>13.88449</v>
      </c>
      <c r="H27" s="103">
        <v>345</v>
      </c>
      <c r="I27" s="84">
        <f t="shared" si="0"/>
        <v>25</v>
      </c>
      <c r="J27" s="84">
        <f t="shared" si="0"/>
        <v>18.907879999999999</v>
      </c>
      <c r="L27" s="32"/>
    </row>
    <row r="28" spans="1:12" ht="15.75" customHeight="1" x14ac:dyDescent="0.2">
      <c r="A28" s="79" t="s">
        <v>42</v>
      </c>
      <c r="B28" s="98"/>
      <c r="C28" s="80">
        <v>109</v>
      </c>
      <c r="D28" s="80">
        <v>94.613609999999994</v>
      </c>
      <c r="E28" s="103"/>
      <c r="F28" s="80">
        <v>179</v>
      </c>
      <c r="G28" s="80">
        <v>151.089</v>
      </c>
      <c r="H28" s="103">
        <v>7</v>
      </c>
      <c r="I28" s="80">
        <f t="shared" si="0"/>
        <v>288</v>
      </c>
      <c r="J28" s="80">
        <f t="shared" si="0"/>
        <v>245.70260999999999</v>
      </c>
      <c r="L28" s="32"/>
    </row>
    <row r="29" spans="1:12" ht="15.75" customHeight="1" x14ac:dyDescent="0.2">
      <c r="A29" s="90" t="s">
        <v>43</v>
      </c>
      <c r="B29" s="98"/>
      <c r="C29" s="91">
        <v>8</v>
      </c>
      <c r="D29" s="91">
        <v>7.9984999999999999</v>
      </c>
      <c r="E29" s="103"/>
      <c r="F29" s="91">
        <v>1</v>
      </c>
      <c r="G29" s="91">
        <v>0.99980999999999998</v>
      </c>
      <c r="H29" s="103">
        <v>276</v>
      </c>
      <c r="I29" s="91">
        <f t="shared" si="0"/>
        <v>9</v>
      </c>
      <c r="J29" s="91">
        <f t="shared" si="0"/>
        <v>8.99831</v>
      </c>
      <c r="L29" s="32"/>
    </row>
    <row r="30" spans="1:12" ht="15.75" customHeight="1" x14ac:dyDescent="0.2">
      <c r="A30" s="83" t="s">
        <v>44</v>
      </c>
      <c r="B30" s="98"/>
      <c r="C30" s="84">
        <v>30</v>
      </c>
      <c r="D30" s="84">
        <v>26.544630000000002</v>
      </c>
      <c r="E30" s="103"/>
      <c r="F30" s="84">
        <v>82</v>
      </c>
      <c r="G30" s="84">
        <v>70.658019999999993</v>
      </c>
      <c r="H30" s="103">
        <v>32</v>
      </c>
      <c r="I30" s="84">
        <f t="shared" si="0"/>
        <v>112</v>
      </c>
      <c r="J30" s="84">
        <f t="shared" si="0"/>
        <v>97.202649999999991</v>
      </c>
      <c r="L30" s="32"/>
    </row>
    <row r="31" spans="1:12" ht="15.75" customHeight="1" x14ac:dyDescent="0.2">
      <c r="A31" s="79" t="s">
        <v>45</v>
      </c>
      <c r="B31" s="98"/>
      <c r="C31" s="80">
        <v>11</v>
      </c>
      <c r="D31" s="80">
        <v>8.9739900000000006</v>
      </c>
      <c r="E31" s="103"/>
      <c r="F31" s="80">
        <v>14</v>
      </c>
      <c r="G31" s="80">
        <v>9.5696399999999997</v>
      </c>
      <c r="H31" s="103">
        <v>59</v>
      </c>
      <c r="I31" s="80">
        <f t="shared" si="0"/>
        <v>25</v>
      </c>
      <c r="J31" s="80">
        <f t="shared" si="0"/>
        <v>18.54363</v>
      </c>
      <c r="L31" s="32"/>
    </row>
    <row r="32" spans="1:12" ht="15.75" customHeight="1" x14ac:dyDescent="0.2">
      <c r="A32" s="90" t="s">
        <v>46</v>
      </c>
      <c r="B32" s="98"/>
      <c r="C32" s="91">
        <v>28</v>
      </c>
      <c r="D32" s="91">
        <v>26.583919999999999</v>
      </c>
      <c r="E32" s="103"/>
      <c r="F32" s="91">
        <v>40</v>
      </c>
      <c r="G32" s="91">
        <v>34.357259999999997</v>
      </c>
      <c r="H32" s="103">
        <v>279</v>
      </c>
      <c r="I32" s="91">
        <f t="shared" si="0"/>
        <v>68</v>
      </c>
      <c r="J32" s="91">
        <f t="shared" si="0"/>
        <v>60.941179999999996</v>
      </c>
      <c r="L32" s="32"/>
    </row>
    <row r="33" spans="1:12" ht="15.75" customHeight="1" x14ac:dyDescent="0.2">
      <c r="A33" s="83" t="s">
        <v>47</v>
      </c>
      <c r="B33" s="98"/>
      <c r="C33" s="84">
        <v>75</v>
      </c>
      <c r="D33" s="84">
        <v>62.062620000000003</v>
      </c>
      <c r="E33" s="103"/>
      <c r="F33" s="84">
        <v>231</v>
      </c>
      <c r="G33" s="84">
        <v>185.42381</v>
      </c>
      <c r="H33" s="103">
        <v>372</v>
      </c>
      <c r="I33" s="84">
        <f t="shared" si="0"/>
        <v>306</v>
      </c>
      <c r="J33" s="84">
        <f t="shared" si="0"/>
        <v>247.48643000000001</v>
      </c>
      <c r="L33" s="32"/>
    </row>
    <row r="34" spans="1:12" ht="15.75" customHeight="1" x14ac:dyDescent="0.2">
      <c r="A34" s="79" t="s">
        <v>48</v>
      </c>
      <c r="B34" s="98"/>
      <c r="C34" s="80">
        <v>81</v>
      </c>
      <c r="D34" s="80">
        <v>68.625960000000006</v>
      </c>
      <c r="E34" s="103"/>
      <c r="F34" s="80">
        <v>142</v>
      </c>
      <c r="G34" s="80">
        <v>116.33506</v>
      </c>
      <c r="H34" s="103">
        <v>263</v>
      </c>
      <c r="I34" s="80">
        <f t="shared" si="0"/>
        <v>223</v>
      </c>
      <c r="J34" s="80">
        <f t="shared" si="0"/>
        <v>184.96102000000002</v>
      </c>
      <c r="L34" s="32"/>
    </row>
    <row r="35" spans="1:12" ht="15.75" customHeight="1" x14ac:dyDescent="0.2">
      <c r="A35" s="90" t="s">
        <v>49</v>
      </c>
      <c r="B35" s="98"/>
      <c r="C35" s="91">
        <v>120</v>
      </c>
      <c r="D35" s="91">
        <v>104.04228999999999</v>
      </c>
      <c r="E35" s="103"/>
      <c r="F35" s="91">
        <v>66</v>
      </c>
      <c r="G35" s="91">
        <v>55.037109999999998</v>
      </c>
      <c r="H35" s="103">
        <v>1004</v>
      </c>
      <c r="I35" s="91">
        <f t="shared" si="0"/>
        <v>186</v>
      </c>
      <c r="J35" s="91">
        <f t="shared" si="0"/>
        <v>159.07939999999999</v>
      </c>
      <c r="L35" s="32"/>
    </row>
    <row r="36" spans="1:12" ht="15.75" customHeight="1" x14ac:dyDescent="0.2">
      <c r="A36" s="83" t="s">
        <v>50</v>
      </c>
      <c r="B36" s="98"/>
      <c r="C36" s="84">
        <v>462</v>
      </c>
      <c r="D36" s="84">
        <v>403.55453999999997</v>
      </c>
      <c r="E36" s="103"/>
      <c r="F36" s="84">
        <v>725</v>
      </c>
      <c r="G36" s="84">
        <v>604.56682999999998</v>
      </c>
      <c r="H36" s="103">
        <v>1657</v>
      </c>
      <c r="I36" s="84">
        <f t="shared" si="0"/>
        <v>1187</v>
      </c>
      <c r="J36" s="84">
        <f t="shared" si="0"/>
        <v>1008.12137</v>
      </c>
      <c r="L36" s="32"/>
    </row>
    <row r="37" spans="1:12" ht="15.75" customHeight="1" x14ac:dyDescent="0.2">
      <c r="A37" s="79" t="s">
        <v>51</v>
      </c>
      <c r="B37" s="98"/>
      <c r="C37" s="80">
        <v>538</v>
      </c>
      <c r="D37" s="80">
        <v>466.39305999999999</v>
      </c>
      <c r="E37" s="103"/>
      <c r="F37" s="80">
        <v>595</v>
      </c>
      <c r="G37" s="80">
        <v>494.86871000000002</v>
      </c>
      <c r="H37" s="103">
        <v>333</v>
      </c>
      <c r="I37" s="80">
        <f t="shared" si="0"/>
        <v>1133</v>
      </c>
      <c r="J37" s="80">
        <f t="shared" si="0"/>
        <v>961.26177000000007</v>
      </c>
      <c r="L37" s="32"/>
    </row>
    <row r="38" spans="1:12" ht="15.75" customHeight="1" x14ac:dyDescent="0.2">
      <c r="A38" s="90" t="s">
        <v>52</v>
      </c>
      <c r="B38" s="98"/>
      <c r="C38" s="91">
        <v>158</v>
      </c>
      <c r="D38" s="91">
        <v>137.01990000000001</v>
      </c>
      <c r="E38" s="103"/>
      <c r="F38" s="91">
        <v>151</v>
      </c>
      <c r="G38" s="91">
        <v>128.6927</v>
      </c>
      <c r="H38" s="103">
        <v>272</v>
      </c>
      <c r="I38" s="91">
        <f t="shared" si="0"/>
        <v>309</v>
      </c>
      <c r="J38" s="91">
        <f t="shared" si="0"/>
        <v>265.71260000000001</v>
      </c>
      <c r="L38" s="32"/>
    </row>
    <row r="39" spans="1:12" ht="15.75" customHeight="1" x14ac:dyDescent="0.2">
      <c r="A39" s="83" t="s">
        <v>53</v>
      </c>
      <c r="B39" s="98"/>
      <c r="C39" s="84">
        <v>112</v>
      </c>
      <c r="D39" s="84">
        <v>100.33868</v>
      </c>
      <c r="E39" s="103"/>
      <c r="F39" s="84">
        <v>96</v>
      </c>
      <c r="G39" s="84">
        <v>80.994200000000006</v>
      </c>
      <c r="H39" s="103">
        <v>457</v>
      </c>
      <c r="I39" s="84">
        <f t="shared" si="0"/>
        <v>208</v>
      </c>
      <c r="J39" s="84">
        <f t="shared" si="0"/>
        <v>181.33287999999999</v>
      </c>
      <c r="L39" s="32"/>
    </row>
    <row r="40" spans="1:12" ht="15.75" customHeight="1" x14ac:dyDescent="0.2">
      <c r="A40" s="79" t="s">
        <v>54</v>
      </c>
      <c r="B40" s="98"/>
      <c r="C40" s="80">
        <v>82</v>
      </c>
      <c r="D40" s="80">
        <v>68.526160000000004</v>
      </c>
      <c r="E40" s="103"/>
      <c r="F40" s="80">
        <v>297</v>
      </c>
      <c r="G40" s="80">
        <v>248.30537000000001</v>
      </c>
      <c r="H40" s="103">
        <v>241</v>
      </c>
      <c r="I40" s="80">
        <f>C40+F40</f>
        <v>379</v>
      </c>
      <c r="J40" s="80">
        <f t="shared" si="0"/>
        <v>316.83153000000004</v>
      </c>
      <c r="L40" s="32"/>
    </row>
    <row r="41" spans="1:12" ht="15.75" customHeight="1" x14ac:dyDescent="0.2">
      <c r="A41" s="90" t="s">
        <v>214</v>
      </c>
      <c r="B41" s="98"/>
      <c r="C41" s="91">
        <v>254</v>
      </c>
      <c r="D41" s="91">
        <v>222.35794999999999</v>
      </c>
      <c r="E41" s="104"/>
      <c r="F41" s="91">
        <v>101</v>
      </c>
      <c r="G41" s="91">
        <v>88.610929999999996</v>
      </c>
      <c r="H41" s="103"/>
      <c r="I41" s="91">
        <f>C41+F41</f>
        <v>355</v>
      </c>
      <c r="J41" s="91">
        <f t="shared" si="0"/>
        <v>310.96888000000001</v>
      </c>
      <c r="L41" s="32"/>
    </row>
    <row r="42" spans="1:12" ht="15.75" customHeight="1" x14ac:dyDescent="0.2">
      <c r="A42" s="83" t="s">
        <v>55</v>
      </c>
      <c r="B42" s="98"/>
      <c r="C42" s="84">
        <v>127</v>
      </c>
      <c r="D42" s="84">
        <v>114.59365</v>
      </c>
      <c r="E42" s="103"/>
      <c r="F42" s="84">
        <v>159</v>
      </c>
      <c r="G42" s="84">
        <v>138.04965000000001</v>
      </c>
      <c r="H42" s="103">
        <v>78</v>
      </c>
      <c r="I42" s="84">
        <f t="shared" si="0"/>
        <v>286</v>
      </c>
      <c r="J42" s="84">
        <f t="shared" si="0"/>
        <v>252.64330000000001</v>
      </c>
      <c r="L42" s="32"/>
    </row>
    <row r="43" spans="1:12" ht="15.75" customHeight="1" x14ac:dyDescent="0.2">
      <c r="A43" s="79" t="s">
        <v>56</v>
      </c>
      <c r="B43" s="98"/>
      <c r="C43" s="80">
        <v>35</v>
      </c>
      <c r="D43" s="80">
        <v>29.95946</v>
      </c>
      <c r="E43" s="103"/>
      <c r="F43" s="80">
        <v>62</v>
      </c>
      <c r="G43" s="80">
        <v>47.684150000000002</v>
      </c>
      <c r="H43" s="103">
        <v>326</v>
      </c>
      <c r="I43" s="80">
        <f t="shared" si="0"/>
        <v>97</v>
      </c>
      <c r="J43" s="80">
        <f t="shared" si="0"/>
        <v>77.643609999999995</v>
      </c>
      <c r="L43" s="32"/>
    </row>
    <row r="44" spans="1:12" ht="15.75" customHeight="1" x14ac:dyDescent="0.2">
      <c r="A44" s="90" t="s">
        <v>57</v>
      </c>
      <c r="B44" s="98"/>
      <c r="C44" s="91">
        <v>182</v>
      </c>
      <c r="D44" s="91">
        <v>150.39232000000001</v>
      </c>
      <c r="E44" s="103"/>
      <c r="F44" s="91">
        <v>390</v>
      </c>
      <c r="G44" s="91">
        <v>299.80540000000002</v>
      </c>
      <c r="H44" s="103">
        <v>12</v>
      </c>
      <c r="I44" s="91">
        <f t="shared" si="0"/>
        <v>572</v>
      </c>
      <c r="J44" s="91">
        <f t="shared" si="0"/>
        <v>450.19772</v>
      </c>
      <c r="L44" s="32"/>
    </row>
    <row r="45" spans="1:12" ht="15.75" customHeight="1" x14ac:dyDescent="0.2">
      <c r="A45" s="83" t="s">
        <v>58</v>
      </c>
      <c r="B45" s="98"/>
      <c r="C45" s="84">
        <v>205</v>
      </c>
      <c r="D45" s="84">
        <v>179.18044</v>
      </c>
      <c r="E45" s="103"/>
      <c r="F45" s="84">
        <v>155</v>
      </c>
      <c r="G45" s="84">
        <v>126.79723</v>
      </c>
      <c r="H45" s="103">
        <v>2761</v>
      </c>
      <c r="I45" s="84">
        <f>C45+F45</f>
        <v>360</v>
      </c>
      <c r="J45" s="84">
        <f>D45+G45</f>
        <v>305.97766999999999</v>
      </c>
      <c r="L45" s="32"/>
    </row>
    <row r="46" spans="1:12" ht="15.75" customHeight="1" x14ac:dyDescent="0.2">
      <c r="A46" s="79" t="s">
        <v>59</v>
      </c>
      <c r="B46" s="98"/>
      <c r="C46" s="80">
        <v>636</v>
      </c>
      <c r="D46" s="80">
        <v>535.55853999999999</v>
      </c>
      <c r="E46" s="103"/>
      <c r="F46" s="80">
        <v>824</v>
      </c>
      <c r="G46" s="80">
        <v>685.38390000000004</v>
      </c>
      <c r="H46" s="103"/>
      <c r="I46" s="80">
        <f>C46+F46</f>
        <v>1460</v>
      </c>
      <c r="J46" s="80">
        <f>D46+G46</f>
        <v>1220.94244</v>
      </c>
      <c r="L46" s="32"/>
    </row>
    <row r="47" spans="1:12" ht="15.75" customHeight="1" x14ac:dyDescent="0.2">
      <c r="A47" s="38"/>
      <c r="D47"/>
      <c r="G47"/>
      <c r="L47" s="32"/>
    </row>
    <row r="48" spans="1:12" ht="15.75" customHeight="1" x14ac:dyDescent="0.2">
      <c r="A48" s="88" t="s">
        <v>20</v>
      </c>
      <c r="B48" s="99">
        <f>SUM(B9:B46)-SUM(B17:B20)</f>
        <v>22566</v>
      </c>
      <c r="C48" s="89">
        <f>SUM(C9:C46)-SUM(C17:C20)</f>
        <v>6795</v>
      </c>
      <c r="D48" s="89">
        <f>SUM(D9:D46)-SUM(D17:D20)</f>
        <v>5852.6866599999994</v>
      </c>
      <c r="E48" s="102">
        <f t="shared" ref="E48:J48" si="1">SUM(E9:E46)-SUM(E17:E20)</f>
        <v>0</v>
      </c>
      <c r="F48" s="89">
        <f t="shared" si="1"/>
        <v>8840</v>
      </c>
      <c r="G48" s="89">
        <f t="shared" si="1"/>
        <v>7273.6761299999989</v>
      </c>
      <c r="H48" s="105">
        <f t="shared" si="1"/>
        <v>14256</v>
      </c>
      <c r="I48" s="89">
        <f t="shared" si="1"/>
        <v>15635</v>
      </c>
      <c r="J48" s="89">
        <f t="shared" si="1"/>
        <v>13126.362790000001</v>
      </c>
      <c r="K48" s="72"/>
      <c r="L48" s="32"/>
    </row>
    <row r="49" spans="1:12" ht="15.75" customHeight="1" x14ac:dyDescent="0.2">
      <c r="D49"/>
      <c r="G49"/>
      <c r="L49" s="32"/>
    </row>
    <row r="50" spans="1:12" ht="15.75" customHeight="1" x14ac:dyDescent="0.2">
      <c r="A50" s="90" t="s">
        <v>60</v>
      </c>
      <c r="B50" s="98"/>
      <c r="C50" s="91">
        <v>1175</v>
      </c>
      <c r="D50" s="91">
        <v>1011.62852</v>
      </c>
      <c r="E50" s="103"/>
      <c r="F50" s="91">
        <v>447</v>
      </c>
      <c r="G50" s="91">
        <v>358.36586999999997</v>
      </c>
      <c r="H50" s="103"/>
      <c r="I50" s="91">
        <f t="shared" ref="I50:I52" si="2">C50+F50</f>
        <v>1622</v>
      </c>
      <c r="J50" s="91">
        <f t="shared" ref="J50:J52" si="3">D50+G50</f>
        <v>1369.9943899999998</v>
      </c>
      <c r="L50" s="32"/>
    </row>
    <row r="51" spans="1:12" s="34" customFormat="1" ht="15.75" customHeight="1" x14ac:dyDescent="0.2">
      <c r="A51" s="83" t="s">
        <v>61</v>
      </c>
      <c r="B51" s="98"/>
      <c r="C51" s="84">
        <v>1594</v>
      </c>
      <c r="D51" s="84">
        <v>1365.12817</v>
      </c>
      <c r="E51" s="104"/>
      <c r="F51" s="84">
        <v>3091</v>
      </c>
      <c r="G51" s="84">
        <v>2539.1498799999999</v>
      </c>
      <c r="H51" s="104"/>
      <c r="I51" s="84">
        <f t="shared" si="2"/>
        <v>4685</v>
      </c>
      <c r="J51" s="84">
        <f t="shared" si="3"/>
        <v>3904.2780499999999</v>
      </c>
      <c r="L51" s="32"/>
    </row>
    <row r="52" spans="1:12" ht="15.75" customHeight="1" x14ac:dyDescent="0.2">
      <c r="A52" s="79" t="s">
        <v>62</v>
      </c>
      <c r="B52" s="98"/>
      <c r="C52" s="80">
        <v>1359</v>
      </c>
      <c r="D52" s="80">
        <v>1179.6357499999999</v>
      </c>
      <c r="E52" s="104"/>
      <c r="F52" s="80">
        <v>1679</v>
      </c>
      <c r="G52" s="80">
        <v>1399.5004100000001</v>
      </c>
      <c r="H52" s="104"/>
      <c r="I52" s="80">
        <f t="shared" si="2"/>
        <v>3038</v>
      </c>
      <c r="J52" s="80">
        <f t="shared" si="3"/>
        <v>2579.13616</v>
      </c>
      <c r="L52" s="32"/>
    </row>
    <row r="53" spans="1:12" x14ac:dyDescent="0.2">
      <c r="A53" s="27" t="s">
        <v>63</v>
      </c>
    </row>
  </sheetData>
  <mergeCells count="9">
    <mergeCell ref="C5:D5"/>
    <mergeCell ref="F5:G5"/>
    <mergeCell ref="I5:J5"/>
    <mergeCell ref="D6:D8"/>
    <mergeCell ref="G6:G8"/>
    <mergeCell ref="J6:J8"/>
    <mergeCell ref="C6:C8"/>
    <mergeCell ref="F6:F8"/>
    <mergeCell ref="I6:I8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S53"/>
  <sheetViews>
    <sheetView showGridLines="0" topLeftCell="A21" zoomScaleNormal="100" workbookViewId="0">
      <selection activeCell="O49" sqref="O49"/>
    </sheetView>
  </sheetViews>
  <sheetFormatPr defaultRowHeight="12.75" x14ac:dyDescent="0.2"/>
  <cols>
    <col min="1" max="1" width="17.140625" style="27" customWidth="1"/>
    <col min="2" max="2" width="0.7109375" style="97" customWidth="1"/>
    <col min="3" max="4" width="9.7109375" customWidth="1"/>
    <col min="5" max="5" width="0.7109375" style="97" customWidth="1"/>
    <col min="6" max="7" width="9.7109375" customWidth="1"/>
    <col min="8" max="8" width="0.7109375" style="97" customWidth="1"/>
    <col min="9" max="10" width="9.7109375" customWidth="1"/>
  </cols>
  <sheetData>
    <row r="1" spans="1:19" s="24" customFormat="1" ht="15.75" customHeight="1" x14ac:dyDescent="0.25">
      <c r="A1" s="16" t="s">
        <v>21</v>
      </c>
      <c r="B1" s="97"/>
      <c r="E1" s="97"/>
      <c r="H1" s="97"/>
    </row>
    <row r="2" spans="1:19" ht="15.75" customHeight="1" x14ac:dyDescent="0.2"/>
    <row r="3" spans="1:19" ht="15.75" customHeight="1" x14ac:dyDescent="0.25">
      <c r="A3" s="16" t="s">
        <v>179</v>
      </c>
    </row>
    <row r="4" spans="1:19" ht="15.75" customHeight="1" x14ac:dyDescent="0.2"/>
    <row r="5" spans="1:19" ht="15.75" customHeight="1" x14ac:dyDescent="0.2">
      <c r="C5" s="186" t="s">
        <v>14</v>
      </c>
      <c r="D5" s="186"/>
      <c r="F5" s="186" t="s">
        <v>15</v>
      </c>
      <c r="G5" s="186" t="s">
        <v>15</v>
      </c>
      <c r="I5" s="186" t="s">
        <v>13</v>
      </c>
      <c r="J5" s="186" t="s">
        <v>13</v>
      </c>
    </row>
    <row r="6" spans="1:19" s="27" customFormat="1" ht="15.75" customHeight="1" x14ac:dyDescent="0.2">
      <c r="B6" s="97"/>
      <c r="C6" s="188" t="s">
        <v>177</v>
      </c>
      <c r="D6" s="188" t="s">
        <v>176</v>
      </c>
      <c r="E6" s="97"/>
      <c r="F6" s="188" t="s">
        <v>177</v>
      </c>
      <c r="G6" s="188" t="s">
        <v>176</v>
      </c>
      <c r="H6" s="97"/>
      <c r="I6" s="188" t="s">
        <v>177</v>
      </c>
      <c r="J6" s="188" t="s">
        <v>176</v>
      </c>
    </row>
    <row r="7" spans="1:19" s="27" customFormat="1" ht="15.75" customHeight="1" x14ac:dyDescent="0.2">
      <c r="B7" s="97"/>
      <c r="C7" s="190"/>
      <c r="D7" s="189"/>
      <c r="E7" s="97"/>
      <c r="F7" s="190"/>
      <c r="G7" s="189"/>
      <c r="H7" s="97"/>
      <c r="I7" s="190"/>
      <c r="J7" s="189"/>
    </row>
    <row r="8" spans="1:19" ht="15.75" customHeight="1" x14ac:dyDescent="0.2">
      <c r="C8" s="190"/>
      <c r="D8" s="189"/>
      <c r="F8" s="190"/>
      <c r="G8" s="189"/>
      <c r="I8" s="190"/>
      <c r="J8" s="189"/>
    </row>
    <row r="9" spans="1:19" ht="15.75" customHeight="1" x14ac:dyDescent="0.2">
      <c r="A9" s="79" t="s">
        <v>207</v>
      </c>
      <c r="B9" s="98"/>
      <c r="C9" s="93">
        <f>IF(OR('Tabel 1'!$D9&lt;5,'Tabel 2'!C9&lt;0.5),"-",IFERROR('Tabel 2'!C9/'Tabel 1'!$D9*100,"-"))</f>
        <v>2.3080267161996604</v>
      </c>
      <c r="D9" s="93">
        <f>IF(OR('Tabel 1'!$D9&lt;5,'Tabel 2'!D9&lt;0.5),"-",IFERROR('Tabel 2'!D9/'Tabel 1'!$D9*100,"-"))</f>
        <v>1.9866620163616961</v>
      </c>
      <c r="E9" s="100"/>
      <c r="F9" s="93">
        <f>IF(OR('Tabel 1'!$G9&lt;5,'Tabel 2'!F9&lt;0.5),"-",IFERROR('Tabel 2'!F9/'Tabel 1'!$G9*100,"-"))</f>
        <v>2.6000647319020391</v>
      </c>
      <c r="G9" s="93">
        <f>IF(OR('Tabel 1'!$G9&lt;5,'Tabel 2'!G9&lt;0.5),"-",IFERROR('Tabel 2'!G9/'Tabel 1'!$G9*100,"-"))</f>
        <v>2.0578511166253102</v>
      </c>
      <c r="H9" s="100"/>
      <c r="I9" s="93">
        <f>IF(OR('Tabel 1'!$J9&lt;5,'Tabel 2'!I9&lt;0.5),"-",IFERROR('Tabel 2'!I9/'Tabel 1'!$J9*100,"-"))</f>
        <v>2.3863241929885457</v>
      </c>
      <c r="J9" s="93">
        <f>IF(OR('Tabel 1'!$J9&lt;5,'Tabel 2'!J9&lt;0.5),"-",IFERROR('Tabel 2'!J9/'Tabel 1'!$J9*100,"-"))</f>
        <v>2.0057483223417796</v>
      </c>
      <c r="L9" s="42"/>
      <c r="P9" s="42"/>
    </row>
    <row r="10" spans="1:19" ht="15.75" customHeight="1" x14ac:dyDescent="0.2">
      <c r="A10" s="90" t="s">
        <v>208</v>
      </c>
      <c r="B10" s="98"/>
      <c r="C10" s="94">
        <f>IF(OR('Tabel 1'!$D10&lt;5,'Tabel 2'!C10&lt;0.5),"-",IFERROR('Tabel 2'!C10/'Tabel 1'!$D10*100,"-"))</f>
        <v>2.1105635311763447</v>
      </c>
      <c r="D10" s="94">
        <f>IF(OR('Tabel 1'!$D10&lt;5,'Tabel 2'!D10&lt;0.5),"-",IFERROR('Tabel 2'!D10/'Tabel 1'!$D10*100,"-"))</f>
        <v>1.817525283908292</v>
      </c>
      <c r="E10" s="100"/>
      <c r="F10" s="94">
        <f>IF(OR('Tabel 1'!$G10&lt;5,'Tabel 2'!F10&lt;0.5),"-",IFERROR('Tabel 2'!F10/'Tabel 1'!$G10*100,"-"))</f>
        <v>3.0631970260223049</v>
      </c>
      <c r="G10" s="94">
        <f>IF(OR('Tabel 1'!$G10&lt;5,'Tabel 2'!G10&lt;0.5),"-",IFERROR('Tabel 2'!G10/'Tabel 1'!$G10*100,"-"))</f>
        <v>2.4925449814126392</v>
      </c>
      <c r="H10" s="100"/>
      <c r="I10" s="94">
        <f>IF(OR('Tabel 1'!$J10&lt;5,'Tabel 2'!I10&lt;0.5),"-",IFERROR('Tabel 2'!I10/'Tabel 1'!$J10*100,"-"))</f>
        <v>2.2950442019178161</v>
      </c>
      <c r="J10" s="94">
        <f>IF(OR('Tabel 1'!$J10&lt;5,'Tabel 2'!J10&lt;0.5),"-",IFERROR('Tabel 2'!J10/'Tabel 1'!$J10*100,"-"))</f>
        <v>1.9482451118726065</v>
      </c>
      <c r="L10" s="42"/>
      <c r="P10" s="42"/>
    </row>
    <row r="11" spans="1:19" ht="15.75" customHeight="1" x14ac:dyDescent="0.2">
      <c r="A11" s="83" t="s">
        <v>209</v>
      </c>
      <c r="B11" s="98"/>
      <c r="C11" s="95">
        <f>IF(OR('Tabel 1'!$D11&lt;5,'Tabel 2'!C11&lt;0.5),"-",IFERROR('Tabel 2'!C11/'Tabel 1'!$D11*100,"-"))</f>
        <v>5.066481272269054</v>
      </c>
      <c r="D11" s="95">
        <f>IF(OR('Tabel 1'!$D11&lt;5,'Tabel 2'!D11&lt;0.5),"-",IFERROR('Tabel 2'!D11/'Tabel 1'!$D11*100,"-"))</f>
        <v>4.3833726427392019</v>
      </c>
      <c r="E11" s="100"/>
      <c r="F11" s="95">
        <f>IF(OR('Tabel 1'!$G11&lt;5,'Tabel 2'!F11&lt;0.5),"-",IFERROR('Tabel 2'!F11/'Tabel 1'!$G11*100,"-"))</f>
        <v>5.8921507391213819</v>
      </c>
      <c r="G11" s="95">
        <f>IF(OR('Tabel 1'!$G11&lt;5,'Tabel 2'!G11&lt;0.5),"-",IFERROR('Tabel 2'!G11/'Tabel 1'!$G11*100,"-"))</f>
        <v>5.0181349156777015</v>
      </c>
      <c r="H11" s="100"/>
      <c r="I11" s="95">
        <f>IF(OR('Tabel 1'!$J11&lt;5,'Tabel 2'!I11&lt;0.5),"-",IFERROR('Tabel 2'!I11/'Tabel 1'!$J11*100,"-"))</f>
        <v>5.4421446502155071</v>
      </c>
      <c r="J11" s="95">
        <f>IF(OR('Tabel 1'!$J11&lt;5,'Tabel 2'!J11&lt;0.5),"-",IFERROR('Tabel 2'!J11/'Tabel 1'!$J11*100,"-"))</f>
        <v>4.6721769999526357</v>
      </c>
      <c r="L11" s="42"/>
      <c r="P11" s="42"/>
    </row>
    <row r="12" spans="1:19" ht="15.75" customHeight="1" x14ac:dyDescent="0.2">
      <c r="A12" s="79" t="s">
        <v>26</v>
      </c>
      <c r="B12" s="98"/>
      <c r="C12" s="93">
        <f>IF(OR('Tabel 1'!$D12&lt;5,'Tabel 2'!C12&lt;0.5),"-",IFERROR('Tabel 2'!C12/'Tabel 1'!$D12*100,"-"))</f>
        <v>8.0395239164608121</v>
      </c>
      <c r="D12" s="93">
        <f>IF(OR('Tabel 1'!$D12&lt;5,'Tabel 2'!D12&lt;0.5),"-",IFERROR('Tabel 2'!D12/'Tabel 1'!$D12*100,"-"))</f>
        <v>6.8000328617411485</v>
      </c>
      <c r="E12" s="100"/>
      <c r="F12" s="93">
        <f>IF(OR('Tabel 1'!$G12&lt;5,'Tabel 2'!F12&lt;0.5),"-",IFERROR('Tabel 2'!F12/'Tabel 1'!$G12*100,"-"))</f>
        <v>7.3389526420906543</v>
      </c>
      <c r="G12" s="93">
        <f>IF(OR('Tabel 1'!$G12&lt;5,'Tabel 2'!G12&lt;0.5),"-",IFERROR('Tabel 2'!G12/'Tabel 1'!$G12*100,"-"))</f>
        <v>6.049299752885819</v>
      </c>
      <c r="H12" s="100"/>
      <c r="I12" s="93">
        <f>IF(OR('Tabel 1'!$J12&lt;5,'Tabel 2'!I12&lt;0.5),"-",IFERROR('Tabel 2'!I12/'Tabel 1'!$J12*100,"-"))</f>
        <v>7.5571095571095563</v>
      </c>
      <c r="J12" s="93">
        <f>IF(OR('Tabel 1'!$J12&lt;5,'Tabel 2'!J12&lt;0.5),"-",IFERROR('Tabel 2'!J12/'Tabel 1'!$J12*100,"-"))</f>
        <v>6.2830769930069916</v>
      </c>
      <c r="L12" s="42"/>
      <c r="P12" s="42"/>
    </row>
    <row r="13" spans="1:19" ht="15.75" customHeight="1" x14ac:dyDescent="0.2">
      <c r="A13" s="90" t="s">
        <v>27</v>
      </c>
      <c r="B13" s="98"/>
      <c r="C13" s="94">
        <f>IF(OR('Tabel 1'!$D13&lt;5,'Tabel 2'!C13&lt;0.5),"-",IFERROR('Tabel 2'!C13/'Tabel 1'!$D13*100,"-"))</f>
        <v>2.717751557735649</v>
      </c>
      <c r="D13" s="94">
        <f>IF(OR('Tabel 1'!$D13&lt;5,'Tabel 2'!D13&lt;0.5),"-",IFERROR('Tabel 2'!D13/'Tabel 1'!$D13*100,"-"))</f>
        <v>2.3926936232268328</v>
      </c>
      <c r="E13" s="100"/>
      <c r="F13" s="94">
        <f>IF(OR('Tabel 1'!$G13&lt;5,'Tabel 2'!F13&lt;0.5),"-",IFERROR('Tabel 2'!F13/'Tabel 1'!$G13*100,"-"))</f>
        <v>3.2355775850199642</v>
      </c>
      <c r="G13" s="94">
        <f>IF(OR('Tabel 1'!$G13&lt;5,'Tabel 2'!G13&lt;0.5),"-",IFERROR('Tabel 2'!G13/'Tabel 1'!$G13*100,"-"))</f>
        <v>2.6143243838634174</v>
      </c>
      <c r="H13" s="100"/>
      <c r="I13" s="94">
        <f>IF(OR('Tabel 1'!$J13&lt;5,'Tabel 2'!I13&lt;0.5),"-",IFERROR('Tabel 2'!I13/'Tabel 1'!$J13*100,"-"))</f>
        <v>2.9717682020802374</v>
      </c>
      <c r="J13" s="94">
        <f>IF(OR('Tabel 1'!$J13&lt;5,'Tabel 2'!J13&lt;0.5),"-",IFERROR('Tabel 2'!J13/'Tabel 1'!$J13*100,"-"))</f>
        <v>2.501413345940835</v>
      </c>
      <c r="L13" s="42"/>
      <c r="P13" s="42"/>
      <c r="S13" s="43"/>
    </row>
    <row r="14" spans="1:19" ht="15.75" customHeight="1" x14ac:dyDescent="0.2">
      <c r="A14" s="83" t="s">
        <v>28</v>
      </c>
      <c r="B14" s="98"/>
      <c r="C14" s="95">
        <f>IF(OR('Tabel 1'!$D14&lt;5,'Tabel 2'!C14&lt;0.5),"-",IFERROR('Tabel 2'!C14/'Tabel 1'!$D14*100,"-"))</f>
        <v>2.7123483226266956</v>
      </c>
      <c r="D14" s="95">
        <f>IF(OR('Tabel 1'!$D14&lt;5,'Tabel 2'!D14&lt;0.5),"-",IFERROR('Tabel 2'!D14/'Tabel 1'!$D14*100,"-"))</f>
        <v>2.4472191291934333</v>
      </c>
      <c r="E14" s="100"/>
      <c r="F14" s="95">
        <f>IF(OR('Tabel 1'!$G14&lt;5,'Tabel 2'!F14&lt;0.5),"-",IFERROR('Tabel 2'!F14/'Tabel 1'!$G14*100,"-"))</f>
        <v>3.90625</v>
      </c>
      <c r="G14" s="95">
        <f>IF(OR('Tabel 1'!$G14&lt;5,'Tabel 2'!G14&lt;0.5),"-",IFERROR('Tabel 2'!G14/'Tabel 1'!$G14*100,"-"))</f>
        <v>3.2546267361111112</v>
      </c>
      <c r="H14" s="100"/>
      <c r="I14" s="95">
        <f>IF(OR('Tabel 1'!$J14&lt;5,'Tabel 2'!I14&lt;0.5),"-",IFERROR('Tabel 2'!I14/'Tabel 1'!$J14*100,"-"))</f>
        <v>3.2510771641206424</v>
      </c>
      <c r="J14" s="95">
        <f>IF(OR('Tabel 1'!$J14&lt;5,'Tabel 2'!J14&lt;0.5),"-",IFERROR('Tabel 2'!J14/'Tabel 1'!$J14*100,"-"))</f>
        <v>2.8115487661574621</v>
      </c>
      <c r="L14" s="42"/>
      <c r="P14" s="42"/>
    </row>
    <row r="15" spans="1:19" ht="15.75" customHeight="1" x14ac:dyDescent="0.2">
      <c r="A15" s="79" t="s">
        <v>29</v>
      </c>
      <c r="B15" s="98"/>
      <c r="C15" s="93">
        <f>IF(OR('Tabel 1'!$D15&lt;5,'Tabel 2'!C15&lt;0.5),"-",IFERROR('Tabel 2'!C15/'Tabel 1'!$D15*100,"-"))</f>
        <v>11.717296962182269</v>
      </c>
      <c r="D15" s="93">
        <f>IF(OR('Tabel 1'!$D15&lt;5,'Tabel 2'!D15&lt;0.5),"-",IFERROR('Tabel 2'!D15/'Tabel 1'!$D15*100,"-"))</f>
        <v>10.282728456292622</v>
      </c>
      <c r="E15" s="100"/>
      <c r="F15" s="93">
        <f>IF(OR('Tabel 1'!$G15&lt;5,'Tabel 2'!F15&lt;0.5),"-",IFERROR('Tabel 2'!F15/'Tabel 1'!$G15*100,"-"))</f>
        <v>10.097431355181577</v>
      </c>
      <c r="G15" s="93">
        <f>IF(OR('Tabel 1'!$G15&lt;5,'Tabel 2'!G15&lt;0.5),"-",IFERROR('Tabel 2'!G15/'Tabel 1'!$G15*100,"-"))</f>
        <v>8.1554005757307362</v>
      </c>
      <c r="H15" s="100"/>
      <c r="I15" s="93">
        <f>IF(OR('Tabel 1'!$J15&lt;5,'Tabel 2'!I15&lt;0.5),"-",IFERROR('Tabel 2'!I15/'Tabel 1'!$J15*100,"-"))</f>
        <v>10.523739598629467</v>
      </c>
      <c r="J15" s="93">
        <f>IF(OR('Tabel 1'!$J15&lt;5,'Tabel 2'!J15&lt;0.5),"-",IFERROR('Tabel 2'!J15/'Tabel 1'!$J15*100,"-"))</f>
        <v>8.7152602382117799</v>
      </c>
      <c r="L15" s="42"/>
      <c r="P15" s="42"/>
    </row>
    <row r="16" spans="1:19" ht="15.75" customHeight="1" x14ac:dyDescent="0.2">
      <c r="A16" s="90" t="s">
        <v>30</v>
      </c>
      <c r="B16" s="98"/>
      <c r="C16" s="94">
        <f>IF(OR('Tabel 1'!$D16&lt;5,'Tabel 2'!C16&lt;0.5),"-",IFERROR('Tabel 2'!C16/'Tabel 1'!$D16*100,"-"))</f>
        <v>7.2727272727272725</v>
      </c>
      <c r="D16" s="94">
        <f>IF(OR('Tabel 1'!$D16&lt;5,'Tabel 2'!D16&lt;0.5),"-",IFERROR('Tabel 2'!D16/'Tabel 1'!$D16*100,"-"))</f>
        <v>6.2880123966942145</v>
      </c>
      <c r="E16" s="100"/>
      <c r="F16" s="94">
        <f>IF(OR('Tabel 1'!$G16&lt;5,'Tabel 2'!F16&lt;0.5),"-",IFERROR('Tabel 2'!F16/'Tabel 1'!$G16*100,"-"))</f>
        <v>7.8803202697008006</v>
      </c>
      <c r="G16" s="94">
        <f>IF(OR('Tabel 1'!$G16&lt;5,'Tabel 2'!G16&lt;0.5),"-",IFERROR('Tabel 2'!G16/'Tabel 1'!$G16*100,"-"))</f>
        <v>6.5932018541930049</v>
      </c>
      <c r="H16" s="100"/>
      <c r="I16" s="94">
        <f>IF(OR('Tabel 1'!$J16&lt;5,'Tabel 2'!I16&lt;0.5),"-",IFERROR('Tabel 2'!I16/'Tabel 1'!$J16*100,"-"))</f>
        <v>7.6751325704716722</v>
      </c>
      <c r="J16" s="94">
        <f>IF(OR('Tabel 1'!$J16&lt;5,'Tabel 2'!J16&lt;0.5),"-",IFERROR('Tabel 2'!J16/'Tabel 1'!$J16*100,"-"))</f>
        <v>6.4901375941948087</v>
      </c>
      <c r="L16" s="42"/>
      <c r="P16" s="42"/>
    </row>
    <row r="17" spans="1:16" ht="15.75" hidden="1" customHeight="1" x14ac:dyDescent="0.2">
      <c r="A17" s="83" t="s">
        <v>31</v>
      </c>
      <c r="B17" s="98"/>
      <c r="C17" s="95">
        <f>IF(OR('Tabel 1'!$D17&lt;5,'Tabel 2'!C17&lt;0.5),"-",IFERROR('Tabel 2'!C17/'Tabel 1'!$D17*100,"-"))</f>
        <v>2.5021570319240722</v>
      </c>
      <c r="D17" s="95">
        <f>IF(OR('Tabel 1'!$D17&lt;5,'Tabel 2'!D17&lt;0.5),"-",IFERROR('Tabel 2'!D17/'Tabel 1'!$D17*100,"-"))</f>
        <v>2.1453270060396892</v>
      </c>
      <c r="E17" s="100"/>
      <c r="F17" s="95">
        <f>IF(OR('Tabel 1'!$G17&lt;5,'Tabel 2'!F17&lt;0.5),"-",IFERROR('Tabel 2'!F17/'Tabel 1'!$G17*100,"-"))</f>
        <v>2.8122415219189416</v>
      </c>
      <c r="G17" s="95">
        <f>IF(OR('Tabel 1'!$G17&lt;5,'Tabel 2'!G17&lt;0.5),"-",IFERROR('Tabel 2'!G17/'Tabel 1'!$G17*100,"-"))</f>
        <v>2.0957601323407777</v>
      </c>
      <c r="H17" s="100"/>
      <c r="I17" s="95">
        <f>IF(OR('Tabel 1'!$J17&lt;5,'Tabel 2'!I17&lt;0.5),"-",IFERROR('Tabel 2'!I17/'Tabel 1'!$J17*100,"-"))</f>
        <v>2.6604729729729728</v>
      </c>
      <c r="J17" s="95">
        <f>IF(OR('Tabel 1'!$J17&lt;5,'Tabel 2'!J17&lt;0.5),"-",IFERROR('Tabel 2'!J17/'Tabel 1'!$J17*100,"-"))</f>
        <v>2.12002027027027</v>
      </c>
      <c r="L17" s="42"/>
      <c r="P17" s="42"/>
    </row>
    <row r="18" spans="1:16" ht="15.75" hidden="1" customHeight="1" x14ac:dyDescent="0.2">
      <c r="A18" s="79" t="s">
        <v>32</v>
      </c>
      <c r="B18" s="98"/>
      <c r="C18" s="93">
        <f>IF(OR('Tabel 1'!$D18&lt;5,'Tabel 2'!C18&lt;0.5),"-",IFERROR('Tabel 2'!C18/'Tabel 1'!$D18*100,"-"))</f>
        <v>0.98522167487684731</v>
      </c>
      <c r="D18" s="93">
        <f>IF(OR('Tabel 1'!$D18&lt;5,'Tabel 2'!D18&lt;0.5),"-",IFERROR('Tabel 2'!D18/'Tabel 1'!$D18*100,"-"))</f>
        <v>0.98503940886699504</v>
      </c>
      <c r="E18" s="100"/>
      <c r="F18" s="93">
        <f>IF(OR('Tabel 1'!$G18&lt;5,'Tabel 2'!F18&lt;0.5),"-",IFERROR('Tabel 2'!F18/'Tabel 1'!$G18*100,"-"))</f>
        <v>4.1825095057034218</v>
      </c>
      <c r="G18" s="93">
        <f>IF(OR('Tabel 1'!$G18&lt;5,'Tabel 2'!G18&lt;0.5),"-",IFERROR('Tabel 2'!G18/'Tabel 1'!$G18*100,"-"))</f>
        <v>3.5748517110266156</v>
      </c>
      <c r="H18" s="100"/>
      <c r="I18" s="93">
        <f>IF(OR('Tabel 1'!$J18&lt;5,'Tabel 2'!I18&lt;0.5),"-",IFERROR('Tabel 2'!I18/'Tabel 1'!$J18*100,"-"))</f>
        <v>3.2921810699588478</v>
      </c>
      <c r="J18" s="93">
        <f>IF(OR('Tabel 1'!$J18&lt;5,'Tabel 2'!J18&lt;0.5),"-",IFERROR('Tabel 2'!J18/'Tabel 1'!$J18*100,"-"))</f>
        <v>2.8536831275720163</v>
      </c>
      <c r="L18" s="42"/>
      <c r="P18" s="42"/>
    </row>
    <row r="19" spans="1:16" ht="15.75" hidden="1" customHeight="1" x14ac:dyDescent="0.2">
      <c r="A19" s="81" t="s">
        <v>33</v>
      </c>
      <c r="B19" s="98"/>
      <c r="C19" s="96" t="str">
        <f>IF(OR('Tabel 1'!$D19&lt;5,'Tabel 2'!C19&lt;0.5),"-",IFERROR('Tabel 2'!C19/'Tabel 1'!$D19*100,"-"))</f>
        <v>-</v>
      </c>
      <c r="D19" s="96" t="str">
        <f>IF(OR('Tabel 1'!$D19&lt;5,'Tabel 2'!D19&lt;0.5),"-",IFERROR('Tabel 2'!D19/'Tabel 1'!$D19*100,"-"))</f>
        <v>-</v>
      </c>
      <c r="E19" s="100"/>
      <c r="F19" s="96">
        <f>IF(OR('Tabel 1'!$G19&lt;5,'Tabel 2'!F19&lt;0.5),"-",IFERROR('Tabel 2'!F19/'Tabel 1'!$G19*100,"-"))</f>
        <v>2.7027027027027026</v>
      </c>
      <c r="G19" s="96">
        <f>IF(OR('Tabel 1'!$G19&lt;5,'Tabel 2'!G19&lt;0.5),"-",IFERROR('Tabel 2'!G19/'Tabel 1'!$G19*100,"-"))</f>
        <v>1.7538162162162161</v>
      </c>
      <c r="H19" s="100"/>
      <c r="I19" s="96">
        <f>IF(OR('Tabel 1'!$J19&lt;5,'Tabel 2'!I19&lt;0.5),"-",IFERROR('Tabel 2'!I19/'Tabel 1'!$J19*100,"-"))</f>
        <v>1.7064846416382253</v>
      </c>
      <c r="J19" s="96">
        <f>IF(OR('Tabel 1'!$J19&lt;5,'Tabel 2'!J19&lt;0.5),"-",IFERROR('Tabel 2'!J19/'Tabel 1'!$J19*100,"-"))</f>
        <v>1.107358361774744</v>
      </c>
      <c r="L19" s="42"/>
      <c r="P19" s="42"/>
    </row>
    <row r="20" spans="1:16" ht="15.75" hidden="1" customHeight="1" x14ac:dyDescent="0.2">
      <c r="A20" s="83" t="s">
        <v>34</v>
      </c>
      <c r="B20" s="98"/>
      <c r="C20" s="95">
        <f>IF(OR('Tabel 1'!$D20&lt;5,'Tabel 2'!C20&lt;0.5),"-",IFERROR('Tabel 2'!C20/'Tabel 1'!$D20*100,"-"))</f>
        <v>3.7433155080213902</v>
      </c>
      <c r="D20" s="95">
        <f>IF(OR('Tabel 1'!$D20&lt;5,'Tabel 2'!D20&lt;0.5),"-",IFERROR('Tabel 2'!D20/'Tabel 1'!$D20*100,"-"))</f>
        <v>3.5306524064171119</v>
      </c>
      <c r="E20" s="100"/>
      <c r="F20" s="95">
        <f>IF(OR('Tabel 1'!$G20&lt;5,'Tabel 2'!F20&lt;0.5),"-",IFERROR('Tabel 2'!F20/'Tabel 1'!$G20*100,"-"))</f>
        <v>2.2556390977443606</v>
      </c>
      <c r="G20" s="95">
        <f>IF(OR('Tabel 1'!$G20&lt;5,'Tabel 2'!G20&lt;0.5),"-",IFERROR('Tabel 2'!G20/'Tabel 1'!$G20*100,"-"))</f>
        <v>2.1164060150375938</v>
      </c>
      <c r="H20" s="100"/>
      <c r="I20" s="95">
        <f>IF(OR('Tabel 1'!$J20&lt;5,'Tabel 2'!I20&lt;0.5),"-",IFERROR('Tabel 2'!I20/'Tabel 1'!$J20*100,"-"))</f>
        <v>3.3530571992110452</v>
      </c>
      <c r="J20" s="95">
        <f>IF(OR('Tabel 1'!$J20&lt;5,'Tabel 2'!J20&lt;0.5),"-",IFERROR('Tabel 2'!J20/'Tabel 1'!$J20*100,"-"))</f>
        <v>3.1596568047337277</v>
      </c>
      <c r="L20" s="42"/>
      <c r="P20" s="42"/>
    </row>
    <row r="21" spans="1:16" ht="15.75" customHeight="1" x14ac:dyDescent="0.2">
      <c r="A21" s="83" t="s">
        <v>35</v>
      </c>
      <c r="B21" s="98">
        <v>22566</v>
      </c>
      <c r="C21" s="95">
        <f>IF(OR('Tabel 1'!$D21&lt;5,'Tabel 2'!C21&lt;0.5),"-",IFERROR('Tabel 2'!C21/'Tabel 1'!$D21*100,"-"))</f>
        <v>2.4403470715835143</v>
      </c>
      <c r="D21" s="95">
        <f>IF(OR('Tabel 1'!$D21&lt;5,'Tabel 2'!D21&lt;0.5),"-",IFERROR('Tabel 2'!D21/'Tabel 1'!$D21*100,"-"))</f>
        <v>2.1729181127982646</v>
      </c>
      <c r="E21" s="100"/>
      <c r="F21" s="95">
        <f>IF(OR('Tabel 1'!$G21&lt;5,'Tabel 2'!F21&lt;0.5),"-",IFERROR('Tabel 2'!F21/'Tabel 1'!$G21*100,"-"))</f>
        <v>3.1173891865562591</v>
      </c>
      <c r="G21" s="95">
        <f>IF(OR('Tabel 1'!$G21&lt;5,'Tabel 2'!G21&lt;0.5),"-",IFERROR('Tabel 2'!G21/'Tabel 1'!$G21*100,"-"))</f>
        <v>2.4452430589381393</v>
      </c>
      <c r="H21" s="100"/>
      <c r="I21" s="95">
        <f>IF(OR('Tabel 1'!$J21&lt;5,'Tabel 2'!I21&lt;0.5),"-",IFERROR('Tabel 2'!I21/'Tabel 1'!$J21*100,"-"))</f>
        <v>2.7970233512958687</v>
      </c>
      <c r="J21" s="95">
        <f>IF(OR('Tabel 1'!$J21&lt;5,'Tabel 2'!J21&lt;0.5),"-",IFERROR('Tabel 2'!J21/'Tabel 1'!$J21*100,"-"))</f>
        <v>2.3163831152168335</v>
      </c>
      <c r="L21" s="42"/>
      <c r="P21" s="42"/>
    </row>
    <row r="22" spans="1:16" ht="15.75" customHeight="1" x14ac:dyDescent="0.2">
      <c r="A22" s="79" t="s">
        <v>36</v>
      </c>
      <c r="B22" s="98"/>
      <c r="C22" s="93">
        <f>IF(OR('Tabel 1'!$D22&lt;5,'Tabel 2'!C22&lt;0.5),"-",IFERROR('Tabel 2'!C22/'Tabel 1'!$D22*100,"-"))</f>
        <v>2.1276595744680851</v>
      </c>
      <c r="D22" s="93">
        <f>IF(OR('Tabel 1'!$D22&lt;5,'Tabel 2'!D22&lt;0.5),"-",IFERROR('Tabel 2'!D22/'Tabel 1'!$D22*100,"-"))</f>
        <v>1.9278723404255318</v>
      </c>
      <c r="E22" s="100"/>
      <c r="F22" s="93">
        <f>IF(OR('Tabel 1'!$G22&lt;5,'Tabel 2'!F22&lt;0.5),"-",IFERROR('Tabel 2'!F22/'Tabel 1'!$G22*100,"-"))</f>
        <v>1.5957446808510638</v>
      </c>
      <c r="G22" s="93">
        <f>IF(OR('Tabel 1'!$G22&lt;5,'Tabel 2'!G22&lt;0.5),"-",IFERROR('Tabel 2'!G22/'Tabel 1'!$G22*100,"-"))</f>
        <v>1.4481436170212767</v>
      </c>
      <c r="H22" s="100"/>
      <c r="I22" s="93">
        <f>IF(OR('Tabel 1'!$J22&lt;5,'Tabel 2'!I22&lt;0.5),"-",IFERROR('Tabel 2'!I22/'Tabel 1'!$J22*100,"-"))</f>
        <v>1.8617021276595744</v>
      </c>
      <c r="J22" s="93">
        <f>IF(OR('Tabel 1'!$J22&lt;5,'Tabel 2'!J22&lt;0.5),"-",IFERROR('Tabel 2'!J22/'Tabel 1'!$J22*100,"-"))</f>
        <v>1.6880079787234044</v>
      </c>
      <c r="L22" s="42"/>
      <c r="P22" s="42"/>
    </row>
    <row r="23" spans="1:16" ht="15.75" customHeight="1" x14ac:dyDescent="0.2">
      <c r="A23" s="90" t="s">
        <v>37</v>
      </c>
      <c r="B23" s="98"/>
      <c r="C23" s="94">
        <f>IF(OR('Tabel 1'!$D23&lt;5,'Tabel 2'!C23&lt;0.5),"-",IFERROR('Tabel 2'!C23/'Tabel 1'!$D23*100,"-"))</f>
        <v>6.5789473684210522</v>
      </c>
      <c r="D23" s="94">
        <f>IF(OR('Tabel 1'!$D23&lt;5,'Tabel 2'!D23&lt;0.5),"-",IFERROR('Tabel 2'!D23/'Tabel 1'!$D23*100,"-"))</f>
        <v>6.5777105263157898</v>
      </c>
      <c r="E23" s="100"/>
      <c r="F23" s="94">
        <f>IF(OR('Tabel 1'!$G23&lt;5,'Tabel 2'!F23&lt;0.5),"-",IFERROR('Tabel 2'!F23/'Tabel 1'!$G23*100,"-"))</f>
        <v>5.4187192118226601</v>
      </c>
      <c r="G23" s="94">
        <f>IF(OR('Tabel 1'!$G23&lt;5,'Tabel 2'!G23&lt;0.5),"-",IFERROR('Tabel 2'!G23/'Tabel 1'!$G23*100,"-"))</f>
        <v>3.7040295566502466</v>
      </c>
      <c r="H23" s="100"/>
      <c r="I23" s="94">
        <f>IF(OR('Tabel 1'!$J23&lt;5,'Tabel 2'!I23&lt;0.5),"-",IFERROR('Tabel 2'!I23/'Tabel 1'!$J23*100,"-"))</f>
        <v>5.6016597510373449</v>
      </c>
      <c r="J23" s="94">
        <f>IF(OR('Tabel 1'!$J23&lt;5,'Tabel 2'!J23&lt;0.5),"-",IFERROR('Tabel 2'!J23/'Tabel 1'!$J23*100,"-"))</f>
        <v>4.1571410788381744</v>
      </c>
      <c r="L23" s="42"/>
      <c r="P23" s="42"/>
    </row>
    <row r="24" spans="1:16" ht="15.75" customHeight="1" x14ac:dyDescent="0.2">
      <c r="A24" s="83" t="s">
        <v>38</v>
      </c>
      <c r="B24" s="98"/>
      <c r="C24" s="95">
        <f>IF(OR('Tabel 1'!$D24&lt;5,'Tabel 2'!C24&lt;0.5),"-",IFERROR('Tabel 2'!C24/'Tabel 1'!$D24*100,"-"))</f>
        <v>0.22779043280182232</v>
      </c>
      <c r="D24" s="95">
        <f>IF(OR('Tabel 1'!$D24&lt;5,'Tabel 2'!D24&lt;0.5),"-",IFERROR('Tabel 2'!D24/'Tabel 1'!$D24*100,"-"))</f>
        <v>0.22774715261959</v>
      </c>
      <c r="E24" s="100"/>
      <c r="F24" s="95">
        <f>IF(OR('Tabel 1'!$G24&lt;5,'Tabel 2'!F24&lt;0.5),"-",IFERROR('Tabel 2'!F24/'Tabel 1'!$G24*100,"-"))</f>
        <v>1.7216642754662841</v>
      </c>
      <c r="G24" s="95">
        <f>IF(OR('Tabel 1'!$G24&lt;5,'Tabel 2'!G24&lt;0.5),"-",IFERROR('Tabel 2'!G24/'Tabel 1'!$G24*100,"-"))</f>
        <v>1.1378072692491632</v>
      </c>
      <c r="H24" s="100"/>
      <c r="I24" s="95">
        <f>IF(OR('Tabel 1'!$J24&lt;5,'Tabel 2'!I24&lt;0.5),"-",IFERROR('Tabel 2'!I24/'Tabel 1'!$J24*100,"-"))</f>
        <v>1.4624505928853755</v>
      </c>
      <c r="J24" s="95">
        <f>IF(OR('Tabel 1'!$J24&lt;5,'Tabel 2'!J24&lt;0.5),"-",IFERROR('Tabel 2'!J24/'Tabel 1'!$J24*100,"-"))</f>
        <v>0.97989565217391306</v>
      </c>
      <c r="L24" s="42"/>
      <c r="P24" s="42"/>
    </row>
    <row r="25" spans="1:16" ht="15.75" customHeight="1" x14ac:dyDescent="0.2">
      <c r="A25" s="79" t="s">
        <v>39</v>
      </c>
      <c r="B25" s="98"/>
      <c r="C25" s="93">
        <f>IF(OR('Tabel 1'!$D25&lt;5,'Tabel 2'!C25&lt;0.5),"-",IFERROR('Tabel 2'!C25/'Tabel 1'!$D25*100,"-"))</f>
        <v>3.6120401337792645</v>
      </c>
      <c r="D25" s="93">
        <f>IF(OR('Tabel 1'!$D25&lt;5,'Tabel 2'!D25&lt;0.5),"-",IFERROR('Tabel 2'!D25/'Tabel 1'!$D25*100,"-"))</f>
        <v>3.2043444816053515</v>
      </c>
      <c r="E25" s="100"/>
      <c r="F25" s="93">
        <f>IF(OR('Tabel 1'!$G25&lt;5,'Tabel 2'!F25&lt;0.5),"-",IFERROR('Tabel 2'!F25/'Tabel 1'!$G25*100,"-"))</f>
        <v>2.1358291336693065</v>
      </c>
      <c r="G25" s="93">
        <f>IF(OR('Tabel 1'!$G25&lt;5,'Tabel 2'!G25&lt;0.5),"-",IFERROR('Tabel 2'!G25/'Tabel 1'!$G25*100,"-"))</f>
        <v>1.7341394288456924</v>
      </c>
      <c r="H25" s="100"/>
      <c r="I25" s="93">
        <f>IF(OR('Tabel 1'!$J25&lt;5,'Tabel 2'!I25&lt;0.5),"-",IFERROR('Tabel 2'!I25/'Tabel 1'!$J25*100,"-"))</f>
        <v>2.5256093253267395</v>
      </c>
      <c r="J25" s="93">
        <f>IF(OR('Tabel 1'!$J25&lt;5,'Tabel 2'!J25&lt;0.5),"-",IFERROR('Tabel 2'!J25/'Tabel 1'!$J25*100,"-"))</f>
        <v>2.1223338043094313</v>
      </c>
      <c r="L25" s="42"/>
      <c r="P25" s="42"/>
    </row>
    <row r="26" spans="1:16" ht="15.75" customHeight="1" x14ac:dyDescent="0.2">
      <c r="A26" s="90" t="s">
        <v>40</v>
      </c>
      <c r="B26" s="98"/>
      <c r="C26" s="94">
        <f>IF(OR('Tabel 1'!$D26&lt;5,'Tabel 2'!C26&lt;0.5),"-",IFERROR('Tabel 2'!C26/'Tabel 1'!$D26*100,"-"))</f>
        <v>1.9909742500663659</v>
      </c>
      <c r="D26" s="94">
        <f>IF(OR('Tabel 1'!$D26&lt;5,'Tabel 2'!D26&lt;0.5),"-",IFERROR('Tabel 2'!D26/'Tabel 1'!$D26*100,"-"))</f>
        <v>1.6351165383594373</v>
      </c>
      <c r="E26" s="100"/>
      <c r="F26" s="94">
        <f>IF(OR('Tabel 1'!$G26&lt;5,'Tabel 2'!F26&lt;0.5),"-",IFERROR('Tabel 2'!F26/'Tabel 1'!$G26*100,"-"))</f>
        <v>2.2019395322304622</v>
      </c>
      <c r="G26" s="94">
        <f>IF(OR('Tabel 1'!$G26&lt;5,'Tabel 2'!G26&lt;0.5),"-",IFERROR('Tabel 2'!G26/'Tabel 1'!$G26*100,"-"))</f>
        <v>1.6998312606959498</v>
      </c>
      <c r="H26" s="100"/>
      <c r="I26" s="94">
        <f>IF(OR('Tabel 1'!$J26&lt;5,'Tabel 2'!I26&lt;0.5),"-",IFERROR('Tabel 2'!I26/'Tabel 1'!$J26*100,"-"))</f>
        <v>2.1385253750398978</v>
      </c>
      <c r="J26" s="94">
        <f>IF(OR('Tabel 1'!$J26&lt;5,'Tabel 2'!J26&lt;0.5),"-",IFERROR('Tabel 2'!J26/'Tabel 1'!$J26*100,"-"))</f>
        <v>1.6803786307053943</v>
      </c>
      <c r="L26" s="42"/>
      <c r="P26" s="42"/>
    </row>
    <row r="27" spans="1:16" ht="15.75" customHeight="1" x14ac:dyDescent="0.2">
      <c r="A27" s="83" t="s">
        <v>41</v>
      </c>
      <c r="B27" s="98"/>
      <c r="C27" s="95">
        <f>IF(OR('Tabel 1'!$D27&lt;5,'Tabel 2'!C27&lt;0.5),"-",IFERROR('Tabel 2'!C27/'Tabel 1'!$D27*100,"-"))</f>
        <v>1.9867549668874174</v>
      </c>
      <c r="D27" s="95">
        <f>IF(OR('Tabel 1'!$D27&lt;5,'Tabel 2'!D27&lt;0.5),"-",IFERROR('Tabel 2'!D27/'Tabel 1'!$D27*100,"-"))</f>
        <v>1.6633741721854305</v>
      </c>
      <c r="E27" s="100"/>
      <c r="F27" s="95">
        <f>IF(OR('Tabel 1'!$G27&lt;5,'Tabel 2'!F27&lt;0.5),"-",IFERROR('Tabel 2'!F27/'Tabel 1'!$G27*100,"-"))</f>
        <v>1.0963646855164455</v>
      </c>
      <c r="G27" s="95">
        <f>IF(OR('Tabel 1'!$G27&lt;5,'Tabel 2'!G27&lt;0.5),"-",IFERROR('Tabel 2'!G27/'Tabel 1'!$G27*100,"-"))</f>
        <v>0.80118234275822275</v>
      </c>
      <c r="H27" s="100"/>
      <c r="I27" s="95">
        <f>IF(OR('Tabel 1'!$J27&lt;5,'Tabel 2'!I27&lt;0.5),"-",IFERROR('Tabel 2'!I27/'Tabel 1'!$J27*100,"-"))</f>
        <v>1.2285012285012284</v>
      </c>
      <c r="J27" s="95">
        <f>IF(OR('Tabel 1'!$J27&lt;5,'Tabel 2'!J27&lt;0.5),"-",IFERROR('Tabel 2'!J27/'Tabel 1'!$J27*100,"-"))</f>
        <v>0.92913415233415231</v>
      </c>
      <c r="L27" s="42"/>
      <c r="P27" s="42"/>
    </row>
    <row r="28" spans="1:16" ht="15.75" customHeight="1" x14ac:dyDescent="0.2">
      <c r="A28" s="79" t="s">
        <v>42</v>
      </c>
      <c r="B28" s="98"/>
      <c r="C28" s="93">
        <f>IF(OR('Tabel 1'!$D28&lt;5,'Tabel 2'!C28&lt;0.5),"-",IFERROR('Tabel 2'!C28/'Tabel 1'!$D28*100,"-"))</f>
        <v>3.9795545819642202</v>
      </c>
      <c r="D28" s="93">
        <f>IF(OR('Tabel 1'!$D28&lt;5,'Tabel 2'!D28&lt;0.5),"-",IFERROR('Tabel 2'!D28/'Tabel 1'!$D28*100,"-"))</f>
        <v>3.4543121577217963</v>
      </c>
      <c r="E28" s="100"/>
      <c r="F28" s="93">
        <f>IF(OR('Tabel 1'!$G28&lt;5,'Tabel 2'!F28&lt;0.5),"-",IFERROR('Tabel 2'!F28/'Tabel 1'!$G28*100,"-"))</f>
        <v>5.2911616908069758</v>
      </c>
      <c r="G28" s="93">
        <f>IF(OR('Tabel 1'!$G28&lt;5,'Tabel 2'!G28&lt;0.5),"-",IFERROR('Tabel 2'!G28/'Tabel 1'!$G28*100,"-"))</f>
        <v>4.4661247413538279</v>
      </c>
      <c r="H28" s="100"/>
      <c r="I28" s="93">
        <f>IF(OR('Tabel 1'!$J28&lt;5,'Tabel 2'!I28&lt;0.5),"-",IFERROR('Tabel 2'!I28/'Tabel 1'!$J28*100,"-"))</f>
        <v>4.7043449852989223</v>
      </c>
      <c r="J28" s="93">
        <f>IF(OR('Tabel 1'!$J28&lt;5,'Tabel 2'!J28&lt;0.5),"-",IFERROR('Tabel 2'!J28/'Tabel 1'!$J28*100,"-"))</f>
        <v>4.0134369487095718</v>
      </c>
      <c r="L28" s="42"/>
      <c r="P28" s="42"/>
    </row>
    <row r="29" spans="1:16" ht="15.75" customHeight="1" x14ac:dyDescent="0.2">
      <c r="A29" s="90" t="s">
        <v>43</v>
      </c>
      <c r="B29" s="98"/>
      <c r="C29" s="94">
        <f>IF(OR('Tabel 1'!$D29&lt;5,'Tabel 2'!C29&lt;0.5),"-",IFERROR('Tabel 2'!C29/'Tabel 1'!$D29*100,"-"))</f>
        <v>1.3698630136986301</v>
      </c>
      <c r="D29" s="94">
        <f>IF(OR('Tabel 1'!$D29&lt;5,'Tabel 2'!D29&lt;0.5),"-",IFERROR('Tabel 2'!D29/'Tabel 1'!$D29*100,"-"))</f>
        <v>1.3696061643835615</v>
      </c>
      <c r="E29" s="100"/>
      <c r="F29" s="94">
        <f>IF(OR('Tabel 1'!$G29&lt;5,'Tabel 2'!F29&lt;0.5),"-",IFERROR('Tabel 2'!F29/'Tabel 1'!$G29*100,"-"))</f>
        <v>0.38610038610038611</v>
      </c>
      <c r="G29" s="94">
        <f>IF(OR('Tabel 1'!$G29&lt;5,'Tabel 2'!G29&lt;0.5),"-",IFERROR('Tabel 2'!G29/'Tabel 1'!$G29*100,"-"))</f>
        <v>0.38602702702702701</v>
      </c>
      <c r="H29" s="100"/>
      <c r="I29" s="94">
        <f>IF(OR('Tabel 1'!$J29&lt;5,'Tabel 2'!I29&lt;0.5),"-",IFERROR('Tabel 2'!I29/'Tabel 1'!$J29*100,"-"))</f>
        <v>1.0676156583629894</v>
      </c>
      <c r="J29" s="94">
        <f>IF(OR('Tabel 1'!$J29&lt;5,'Tabel 2'!J29&lt;0.5),"-",IFERROR('Tabel 2'!J29/'Tabel 1'!$J29*100,"-"))</f>
        <v>1.0674151838671411</v>
      </c>
      <c r="L29" s="42"/>
      <c r="P29" s="42"/>
    </row>
    <row r="30" spans="1:16" ht="15.75" customHeight="1" x14ac:dyDescent="0.2">
      <c r="A30" s="83" t="s">
        <v>44</v>
      </c>
      <c r="B30" s="98"/>
      <c r="C30" s="95">
        <f>IF(OR('Tabel 1'!$D30&lt;5,'Tabel 2'!C30&lt;0.5),"-",IFERROR('Tabel 2'!C30/'Tabel 1'!$D30*100,"-"))</f>
        <v>3.5377358490566038</v>
      </c>
      <c r="D30" s="95">
        <f>IF(OR('Tabel 1'!$D30&lt;5,'Tabel 2'!D30&lt;0.5),"-",IFERROR('Tabel 2'!D30/'Tabel 1'!$D30*100,"-"))</f>
        <v>3.1302629716981132</v>
      </c>
      <c r="E30" s="100"/>
      <c r="F30" s="95">
        <f>IF(OR('Tabel 1'!$G30&lt;5,'Tabel 2'!F30&lt;0.5),"-",IFERROR('Tabel 2'!F30/'Tabel 1'!$G30*100,"-"))</f>
        <v>3.3982594280978038</v>
      </c>
      <c r="G30" s="95">
        <f>IF(OR('Tabel 1'!$G30&lt;5,'Tabel 2'!G30&lt;0.5),"-",IFERROR('Tabel 2'!G30/'Tabel 1'!$G30*100,"-"))</f>
        <v>2.9282229589722335</v>
      </c>
      <c r="H30" s="100"/>
      <c r="I30" s="95">
        <f>IF(OR('Tabel 1'!$J30&lt;5,'Tabel 2'!I30&lt;0.5),"-",IFERROR('Tabel 2'!I30/'Tabel 1'!$J30*100,"-"))</f>
        <v>3.4345292854952469</v>
      </c>
      <c r="J30" s="95">
        <f>IF(OR('Tabel 1'!$J30&lt;5,'Tabel 2'!J30&lt;0.5),"-",IFERROR('Tabel 2'!J30/'Tabel 1'!$J30*100,"-"))</f>
        <v>2.9807620361852192</v>
      </c>
      <c r="L30" s="42"/>
      <c r="P30" s="42"/>
    </row>
    <row r="31" spans="1:16" ht="15.75" customHeight="1" x14ac:dyDescent="0.2">
      <c r="A31" s="79" t="s">
        <v>45</v>
      </c>
      <c r="B31" s="98"/>
      <c r="C31" s="93">
        <f>IF(OR('Tabel 1'!$D31&lt;5,'Tabel 2'!C31&lt;0.5),"-",IFERROR('Tabel 2'!C31/'Tabel 1'!$D31*100,"-"))</f>
        <v>2.9177718832891246</v>
      </c>
      <c r="D31" s="93">
        <f>IF(OR('Tabel 1'!$D31&lt;5,'Tabel 2'!D31&lt;0.5),"-",IFERROR('Tabel 2'!D31/'Tabel 1'!$D31*100,"-"))</f>
        <v>2.3803687002652523</v>
      </c>
      <c r="E31" s="100"/>
      <c r="F31" s="93">
        <f>IF(OR('Tabel 1'!$G31&lt;5,'Tabel 2'!F31&lt;0.5),"-",IFERROR('Tabel 2'!F31/'Tabel 1'!$G31*100,"-"))</f>
        <v>2.8169014084507045</v>
      </c>
      <c r="G31" s="93">
        <f>IF(OR('Tabel 1'!$G31&lt;5,'Tabel 2'!G31&lt;0.5),"-",IFERROR('Tabel 2'!G31/'Tabel 1'!$G31*100,"-"))</f>
        <v>1.9254808853118712</v>
      </c>
      <c r="H31" s="100"/>
      <c r="I31" s="93">
        <f>IF(OR('Tabel 1'!$J31&lt;5,'Tabel 2'!I31&lt;0.5),"-",IFERROR('Tabel 2'!I31/'Tabel 1'!$J31*100,"-"))</f>
        <v>2.8604118993135015</v>
      </c>
      <c r="J31" s="93">
        <f>IF(OR('Tabel 1'!$J31&lt;5,'Tabel 2'!J31&lt;0.5),"-",IFERROR('Tabel 2'!J31/'Tabel 1'!$J31*100,"-"))</f>
        <v>2.1216967963386728</v>
      </c>
      <c r="L31" s="42"/>
      <c r="P31" s="42"/>
    </row>
    <row r="32" spans="1:16" ht="15.75" customHeight="1" x14ac:dyDescent="0.2">
      <c r="A32" s="90" t="s">
        <v>46</v>
      </c>
      <c r="B32" s="98"/>
      <c r="C32" s="94">
        <f>IF(OR('Tabel 1'!$D32&lt;5,'Tabel 2'!C32&lt;0.5),"-",IFERROR('Tabel 2'!C32/'Tabel 1'!$D32*100,"-"))</f>
        <v>4.2748091603053435</v>
      </c>
      <c r="D32" s="94">
        <f>IF(OR('Tabel 1'!$D32&lt;5,'Tabel 2'!D32&lt;0.5),"-",IFERROR('Tabel 2'!D32/'Tabel 1'!$D32*100,"-"))</f>
        <v>4.0586137404580152</v>
      </c>
      <c r="E32" s="100"/>
      <c r="F32" s="94">
        <f>IF(OR('Tabel 1'!$G32&lt;5,'Tabel 2'!F32&lt;0.5),"-",IFERROR('Tabel 2'!F32/'Tabel 1'!$G32*100,"-"))</f>
        <v>3.7593984962406015</v>
      </c>
      <c r="G32" s="94">
        <f>IF(OR('Tabel 1'!$G32&lt;5,'Tabel 2'!G32&lt;0.5),"-",IFERROR('Tabel 2'!G32/'Tabel 1'!$G32*100,"-"))</f>
        <v>3.2290657894736841</v>
      </c>
      <c r="H32" s="100"/>
      <c r="I32" s="94">
        <f>IF(OR('Tabel 1'!$J32&lt;5,'Tabel 2'!I32&lt;0.5),"-",IFERROR('Tabel 2'!I32/'Tabel 1'!$J32*100,"-"))</f>
        <v>3.9557882489819658</v>
      </c>
      <c r="J32" s="94">
        <f>IF(OR('Tabel 1'!$J32&lt;5,'Tabel 2'!J32&lt;0.5),"-",IFERROR('Tabel 2'!J32/'Tabel 1'!$J32*100,"-"))</f>
        <v>3.5451529959278645</v>
      </c>
      <c r="L32" s="42"/>
      <c r="P32" s="42"/>
    </row>
    <row r="33" spans="1:16" ht="15.75" customHeight="1" x14ac:dyDescent="0.2">
      <c r="A33" s="83" t="s">
        <v>47</v>
      </c>
      <c r="B33" s="98"/>
      <c r="C33" s="95">
        <f>IF(OR('Tabel 1'!$D33&lt;5,'Tabel 2'!C33&lt;0.5),"-",IFERROR('Tabel 2'!C33/'Tabel 1'!$D33*100,"-"))</f>
        <v>4.8606610499027871</v>
      </c>
      <c r="D33" s="95">
        <f>IF(OR('Tabel 1'!$D33&lt;5,'Tabel 2'!D33&lt;0.5),"-",IFERROR('Tabel 2'!D33/'Tabel 1'!$D33*100,"-"))</f>
        <v>4.022204795852236</v>
      </c>
      <c r="E33" s="100"/>
      <c r="F33" s="95">
        <f>IF(OR('Tabel 1'!$G33&lt;5,'Tabel 2'!F33&lt;0.5),"-",IFERROR('Tabel 2'!F33/'Tabel 1'!$G33*100,"-"))</f>
        <v>3.2756664775950086</v>
      </c>
      <c r="G33" s="95">
        <f>IF(OR('Tabel 1'!$G33&lt;5,'Tabel 2'!G33&lt;0.5),"-",IFERROR('Tabel 2'!G33/'Tabel 1'!$G33*100,"-"))</f>
        <v>2.6293790414066933</v>
      </c>
      <c r="H33" s="100"/>
      <c r="I33" s="95">
        <f>IF(OR('Tabel 1'!$J33&lt;5,'Tabel 2'!I33&lt;0.5),"-",IFERROR('Tabel 2'!I33/'Tabel 1'!$J33*100,"-"))</f>
        <v>3.5602094240837698</v>
      </c>
      <c r="J33" s="95">
        <f>IF(OR('Tabel 1'!$J33&lt;5,'Tabel 2'!J33&lt;0.5),"-",IFERROR('Tabel 2'!J33/'Tabel 1'!$J33*100,"-"))</f>
        <v>2.8794232693426411</v>
      </c>
      <c r="L33" s="42"/>
      <c r="P33" s="42"/>
    </row>
    <row r="34" spans="1:16" ht="15.75" customHeight="1" x14ac:dyDescent="0.2">
      <c r="A34" s="79" t="s">
        <v>48</v>
      </c>
      <c r="B34" s="98"/>
      <c r="C34" s="93">
        <f>IF(OR('Tabel 1'!$D34&lt;5,'Tabel 2'!C34&lt;0.5),"-",IFERROR('Tabel 2'!C34/'Tabel 1'!$D34*100,"-"))</f>
        <v>1.5008337965536409</v>
      </c>
      <c r="D34" s="93">
        <f>IF(OR('Tabel 1'!$D34&lt;5,'Tabel 2'!D34&lt;0.5),"-",IFERROR('Tabel 2'!D34/'Tabel 1'!$D34*100,"-"))</f>
        <v>1.2715575319622012</v>
      </c>
      <c r="E34" s="100"/>
      <c r="F34" s="93">
        <f>IF(OR('Tabel 1'!$G34&lt;5,'Tabel 2'!F34&lt;0.5),"-",IFERROR('Tabel 2'!F34/'Tabel 1'!$G34*100,"-"))</f>
        <v>1.2953840540047437</v>
      </c>
      <c r="G34" s="93">
        <f>IF(OR('Tabel 1'!$G34&lt;5,'Tabel 2'!G34&lt;0.5),"-",IFERROR('Tabel 2'!G34/'Tabel 1'!$G34*100,"-"))</f>
        <v>1.0612576172231345</v>
      </c>
      <c r="H34" s="100"/>
      <c r="I34" s="93">
        <f>IF(OR('Tabel 1'!$J34&lt;5,'Tabel 2'!I34&lt;0.5),"-",IFERROR('Tabel 2'!I34/'Tabel 1'!$J34*100,"-"))</f>
        <v>1.3631640075799254</v>
      </c>
      <c r="J34" s="93">
        <f>IF(OR('Tabel 1'!$J34&lt;5,'Tabel 2'!J34&lt;0.5),"-",IFERROR('Tabel 2'!J34/'Tabel 1'!$J34*100,"-"))</f>
        <v>1.1306376917904517</v>
      </c>
      <c r="L34" s="42"/>
      <c r="P34" s="42"/>
    </row>
    <row r="35" spans="1:16" ht="15.75" customHeight="1" x14ac:dyDescent="0.2">
      <c r="A35" s="90" t="s">
        <v>49</v>
      </c>
      <c r="B35" s="98"/>
      <c r="C35" s="94">
        <f>IF(OR('Tabel 1'!$D35&lt;5,'Tabel 2'!C35&lt;0.5),"-",IFERROR('Tabel 2'!C35/'Tabel 1'!$D35*100,"-"))</f>
        <v>2.0768431983385254</v>
      </c>
      <c r="D35" s="94">
        <f>IF(OR('Tabel 1'!$D35&lt;5,'Tabel 2'!D35&lt;0.5),"-",IFERROR('Tabel 2'!D35/'Tabel 1'!$D35*100,"-"))</f>
        <v>1.8006626860505364</v>
      </c>
      <c r="E35" s="100"/>
      <c r="F35" s="94">
        <f>IF(OR('Tabel 1'!$G35&lt;5,'Tabel 2'!F35&lt;0.5),"-",IFERROR('Tabel 2'!F35/'Tabel 1'!$G35*100,"-"))</f>
        <v>1.7336485421591805</v>
      </c>
      <c r="G35" s="94">
        <f>IF(OR('Tabel 1'!$G35&lt;5,'Tabel 2'!G35&lt;0.5),"-",IFERROR('Tabel 2'!G35/'Tabel 1'!$G35*100,"-"))</f>
        <v>1.4456819017599158</v>
      </c>
      <c r="H35" s="100"/>
      <c r="I35" s="94">
        <f>IF(OR('Tabel 1'!$J35&lt;5,'Tabel 2'!I35&lt;0.5),"-",IFERROR('Tabel 2'!I35/'Tabel 1'!$J35*100,"-"))</f>
        <v>1.9405320813771518</v>
      </c>
      <c r="J35" s="94">
        <f>IF(OR('Tabel 1'!$J35&lt;5,'Tabel 2'!J35&lt;0.5),"-",IFERROR('Tabel 2'!J35/'Tabel 1'!$J35*100,"-"))</f>
        <v>1.6596703182055295</v>
      </c>
      <c r="L35" s="42"/>
      <c r="P35" s="42"/>
    </row>
    <row r="36" spans="1:16" ht="15.75" customHeight="1" x14ac:dyDescent="0.2">
      <c r="A36" s="83" t="s">
        <v>50</v>
      </c>
      <c r="B36" s="98"/>
      <c r="C36" s="95">
        <f>IF(OR('Tabel 1'!$D36&lt;5,'Tabel 2'!C36&lt;0.5),"-",IFERROR('Tabel 2'!C36/'Tabel 1'!$D36*100,"-"))</f>
        <v>4.032469232783451</v>
      </c>
      <c r="D36" s="95">
        <f>IF(OR('Tabel 1'!$D36&lt;5,'Tabel 2'!D36&lt;0.5),"-",IFERROR('Tabel 2'!D36/'Tabel 1'!$D36*100,"-"))</f>
        <v>3.5223404032469228</v>
      </c>
      <c r="E36" s="100"/>
      <c r="F36" s="95">
        <f>IF(OR('Tabel 1'!$G36&lt;5,'Tabel 2'!F36&lt;0.5),"-",IFERROR('Tabel 2'!F36/'Tabel 1'!$G36*100,"-"))</f>
        <v>4.2536963154189156</v>
      </c>
      <c r="G36" s="95">
        <f>IF(OR('Tabel 1'!$G36&lt;5,'Tabel 2'!G36&lt;0.5),"-",IFERROR('Tabel 2'!G36/'Tabel 1'!$G36*100,"-"))</f>
        <v>3.5470947547524059</v>
      </c>
      <c r="H36" s="100"/>
      <c r="I36" s="95">
        <f>IF(OR('Tabel 1'!$J36&lt;5,'Tabel 2'!I36&lt;0.5),"-",IFERROR('Tabel 2'!I36/'Tabel 1'!$J36*100,"-"))</f>
        <v>4.1647661485561915</v>
      </c>
      <c r="J36" s="95">
        <f>IF(OR('Tabel 1'!$J36&lt;5,'Tabel 2'!J36&lt;0.5),"-",IFERROR('Tabel 2'!J36/'Tabel 1'!$J36*100,"-"))</f>
        <v>3.5371438546015925</v>
      </c>
      <c r="L36" s="42"/>
      <c r="P36" s="42"/>
    </row>
    <row r="37" spans="1:16" ht="15.75" customHeight="1" x14ac:dyDescent="0.2">
      <c r="A37" s="79" t="s">
        <v>51</v>
      </c>
      <c r="B37" s="98"/>
      <c r="C37" s="93">
        <f>IF(OR('Tabel 1'!$D37&lt;5,'Tabel 2'!C37&lt;0.5),"-",IFERROR('Tabel 2'!C37/'Tabel 1'!$D37*100,"-"))</f>
        <v>2.7327678163254938</v>
      </c>
      <c r="D37" s="93">
        <f>IF(OR('Tabel 1'!$D37&lt;5,'Tabel 2'!D37&lt;0.5),"-",IFERROR('Tabel 2'!D37/'Tabel 1'!$D37*100,"-"))</f>
        <v>2.3690407883374816</v>
      </c>
      <c r="E37" s="100"/>
      <c r="F37" s="93">
        <f>IF(OR('Tabel 1'!$G37&lt;5,'Tabel 2'!F37&lt;0.5),"-",IFERROR('Tabel 2'!F37/'Tabel 1'!$G37*100,"-"))</f>
        <v>3.125</v>
      </c>
      <c r="G37" s="93">
        <f>IF(OR('Tabel 1'!$G37&lt;5,'Tabel 2'!G37&lt;0.5),"-",IFERROR('Tabel 2'!G37/'Tabel 1'!$G37*100,"-"))</f>
        <v>2.599100367647059</v>
      </c>
      <c r="H37" s="100"/>
      <c r="I37" s="93">
        <f>IF(OR('Tabel 1'!$J37&lt;5,'Tabel 2'!I37&lt;0.5),"-",IFERROR('Tabel 2'!I37/'Tabel 1'!$J37*100,"-"))</f>
        <v>2.9256074573295114</v>
      </c>
      <c r="J37" s="93">
        <f>IF(OR('Tabel 1'!$J37&lt;5,'Tabel 2'!J37&lt;0.5),"-",IFERROR('Tabel 2'!J37/'Tabel 1'!$J37*100,"-"))</f>
        <v>2.4821488109071193</v>
      </c>
      <c r="L37" s="42"/>
      <c r="P37" s="42"/>
    </row>
    <row r="38" spans="1:16" ht="15.75" customHeight="1" x14ac:dyDescent="0.2">
      <c r="A38" s="90" t="s">
        <v>52</v>
      </c>
      <c r="B38" s="98"/>
      <c r="C38" s="94">
        <f>IF(OR('Tabel 1'!$D38&lt;5,'Tabel 2'!C38&lt;0.5),"-",IFERROR('Tabel 2'!C38/'Tabel 1'!$D38*100,"-"))</f>
        <v>4.8038917604134994</v>
      </c>
      <c r="D38" s="94">
        <f>IF(OR('Tabel 1'!$D38&lt;5,'Tabel 2'!D38&lt;0.5),"-",IFERROR('Tabel 2'!D38/'Tabel 1'!$D38*100,"-"))</f>
        <v>4.1660048647005166</v>
      </c>
      <c r="E38" s="100"/>
      <c r="F38" s="94">
        <f>IF(OR('Tabel 1'!$G38&lt;5,'Tabel 2'!F38&lt;0.5),"-",IFERROR('Tabel 2'!F38/'Tabel 1'!$G38*100,"-"))</f>
        <v>5.1907872121003784</v>
      </c>
      <c r="G38" s="94">
        <f>IF(OR('Tabel 1'!$G38&lt;5,'Tabel 2'!G38&lt;0.5),"-",IFERROR('Tabel 2'!G38/'Tabel 1'!$G38*100,"-"))</f>
        <v>4.4239498109315916</v>
      </c>
      <c r="H38" s="100"/>
      <c r="I38" s="94">
        <f>IF(OR('Tabel 1'!$J38&lt;5,'Tabel 2'!I38&lt;0.5),"-",IFERROR('Tabel 2'!I38/'Tabel 1'!$J38*100,"-"))</f>
        <v>4.9854791868344623</v>
      </c>
      <c r="J38" s="94">
        <f>IF(OR('Tabel 1'!$J38&lt;5,'Tabel 2'!J38&lt;0.5),"-",IFERROR('Tabel 2'!J38/'Tabel 1'!$J38*100,"-"))</f>
        <v>4.2870700225879323</v>
      </c>
      <c r="L38" s="42"/>
      <c r="P38" s="42"/>
    </row>
    <row r="39" spans="1:16" ht="15.75" customHeight="1" x14ac:dyDescent="0.2">
      <c r="A39" s="83" t="s">
        <v>53</v>
      </c>
      <c r="B39" s="98"/>
      <c r="C39" s="95">
        <f>IF(OR('Tabel 1'!$D39&lt;5,'Tabel 2'!C39&lt;0.5),"-",IFERROR('Tabel 2'!C39/'Tabel 1'!$D39*100,"-"))</f>
        <v>4.0418621436304587</v>
      </c>
      <c r="D39" s="95">
        <f>IF(OR('Tabel 1'!$D39&lt;5,'Tabel 2'!D39&lt;0.5),"-",IFERROR('Tabel 2'!D39/'Tabel 1'!$D39*100,"-"))</f>
        <v>3.6210277878022374</v>
      </c>
      <c r="E39" s="100"/>
      <c r="F39" s="95">
        <f>IF(OR('Tabel 1'!$G39&lt;5,'Tabel 2'!F39&lt;0.5),"-",IFERROR('Tabel 2'!F39/'Tabel 1'!$G39*100,"-"))</f>
        <v>4.0540540540540544</v>
      </c>
      <c r="G39" s="95">
        <f>IF(OR('Tabel 1'!$G39&lt;5,'Tabel 2'!G39&lt;0.5),"-",IFERROR('Tabel 2'!G39/'Tabel 1'!$G39*100,"-"))</f>
        <v>3.4203631756756758</v>
      </c>
      <c r="H39" s="100"/>
      <c r="I39" s="95">
        <f>IF(OR('Tabel 1'!$J39&lt;5,'Tabel 2'!I39&lt;0.5),"-",IFERROR('Tabel 2'!I39/'Tabel 1'!$J39*100,"-"))</f>
        <v>4.0474800544853089</v>
      </c>
      <c r="J39" s="95">
        <f>IF(OR('Tabel 1'!$J39&lt;5,'Tabel 2'!J39&lt;0.5),"-",IFERROR('Tabel 2'!J39/'Tabel 1'!$J39*100,"-"))</f>
        <v>3.5285635337614321</v>
      </c>
      <c r="L39" s="42"/>
      <c r="P39" s="42"/>
    </row>
    <row r="40" spans="1:16" ht="15.75" customHeight="1" x14ac:dyDescent="0.2">
      <c r="A40" s="79" t="s">
        <v>54</v>
      </c>
      <c r="B40" s="98"/>
      <c r="C40" s="93">
        <f>IF(OR('Tabel 1'!$D40&lt;5,'Tabel 2'!C40&lt;0.5),"-",IFERROR('Tabel 2'!C40/'Tabel 1'!$D40*100,"-"))</f>
        <v>7.5645756457564577</v>
      </c>
      <c r="D40" s="93">
        <f>IF(OR('Tabel 1'!$D40&lt;5,'Tabel 2'!D40&lt;0.5),"-",IFERROR('Tabel 2'!D40/'Tabel 1'!$D40*100,"-"))</f>
        <v>6.3216014760147612</v>
      </c>
      <c r="E40" s="100"/>
      <c r="F40" s="93">
        <f>IF(OR('Tabel 1'!$G40&lt;5,'Tabel 2'!F40&lt;0.5),"-",IFERROR('Tabel 2'!F40/'Tabel 1'!$G40*100,"-"))</f>
        <v>4.750479846449136</v>
      </c>
      <c r="G40" s="93">
        <f>IF(OR('Tabel 1'!$G40&lt;5,'Tabel 2'!G40&lt;0.5),"-",IFERROR('Tabel 2'!G40/'Tabel 1'!$G40*100,"-"))</f>
        <v>3.9716150031989765</v>
      </c>
      <c r="H40" s="100"/>
      <c r="I40" s="93">
        <f>IF(OR('Tabel 1'!$J40&lt;5,'Tabel 2'!I40&lt;0.5),"-",IFERROR('Tabel 2'!I40/'Tabel 1'!$J40*100,"-"))</f>
        <v>5.1663031624863684</v>
      </c>
      <c r="J40" s="93">
        <f>IF(OR('Tabel 1'!$J40&lt;5,'Tabel 2'!J40&lt;0.5),"-",IFERROR('Tabel 2'!J40/'Tabel 1'!$J40*100,"-"))</f>
        <v>4.3188594601962924</v>
      </c>
      <c r="L40" s="42"/>
      <c r="P40" s="42"/>
    </row>
    <row r="41" spans="1:16" ht="15.75" customHeight="1" x14ac:dyDescent="0.2">
      <c r="A41" s="90" t="s">
        <v>214</v>
      </c>
      <c r="B41" s="98"/>
      <c r="C41" s="94">
        <f>IF(OR('Tabel 1'!$D41&lt;5,'Tabel 2'!C41&lt;0.5),"-",IFERROR('Tabel 2'!C41/'Tabel 1'!$D41*100,"-"))</f>
        <v>3.0514175876982219</v>
      </c>
      <c r="D41" s="94">
        <f>IF(OR('Tabel 1'!$D41&lt;5,'Tabel 2'!D41&lt;0.5),"-",IFERROR('Tabel 2'!D41/'Tabel 1'!$D41*100,"-"))</f>
        <v>2.6712872417107159</v>
      </c>
      <c r="E41" s="101"/>
      <c r="F41" s="94">
        <f>IF(OR('Tabel 1'!$G41&lt;5,'Tabel 2'!F41&lt;0.5),"-",IFERROR('Tabel 2'!F41/'Tabel 1'!$G41*100,"-"))</f>
        <v>6.7020570670205712</v>
      </c>
      <c r="G41" s="94">
        <f>IF(OR('Tabel 1'!$G41&lt;5,'Tabel 2'!G41&lt;0.5),"-",IFERROR('Tabel 2'!G41/'Tabel 1'!$G41*100,"-"))</f>
        <v>5.8799555408095552</v>
      </c>
      <c r="H41" s="100"/>
      <c r="I41" s="94">
        <f>IF(OR('Tabel 1'!$J41&lt;5,'Tabel 2'!I41&lt;0.5),"-",IFERROR('Tabel 2'!I41/'Tabel 1'!$J41*100,"-"))</f>
        <v>3.6110263452344622</v>
      </c>
      <c r="J41" s="94">
        <f>IF(OR('Tabel 1'!$J41&lt;5,'Tabel 2'!J41&lt;0.5),"-",IFERROR('Tabel 2'!J41/'Tabel 1'!$J41*100,"-"))</f>
        <v>3.1631459668395894</v>
      </c>
      <c r="L41" s="42"/>
      <c r="P41" s="42"/>
    </row>
    <row r="42" spans="1:16" ht="15.75" customHeight="1" x14ac:dyDescent="0.2">
      <c r="A42" s="83" t="s">
        <v>55</v>
      </c>
      <c r="B42" s="98"/>
      <c r="C42" s="95">
        <f>IF(OR('Tabel 1'!$D42&lt;5,'Tabel 2'!C42&lt;0.5),"-",IFERROR('Tabel 2'!C42/'Tabel 1'!$D42*100,"-"))</f>
        <v>4.4112539076068078</v>
      </c>
      <c r="D42" s="95">
        <f>IF(OR('Tabel 1'!$D42&lt;5,'Tabel 2'!D42&lt;0.5),"-",IFERROR('Tabel 2'!D42/'Tabel 1'!$D42*100,"-"))</f>
        <v>3.9803282389718651</v>
      </c>
      <c r="E42" s="100"/>
      <c r="F42" s="95">
        <f>IF(OR('Tabel 1'!$G42&lt;5,'Tabel 2'!F42&lt;0.5),"-",IFERROR('Tabel 2'!F42/'Tabel 1'!$G42*100,"-"))</f>
        <v>6.25</v>
      </c>
      <c r="G42" s="95">
        <f>IF(OR('Tabel 1'!$G42&lt;5,'Tabel 2'!G42&lt;0.5),"-",IFERROR('Tabel 2'!G42/'Tabel 1'!$G42*100,"-"))</f>
        <v>5.4264799528301895</v>
      </c>
      <c r="H42" s="100"/>
      <c r="I42" s="95">
        <f>IF(OR('Tabel 1'!$J42&lt;5,'Tabel 2'!I42&lt;0.5),"-",IFERROR('Tabel 2'!I42/'Tabel 1'!$J42*100,"-"))</f>
        <v>5.2738336713995944</v>
      </c>
      <c r="J42" s="95">
        <f>IF(OR('Tabel 1'!$J42&lt;5,'Tabel 2'!J42&lt;0.5),"-",IFERROR('Tabel 2'!J42/'Tabel 1'!$J42*100,"-"))</f>
        <v>4.6587368615157665</v>
      </c>
      <c r="L42" s="42"/>
      <c r="P42" s="42"/>
    </row>
    <row r="43" spans="1:16" ht="15.75" customHeight="1" x14ac:dyDescent="0.2">
      <c r="A43" s="79" t="s">
        <v>56</v>
      </c>
      <c r="B43" s="98"/>
      <c r="C43" s="93">
        <f>IF(OR('Tabel 1'!$D43&lt;5,'Tabel 2'!C43&lt;0.5),"-",IFERROR('Tabel 2'!C43/'Tabel 1'!$D43*100,"-"))</f>
        <v>5.2631578947368416</v>
      </c>
      <c r="D43" s="93">
        <f>IF(OR('Tabel 1'!$D43&lt;5,'Tabel 2'!D43&lt;0.5),"-",IFERROR('Tabel 2'!D43/'Tabel 1'!$D43*100,"-"))</f>
        <v>4.5051819548872185</v>
      </c>
      <c r="E43" s="100"/>
      <c r="F43" s="93">
        <f>IF(OR('Tabel 1'!$G43&lt;5,'Tabel 2'!F43&lt;0.5),"-",IFERROR('Tabel 2'!F43/'Tabel 1'!$G43*100,"-"))</f>
        <v>7.9385403329065296</v>
      </c>
      <c r="G43" s="93">
        <f>IF(OR('Tabel 1'!$G43&lt;5,'Tabel 2'!G43&lt;0.5),"-",IFERROR('Tabel 2'!G43/'Tabel 1'!$G43*100,"-"))</f>
        <v>6.1055249679897567</v>
      </c>
      <c r="H43" s="100"/>
      <c r="I43" s="93">
        <f>IF(OR('Tabel 1'!$J43&lt;5,'Tabel 2'!I43&lt;0.5),"-",IFERROR('Tabel 2'!I43/'Tabel 1'!$J43*100,"-"))</f>
        <v>6.7081604426002768</v>
      </c>
      <c r="J43" s="93">
        <f>IF(OR('Tabel 1'!$J43&lt;5,'Tabel 2'!J43&lt;0.5),"-",IFERROR('Tabel 2'!J43/'Tabel 1'!$J43*100,"-"))</f>
        <v>5.3695442600276619</v>
      </c>
      <c r="L43" s="42"/>
      <c r="P43" s="42"/>
    </row>
    <row r="44" spans="1:16" ht="15.75" customHeight="1" x14ac:dyDescent="0.2">
      <c r="A44" s="90" t="s">
        <v>57</v>
      </c>
      <c r="B44" s="98"/>
      <c r="C44" s="94">
        <f>IF(OR('Tabel 1'!$D44&lt;5,'Tabel 2'!C44&lt;0.5),"-",IFERROR('Tabel 2'!C44/'Tabel 1'!$D44*100,"-"))</f>
        <v>11.227637260950031</v>
      </c>
      <c r="D44" s="94">
        <f>IF(OR('Tabel 1'!$D44&lt;5,'Tabel 2'!D44&lt;0.5),"-",IFERROR('Tabel 2'!D44/'Tabel 1'!$D44*100,"-"))</f>
        <v>9.2777495373226415</v>
      </c>
      <c r="E44" s="100"/>
      <c r="F44" s="94">
        <f>IF(OR('Tabel 1'!$G44&lt;5,'Tabel 2'!F44&lt;0.5),"-",IFERROR('Tabel 2'!F44/'Tabel 1'!$G44*100,"-"))</f>
        <v>14.10488245931284</v>
      </c>
      <c r="G44" s="94">
        <f>IF(OR('Tabel 1'!$G44&lt;5,'Tabel 2'!G44&lt;0.5),"-",IFERROR('Tabel 2'!G44/'Tabel 1'!$G44*100,"-"))</f>
        <v>10.842871609403256</v>
      </c>
      <c r="H44" s="100"/>
      <c r="I44" s="94">
        <f>IF(OR('Tabel 1'!$J44&lt;5,'Tabel 2'!I44&lt;0.5),"-",IFERROR('Tabel 2'!I44/'Tabel 1'!$J44*100,"-"))</f>
        <v>13.041495668034656</v>
      </c>
      <c r="J44" s="94">
        <f>IF(OR('Tabel 1'!$J44&lt;5,'Tabel 2'!J44&lt;0.5),"-",IFERROR('Tabel 2'!J44/'Tabel 1'!$J44*100,"-"))</f>
        <v>10.264425900592796</v>
      </c>
      <c r="L44" s="42"/>
      <c r="P44" s="42"/>
    </row>
    <row r="45" spans="1:16" ht="15.75" customHeight="1" x14ac:dyDescent="0.2">
      <c r="A45" s="83" t="s">
        <v>58</v>
      </c>
      <c r="B45" s="98"/>
      <c r="C45" s="95">
        <f>IF(OR('Tabel 1'!$D45&lt;5,'Tabel 2'!C45&lt;0.5),"-",IFERROR('Tabel 2'!C45/'Tabel 1'!$D45*100,"-"))</f>
        <v>7.8544061302681989</v>
      </c>
      <c r="D45" s="95">
        <f>IF(OR('Tabel 1'!$D45&lt;5,'Tabel 2'!D45&lt;0.5),"-",IFERROR('Tabel 2'!D45/'Tabel 1'!$D45*100,"-"))</f>
        <v>6.8651509578544063</v>
      </c>
      <c r="E45" s="100"/>
      <c r="F45" s="95">
        <f>IF(OR('Tabel 1'!$G45&lt;5,'Tabel 2'!F45&lt;0.5),"-",IFERROR('Tabel 2'!F45/'Tabel 1'!$G45*100,"-"))</f>
        <v>11.313868613138686</v>
      </c>
      <c r="G45" s="95">
        <f>IF(OR('Tabel 1'!$G45&lt;5,'Tabel 2'!G45&lt;0.5),"-",IFERROR('Tabel 2'!G45/'Tabel 1'!$G45*100,"-"))</f>
        <v>9.2552722627737225</v>
      </c>
      <c r="H45" s="100"/>
      <c r="I45" s="95">
        <f>IF(OR('Tabel 1'!$J45&lt;5,'Tabel 2'!I45&lt;0.5),"-",IFERROR('Tabel 2'!I45/'Tabel 1'!$J45*100,"-"))</f>
        <v>9.0452261306532673</v>
      </c>
      <c r="J45" s="95">
        <f>IF(OR('Tabel 1'!$J45&lt;5,'Tabel 2'!J45&lt;0.5),"-",IFERROR('Tabel 2'!J45/'Tabel 1'!$J45*100,"-"))</f>
        <v>7.6878811557788946</v>
      </c>
      <c r="L45" s="42"/>
      <c r="P45" s="42"/>
    </row>
    <row r="46" spans="1:16" ht="15.75" customHeight="1" x14ac:dyDescent="0.2">
      <c r="A46" s="79" t="s">
        <v>59</v>
      </c>
      <c r="B46" s="98"/>
      <c r="C46" s="93">
        <f>IF(OR('Tabel 1'!$D46&lt;5,'Tabel 2'!C46&lt;0.5),"-",IFERROR('Tabel 2'!C46/'Tabel 1'!$D46*100,"-"))</f>
        <v>5.1006496110353678</v>
      </c>
      <c r="D46" s="93">
        <f>IF(OR('Tabel 1'!$D46&lt;5,'Tabel 2'!D46&lt;0.5),"-",IFERROR('Tabel 2'!D46/'Tabel 1'!$D46*100,"-"))</f>
        <v>4.2951202181409895</v>
      </c>
      <c r="E46" s="100"/>
      <c r="F46" s="93">
        <f>IF(OR('Tabel 1'!$G46&lt;5,'Tabel 2'!F46&lt;0.5),"-",IFERROR('Tabel 2'!F46/'Tabel 1'!$G46*100,"-"))</f>
        <v>6.5840990811026758</v>
      </c>
      <c r="G46" s="93">
        <f>IF(OR('Tabel 1'!$G46&lt;5,'Tabel 2'!G46&lt;0.5),"-",IFERROR('Tabel 2'!G46/'Tabel 1'!$G46*100,"-"))</f>
        <v>5.4764994007191374</v>
      </c>
      <c r="H46" s="100"/>
      <c r="I46" s="93">
        <f>IF(OR('Tabel 1'!$J46&lt;5,'Tabel 2'!I46&lt;0.5),"-",IFERROR('Tabel 2'!I46/'Tabel 1'!$J46*100,"-"))</f>
        <v>5.8437399935959009</v>
      </c>
      <c r="J46" s="93">
        <f>IF(OR('Tabel 1'!$J46&lt;5,'Tabel 2'!J46&lt;0.5),"-",IFERROR('Tabel 2'!J46/'Tabel 1'!$J46*100,"-"))</f>
        <v>4.8868973743195649</v>
      </c>
      <c r="L46" s="42"/>
      <c r="P46" s="42"/>
    </row>
    <row r="47" spans="1:16" ht="15.75" customHeight="1" x14ac:dyDescent="0.2">
      <c r="A47" s="38"/>
      <c r="B47" s="2"/>
      <c r="E47" s="2"/>
      <c r="H47" s="2"/>
      <c r="L47" s="42"/>
      <c r="P47" s="42"/>
    </row>
    <row r="48" spans="1:16" ht="15.75" customHeight="1" x14ac:dyDescent="0.2">
      <c r="A48" s="88" t="s">
        <v>20</v>
      </c>
      <c r="B48" s="99">
        <f>SUM(B9:B46)-SUM(B17:B20)</f>
        <v>22566</v>
      </c>
      <c r="C48" s="92">
        <f>IF(OR('Tabel 1'!$D48&lt;5,'Tabel 2'!C48&lt;0.5),"-",IFERROR('Tabel 2'!C48/'Tabel 1'!$D48*100,"-"))</f>
        <v>3.716648616717535</v>
      </c>
      <c r="D48" s="92">
        <f>IF(OR('Tabel 1'!$D48&lt;5,'Tabel 2'!D48&lt;0.5),"-",IFERROR('Tabel 2'!D48/'Tabel 1'!$D48*100,"-"))</f>
        <v>3.2012332272215107</v>
      </c>
      <c r="E48" s="108" t="e">
        <f>IF(#REF!&lt;10,"-",'Tabel 2'!E48/#REF!*100)</f>
        <v>#REF!</v>
      </c>
      <c r="F48" s="92">
        <f>IF(OR('Tabel 1'!$G48&lt;5,'Tabel 2'!F48&lt;0.5),"-",IFERROR('Tabel 2'!F48/'Tabel 1'!$G48*100,"-"))</f>
        <v>4.6926425310542523</v>
      </c>
      <c r="G48" s="92">
        <f>IF(OR('Tabel 1'!$G48&lt;5,'Tabel 2'!G48&lt;0.5),"-",IFERROR('Tabel 2'!G48/'Tabel 1'!$G48*100,"-"))</f>
        <v>3.8611721679583813</v>
      </c>
      <c r="H48" s="108" t="e">
        <f>IF(#REF!&lt;10,"-",'Tabel 2'!H48/#REF!*100)</f>
        <v>#REF!</v>
      </c>
      <c r="I48" s="92">
        <f>IF(OR('Tabel 1'!$J48&lt;5,'Tabel 2'!I48&lt;0.5),"-",IFERROR('Tabel 2'!I48/'Tabel 1'!$J48*100,"-"))</f>
        <v>4.2119470051669428</v>
      </c>
      <c r="J48" s="92">
        <f>IF(OR('Tabel 1'!$J48&lt;5,'Tabel 2'!J48&lt;0.5),"-",IFERROR('Tabel 2'!J48/'Tabel 1'!$J48*100,"-"))</f>
        <v>3.5361397148752984</v>
      </c>
      <c r="K48" s="72"/>
      <c r="L48" s="42"/>
      <c r="P48" s="42"/>
    </row>
    <row r="49" spans="1:17" ht="15.75" customHeight="1" x14ac:dyDescent="0.2">
      <c r="B49" s="2"/>
      <c r="E49" s="2"/>
      <c r="H49" s="2"/>
      <c r="L49" s="42"/>
      <c r="P49" s="42"/>
    </row>
    <row r="50" spans="1:17" ht="15.75" customHeight="1" x14ac:dyDescent="0.2">
      <c r="A50" s="109" t="s">
        <v>60</v>
      </c>
      <c r="B50" s="110" t="e">
        <f>IF(#REF!&lt;10,"-",'Tabel 2'!B50/#REF!*100)</f>
        <v>#REF!</v>
      </c>
      <c r="C50" s="94">
        <f>IF(OR('Tabel 1'!$D50&lt;5,'Tabel 2'!C50&lt;0.5),"-",IFERROR('Tabel 2'!C50/'Tabel 1'!$D50*100,"-"))</f>
        <v>2.2042960322671417</v>
      </c>
      <c r="D50" s="94">
        <f>IF(OR('Tabel 1'!$D50&lt;5,'Tabel 2'!D50&lt;0.5),"-",IFERROR('Tabel 2'!D50/'Tabel 1'!$D50*100,"-"))</f>
        <v>1.8978116874589626</v>
      </c>
      <c r="E50" s="100"/>
      <c r="F50" s="94">
        <f>IF(OR('Tabel 1'!$G50&lt;5,'Tabel 2'!F50&lt;0.5),"-",IFERROR('Tabel 2'!F50/'Tabel 1'!$G50*100,"-"))</f>
        <v>2.7947980492684756</v>
      </c>
      <c r="G50" s="94">
        <f>IF(OR('Tabel 1'!$G50&lt;5,'Tabel 2'!G50&lt;0.5),"-",IFERROR('Tabel 2'!G50/'Tabel 1'!$G50*100,"-"))</f>
        <v>2.2406269225959732</v>
      </c>
      <c r="H50" s="100"/>
      <c r="I50" s="94">
        <f>IF(OR('Tabel 1'!$J50&lt;5,'Tabel 2'!I50&lt;0.5),"-",IFERROR('Tabel 2'!I50/'Tabel 1'!$J50*100,"-"))</f>
        <v>2.3405821151820372</v>
      </c>
      <c r="J50" s="94">
        <f>IF(OR('Tabel 1'!$J50&lt;5,'Tabel 2'!J50&lt;0.5),"-",IFERROR('Tabel 2'!J50/'Tabel 1'!$J50*100,"-"))</f>
        <v>1.9769324088370681</v>
      </c>
      <c r="K50" s="34"/>
      <c r="L50" s="42"/>
      <c r="M50" s="34"/>
      <c r="N50" s="34"/>
      <c r="P50" s="42"/>
    </row>
    <row r="51" spans="1:17" ht="15.75" customHeight="1" x14ac:dyDescent="0.2">
      <c r="A51" s="111" t="s">
        <v>61</v>
      </c>
      <c r="B51" s="110"/>
      <c r="C51" s="95">
        <f>IF(OR('Tabel 1'!$D51&lt;5,'Tabel 2'!C51&lt;0.5),"-",IFERROR('Tabel 2'!C51/'Tabel 1'!$D51*100,"-"))</f>
        <v>6.3440261084135958</v>
      </c>
      <c r="D51" s="95">
        <f>IF(OR('Tabel 1'!$D51&lt;5,'Tabel 2'!D51&lt;0.5),"-",IFERROR('Tabel 2'!D51/'Tabel 1'!$D51*100,"-"))</f>
        <v>5.4331297062803472</v>
      </c>
      <c r="E51" s="101"/>
      <c r="F51" s="95">
        <f>IF(OR('Tabel 1'!$G51&lt;5,'Tabel 2'!F51&lt;0.5),"-",IFERROR('Tabel 2'!F51/'Tabel 1'!$G51*100,"-"))</f>
        <v>6.8926301705875801</v>
      </c>
      <c r="G51" s="95">
        <f>IF(OR('Tabel 1'!$G51&lt;5,'Tabel 2'!G51&lt;0.5),"-",IFERROR('Tabel 2'!G51/'Tabel 1'!$G51*100,"-"))</f>
        <v>5.662057932879919</v>
      </c>
      <c r="H51" s="101"/>
      <c r="I51" s="95">
        <f>IF(OR('Tabel 1'!$J51&lt;5,'Tabel 2'!I51&lt;0.5),"-",IFERROR('Tabel 2'!I51/'Tabel 1'!$J51*100,"-"))</f>
        <v>6.6956310471481038</v>
      </c>
      <c r="J51" s="95">
        <f>IF(OR('Tabel 1'!$J51&lt;5,'Tabel 2'!J51&lt;0.5),"-",IFERROR('Tabel 2'!J51/'Tabel 1'!$J51*100,"-"))</f>
        <v>5.579851724285775</v>
      </c>
      <c r="K51" s="34"/>
      <c r="L51" s="42"/>
      <c r="M51" s="34"/>
      <c r="N51" s="34"/>
      <c r="O51" s="24"/>
      <c r="P51" s="42"/>
      <c r="Q51" s="24"/>
    </row>
    <row r="52" spans="1:17" ht="15.75" customHeight="1" x14ac:dyDescent="0.2">
      <c r="A52" s="112" t="s">
        <v>62</v>
      </c>
      <c r="B52" s="110"/>
      <c r="C52" s="93">
        <f>IF(OR('Tabel 1'!$D52&lt;5,'Tabel 2'!C52&lt;0.5),"-",IFERROR('Tabel 2'!C52/'Tabel 1'!$D52*100,"-"))</f>
        <v>2.9797403964216804</v>
      </c>
      <c r="D52" s="93">
        <f>IF(OR('Tabel 1'!$D52&lt;5,'Tabel 2'!D52&lt;0.5),"-",IFERROR('Tabel 2'!D52/'Tabel 1'!$D52*100,"-"))</f>
        <v>2.5864667382915276</v>
      </c>
      <c r="E52" s="101"/>
      <c r="F52" s="93">
        <f>IF(OR('Tabel 1'!$G52&lt;5,'Tabel 2'!F52&lt;0.5),"-",IFERROR('Tabel 2'!F52/'Tabel 1'!$G52*100,"-"))</f>
        <v>3.1230236970350806</v>
      </c>
      <c r="G52" s="93">
        <f>IF(OR('Tabel 1'!$G52&lt;5,'Tabel 2'!G52&lt;0.5),"-",IFERROR('Tabel 2'!G52/'Tabel 1'!$G52*100,"-"))</f>
        <v>2.6031405267661176</v>
      </c>
      <c r="H52" s="101"/>
      <c r="I52" s="93">
        <f>IF(OR('Tabel 1'!$J52&lt;5,'Tabel 2'!I52&lt;0.5),"-",IFERROR('Tabel 2'!I52/'Tabel 1'!$J52*100,"-"))</f>
        <v>3.0572607426788769</v>
      </c>
      <c r="J52" s="93">
        <f>IF(OR('Tabel 1'!$J52&lt;5,'Tabel 2'!J52&lt;0.5),"-",IFERROR('Tabel 2'!J52/'Tabel 1'!$J52*100,"-"))</f>
        <v>2.5954877327161117</v>
      </c>
      <c r="L52" s="42"/>
      <c r="P52" s="42"/>
    </row>
    <row r="53" spans="1:17" x14ac:dyDescent="0.2">
      <c r="A53" s="27" t="s">
        <v>63</v>
      </c>
      <c r="B53" s="2"/>
      <c r="D53" s="23"/>
      <c r="E53" s="2"/>
      <c r="G53" s="23"/>
      <c r="H53" s="2"/>
      <c r="P53" s="42"/>
    </row>
  </sheetData>
  <mergeCells count="9">
    <mergeCell ref="C5:D5"/>
    <mergeCell ref="F5:G5"/>
    <mergeCell ref="I5:J5"/>
    <mergeCell ref="C6:C8"/>
    <mergeCell ref="D6:D8"/>
    <mergeCell ref="F6:F8"/>
    <mergeCell ref="G6:G8"/>
    <mergeCell ref="I6:I8"/>
    <mergeCell ref="J6:J8"/>
  </mergeCells>
  <pageMargins left="0.70866141732283472" right="0.11811023622047245" top="0.39370078740157483" bottom="0.19685039370078741" header="0" footer="0.19685039370078741"/>
  <pageSetup paperSize="9" scale="95" orientation="portrait" r:id="rId1"/>
  <headerFooter alignWithMargins="0"/>
  <ignoredErrors>
    <ignoredError sqref="H48 E48 B50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6"/>
  <dimension ref="A1:U53"/>
  <sheetViews>
    <sheetView showGridLines="0" topLeftCell="A21" workbookViewId="0">
      <selection activeCell="B38" sqref="B38"/>
    </sheetView>
  </sheetViews>
  <sheetFormatPr defaultRowHeight="12.75" x14ac:dyDescent="0.2"/>
  <cols>
    <col min="1" max="1" width="17.140625" style="27" customWidth="1"/>
    <col min="2" max="6" width="9.7109375" customWidth="1"/>
    <col min="7" max="7" width="1.140625" style="1" customWidth="1"/>
    <col min="8" max="8" width="9.7109375" customWidth="1"/>
    <col min="9" max="12" width="1" customWidth="1"/>
  </cols>
  <sheetData>
    <row r="1" spans="1:8" s="24" customFormat="1" ht="15.75" customHeight="1" x14ac:dyDescent="0.25">
      <c r="A1" s="16" t="s">
        <v>21</v>
      </c>
      <c r="G1" s="60"/>
    </row>
    <row r="2" spans="1:8" ht="15.75" customHeight="1" x14ac:dyDescent="0.2"/>
    <row r="3" spans="1:8" ht="15.75" customHeight="1" x14ac:dyDescent="0.25">
      <c r="A3" s="16" t="s">
        <v>188</v>
      </c>
    </row>
    <row r="4" spans="1:8" ht="15.75" customHeight="1" x14ac:dyDescent="0.2"/>
    <row r="5" spans="1:8" ht="15.75" customHeight="1" x14ac:dyDescent="0.2"/>
    <row r="6" spans="1:8" s="27" customFormat="1" ht="15.75" customHeight="1" x14ac:dyDescent="0.2">
      <c r="B6" s="44"/>
      <c r="C6" s="44"/>
      <c r="D6" s="44"/>
      <c r="E6" s="44"/>
      <c r="F6" s="44"/>
      <c r="G6" s="113"/>
      <c r="H6" s="45"/>
    </row>
    <row r="7" spans="1:8" s="27" customFormat="1" ht="15.75" customHeight="1" x14ac:dyDescent="0.2">
      <c r="B7" s="45" t="s">
        <v>64</v>
      </c>
      <c r="C7" s="45" t="s">
        <v>65</v>
      </c>
      <c r="D7" s="45" t="s">
        <v>66</v>
      </c>
      <c r="E7" s="45" t="s">
        <v>67</v>
      </c>
      <c r="F7" s="45" t="s">
        <v>68</v>
      </c>
      <c r="G7" s="114"/>
      <c r="H7" s="45" t="s">
        <v>13</v>
      </c>
    </row>
    <row r="8" spans="1:8" s="27" customFormat="1" ht="15.75" customHeight="1" x14ac:dyDescent="0.2">
      <c r="B8" s="45"/>
      <c r="C8" s="45"/>
      <c r="D8" s="45"/>
      <c r="E8" s="45"/>
      <c r="F8" s="45"/>
      <c r="G8" s="114"/>
      <c r="H8" s="45"/>
    </row>
    <row r="9" spans="1:8" ht="15.75" customHeight="1" x14ac:dyDescent="0.2">
      <c r="A9" s="79" t="s">
        <v>207</v>
      </c>
      <c r="B9" s="80">
        <v>6090</v>
      </c>
      <c r="C9" s="80">
        <v>11219</v>
      </c>
      <c r="D9" s="80">
        <v>8092</v>
      </c>
      <c r="E9" s="80">
        <v>6917</v>
      </c>
      <c r="F9" s="80">
        <v>2254</v>
      </c>
      <c r="G9" s="115"/>
      <c r="H9" s="80">
        <f>B9+C9+D9+E9+F9</f>
        <v>34572</v>
      </c>
    </row>
    <row r="10" spans="1:8" ht="15.75" customHeight="1" x14ac:dyDescent="0.2">
      <c r="A10" s="90" t="s">
        <v>208</v>
      </c>
      <c r="B10" s="91">
        <v>3511</v>
      </c>
      <c r="C10" s="91">
        <v>6111</v>
      </c>
      <c r="D10" s="91">
        <v>8110</v>
      </c>
      <c r="E10" s="91">
        <v>12255</v>
      </c>
      <c r="F10" s="91">
        <v>4740</v>
      </c>
      <c r="G10" s="115"/>
      <c r="H10" s="91">
        <f t="shared" ref="H10:H46" si="0">B10+C10+D10+E10+F10</f>
        <v>34727</v>
      </c>
    </row>
    <row r="11" spans="1:8" ht="15.75" customHeight="1" x14ac:dyDescent="0.2">
      <c r="A11" s="83" t="s">
        <v>209</v>
      </c>
      <c r="B11" s="84">
        <v>5505</v>
      </c>
      <c r="C11" s="84">
        <v>10796</v>
      </c>
      <c r="D11" s="84">
        <v>3354</v>
      </c>
      <c r="E11" s="84">
        <v>1217</v>
      </c>
      <c r="F11" s="84">
        <v>241</v>
      </c>
      <c r="G11" s="115"/>
      <c r="H11" s="84">
        <f t="shared" si="0"/>
        <v>21113</v>
      </c>
    </row>
    <row r="12" spans="1:8" ht="15.75" customHeight="1" x14ac:dyDescent="0.2">
      <c r="A12" s="79" t="s">
        <v>26</v>
      </c>
      <c r="B12" s="80">
        <v>5286</v>
      </c>
      <c r="C12" s="80">
        <v>14955</v>
      </c>
      <c r="D12" s="80">
        <v>13680</v>
      </c>
      <c r="E12" s="80">
        <v>6595</v>
      </c>
      <c r="F12" s="80">
        <v>2384</v>
      </c>
      <c r="G12" s="115"/>
      <c r="H12" s="80">
        <f t="shared" si="0"/>
        <v>42900</v>
      </c>
    </row>
    <row r="13" spans="1:8" ht="15.75" customHeight="1" x14ac:dyDescent="0.2">
      <c r="A13" s="90" t="s">
        <v>27</v>
      </c>
      <c r="B13" s="91">
        <v>1162</v>
      </c>
      <c r="C13" s="91">
        <v>3217</v>
      </c>
      <c r="D13" s="91">
        <v>4630</v>
      </c>
      <c r="E13" s="91">
        <v>4136</v>
      </c>
      <c r="F13" s="91">
        <v>1661</v>
      </c>
      <c r="G13" s="115"/>
      <c r="H13" s="91">
        <f t="shared" si="0"/>
        <v>14806</v>
      </c>
    </row>
    <row r="14" spans="1:8" ht="15.75" customHeight="1" x14ac:dyDescent="0.2">
      <c r="A14" s="83" t="s">
        <v>28</v>
      </c>
      <c r="B14" s="84">
        <v>32</v>
      </c>
      <c r="C14" s="84">
        <v>672</v>
      </c>
      <c r="D14" s="84">
        <v>971</v>
      </c>
      <c r="E14" s="84">
        <v>697</v>
      </c>
      <c r="F14" s="84">
        <v>181</v>
      </c>
      <c r="G14" s="115"/>
      <c r="H14" s="84">
        <f t="shared" si="0"/>
        <v>2553</v>
      </c>
    </row>
    <row r="15" spans="1:8" ht="15.75" customHeight="1" x14ac:dyDescent="0.2">
      <c r="A15" s="79" t="s">
        <v>29</v>
      </c>
      <c r="B15" s="80">
        <v>1572</v>
      </c>
      <c r="C15" s="80">
        <v>3174</v>
      </c>
      <c r="D15" s="80">
        <v>893</v>
      </c>
      <c r="E15" s="80">
        <v>404</v>
      </c>
      <c r="F15" s="80">
        <v>86</v>
      </c>
      <c r="G15" s="115"/>
      <c r="H15" s="80">
        <f t="shared" si="0"/>
        <v>6129</v>
      </c>
    </row>
    <row r="16" spans="1:8" ht="15.75" customHeight="1" x14ac:dyDescent="0.2">
      <c r="A16" s="90" t="s">
        <v>30</v>
      </c>
      <c r="B16" s="91">
        <v>556</v>
      </c>
      <c r="C16" s="91">
        <v>792</v>
      </c>
      <c r="D16" s="91">
        <v>945</v>
      </c>
      <c r="E16" s="91">
        <v>907</v>
      </c>
      <c r="F16" s="91">
        <v>383</v>
      </c>
      <c r="G16" s="115"/>
      <c r="H16" s="91">
        <f t="shared" si="0"/>
        <v>3583</v>
      </c>
    </row>
    <row r="17" spans="1:8" ht="15.75" hidden="1" customHeight="1" x14ac:dyDescent="0.2">
      <c r="A17" s="31" t="s">
        <v>31</v>
      </c>
      <c r="B17" s="36">
        <v>188</v>
      </c>
      <c r="C17" s="36">
        <v>328</v>
      </c>
      <c r="D17" s="36">
        <v>548</v>
      </c>
      <c r="E17" s="36">
        <v>858</v>
      </c>
      <c r="F17" s="36">
        <v>446</v>
      </c>
      <c r="G17" s="115"/>
      <c r="H17" s="36">
        <f t="shared" si="0"/>
        <v>2368</v>
      </c>
    </row>
    <row r="18" spans="1:8" ht="15.75" hidden="1" customHeight="1" x14ac:dyDescent="0.2">
      <c r="A18" s="33" t="s">
        <v>32</v>
      </c>
      <c r="B18" s="37">
        <v>59</v>
      </c>
      <c r="C18" s="37">
        <v>251</v>
      </c>
      <c r="D18" s="37">
        <v>220</v>
      </c>
      <c r="E18" s="37">
        <v>150</v>
      </c>
      <c r="F18" s="37">
        <v>49</v>
      </c>
      <c r="G18" s="115"/>
      <c r="H18" s="37">
        <f t="shared" si="0"/>
        <v>729</v>
      </c>
    </row>
    <row r="19" spans="1:8" ht="15.75" hidden="1" customHeight="1" x14ac:dyDescent="0.2">
      <c r="A19" s="31" t="s">
        <v>33</v>
      </c>
      <c r="B19" s="36">
        <v>3</v>
      </c>
      <c r="C19" s="36">
        <v>22</v>
      </c>
      <c r="D19" s="36">
        <v>62</v>
      </c>
      <c r="E19" s="36">
        <v>130</v>
      </c>
      <c r="F19" s="36">
        <v>76</v>
      </c>
      <c r="G19" s="115"/>
      <c r="H19" s="36">
        <f t="shared" si="0"/>
        <v>293</v>
      </c>
    </row>
    <row r="20" spans="1:8" ht="15.75" hidden="1" customHeight="1" x14ac:dyDescent="0.2">
      <c r="A20" s="33" t="s">
        <v>34</v>
      </c>
      <c r="B20" s="37">
        <v>28</v>
      </c>
      <c r="C20" s="37">
        <v>79</v>
      </c>
      <c r="D20" s="37">
        <v>197</v>
      </c>
      <c r="E20" s="37">
        <v>127</v>
      </c>
      <c r="F20" s="37">
        <v>76</v>
      </c>
      <c r="G20" s="115"/>
      <c r="H20" s="37">
        <f t="shared" si="0"/>
        <v>507</v>
      </c>
    </row>
    <row r="21" spans="1:8" ht="15.75" customHeight="1" x14ac:dyDescent="0.2">
      <c r="A21" s="83" t="s">
        <v>35</v>
      </c>
      <c r="B21" s="84">
        <v>278</v>
      </c>
      <c r="C21" s="84">
        <v>680</v>
      </c>
      <c r="D21" s="84">
        <v>1027</v>
      </c>
      <c r="E21" s="84">
        <v>1265</v>
      </c>
      <c r="F21" s="84">
        <v>647</v>
      </c>
      <c r="G21" s="115"/>
      <c r="H21" s="84">
        <f>B21+C21+D21+E21+F21</f>
        <v>3897</v>
      </c>
    </row>
    <row r="22" spans="1:8" ht="15.75" customHeight="1" x14ac:dyDescent="0.2">
      <c r="A22" s="79" t="s">
        <v>36</v>
      </c>
      <c r="B22" s="80">
        <v>43</v>
      </c>
      <c r="C22" s="80">
        <v>85</v>
      </c>
      <c r="D22" s="80">
        <v>50</v>
      </c>
      <c r="E22" s="80">
        <v>138</v>
      </c>
      <c r="F22" s="80">
        <v>60</v>
      </c>
      <c r="G22" s="115"/>
      <c r="H22" s="80">
        <f t="shared" si="0"/>
        <v>376</v>
      </c>
    </row>
    <row r="23" spans="1:8" ht="15.75" customHeight="1" x14ac:dyDescent="0.2">
      <c r="A23" s="90" t="s">
        <v>37</v>
      </c>
      <c r="B23" s="91">
        <v>91</v>
      </c>
      <c r="C23" s="91">
        <v>256</v>
      </c>
      <c r="D23" s="91">
        <v>113</v>
      </c>
      <c r="E23" s="91">
        <v>19</v>
      </c>
      <c r="F23" s="91">
        <v>3</v>
      </c>
      <c r="G23" s="115"/>
      <c r="H23" s="91">
        <f t="shared" si="0"/>
        <v>482</v>
      </c>
    </row>
    <row r="24" spans="1:8" ht="15.75" customHeight="1" x14ac:dyDescent="0.2">
      <c r="A24" s="83" t="s">
        <v>38</v>
      </c>
      <c r="B24" s="84">
        <v>330</v>
      </c>
      <c r="C24" s="84">
        <v>899</v>
      </c>
      <c r="D24" s="84">
        <v>616</v>
      </c>
      <c r="E24" s="84">
        <v>484</v>
      </c>
      <c r="F24" s="84">
        <v>201</v>
      </c>
      <c r="G24" s="115"/>
      <c r="H24" s="84">
        <f t="shared" si="0"/>
        <v>2530</v>
      </c>
    </row>
    <row r="25" spans="1:8" ht="15.75" customHeight="1" x14ac:dyDescent="0.2">
      <c r="A25" s="79" t="s">
        <v>39</v>
      </c>
      <c r="B25" s="80">
        <v>985</v>
      </c>
      <c r="C25" s="80">
        <v>1921</v>
      </c>
      <c r="D25" s="80">
        <v>1448</v>
      </c>
      <c r="E25" s="80">
        <v>949</v>
      </c>
      <c r="F25" s="80">
        <v>359</v>
      </c>
      <c r="G25" s="115"/>
      <c r="H25" s="80">
        <f t="shared" si="0"/>
        <v>5662</v>
      </c>
    </row>
    <row r="26" spans="1:8" ht="15.75" customHeight="1" x14ac:dyDescent="0.2">
      <c r="A26" s="90" t="s">
        <v>40</v>
      </c>
      <c r="B26" s="91">
        <v>2157</v>
      </c>
      <c r="C26" s="91">
        <v>5396</v>
      </c>
      <c r="D26" s="91">
        <v>2501</v>
      </c>
      <c r="E26" s="91">
        <v>1542</v>
      </c>
      <c r="F26" s="91">
        <v>936</v>
      </c>
      <c r="G26" s="115"/>
      <c r="H26" s="91">
        <f t="shared" si="0"/>
        <v>12532</v>
      </c>
    </row>
    <row r="27" spans="1:8" ht="15.75" customHeight="1" x14ac:dyDescent="0.2">
      <c r="A27" s="83" t="s">
        <v>41</v>
      </c>
      <c r="B27" s="84">
        <v>324</v>
      </c>
      <c r="C27" s="84">
        <v>680</v>
      </c>
      <c r="D27" s="84">
        <v>463</v>
      </c>
      <c r="E27" s="84">
        <v>343</v>
      </c>
      <c r="F27" s="84">
        <v>225</v>
      </c>
      <c r="G27" s="115"/>
      <c r="H27" s="84">
        <f t="shared" si="0"/>
        <v>2035</v>
      </c>
    </row>
    <row r="28" spans="1:8" ht="15.75" customHeight="1" x14ac:dyDescent="0.2">
      <c r="A28" s="79" t="s">
        <v>42</v>
      </c>
      <c r="B28" s="80">
        <v>454</v>
      </c>
      <c r="C28" s="80">
        <v>1745</v>
      </c>
      <c r="D28" s="80">
        <v>1973</v>
      </c>
      <c r="E28" s="80">
        <v>1255</v>
      </c>
      <c r="F28" s="80">
        <v>695</v>
      </c>
      <c r="G28" s="115"/>
      <c r="H28" s="80">
        <f t="shared" si="0"/>
        <v>6122</v>
      </c>
    </row>
    <row r="29" spans="1:8" ht="15.75" customHeight="1" x14ac:dyDescent="0.2">
      <c r="A29" s="90" t="s">
        <v>43</v>
      </c>
      <c r="B29" s="91">
        <v>69</v>
      </c>
      <c r="C29" s="91">
        <v>185</v>
      </c>
      <c r="D29" s="91">
        <v>241</v>
      </c>
      <c r="E29" s="91">
        <v>251</v>
      </c>
      <c r="F29" s="91">
        <v>97</v>
      </c>
      <c r="G29" s="115"/>
      <c r="H29" s="91">
        <f t="shared" si="0"/>
        <v>843</v>
      </c>
    </row>
    <row r="30" spans="1:8" ht="15.75" customHeight="1" x14ac:dyDescent="0.2">
      <c r="A30" s="83" t="s">
        <v>44</v>
      </c>
      <c r="B30" s="84">
        <v>82</v>
      </c>
      <c r="C30" s="84">
        <v>615</v>
      </c>
      <c r="D30" s="84">
        <v>1077</v>
      </c>
      <c r="E30" s="84">
        <v>916</v>
      </c>
      <c r="F30" s="84">
        <v>571</v>
      </c>
      <c r="G30" s="115"/>
      <c r="H30" s="84">
        <f t="shared" si="0"/>
        <v>3261</v>
      </c>
    </row>
    <row r="31" spans="1:8" ht="15.75" customHeight="1" x14ac:dyDescent="0.2">
      <c r="A31" s="79" t="s">
        <v>45</v>
      </c>
      <c r="B31" s="80">
        <v>20</v>
      </c>
      <c r="C31" s="80">
        <v>110</v>
      </c>
      <c r="D31" s="80">
        <v>179</v>
      </c>
      <c r="E31" s="80">
        <v>323</v>
      </c>
      <c r="F31" s="80">
        <v>242</v>
      </c>
      <c r="G31" s="115"/>
      <c r="H31" s="80">
        <f t="shared" si="0"/>
        <v>874</v>
      </c>
    </row>
    <row r="32" spans="1:8" ht="15.75" customHeight="1" x14ac:dyDescent="0.2">
      <c r="A32" s="90" t="s">
        <v>46</v>
      </c>
      <c r="B32" s="91">
        <v>53</v>
      </c>
      <c r="C32" s="91">
        <v>265</v>
      </c>
      <c r="D32" s="91">
        <v>521</v>
      </c>
      <c r="E32" s="91">
        <v>585</v>
      </c>
      <c r="F32" s="91">
        <v>295</v>
      </c>
      <c r="G32" s="115"/>
      <c r="H32" s="91">
        <f t="shared" si="0"/>
        <v>1719</v>
      </c>
    </row>
    <row r="33" spans="1:19" ht="15.75" customHeight="1" x14ac:dyDescent="0.2">
      <c r="A33" s="83" t="s">
        <v>47</v>
      </c>
      <c r="B33" s="84">
        <v>1485</v>
      </c>
      <c r="C33" s="84">
        <v>3297</v>
      </c>
      <c r="D33" s="84">
        <v>2085</v>
      </c>
      <c r="E33" s="84">
        <v>1175</v>
      </c>
      <c r="F33" s="84">
        <v>553</v>
      </c>
      <c r="G33" s="115"/>
      <c r="H33" s="84">
        <f t="shared" si="0"/>
        <v>8595</v>
      </c>
    </row>
    <row r="34" spans="1:19" ht="15.75" customHeight="1" x14ac:dyDescent="0.2">
      <c r="A34" s="79" t="s">
        <v>48</v>
      </c>
      <c r="B34" s="80">
        <v>2871</v>
      </c>
      <c r="C34" s="80">
        <v>5367</v>
      </c>
      <c r="D34" s="80">
        <v>4108</v>
      </c>
      <c r="E34" s="80">
        <v>3080</v>
      </c>
      <c r="F34" s="80">
        <v>933</v>
      </c>
      <c r="G34" s="115"/>
      <c r="H34" s="80">
        <f t="shared" si="0"/>
        <v>16359</v>
      </c>
    </row>
    <row r="35" spans="1:19" ht="15.75" customHeight="1" x14ac:dyDescent="0.2">
      <c r="A35" s="90" t="s">
        <v>49</v>
      </c>
      <c r="B35" s="91">
        <v>1569</v>
      </c>
      <c r="C35" s="91">
        <v>2980</v>
      </c>
      <c r="D35" s="91">
        <v>2138</v>
      </c>
      <c r="E35" s="91">
        <v>2313</v>
      </c>
      <c r="F35" s="91">
        <v>585</v>
      </c>
      <c r="G35" s="115"/>
      <c r="H35" s="91">
        <f t="shared" si="0"/>
        <v>9585</v>
      </c>
    </row>
    <row r="36" spans="1:19" ht="15.75" customHeight="1" x14ac:dyDescent="0.2">
      <c r="A36" s="83" t="s">
        <v>50</v>
      </c>
      <c r="B36" s="84">
        <v>4222</v>
      </c>
      <c r="C36" s="84">
        <v>11291</v>
      </c>
      <c r="D36" s="84">
        <v>7825</v>
      </c>
      <c r="E36" s="84">
        <v>4160</v>
      </c>
      <c r="F36" s="84">
        <v>1003</v>
      </c>
      <c r="G36" s="115"/>
      <c r="H36" s="84">
        <f t="shared" si="0"/>
        <v>28501</v>
      </c>
    </row>
    <row r="37" spans="1:19" ht="15.75" customHeight="1" x14ac:dyDescent="0.2">
      <c r="A37" s="79" t="s">
        <v>51</v>
      </c>
      <c r="B37" s="80">
        <v>8310</v>
      </c>
      <c r="C37" s="80">
        <v>15451</v>
      </c>
      <c r="D37" s="80">
        <v>8099</v>
      </c>
      <c r="E37" s="80">
        <v>5895</v>
      </c>
      <c r="F37" s="80">
        <v>972</v>
      </c>
      <c r="G37" s="115"/>
      <c r="H37" s="80">
        <f t="shared" si="0"/>
        <v>38727</v>
      </c>
    </row>
    <row r="38" spans="1:19" ht="15.75" customHeight="1" x14ac:dyDescent="0.2">
      <c r="A38" s="90" t="s">
        <v>52</v>
      </c>
      <c r="B38" s="91">
        <v>1442</v>
      </c>
      <c r="C38" s="91">
        <v>1341</v>
      </c>
      <c r="D38" s="91">
        <v>943</v>
      </c>
      <c r="E38" s="91">
        <v>1907</v>
      </c>
      <c r="F38" s="91">
        <v>565</v>
      </c>
      <c r="G38" s="115"/>
      <c r="H38" s="91">
        <f t="shared" si="0"/>
        <v>6198</v>
      </c>
    </row>
    <row r="39" spans="1:19" ht="15.75" customHeight="1" x14ac:dyDescent="0.2">
      <c r="A39" s="83" t="s">
        <v>53</v>
      </c>
      <c r="B39" s="84">
        <v>709</v>
      </c>
      <c r="C39" s="84">
        <v>1242</v>
      </c>
      <c r="D39" s="84">
        <v>739</v>
      </c>
      <c r="E39" s="84">
        <v>1705</v>
      </c>
      <c r="F39" s="84">
        <v>744</v>
      </c>
      <c r="G39" s="115"/>
      <c r="H39" s="84">
        <f t="shared" si="0"/>
        <v>5139</v>
      </c>
    </row>
    <row r="40" spans="1:19" ht="15.75" customHeight="1" x14ac:dyDescent="0.2">
      <c r="A40" s="79" t="s">
        <v>54</v>
      </c>
      <c r="B40" s="80">
        <v>916</v>
      </c>
      <c r="C40" s="80">
        <v>1846</v>
      </c>
      <c r="D40" s="80">
        <v>2114</v>
      </c>
      <c r="E40" s="80">
        <v>1713</v>
      </c>
      <c r="F40" s="80">
        <v>747</v>
      </c>
      <c r="G40" s="115"/>
      <c r="H40" s="80">
        <f t="shared" si="0"/>
        <v>7336</v>
      </c>
    </row>
    <row r="41" spans="1:19" ht="15.75" customHeight="1" x14ac:dyDescent="0.2">
      <c r="A41" s="90" t="s">
        <v>214</v>
      </c>
      <c r="B41" s="91">
        <v>1708</v>
      </c>
      <c r="C41" s="91">
        <v>4057</v>
      </c>
      <c r="D41" s="91">
        <v>2444</v>
      </c>
      <c r="E41" s="91">
        <v>1278</v>
      </c>
      <c r="F41" s="91">
        <v>344</v>
      </c>
      <c r="G41" s="115"/>
      <c r="H41" s="91">
        <f t="shared" si="0"/>
        <v>9831</v>
      </c>
    </row>
    <row r="42" spans="1:19" ht="15.75" customHeight="1" x14ac:dyDescent="0.2">
      <c r="A42" s="83" t="s">
        <v>55</v>
      </c>
      <c r="B42" s="84">
        <v>1338</v>
      </c>
      <c r="C42" s="84">
        <v>2657</v>
      </c>
      <c r="D42" s="84">
        <v>1239</v>
      </c>
      <c r="E42" s="84">
        <v>175</v>
      </c>
      <c r="F42" s="84">
        <v>14</v>
      </c>
      <c r="G42" s="115"/>
      <c r="H42" s="84">
        <f t="shared" si="0"/>
        <v>5423</v>
      </c>
    </row>
    <row r="43" spans="1:19" ht="15.75" customHeight="1" x14ac:dyDescent="0.2">
      <c r="A43" s="79" t="s">
        <v>56</v>
      </c>
      <c r="B43" s="80">
        <v>318</v>
      </c>
      <c r="C43" s="80">
        <v>394</v>
      </c>
      <c r="D43" s="80">
        <v>401</v>
      </c>
      <c r="E43" s="80">
        <v>276</v>
      </c>
      <c r="F43" s="80">
        <v>57</v>
      </c>
      <c r="G43" s="115"/>
      <c r="H43" s="80">
        <f t="shared" si="0"/>
        <v>1446</v>
      </c>
    </row>
    <row r="44" spans="1:19" ht="15.75" customHeight="1" x14ac:dyDescent="0.2">
      <c r="A44" s="90" t="s">
        <v>57</v>
      </c>
      <c r="B44" s="91">
        <v>1646</v>
      </c>
      <c r="C44" s="91">
        <v>983</v>
      </c>
      <c r="D44" s="91">
        <v>772</v>
      </c>
      <c r="E44" s="91">
        <v>736</v>
      </c>
      <c r="F44" s="91">
        <v>249</v>
      </c>
      <c r="G44" s="115"/>
      <c r="H44" s="91">
        <f t="shared" si="0"/>
        <v>4386</v>
      </c>
    </row>
    <row r="45" spans="1:19" ht="15.75" customHeight="1" x14ac:dyDescent="0.2">
      <c r="A45" s="83" t="s">
        <v>58</v>
      </c>
      <c r="B45" s="84">
        <v>1640</v>
      </c>
      <c r="C45" s="84">
        <v>1424</v>
      </c>
      <c r="D45" s="84">
        <v>589</v>
      </c>
      <c r="E45" s="84">
        <v>265</v>
      </c>
      <c r="F45" s="84">
        <v>62</v>
      </c>
      <c r="G45" s="115"/>
      <c r="H45" s="84">
        <f t="shared" si="0"/>
        <v>3980</v>
      </c>
    </row>
    <row r="46" spans="1:19" ht="15.75" customHeight="1" x14ac:dyDescent="0.2">
      <c r="A46" s="79" t="s">
        <v>59</v>
      </c>
      <c r="B46" s="80">
        <v>3104</v>
      </c>
      <c r="C46" s="80">
        <v>9069</v>
      </c>
      <c r="D46" s="80">
        <v>6737</v>
      </c>
      <c r="E46" s="80">
        <v>4123</v>
      </c>
      <c r="F46" s="80">
        <v>1951</v>
      </c>
      <c r="G46" s="115"/>
      <c r="H46" s="80">
        <f t="shared" si="0"/>
        <v>24984</v>
      </c>
      <c r="I46" s="37"/>
    </row>
    <row r="47" spans="1:19" ht="15.75" customHeight="1" x14ac:dyDescent="0.2">
      <c r="A47" s="38"/>
      <c r="B47" s="32"/>
      <c r="C47" s="23"/>
      <c r="D47" s="23"/>
      <c r="E47" s="32"/>
      <c r="F47" s="23"/>
      <c r="G47" s="2"/>
      <c r="H47" s="32"/>
    </row>
    <row r="48" spans="1:19" ht="15.75" customHeight="1" x14ac:dyDescent="0.2">
      <c r="A48" s="88" t="s">
        <v>20</v>
      </c>
      <c r="B48" s="89">
        <f t="shared" ref="B48:F48" si="1">SUM(B9:B46)-SUM(B17:B20)</f>
        <v>59878</v>
      </c>
      <c r="C48" s="89">
        <f t="shared" si="1"/>
        <v>125172</v>
      </c>
      <c r="D48" s="89">
        <f t="shared" si="1"/>
        <v>91117</v>
      </c>
      <c r="E48" s="89">
        <f t="shared" si="1"/>
        <v>69999</v>
      </c>
      <c r="F48" s="89">
        <f t="shared" si="1"/>
        <v>25040</v>
      </c>
      <c r="G48" s="116"/>
      <c r="H48" s="89">
        <f>SUM(H9:H46)-SUM(H17:H20)</f>
        <v>371206</v>
      </c>
      <c r="I48" s="23"/>
      <c r="K48" s="34"/>
      <c r="M48" s="23"/>
      <c r="N48" s="34"/>
      <c r="O48" s="34"/>
      <c r="P48" s="34"/>
      <c r="Q48" s="34"/>
      <c r="R48" s="34"/>
      <c r="S48" s="34"/>
    </row>
    <row r="49" spans="1:21" ht="15.75" customHeight="1" x14ac:dyDescent="0.2">
      <c r="B49" s="32"/>
      <c r="C49" s="23"/>
      <c r="D49" s="23"/>
      <c r="E49" s="32"/>
      <c r="F49" s="23"/>
      <c r="G49" s="2"/>
      <c r="H49" s="32"/>
    </row>
    <row r="50" spans="1:21" ht="15.75" customHeight="1" x14ac:dyDescent="0.2">
      <c r="A50" s="109" t="s">
        <v>60</v>
      </c>
      <c r="B50" s="91">
        <v>9601</v>
      </c>
      <c r="C50" s="91">
        <v>17330</v>
      </c>
      <c r="D50" s="91">
        <v>16202</v>
      </c>
      <c r="E50" s="91">
        <v>19172</v>
      </c>
      <c r="F50" s="91">
        <v>6994</v>
      </c>
      <c r="G50" s="104"/>
      <c r="H50" s="91">
        <f>B50+C50+D50+E50+F50</f>
        <v>69299</v>
      </c>
      <c r="I50" s="37"/>
      <c r="J50" s="34"/>
      <c r="K50" s="34"/>
      <c r="L50" s="34"/>
      <c r="M50" s="34"/>
      <c r="N50" s="34"/>
      <c r="O50" s="34"/>
      <c r="P50" s="34"/>
      <c r="Q50" s="34"/>
      <c r="R50" s="34"/>
    </row>
    <row r="51" spans="1:21" s="34" customFormat="1" ht="15.75" customHeight="1" x14ac:dyDescent="0.2">
      <c r="A51" s="111" t="s">
        <v>61</v>
      </c>
      <c r="B51" s="84">
        <v>8608</v>
      </c>
      <c r="C51" s="84">
        <v>22810</v>
      </c>
      <c r="D51" s="84">
        <v>21119</v>
      </c>
      <c r="E51" s="84">
        <v>12739</v>
      </c>
      <c r="F51" s="84">
        <v>4695</v>
      </c>
      <c r="G51" s="104"/>
      <c r="H51" s="84">
        <f>B51+C51+D51+E51+F51</f>
        <v>69971</v>
      </c>
      <c r="I51" s="37"/>
      <c r="S51" s="24"/>
      <c r="T51" s="24"/>
      <c r="U51" s="24"/>
    </row>
    <row r="52" spans="1:21" ht="15" x14ac:dyDescent="0.2">
      <c r="A52" s="112" t="s">
        <v>62</v>
      </c>
      <c r="B52" s="80">
        <v>18414</v>
      </c>
      <c r="C52" s="80">
        <v>36430</v>
      </c>
      <c r="D52" s="80">
        <v>23113</v>
      </c>
      <c r="E52" s="80">
        <v>17355</v>
      </c>
      <c r="F52" s="80">
        <v>4058</v>
      </c>
      <c r="G52" s="104"/>
      <c r="H52" s="80">
        <f>B52+C52+D52+E52+F52</f>
        <v>99370</v>
      </c>
      <c r="I52" s="37"/>
      <c r="J52" s="24"/>
      <c r="K52" s="24"/>
    </row>
    <row r="53" spans="1:21" x14ac:dyDescent="0.2">
      <c r="A53" s="27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7"/>
  <dimension ref="A1:U53"/>
  <sheetViews>
    <sheetView showGridLines="0" topLeftCell="A14" zoomScaleNormal="100" workbookViewId="0">
      <selection activeCell="A38" sqref="A38:XFD38"/>
    </sheetView>
  </sheetViews>
  <sheetFormatPr defaultRowHeight="12.75" x14ac:dyDescent="0.2"/>
  <cols>
    <col min="1" max="1" width="17.140625" style="27" customWidth="1"/>
    <col min="2" max="6" width="9.7109375" customWidth="1"/>
    <col min="7" max="7" width="1.140625" customWidth="1"/>
    <col min="8" max="8" width="9.7109375" customWidth="1"/>
    <col min="9" max="12" width="1" customWidth="1"/>
  </cols>
  <sheetData>
    <row r="1" spans="1:8" s="24" customFormat="1" ht="15.75" customHeight="1" x14ac:dyDescent="0.25">
      <c r="A1" s="16" t="s">
        <v>21</v>
      </c>
    </row>
    <row r="2" spans="1:8" ht="15.75" customHeight="1" x14ac:dyDescent="0.2"/>
    <row r="3" spans="1:8" ht="15.75" customHeight="1" x14ac:dyDescent="0.25">
      <c r="A3" s="16" t="s">
        <v>180</v>
      </c>
    </row>
    <row r="4" spans="1:8" ht="15.75" customHeight="1" x14ac:dyDescent="0.2"/>
    <row r="5" spans="1:8" ht="15.75" customHeight="1" x14ac:dyDescent="0.2"/>
    <row r="6" spans="1:8" s="27" customFormat="1" ht="15.75" customHeight="1" x14ac:dyDescent="0.2">
      <c r="B6" s="44"/>
      <c r="C6" s="44"/>
      <c r="D6" s="44"/>
      <c r="E6" s="44"/>
      <c r="F6" s="44"/>
      <c r="G6" s="44"/>
      <c r="H6" s="45"/>
    </row>
    <row r="7" spans="1:8" s="27" customFormat="1" ht="15.75" customHeight="1" x14ac:dyDescent="0.2">
      <c r="B7" s="45" t="s">
        <v>64</v>
      </c>
      <c r="C7" s="45" t="s">
        <v>65</v>
      </c>
      <c r="D7" s="45" t="s">
        <v>66</v>
      </c>
      <c r="E7" s="45" t="s">
        <v>67</v>
      </c>
      <c r="F7" s="45" t="s">
        <v>68</v>
      </c>
      <c r="G7" s="45"/>
      <c r="H7" s="45" t="s">
        <v>13</v>
      </c>
    </row>
    <row r="8" spans="1:8" s="27" customFormat="1" ht="15.75" customHeight="1" x14ac:dyDescent="0.2">
      <c r="B8" s="45"/>
      <c r="C8" s="45"/>
      <c r="D8" s="45"/>
      <c r="E8" s="45"/>
      <c r="F8" s="45"/>
      <c r="G8" s="45"/>
      <c r="H8" s="45"/>
    </row>
    <row r="9" spans="1:8" ht="15.75" customHeight="1" x14ac:dyDescent="0.2">
      <c r="A9" s="79" t="s">
        <v>207</v>
      </c>
      <c r="B9" s="80">
        <v>456</v>
      </c>
      <c r="C9" s="80">
        <v>175</v>
      </c>
      <c r="D9" s="80">
        <v>72</v>
      </c>
      <c r="E9" s="80">
        <v>67</v>
      </c>
      <c r="F9" s="80">
        <v>55</v>
      </c>
      <c r="G9" s="115"/>
      <c r="H9" s="80">
        <f t="shared" ref="H9:H46" si="0">B9+C9+D9+E9+F9</f>
        <v>825</v>
      </c>
    </row>
    <row r="10" spans="1:8" ht="15.75" customHeight="1" x14ac:dyDescent="0.2">
      <c r="A10" s="90" t="s">
        <v>208</v>
      </c>
      <c r="B10" s="91">
        <v>314</v>
      </c>
      <c r="C10" s="91">
        <v>142</v>
      </c>
      <c r="D10" s="91">
        <v>90</v>
      </c>
      <c r="E10" s="91">
        <v>132</v>
      </c>
      <c r="F10" s="91">
        <v>119</v>
      </c>
      <c r="G10" s="115"/>
      <c r="H10" s="91">
        <f t="shared" si="0"/>
        <v>797</v>
      </c>
    </row>
    <row r="11" spans="1:8" ht="15.75" customHeight="1" x14ac:dyDescent="0.2">
      <c r="A11" s="83" t="s">
        <v>209</v>
      </c>
      <c r="B11" s="84">
        <v>587</v>
      </c>
      <c r="C11" s="84">
        <v>445</v>
      </c>
      <c r="D11" s="84">
        <v>79</v>
      </c>
      <c r="E11" s="84">
        <v>25</v>
      </c>
      <c r="F11" s="84">
        <v>13</v>
      </c>
      <c r="G11" s="115"/>
      <c r="H11" s="84">
        <f t="shared" si="0"/>
        <v>1149</v>
      </c>
    </row>
    <row r="12" spans="1:8" ht="15.75" customHeight="1" x14ac:dyDescent="0.2">
      <c r="A12" s="79" t="s">
        <v>26</v>
      </c>
      <c r="B12" s="80">
        <v>1015</v>
      </c>
      <c r="C12" s="80">
        <v>1341</v>
      </c>
      <c r="D12" s="80">
        <v>479</v>
      </c>
      <c r="E12" s="80">
        <v>266</v>
      </c>
      <c r="F12" s="80">
        <v>141</v>
      </c>
      <c r="G12" s="115"/>
      <c r="H12" s="80">
        <f t="shared" si="0"/>
        <v>3242</v>
      </c>
    </row>
    <row r="13" spans="1:8" ht="15.75" customHeight="1" x14ac:dyDescent="0.2">
      <c r="A13" s="90" t="s">
        <v>27</v>
      </c>
      <c r="B13" s="91">
        <v>139</v>
      </c>
      <c r="C13" s="91">
        <v>142</v>
      </c>
      <c r="D13" s="91">
        <v>71</v>
      </c>
      <c r="E13" s="91">
        <v>44</v>
      </c>
      <c r="F13" s="91">
        <v>44</v>
      </c>
      <c r="G13" s="115"/>
      <c r="H13" s="91">
        <f t="shared" si="0"/>
        <v>440</v>
      </c>
    </row>
    <row r="14" spans="1:8" ht="15.75" customHeight="1" x14ac:dyDescent="0.2">
      <c r="A14" s="83" t="s">
        <v>28</v>
      </c>
      <c r="B14" s="84">
        <v>2</v>
      </c>
      <c r="C14" s="84">
        <v>34</v>
      </c>
      <c r="D14" s="84">
        <v>25</v>
      </c>
      <c r="E14" s="84">
        <v>13</v>
      </c>
      <c r="F14" s="84">
        <v>9</v>
      </c>
      <c r="G14" s="115"/>
      <c r="H14" s="84">
        <f t="shared" si="0"/>
        <v>83</v>
      </c>
    </row>
    <row r="15" spans="1:8" ht="15.75" customHeight="1" x14ac:dyDescent="0.2">
      <c r="A15" s="79" t="s">
        <v>29</v>
      </c>
      <c r="B15" s="80">
        <v>275</v>
      </c>
      <c r="C15" s="80">
        <v>294</v>
      </c>
      <c r="D15" s="80">
        <v>48</v>
      </c>
      <c r="E15" s="80">
        <v>24</v>
      </c>
      <c r="F15" s="80">
        <v>4</v>
      </c>
      <c r="G15" s="115"/>
      <c r="H15" s="80">
        <f t="shared" si="0"/>
        <v>645</v>
      </c>
    </row>
    <row r="16" spans="1:8" ht="15.75" customHeight="1" x14ac:dyDescent="0.2">
      <c r="A16" s="90" t="s">
        <v>30</v>
      </c>
      <c r="B16" s="91">
        <v>118</v>
      </c>
      <c r="C16" s="91">
        <v>79</v>
      </c>
      <c r="D16" s="91">
        <v>36</v>
      </c>
      <c r="E16" s="91">
        <v>32</v>
      </c>
      <c r="F16" s="91">
        <v>10</v>
      </c>
      <c r="G16" s="115"/>
      <c r="H16" s="91">
        <f t="shared" si="0"/>
        <v>275</v>
      </c>
    </row>
    <row r="17" spans="1:8" ht="15.75" hidden="1" customHeight="1" x14ac:dyDescent="0.2">
      <c r="A17" s="31" t="s">
        <v>31</v>
      </c>
      <c r="B17" s="36">
        <v>16</v>
      </c>
      <c r="C17" s="36">
        <v>17</v>
      </c>
      <c r="D17" s="36">
        <v>5</v>
      </c>
      <c r="E17" s="36">
        <v>8</v>
      </c>
      <c r="F17" s="36">
        <v>17</v>
      </c>
      <c r="G17" s="115"/>
      <c r="H17" s="36">
        <f t="shared" si="0"/>
        <v>63</v>
      </c>
    </row>
    <row r="18" spans="1:8" ht="15.75" hidden="1" customHeight="1" x14ac:dyDescent="0.2">
      <c r="A18" s="33" t="s">
        <v>32</v>
      </c>
      <c r="B18" s="37">
        <v>8</v>
      </c>
      <c r="C18" s="37">
        <v>13</v>
      </c>
      <c r="D18" s="37">
        <v>3</v>
      </c>
      <c r="E18" s="37">
        <v>0</v>
      </c>
      <c r="F18" s="37">
        <v>0</v>
      </c>
      <c r="G18" s="115"/>
      <c r="H18" s="37">
        <f t="shared" si="0"/>
        <v>24</v>
      </c>
    </row>
    <row r="19" spans="1:8" ht="15.75" hidden="1" customHeight="1" x14ac:dyDescent="0.2">
      <c r="A19" s="31" t="s">
        <v>33</v>
      </c>
      <c r="B19" s="36">
        <v>1</v>
      </c>
      <c r="C19" s="36">
        <v>1</v>
      </c>
      <c r="D19" s="36">
        <v>0</v>
      </c>
      <c r="E19" s="36">
        <v>1</v>
      </c>
      <c r="F19" s="36">
        <v>2</v>
      </c>
      <c r="G19" s="115"/>
      <c r="H19" s="36">
        <f t="shared" si="0"/>
        <v>5</v>
      </c>
    </row>
    <row r="20" spans="1:8" ht="15.75" hidden="1" customHeight="1" x14ac:dyDescent="0.2">
      <c r="A20" s="33" t="s">
        <v>34</v>
      </c>
      <c r="B20" s="37">
        <v>4</v>
      </c>
      <c r="C20" s="37">
        <v>2</v>
      </c>
      <c r="D20" s="37">
        <v>7</v>
      </c>
      <c r="E20" s="37">
        <v>2</v>
      </c>
      <c r="F20" s="37">
        <v>2</v>
      </c>
      <c r="G20" s="115"/>
      <c r="H20" s="37">
        <f t="shared" si="0"/>
        <v>17</v>
      </c>
    </row>
    <row r="21" spans="1:8" ht="15.75" customHeight="1" x14ac:dyDescent="0.2">
      <c r="A21" s="83" t="s">
        <v>35</v>
      </c>
      <c r="B21" s="84">
        <v>29</v>
      </c>
      <c r="C21" s="84">
        <v>33</v>
      </c>
      <c r="D21" s="84">
        <v>15</v>
      </c>
      <c r="E21" s="84">
        <v>11</v>
      </c>
      <c r="F21" s="84">
        <v>21</v>
      </c>
      <c r="G21" s="115"/>
      <c r="H21" s="84">
        <f t="shared" si="0"/>
        <v>109</v>
      </c>
    </row>
    <row r="22" spans="1:8" ht="15.75" customHeight="1" x14ac:dyDescent="0.2">
      <c r="A22" s="79" t="s">
        <v>36</v>
      </c>
      <c r="B22" s="80">
        <v>3</v>
      </c>
      <c r="C22" s="80">
        <v>1</v>
      </c>
      <c r="D22" s="80">
        <v>0</v>
      </c>
      <c r="E22" s="80">
        <v>1</v>
      </c>
      <c r="F22" s="80">
        <v>2</v>
      </c>
      <c r="G22" s="115"/>
      <c r="H22" s="80">
        <f t="shared" si="0"/>
        <v>7</v>
      </c>
    </row>
    <row r="23" spans="1:8" ht="15.75" customHeight="1" x14ac:dyDescent="0.2">
      <c r="A23" s="90" t="s">
        <v>37</v>
      </c>
      <c r="B23" s="91">
        <v>12</v>
      </c>
      <c r="C23" s="91">
        <v>10</v>
      </c>
      <c r="D23" s="91">
        <v>4</v>
      </c>
      <c r="E23" s="91">
        <v>0</v>
      </c>
      <c r="F23" s="91">
        <v>1</v>
      </c>
      <c r="G23" s="115"/>
      <c r="H23" s="91">
        <f t="shared" si="0"/>
        <v>27</v>
      </c>
    </row>
    <row r="24" spans="1:8" ht="15.75" customHeight="1" x14ac:dyDescent="0.2">
      <c r="A24" s="83" t="s">
        <v>38</v>
      </c>
      <c r="B24" s="84">
        <v>16</v>
      </c>
      <c r="C24" s="84">
        <v>12</v>
      </c>
      <c r="D24" s="84">
        <v>3</v>
      </c>
      <c r="E24" s="84">
        <v>2</v>
      </c>
      <c r="F24" s="84">
        <v>4</v>
      </c>
      <c r="G24" s="115"/>
      <c r="H24" s="84">
        <f t="shared" si="0"/>
        <v>37</v>
      </c>
    </row>
    <row r="25" spans="1:8" ht="15.75" customHeight="1" x14ac:dyDescent="0.2">
      <c r="A25" s="79" t="s">
        <v>39</v>
      </c>
      <c r="B25" s="80">
        <v>66</v>
      </c>
      <c r="C25" s="80">
        <v>53</v>
      </c>
      <c r="D25" s="80">
        <v>6</v>
      </c>
      <c r="E25" s="80">
        <v>9</v>
      </c>
      <c r="F25" s="80">
        <v>9</v>
      </c>
      <c r="G25" s="115"/>
      <c r="H25" s="80">
        <f t="shared" si="0"/>
        <v>143</v>
      </c>
    </row>
    <row r="26" spans="1:8" ht="15.75" customHeight="1" x14ac:dyDescent="0.2">
      <c r="A26" s="90" t="s">
        <v>40</v>
      </c>
      <c r="B26" s="91">
        <v>136</v>
      </c>
      <c r="C26" s="91">
        <v>117</v>
      </c>
      <c r="D26" s="91">
        <v>7</v>
      </c>
      <c r="E26" s="91">
        <v>6</v>
      </c>
      <c r="F26" s="91">
        <v>2</v>
      </c>
      <c r="G26" s="115"/>
      <c r="H26" s="91">
        <f t="shared" si="0"/>
        <v>268</v>
      </c>
    </row>
    <row r="27" spans="1:8" ht="15.75" customHeight="1" x14ac:dyDescent="0.2">
      <c r="A27" s="83" t="s">
        <v>41</v>
      </c>
      <c r="B27" s="84">
        <v>9</v>
      </c>
      <c r="C27" s="84">
        <v>8</v>
      </c>
      <c r="D27" s="84">
        <v>3</v>
      </c>
      <c r="E27" s="84">
        <v>1</v>
      </c>
      <c r="F27" s="84">
        <v>4</v>
      </c>
      <c r="G27" s="115"/>
      <c r="H27" s="84">
        <f t="shared" si="0"/>
        <v>25</v>
      </c>
    </row>
    <row r="28" spans="1:8" ht="15.75" customHeight="1" x14ac:dyDescent="0.2">
      <c r="A28" s="79" t="s">
        <v>42</v>
      </c>
      <c r="B28" s="80">
        <v>90</v>
      </c>
      <c r="C28" s="80">
        <v>87</v>
      </c>
      <c r="D28" s="80">
        <v>40</v>
      </c>
      <c r="E28" s="80">
        <v>37</v>
      </c>
      <c r="F28" s="80">
        <v>34</v>
      </c>
      <c r="G28" s="115"/>
      <c r="H28" s="80">
        <f t="shared" si="0"/>
        <v>288</v>
      </c>
    </row>
    <row r="29" spans="1:8" ht="15.75" customHeight="1" x14ac:dyDescent="0.2">
      <c r="A29" s="90" t="s">
        <v>43</v>
      </c>
      <c r="B29" s="91">
        <v>0</v>
      </c>
      <c r="C29" s="91">
        <v>2</v>
      </c>
      <c r="D29" s="91">
        <v>1</v>
      </c>
      <c r="E29" s="91">
        <v>2</v>
      </c>
      <c r="F29" s="91">
        <v>4</v>
      </c>
      <c r="G29" s="115"/>
      <c r="H29" s="91">
        <f t="shared" si="0"/>
        <v>9</v>
      </c>
    </row>
    <row r="30" spans="1:8" ht="15.75" customHeight="1" x14ac:dyDescent="0.2">
      <c r="A30" s="83" t="s">
        <v>44</v>
      </c>
      <c r="B30" s="84">
        <v>13</v>
      </c>
      <c r="C30" s="84">
        <v>35</v>
      </c>
      <c r="D30" s="84">
        <v>34</v>
      </c>
      <c r="E30" s="84">
        <v>22</v>
      </c>
      <c r="F30" s="84">
        <v>8</v>
      </c>
      <c r="G30" s="115"/>
      <c r="H30" s="84">
        <f t="shared" si="0"/>
        <v>112</v>
      </c>
    </row>
    <row r="31" spans="1:8" ht="15.75" customHeight="1" x14ac:dyDescent="0.2">
      <c r="A31" s="79" t="s">
        <v>45</v>
      </c>
      <c r="B31" s="80">
        <v>3</v>
      </c>
      <c r="C31" s="80">
        <v>5</v>
      </c>
      <c r="D31" s="80">
        <v>5</v>
      </c>
      <c r="E31" s="80">
        <v>4</v>
      </c>
      <c r="F31" s="80">
        <v>8</v>
      </c>
      <c r="G31" s="115"/>
      <c r="H31" s="80">
        <f t="shared" si="0"/>
        <v>25</v>
      </c>
    </row>
    <row r="32" spans="1:8" ht="15.75" customHeight="1" x14ac:dyDescent="0.2">
      <c r="A32" s="90" t="s">
        <v>46</v>
      </c>
      <c r="B32" s="91">
        <v>14</v>
      </c>
      <c r="C32" s="91">
        <v>19</v>
      </c>
      <c r="D32" s="91">
        <v>17</v>
      </c>
      <c r="E32" s="91">
        <v>13</v>
      </c>
      <c r="F32" s="91">
        <v>5</v>
      </c>
      <c r="G32" s="115"/>
      <c r="H32" s="91">
        <f t="shared" si="0"/>
        <v>68</v>
      </c>
    </row>
    <row r="33" spans="1:19" ht="15.75" customHeight="1" x14ac:dyDescent="0.2">
      <c r="A33" s="83" t="s">
        <v>47</v>
      </c>
      <c r="B33" s="84">
        <v>111</v>
      </c>
      <c r="C33" s="84">
        <v>123</v>
      </c>
      <c r="D33" s="84">
        <v>42</v>
      </c>
      <c r="E33" s="84">
        <v>18</v>
      </c>
      <c r="F33" s="84">
        <v>12</v>
      </c>
      <c r="G33" s="115"/>
      <c r="H33" s="84">
        <f t="shared" si="0"/>
        <v>306</v>
      </c>
    </row>
    <row r="34" spans="1:19" ht="15.75" customHeight="1" x14ac:dyDescent="0.2">
      <c r="A34" s="79" t="s">
        <v>48</v>
      </c>
      <c r="B34" s="80">
        <v>68</v>
      </c>
      <c r="C34" s="80">
        <v>67</v>
      </c>
      <c r="D34" s="80">
        <v>37</v>
      </c>
      <c r="E34" s="80">
        <v>27</v>
      </c>
      <c r="F34" s="80">
        <v>24</v>
      </c>
      <c r="G34" s="115"/>
      <c r="H34" s="80">
        <f t="shared" si="0"/>
        <v>223</v>
      </c>
    </row>
    <row r="35" spans="1:19" ht="15.75" customHeight="1" x14ac:dyDescent="0.2">
      <c r="A35" s="90" t="s">
        <v>49</v>
      </c>
      <c r="B35" s="91">
        <v>64</v>
      </c>
      <c r="C35" s="91">
        <v>39</v>
      </c>
      <c r="D35" s="91">
        <v>27</v>
      </c>
      <c r="E35" s="91">
        <v>40</v>
      </c>
      <c r="F35" s="91">
        <v>16</v>
      </c>
      <c r="G35" s="115"/>
      <c r="H35" s="91">
        <f t="shared" si="0"/>
        <v>186</v>
      </c>
    </row>
    <row r="36" spans="1:19" ht="15.75" customHeight="1" x14ac:dyDescent="0.2">
      <c r="A36" s="83" t="s">
        <v>50</v>
      </c>
      <c r="B36" s="84">
        <v>419</v>
      </c>
      <c r="C36" s="84">
        <v>444</v>
      </c>
      <c r="D36" s="84">
        <v>191</v>
      </c>
      <c r="E36" s="84">
        <v>94</v>
      </c>
      <c r="F36" s="84">
        <v>39</v>
      </c>
      <c r="G36" s="115"/>
      <c r="H36" s="84">
        <f t="shared" si="0"/>
        <v>1187</v>
      </c>
    </row>
    <row r="37" spans="1:19" ht="15.75" customHeight="1" x14ac:dyDescent="0.2">
      <c r="A37" s="79" t="s">
        <v>51</v>
      </c>
      <c r="B37" s="80">
        <v>417</v>
      </c>
      <c r="C37" s="80">
        <v>392</v>
      </c>
      <c r="D37" s="80">
        <v>138</v>
      </c>
      <c r="E37" s="80">
        <v>131</v>
      </c>
      <c r="F37" s="80">
        <v>55</v>
      </c>
      <c r="G37" s="115"/>
      <c r="H37" s="80">
        <f t="shared" si="0"/>
        <v>1133</v>
      </c>
    </row>
    <row r="38" spans="1:19" ht="15.75" customHeight="1" x14ac:dyDescent="0.2">
      <c r="A38" s="90" t="s">
        <v>52</v>
      </c>
      <c r="B38" s="91">
        <v>168</v>
      </c>
      <c r="C38" s="91">
        <v>54</v>
      </c>
      <c r="D38" s="91">
        <v>19</v>
      </c>
      <c r="E38" s="91">
        <v>34</v>
      </c>
      <c r="F38" s="91">
        <v>34</v>
      </c>
      <c r="G38" s="115"/>
      <c r="H38" s="91">
        <f>B38+C38+D38+E38+F38</f>
        <v>309</v>
      </c>
    </row>
    <row r="39" spans="1:19" ht="15.75" customHeight="1" x14ac:dyDescent="0.2">
      <c r="A39" s="83" t="s">
        <v>53</v>
      </c>
      <c r="B39" s="84">
        <v>62</v>
      </c>
      <c r="C39" s="84">
        <v>57</v>
      </c>
      <c r="D39" s="84">
        <v>15</v>
      </c>
      <c r="E39" s="84">
        <v>38</v>
      </c>
      <c r="F39" s="84">
        <v>36</v>
      </c>
      <c r="G39" s="115"/>
      <c r="H39" s="84">
        <f>B39+C39+D39+E39+F39</f>
        <v>208</v>
      </c>
    </row>
    <row r="40" spans="1:19" ht="15.75" customHeight="1" x14ac:dyDescent="0.2">
      <c r="A40" s="79" t="s">
        <v>54</v>
      </c>
      <c r="B40" s="80">
        <v>107</v>
      </c>
      <c r="C40" s="80">
        <v>103</v>
      </c>
      <c r="D40" s="80">
        <v>77</v>
      </c>
      <c r="E40" s="80">
        <v>59</v>
      </c>
      <c r="F40" s="80">
        <v>33</v>
      </c>
      <c r="G40" s="115"/>
      <c r="H40" s="80">
        <f>B40+C40+D40+E40+F40</f>
        <v>379</v>
      </c>
    </row>
    <row r="41" spans="1:19" ht="15.75" customHeight="1" x14ac:dyDescent="0.2">
      <c r="A41" s="90" t="s">
        <v>214</v>
      </c>
      <c r="B41" s="91">
        <v>194</v>
      </c>
      <c r="C41" s="91">
        <v>95</v>
      </c>
      <c r="D41" s="91">
        <v>40</v>
      </c>
      <c r="E41" s="91">
        <v>20</v>
      </c>
      <c r="F41" s="91">
        <v>6</v>
      </c>
      <c r="G41" s="115"/>
      <c r="H41" s="91">
        <f>B41+C41+D41+E41+F41</f>
        <v>355</v>
      </c>
    </row>
    <row r="42" spans="1:19" ht="15.75" customHeight="1" x14ac:dyDescent="0.2">
      <c r="A42" s="83" t="s">
        <v>55</v>
      </c>
      <c r="B42" s="84">
        <v>114</v>
      </c>
      <c r="C42" s="84">
        <v>120</v>
      </c>
      <c r="D42" s="84">
        <v>45</v>
      </c>
      <c r="E42" s="84">
        <v>5</v>
      </c>
      <c r="F42" s="84">
        <v>2</v>
      </c>
      <c r="G42" s="115"/>
      <c r="H42" s="84">
        <f t="shared" si="0"/>
        <v>286</v>
      </c>
    </row>
    <row r="43" spans="1:19" ht="15.75" customHeight="1" x14ac:dyDescent="0.2">
      <c r="A43" s="79" t="s">
        <v>56</v>
      </c>
      <c r="B43" s="80">
        <v>42</v>
      </c>
      <c r="C43" s="80">
        <v>27</v>
      </c>
      <c r="D43" s="80">
        <v>15</v>
      </c>
      <c r="E43" s="80">
        <v>8</v>
      </c>
      <c r="F43" s="80">
        <v>5</v>
      </c>
      <c r="G43" s="115"/>
      <c r="H43" s="80">
        <f t="shared" si="0"/>
        <v>97</v>
      </c>
    </row>
    <row r="44" spans="1:19" ht="15.75" customHeight="1" x14ac:dyDescent="0.2">
      <c r="A44" s="90" t="s">
        <v>57</v>
      </c>
      <c r="B44" s="91">
        <v>362</v>
      </c>
      <c r="C44" s="91">
        <v>103</v>
      </c>
      <c r="D44" s="91">
        <v>46</v>
      </c>
      <c r="E44" s="91">
        <v>45</v>
      </c>
      <c r="F44" s="91">
        <v>16</v>
      </c>
      <c r="G44" s="115"/>
      <c r="H44" s="91">
        <f t="shared" si="0"/>
        <v>572</v>
      </c>
    </row>
    <row r="45" spans="1:19" ht="15.75" customHeight="1" x14ac:dyDescent="0.2">
      <c r="A45" s="83" t="s">
        <v>58</v>
      </c>
      <c r="B45" s="84">
        <v>248</v>
      </c>
      <c r="C45" s="84">
        <v>74</v>
      </c>
      <c r="D45" s="84">
        <v>19</v>
      </c>
      <c r="E45" s="84">
        <v>13</v>
      </c>
      <c r="F45" s="84">
        <v>6</v>
      </c>
      <c r="G45" s="115"/>
      <c r="H45" s="84">
        <f t="shared" si="0"/>
        <v>360</v>
      </c>
    </row>
    <row r="46" spans="1:19" ht="15.75" customHeight="1" x14ac:dyDescent="0.2">
      <c r="A46" s="79" t="s">
        <v>59</v>
      </c>
      <c r="B46" s="80">
        <v>351</v>
      </c>
      <c r="C46" s="80">
        <v>446</v>
      </c>
      <c r="D46" s="80">
        <v>291</v>
      </c>
      <c r="E46" s="80">
        <v>226</v>
      </c>
      <c r="F46" s="80">
        <v>146</v>
      </c>
      <c r="G46" s="115"/>
      <c r="H46" s="80">
        <f t="shared" si="0"/>
        <v>1460</v>
      </c>
    </row>
    <row r="47" spans="1:19" ht="15.75" customHeight="1" x14ac:dyDescent="0.2">
      <c r="A47" s="38"/>
      <c r="B47" s="32"/>
      <c r="C47" s="23"/>
      <c r="D47" s="23"/>
      <c r="E47" s="32"/>
      <c r="F47" s="23"/>
      <c r="G47" s="2"/>
      <c r="H47" s="32"/>
    </row>
    <row r="48" spans="1:19" ht="15.75" customHeight="1" x14ac:dyDescent="0.2">
      <c r="A48" s="88" t="s">
        <v>20</v>
      </c>
      <c r="B48" s="89">
        <f>SUM(B9:B46)-SUM(B17:B20)</f>
        <v>6024</v>
      </c>
      <c r="C48" s="89">
        <f>SUM(C9:C46)-SUM(C17:C20)</f>
        <v>5178</v>
      </c>
      <c r="D48" s="89">
        <f>SUM(D9:D46)-SUM(D17:D20)</f>
        <v>2037</v>
      </c>
      <c r="E48" s="89">
        <f>SUM(E9:E46)-SUM(E17:E20)</f>
        <v>1469</v>
      </c>
      <c r="F48" s="89">
        <f>SUM(F9:F46)-SUM(F17:F20)</f>
        <v>927</v>
      </c>
      <c r="G48" s="116"/>
      <c r="H48" s="89">
        <f>SUM(H9:H46)-SUM(H17:H20)</f>
        <v>15635</v>
      </c>
      <c r="I48" s="72">
        <v>5.9971479299999997</v>
      </c>
      <c r="J48" s="72">
        <v>6.01694963</v>
      </c>
      <c r="K48" s="72">
        <v>5.5798517299999997</v>
      </c>
      <c r="L48" s="34"/>
      <c r="M48" s="23"/>
      <c r="N48" s="34"/>
      <c r="O48" s="34"/>
      <c r="P48" s="34"/>
      <c r="Q48" s="34"/>
      <c r="R48" s="34"/>
      <c r="S48" s="34"/>
    </row>
    <row r="49" spans="1:21" ht="15.75" customHeight="1" x14ac:dyDescent="0.2">
      <c r="B49" s="32"/>
      <c r="C49" s="23"/>
      <c r="D49" s="23"/>
      <c r="E49" s="32"/>
      <c r="F49" s="23"/>
      <c r="G49" s="2"/>
      <c r="H49" s="32"/>
    </row>
    <row r="50" spans="1:21" ht="15.75" customHeight="1" x14ac:dyDescent="0.2">
      <c r="A50" s="109" t="s">
        <v>60</v>
      </c>
      <c r="B50" s="91">
        <v>770</v>
      </c>
      <c r="C50" s="91">
        <v>317</v>
      </c>
      <c r="D50" s="91">
        <v>162</v>
      </c>
      <c r="E50" s="91">
        <v>199</v>
      </c>
      <c r="F50" s="91">
        <v>174</v>
      </c>
      <c r="G50" s="104"/>
      <c r="H50" s="91">
        <f>B50+C50+D50+E50+F50</f>
        <v>1622</v>
      </c>
      <c r="I50" s="34"/>
      <c r="J50" s="34"/>
      <c r="K50" s="34"/>
      <c r="L50" s="34"/>
      <c r="M50" s="34"/>
      <c r="N50" s="34"/>
      <c r="O50" s="34"/>
      <c r="P50" s="34"/>
      <c r="Q50" s="34"/>
      <c r="R50" s="34"/>
    </row>
    <row r="51" spans="1:21" s="34" customFormat="1" ht="15.75" customHeight="1" x14ac:dyDescent="0.2">
      <c r="A51" s="111" t="s">
        <v>61</v>
      </c>
      <c r="B51" s="84">
        <v>1549</v>
      </c>
      <c r="C51" s="84">
        <v>1890</v>
      </c>
      <c r="D51" s="84">
        <v>659</v>
      </c>
      <c r="E51" s="84">
        <v>379</v>
      </c>
      <c r="F51" s="84">
        <v>208</v>
      </c>
      <c r="G51" s="104"/>
      <c r="H51" s="84">
        <f>B51+C51+D51+E51+F51</f>
        <v>4685</v>
      </c>
      <c r="S51" s="24"/>
      <c r="T51" s="24"/>
      <c r="U51" s="24"/>
    </row>
    <row r="52" spans="1:21" ht="15" x14ac:dyDescent="0.2">
      <c r="A52" s="112" t="s">
        <v>62</v>
      </c>
      <c r="B52" s="80">
        <v>1136</v>
      </c>
      <c r="C52" s="80">
        <v>996</v>
      </c>
      <c r="D52" s="80">
        <v>412</v>
      </c>
      <c r="E52" s="80">
        <v>326</v>
      </c>
      <c r="F52" s="80">
        <v>168</v>
      </c>
      <c r="G52" s="104"/>
      <c r="H52" s="80">
        <f>B52+C52+D52+E52+F52</f>
        <v>3038</v>
      </c>
      <c r="I52" s="24"/>
      <c r="J52" s="24"/>
      <c r="K52" s="24"/>
    </row>
    <row r="53" spans="1:21" x14ac:dyDescent="0.2">
      <c r="A53" s="27" t="s">
        <v>63</v>
      </c>
      <c r="G53" s="1"/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8"/>
  <dimension ref="A1:U53"/>
  <sheetViews>
    <sheetView showGridLines="0" topLeftCell="A10" workbookViewId="0">
      <selection activeCell="N30" sqref="N30"/>
    </sheetView>
  </sheetViews>
  <sheetFormatPr defaultRowHeight="12.75" x14ac:dyDescent="0.2"/>
  <cols>
    <col min="1" max="1" width="17.140625" style="27" customWidth="1"/>
    <col min="2" max="6" width="9.7109375" customWidth="1"/>
    <col min="7" max="7" width="1.140625" customWidth="1"/>
    <col min="8" max="8" width="9.7109375" customWidth="1"/>
    <col min="9" max="12" width="1" customWidth="1"/>
  </cols>
  <sheetData>
    <row r="1" spans="1:8" s="24" customFormat="1" ht="15.75" customHeight="1" x14ac:dyDescent="0.25">
      <c r="A1" s="16" t="s">
        <v>21</v>
      </c>
    </row>
    <row r="2" spans="1:8" ht="15.75" customHeight="1" x14ac:dyDescent="0.2"/>
    <row r="3" spans="1:8" ht="15.75" customHeight="1" x14ac:dyDescent="0.25">
      <c r="A3" s="16" t="s">
        <v>181</v>
      </c>
    </row>
    <row r="4" spans="1:8" ht="15.75" customHeight="1" x14ac:dyDescent="0.2"/>
    <row r="5" spans="1:8" ht="15.75" customHeight="1" x14ac:dyDescent="0.2"/>
    <row r="6" spans="1:8" s="27" customFormat="1" ht="15.75" customHeight="1" x14ac:dyDescent="0.2">
      <c r="B6" s="44"/>
      <c r="C6" s="44"/>
      <c r="D6" s="44"/>
      <c r="E6" s="44"/>
      <c r="F6" s="44"/>
      <c r="G6" s="44"/>
      <c r="H6" s="45"/>
    </row>
    <row r="7" spans="1:8" s="27" customFormat="1" ht="15.75" customHeight="1" x14ac:dyDescent="0.2">
      <c r="B7" s="45" t="s">
        <v>64</v>
      </c>
      <c r="C7" s="45" t="s">
        <v>65</v>
      </c>
      <c r="D7" s="45" t="s">
        <v>66</v>
      </c>
      <c r="E7" s="45" t="s">
        <v>67</v>
      </c>
      <c r="F7" s="45" t="s">
        <v>68</v>
      </c>
      <c r="G7" s="45"/>
      <c r="H7" s="45" t="s">
        <v>13</v>
      </c>
    </row>
    <row r="8" spans="1:8" s="27" customFormat="1" ht="15.75" customHeight="1" x14ac:dyDescent="0.2">
      <c r="B8" s="45"/>
      <c r="C8" s="45"/>
      <c r="D8" s="45"/>
      <c r="E8" s="45"/>
      <c r="F8" s="45"/>
      <c r="G8" s="45"/>
      <c r="H8" s="45"/>
    </row>
    <row r="9" spans="1:8" ht="15.75" customHeight="1" x14ac:dyDescent="0.2">
      <c r="A9" s="79" t="s">
        <v>207</v>
      </c>
      <c r="B9" s="80">
        <v>378.46566000000001</v>
      </c>
      <c r="C9" s="80">
        <v>147.15212</v>
      </c>
      <c r="D9" s="80">
        <v>62.284660000000002</v>
      </c>
      <c r="E9" s="80">
        <v>59.46049</v>
      </c>
      <c r="F9" s="80">
        <v>46.064369999999997</v>
      </c>
      <c r="G9" s="115"/>
      <c r="H9" s="80">
        <f>SUM(B9:F9)</f>
        <v>693.42730000000006</v>
      </c>
    </row>
    <row r="10" spans="1:8" ht="15.75" customHeight="1" x14ac:dyDescent="0.2">
      <c r="A10" s="90" t="s">
        <v>208</v>
      </c>
      <c r="B10" s="91">
        <v>264.51569000000001</v>
      </c>
      <c r="C10" s="91">
        <v>126.12860999999999</v>
      </c>
      <c r="D10" s="91">
        <v>73.217740000000006</v>
      </c>
      <c r="E10" s="91">
        <v>113.72918</v>
      </c>
      <c r="F10" s="91">
        <v>98.975859999999997</v>
      </c>
      <c r="G10" s="115"/>
      <c r="H10" s="91">
        <f t="shared" ref="H10:H46" si="0">SUM(B10:F10)</f>
        <v>676.56708000000003</v>
      </c>
    </row>
    <row r="11" spans="1:8" ht="15.75" customHeight="1" x14ac:dyDescent="0.2">
      <c r="A11" s="83" t="s">
        <v>209</v>
      </c>
      <c r="B11" s="84">
        <v>499.56527</v>
      </c>
      <c r="C11" s="84">
        <v>386.36624</v>
      </c>
      <c r="D11" s="84">
        <v>67.85754</v>
      </c>
      <c r="E11" s="84">
        <v>20.679220000000001</v>
      </c>
      <c r="F11" s="84">
        <v>11.968439999999999</v>
      </c>
      <c r="G11" s="115"/>
      <c r="H11" s="84">
        <f t="shared" si="0"/>
        <v>986.43670999999995</v>
      </c>
    </row>
    <row r="12" spans="1:8" ht="15.75" customHeight="1" x14ac:dyDescent="0.2">
      <c r="A12" s="79" t="s">
        <v>26</v>
      </c>
      <c r="B12" s="80">
        <v>843.75850000000003</v>
      </c>
      <c r="C12" s="80">
        <v>1120.3050000000001</v>
      </c>
      <c r="D12" s="80">
        <v>393.19279</v>
      </c>
      <c r="E12" s="80">
        <v>223.30506</v>
      </c>
      <c r="F12" s="80">
        <v>114.87869000000001</v>
      </c>
      <c r="G12" s="115"/>
      <c r="H12" s="80">
        <f t="shared" si="0"/>
        <v>2695.4400400000004</v>
      </c>
    </row>
    <row r="13" spans="1:8" ht="15.75" customHeight="1" x14ac:dyDescent="0.2">
      <c r="A13" s="90" t="s">
        <v>27</v>
      </c>
      <c r="B13" s="91">
        <v>116.36936</v>
      </c>
      <c r="C13" s="91">
        <v>118.54301</v>
      </c>
      <c r="D13" s="91">
        <v>57.724690000000002</v>
      </c>
      <c r="E13" s="91">
        <v>38.890410000000003</v>
      </c>
      <c r="F13" s="91">
        <v>38.831780000000002</v>
      </c>
      <c r="G13" s="115"/>
      <c r="H13" s="91">
        <f t="shared" si="0"/>
        <v>370.35924999999997</v>
      </c>
    </row>
    <row r="14" spans="1:8" ht="15.75" customHeight="1" x14ac:dyDescent="0.2">
      <c r="A14" s="83" t="s">
        <v>28</v>
      </c>
      <c r="B14" s="84">
        <v>1.99963</v>
      </c>
      <c r="C14" s="84">
        <v>28.78875</v>
      </c>
      <c r="D14" s="84">
        <v>22.280919999999998</v>
      </c>
      <c r="E14" s="84">
        <v>10.40666</v>
      </c>
      <c r="F14" s="84">
        <v>8.30288</v>
      </c>
      <c r="G14" s="115"/>
      <c r="H14" s="84">
        <f t="shared" si="0"/>
        <v>71.778840000000002</v>
      </c>
    </row>
    <row r="15" spans="1:8" ht="15.75" customHeight="1" x14ac:dyDescent="0.2">
      <c r="A15" s="79" t="s">
        <v>29</v>
      </c>
      <c r="B15" s="80">
        <v>227.52260999999999</v>
      </c>
      <c r="C15" s="80">
        <v>244.52191999999999</v>
      </c>
      <c r="D15" s="80">
        <v>40.199590000000001</v>
      </c>
      <c r="E15" s="80">
        <v>19.900829999999999</v>
      </c>
      <c r="F15" s="80">
        <v>2.01335</v>
      </c>
      <c r="G15" s="115"/>
      <c r="H15" s="80">
        <f t="shared" si="0"/>
        <v>534.15830000000005</v>
      </c>
    </row>
    <row r="16" spans="1:8" ht="15.75" customHeight="1" x14ac:dyDescent="0.2">
      <c r="A16" s="90" t="s">
        <v>30</v>
      </c>
      <c r="B16" s="91">
        <v>98.952160000000006</v>
      </c>
      <c r="C16" s="91">
        <v>67.173950000000005</v>
      </c>
      <c r="D16" s="91">
        <v>32.530410000000003</v>
      </c>
      <c r="E16" s="91">
        <v>26.116140000000001</v>
      </c>
      <c r="F16" s="91">
        <v>7.76898</v>
      </c>
      <c r="G16" s="115"/>
      <c r="H16" s="91">
        <f t="shared" si="0"/>
        <v>232.54164</v>
      </c>
    </row>
    <row r="17" spans="1:8" ht="15.75" hidden="1" customHeight="1" x14ac:dyDescent="0.2">
      <c r="A17" s="31" t="s">
        <v>31</v>
      </c>
      <c r="B17" s="36">
        <v>11.08713</v>
      </c>
      <c r="C17" s="36">
        <v>12.12811</v>
      </c>
      <c r="D17" s="36">
        <v>4.7682900000000004</v>
      </c>
      <c r="E17" s="36">
        <v>7.7976700000000001</v>
      </c>
      <c r="F17" s="36">
        <v>14.42088</v>
      </c>
      <c r="G17" s="115"/>
      <c r="H17" s="36">
        <f t="shared" si="0"/>
        <v>50.202079999999995</v>
      </c>
    </row>
    <row r="18" spans="1:8" ht="15.75" hidden="1" customHeight="1" x14ac:dyDescent="0.2">
      <c r="A18" s="33" t="s">
        <v>32</v>
      </c>
      <c r="B18" s="37">
        <v>6.5165600000000001</v>
      </c>
      <c r="C18" s="37">
        <v>12.108779999999999</v>
      </c>
      <c r="D18" s="37">
        <v>2.17801</v>
      </c>
      <c r="E18" s="37">
        <v>0</v>
      </c>
      <c r="F18" s="37">
        <v>0</v>
      </c>
      <c r="G18" s="115"/>
      <c r="H18" s="37">
        <f t="shared" si="0"/>
        <v>20.803350000000002</v>
      </c>
    </row>
    <row r="19" spans="1:8" ht="15.75" hidden="1" customHeight="1" x14ac:dyDescent="0.2">
      <c r="A19" s="31" t="s">
        <v>33</v>
      </c>
      <c r="B19" s="36">
        <v>0.86134999999999995</v>
      </c>
      <c r="C19" s="36">
        <v>0.87507000000000001</v>
      </c>
      <c r="D19" s="36">
        <v>0</v>
      </c>
      <c r="E19" s="36">
        <v>0.38545000000000001</v>
      </c>
      <c r="F19" s="36">
        <v>1.1226799999999999</v>
      </c>
      <c r="G19" s="115"/>
      <c r="H19" s="36">
        <f t="shared" si="0"/>
        <v>3.2445499999999998</v>
      </c>
    </row>
    <row r="20" spans="1:8" ht="15.75" hidden="1" customHeight="1" x14ac:dyDescent="0.2">
      <c r="A20" s="33" t="s">
        <v>34</v>
      </c>
      <c r="B20" s="37">
        <v>3.9368799999999999</v>
      </c>
      <c r="C20" s="37">
        <v>1.99963</v>
      </c>
      <c r="D20" s="37">
        <v>6.0837000000000003</v>
      </c>
      <c r="E20" s="37">
        <v>1.99963</v>
      </c>
      <c r="F20" s="37">
        <v>1.99963</v>
      </c>
      <c r="G20" s="115"/>
      <c r="H20" s="37">
        <f t="shared" si="0"/>
        <v>16.019470000000002</v>
      </c>
    </row>
    <row r="21" spans="1:8" ht="15.75" customHeight="1" x14ac:dyDescent="0.2">
      <c r="A21" s="83" t="s">
        <v>35</v>
      </c>
      <c r="B21" s="84">
        <v>22.40192</v>
      </c>
      <c r="C21" s="84">
        <v>27.11158</v>
      </c>
      <c r="D21" s="84">
        <v>13.03</v>
      </c>
      <c r="E21" s="84">
        <v>10.18275</v>
      </c>
      <c r="F21" s="84">
        <v>17.543189999999999</v>
      </c>
      <c r="G21" s="115"/>
      <c r="H21" s="84">
        <f t="shared" si="0"/>
        <v>90.269440000000003</v>
      </c>
    </row>
    <row r="22" spans="1:8" ht="15.75" customHeight="1" x14ac:dyDescent="0.2">
      <c r="A22" s="79" t="s">
        <v>36</v>
      </c>
      <c r="B22" s="80">
        <v>2.8285399999999998</v>
      </c>
      <c r="C22" s="80">
        <v>0.99980999999999998</v>
      </c>
      <c r="D22" s="80">
        <v>0</v>
      </c>
      <c r="E22" s="80">
        <v>0.76903999999999995</v>
      </c>
      <c r="F22" s="80">
        <v>1.74952</v>
      </c>
      <c r="G22" s="115"/>
      <c r="H22" s="80">
        <f t="shared" si="0"/>
        <v>6.3469099999999994</v>
      </c>
    </row>
    <row r="23" spans="1:8" ht="15.75" customHeight="1" x14ac:dyDescent="0.2">
      <c r="A23" s="90" t="s">
        <v>37</v>
      </c>
      <c r="B23" s="91">
        <v>9.6837800000000005</v>
      </c>
      <c r="C23" s="91">
        <v>6.86958</v>
      </c>
      <c r="D23" s="91">
        <v>2.67448</v>
      </c>
      <c r="E23" s="91">
        <v>0</v>
      </c>
      <c r="F23" s="91">
        <v>0.80957999999999997</v>
      </c>
      <c r="G23" s="115"/>
      <c r="H23" s="91">
        <f t="shared" si="0"/>
        <v>20.037420000000001</v>
      </c>
    </row>
    <row r="24" spans="1:8" ht="15.75" customHeight="1" x14ac:dyDescent="0.2">
      <c r="A24" s="83" t="s">
        <v>38</v>
      </c>
      <c r="B24" s="84">
        <v>10.08108</v>
      </c>
      <c r="C24" s="84">
        <v>8.6072500000000005</v>
      </c>
      <c r="D24" s="84">
        <v>2.0482800000000001</v>
      </c>
      <c r="E24" s="84">
        <v>1.1414</v>
      </c>
      <c r="F24" s="84">
        <v>2.91337</v>
      </c>
      <c r="G24" s="115"/>
      <c r="H24" s="84">
        <f t="shared" si="0"/>
        <v>24.79138</v>
      </c>
    </row>
    <row r="25" spans="1:8" ht="15.75" customHeight="1" x14ac:dyDescent="0.2">
      <c r="A25" s="79" t="s">
        <v>39</v>
      </c>
      <c r="B25" s="80">
        <v>55.465600000000002</v>
      </c>
      <c r="C25" s="80">
        <v>44.147069999999999</v>
      </c>
      <c r="D25" s="80">
        <v>5.1219400000000004</v>
      </c>
      <c r="E25" s="80">
        <v>7.4259300000000001</v>
      </c>
      <c r="F25" s="80">
        <v>8.0059900000000006</v>
      </c>
      <c r="G25" s="115"/>
      <c r="H25" s="80">
        <f t="shared" si="0"/>
        <v>120.16652999999999</v>
      </c>
    </row>
    <row r="26" spans="1:8" ht="15.75" customHeight="1" x14ac:dyDescent="0.2">
      <c r="A26" s="90" t="s">
        <v>40</v>
      </c>
      <c r="B26" s="91">
        <v>109.58024</v>
      </c>
      <c r="C26" s="91">
        <v>89.096860000000007</v>
      </c>
      <c r="D26" s="91">
        <v>5.64398</v>
      </c>
      <c r="E26" s="91">
        <v>4.6603899999999996</v>
      </c>
      <c r="F26" s="91">
        <v>1.6035699999999999</v>
      </c>
      <c r="G26" s="115"/>
      <c r="H26" s="91">
        <f t="shared" si="0"/>
        <v>210.58503999999999</v>
      </c>
    </row>
    <row r="27" spans="1:8" ht="15.75" customHeight="1" x14ac:dyDescent="0.2">
      <c r="A27" s="83" t="s">
        <v>41</v>
      </c>
      <c r="B27" s="84">
        <v>7.0379800000000001</v>
      </c>
      <c r="C27" s="84">
        <v>5.5049000000000001</v>
      </c>
      <c r="D27" s="84">
        <v>2.38259</v>
      </c>
      <c r="E27" s="84">
        <v>0.44470999999999999</v>
      </c>
      <c r="F27" s="84">
        <v>3.5377000000000001</v>
      </c>
      <c r="G27" s="115"/>
      <c r="H27" s="84">
        <f t="shared" si="0"/>
        <v>18.907880000000002</v>
      </c>
    </row>
    <row r="28" spans="1:8" ht="15.75" customHeight="1" x14ac:dyDescent="0.2">
      <c r="A28" s="79" t="s">
        <v>42</v>
      </c>
      <c r="B28" s="80">
        <v>76.024450000000002</v>
      </c>
      <c r="C28" s="80">
        <v>76.929460000000006</v>
      </c>
      <c r="D28" s="80">
        <v>32.06324</v>
      </c>
      <c r="E28" s="80">
        <v>32.74559</v>
      </c>
      <c r="F28" s="80">
        <v>27.939869999999999</v>
      </c>
      <c r="G28" s="115"/>
      <c r="H28" s="80">
        <f t="shared" si="0"/>
        <v>245.70260999999999</v>
      </c>
    </row>
    <row r="29" spans="1:8" ht="15.75" customHeight="1" x14ac:dyDescent="0.2">
      <c r="A29" s="90" t="s">
        <v>43</v>
      </c>
      <c r="B29" s="91">
        <v>0</v>
      </c>
      <c r="C29" s="91">
        <v>1.99963</v>
      </c>
      <c r="D29" s="91">
        <v>0.99980999999999998</v>
      </c>
      <c r="E29" s="91">
        <v>1.99963</v>
      </c>
      <c r="F29" s="91">
        <v>3.99925</v>
      </c>
      <c r="G29" s="115"/>
      <c r="H29" s="91">
        <f t="shared" si="0"/>
        <v>8.9983199999999997</v>
      </c>
    </row>
    <row r="30" spans="1:8" ht="15.75" customHeight="1" x14ac:dyDescent="0.2">
      <c r="A30" s="83" t="s">
        <v>44</v>
      </c>
      <c r="B30" s="84">
        <v>11.604189999999999</v>
      </c>
      <c r="C30" s="84">
        <v>30.210190000000001</v>
      </c>
      <c r="D30" s="84">
        <v>30.471530000000001</v>
      </c>
      <c r="E30" s="84">
        <v>18.28105</v>
      </c>
      <c r="F30" s="84">
        <v>6.6356900000000003</v>
      </c>
      <c r="G30" s="115"/>
      <c r="H30" s="84">
        <f t="shared" si="0"/>
        <v>97.202649999999991</v>
      </c>
    </row>
    <row r="31" spans="1:8" ht="15.75" customHeight="1" x14ac:dyDescent="0.2">
      <c r="A31" s="79" t="s">
        <v>45</v>
      </c>
      <c r="B31" s="80">
        <v>2.0439099999999999</v>
      </c>
      <c r="C31" s="80">
        <v>4.1564300000000003</v>
      </c>
      <c r="D31" s="80">
        <v>2.7780200000000002</v>
      </c>
      <c r="E31" s="80">
        <v>3.0642999999999998</v>
      </c>
      <c r="F31" s="80">
        <v>6.5009699999999997</v>
      </c>
      <c r="G31" s="115"/>
      <c r="H31" s="80">
        <f t="shared" si="0"/>
        <v>18.54363</v>
      </c>
    </row>
    <row r="32" spans="1:8" ht="15.75" customHeight="1" x14ac:dyDescent="0.2">
      <c r="A32" s="90" t="s">
        <v>46</v>
      </c>
      <c r="B32" s="91">
        <v>13.69238</v>
      </c>
      <c r="C32" s="91">
        <v>16.583300000000001</v>
      </c>
      <c r="D32" s="91">
        <v>14.48887</v>
      </c>
      <c r="E32" s="91">
        <v>11.73579</v>
      </c>
      <c r="F32" s="91">
        <v>4.4408399999999997</v>
      </c>
      <c r="G32" s="115"/>
      <c r="H32" s="91">
        <f t="shared" si="0"/>
        <v>60.941180000000003</v>
      </c>
    </row>
    <row r="33" spans="1:19" ht="15.75" customHeight="1" x14ac:dyDescent="0.2">
      <c r="A33" s="83" t="s">
        <v>47</v>
      </c>
      <c r="B33" s="84">
        <v>95.625900000000001</v>
      </c>
      <c r="C33" s="84">
        <v>92.556600000000003</v>
      </c>
      <c r="D33" s="84">
        <v>33.476579999999998</v>
      </c>
      <c r="E33" s="84">
        <v>15.7837</v>
      </c>
      <c r="F33" s="84">
        <v>10.043659999999999</v>
      </c>
      <c r="G33" s="115"/>
      <c r="H33" s="84">
        <f t="shared" si="0"/>
        <v>247.48644000000002</v>
      </c>
    </row>
    <row r="34" spans="1:19" ht="15.75" customHeight="1" x14ac:dyDescent="0.2">
      <c r="A34" s="79" t="s">
        <v>48</v>
      </c>
      <c r="B34" s="80">
        <v>54.914239999999999</v>
      </c>
      <c r="C34" s="80">
        <v>56.390569999999997</v>
      </c>
      <c r="D34" s="80">
        <v>30.220790000000001</v>
      </c>
      <c r="E34" s="80">
        <v>22.994450000000001</v>
      </c>
      <c r="F34" s="80">
        <v>20.44097</v>
      </c>
      <c r="G34" s="115"/>
      <c r="H34" s="80">
        <f t="shared" si="0"/>
        <v>184.96101999999999</v>
      </c>
    </row>
    <row r="35" spans="1:19" ht="15.75" customHeight="1" x14ac:dyDescent="0.2">
      <c r="A35" s="90" t="s">
        <v>49</v>
      </c>
      <c r="B35" s="91">
        <v>53.67991</v>
      </c>
      <c r="C35" s="91">
        <v>34.07347</v>
      </c>
      <c r="D35" s="91">
        <v>21.48132</v>
      </c>
      <c r="E35" s="91">
        <v>36.721139999999998</v>
      </c>
      <c r="F35" s="91">
        <v>13.123559999999999</v>
      </c>
      <c r="G35" s="115"/>
      <c r="H35" s="91">
        <f t="shared" si="0"/>
        <v>159.07939999999999</v>
      </c>
    </row>
    <row r="36" spans="1:19" ht="15.75" customHeight="1" x14ac:dyDescent="0.2">
      <c r="A36" s="83" t="s">
        <v>50</v>
      </c>
      <c r="B36" s="84">
        <v>354.44022000000001</v>
      </c>
      <c r="C36" s="84">
        <v>374.03167999999999</v>
      </c>
      <c r="D36" s="84">
        <v>163.19777999999999</v>
      </c>
      <c r="E36" s="84">
        <v>83.236450000000005</v>
      </c>
      <c r="F36" s="84">
        <v>33.215240000000001</v>
      </c>
      <c r="G36" s="115"/>
      <c r="H36" s="84">
        <f t="shared" si="0"/>
        <v>1008.12137</v>
      </c>
    </row>
    <row r="37" spans="1:19" ht="15.75" customHeight="1" x14ac:dyDescent="0.2">
      <c r="A37" s="79" t="s">
        <v>51</v>
      </c>
      <c r="B37" s="80">
        <v>344.76267999999999</v>
      </c>
      <c r="C37" s="80">
        <v>336.70366999999999</v>
      </c>
      <c r="D37" s="80">
        <v>118.55797</v>
      </c>
      <c r="E37" s="80">
        <v>112.87719</v>
      </c>
      <c r="F37" s="80">
        <v>48.360259999999997</v>
      </c>
      <c r="G37" s="115"/>
      <c r="H37" s="80">
        <f t="shared" si="0"/>
        <v>961.26176999999996</v>
      </c>
    </row>
    <row r="38" spans="1:19" ht="15.75" customHeight="1" x14ac:dyDescent="0.2">
      <c r="A38" s="90" t="s">
        <v>52</v>
      </c>
      <c r="B38" s="91">
        <v>140.62558000000001</v>
      </c>
      <c r="C38" s="91">
        <v>45.479950000000002</v>
      </c>
      <c r="D38" s="91">
        <v>17.550049999999999</v>
      </c>
      <c r="E38" s="91">
        <v>30.586290000000002</v>
      </c>
      <c r="F38" s="91">
        <v>31.47072</v>
      </c>
      <c r="G38" s="115"/>
      <c r="H38" s="91">
        <f t="shared" si="0"/>
        <v>265.71258999999998</v>
      </c>
    </row>
    <row r="39" spans="1:19" ht="15.75" customHeight="1" x14ac:dyDescent="0.2">
      <c r="A39" s="83" t="s">
        <v>53</v>
      </c>
      <c r="B39" s="84">
        <v>55.380780000000001</v>
      </c>
      <c r="C39" s="84">
        <v>48.531779999999998</v>
      </c>
      <c r="D39" s="84">
        <v>12.797980000000001</v>
      </c>
      <c r="E39" s="84">
        <v>31.818750000000001</v>
      </c>
      <c r="F39" s="84">
        <v>32.80359</v>
      </c>
      <c r="G39" s="115"/>
      <c r="H39" s="84">
        <f t="shared" si="0"/>
        <v>181.33287999999999</v>
      </c>
    </row>
    <row r="40" spans="1:19" ht="15.75" customHeight="1" x14ac:dyDescent="0.2">
      <c r="A40" s="79" t="s">
        <v>54</v>
      </c>
      <c r="B40" s="80">
        <v>93.933760000000007</v>
      </c>
      <c r="C40" s="80">
        <v>82.374480000000005</v>
      </c>
      <c r="D40" s="80">
        <v>64.171400000000006</v>
      </c>
      <c r="E40" s="80">
        <v>49.74241</v>
      </c>
      <c r="F40" s="80">
        <v>26.609490000000001</v>
      </c>
      <c r="G40" s="115"/>
      <c r="H40" s="80">
        <f t="shared" si="0"/>
        <v>316.83154000000002</v>
      </c>
    </row>
    <row r="41" spans="1:19" ht="15.75" customHeight="1" x14ac:dyDescent="0.2">
      <c r="A41" s="90" t="s">
        <v>214</v>
      </c>
      <c r="B41" s="91">
        <v>166.52454</v>
      </c>
      <c r="C41" s="91">
        <v>84.800790000000006</v>
      </c>
      <c r="D41" s="91">
        <v>35.627330000000001</v>
      </c>
      <c r="E41" s="91">
        <v>18.016220000000001</v>
      </c>
      <c r="F41" s="91">
        <v>6</v>
      </c>
      <c r="G41" s="115"/>
      <c r="H41" s="91">
        <f t="shared" si="0"/>
        <v>310.96888000000001</v>
      </c>
    </row>
    <row r="42" spans="1:19" ht="15.75" customHeight="1" x14ac:dyDescent="0.2">
      <c r="A42" s="83" t="s">
        <v>55</v>
      </c>
      <c r="B42" s="84">
        <v>101.27175</v>
      </c>
      <c r="C42" s="84">
        <v>104.90925</v>
      </c>
      <c r="D42" s="84">
        <v>40.341169999999998</v>
      </c>
      <c r="E42" s="84">
        <v>4.1215000000000002</v>
      </c>
      <c r="F42" s="84">
        <v>1.99963</v>
      </c>
      <c r="G42" s="115"/>
      <c r="H42" s="84">
        <f t="shared" si="0"/>
        <v>252.64329999999998</v>
      </c>
    </row>
    <row r="43" spans="1:19" ht="15.75" customHeight="1" x14ac:dyDescent="0.2">
      <c r="A43" s="79" t="s">
        <v>56</v>
      </c>
      <c r="B43" s="80">
        <v>30.993580000000001</v>
      </c>
      <c r="C43" s="80">
        <v>23.688020000000002</v>
      </c>
      <c r="D43" s="80">
        <v>11.83996</v>
      </c>
      <c r="E43" s="80">
        <v>7.1215599999999997</v>
      </c>
      <c r="F43" s="80">
        <v>4.0004999999999997</v>
      </c>
      <c r="G43" s="115"/>
      <c r="H43" s="80">
        <f t="shared" si="0"/>
        <v>77.643620000000013</v>
      </c>
    </row>
    <row r="44" spans="1:19" ht="15.75" customHeight="1" x14ac:dyDescent="0.2">
      <c r="A44" s="90" t="s">
        <v>57</v>
      </c>
      <c r="B44" s="91">
        <v>277.08787999999998</v>
      </c>
      <c r="C44" s="91">
        <v>87.160229999999999</v>
      </c>
      <c r="D44" s="91">
        <v>36.569580000000002</v>
      </c>
      <c r="E44" s="91">
        <v>36.658140000000003</v>
      </c>
      <c r="F44" s="91">
        <v>12.72189</v>
      </c>
      <c r="G44" s="115"/>
      <c r="H44" s="91">
        <f t="shared" si="0"/>
        <v>450.19771999999995</v>
      </c>
    </row>
    <row r="45" spans="1:19" ht="15.75" customHeight="1" x14ac:dyDescent="0.2">
      <c r="A45" s="83" t="s">
        <v>58</v>
      </c>
      <c r="B45" s="84">
        <v>213.29195999999999</v>
      </c>
      <c r="C45" s="84">
        <v>62.24662</v>
      </c>
      <c r="D45" s="84">
        <v>14.71902</v>
      </c>
      <c r="E45" s="84">
        <v>11.07715</v>
      </c>
      <c r="F45" s="84">
        <v>4.6429200000000002</v>
      </c>
      <c r="G45" s="115"/>
      <c r="H45" s="84">
        <f t="shared" si="0"/>
        <v>305.97766999999999</v>
      </c>
    </row>
    <row r="46" spans="1:19" ht="15.75" customHeight="1" x14ac:dyDescent="0.2">
      <c r="A46" s="79" t="s">
        <v>59</v>
      </c>
      <c r="B46" s="80">
        <v>290.62308999999999</v>
      </c>
      <c r="C46" s="80">
        <v>374.39656000000002</v>
      </c>
      <c r="D46" s="80">
        <v>246.83652000000001</v>
      </c>
      <c r="E46" s="80">
        <v>187.26438999999999</v>
      </c>
      <c r="F46" s="80">
        <v>121.82187</v>
      </c>
      <c r="G46" s="115"/>
      <c r="H46" s="80">
        <f t="shared" si="0"/>
        <v>1220.9424300000001</v>
      </c>
    </row>
    <row r="47" spans="1:19" ht="15.75" customHeight="1" x14ac:dyDescent="0.2">
      <c r="A47" s="38"/>
      <c r="B47" s="32"/>
      <c r="C47" s="23"/>
      <c r="D47" s="23"/>
      <c r="E47" s="32"/>
      <c r="F47" s="23"/>
      <c r="G47" s="2"/>
      <c r="H47" s="32"/>
    </row>
    <row r="48" spans="1:19" ht="15.75" customHeight="1" x14ac:dyDescent="0.2">
      <c r="A48" s="88" t="s">
        <v>20</v>
      </c>
      <c r="B48" s="89">
        <f>SUM(B9:B46)-SUM(B17:B20)</f>
        <v>5024.7488199999989</v>
      </c>
      <c r="C48" s="89">
        <f>SUM(C9:C46)-SUM(C17:C20)</f>
        <v>4358.5393299999978</v>
      </c>
      <c r="D48" s="89">
        <f>SUM(D9:D46)-SUM(D17:D20)</f>
        <v>1708.3785300000002</v>
      </c>
      <c r="E48" s="89">
        <f>SUM(E9:E46)-SUM(E17:E20)</f>
        <v>1252.9579100000001</v>
      </c>
      <c r="F48" s="89">
        <f>SUM(F9:F46)-SUM(F17:F20)</f>
        <v>781.73819000000003</v>
      </c>
      <c r="G48" s="116"/>
      <c r="H48" s="89">
        <f t="shared" ref="H48" si="1">SUM(H9:H46)-SUM(H17:H20)</f>
        <v>13126.362779999999</v>
      </c>
      <c r="I48" s="72">
        <v>5.9971479299999997</v>
      </c>
      <c r="J48" s="72">
        <v>6.01694963</v>
      </c>
      <c r="K48" s="72">
        <v>5.5798517299999997</v>
      </c>
      <c r="L48" s="34"/>
      <c r="M48" s="34"/>
      <c r="N48" s="34"/>
      <c r="O48" s="34"/>
      <c r="P48" s="34"/>
      <c r="Q48" s="34"/>
      <c r="R48" s="34"/>
      <c r="S48" s="34"/>
    </row>
    <row r="49" spans="1:21" ht="15.75" customHeight="1" x14ac:dyDescent="0.2">
      <c r="B49" s="32"/>
      <c r="C49" s="23"/>
      <c r="D49" s="23"/>
      <c r="E49" s="32"/>
      <c r="F49" s="23"/>
      <c r="G49" s="2"/>
      <c r="H49" s="32"/>
    </row>
    <row r="50" spans="1:21" ht="15.75" customHeight="1" x14ac:dyDescent="0.2">
      <c r="A50" s="109" t="s">
        <v>60</v>
      </c>
      <c r="B50" s="91">
        <v>642.98135000000002</v>
      </c>
      <c r="C50" s="91">
        <v>273.28073000000001</v>
      </c>
      <c r="D50" s="91">
        <v>135.50239999999999</v>
      </c>
      <c r="E50" s="91">
        <v>173.18967000000001</v>
      </c>
      <c r="F50" s="91">
        <v>145.04023000000001</v>
      </c>
      <c r="G50" s="104"/>
      <c r="H50" s="91">
        <f>SUM(B50:F50)</f>
        <v>1369.9943800000001</v>
      </c>
      <c r="I50" s="34"/>
      <c r="J50" s="34"/>
      <c r="K50" s="34"/>
      <c r="L50" s="34"/>
      <c r="M50" s="34"/>
      <c r="N50" s="34"/>
      <c r="O50" s="34"/>
      <c r="P50" s="34"/>
      <c r="Q50" s="34"/>
      <c r="R50" s="34"/>
    </row>
    <row r="51" spans="1:21" s="34" customFormat="1" ht="15.75" customHeight="1" x14ac:dyDescent="0.2">
      <c r="A51" s="111" t="s">
        <v>61</v>
      </c>
      <c r="B51" s="84">
        <v>1288.6022599999999</v>
      </c>
      <c r="C51" s="84">
        <v>1579.3326300000001</v>
      </c>
      <c r="D51" s="84">
        <v>545.92840000000001</v>
      </c>
      <c r="E51" s="84">
        <v>318.6191</v>
      </c>
      <c r="F51" s="84">
        <v>171.79567</v>
      </c>
      <c r="G51" s="104"/>
      <c r="H51" s="84">
        <f t="shared" ref="H51:H52" si="2">SUM(B51:F51)</f>
        <v>3904.2780600000001</v>
      </c>
      <c r="S51" s="24"/>
      <c r="T51" s="24"/>
      <c r="U51" s="24"/>
    </row>
    <row r="52" spans="1:21" ht="15" x14ac:dyDescent="0.2">
      <c r="A52" s="112" t="s">
        <v>62</v>
      </c>
      <c r="B52" s="80">
        <v>948.42263000000003</v>
      </c>
      <c r="C52" s="80">
        <v>846.67935</v>
      </c>
      <c r="D52" s="80">
        <v>351.00792000000001</v>
      </c>
      <c r="E52" s="80">
        <v>286.41552000000001</v>
      </c>
      <c r="F52" s="80">
        <v>146.61073999999999</v>
      </c>
      <c r="G52" s="104"/>
      <c r="H52" s="80">
        <f t="shared" si="2"/>
        <v>2579.13616</v>
      </c>
      <c r="I52" s="24"/>
      <c r="J52" s="24"/>
      <c r="K52" s="24"/>
    </row>
    <row r="53" spans="1:21" x14ac:dyDescent="0.2">
      <c r="A53" s="27" t="s">
        <v>63</v>
      </c>
      <c r="G53" s="1"/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9"/>
  <dimension ref="A1:U53"/>
  <sheetViews>
    <sheetView showGridLines="0" topLeftCell="A21" zoomScaleNormal="100" zoomScaleSheetLayoutView="50" workbookViewId="0">
      <selection activeCell="P34" sqref="P34"/>
    </sheetView>
  </sheetViews>
  <sheetFormatPr defaultRowHeight="12.75" x14ac:dyDescent="0.2"/>
  <cols>
    <col min="1" max="1" width="17.140625" style="27" customWidth="1"/>
    <col min="2" max="6" width="9.7109375" customWidth="1"/>
    <col min="7" max="7" width="1.140625" customWidth="1"/>
    <col min="8" max="8" width="9.7109375" customWidth="1"/>
    <col min="10" max="13" width="1" customWidth="1"/>
  </cols>
  <sheetData>
    <row r="1" spans="1:8" s="24" customFormat="1" ht="15.75" customHeight="1" x14ac:dyDescent="0.25">
      <c r="A1" s="16" t="s">
        <v>21</v>
      </c>
    </row>
    <row r="2" spans="1:8" ht="15.75" customHeight="1" x14ac:dyDescent="0.2"/>
    <row r="3" spans="1:8" ht="15.75" customHeight="1" x14ac:dyDescent="0.25">
      <c r="A3" s="16" t="s">
        <v>185</v>
      </c>
    </row>
    <row r="4" spans="1:8" ht="15.75" customHeight="1" x14ac:dyDescent="0.25">
      <c r="A4" s="16"/>
    </row>
    <row r="5" spans="1:8" ht="15.75" customHeight="1" x14ac:dyDescent="0.2"/>
    <row r="6" spans="1:8" s="27" customFormat="1" ht="15.75" customHeight="1" x14ac:dyDescent="0.2">
      <c r="B6" s="44"/>
      <c r="C6" s="44"/>
      <c r="D6" s="44"/>
      <c r="E6" s="44"/>
      <c r="F6" s="44"/>
      <c r="G6" s="44"/>
      <c r="H6" s="45"/>
    </row>
    <row r="7" spans="1:8" s="27" customFormat="1" ht="15.75" customHeight="1" x14ac:dyDescent="0.2">
      <c r="B7" s="45" t="s">
        <v>64</v>
      </c>
      <c r="C7" s="45" t="s">
        <v>65</v>
      </c>
      <c r="D7" s="45" t="s">
        <v>66</v>
      </c>
      <c r="E7" s="45" t="s">
        <v>67</v>
      </c>
      <c r="F7" s="45" t="s">
        <v>68</v>
      </c>
      <c r="G7" s="45"/>
      <c r="H7" s="45" t="s">
        <v>13</v>
      </c>
    </row>
    <row r="8" spans="1:8" s="27" customFormat="1" ht="15.75" customHeight="1" x14ac:dyDescent="0.2">
      <c r="B8" s="45"/>
      <c r="C8" s="45"/>
      <c r="D8" s="45"/>
      <c r="E8" s="45"/>
      <c r="F8" s="45"/>
      <c r="G8" s="45"/>
      <c r="H8" s="45"/>
    </row>
    <row r="9" spans="1:8" ht="15.75" customHeight="1" x14ac:dyDescent="0.2">
      <c r="A9" s="79" t="s">
        <v>207</v>
      </c>
      <c r="B9" s="93">
        <f>IF(OR('Tabel 4 F'!B9&lt;5,'Tabel 4 Be'!B9&lt;0.5),"-",IFERROR('Tabel 4 Be'!B9/'Tabel 4 F'!B9*100,"-"))</f>
        <v>7.48768472906404</v>
      </c>
      <c r="C9" s="93">
        <f>IF(OR('Tabel 4 F'!C9&lt;5,'Tabel 4 Be'!C9&lt;0.5),"-",IFERROR('Tabel 4 Be'!C9/'Tabel 4 F'!C9*100,"-"))</f>
        <v>1.559853819413495</v>
      </c>
      <c r="D9" s="93">
        <f>IF(OR('Tabel 4 F'!D9&lt;5,'Tabel 4 Be'!D9&lt;0.5),"-",IFERROR('Tabel 4 Be'!D9/'Tabel 4 F'!D9*100,"-"))</f>
        <v>0.88976767177459215</v>
      </c>
      <c r="E9" s="93">
        <f>IF(OR('Tabel 4 F'!E9&lt;5,'Tabel 4 Be'!E9&lt;0.5),"-",IFERROR('Tabel 4 Be'!E9/'Tabel 4 F'!E9*100,"-"))</f>
        <v>0.96862801792684683</v>
      </c>
      <c r="F9" s="93">
        <f>IF(OR('Tabel 4 F'!F9&lt;5,'Tabel 4 Be'!F9&lt;0.5),"-",IFERROR('Tabel 4 Be'!F9/'Tabel 4 F'!F9*100,"-"))</f>
        <v>2.4401064773735581</v>
      </c>
      <c r="G9" s="117"/>
      <c r="H9" s="93">
        <f>IF(OR('Tabel 4 F'!H9&lt;5,'Tabel 4 Be'!H9&lt;0.5),"-",IFERROR('Tabel 4 Be'!H9/'Tabel 4 F'!H9*100,"-"))</f>
        <v>2.3863241929885457</v>
      </c>
    </row>
    <row r="10" spans="1:8" ht="15.75" customHeight="1" x14ac:dyDescent="0.2">
      <c r="A10" s="90" t="s">
        <v>208</v>
      </c>
      <c r="B10" s="94">
        <f>IF(OR('Tabel 4 F'!B10&lt;5,'Tabel 4 Be'!B10&lt;0.5),"-",IFERROR('Tabel 4 Be'!B10/'Tabel 4 F'!B10*100,"-"))</f>
        <v>8.9433209911706069</v>
      </c>
      <c r="C10" s="94">
        <f>IF(OR('Tabel 4 F'!C10&lt;5,'Tabel 4 Be'!C10&lt;0.5),"-",IFERROR('Tabel 4 Be'!C10/'Tabel 4 F'!C10*100,"-"))</f>
        <v>2.3236786123384063</v>
      </c>
      <c r="D10" s="94">
        <f>IF(OR('Tabel 4 F'!D10&lt;5,'Tabel 4 Be'!D10&lt;0.5),"-",IFERROR('Tabel 4 Be'!D10/'Tabel 4 F'!D10*100,"-"))</f>
        <v>1.1097410604192355</v>
      </c>
      <c r="E10" s="94">
        <f>IF(OR('Tabel 4 F'!E10&lt;5,'Tabel 4 Be'!E10&lt;0.5),"-",IFERROR('Tabel 4 Be'!E10/'Tabel 4 F'!E10*100,"-"))</f>
        <v>1.0771113831089352</v>
      </c>
      <c r="F10" s="94">
        <f>IF(OR('Tabel 4 F'!F10&lt;5,'Tabel 4 Be'!F10&lt;0.5),"-",IFERROR('Tabel 4 Be'!F10/'Tabel 4 F'!F10*100,"-"))</f>
        <v>2.5105485232067513</v>
      </c>
      <c r="G10" s="117"/>
      <c r="H10" s="94">
        <f>IF(OR('Tabel 4 F'!H10&lt;5,'Tabel 4 Be'!H10&lt;0.5),"-",IFERROR('Tabel 4 Be'!H10/'Tabel 4 F'!H10*100,"-"))</f>
        <v>2.2950442019178161</v>
      </c>
    </row>
    <row r="11" spans="1:8" ht="15.75" customHeight="1" x14ac:dyDescent="0.2">
      <c r="A11" s="83" t="s">
        <v>209</v>
      </c>
      <c r="B11" s="95">
        <f>IF(OR('Tabel 4 F'!B11&lt;5,'Tabel 4 Be'!B11&lt;0.5),"-",IFERROR('Tabel 4 Be'!B11/'Tabel 4 F'!B11*100,"-"))</f>
        <v>10.663033605812897</v>
      </c>
      <c r="C11" s="95">
        <f>IF(OR('Tabel 4 F'!C11&lt;5,'Tabel 4 Be'!C11&lt;0.5),"-",IFERROR('Tabel 4 Be'!C11/'Tabel 4 F'!C11*100,"-"))</f>
        <v>4.1218969988884773</v>
      </c>
      <c r="D11" s="95">
        <f>IF(OR('Tabel 4 F'!D11&lt;5,'Tabel 4 Be'!D11&lt;0.5),"-",IFERROR('Tabel 4 Be'!D11/'Tabel 4 F'!D11*100,"-"))</f>
        <v>2.3553965414430533</v>
      </c>
      <c r="E11" s="95">
        <f>IF(OR('Tabel 4 F'!E11&lt;5,'Tabel 4 Be'!E11&lt;0.5),"-",IFERROR('Tabel 4 Be'!E11/'Tabel 4 F'!E11*100,"-"))</f>
        <v>2.0542317173377156</v>
      </c>
      <c r="F11" s="95">
        <f>IF(OR('Tabel 4 F'!F11&lt;5,'Tabel 4 Be'!F11&lt;0.5),"-",IFERROR('Tabel 4 Be'!F11/'Tabel 4 F'!F11*100,"-"))</f>
        <v>5.394190871369295</v>
      </c>
      <c r="G11" s="117"/>
      <c r="H11" s="95">
        <f>IF(OR('Tabel 4 F'!H11&lt;5,'Tabel 4 Be'!H11&lt;0.5),"-",IFERROR('Tabel 4 Be'!H11/'Tabel 4 F'!H11*100,"-"))</f>
        <v>5.4421446502155071</v>
      </c>
    </row>
    <row r="12" spans="1:8" ht="15.75" customHeight="1" x14ac:dyDescent="0.2">
      <c r="A12" s="79" t="s">
        <v>26</v>
      </c>
      <c r="B12" s="93">
        <f>IF(OR('Tabel 4 F'!B12&lt;5,'Tabel 4 Be'!B12&lt;0.5),"-",IFERROR('Tabel 4 Be'!B12/'Tabel 4 F'!B12*100,"-"))</f>
        <v>19.201664774877035</v>
      </c>
      <c r="C12" s="93">
        <f>IF(OR('Tabel 4 F'!C12&lt;5,'Tabel 4 Be'!C12&lt;0.5),"-",IFERROR('Tabel 4 Be'!C12/'Tabel 4 F'!C12*100,"-"))</f>
        <v>8.9669007021063187</v>
      </c>
      <c r="D12" s="93">
        <f>IF(OR('Tabel 4 F'!D12&lt;5,'Tabel 4 Be'!D12&lt;0.5),"-",IFERROR('Tabel 4 Be'!D12/'Tabel 4 F'!D12*100,"-"))</f>
        <v>3.5014619883040936</v>
      </c>
      <c r="E12" s="93">
        <f>IF(OR('Tabel 4 F'!E12&lt;5,'Tabel 4 Be'!E12&lt;0.5),"-",IFERROR('Tabel 4 Be'!E12/'Tabel 4 F'!E12*100,"-"))</f>
        <v>4.0333586050037908</v>
      </c>
      <c r="F12" s="93">
        <f>IF(OR('Tabel 4 F'!F12&lt;5,'Tabel 4 Be'!F12&lt;0.5),"-",IFERROR('Tabel 4 Be'!F12/'Tabel 4 F'!F12*100,"-"))</f>
        <v>5.9144295302013417</v>
      </c>
      <c r="G12" s="117"/>
      <c r="H12" s="93">
        <f>IF(OR('Tabel 4 F'!H12&lt;5,'Tabel 4 Be'!H12&lt;0.5),"-",IFERROR('Tabel 4 Be'!H12/'Tabel 4 F'!H12*100,"-"))</f>
        <v>7.5571095571095563</v>
      </c>
    </row>
    <row r="13" spans="1:8" ht="15.75" customHeight="1" x14ac:dyDescent="0.2">
      <c r="A13" s="90" t="s">
        <v>27</v>
      </c>
      <c r="B13" s="94">
        <f>IF(OR('Tabel 4 F'!B13&lt;5,'Tabel 4 Be'!B13&lt;0.5),"-",IFERROR('Tabel 4 Be'!B13/'Tabel 4 F'!B13*100,"-"))</f>
        <v>11.962134251290877</v>
      </c>
      <c r="C13" s="94">
        <f>IF(OR('Tabel 4 F'!C13&lt;5,'Tabel 4 Be'!C13&lt;0.5),"-",IFERROR('Tabel 4 Be'!C13/'Tabel 4 F'!C13*100,"-"))</f>
        <v>4.4140503574759089</v>
      </c>
      <c r="D13" s="94">
        <f>IF(OR('Tabel 4 F'!D13&lt;5,'Tabel 4 Be'!D13&lt;0.5),"-",IFERROR('Tabel 4 Be'!D13/'Tabel 4 F'!D13*100,"-"))</f>
        <v>1.5334773218142548</v>
      </c>
      <c r="E13" s="94">
        <f>IF(OR('Tabel 4 F'!E13&lt;5,'Tabel 4 Be'!E13&lt;0.5),"-",IFERROR('Tabel 4 Be'!E13/'Tabel 4 F'!E13*100,"-"))</f>
        <v>1.0638297872340425</v>
      </c>
      <c r="F13" s="94">
        <f>IF(OR('Tabel 4 F'!F13&lt;5,'Tabel 4 Be'!F13&lt;0.5),"-",IFERROR('Tabel 4 Be'!F13/'Tabel 4 F'!F13*100,"-"))</f>
        <v>2.6490066225165565</v>
      </c>
      <c r="G13" s="117"/>
      <c r="H13" s="94">
        <f>IF(OR('Tabel 4 F'!H13&lt;5,'Tabel 4 Be'!H13&lt;0.5),"-",IFERROR('Tabel 4 Be'!H13/'Tabel 4 F'!H13*100,"-"))</f>
        <v>2.9717682020802374</v>
      </c>
    </row>
    <row r="14" spans="1:8" ht="15.75" customHeight="1" x14ac:dyDescent="0.2">
      <c r="A14" s="83" t="s">
        <v>28</v>
      </c>
      <c r="B14" s="95">
        <f>IF(OR('Tabel 4 F'!B14&lt;5,'Tabel 4 Be'!B14&lt;0.5),"-",IFERROR('Tabel 4 Be'!B14/'Tabel 4 F'!B14*100,"-"))</f>
        <v>6.25</v>
      </c>
      <c r="C14" s="95">
        <f>IF(OR('Tabel 4 F'!C14&lt;5,'Tabel 4 Be'!C14&lt;0.5),"-",IFERROR('Tabel 4 Be'!C14/'Tabel 4 F'!C14*100,"-"))</f>
        <v>5.0595238095238093</v>
      </c>
      <c r="D14" s="95">
        <f>IF(OR('Tabel 4 F'!D14&lt;5,'Tabel 4 Be'!D14&lt;0.5),"-",IFERROR('Tabel 4 Be'!D14/'Tabel 4 F'!D14*100,"-"))</f>
        <v>2.5746652935118437</v>
      </c>
      <c r="E14" s="95">
        <f>IF(OR('Tabel 4 F'!E14&lt;5,'Tabel 4 Be'!E14&lt;0.5),"-",IFERROR('Tabel 4 Be'!E14/'Tabel 4 F'!E14*100,"-"))</f>
        <v>1.8651362984218076</v>
      </c>
      <c r="F14" s="95">
        <f>IF(OR('Tabel 4 F'!F14&lt;5,'Tabel 4 Be'!F14&lt;0.5),"-",IFERROR('Tabel 4 Be'!F14/'Tabel 4 F'!F14*100,"-"))</f>
        <v>4.972375690607735</v>
      </c>
      <c r="G14" s="117"/>
      <c r="H14" s="95">
        <f>IF(OR('Tabel 4 F'!H14&lt;5,'Tabel 4 Be'!H14&lt;0.5),"-",IFERROR('Tabel 4 Be'!H14/'Tabel 4 F'!H14*100,"-"))</f>
        <v>3.2510771641206424</v>
      </c>
    </row>
    <row r="15" spans="1:8" ht="15.75" customHeight="1" x14ac:dyDescent="0.2">
      <c r="A15" s="79" t="s">
        <v>29</v>
      </c>
      <c r="B15" s="93">
        <f>IF(OR('Tabel 4 F'!B15&lt;5,'Tabel 4 Be'!B15&lt;0.5),"-",IFERROR('Tabel 4 Be'!B15/'Tabel 4 F'!B15*100,"-"))</f>
        <v>17.493638676844782</v>
      </c>
      <c r="C15" s="93">
        <f>IF(OR('Tabel 4 F'!C15&lt;5,'Tabel 4 Be'!C15&lt;0.5),"-",IFERROR('Tabel 4 Be'!C15/'Tabel 4 F'!C15*100,"-"))</f>
        <v>9.2627599243856338</v>
      </c>
      <c r="D15" s="93">
        <f>IF(OR('Tabel 4 F'!D15&lt;5,'Tabel 4 Be'!D15&lt;0.5),"-",IFERROR('Tabel 4 Be'!D15/'Tabel 4 F'!D15*100,"-"))</f>
        <v>5.3751399776035829</v>
      </c>
      <c r="E15" s="93">
        <f>IF(OR('Tabel 4 F'!E15&lt;5,'Tabel 4 Be'!E15&lt;0.5),"-",IFERROR('Tabel 4 Be'!E15/'Tabel 4 F'!E15*100,"-"))</f>
        <v>5.9405940594059405</v>
      </c>
      <c r="F15" s="93">
        <f>IF(OR('Tabel 4 F'!F15&lt;5,'Tabel 4 Be'!F15&lt;0.5),"-",IFERROR('Tabel 4 Be'!F15/'Tabel 4 F'!F15*100,"-"))</f>
        <v>4.6511627906976747</v>
      </c>
      <c r="G15" s="117"/>
      <c r="H15" s="93">
        <f>IF(OR('Tabel 4 F'!H15&lt;5,'Tabel 4 Be'!H15&lt;0.5),"-",IFERROR('Tabel 4 Be'!H15/'Tabel 4 F'!H15*100,"-"))</f>
        <v>10.523739598629467</v>
      </c>
    </row>
    <row r="16" spans="1:8" ht="15.75" customHeight="1" x14ac:dyDescent="0.2">
      <c r="A16" s="90" t="s">
        <v>30</v>
      </c>
      <c r="B16" s="94">
        <f>IF(OR('Tabel 4 F'!B16&lt;5,'Tabel 4 Be'!B16&lt;0.5),"-",IFERROR('Tabel 4 Be'!B16/'Tabel 4 F'!B16*100,"-"))</f>
        <v>21.223021582733814</v>
      </c>
      <c r="C16" s="94">
        <f>IF(OR('Tabel 4 F'!C16&lt;5,'Tabel 4 Be'!C16&lt;0.5),"-",IFERROR('Tabel 4 Be'!C16/'Tabel 4 F'!C16*100,"-"))</f>
        <v>9.9747474747474758</v>
      </c>
      <c r="D16" s="94">
        <f>IF(OR('Tabel 4 F'!D16&lt;5,'Tabel 4 Be'!D16&lt;0.5),"-",IFERROR('Tabel 4 Be'!D16/'Tabel 4 F'!D16*100,"-"))</f>
        <v>3.8095238095238098</v>
      </c>
      <c r="E16" s="94">
        <f>IF(OR('Tabel 4 F'!E16&lt;5,'Tabel 4 Be'!E16&lt;0.5),"-",IFERROR('Tabel 4 Be'!E16/'Tabel 4 F'!E16*100,"-"))</f>
        <v>3.528114663726571</v>
      </c>
      <c r="F16" s="94">
        <f>IF(OR('Tabel 4 F'!F16&lt;5,'Tabel 4 Be'!F16&lt;0.5),"-",IFERROR('Tabel 4 Be'!F16/'Tabel 4 F'!F16*100,"-"))</f>
        <v>2.610966057441253</v>
      </c>
      <c r="G16" s="117"/>
      <c r="H16" s="94">
        <f>IF(OR('Tabel 4 F'!H16&lt;5,'Tabel 4 Be'!H16&lt;0.5),"-",IFERROR('Tabel 4 Be'!H16/'Tabel 4 F'!H16*100,"-"))</f>
        <v>7.6751325704716722</v>
      </c>
    </row>
    <row r="17" spans="1:8" ht="15.75" hidden="1" customHeight="1" x14ac:dyDescent="0.2">
      <c r="A17" s="31" t="s">
        <v>31</v>
      </c>
      <c r="B17" s="40">
        <f>IF(OR('Tabel 4 F'!B17&lt;5,'Tabel 4 Be'!B17&lt;0.5),"-",IFERROR('Tabel 4 Be'!B17/'Tabel 4 F'!B17*100,"-"))</f>
        <v>8.5106382978723403</v>
      </c>
      <c r="C17" s="40">
        <f>IF(OR('Tabel 4 F'!C17&lt;5,'Tabel 4 Be'!C17&lt;0.5),"-",IFERROR('Tabel 4 Be'!C17/'Tabel 4 F'!C17*100,"-"))</f>
        <v>5.1829268292682924</v>
      </c>
      <c r="D17" s="40">
        <f>IF(OR('Tabel 4 F'!D17&lt;5,'Tabel 4 Be'!D17&lt;0.5),"-",IFERROR('Tabel 4 Be'!D17/'Tabel 4 F'!D17*100,"-"))</f>
        <v>0.91240875912408748</v>
      </c>
      <c r="E17" s="40">
        <f>IF(OR('Tabel 4 F'!E17&lt;5,'Tabel 4 Be'!E17&lt;0.5),"-",IFERROR('Tabel 4 Be'!E17/'Tabel 4 F'!E17*100,"-"))</f>
        <v>0.93240093240093236</v>
      </c>
      <c r="F17" s="40">
        <f>IF(OR('Tabel 4 F'!F17&lt;5,'Tabel 4 Be'!F17&lt;0.5),"-",IFERROR('Tabel 4 Be'!F17/'Tabel 4 F'!F17*100,"-"))</f>
        <v>3.811659192825112</v>
      </c>
      <c r="G17" s="117"/>
      <c r="H17" s="40">
        <f>IF(OR('Tabel 4 F'!H17&lt;5,'Tabel 4 Be'!H17&lt;0.5),"-",IFERROR('Tabel 4 Be'!H17/'Tabel 4 F'!H17*100,"-"))</f>
        <v>2.6604729729729728</v>
      </c>
    </row>
    <row r="18" spans="1:8" ht="15.75" hidden="1" customHeight="1" x14ac:dyDescent="0.2">
      <c r="A18" s="33" t="s">
        <v>32</v>
      </c>
      <c r="B18" s="41">
        <f>IF(OR('Tabel 4 F'!B18&lt;5,'Tabel 4 Be'!B18&lt;0.5),"-",IFERROR('Tabel 4 Be'!B18/'Tabel 4 F'!B18*100,"-"))</f>
        <v>13.559322033898304</v>
      </c>
      <c r="C18" s="41">
        <f>IF(OR('Tabel 4 F'!C18&lt;5,'Tabel 4 Be'!C18&lt;0.5),"-",IFERROR('Tabel 4 Be'!C18/'Tabel 4 F'!C18*100,"-"))</f>
        <v>5.1792828685258963</v>
      </c>
      <c r="D18" s="41">
        <f>IF(OR('Tabel 4 F'!D18&lt;5,'Tabel 4 Be'!D18&lt;0.5),"-",IFERROR('Tabel 4 Be'!D18/'Tabel 4 F'!D18*100,"-"))</f>
        <v>1.3636363636363635</v>
      </c>
      <c r="E18" s="41" t="str">
        <f>IF(OR('Tabel 4 F'!E18&lt;5,'Tabel 4 Be'!E18&lt;0.5),"-",IFERROR('Tabel 4 Be'!E18/'Tabel 4 F'!E18*100,"-"))</f>
        <v>-</v>
      </c>
      <c r="F18" s="41" t="str">
        <f>IF(OR('Tabel 4 F'!F18&lt;5,'Tabel 4 Be'!F18&lt;0.5),"-",IFERROR('Tabel 4 Be'!F18/'Tabel 4 F'!F18*100,"-"))</f>
        <v>-</v>
      </c>
      <c r="G18" s="117"/>
      <c r="H18" s="41">
        <f>IF(OR('Tabel 4 F'!H18&lt;5,'Tabel 4 Be'!H18&lt;0.5),"-",IFERROR('Tabel 4 Be'!H18/'Tabel 4 F'!H18*100,"-"))</f>
        <v>3.2921810699588478</v>
      </c>
    </row>
    <row r="19" spans="1:8" ht="15.75" hidden="1" customHeight="1" x14ac:dyDescent="0.2">
      <c r="A19" s="31" t="s">
        <v>33</v>
      </c>
      <c r="B19" s="40" t="str">
        <f>IF(OR('Tabel 4 F'!B19&lt;5,'Tabel 4 Be'!B19&lt;0.5),"-",IFERROR('Tabel 4 Be'!B19/'Tabel 4 F'!B19*100,"-"))</f>
        <v>-</v>
      </c>
      <c r="C19" s="40">
        <f>IF(OR('Tabel 4 F'!C19&lt;5,'Tabel 4 Be'!C19&lt;0.5),"-",IFERROR('Tabel 4 Be'!C19/'Tabel 4 F'!C19*100,"-"))</f>
        <v>4.5454545454545459</v>
      </c>
      <c r="D19" s="40" t="str">
        <f>IF(OR('Tabel 4 F'!D19&lt;5,'Tabel 4 Be'!D19&lt;0.5),"-",IFERROR('Tabel 4 Be'!D19/'Tabel 4 F'!D19*100,"-"))</f>
        <v>-</v>
      </c>
      <c r="E19" s="40">
        <f>IF(OR('Tabel 4 F'!E19&lt;5,'Tabel 4 Be'!E19&lt;0.5),"-",IFERROR('Tabel 4 Be'!E19/'Tabel 4 F'!E19*100,"-"))</f>
        <v>0.76923076923076927</v>
      </c>
      <c r="F19" s="40">
        <f>IF(OR('Tabel 4 F'!F19&lt;5,'Tabel 4 Be'!F19&lt;0.5),"-",IFERROR('Tabel 4 Be'!F19/'Tabel 4 F'!F19*100,"-"))</f>
        <v>2.6315789473684208</v>
      </c>
      <c r="G19" s="117"/>
      <c r="H19" s="40">
        <f>IF(OR('Tabel 4 F'!H19&lt;5,'Tabel 4 Be'!H19&lt;0.5),"-",IFERROR('Tabel 4 Be'!H19/'Tabel 4 F'!H19*100,"-"))</f>
        <v>1.7064846416382253</v>
      </c>
    </row>
    <row r="20" spans="1:8" ht="15.75" hidden="1" customHeight="1" x14ac:dyDescent="0.2">
      <c r="A20" s="33" t="s">
        <v>34</v>
      </c>
      <c r="B20" s="41">
        <f>IF(OR('Tabel 4 F'!B20&lt;5,'Tabel 4 Be'!B20&lt;0.5),"-",IFERROR('Tabel 4 Be'!B20/'Tabel 4 F'!B20*100,"-"))</f>
        <v>14.285714285714285</v>
      </c>
      <c r="C20" s="41">
        <f>IF(OR('Tabel 4 F'!C20&lt;5,'Tabel 4 Be'!C20&lt;0.5),"-",IFERROR('Tabel 4 Be'!C20/'Tabel 4 F'!C20*100,"-"))</f>
        <v>2.5316455696202533</v>
      </c>
      <c r="D20" s="41">
        <f>IF(OR('Tabel 4 F'!D20&lt;5,'Tabel 4 Be'!D20&lt;0.5),"-",IFERROR('Tabel 4 Be'!D20/'Tabel 4 F'!D20*100,"-"))</f>
        <v>3.5532994923857872</v>
      </c>
      <c r="E20" s="41">
        <f>IF(OR('Tabel 4 F'!E20&lt;5,'Tabel 4 Be'!E20&lt;0.5),"-",IFERROR('Tabel 4 Be'!E20/'Tabel 4 F'!E20*100,"-"))</f>
        <v>1.5748031496062991</v>
      </c>
      <c r="F20" s="41">
        <f>IF(OR('Tabel 4 F'!F20&lt;5,'Tabel 4 Be'!F20&lt;0.5),"-",IFERROR('Tabel 4 Be'!F20/'Tabel 4 F'!F20*100,"-"))</f>
        <v>2.6315789473684208</v>
      </c>
      <c r="G20" s="117"/>
      <c r="H20" s="41">
        <f>IF(OR('Tabel 4 F'!H20&lt;5,'Tabel 4 Be'!H20&lt;0.5),"-",IFERROR('Tabel 4 Be'!H20/'Tabel 4 F'!H20*100,"-"))</f>
        <v>3.3530571992110452</v>
      </c>
    </row>
    <row r="21" spans="1:8" ht="15.75" customHeight="1" x14ac:dyDescent="0.2">
      <c r="A21" s="83" t="s">
        <v>35</v>
      </c>
      <c r="B21" s="95">
        <f>IF(OR('Tabel 4 F'!B21&lt;5,'Tabel 4 Be'!B21&lt;0.5),"-",IFERROR('Tabel 4 Be'!B21/'Tabel 4 F'!B21*100,"-"))</f>
        <v>10.431654676258994</v>
      </c>
      <c r="C21" s="95">
        <f>IF(OR('Tabel 4 F'!C21&lt;5,'Tabel 4 Be'!C21&lt;0.5),"-",IFERROR('Tabel 4 Be'!C21/'Tabel 4 F'!C21*100,"-"))</f>
        <v>4.8529411764705888</v>
      </c>
      <c r="D21" s="95">
        <f>IF(OR('Tabel 4 F'!D21&lt;5,'Tabel 4 Be'!D21&lt;0.5),"-",IFERROR('Tabel 4 Be'!D21/'Tabel 4 F'!D21*100,"-"))</f>
        <v>1.4605647517039921</v>
      </c>
      <c r="E21" s="95">
        <f>IF(OR('Tabel 4 F'!E21&lt;5,'Tabel 4 Be'!E21&lt;0.5),"-",IFERROR('Tabel 4 Be'!E21/'Tabel 4 F'!E21*100,"-"))</f>
        <v>0.86956521739130432</v>
      </c>
      <c r="F21" s="95">
        <f>IF(OR('Tabel 4 F'!F21&lt;5,'Tabel 4 Be'!F21&lt;0.5),"-",IFERROR('Tabel 4 Be'!F21/'Tabel 4 F'!F21*100,"-"))</f>
        <v>3.2457496136012365</v>
      </c>
      <c r="G21" s="117"/>
      <c r="H21" s="95">
        <f>IF(OR('Tabel 4 F'!H21&lt;5,'Tabel 4 Be'!H21&lt;0.5),"-",IFERROR('Tabel 4 Be'!H21/'Tabel 4 F'!H21*100,"-"))</f>
        <v>2.7970233512958687</v>
      </c>
    </row>
    <row r="22" spans="1:8" ht="15.75" customHeight="1" x14ac:dyDescent="0.2">
      <c r="A22" s="79" t="s">
        <v>36</v>
      </c>
      <c r="B22" s="93">
        <f>IF(OR('Tabel 4 F'!B22&lt;5,'Tabel 4 Be'!B22&lt;0.5),"-",IFERROR('Tabel 4 Be'!B22/'Tabel 4 F'!B22*100,"-"))</f>
        <v>6.9767441860465116</v>
      </c>
      <c r="C22" s="93">
        <f>IF(OR('Tabel 4 F'!C22&lt;5,'Tabel 4 Be'!C22&lt;0.5),"-",IFERROR('Tabel 4 Be'!C22/'Tabel 4 F'!C22*100,"-"))</f>
        <v>1.1764705882352942</v>
      </c>
      <c r="D22" s="93" t="str">
        <f>IF(OR('Tabel 4 F'!D22&lt;5,'Tabel 4 Be'!D22&lt;0.5),"-",IFERROR('Tabel 4 Be'!D22/'Tabel 4 F'!D22*100,"-"))</f>
        <v>-</v>
      </c>
      <c r="E22" s="93">
        <f>IF(OR('Tabel 4 F'!E22&lt;5,'Tabel 4 Be'!E22&lt;0.5),"-",IFERROR('Tabel 4 Be'!E22/'Tabel 4 F'!E22*100,"-"))</f>
        <v>0.72463768115942029</v>
      </c>
      <c r="F22" s="93">
        <f>IF(OR('Tabel 4 F'!F22&lt;5,'Tabel 4 Be'!F22&lt;0.5),"-",IFERROR('Tabel 4 Be'!F22/'Tabel 4 F'!F22*100,"-"))</f>
        <v>3.3333333333333335</v>
      </c>
      <c r="G22" s="117"/>
      <c r="H22" s="93">
        <f>IF(OR('Tabel 4 F'!H22&lt;5,'Tabel 4 Be'!H22&lt;0.5),"-",IFERROR('Tabel 4 Be'!H22/'Tabel 4 F'!H22*100,"-"))</f>
        <v>1.8617021276595744</v>
      </c>
    </row>
    <row r="23" spans="1:8" ht="15.75" customHeight="1" x14ac:dyDescent="0.2">
      <c r="A23" s="90" t="s">
        <v>37</v>
      </c>
      <c r="B23" s="94">
        <f>IF(OR('Tabel 4 F'!B23&lt;5,'Tabel 4 Be'!B23&lt;0.5),"-",IFERROR('Tabel 4 Be'!B23/'Tabel 4 F'!B23*100,"-"))</f>
        <v>13.186813186813188</v>
      </c>
      <c r="C23" s="94">
        <f>IF(OR('Tabel 4 F'!C23&lt;5,'Tabel 4 Be'!C23&lt;0.5),"-",IFERROR('Tabel 4 Be'!C23/'Tabel 4 F'!C23*100,"-"))</f>
        <v>3.90625</v>
      </c>
      <c r="D23" s="94">
        <f>IF(OR('Tabel 4 F'!D23&lt;5,'Tabel 4 Be'!D23&lt;0.5),"-",IFERROR('Tabel 4 Be'!D23/'Tabel 4 F'!D23*100,"-"))</f>
        <v>3.5398230088495577</v>
      </c>
      <c r="E23" s="94" t="str">
        <f>IF(OR('Tabel 4 F'!E23&lt;5,'Tabel 4 Be'!E23&lt;0.5),"-",IFERROR('Tabel 4 Be'!E23/'Tabel 4 F'!E23*100,"-"))</f>
        <v>-</v>
      </c>
      <c r="F23" s="94" t="str">
        <f>IF(OR('Tabel 4 F'!F23&lt;5,'Tabel 4 Be'!F23&lt;0.5),"-",IFERROR('Tabel 4 Be'!F23/'Tabel 4 F'!F23*100,"-"))</f>
        <v>-</v>
      </c>
      <c r="G23" s="117"/>
      <c r="H23" s="94">
        <f>IF(OR('Tabel 4 F'!H23&lt;5,'Tabel 4 Be'!H23&lt;0.5),"-",IFERROR('Tabel 4 Be'!H23/'Tabel 4 F'!H23*100,"-"))</f>
        <v>5.6016597510373449</v>
      </c>
    </row>
    <row r="24" spans="1:8" ht="15.75" customHeight="1" x14ac:dyDescent="0.2">
      <c r="A24" s="83" t="s">
        <v>38</v>
      </c>
      <c r="B24" s="95">
        <f>IF(OR('Tabel 4 F'!B24&lt;5,'Tabel 4 Be'!B24&lt;0.5),"-",IFERROR('Tabel 4 Be'!B24/'Tabel 4 F'!B24*100,"-"))</f>
        <v>4.8484848484848486</v>
      </c>
      <c r="C24" s="95">
        <f>IF(OR('Tabel 4 F'!C24&lt;5,'Tabel 4 Be'!C24&lt;0.5),"-",IFERROR('Tabel 4 Be'!C24/'Tabel 4 F'!C24*100,"-"))</f>
        <v>1.3348164627363739</v>
      </c>
      <c r="D24" s="95">
        <f>IF(OR('Tabel 4 F'!D24&lt;5,'Tabel 4 Be'!D24&lt;0.5),"-",IFERROR('Tabel 4 Be'!D24/'Tabel 4 F'!D24*100,"-"))</f>
        <v>0.48701298701298701</v>
      </c>
      <c r="E24" s="95">
        <f>IF(OR('Tabel 4 F'!E24&lt;5,'Tabel 4 Be'!E24&lt;0.5),"-",IFERROR('Tabel 4 Be'!E24/'Tabel 4 F'!E24*100,"-"))</f>
        <v>0.41322314049586778</v>
      </c>
      <c r="F24" s="95">
        <f>IF(OR('Tabel 4 F'!F24&lt;5,'Tabel 4 Be'!F24&lt;0.5),"-",IFERROR('Tabel 4 Be'!F24/'Tabel 4 F'!F24*100,"-"))</f>
        <v>1.9900497512437811</v>
      </c>
      <c r="G24" s="117"/>
      <c r="H24" s="95">
        <f>IF(OR('Tabel 4 F'!H24&lt;5,'Tabel 4 Be'!H24&lt;0.5),"-",IFERROR('Tabel 4 Be'!H24/'Tabel 4 F'!H24*100,"-"))</f>
        <v>1.4624505928853755</v>
      </c>
    </row>
    <row r="25" spans="1:8" ht="15.75" customHeight="1" x14ac:dyDescent="0.2">
      <c r="A25" s="79" t="s">
        <v>39</v>
      </c>
      <c r="B25" s="93">
        <f>IF(OR('Tabel 4 F'!B25&lt;5,'Tabel 4 Be'!B25&lt;0.5),"-",IFERROR('Tabel 4 Be'!B25/'Tabel 4 F'!B25*100,"-"))</f>
        <v>6.7005076142131985</v>
      </c>
      <c r="C25" s="93">
        <f>IF(OR('Tabel 4 F'!C25&lt;5,'Tabel 4 Be'!C25&lt;0.5),"-",IFERROR('Tabel 4 Be'!C25/'Tabel 4 F'!C25*100,"-"))</f>
        <v>2.7589796980739196</v>
      </c>
      <c r="D25" s="93">
        <f>IF(OR('Tabel 4 F'!D25&lt;5,'Tabel 4 Be'!D25&lt;0.5),"-",IFERROR('Tabel 4 Be'!D25/'Tabel 4 F'!D25*100,"-"))</f>
        <v>0.4143646408839779</v>
      </c>
      <c r="E25" s="93">
        <f>IF(OR('Tabel 4 F'!E25&lt;5,'Tabel 4 Be'!E25&lt;0.5),"-",IFERROR('Tabel 4 Be'!E25/'Tabel 4 F'!E25*100,"-"))</f>
        <v>0.9483667017913594</v>
      </c>
      <c r="F25" s="93">
        <f>IF(OR('Tabel 4 F'!F25&lt;5,'Tabel 4 Be'!F25&lt;0.5),"-",IFERROR('Tabel 4 Be'!F25/'Tabel 4 F'!F25*100,"-"))</f>
        <v>2.5069637883008355</v>
      </c>
      <c r="G25" s="117"/>
      <c r="H25" s="93">
        <f>IF(OR('Tabel 4 F'!H25&lt;5,'Tabel 4 Be'!H25&lt;0.5),"-",IFERROR('Tabel 4 Be'!H25/'Tabel 4 F'!H25*100,"-"))</f>
        <v>2.5256093253267395</v>
      </c>
    </row>
    <row r="26" spans="1:8" ht="15.75" customHeight="1" x14ac:dyDescent="0.2">
      <c r="A26" s="90" t="s">
        <v>40</v>
      </c>
      <c r="B26" s="94">
        <f>IF(OR('Tabel 4 F'!B26&lt;5,'Tabel 4 Be'!B26&lt;0.5),"-",IFERROR('Tabel 4 Be'!B26/'Tabel 4 F'!B26*100,"-"))</f>
        <v>6.3050533147890597</v>
      </c>
      <c r="C26" s="94">
        <f>IF(OR('Tabel 4 F'!C26&lt;5,'Tabel 4 Be'!C26&lt;0.5),"-",IFERROR('Tabel 4 Be'!C26/'Tabel 4 F'!C26*100,"-"))</f>
        <v>2.1682727946627129</v>
      </c>
      <c r="D26" s="94">
        <f>IF(OR('Tabel 4 F'!D26&lt;5,'Tabel 4 Be'!D26&lt;0.5),"-",IFERROR('Tabel 4 Be'!D26/'Tabel 4 F'!D26*100,"-"))</f>
        <v>0.27988804478208718</v>
      </c>
      <c r="E26" s="94">
        <f>IF(OR('Tabel 4 F'!E26&lt;5,'Tabel 4 Be'!E26&lt;0.5),"-",IFERROR('Tabel 4 Be'!E26/'Tabel 4 F'!E26*100,"-"))</f>
        <v>0.38910505836575876</v>
      </c>
      <c r="F26" s="94">
        <f>IF(OR('Tabel 4 F'!F26&lt;5,'Tabel 4 Be'!F26&lt;0.5),"-",IFERROR('Tabel 4 Be'!F26/'Tabel 4 F'!F26*100,"-"))</f>
        <v>0.21367521367521369</v>
      </c>
      <c r="G26" s="117"/>
      <c r="H26" s="94">
        <f>IF(OR('Tabel 4 F'!H26&lt;5,'Tabel 4 Be'!H26&lt;0.5),"-",IFERROR('Tabel 4 Be'!H26/'Tabel 4 F'!H26*100,"-"))</f>
        <v>2.1385253750398978</v>
      </c>
    </row>
    <row r="27" spans="1:8" ht="15.75" customHeight="1" x14ac:dyDescent="0.2">
      <c r="A27" s="83" t="s">
        <v>41</v>
      </c>
      <c r="B27" s="95">
        <f>IF(OR('Tabel 4 F'!B27&lt;5,'Tabel 4 Be'!B27&lt;0.5),"-",IFERROR('Tabel 4 Be'!B27/'Tabel 4 F'!B27*100,"-"))</f>
        <v>2.7777777777777777</v>
      </c>
      <c r="C27" s="95">
        <f>IF(OR('Tabel 4 F'!C27&lt;5,'Tabel 4 Be'!C27&lt;0.5),"-",IFERROR('Tabel 4 Be'!C27/'Tabel 4 F'!C27*100,"-"))</f>
        <v>1.1764705882352942</v>
      </c>
      <c r="D27" s="95">
        <f>IF(OR('Tabel 4 F'!D27&lt;5,'Tabel 4 Be'!D27&lt;0.5),"-",IFERROR('Tabel 4 Be'!D27/'Tabel 4 F'!D27*100,"-"))</f>
        <v>0.64794816414686829</v>
      </c>
      <c r="E27" s="95">
        <f>IF(OR('Tabel 4 F'!E27&lt;5,'Tabel 4 Be'!E27&lt;0.5),"-",IFERROR('Tabel 4 Be'!E27/'Tabel 4 F'!E27*100,"-"))</f>
        <v>0.29154518950437319</v>
      </c>
      <c r="F27" s="95">
        <f>IF(OR('Tabel 4 F'!F27&lt;5,'Tabel 4 Be'!F27&lt;0.5),"-",IFERROR('Tabel 4 Be'!F27/'Tabel 4 F'!F27*100,"-"))</f>
        <v>1.7777777777777777</v>
      </c>
      <c r="G27" s="117"/>
      <c r="H27" s="95">
        <f>IF(OR('Tabel 4 F'!H27&lt;5,'Tabel 4 Be'!H27&lt;0.5),"-",IFERROR('Tabel 4 Be'!H27/'Tabel 4 F'!H27*100,"-"))</f>
        <v>1.2285012285012284</v>
      </c>
    </row>
    <row r="28" spans="1:8" ht="15.75" customHeight="1" x14ac:dyDescent="0.2">
      <c r="A28" s="79" t="s">
        <v>42</v>
      </c>
      <c r="B28" s="93">
        <f>IF(OR('Tabel 4 F'!B28&lt;5,'Tabel 4 Be'!B28&lt;0.5),"-",IFERROR('Tabel 4 Be'!B28/'Tabel 4 F'!B28*100,"-"))</f>
        <v>19.823788546255507</v>
      </c>
      <c r="C28" s="93">
        <f>IF(OR('Tabel 4 F'!C28&lt;5,'Tabel 4 Be'!C28&lt;0.5),"-",IFERROR('Tabel 4 Be'!C28/'Tabel 4 F'!C28*100,"-"))</f>
        <v>4.9856733524355299</v>
      </c>
      <c r="D28" s="93">
        <f>IF(OR('Tabel 4 F'!D28&lt;5,'Tabel 4 Be'!D28&lt;0.5),"-",IFERROR('Tabel 4 Be'!D28/'Tabel 4 F'!D28*100,"-"))</f>
        <v>2.0273694880892044</v>
      </c>
      <c r="E28" s="93">
        <f>IF(OR('Tabel 4 F'!E28&lt;5,'Tabel 4 Be'!E28&lt;0.5),"-",IFERROR('Tabel 4 Be'!E28/'Tabel 4 F'!E28*100,"-"))</f>
        <v>2.9482071713147411</v>
      </c>
      <c r="F28" s="93">
        <f>IF(OR('Tabel 4 F'!F28&lt;5,'Tabel 4 Be'!F28&lt;0.5),"-",IFERROR('Tabel 4 Be'!F28/'Tabel 4 F'!F28*100,"-"))</f>
        <v>4.8920863309352516</v>
      </c>
      <c r="G28" s="117"/>
      <c r="H28" s="93">
        <f>IF(OR('Tabel 4 F'!H28&lt;5,'Tabel 4 Be'!H28&lt;0.5),"-",IFERROR('Tabel 4 Be'!H28/'Tabel 4 F'!H28*100,"-"))</f>
        <v>4.7043449852989223</v>
      </c>
    </row>
    <row r="29" spans="1:8" ht="15.75" customHeight="1" x14ac:dyDescent="0.2">
      <c r="A29" s="90" t="s">
        <v>43</v>
      </c>
      <c r="B29" s="94" t="str">
        <f>IF(OR('Tabel 4 F'!B29&lt;5,'Tabel 4 Be'!B29&lt;0.5),"-",IFERROR('Tabel 4 Be'!B29/'Tabel 4 F'!B29*100,"-"))</f>
        <v>-</v>
      </c>
      <c r="C29" s="94">
        <f>IF(OR('Tabel 4 F'!C29&lt;5,'Tabel 4 Be'!C29&lt;0.5),"-",IFERROR('Tabel 4 Be'!C29/'Tabel 4 F'!C29*100,"-"))</f>
        <v>1.0810810810810811</v>
      </c>
      <c r="D29" s="94">
        <f>IF(OR('Tabel 4 F'!D29&lt;5,'Tabel 4 Be'!D29&lt;0.5),"-",IFERROR('Tabel 4 Be'!D29/'Tabel 4 F'!D29*100,"-"))</f>
        <v>0.41493775933609961</v>
      </c>
      <c r="E29" s="94">
        <f>IF(OR('Tabel 4 F'!E29&lt;5,'Tabel 4 Be'!E29&lt;0.5),"-",IFERROR('Tabel 4 Be'!E29/'Tabel 4 F'!E29*100,"-"))</f>
        <v>0.79681274900398402</v>
      </c>
      <c r="F29" s="94">
        <f>IF(OR('Tabel 4 F'!F29&lt;5,'Tabel 4 Be'!F29&lt;0.5),"-",IFERROR('Tabel 4 Be'!F29/'Tabel 4 F'!F29*100,"-"))</f>
        <v>4.1237113402061851</v>
      </c>
      <c r="G29" s="117"/>
      <c r="H29" s="94">
        <f>IF(OR('Tabel 4 F'!H29&lt;5,'Tabel 4 Be'!H29&lt;0.5),"-",IFERROR('Tabel 4 Be'!H29/'Tabel 4 F'!H29*100,"-"))</f>
        <v>1.0676156583629894</v>
      </c>
    </row>
    <row r="30" spans="1:8" ht="15.75" customHeight="1" x14ac:dyDescent="0.2">
      <c r="A30" s="83" t="s">
        <v>44</v>
      </c>
      <c r="B30" s="95">
        <f>IF(OR('Tabel 4 F'!B30&lt;5,'Tabel 4 Be'!B30&lt;0.5),"-",IFERROR('Tabel 4 Be'!B30/'Tabel 4 F'!B30*100,"-"))</f>
        <v>15.853658536585366</v>
      </c>
      <c r="C30" s="95">
        <f>IF(OR('Tabel 4 F'!C30&lt;5,'Tabel 4 Be'!C30&lt;0.5),"-",IFERROR('Tabel 4 Be'!C30/'Tabel 4 F'!C30*100,"-"))</f>
        <v>5.6910569105691051</v>
      </c>
      <c r="D30" s="95">
        <f>IF(OR('Tabel 4 F'!D30&lt;5,'Tabel 4 Be'!D30&lt;0.5),"-",IFERROR('Tabel 4 Be'!D30/'Tabel 4 F'!D30*100,"-"))</f>
        <v>3.1569173630454963</v>
      </c>
      <c r="E30" s="95">
        <f>IF(OR('Tabel 4 F'!E30&lt;5,'Tabel 4 Be'!E30&lt;0.5),"-",IFERROR('Tabel 4 Be'!E30/'Tabel 4 F'!E30*100,"-"))</f>
        <v>2.4017467248908297</v>
      </c>
      <c r="F30" s="95">
        <f>IF(OR('Tabel 4 F'!F30&lt;5,'Tabel 4 Be'!F30&lt;0.5),"-",IFERROR('Tabel 4 Be'!F30/'Tabel 4 F'!F30*100,"-"))</f>
        <v>1.4010507880910683</v>
      </c>
      <c r="G30" s="117"/>
      <c r="H30" s="95">
        <f>IF(OR('Tabel 4 F'!H30&lt;5,'Tabel 4 Be'!H30&lt;0.5),"-",IFERROR('Tabel 4 Be'!H30/'Tabel 4 F'!H30*100,"-"))</f>
        <v>3.4345292854952469</v>
      </c>
    </row>
    <row r="31" spans="1:8" ht="15.75" customHeight="1" x14ac:dyDescent="0.2">
      <c r="A31" s="79" t="s">
        <v>45</v>
      </c>
      <c r="B31" s="93">
        <f>IF(OR('Tabel 4 F'!B31&lt;5,'Tabel 4 Be'!B31&lt;0.5),"-",IFERROR('Tabel 4 Be'!B31/'Tabel 4 F'!B31*100,"-"))</f>
        <v>15</v>
      </c>
      <c r="C31" s="93">
        <f>IF(OR('Tabel 4 F'!C31&lt;5,'Tabel 4 Be'!C31&lt;0.5),"-",IFERROR('Tabel 4 Be'!C31/'Tabel 4 F'!C31*100,"-"))</f>
        <v>4.5454545454545459</v>
      </c>
      <c r="D31" s="93">
        <f>IF(OR('Tabel 4 F'!D31&lt;5,'Tabel 4 Be'!D31&lt;0.5),"-",IFERROR('Tabel 4 Be'!D31/'Tabel 4 F'!D31*100,"-"))</f>
        <v>2.7932960893854748</v>
      </c>
      <c r="E31" s="93">
        <f>IF(OR('Tabel 4 F'!E31&lt;5,'Tabel 4 Be'!E31&lt;0.5),"-",IFERROR('Tabel 4 Be'!E31/'Tabel 4 F'!E31*100,"-"))</f>
        <v>1.2383900928792571</v>
      </c>
      <c r="F31" s="93">
        <f>IF(OR('Tabel 4 F'!F31&lt;5,'Tabel 4 Be'!F31&lt;0.5),"-",IFERROR('Tabel 4 Be'!F31/'Tabel 4 F'!F31*100,"-"))</f>
        <v>3.3057851239669422</v>
      </c>
      <c r="G31" s="117"/>
      <c r="H31" s="93">
        <f>IF(OR('Tabel 4 F'!H31&lt;5,'Tabel 4 Be'!H31&lt;0.5),"-",IFERROR('Tabel 4 Be'!H31/'Tabel 4 F'!H31*100,"-"))</f>
        <v>2.8604118993135015</v>
      </c>
    </row>
    <row r="32" spans="1:8" ht="15.75" customHeight="1" x14ac:dyDescent="0.2">
      <c r="A32" s="90" t="s">
        <v>46</v>
      </c>
      <c r="B32" s="94">
        <f>IF(OR('Tabel 4 F'!B32&lt;5,'Tabel 4 Be'!B32&lt;0.5),"-",IFERROR('Tabel 4 Be'!B32/'Tabel 4 F'!B32*100,"-"))</f>
        <v>26.415094339622641</v>
      </c>
      <c r="C32" s="94">
        <f>IF(OR('Tabel 4 F'!C32&lt;5,'Tabel 4 Be'!C32&lt;0.5),"-",IFERROR('Tabel 4 Be'!C32/'Tabel 4 F'!C32*100,"-"))</f>
        <v>7.1698113207547172</v>
      </c>
      <c r="D32" s="94">
        <f>IF(OR('Tabel 4 F'!D32&lt;5,'Tabel 4 Be'!D32&lt;0.5),"-",IFERROR('Tabel 4 Be'!D32/'Tabel 4 F'!D32*100,"-"))</f>
        <v>3.262955854126679</v>
      </c>
      <c r="E32" s="94">
        <f>IF(OR('Tabel 4 F'!E32&lt;5,'Tabel 4 Be'!E32&lt;0.5),"-",IFERROR('Tabel 4 Be'!E32/'Tabel 4 F'!E32*100,"-"))</f>
        <v>2.2222222222222223</v>
      </c>
      <c r="F32" s="94">
        <f>IF(OR('Tabel 4 F'!F32&lt;5,'Tabel 4 Be'!F32&lt;0.5),"-",IFERROR('Tabel 4 Be'!F32/'Tabel 4 F'!F32*100,"-"))</f>
        <v>1.6949152542372881</v>
      </c>
      <c r="G32" s="117"/>
      <c r="H32" s="94">
        <f>IF(OR('Tabel 4 F'!H32&lt;5,'Tabel 4 Be'!H32&lt;0.5),"-",IFERROR('Tabel 4 Be'!H32/'Tabel 4 F'!H32*100,"-"))</f>
        <v>3.9557882489819658</v>
      </c>
    </row>
    <row r="33" spans="1:19" ht="15.75" customHeight="1" x14ac:dyDescent="0.2">
      <c r="A33" s="83" t="s">
        <v>47</v>
      </c>
      <c r="B33" s="95">
        <f>IF(OR('Tabel 4 F'!B33&lt;5,'Tabel 4 Be'!B33&lt;0.5),"-",IFERROR('Tabel 4 Be'!B33/'Tabel 4 F'!B33*100,"-"))</f>
        <v>7.474747474747474</v>
      </c>
      <c r="C33" s="95">
        <f>IF(OR('Tabel 4 F'!C33&lt;5,'Tabel 4 Be'!C33&lt;0.5),"-",IFERROR('Tabel 4 Be'!C33/'Tabel 4 F'!C33*100,"-"))</f>
        <v>3.7306642402183803</v>
      </c>
      <c r="D33" s="95">
        <f>IF(OR('Tabel 4 F'!D33&lt;5,'Tabel 4 Be'!D33&lt;0.5),"-",IFERROR('Tabel 4 Be'!D33/'Tabel 4 F'!D33*100,"-"))</f>
        <v>2.014388489208633</v>
      </c>
      <c r="E33" s="95">
        <f>IF(OR('Tabel 4 F'!E33&lt;5,'Tabel 4 Be'!E33&lt;0.5),"-",IFERROR('Tabel 4 Be'!E33/'Tabel 4 F'!E33*100,"-"))</f>
        <v>1.5319148936170213</v>
      </c>
      <c r="F33" s="95">
        <f>IF(OR('Tabel 4 F'!F33&lt;5,'Tabel 4 Be'!F33&lt;0.5),"-",IFERROR('Tabel 4 Be'!F33/'Tabel 4 F'!F33*100,"-"))</f>
        <v>2.1699819168173597</v>
      </c>
      <c r="G33" s="117"/>
      <c r="H33" s="95">
        <f>IF(OR('Tabel 4 F'!H33&lt;5,'Tabel 4 Be'!H33&lt;0.5),"-",IFERROR('Tabel 4 Be'!H33/'Tabel 4 F'!H33*100,"-"))</f>
        <v>3.5602094240837698</v>
      </c>
    </row>
    <row r="34" spans="1:19" ht="15.75" customHeight="1" x14ac:dyDescent="0.2">
      <c r="A34" s="79" t="s">
        <v>48</v>
      </c>
      <c r="B34" s="93">
        <f>IF(OR('Tabel 4 F'!B34&lt;5,'Tabel 4 Be'!B34&lt;0.5),"-",IFERROR('Tabel 4 Be'!B34/'Tabel 4 F'!B34*100,"-"))</f>
        <v>2.3685127133402992</v>
      </c>
      <c r="C34" s="93">
        <f>IF(OR('Tabel 4 F'!C34&lt;5,'Tabel 4 Be'!C34&lt;0.5),"-",IFERROR('Tabel 4 Be'!C34/'Tabel 4 F'!C34*100,"-"))</f>
        <v>1.2483696664803428</v>
      </c>
      <c r="D34" s="93">
        <f>IF(OR('Tabel 4 F'!D34&lt;5,'Tabel 4 Be'!D34&lt;0.5),"-",IFERROR('Tabel 4 Be'!D34/'Tabel 4 F'!D34*100,"-"))</f>
        <v>0.90068159688412841</v>
      </c>
      <c r="E34" s="93">
        <f>IF(OR('Tabel 4 F'!E34&lt;5,'Tabel 4 Be'!E34&lt;0.5),"-",IFERROR('Tabel 4 Be'!E34/'Tabel 4 F'!E34*100,"-"))</f>
        <v>0.87662337662337653</v>
      </c>
      <c r="F34" s="93">
        <f>IF(OR('Tabel 4 F'!F34&lt;5,'Tabel 4 Be'!F34&lt;0.5),"-",IFERROR('Tabel 4 Be'!F34/'Tabel 4 F'!F34*100,"-"))</f>
        <v>2.572347266881029</v>
      </c>
      <c r="G34" s="117"/>
      <c r="H34" s="93">
        <f>IF(OR('Tabel 4 F'!H34&lt;5,'Tabel 4 Be'!H34&lt;0.5),"-",IFERROR('Tabel 4 Be'!H34/'Tabel 4 F'!H34*100,"-"))</f>
        <v>1.3631640075799254</v>
      </c>
    </row>
    <row r="35" spans="1:19" ht="15.75" customHeight="1" x14ac:dyDescent="0.2">
      <c r="A35" s="90" t="s">
        <v>49</v>
      </c>
      <c r="B35" s="94">
        <f>IF(OR('Tabel 4 F'!B35&lt;5,'Tabel 4 Be'!B35&lt;0.5),"-",IFERROR('Tabel 4 Be'!B35/'Tabel 4 F'!B35*100,"-"))</f>
        <v>4.0790312300828555</v>
      </c>
      <c r="C35" s="94">
        <f>IF(OR('Tabel 4 F'!C35&lt;5,'Tabel 4 Be'!C35&lt;0.5),"-",IFERROR('Tabel 4 Be'!C35/'Tabel 4 F'!C35*100,"-"))</f>
        <v>1.3087248322147651</v>
      </c>
      <c r="D35" s="94">
        <f>IF(OR('Tabel 4 F'!D35&lt;5,'Tabel 4 Be'!D35&lt;0.5),"-",IFERROR('Tabel 4 Be'!D35/'Tabel 4 F'!D35*100,"-"))</f>
        <v>1.2628624883068289</v>
      </c>
      <c r="E35" s="94">
        <f>IF(OR('Tabel 4 F'!E35&lt;5,'Tabel 4 Be'!E35&lt;0.5),"-",IFERROR('Tabel 4 Be'!E35/'Tabel 4 F'!E35*100,"-"))</f>
        <v>1.7293558149589279</v>
      </c>
      <c r="F35" s="94">
        <f>IF(OR('Tabel 4 F'!F35&lt;5,'Tabel 4 Be'!F35&lt;0.5),"-",IFERROR('Tabel 4 Be'!F35/'Tabel 4 F'!F35*100,"-"))</f>
        <v>2.7350427350427351</v>
      </c>
      <c r="G35" s="117"/>
      <c r="H35" s="94">
        <f>IF(OR('Tabel 4 F'!H35&lt;5,'Tabel 4 Be'!H35&lt;0.5),"-",IFERROR('Tabel 4 Be'!H35/'Tabel 4 F'!H35*100,"-"))</f>
        <v>1.9405320813771518</v>
      </c>
    </row>
    <row r="36" spans="1:19" ht="15.75" customHeight="1" x14ac:dyDescent="0.2">
      <c r="A36" s="83" t="s">
        <v>50</v>
      </c>
      <c r="B36" s="95">
        <f>IF(OR('Tabel 4 F'!B36&lt;5,'Tabel 4 Be'!B36&lt;0.5),"-",IFERROR('Tabel 4 Be'!B36/'Tabel 4 F'!B36*100,"-"))</f>
        <v>9.9242065371861674</v>
      </c>
      <c r="C36" s="95">
        <f>IF(OR('Tabel 4 F'!C36&lt;5,'Tabel 4 Be'!C36&lt;0.5),"-",IFERROR('Tabel 4 Be'!C36/'Tabel 4 F'!C36*100,"-"))</f>
        <v>3.932335488442122</v>
      </c>
      <c r="D36" s="95">
        <f>IF(OR('Tabel 4 F'!D36&lt;5,'Tabel 4 Be'!D36&lt;0.5),"-",IFERROR('Tabel 4 Be'!D36/'Tabel 4 F'!D36*100,"-"))</f>
        <v>2.4408945686900956</v>
      </c>
      <c r="E36" s="95">
        <f>IF(OR('Tabel 4 F'!E36&lt;5,'Tabel 4 Be'!E36&lt;0.5),"-",IFERROR('Tabel 4 Be'!E36/'Tabel 4 F'!E36*100,"-"))</f>
        <v>2.2596153846153846</v>
      </c>
      <c r="F36" s="95">
        <f>IF(OR('Tabel 4 F'!F36&lt;5,'Tabel 4 Be'!F36&lt;0.5),"-",IFERROR('Tabel 4 Be'!F36/'Tabel 4 F'!F36*100,"-"))</f>
        <v>3.8883349950149553</v>
      </c>
      <c r="G36" s="117"/>
      <c r="H36" s="95">
        <f>IF(OR('Tabel 4 F'!H36&lt;5,'Tabel 4 Be'!H36&lt;0.5),"-",IFERROR('Tabel 4 Be'!H36/'Tabel 4 F'!H36*100,"-"))</f>
        <v>4.1647661485561915</v>
      </c>
    </row>
    <row r="37" spans="1:19" ht="15.75" customHeight="1" x14ac:dyDescent="0.2">
      <c r="A37" s="79" t="s">
        <v>51</v>
      </c>
      <c r="B37" s="93">
        <f>IF(OR('Tabel 4 F'!B37&lt;5,'Tabel 4 Be'!B37&lt;0.5),"-",IFERROR('Tabel 4 Be'!B37/'Tabel 4 F'!B37*100,"-"))</f>
        <v>5.0180505415162457</v>
      </c>
      <c r="C37" s="93">
        <f>IF(OR('Tabel 4 F'!C37&lt;5,'Tabel 4 Be'!C37&lt;0.5),"-",IFERROR('Tabel 4 Be'!C37/'Tabel 4 F'!C37*100,"-"))</f>
        <v>2.5370526179535302</v>
      </c>
      <c r="D37" s="93">
        <f>IF(OR('Tabel 4 F'!D37&lt;5,'Tabel 4 Be'!D37&lt;0.5),"-",IFERROR('Tabel 4 Be'!D37/'Tabel 4 F'!D37*100,"-"))</f>
        <v>1.7039140634646253</v>
      </c>
      <c r="E37" s="93">
        <f>IF(OR('Tabel 4 F'!E37&lt;5,'Tabel 4 Be'!E37&lt;0.5),"-",IFERROR('Tabel 4 Be'!E37/'Tabel 4 F'!E37*100,"-"))</f>
        <v>2.2222222222222223</v>
      </c>
      <c r="F37" s="93">
        <f>IF(OR('Tabel 4 F'!F37&lt;5,'Tabel 4 Be'!F37&lt;0.5),"-",IFERROR('Tabel 4 Be'!F37/'Tabel 4 F'!F37*100,"-"))</f>
        <v>5.6584362139917692</v>
      </c>
      <c r="G37" s="117"/>
      <c r="H37" s="93">
        <f>IF(OR('Tabel 4 F'!H37&lt;5,'Tabel 4 Be'!H37&lt;0.5),"-",IFERROR('Tabel 4 Be'!H37/'Tabel 4 F'!H37*100,"-"))</f>
        <v>2.9256074573295114</v>
      </c>
    </row>
    <row r="38" spans="1:19" ht="15.75" customHeight="1" x14ac:dyDescent="0.2">
      <c r="A38" s="90" t="s">
        <v>52</v>
      </c>
      <c r="B38" s="94">
        <f>IF(OR('Tabel 4 F'!B38&lt;5,'Tabel 4 Be'!B38&lt;0.5),"-",IFERROR('Tabel 4 Be'!B38/'Tabel 4 F'!B38*100,"-"))</f>
        <v>11.650485436893204</v>
      </c>
      <c r="C38" s="94">
        <f>IF(OR('Tabel 4 F'!C38&lt;5,'Tabel 4 Be'!C38&lt;0.5),"-",IFERROR('Tabel 4 Be'!C38/'Tabel 4 F'!C38*100,"-"))</f>
        <v>4.0268456375838921</v>
      </c>
      <c r="D38" s="94">
        <f>IF(OR('Tabel 4 F'!D38&lt;5,'Tabel 4 Be'!D38&lt;0.5),"-",IFERROR('Tabel 4 Be'!D38/'Tabel 4 F'!D38*100,"-"))</f>
        <v>2.0148462354188759</v>
      </c>
      <c r="E38" s="94">
        <f>IF(OR('Tabel 4 F'!E38&lt;5,'Tabel 4 Be'!E38&lt;0.5),"-",IFERROR('Tabel 4 Be'!E38/'Tabel 4 F'!E38*100,"-"))</f>
        <v>1.7829050865233349</v>
      </c>
      <c r="F38" s="94">
        <f>IF(OR('Tabel 4 F'!F38&lt;5,'Tabel 4 Be'!F38&lt;0.5),"-",IFERROR('Tabel 4 Be'!F38/'Tabel 4 F'!F38*100,"-"))</f>
        <v>6.0176991150442474</v>
      </c>
      <c r="G38" s="117"/>
      <c r="H38" s="94">
        <f>IF(OR('Tabel 4 F'!H38&lt;5,'Tabel 4 Be'!H38&lt;0.5),"-",IFERROR('Tabel 4 Be'!H38/'Tabel 4 F'!H38*100,"-"))</f>
        <v>4.9854791868344623</v>
      </c>
    </row>
    <row r="39" spans="1:19" ht="15.75" customHeight="1" x14ac:dyDescent="0.2">
      <c r="A39" s="83" t="s">
        <v>53</v>
      </c>
      <c r="B39" s="95">
        <f>IF(OR('Tabel 4 F'!B39&lt;5,'Tabel 4 Be'!B39&lt;0.5),"-",IFERROR('Tabel 4 Be'!B39/'Tabel 4 F'!B39*100,"-"))</f>
        <v>8.7447108603667143</v>
      </c>
      <c r="C39" s="95">
        <f>IF(OR('Tabel 4 F'!C39&lt;5,'Tabel 4 Be'!C39&lt;0.5),"-",IFERROR('Tabel 4 Be'!C39/'Tabel 4 F'!C39*100,"-"))</f>
        <v>4.5893719806763285</v>
      </c>
      <c r="D39" s="95">
        <f>IF(OR('Tabel 4 F'!D39&lt;5,'Tabel 4 Be'!D39&lt;0.5),"-",IFERROR('Tabel 4 Be'!D39/'Tabel 4 F'!D39*100,"-"))</f>
        <v>2.029769959404601</v>
      </c>
      <c r="E39" s="95">
        <f>IF(OR('Tabel 4 F'!E39&lt;5,'Tabel 4 Be'!E39&lt;0.5),"-",IFERROR('Tabel 4 Be'!E39/'Tabel 4 F'!E39*100,"-"))</f>
        <v>2.2287390029325516</v>
      </c>
      <c r="F39" s="95">
        <f>IF(OR('Tabel 4 F'!F39&lt;5,'Tabel 4 Be'!F39&lt;0.5),"-",IFERROR('Tabel 4 Be'!F39/'Tabel 4 F'!F39*100,"-"))</f>
        <v>4.838709677419355</v>
      </c>
      <c r="G39" s="117"/>
      <c r="H39" s="95">
        <f>IF(OR('Tabel 4 F'!H39&lt;5,'Tabel 4 Be'!H39&lt;0.5),"-",IFERROR('Tabel 4 Be'!H39/'Tabel 4 F'!H39*100,"-"))</f>
        <v>4.0474800544853089</v>
      </c>
    </row>
    <row r="40" spans="1:19" ht="15.75" customHeight="1" x14ac:dyDescent="0.2">
      <c r="A40" s="79" t="s">
        <v>54</v>
      </c>
      <c r="B40" s="93">
        <f>IF(OR('Tabel 4 F'!B40&lt;5,'Tabel 4 Be'!B40&lt;0.5),"-",IFERROR('Tabel 4 Be'!B40/'Tabel 4 F'!B40*100,"-"))</f>
        <v>11.681222707423581</v>
      </c>
      <c r="C40" s="93">
        <f>IF(OR('Tabel 4 F'!C40&lt;5,'Tabel 4 Be'!C40&lt;0.5),"-",IFERROR('Tabel 4 Be'!C40/'Tabel 4 F'!C40*100,"-"))</f>
        <v>5.5796316359696636</v>
      </c>
      <c r="D40" s="93">
        <f>IF(OR('Tabel 4 F'!D40&lt;5,'Tabel 4 Be'!D40&lt;0.5),"-",IFERROR('Tabel 4 Be'!D40/'Tabel 4 F'!D40*100,"-"))</f>
        <v>3.6423841059602649</v>
      </c>
      <c r="E40" s="93">
        <f>IF(OR('Tabel 4 F'!E40&lt;5,'Tabel 4 Be'!E40&lt;0.5),"-",IFERROR('Tabel 4 Be'!E40/'Tabel 4 F'!E40*100,"-"))</f>
        <v>3.4442498540572095</v>
      </c>
      <c r="F40" s="93">
        <f>IF(OR('Tabel 4 F'!F40&lt;5,'Tabel 4 Be'!F40&lt;0.5),"-",IFERROR('Tabel 4 Be'!F40/'Tabel 4 F'!F40*100,"-"))</f>
        <v>4.4176706827309236</v>
      </c>
      <c r="G40" s="117"/>
      <c r="H40" s="93">
        <f>IF(OR('Tabel 4 F'!H40&lt;5,'Tabel 4 Be'!H40&lt;0.5),"-",IFERROR('Tabel 4 Be'!H40/'Tabel 4 F'!H40*100,"-"))</f>
        <v>5.1663031624863684</v>
      </c>
    </row>
    <row r="41" spans="1:19" ht="15.75" customHeight="1" x14ac:dyDescent="0.2">
      <c r="A41" s="90" t="s">
        <v>214</v>
      </c>
      <c r="B41" s="94">
        <f>IF(OR('Tabel 4 F'!B41&lt;5,'Tabel 4 Be'!B41&lt;0.5),"-",IFERROR('Tabel 4 Be'!B41/'Tabel 4 F'!B41*100,"-"))</f>
        <v>11.358313817330211</v>
      </c>
      <c r="C41" s="94">
        <f>IF(OR('Tabel 4 F'!C41&lt;5,'Tabel 4 Be'!C41&lt;0.5),"-",IFERROR('Tabel 4 Be'!C41/'Tabel 4 F'!C41*100,"-"))</f>
        <v>2.3416317475967463</v>
      </c>
      <c r="D41" s="94">
        <f>IF(OR('Tabel 4 F'!D41&lt;5,'Tabel 4 Be'!D41&lt;0.5),"-",IFERROR('Tabel 4 Be'!D41/'Tabel 4 F'!D41*100,"-"))</f>
        <v>1.6366612111292964</v>
      </c>
      <c r="E41" s="94">
        <f>IF(OR('Tabel 4 F'!E41&lt;5,'Tabel 4 Be'!E41&lt;0.5),"-",IFERROR('Tabel 4 Be'!E41/'Tabel 4 F'!E41*100,"-"))</f>
        <v>1.5649452269170578</v>
      </c>
      <c r="F41" s="94">
        <f>IF(OR('Tabel 4 F'!F41&lt;5,'Tabel 4 Be'!F41&lt;0.5),"-",IFERROR('Tabel 4 Be'!F41/'Tabel 4 F'!F41*100,"-"))</f>
        <v>1.7441860465116279</v>
      </c>
      <c r="G41" s="117"/>
      <c r="H41" s="94">
        <f>IF(OR('Tabel 4 F'!H41&lt;5,'Tabel 4 Be'!H41&lt;0.5),"-",IFERROR('Tabel 4 Be'!H41/'Tabel 4 F'!H41*100,"-"))</f>
        <v>3.6110263452344622</v>
      </c>
    </row>
    <row r="42" spans="1:19" ht="15.75" customHeight="1" x14ac:dyDescent="0.2">
      <c r="A42" s="83" t="s">
        <v>55</v>
      </c>
      <c r="B42" s="95">
        <f>IF(OR('Tabel 4 F'!B42&lt;5,'Tabel 4 Be'!B42&lt;0.5),"-",IFERROR('Tabel 4 Be'!B42/'Tabel 4 F'!B42*100,"-"))</f>
        <v>8.5201793721973083</v>
      </c>
      <c r="C42" s="95">
        <f>IF(OR('Tabel 4 F'!C42&lt;5,'Tabel 4 Be'!C42&lt;0.5),"-",IFERROR('Tabel 4 Be'!C42/'Tabel 4 F'!C42*100,"-"))</f>
        <v>4.5163718479488146</v>
      </c>
      <c r="D42" s="95">
        <f>IF(OR('Tabel 4 F'!D42&lt;5,'Tabel 4 Be'!D42&lt;0.5),"-",IFERROR('Tabel 4 Be'!D42/'Tabel 4 F'!D42*100,"-"))</f>
        <v>3.6319612590799029</v>
      </c>
      <c r="E42" s="95">
        <f>IF(OR('Tabel 4 F'!E42&lt;5,'Tabel 4 Be'!E42&lt;0.5),"-",IFERROR('Tabel 4 Be'!E42/'Tabel 4 F'!E42*100,"-"))</f>
        <v>2.8571428571428572</v>
      </c>
      <c r="F42" s="95">
        <f>IF(OR('Tabel 4 F'!F42&lt;5,'Tabel 4 Be'!F42&lt;0.5),"-",IFERROR('Tabel 4 Be'!F42/'Tabel 4 F'!F42*100,"-"))</f>
        <v>14.285714285714285</v>
      </c>
      <c r="G42" s="117"/>
      <c r="H42" s="95">
        <f>IF(OR('Tabel 4 F'!H42&lt;5,'Tabel 4 Be'!H42&lt;0.5),"-",IFERROR('Tabel 4 Be'!H42/'Tabel 4 F'!H42*100,"-"))</f>
        <v>5.2738336713995944</v>
      </c>
    </row>
    <row r="43" spans="1:19" ht="15.75" customHeight="1" x14ac:dyDescent="0.2">
      <c r="A43" s="79" t="s">
        <v>56</v>
      </c>
      <c r="B43" s="93">
        <f>IF(OR('Tabel 4 F'!B43&lt;5,'Tabel 4 Be'!B43&lt;0.5),"-",IFERROR('Tabel 4 Be'!B43/'Tabel 4 F'!B43*100,"-"))</f>
        <v>13.20754716981132</v>
      </c>
      <c r="C43" s="93">
        <f>IF(OR('Tabel 4 F'!C43&lt;5,'Tabel 4 Be'!C43&lt;0.5),"-",IFERROR('Tabel 4 Be'!C43/'Tabel 4 F'!C43*100,"-"))</f>
        <v>6.8527918781725887</v>
      </c>
      <c r="D43" s="93">
        <f>IF(OR('Tabel 4 F'!D43&lt;5,'Tabel 4 Be'!D43&lt;0.5),"-",IFERROR('Tabel 4 Be'!D43/'Tabel 4 F'!D43*100,"-"))</f>
        <v>3.7406483790523692</v>
      </c>
      <c r="E43" s="93">
        <f>IF(OR('Tabel 4 F'!E43&lt;5,'Tabel 4 Be'!E43&lt;0.5),"-",IFERROR('Tabel 4 Be'!E43/'Tabel 4 F'!E43*100,"-"))</f>
        <v>2.8985507246376812</v>
      </c>
      <c r="F43" s="93">
        <f>IF(OR('Tabel 4 F'!F43&lt;5,'Tabel 4 Be'!F43&lt;0.5),"-",IFERROR('Tabel 4 Be'!F43/'Tabel 4 F'!F43*100,"-"))</f>
        <v>8.7719298245614024</v>
      </c>
      <c r="G43" s="117"/>
      <c r="H43" s="93">
        <f>IF(OR('Tabel 4 F'!H43&lt;5,'Tabel 4 Be'!H43&lt;0.5),"-",IFERROR('Tabel 4 Be'!H43/'Tabel 4 F'!H43*100,"-"))</f>
        <v>6.7081604426002768</v>
      </c>
    </row>
    <row r="44" spans="1:19" ht="15.75" customHeight="1" x14ac:dyDescent="0.2">
      <c r="A44" s="90" t="s">
        <v>57</v>
      </c>
      <c r="B44" s="94">
        <f>IF(OR('Tabel 4 F'!B44&lt;5,'Tabel 4 Be'!B44&lt;0.5),"-",IFERROR('Tabel 4 Be'!B44/'Tabel 4 F'!B44*100,"-"))</f>
        <v>21.992709599027947</v>
      </c>
      <c r="C44" s="94">
        <f>IF(OR('Tabel 4 F'!C44&lt;5,'Tabel 4 Be'!C44&lt;0.5),"-",IFERROR('Tabel 4 Be'!C44/'Tabel 4 F'!C44*100,"-"))</f>
        <v>10.478128179043743</v>
      </c>
      <c r="D44" s="94">
        <f>IF(OR('Tabel 4 F'!D44&lt;5,'Tabel 4 Be'!D44&lt;0.5),"-",IFERROR('Tabel 4 Be'!D44/'Tabel 4 F'!D44*100,"-"))</f>
        <v>5.9585492227979273</v>
      </c>
      <c r="E44" s="94">
        <f>IF(OR('Tabel 4 F'!E44&lt;5,'Tabel 4 Be'!E44&lt;0.5),"-",IFERROR('Tabel 4 Be'!E44/'Tabel 4 F'!E44*100,"-"))</f>
        <v>6.1141304347826084</v>
      </c>
      <c r="F44" s="94">
        <f>IF(OR('Tabel 4 F'!F44&lt;5,'Tabel 4 Be'!F44&lt;0.5),"-",IFERROR('Tabel 4 Be'!F44/'Tabel 4 F'!F44*100,"-"))</f>
        <v>6.425702811244979</v>
      </c>
      <c r="G44" s="117"/>
      <c r="H44" s="94">
        <f>IF(OR('Tabel 4 F'!H44&lt;5,'Tabel 4 Be'!H44&lt;0.5),"-",IFERROR('Tabel 4 Be'!H44/'Tabel 4 F'!H44*100,"-"))</f>
        <v>13.041495668034656</v>
      </c>
    </row>
    <row r="45" spans="1:19" ht="15.75" customHeight="1" x14ac:dyDescent="0.2">
      <c r="A45" s="83" t="s">
        <v>58</v>
      </c>
      <c r="B45" s="95">
        <f>IF(OR('Tabel 4 F'!B45&lt;5,'Tabel 4 Be'!B45&lt;0.5),"-",IFERROR('Tabel 4 Be'!B45/'Tabel 4 F'!B45*100,"-"))</f>
        <v>15.121951219512194</v>
      </c>
      <c r="C45" s="95">
        <f>IF(OR('Tabel 4 F'!C45&lt;5,'Tabel 4 Be'!C45&lt;0.5),"-",IFERROR('Tabel 4 Be'!C45/'Tabel 4 F'!C45*100,"-"))</f>
        <v>5.1966292134831464</v>
      </c>
      <c r="D45" s="95">
        <f>IF(OR('Tabel 4 F'!D45&lt;5,'Tabel 4 Be'!D45&lt;0.5),"-",IFERROR('Tabel 4 Be'!D45/'Tabel 4 F'!D45*100,"-"))</f>
        <v>3.225806451612903</v>
      </c>
      <c r="E45" s="95">
        <f>IF(OR('Tabel 4 F'!E45&lt;5,'Tabel 4 Be'!E45&lt;0.5),"-",IFERROR('Tabel 4 Be'!E45/'Tabel 4 F'!E45*100,"-"))</f>
        <v>4.9056603773584913</v>
      </c>
      <c r="F45" s="95">
        <f>IF(OR('Tabel 4 F'!F45&lt;5,'Tabel 4 Be'!F45&lt;0.5),"-",IFERROR('Tabel 4 Be'!F45/'Tabel 4 F'!F45*100,"-"))</f>
        <v>9.67741935483871</v>
      </c>
      <c r="G45" s="117"/>
      <c r="H45" s="95">
        <f>IF(OR('Tabel 4 F'!H45&lt;5,'Tabel 4 Be'!H45&lt;0.5),"-",IFERROR('Tabel 4 Be'!H45/'Tabel 4 F'!H45*100,"-"))</f>
        <v>9.0452261306532673</v>
      </c>
    </row>
    <row r="46" spans="1:19" ht="15.75" customHeight="1" x14ac:dyDescent="0.2">
      <c r="A46" s="79" t="s">
        <v>59</v>
      </c>
      <c r="B46" s="93">
        <f>IF(OR('Tabel 4 F'!B46&lt;5,'Tabel 4 Be'!B46&lt;0.5),"-",IFERROR('Tabel 4 Be'!B46/'Tabel 4 F'!B46*100,"-"))</f>
        <v>11.30798969072165</v>
      </c>
      <c r="C46" s="93">
        <f>IF(OR('Tabel 4 F'!C46&lt;5,'Tabel 4 Be'!C46&lt;0.5),"-",IFERROR('Tabel 4 Be'!C46/'Tabel 4 F'!C46*100,"-"))</f>
        <v>4.9178520233763372</v>
      </c>
      <c r="D46" s="93">
        <f>IF(OR('Tabel 4 F'!D46&lt;5,'Tabel 4 Be'!D46&lt;0.5),"-",IFERROR('Tabel 4 Be'!D46/'Tabel 4 F'!D46*100,"-"))</f>
        <v>4.319430013359062</v>
      </c>
      <c r="E46" s="93">
        <f>IF(OR('Tabel 4 F'!E46&lt;5,'Tabel 4 Be'!E46&lt;0.5),"-",IFERROR('Tabel 4 Be'!E46/'Tabel 4 F'!E46*100,"-"))</f>
        <v>5.4814455493572636</v>
      </c>
      <c r="F46" s="93">
        <f>IF(OR('Tabel 4 F'!F46&lt;5,'Tabel 4 Be'!F46&lt;0.5),"-",IFERROR('Tabel 4 Be'!F46/'Tabel 4 F'!F46*100,"-"))</f>
        <v>7.4833418759610453</v>
      </c>
      <c r="G46" s="117"/>
      <c r="H46" s="93">
        <f>IF(OR('Tabel 4 F'!H46&lt;5,'Tabel 4 Be'!H46&lt;0.5),"-",IFERROR('Tabel 4 Be'!H46/'Tabel 4 F'!H46*100,"-"))</f>
        <v>5.8437399935959009</v>
      </c>
    </row>
    <row r="47" spans="1:19" ht="15.75" customHeight="1" x14ac:dyDescent="0.2">
      <c r="A47" s="38"/>
      <c r="B47" s="42"/>
      <c r="C47" s="72"/>
      <c r="D47" s="72"/>
      <c r="E47" s="42"/>
      <c r="F47" s="72"/>
      <c r="G47" s="118"/>
      <c r="H47" s="42"/>
    </row>
    <row r="48" spans="1:19" ht="15.75" customHeight="1" x14ac:dyDescent="0.2">
      <c r="A48" s="88" t="s">
        <v>20</v>
      </c>
      <c r="B48" s="92">
        <f>IF(OR('Tabel 4 F'!B48&lt;5,'Tabel 4 Be'!B48&lt;0.5),"-",IFERROR('Tabel 4 Be'!B48/'Tabel 4 F'!B48*100,"-"))</f>
        <v>10.060456261064164</v>
      </c>
      <c r="C48" s="92">
        <f>IF(OR('Tabel 4 F'!C48&lt;5,'Tabel 4 Be'!C48&lt;0.5),"-",IFERROR('Tabel 4 Be'!C48/'Tabel 4 F'!C48*100,"-"))</f>
        <v>4.1367078899434375</v>
      </c>
      <c r="D48" s="92">
        <f>IF(OR('Tabel 4 F'!D48&lt;5,'Tabel 4 Be'!D48&lt;0.5),"-",IFERROR('Tabel 4 Be'!D48/'Tabel 4 F'!D48*100,"-"))</f>
        <v>2.2355872120460507</v>
      </c>
      <c r="E48" s="92">
        <f>IF(OR('Tabel 4 F'!E48&lt;5,'Tabel 4 Be'!E48&lt;0.5),"-",IFERROR('Tabel 4 Be'!E48/'Tabel 4 F'!E48*100,"-"))</f>
        <v>2.0986014085915512</v>
      </c>
      <c r="F48" s="92">
        <f>IF(OR('Tabel 4 F'!F48&lt;5,'Tabel 4 Be'!F48&lt;0.5),"-",IFERROR('Tabel 4 Be'!F48/'Tabel 4 F'!F48*100,"-"))</f>
        <v>3.7020766773162941</v>
      </c>
      <c r="G48" s="119"/>
      <c r="H48" s="92">
        <f>IF(OR('Tabel 4 F'!H48&lt;5,'Tabel 4 Be'!H48&lt;0.5),"-",IFERROR('Tabel 4 Be'!H48/'Tabel 4 F'!H48*100,"-"))</f>
        <v>4.2119470051669428</v>
      </c>
      <c r="I48" s="34"/>
      <c r="J48" s="34">
        <v>6.01694963</v>
      </c>
      <c r="K48" s="72">
        <v>5.5798517299999997</v>
      </c>
      <c r="L48" s="34"/>
      <c r="M48" s="34"/>
      <c r="N48" s="34"/>
      <c r="O48" s="34"/>
      <c r="P48" s="34"/>
      <c r="Q48" s="34"/>
      <c r="R48" s="34"/>
      <c r="S48" s="34"/>
    </row>
    <row r="49" spans="1:21" ht="15.75" customHeight="1" x14ac:dyDescent="0.2">
      <c r="B49" s="42"/>
      <c r="C49" s="72"/>
      <c r="D49" s="72"/>
      <c r="E49" s="42"/>
      <c r="F49" s="72"/>
      <c r="G49" s="118"/>
      <c r="H49" s="42"/>
      <c r="I49" s="42"/>
    </row>
    <row r="50" spans="1:21" ht="15.75" customHeight="1" x14ac:dyDescent="0.2">
      <c r="A50" s="109" t="s">
        <v>60</v>
      </c>
      <c r="B50" s="94">
        <f>IF(OR('Tabel 4 F'!B50&lt;5,'Tabel 4 Be'!B50&lt;0.5),"-",IFERROR('Tabel 4 Be'!B50/'Tabel 4 F'!B50*100,"-"))</f>
        <v>8.019997916883657</v>
      </c>
      <c r="C50" s="94">
        <f>IF(OR('Tabel 4 F'!C50&lt;5,'Tabel 4 Be'!C50&lt;0.5),"-",IFERROR('Tabel 4 Be'!C50/'Tabel 4 F'!C50*100,"-"))</f>
        <v>1.829197922677438</v>
      </c>
      <c r="D50" s="94">
        <f>IF(OR('Tabel 4 F'!D50&lt;5,'Tabel 4 Be'!D50&lt;0.5),"-",IFERROR('Tabel 4 Be'!D50/'Tabel 4 F'!D50*100,"-"))</f>
        <v>0.99987655844957413</v>
      </c>
      <c r="E50" s="94">
        <f>IF(OR('Tabel 4 F'!E50&lt;5,'Tabel 4 Be'!E50&lt;0.5),"-",IFERROR('Tabel 4 Be'!E50/'Tabel 4 F'!E50*100,"-"))</f>
        <v>1.0379720425620698</v>
      </c>
      <c r="F50" s="94">
        <f>IF(OR('Tabel 4 F'!F50&lt;5,'Tabel 4 Be'!F50&lt;0.5),"-",IFERROR('Tabel 4 Be'!F50/'Tabel 4 F'!F50*100,"-"))</f>
        <v>2.4878467257649413</v>
      </c>
      <c r="G50" s="101"/>
      <c r="H50" s="94">
        <f>IF(OR('Tabel 4 F'!H50&lt;5,'Tabel 4 Be'!H50&lt;0.5),"-",IFERROR('Tabel 4 Be'!H50/'Tabel 4 F'!H50*100,"-"))</f>
        <v>2.3405821151820372</v>
      </c>
      <c r="I50" s="41"/>
      <c r="J50" s="34"/>
      <c r="K50" s="34"/>
      <c r="L50" s="34"/>
      <c r="M50" s="34"/>
      <c r="N50" s="34"/>
      <c r="O50" s="34"/>
      <c r="P50" s="34"/>
      <c r="Q50" s="34"/>
      <c r="R50" s="34"/>
    </row>
    <row r="51" spans="1:21" s="34" customFormat="1" ht="15.75" customHeight="1" x14ac:dyDescent="0.2">
      <c r="A51" s="111" t="s">
        <v>61</v>
      </c>
      <c r="B51" s="95">
        <f>IF(OR('Tabel 4 F'!B51&lt;5,'Tabel 4 Be'!B51&lt;0.5),"-",IFERROR('Tabel 4 Be'!B51/'Tabel 4 F'!B51*100,"-"))</f>
        <v>17.994888475836433</v>
      </c>
      <c r="C51" s="95">
        <f>IF(OR('Tabel 4 F'!C51&lt;5,'Tabel 4 Be'!C51&lt;0.5),"-",IFERROR('Tabel 4 Be'!C51/'Tabel 4 F'!C51*100,"-"))</f>
        <v>8.2858395440596233</v>
      </c>
      <c r="D51" s="95">
        <f>IF(OR('Tabel 4 F'!D51&lt;5,'Tabel 4 Be'!D51&lt;0.5),"-",IFERROR('Tabel 4 Be'!D51/'Tabel 4 F'!D51*100,"-"))</f>
        <v>3.1204128983379897</v>
      </c>
      <c r="E51" s="95">
        <f>IF(OR('Tabel 4 F'!E51&lt;5,'Tabel 4 Be'!E51&lt;0.5),"-",IFERROR('Tabel 4 Be'!E51/'Tabel 4 F'!E51*100,"-"))</f>
        <v>2.9751157861684594</v>
      </c>
      <c r="F51" s="95">
        <f>IF(OR('Tabel 4 F'!F51&lt;5,'Tabel 4 Be'!F51&lt;0.5),"-",IFERROR('Tabel 4 Be'!F51/'Tabel 4 F'!F51*100,"-"))</f>
        <v>4.4302449414270502</v>
      </c>
      <c r="G51" s="101"/>
      <c r="H51" s="95">
        <f>IF(OR('Tabel 4 F'!H51&lt;5,'Tabel 4 Be'!H51&lt;0.5),"-",IFERROR('Tabel 4 Be'!H51/'Tabel 4 F'!H51*100,"-"))</f>
        <v>6.6956310471481038</v>
      </c>
      <c r="I51" s="41"/>
      <c r="S51" s="24"/>
      <c r="T51" s="24"/>
      <c r="U51" s="24"/>
    </row>
    <row r="52" spans="1:21" ht="15" x14ac:dyDescent="0.2">
      <c r="A52" s="112" t="s">
        <v>62</v>
      </c>
      <c r="B52" s="93">
        <f>IF(OR('Tabel 4 F'!B52&lt;5,'Tabel 4 Be'!B52&lt;0.5),"-",IFERROR('Tabel 4 Be'!B52/'Tabel 4 F'!B52*100,"-"))</f>
        <v>6.1692190724448785</v>
      </c>
      <c r="C52" s="93">
        <f>IF(OR('Tabel 4 F'!C52&lt;5,'Tabel 4 Be'!C52&lt;0.5),"-",IFERROR('Tabel 4 Be'!C52/'Tabel 4 F'!C52*100,"-"))</f>
        <v>2.7340104309634916</v>
      </c>
      <c r="D52" s="93">
        <f>IF(OR('Tabel 4 F'!D52&lt;5,'Tabel 4 Be'!D52&lt;0.5),"-",IFERROR('Tabel 4 Be'!D52/'Tabel 4 F'!D52*100,"-"))</f>
        <v>1.7825466187859647</v>
      </c>
      <c r="E52" s="93">
        <f>IF(OR('Tabel 4 F'!E52&lt;5,'Tabel 4 Be'!E52&lt;0.5),"-",IFERROR('Tabel 4 Be'!E52/'Tabel 4 F'!E52*100,"-"))</f>
        <v>1.8784212042639008</v>
      </c>
      <c r="F52" s="93">
        <f>IF(OR('Tabel 4 F'!F52&lt;5,'Tabel 4 Be'!F52&lt;0.5),"-",IFERROR('Tabel 4 Be'!F52/'Tabel 4 F'!F52*100,"-"))</f>
        <v>4.1399704287826511</v>
      </c>
      <c r="G52" s="101"/>
      <c r="H52" s="93">
        <f>IF(OR('Tabel 4 F'!H52&lt;5,'Tabel 4 Be'!H52&lt;0.5),"-",IFERROR('Tabel 4 Be'!H52/'Tabel 4 F'!H52*100,"-"))</f>
        <v>3.0572607426788769</v>
      </c>
      <c r="I52" s="41"/>
      <c r="J52" s="24"/>
      <c r="K52" s="24"/>
      <c r="L52" s="24"/>
      <c r="M52" s="24"/>
    </row>
    <row r="53" spans="1:21" x14ac:dyDescent="0.2">
      <c r="A53" s="27" t="s">
        <v>63</v>
      </c>
      <c r="G53" s="1"/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25</vt:i4>
      </vt:variant>
      <vt:variant>
        <vt:lpstr>Navngivne områder</vt:lpstr>
      </vt:variant>
      <vt:variant>
        <vt:i4>15</vt:i4>
      </vt:variant>
    </vt:vector>
  </HeadingPairs>
  <TitlesOfParts>
    <vt:vector size="40" baseType="lpstr">
      <vt:lpstr>Nøgletalstabeller</vt:lpstr>
      <vt:lpstr>Efterløn</vt:lpstr>
      <vt:lpstr>Tabel 1</vt:lpstr>
      <vt:lpstr>Tabel 2</vt:lpstr>
      <vt:lpstr>Tabel 3</vt:lpstr>
      <vt:lpstr>Tabel 4 F</vt:lpstr>
      <vt:lpstr>Tabel 4 Be</vt:lpstr>
      <vt:lpstr>Tabel 4.1 Br</vt:lpstr>
      <vt:lpstr>Tabel 4.2 p (Be)</vt:lpstr>
      <vt:lpstr>Tabel 4 p (Br)</vt:lpstr>
      <vt:lpstr>Tabel 5 F</vt:lpstr>
      <vt:lpstr>Tabel 5 Be</vt:lpstr>
      <vt:lpstr>Tabel 5.1 Br</vt:lpstr>
      <vt:lpstr>Tabel 5 p (Be)</vt:lpstr>
      <vt:lpstr>Tabel 5.2 p (Br)</vt:lpstr>
      <vt:lpstr>Tabel 5 Dim F</vt:lpstr>
      <vt:lpstr>Tabel 5.3 Dim Br</vt:lpstr>
      <vt:lpstr>Tabel 5.4 Dim p (Br)</vt:lpstr>
      <vt:lpstr>Tabel A F</vt:lpstr>
      <vt:lpstr>Tabel A Be</vt:lpstr>
      <vt:lpstr>Tabel (A)A Br</vt:lpstr>
      <vt:lpstr>Tabel A p (Be)</vt:lpstr>
      <vt:lpstr>Tabel B</vt:lpstr>
      <vt:lpstr>Tabel B1</vt:lpstr>
      <vt:lpstr>Udd.oversigt</vt:lpstr>
      <vt:lpstr>Udd.oversigt!_Toc364257418</vt:lpstr>
      <vt:lpstr>'Tabel (A)A Br'!Udskriftsområde</vt:lpstr>
      <vt:lpstr>'Tabel 1'!Udskriftsområde</vt:lpstr>
      <vt:lpstr>'Tabel 2'!Udskriftsområde</vt:lpstr>
      <vt:lpstr>'Tabel 3'!Udskriftsområde</vt:lpstr>
      <vt:lpstr>'Tabel 4 Be'!Udskriftsområde</vt:lpstr>
      <vt:lpstr>'Tabel 4 F'!Udskriftsområde</vt:lpstr>
      <vt:lpstr>'Tabel 4 p (Br)'!Udskriftsområde</vt:lpstr>
      <vt:lpstr>'Tabel 4.1 Br'!Udskriftsområde</vt:lpstr>
      <vt:lpstr>'Tabel 4.2 p (Be)'!Udskriftsområde</vt:lpstr>
      <vt:lpstr>'Tabel 5 Be'!Udskriftsområde</vt:lpstr>
      <vt:lpstr>'Tabel 5 F'!Udskriftsområde</vt:lpstr>
      <vt:lpstr>'Tabel 5.1 Br'!Udskriftsområde</vt:lpstr>
      <vt:lpstr>'Tabel A Be'!Udskriftsområde</vt:lpstr>
      <vt:lpstr>'Tabel A F'!Udskriftsområde</vt:lpstr>
    </vt:vector>
  </TitlesOfParts>
  <Company>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krm@ac.dk</dc:creator>
  <cp:lastModifiedBy>Hersh Palani</cp:lastModifiedBy>
  <cp:lastPrinted>2015-02-19T12:14:47Z</cp:lastPrinted>
  <dcterms:created xsi:type="dcterms:W3CDTF">2014-02-21T18:46:03Z</dcterms:created>
  <dcterms:modified xsi:type="dcterms:W3CDTF">2022-04-22T09:54:31Z</dcterms:modified>
</cp:coreProperties>
</file>