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X:\Ledighedsstatistik\AC m. CAs medlemmer\2022\Landsstatistik\"/>
    </mc:Choice>
  </mc:AlternateContent>
  <xr:revisionPtr revIDLastSave="0" documentId="8_{989130A3-B77A-47DD-BBF5-CA0F2D8D9D21}" xr6:coauthVersionLast="47" xr6:coauthVersionMax="47" xr10:uidLastSave="{00000000-0000-0000-0000-000000000000}"/>
  <bookViews>
    <workbookView xWindow="-28920" yWindow="-120" windowWidth="29040" windowHeight="15840" tabRatio="930" xr2:uid="{00000000-000D-0000-FFFF-FFFF00000000}"/>
  </bookViews>
  <sheets>
    <sheet name="Nøgletalstabeller" sheetId="1" r:id="rId1"/>
    <sheet name="Efterløn" sheetId="2" state="hidden" r:id="rId2"/>
    <sheet name="Tabel 1" sheetId="233" r:id="rId3"/>
    <sheet name="Tabel 2" sheetId="4" r:id="rId4"/>
    <sheet name="Tabel 3" sheetId="5" r:id="rId5"/>
    <sheet name="Tabel 4 F" sheetId="6" r:id="rId6"/>
    <sheet name="Tabel 4 Be" sheetId="7" r:id="rId7"/>
    <sheet name="Tabel 4.1 Br" sheetId="8" r:id="rId8"/>
    <sheet name="Tabel 4.2 p (Be)" sheetId="9" r:id="rId9"/>
    <sheet name="Tabel 4 p (Br)" sheetId="10" r:id="rId10"/>
    <sheet name="Tabel 5 F" sheetId="11" r:id="rId11"/>
    <sheet name="Tabel 5 Be" sheetId="12" r:id="rId12"/>
    <sheet name="Tabel 5.1 Br" sheetId="13" r:id="rId13"/>
    <sheet name="Tabel 5 p (Be)" sheetId="14" r:id="rId14"/>
    <sheet name="Tabel 5.2 p (Br)" sheetId="15" r:id="rId15"/>
    <sheet name="Tabel 5 Dim F" sheetId="230" r:id="rId16"/>
    <sheet name="Tabel 5.3 Dim Br" sheetId="231" r:id="rId17"/>
    <sheet name="Tabel 5.4 Dim p (Br)" sheetId="232" r:id="rId18"/>
    <sheet name="Tabel A F" sheetId="19" r:id="rId19"/>
    <sheet name="Tabel A Be" sheetId="20" r:id="rId20"/>
    <sheet name="Tabel (A)A Br" sheetId="21" r:id="rId21"/>
    <sheet name="Tabel A p (Be)" sheetId="22" r:id="rId22"/>
    <sheet name="Tabel B" sheetId="23" r:id="rId23"/>
    <sheet name="Tabel B1" sheetId="86" r:id="rId24"/>
    <sheet name="Udd.oversigt" sheetId="24" r:id="rId25"/>
  </sheets>
  <definedNames>
    <definedName name="_Toc364257418" localSheetId="24">Udd.oversigt!$A$3</definedName>
    <definedName name="solver_drv" localSheetId="4" hidden="1">1</definedName>
    <definedName name="solver_est" localSheetId="4" hidden="1">1</definedName>
    <definedName name="solver_itr" localSheetId="4" hidden="1">100</definedName>
    <definedName name="solver_lin" localSheetId="4" hidden="1">0</definedName>
    <definedName name="solver_num" localSheetId="4" hidden="1">0</definedName>
    <definedName name="solver_nwt" localSheetId="4" hidden="1">1</definedName>
    <definedName name="solver_opt" localSheetId="4" hidden="1">'Tabel 3'!#REF!</definedName>
    <definedName name="solver_pre" localSheetId="4" hidden="1">0.000001</definedName>
    <definedName name="solver_scl" localSheetId="4" hidden="1">0</definedName>
    <definedName name="solver_sho" localSheetId="4" hidden="1">0</definedName>
    <definedName name="solver_tim" localSheetId="4" hidden="1">100</definedName>
    <definedName name="solver_tol" localSheetId="4" hidden="1">0.05</definedName>
    <definedName name="solver_typ" localSheetId="4" hidden="1">1</definedName>
    <definedName name="solver_val" localSheetId="4" hidden="1">0</definedName>
    <definedName name="_xlnm.Print_Area" localSheetId="20">'Tabel (A)A Br'!$A$2:$J$48</definedName>
    <definedName name="_xlnm.Print_Area" localSheetId="2">'Tabel 1'!$A$1:$K$50</definedName>
    <definedName name="_xlnm.Print_Area" localSheetId="3">'Tabel 2'!$A$1:$I$51</definedName>
    <definedName name="_xlnm.Print_Area" localSheetId="4">'Tabel 3'!$A$1:$J$52</definedName>
    <definedName name="_xlnm.Print_Area" localSheetId="6">'Tabel 4 Be'!$A$1:$I$51</definedName>
    <definedName name="_xlnm.Print_Area" localSheetId="5">'Tabel 4 F'!$A$1:$J$51</definedName>
    <definedName name="_xlnm.Print_Area" localSheetId="9">'Tabel 4 p (Br)'!$A$1:$I$48</definedName>
    <definedName name="_xlnm.Print_Area" localSheetId="7">'Tabel 4.1 Br'!$A$1:$I$51</definedName>
    <definedName name="_xlnm.Print_Area" localSheetId="8">'Tabel 4.2 p (Be)'!$A$1:$I$48</definedName>
    <definedName name="_xlnm.Print_Area" localSheetId="11">'Tabel 5 Be'!$A$1:$J$51</definedName>
    <definedName name="_xlnm.Print_Area" localSheetId="10">'Tabel 5 F'!$A$1:$J$51</definedName>
    <definedName name="_xlnm.Print_Area" localSheetId="12">'Tabel 5.1 Br'!$A$1:$J$51</definedName>
    <definedName name="_xlnm.Print_Area" localSheetId="19">'Tabel A Be'!$A$2:$I$11</definedName>
    <definedName name="_xlnm.Print_Area" localSheetId="18">'Tabel A F'!$A$3:$K$11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8" i="231" l="1"/>
  <c r="F48" i="231"/>
  <c r="E48" i="231"/>
  <c r="D48" i="231"/>
  <c r="I48" i="231"/>
  <c r="C48" i="231"/>
  <c r="B48" i="231"/>
  <c r="G48" i="231" l="1"/>
  <c r="H9" i="8"/>
  <c r="B48" i="13" l="1"/>
  <c r="C48" i="13"/>
  <c r="D48" i="13"/>
  <c r="G48" i="13"/>
  <c r="B48" i="8"/>
  <c r="E48" i="13"/>
  <c r="C48" i="8"/>
  <c r="D48" i="8"/>
  <c r="F48" i="13"/>
  <c r="E48" i="8"/>
  <c r="H48" i="13"/>
  <c r="F48" i="8"/>
  <c r="L42" i="86"/>
  <c r="I50" i="86"/>
  <c r="H41" i="86"/>
  <c r="J42" i="86"/>
  <c r="L45" i="86"/>
  <c r="G41" i="86" l="1"/>
  <c r="J44" i="86"/>
  <c r="I44" i="86"/>
  <c r="I43" i="86"/>
  <c r="H42" i="86"/>
  <c r="L46" i="86"/>
  <c r="H45" i="86"/>
  <c r="I46" i="86"/>
  <c r="J43" i="86"/>
  <c r="G46" i="86"/>
  <c r="L44" i="86"/>
  <c r="J41" i="86"/>
  <c r="H50" i="86"/>
  <c r="L43" i="86"/>
  <c r="G45" i="86"/>
  <c r="I42" i="86"/>
  <c r="J45" i="86"/>
  <c r="H43" i="86"/>
  <c r="G42" i="86"/>
  <c r="J46" i="86"/>
  <c r="I45" i="86"/>
  <c r="H44" i="86"/>
  <c r="G43" i="86"/>
  <c r="L41" i="86"/>
  <c r="J50" i="86"/>
  <c r="H46" i="86"/>
  <c r="G44" i="86"/>
  <c r="I41" i="86"/>
  <c r="G50" i="86"/>
  <c r="L50" i="86"/>
  <c r="D45" i="23" l="1"/>
  <c r="D45" i="22"/>
  <c r="E44" i="22"/>
  <c r="E44" i="23"/>
  <c r="G42" i="22"/>
  <c r="G42" i="23"/>
  <c r="K46" i="23"/>
  <c r="B46" i="22"/>
  <c r="B46" i="23"/>
  <c r="C45" i="22"/>
  <c r="C45" i="23"/>
  <c r="D44" i="22"/>
  <c r="D44" i="23"/>
  <c r="E43" i="22"/>
  <c r="E43" i="23"/>
  <c r="F42" i="22"/>
  <c r="F42" i="23"/>
  <c r="G41" i="22"/>
  <c r="G41" i="23"/>
  <c r="C46" i="22"/>
  <c r="C46" i="23"/>
  <c r="F43" i="22"/>
  <c r="F43" i="23"/>
  <c r="H41" i="22"/>
  <c r="H41" i="23"/>
  <c r="I46" i="22"/>
  <c r="I46" i="23"/>
  <c r="K45" i="23"/>
  <c r="B45" i="23"/>
  <c r="B45" i="22"/>
  <c r="C44" i="22"/>
  <c r="C44" i="23"/>
  <c r="D43" i="23"/>
  <c r="D43" i="22"/>
  <c r="E42" i="23"/>
  <c r="E42" i="22"/>
  <c r="F41" i="22"/>
  <c r="F41" i="23"/>
  <c r="H46" i="23"/>
  <c r="H46" i="22"/>
  <c r="I45" i="23"/>
  <c r="I45" i="22"/>
  <c r="K44" i="23"/>
  <c r="B44" i="22"/>
  <c r="B44" i="23"/>
  <c r="C43" i="23"/>
  <c r="C43" i="22"/>
  <c r="D42" i="23"/>
  <c r="D42" i="22"/>
  <c r="E41" i="23"/>
  <c r="E41" i="22"/>
  <c r="G46" i="22"/>
  <c r="G46" i="23"/>
  <c r="H45" i="22"/>
  <c r="H45" i="23"/>
  <c r="I44" i="22"/>
  <c r="I44" i="23"/>
  <c r="K43" i="23"/>
  <c r="B43" i="22"/>
  <c r="B43" i="23"/>
  <c r="C42" i="22"/>
  <c r="C42" i="23"/>
  <c r="D41" i="22"/>
  <c r="D41" i="23"/>
  <c r="F46" i="23"/>
  <c r="F46" i="22"/>
  <c r="G45" i="22"/>
  <c r="G45" i="23"/>
  <c r="H44" i="23"/>
  <c r="H44" i="22"/>
  <c r="I43" i="23"/>
  <c r="I43" i="22"/>
  <c r="K42" i="23"/>
  <c r="B42" i="23"/>
  <c r="B42" i="22"/>
  <c r="C41" i="23"/>
  <c r="C41" i="22"/>
  <c r="E46" i="23"/>
  <c r="E46" i="22"/>
  <c r="F45" i="23"/>
  <c r="F45" i="22"/>
  <c r="G44" i="23"/>
  <c r="G44" i="22"/>
  <c r="H43" i="23"/>
  <c r="H43" i="22"/>
  <c r="I42" i="23"/>
  <c r="I42" i="22"/>
  <c r="K41" i="23"/>
  <c r="K41" i="22"/>
  <c r="B41" i="23"/>
  <c r="B41" i="22"/>
  <c r="D46" i="22"/>
  <c r="D46" i="23"/>
  <c r="E45" i="22"/>
  <c r="E45" i="23"/>
  <c r="F44" i="22"/>
  <c r="F44" i="23"/>
  <c r="G43" i="22"/>
  <c r="G43" i="23"/>
  <c r="H42" i="22"/>
  <c r="H42" i="23"/>
  <c r="I41" i="22"/>
  <c r="I41" i="23"/>
  <c r="D41" i="232"/>
  <c r="F41" i="232" l="1"/>
  <c r="B41" i="232"/>
  <c r="G41" i="232"/>
  <c r="H41" i="232"/>
  <c r="E41" i="232"/>
  <c r="C41" i="232"/>
  <c r="I41" i="232"/>
  <c r="F41" i="15"/>
  <c r="H41" i="15"/>
  <c r="F51" i="15"/>
  <c r="G51" i="15"/>
  <c r="H51" i="15"/>
  <c r="G52" i="15"/>
  <c r="H52" i="15"/>
  <c r="C50" i="15"/>
  <c r="B50" i="15"/>
  <c r="D50" i="15" l="1"/>
  <c r="B52" i="15"/>
  <c r="J41" i="13"/>
  <c r="G50" i="15"/>
  <c r="E52" i="15"/>
  <c r="D51" i="15"/>
  <c r="D41" i="15"/>
  <c r="C51" i="15"/>
  <c r="F50" i="15"/>
  <c r="D52" i="15"/>
  <c r="J41" i="12"/>
  <c r="H50" i="15"/>
  <c r="F52" i="15"/>
  <c r="E51" i="15"/>
  <c r="C41" i="14"/>
  <c r="C41" i="15"/>
  <c r="E50" i="15"/>
  <c r="C52" i="15"/>
  <c r="B51" i="15"/>
  <c r="J41" i="11"/>
  <c r="B41" i="15"/>
  <c r="G41" i="14"/>
  <c r="G41" i="15"/>
  <c r="E41" i="14"/>
  <c r="E41" i="15"/>
  <c r="F41" i="14"/>
  <c r="H41" i="14"/>
  <c r="D41" i="14"/>
  <c r="B41" i="14"/>
  <c r="C21" i="15"/>
  <c r="D21" i="15"/>
  <c r="E21" i="15"/>
  <c r="F21" i="15"/>
  <c r="G21" i="15"/>
  <c r="H21" i="15"/>
  <c r="B21" i="15"/>
  <c r="B43" i="15"/>
  <c r="C43" i="15"/>
  <c r="D43" i="15"/>
  <c r="E43" i="15"/>
  <c r="F43" i="15"/>
  <c r="G43" i="15"/>
  <c r="H43" i="15"/>
  <c r="B44" i="15"/>
  <c r="C44" i="15"/>
  <c r="D44" i="15"/>
  <c r="E44" i="15"/>
  <c r="F44" i="15"/>
  <c r="G44" i="15"/>
  <c r="H44" i="15"/>
  <c r="B45" i="15"/>
  <c r="C45" i="15"/>
  <c r="D45" i="15"/>
  <c r="E45" i="15"/>
  <c r="F45" i="15"/>
  <c r="G45" i="15"/>
  <c r="H45" i="15"/>
  <c r="B46" i="15"/>
  <c r="C46" i="15"/>
  <c r="D46" i="15"/>
  <c r="E46" i="15"/>
  <c r="F46" i="15"/>
  <c r="G46" i="15"/>
  <c r="H46" i="15"/>
  <c r="C42" i="15"/>
  <c r="D42" i="15"/>
  <c r="E42" i="15"/>
  <c r="F42" i="15"/>
  <c r="G42" i="15"/>
  <c r="H42" i="15"/>
  <c r="B42" i="15"/>
  <c r="H41" i="7" l="1"/>
  <c r="J41" i="14"/>
  <c r="J41" i="15"/>
  <c r="H41" i="8"/>
  <c r="F41" i="10"/>
  <c r="F41" i="9"/>
  <c r="B41" i="10"/>
  <c r="B41" i="9"/>
  <c r="E41" i="9"/>
  <c r="E41" i="10"/>
  <c r="C41" i="9"/>
  <c r="C41" i="10"/>
  <c r="D41" i="9"/>
  <c r="D41" i="10"/>
  <c r="H41" i="6"/>
  <c r="G21" i="5"/>
  <c r="F21" i="5"/>
  <c r="D21" i="5"/>
  <c r="C21" i="5"/>
  <c r="I41" i="4" l="1"/>
  <c r="W41" i="233"/>
  <c r="J41" i="4"/>
  <c r="C50" i="5"/>
  <c r="D50" i="5"/>
  <c r="D51" i="5"/>
  <c r="C51" i="5"/>
  <c r="H41" i="9"/>
  <c r="H41" i="10"/>
  <c r="G50" i="5"/>
  <c r="F50" i="5"/>
  <c r="C52" i="5"/>
  <c r="D52" i="5"/>
  <c r="G52" i="5"/>
  <c r="F52" i="5"/>
  <c r="F51" i="5"/>
  <c r="G51" i="5"/>
  <c r="W51" i="233"/>
  <c r="H48" i="233"/>
  <c r="W46" i="233"/>
  <c r="W44" i="233"/>
  <c r="W34" i="233"/>
  <c r="W30" i="233"/>
  <c r="W26" i="233"/>
  <c r="W24" i="233"/>
  <c r="W22" i="233"/>
  <c r="B48" i="233"/>
  <c r="W19" i="233"/>
  <c r="W18" i="233"/>
  <c r="C41" i="5" l="1"/>
  <c r="D41" i="5"/>
  <c r="J39" i="233"/>
  <c r="G41" i="5"/>
  <c r="F41" i="5"/>
  <c r="D42" i="5"/>
  <c r="C42" i="5"/>
  <c r="C43" i="5"/>
  <c r="D43" i="5"/>
  <c r="D44" i="5"/>
  <c r="C44" i="5"/>
  <c r="C45" i="5"/>
  <c r="D45" i="5"/>
  <c r="D46" i="5"/>
  <c r="C46" i="5"/>
  <c r="F42" i="5"/>
  <c r="G42" i="5"/>
  <c r="G43" i="5"/>
  <c r="F43" i="5"/>
  <c r="F44" i="5"/>
  <c r="G44" i="5"/>
  <c r="G45" i="5"/>
  <c r="F45" i="5"/>
  <c r="F46" i="5"/>
  <c r="G46" i="5"/>
  <c r="J17" i="233"/>
  <c r="J9" i="233"/>
  <c r="W11" i="233"/>
  <c r="J18" i="233"/>
  <c r="J37" i="233"/>
  <c r="W17" i="233"/>
  <c r="W29" i="233"/>
  <c r="W33" i="233"/>
  <c r="W37" i="233"/>
  <c r="W45" i="233"/>
  <c r="J50" i="233"/>
  <c r="J28" i="233"/>
  <c r="J32" i="233"/>
  <c r="J36" i="233"/>
  <c r="J40" i="233"/>
  <c r="W52" i="233"/>
  <c r="W15" i="233"/>
  <c r="J41" i="233"/>
  <c r="J51" i="233"/>
  <c r="W16" i="233"/>
  <c r="J52" i="233"/>
  <c r="J10" i="233"/>
  <c r="W27" i="233"/>
  <c r="W9" i="233"/>
  <c r="W13" i="233"/>
  <c r="J26" i="233"/>
  <c r="J33" i="233"/>
  <c r="J34" i="233"/>
  <c r="W35" i="233"/>
  <c r="W39" i="233"/>
  <c r="J11" i="233"/>
  <c r="J12" i="233"/>
  <c r="W28" i="233"/>
  <c r="W32" i="233"/>
  <c r="J38" i="233"/>
  <c r="W43" i="233"/>
  <c r="C48" i="233"/>
  <c r="W10" i="233"/>
  <c r="W14" i="233"/>
  <c r="J16" i="233"/>
  <c r="J20" i="233"/>
  <c r="W21" i="233"/>
  <c r="J46" i="233"/>
  <c r="T48" i="233"/>
  <c r="J15" i="233"/>
  <c r="J19" i="233"/>
  <c r="W20" i="233"/>
  <c r="J21" i="233"/>
  <c r="J22" i="233"/>
  <c r="W23" i="233"/>
  <c r="J25" i="233"/>
  <c r="W36" i="233"/>
  <c r="W40" i="233"/>
  <c r="J42" i="233"/>
  <c r="V48" i="233"/>
  <c r="G48" i="233"/>
  <c r="J31" i="233"/>
  <c r="J45" i="233"/>
  <c r="I48" i="233"/>
  <c r="P48" i="233"/>
  <c r="J13" i="233"/>
  <c r="J23" i="233"/>
  <c r="J35" i="233"/>
  <c r="Q48" i="233"/>
  <c r="W12" i="233"/>
  <c r="J14" i="233"/>
  <c r="J29" i="233"/>
  <c r="J30" i="233"/>
  <c r="W31" i="233"/>
  <c r="W38" i="233"/>
  <c r="J43" i="233"/>
  <c r="W50" i="233"/>
  <c r="F48" i="233"/>
  <c r="S48" i="233"/>
  <c r="J24" i="233"/>
  <c r="W25" i="233"/>
  <c r="J27" i="233"/>
  <c r="W42" i="233"/>
  <c r="J44" i="233"/>
  <c r="D48" i="233"/>
  <c r="I41" i="5" l="1"/>
  <c r="J41" i="5"/>
  <c r="W48" i="233"/>
  <c r="J48" i="233"/>
  <c r="K46" i="22" l="1"/>
  <c r="K45" i="22"/>
  <c r="K44" i="22"/>
  <c r="K43" i="22"/>
  <c r="K42" i="22"/>
  <c r="F40" i="15"/>
  <c r="E40" i="15"/>
  <c r="D40" i="15"/>
  <c r="E39" i="15"/>
  <c r="D39" i="15"/>
  <c r="C39" i="15"/>
  <c r="D38" i="15"/>
  <c r="C38" i="15"/>
  <c r="B38" i="15"/>
  <c r="C37" i="15"/>
  <c r="B37" i="15"/>
  <c r="H36" i="15"/>
  <c r="B36" i="15"/>
  <c r="H35" i="15"/>
  <c r="G35" i="15"/>
  <c r="H34" i="15"/>
  <c r="G34" i="15"/>
  <c r="F34" i="15"/>
  <c r="G33" i="15"/>
  <c r="F33" i="15"/>
  <c r="E33" i="15"/>
  <c r="F32" i="15"/>
  <c r="E32" i="15"/>
  <c r="D32" i="15"/>
  <c r="E31" i="15"/>
  <c r="D31" i="15"/>
  <c r="C31" i="15"/>
  <c r="D30" i="15"/>
  <c r="C30" i="15"/>
  <c r="B30" i="15"/>
  <c r="C29" i="15"/>
  <c r="B29" i="15"/>
  <c r="H28" i="15"/>
  <c r="B28" i="15"/>
  <c r="H27" i="15"/>
  <c r="G27" i="15"/>
  <c r="H26" i="15"/>
  <c r="G26" i="15"/>
  <c r="F26" i="15"/>
  <c r="G25" i="15"/>
  <c r="F25" i="15"/>
  <c r="E25" i="15"/>
  <c r="F24" i="15"/>
  <c r="E24" i="15"/>
  <c r="D24" i="15"/>
  <c r="E23" i="15"/>
  <c r="D23" i="15"/>
  <c r="C23" i="15"/>
  <c r="D22" i="15"/>
  <c r="C22" i="15"/>
  <c r="B22" i="15"/>
  <c r="D20" i="15"/>
  <c r="C20" i="15"/>
  <c r="B20" i="15"/>
  <c r="C19" i="15"/>
  <c r="B19" i="15"/>
  <c r="H18" i="15"/>
  <c r="B18" i="15"/>
  <c r="H17" i="15"/>
  <c r="G17" i="15"/>
  <c r="H16" i="15"/>
  <c r="G16" i="15"/>
  <c r="F16" i="15"/>
  <c r="G15" i="15"/>
  <c r="F15" i="15"/>
  <c r="E15" i="15"/>
  <c r="F14" i="15"/>
  <c r="E14" i="15"/>
  <c r="D14" i="15"/>
  <c r="E13" i="15"/>
  <c r="D13" i="15"/>
  <c r="C13" i="15"/>
  <c r="D12" i="15"/>
  <c r="C12" i="15"/>
  <c r="B12" i="15"/>
  <c r="C11" i="15"/>
  <c r="B11" i="15"/>
  <c r="H10" i="15"/>
  <c r="B10" i="15"/>
  <c r="H9" i="15"/>
  <c r="G9" i="15"/>
  <c r="G40" i="5"/>
  <c r="F40" i="5"/>
  <c r="D40" i="5"/>
  <c r="C40" i="5"/>
  <c r="G39" i="5"/>
  <c r="F39" i="5"/>
  <c r="D39" i="5"/>
  <c r="C39" i="5"/>
  <c r="G38" i="5"/>
  <c r="F38" i="5"/>
  <c r="D38" i="5"/>
  <c r="C38" i="5"/>
  <c r="G37" i="5"/>
  <c r="F37" i="5"/>
  <c r="D37" i="5"/>
  <c r="C37" i="5"/>
  <c r="G36" i="5"/>
  <c r="F36" i="5"/>
  <c r="D36" i="5"/>
  <c r="C36" i="5"/>
  <c r="G35" i="5"/>
  <c r="F35" i="5"/>
  <c r="D35" i="5"/>
  <c r="C35" i="5"/>
  <c r="G34" i="5"/>
  <c r="F34" i="5"/>
  <c r="D34" i="5"/>
  <c r="C34" i="5"/>
  <c r="G33" i="5"/>
  <c r="F33" i="5"/>
  <c r="D33" i="5"/>
  <c r="C33" i="5"/>
  <c r="G32" i="5"/>
  <c r="F32" i="5"/>
  <c r="D32" i="5"/>
  <c r="C32" i="5"/>
  <c r="G31" i="5"/>
  <c r="F31" i="5"/>
  <c r="D31" i="5"/>
  <c r="C31" i="5"/>
  <c r="G30" i="5"/>
  <c r="F30" i="5"/>
  <c r="D30" i="5"/>
  <c r="C30" i="5"/>
  <c r="G29" i="5"/>
  <c r="F29" i="5"/>
  <c r="D29" i="5"/>
  <c r="C29" i="5"/>
  <c r="G28" i="5"/>
  <c r="F28" i="5"/>
  <c r="D28" i="5"/>
  <c r="C28" i="5"/>
  <c r="G27" i="5"/>
  <c r="F27" i="5"/>
  <c r="D27" i="5"/>
  <c r="C27" i="5"/>
  <c r="G26" i="5"/>
  <c r="F26" i="5"/>
  <c r="D26" i="5"/>
  <c r="C26" i="5"/>
  <c r="G25" i="5"/>
  <c r="F25" i="5"/>
  <c r="D25" i="5"/>
  <c r="C25" i="5"/>
  <c r="G24" i="5"/>
  <c r="F24" i="5"/>
  <c r="D24" i="5"/>
  <c r="C24" i="5"/>
  <c r="G23" i="5"/>
  <c r="F23" i="5"/>
  <c r="D23" i="5"/>
  <c r="C23" i="5"/>
  <c r="G22" i="5"/>
  <c r="F22" i="5"/>
  <c r="D22" i="5"/>
  <c r="C22" i="5"/>
  <c r="G20" i="5"/>
  <c r="F20" i="5"/>
  <c r="D20" i="5"/>
  <c r="C20" i="5"/>
  <c r="G19" i="5"/>
  <c r="F19" i="5"/>
  <c r="D19" i="5"/>
  <c r="C19" i="5"/>
  <c r="G18" i="5"/>
  <c r="F18" i="5"/>
  <c r="D18" i="5"/>
  <c r="C18" i="5"/>
  <c r="G17" i="5"/>
  <c r="F17" i="5"/>
  <c r="D17" i="5"/>
  <c r="C17" i="5"/>
  <c r="G16" i="5"/>
  <c r="F16" i="5"/>
  <c r="D16" i="5"/>
  <c r="C16" i="5"/>
  <c r="G15" i="5"/>
  <c r="F15" i="5"/>
  <c r="D15" i="5"/>
  <c r="C15" i="5"/>
  <c r="G14" i="5"/>
  <c r="F14" i="5"/>
  <c r="D14" i="5"/>
  <c r="C14" i="5"/>
  <c r="G13" i="5"/>
  <c r="F13" i="5"/>
  <c r="D13" i="5"/>
  <c r="C13" i="5"/>
  <c r="G12" i="5"/>
  <c r="F12" i="5"/>
  <c r="D12" i="5"/>
  <c r="C12" i="5"/>
  <c r="G11" i="5"/>
  <c r="F11" i="5"/>
  <c r="D11" i="5"/>
  <c r="C11" i="5"/>
  <c r="G10" i="5"/>
  <c r="F10" i="5"/>
  <c r="D10" i="5"/>
  <c r="C10" i="5"/>
  <c r="G9" i="5"/>
  <c r="F9" i="5"/>
  <c r="D9" i="5"/>
  <c r="C9" i="5"/>
  <c r="D9" i="15" l="1"/>
  <c r="E10" i="15"/>
  <c r="F11" i="15"/>
  <c r="G12" i="15"/>
  <c r="H13" i="15"/>
  <c r="B15" i="15"/>
  <c r="C16" i="15"/>
  <c r="D17" i="15"/>
  <c r="E18" i="15"/>
  <c r="F19" i="15"/>
  <c r="G20" i="15"/>
  <c r="G22" i="15"/>
  <c r="H23" i="15"/>
  <c r="B25" i="15"/>
  <c r="C26" i="15"/>
  <c r="D27" i="15"/>
  <c r="E28" i="15"/>
  <c r="F29" i="15"/>
  <c r="G30" i="15"/>
  <c r="H31" i="15"/>
  <c r="B33" i="15"/>
  <c r="C34" i="15"/>
  <c r="D35" i="15"/>
  <c r="E36" i="15"/>
  <c r="F37" i="15"/>
  <c r="G38" i="15"/>
  <c r="H39" i="15"/>
  <c r="F22" i="15"/>
  <c r="G23" i="15"/>
  <c r="H24" i="15"/>
  <c r="B26" i="15"/>
  <c r="C27" i="15"/>
  <c r="D28" i="15"/>
  <c r="E29" i="15"/>
  <c r="F30" i="15"/>
  <c r="G31" i="15"/>
  <c r="H32" i="15"/>
  <c r="B34" i="15"/>
  <c r="C35" i="15"/>
  <c r="D36" i="15"/>
  <c r="E37" i="15"/>
  <c r="F38" i="15"/>
  <c r="G39" i="15"/>
  <c r="H40" i="15"/>
  <c r="C9" i="15"/>
  <c r="D10" i="15"/>
  <c r="E11" i="15"/>
  <c r="F12" i="15"/>
  <c r="G13" i="15"/>
  <c r="H14" i="15"/>
  <c r="B16" i="15"/>
  <c r="C17" i="15"/>
  <c r="D18" i="15"/>
  <c r="E19" i="15"/>
  <c r="F20" i="15"/>
  <c r="E22" i="15"/>
  <c r="F23" i="15"/>
  <c r="G24" i="15"/>
  <c r="H25" i="15"/>
  <c r="B27" i="15"/>
  <c r="C28" i="15"/>
  <c r="D29" i="15"/>
  <c r="E30" i="15"/>
  <c r="F31" i="15"/>
  <c r="G32" i="15"/>
  <c r="H33" i="15"/>
  <c r="B35" i="15"/>
  <c r="C36" i="15"/>
  <c r="D37" i="15"/>
  <c r="E38" i="15"/>
  <c r="F39" i="15"/>
  <c r="G40" i="15"/>
  <c r="B9" i="15"/>
  <c r="C10" i="15"/>
  <c r="D11" i="15"/>
  <c r="E12" i="15"/>
  <c r="F13" i="15"/>
  <c r="G14" i="15"/>
  <c r="H15" i="15"/>
  <c r="B17" i="15"/>
  <c r="C18" i="15"/>
  <c r="D19" i="15"/>
  <c r="E20" i="15"/>
  <c r="F9" i="15"/>
  <c r="G10" i="15"/>
  <c r="H11" i="15"/>
  <c r="B13" i="15"/>
  <c r="C14" i="15"/>
  <c r="D15" i="15"/>
  <c r="E16" i="15"/>
  <c r="F17" i="15"/>
  <c r="G18" i="15"/>
  <c r="H19" i="15"/>
  <c r="H22" i="15"/>
  <c r="B24" i="15"/>
  <c r="C25" i="15"/>
  <c r="D26" i="15"/>
  <c r="E27" i="15"/>
  <c r="F28" i="15"/>
  <c r="G29" i="15"/>
  <c r="H30" i="15"/>
  <c r="B32" i="15"/>
  <c r="C33" i="15"/>
  <c r="D34" i="15"/>
  <c r="E35" i="15"/>
  <c r="F36" i="15"/>
  <c r="G37" i="15"/>
  <c r="H38" i="15"/>
  <c r="B40" i="15"/>
  <c r="E9" i="15"/>
  <c r="F10" i="15"/>
  <c r="G11" i="15"/>
  <c r="H12" i="15"/>
  <c r="B14" i="15"/>
  <c r="C15" i="15"/>
  <c r="D16" i="15"/>
  <c r="E17" i="15"/>
  <c r="F18" i="15"/>
  <c r="G19" i="15"/>
  <c r="H20" i="15"/>
  <c r="B23" i="15"/>
  <c r="C24" i="15"/>
  <c r="D25" i="15"/>
  <c r="E26" i="15"/>
  <c r="F27" i="15"/>
  <c r="G28" i="15"/>
  <c r="H29" i="15"/>
  <c r="B31" i="15"/>
  <c r="C32" i="15"/>
  <c r="D33" i="15"/>
  <c r="E34" i="15"/>
  <c r="F35" i="15"/>
  <c r="G36" i="15"/>
  <c r="H37" i="15"/>
  <c r="B39" i="15"/>
  <c r="C40" i="15"/>
  <c r="S7" i="233"/>
  <c r="C7" i="233"/>
  <c r="I7" i="233"/>
  <c r="P7" i="233"/>
  <c r="F7" i="233"/>
  <c r="V7" i="233"/>
  <c r="Q7" i="233"/>
  <c r="J7" i="233"/>
  <c r="W7" i="233"/>
  <c r="G7" i="233"/>
  <c r="T7" i="233"/>
  <c r="D7" i="233"/>
  <c r="T15" i="2"/>
  <c r="N15" i="2"/>
  <c r="H15" i="2"/>
  <c r="J51" i="86" l="1"/>
  <c r="H21" i="86"/>
  <c r="E50" i="232"/>
  <c r="F50" i="232"/>
  <c r="G50" i="232"/>
  <c r="F51" i="232"/>
  <c r="G51" i="232"/>
  <c r="H51" i="232"/>
  <c r="G52" i="232"/>
  <c r="H52" i="232"/>
  <c r="I52" i="232"/>
  <c r="G21" i="86" l="1"/>
  <c r="I51" i="86"/>
  <c r="E52" i="232"/>
  <c r="C50" i="232"/>
  <c r="D51" i="232"/>
  <c r="B52" i="232"/>
  <c r="I51" i="232"/>
  <c r="H50" i="232"/>
  <c r="G51" i="86"/>
  <c r="L52" i="86"/>
  <c r="F51" i="22"/>
  <c r="F51" i="23"/>
  <c r="D52" i="10"/>
  <c r="D52" i="9"/>
  <c r="G50" i="14"/>
  <c r="B52" i="10"/>
  <c r="B52" i="9"/>
  <c r="C51" i="10"/>
  <c r="C51" i="9"/>
  <c r="F52" i="14"/>
  <c r="D51" i="14"/>
  <c r="D21" i="23"/>
  <c r="D21" i="22"/>
  <c r="D50" i="23"/>
  <c r="D50" i="22"/>
  <c r="D51" i="23"/>
  <c r="D51" i="22"/>
  <c r="D52" i="23"/>
  <c r="D52" i="22"/>
  <c r="F52" i="9"/>
  <c r="F52" i="10"/>
  <c r="F50" i="10"/>
  <c r="F50" i="9"/>
  <c r="E52" i="14"/>
  <c r="C51" i="14"/>
  <c r="E21" i="22"/>
  <c r="E21" i="23"/>
  <c r="E50" i="22"/>
  <c r="E50" i="23"/>
  <c r="E51" i="23"/>
  <c r="E51" i="22"/>
  <c r="E52" i="23"/>
  <c r="E52" i="22"/>
  <c r="H51" i="86"/>
  <c r="E52" i="9"/>
  <c r="E52" i="10"/>
  <c r="D52" i="14"/>
  <c r="F52" i="23"/>
  <c r="F52" i="22"/>
  <c r="D50" i="10"/>
  <c r="D50" i="9"/>
  <c r="G51" i="23"/>
  <c r="G51" i="22"/>
  <c r="D50" i="232"/>
  <c r="C52" i="10"/>
  <c r="C52" i="9"/>
  <c r="B51" i="14"/>
  <c r="H50" i="22"/>
  <c r="H50" i="23"/>
  <c r="I21" i="86"/>
  <c r="F51" i="10"/>
  <c r="F51" i="9"/>
  <c r="B52" i="14"/>
  <c r="G51" i="14"/>
  <c r="E50" i="14"/>
  <c r="I21" i="22"/>
  <c r="I21" i="23"/>
  <c r="I50" i="23"/>
  <c r="I50" i="22"/>
  <c r="I51" i="23"/>
  <c r="I51" i="22"/>
  <c r="I52" i="23"/>
  <c r="I52" i="22"/>
  <c r="J21" i="86"/>
  <c r="H52" i="86"/>
  <c r="E50" i="10"/>
  <c r="E50" i="9"/>
  <c r="H50" i="14"/>
  <c r="F50" i="23"/>
  <c r="F50" i="22"/>
  <c r="C52" i="14"/>
  <c r="G50" i="23"/>
  <c r="G50" i="22"/>
  <c r="G52" i="23"/>
  <c r="G52" i="22"/>
  <c r="F52" i="232"/>
  <c r="C50" i="10"/>
  <c r="C50" i="9"/>
  <c r="H51" i="14"/>
  <c r="H21" i="22"/>
  <c r="H21" i="23"/>
  <c r="H51" i="22"/>
  <c r="H51" i="23"/>
  <c r="G52" i="86"/>
  <c r="B50" i="232"/>
  <c r="D52" i="232"/>
  <c r="C51" i="232"/>
  <c r="B50" i="9"/>
  <c r="B50" i="10"/>
  <c r="E51" i="9"/>
  <c r="E51" i="10"/>
  <c r="H52" i="14"/>
  <c r="F51" i="14"/>
  <c r="D50" i="14"/>
  <c r="B21" i="23"/>
  <c r="B21" i="22"/>
  <c r="B50" i="23"/>
  <c r="B50" i="22"/>
  <c r="B51" i="23"/>
  <c r="B51" i="22"/>
  <c r="B52" i="23"/>
  <c r="B52" i="22"/>
  <c r="L21" i="86"/>
  <c r="I52" i="86"/>
  <c r="F21" i="23"/>
  <c r="F21" i="22"/>
  <c r="B50" i="14"/>
  <c r="G21" i="22"/>
  <c r="G21" i="23"/>
  <c r="E51" i="232"/>
  <c r="F50" i="14"/>
  <c r="H52" i="22"/>
  <c r="H52" i="23"/>
  <c r="L51" i="86"/>
  <c r="B51" i="232"/>
  <c r="C52" i="232"/>
  <c r="I50" i="232"/>
  <c r="B51" i="9"/>
  <c r="B51" i="10"/>
  <c r="D51" i="9"/>
  <c r="D51" i="10"/>
  <c r="G52" i="14"/>
  <c r="E51" i="14"/>
  <c r="C50" i="14"/>
  <c r="C21" i="23"/>
  <c r="C21" i="22"/>
  <c r="C50" i="23"/>
  <c r="C50" i="22"/>
  <c r="C51" i="23"/>
  <c r="C51" i="22"/>
  <c r="C52" i="23"/>
  <c r="C52" i="22"/>
  <c r="J52" i="86"/>
  <c r="C21" i="232"/>
  <c r="D21" i="232"/>
  <c r="E21" i="232"/>
  <c r="F21" i="232"/>
  <c r="G21" i="232"/>
  <c r="H21" i="232"/>
  <c r="I21" i="232"/>
  <c r="B21" i="232"/>
  <c r="B21" i="9" l="1"/>
  <c r="B21" i="10"/>
  <c r="G21" i="14"/>
  <c r="C21" i="14"/>
  <c r="H21" i="14"/>
  <c r="C21" i="10"/>
  <c r="C21" i="9"/>
  <c r="D21" i="9"/>
  <c r="D21" i="10"/>
  <c r="B21" i="14"/>
  <c r="E21" i="14"/>
  <c r="F21" i="14"/>
  <c r="E21" i="10"/>
  <c r="E21" i="9"/>
  <c r="F21" i="10"/>
  <c r="F21" i="9"/>
  <c r="D21" i="14"/>
  <c r="C10" i="232" l="1"/>
  <c r="D10" i="232"/>
  <c r="E10" i="232"/>
  <c r="F10" i="232"/>
  <c r="G10" i="232"/>
  <c r="H10" i="232"/>
  <c r="I10" i="232"/>
  <c r="C11" i="232"/>
  <c r="D11" i="232"/>
  <c r="E11" i="232"/>
  <c r="F11" i="232"/>
  <c r="G11" i="232"/>
  <c r="H11" i="232"/>
  <c r="I11" i="232"/>
  <c r="C12" i="232"/>
  <c r="D12" i="232"/>
  <c r="E12" i="232"/>
  <c r="F12" i="232"/>
  <c r="G12" i="232"/>
  <c r="H12" i="232"/>
  <c r="I12" i="232"/>
  <c r="C13" i="232"/>
  <c r="D13" i="232"/>
  <c r="E13" i="232"/>
  <c r="F13" i="232"/>
  <c r="G13" i="232"/>
  <c r="H13" i="232"/>
  <c r="I13" i="232"/>
  <c r="C14" i="232"/>
  <c r="D14" i="232"/>
  <c r="E14" i="232"/>
  <c r="F14" i="232"/>
  <c r="G14" i="232"/>
  <c r="H14" i="232"/>
  <c r="I14" i="232"/>
  <c r="C15" i="232"/>
  <c r="D15" i="232"/>
  <c r="E15" i="232"/>
  <c r="F15" i="232"/>
  <c r="G15" i="232"/>
  <c r="H15" i="232"/>
  <c r="I15" i="232"/>
  <c r="C16" i="232"/>
  <c r="D16" i="232"/>
  <c r="E16" i="232"/>
  <c r="F16" i="232"/>
  <c r="G16" i="232"/>
  <c r="H16" i="232"/>
  <c r="I16" i="232"/>
  <c r="C17" i="232"/>
  <c r="D17" i="232"/>
  <c r="E17" i="232"/>
  <c r="F17" i="232"/>
  <c r="G17" i="232"/>
  <c r="H17" i="232"/>
  <c r="I17" i="232"/>
  <c r="C18" i="232"/>
  <c r="D18" i="232"/>
  <c r="E18" i="232"/>
  <c r="F18" i="232"/>
  <c r="G18" i="232"/>
  <c r="H18" i="232"/>
  <c r="I18" i="232"/>
  <c r="C19" i="232"/>
  <c r="D19" i="232"/>
  <c r="E19" i="232"/>
  <c r="F19" i="232"/>
  <c r="G19" i="232"/>
  <c r="H19" i="232"/>
  <c r="I19" i="232"/>
  <c r="C20" i="232"/>
  <c r="D20" i="232"/>
  <c r="E20" i="232"/>
  <c r="F20" i="232"/>
  <c r="G20" i="232"/>
  <c r="H20" i="232"/>
  <c r="I20" i="232"/>
  <c r="C22" i="232"/>
  <c r="D22" i="232"/>
  <c r="E22" i="232"/>
  <c r="F22" i="232"/>
  <c r="G22" i="232"/>
  <c r="H22" i="232"/>
  <c r="I22" i="232"/>
  <c r="C23" i="232"/>
  <c r="D23" i="232"/>
  <c r="E23" i="232"/>
  <c r="F23" i="232"/>
  <c r="G23" i="232"/>
  <c r="H23" i="232"/>
  <c r="I23" i="232"/>
  <c r="C24" i="232"/>
  <c r="D24" i="232"/>
  <c r="E24" i="232"/>
  <c r="F24" i="232"/>
  <c r="G24" i="232"/>
  <c r="H24" i="232"/>
  <c r="I24" i="232"/>
  <c r="C25" i="232"/>
  <c r="D25" i="232"/>
  <c r="E25" i="232"/>
  <c r="F25" i="232"/>
  <c r="G25" i="232"/>
  <c r="H25" i="232"/>
  <c r="I25" i="232"/>
  <c r="C26" i="232"/>
  <c r="D26" i="232"/>
  <c r="E26" i="232"/>
  <c r="F26" i="232"/>
  <c r="G26" i="232"/>
  <c r="H26" i="232"/>
  <c r="I26" i="232"/>
  <c r="C27" i="232"/>
  <c r="D27" i="232"/>
  <c r="E27" i="232"/>
  <c r="F27" i="232"/>
  <c r="G27" i="232"/>
  <c r="H27" i="232"/>
  <c r="I27" i="232"/>
  <c r="C28" i="232"/>
  <c r="D28" i="232"/>
  <c r="E28" i="232"/>
  <c r="F28" i="232"/>
  <c r="G28" i="232"/>
  <c r="H28" i="232"/>
  <c r="I28" i="232"/>
  <c r="C29" i="232"/>
  <c r="D29" i="232"/>
  <c r="E29" i="232"/>
  <c r="F29" i="232"/>
  <c r="G29" i="232"/>
  <c r="H29" i="232"/>
  <c r="I29" i="232"/>
  <c r="C30" i="232"/>
  <c r="D30" i="232"/>
  <c r="E30" i="232"/>
  <c r="F30" i="232"/>
  <c r="G30" i="232"/>
  <c r="H30" i="232"/>
  <c r="I30" i="232"/>
  <c r="C31" i="232"/>
  <c r="D31" i="232"/>
  <c r="E31" i="232"/>
  <c r="F31" i="232"/>
  <c r="G31" i="232"/>
  <c r="H31" i="232"/>
  <c r="I31" i="232"/>
  <c r="C32" i="232"/>
  <c r="D32" i="232"/>
  <c r="E32" i="232"/>
  <c r="F32" i="232"/>
  <c r="G32" i="232"/>
  <c r="H32" i="232"/>
  <c r="I32" i="232"/>
  <c r="C33" i="232"/>
  <c r="D33" i="232"/>
  <c r="E33" i="232"/>
  <c r="F33" i="232"/>
  <c r="G33" i="232"/>
  <c r="H33" i="232"/>
  <c r="I33" i="232"/>
  <c r="C34" i="232"/>
  <c r="D34" i="232"/>
  <c r="E34" i="232"/>
  <c r="F34" i="232"/>
  <c r="G34" i="232"/>
  <c r="H34" i="232"/>
  <c r="I34" i="232"/>
  <c r="C35" i="232"/>
  <c r="D35" i="232"/>
  <c r="E35" i="232"/>
  <c r="F35" i="232"/>
  <c r="G35" i="232"/>
  <c r="H35" i="232"/>
  <c r="I35" i="232"/>
  <c r="C36" i="232"/>
  <c r="D36" i="232"/>
  <c r="E36" i="232"/>
  <c r="F36" i="232"/>
  <c r="G36" i="232"/>
  <c r="H36" i="232"/>
  <c r="I36" i="232"/>
  <c r="C37" i="232"/>
  <c r="D37" i="232"/>
  <c r="E37" i="232"/>
  <c r="F37" i="232"/>
  <c r="G37" i="232"/>
  <c r="H37" i="232"/>
  <c r="I37" i="232"/>
  <c r="C38" i="232"/>
  <c r="D38" i="232"/>
  <c r="E38" i="232"/>
  <c r="F38" i="232"/>
  <c r="G38" i="232"/>
  <c r="H38" i="232"/>
  <c r="I38" i="232"/>
  <c r="C39" i="232"/>
  <c r="D39" i="232"/>
  <c r="E39" i="232"/>
  <c r="F39" i="232"/>
  <c r="G39" i="232"/>
  <c r="H39" i="232"/>
  <c r="I39" i="232"/>
  <c r="C40" i="232"/>
  <c r="D40" i="232"/>
  <c r="E40" i="232"/>
  <c r="F40" i="232"/>
  <c r="G40" i="232"/>
  <c r="H40" i="232"/>
  <c r="I40" i="232"/>
  <c r="C42" i="232"/>
  <c r="D42" i="232"/>
  <c r="E42" i="232"/>
  <c r="F42" i="232"/>
  <c r="G42" i="232"/>
  <c r="H42" i="232"/>
  <c r="I42" i="232"/>
  <c r="C43" i="232"/>
  <c r="D43" i="232"/>
  <c r="E43" i="232"/>
  <c r="F43" i="232"/>
  <c r="G43" i="232"/>
  <c r="H43" i="232"/>
  <c r="I43" i="232"/>
  <c r="C44" i="232"/>
  <c r="D44" i="232"/>
  <c r="E44" i="232"/>
  <c r="F44" i="232"/>
  <c r="G44" i="232"/>
  <c r="H44" i="232"/>
  <c r="I44" i="232"/>
  <c r="C45" i="232"/>
  <c r="D45" i="232"/>
  <c r="E45" i="232"/>
  <c r="F45" i="232"/>
  <c r="G45" i="232"/>
  <c r="H45" i="232"/>
  <c r="I45" i="232"/>
  <c r="C46" i="232"/>
  <c r="D46" i="232"/>
  <c r="E46" i="232"/>
  <c r="F46" i="232"/>
  <c r="G46" i="232"/>
  <c r="H46" i="232"/>
  <c r="I46" i="232"/>
  <c r="B22" i="232"/>
  <c r="B23" i="232"/>
  <c r="B24" i="232"/>
  <c r="B25" i="232"/>
  <c r="B26" i="232"/>
  <c r="B27" i="232"/>
  <c r="B28" i="232"/>
  <c r="B29" i="232"/>
  <c r="B30" i="232"/>
  <c r="B31" i="232"/>
  <c r="B32" i="232"/>
  <c r="B33" i="232"/>
  <c r="B34" i="232"/>
  <c r="B35" i="232"/>
  <c r="B36" i="232"/>
  <c r="B37" i="232"/>
  <c r="B38" i="232"/>
  <c r="B39" i="232"/>
  <c r="B40" i="232"/>
  <c r="B42" i="232"/>
  <c r="B43" i="232"/>
  <c r="B44" i="232"/>
  <c r="B45" i="232"/>
  <c r="B46" i="232"/>
  <c r="B10" i="232"/>
  <c r="B11" i="232"/>
  <c r="B12" i="232"/>
  <c r="B13" i="232"/>
  <c r="B14" i="232"/>
  <c r="B15" i="232"/>
  <c r="B16" i="232"/>
  <c r="B17" i="232"/>
  <c r="B18" i="232"/>
  <c r="B19" i="232"/>
  <c r="B20" i="232"/>
  <c r="H9" i="232" l="1"/>
  <c r="H48" i="230"/>
  <c r="H48" i="232" s="1"/>
  <c r="G9" i="232"/>
  <c r="G48" i="230"/>
  <c r="G48" i="232" s="1"/>
  <c r="D9" i="232"/>
  <c r="D48" i="230"/>
  <c r="D48" i="232" s="1"/>
  <c r="C9" i="232"/>
  <c r="C48" i="230"/>
  <c r="C48" i="232" s="1"/>
  <c r="B9" i="232"/>
  <c r="B48" i="230"/>
  <c r="B48" i="232" s="1"/>
  <c r="F9" i="232"/>
  <c r="F48" i="230"/>
  <c r="F48" i="232" s="1"/>
  <c r="E9" i="232"/>
  <c r="E48" i="230"/>
  <c r="E48" i="232" s="1"/>
  <c r="I9" i="232"/>
  <c r="I48" i="230"/>
  <c r="I48" i="232" s="1"/>
  <c r="I48" i="11" l="1"/>
  <c r="B48" i="24" l="1"/>
  <c r="F48" i="86"/>
  <c r="B48" i="5"/>
  <c r="B48" i="4"/>
  <c r="J50" i="4"/>
  <c r="J50" i="5" s="1"/>
  <c r="I50" i="4"/>
  <c r="I50" i="5" s="1"/>
  <c r="I51" i="4"/>
  <c r="I51" i="5" s="1"/>
  <c r="J52" i="4"/>
  <c r="J52" i="5" s="1"/>
  <c r="B47" i="1"/>
  <c r="F40" i="10" l="1"/>
  <c r="F40" i="9"/>
  <c r="D34" i="10"/>
  <c r="D34" i="9"/>
  <c r="D26" i="10"/>
  <c r="D26" i="9"/>
  <c r="F45" i="14"/>
  <c r="H38" i="14"/>
  <c r="C33" i="14"/>
  <c r="G29" i="14"/>
  <c r="C25" i="14"/>
  <c r="G39" i="23"/>
  <c r="G39" i="22"/>
  <c r="G35" i="23"/>
  <c r="G35" i="22"/>
  <c r="G32" i="22"/>
  <c r="G32" i="23"/>
  <c r="G29" i="23"/>
  <c r="G29" i="22"/>
  <c r="G25" i="22"/>
  <c r="G25" i="23"/>
  <c r="F44" i="9"/>
  <c r="F44" i="10"/>
  <c r="D37" i="9"/>
  <c r="D37" i="10"/>
  <c r="B31" i="9"/>
  <c r="B31" i="10"/>
  <c r="E24" i="9"/>
  <c r="E24" i="10"/>
  <c r="D44" i="14"/>
  <c r="H39" i="14"/>
  <c r="E36" i="14"/>
  <c r="H31" i="14"/>
  <c r="D27" i="14"/>
  <c r="F38" i="23"/>
  <c r="F38" i="22"/>
  <c r="F34" i="22"/>
  <c r="F34" i="23"/>
  <c r="F30" i="22"/>
  <c r="F30" i="23"/>
  <c r="F27" i="23"/>
  <c r="F27" i="22"/>
  <c r="F23" i="23"/>
  <c r="F23" i="22"/>
  <c r="C46" i="10"/>
  <c r="C46" i="9"/>
  <c r="F38" i="9"/>
  <c r="F38" i="10"/>
  <c r="F30" i="10"/>
  <c r="F30" i="9"/>
  <c r="D24" i="9"/>
  <c r="D24" i="10"/>
  <c r="C44" i="14"/>
  <c r="F38" i="14"/>
  <c r="B34" i="14"/>
  <c r="D28" i="14"/>
  <c r="G23" i="14"/>
  <c r="E39" i="22"/>
  <c r="E39" i="23"/>
  <c r="E35" i="23"/>
  <c r="E35" i="22"/>
  <c r="E30" i="22"/>
  <c r="E30" i="23"/>
  <c r="E24" i="23"/>
  <c r="E24" i="22"/>
  <c r="D44" i="10"/>
  <c r="D44" i="9"/>
  <c r="B37" i="9"/>
  <c r="B37" i="10"/>
  <c r="C32" i="10"/>
  <c r="C32" i="9"/>
  <c r="F25" i="10"/>
  <c r="F25" i="9"/>
  <c r="H42" i="14"/>
  <c r="D37" i="14"/>
  <c r="G32" i="14"/>
  <c r="B27" i="14"/>
  <c r="F23" i="14"/>
  <c r="D36" i="23"/>
  <c r="D36" i="22"/>
  <c r="D32" i="23"/>
  <c r="D32" i="22"/>
  <c r="D30" i="23"/>
  <c r="D30" i="22"/>
  <c r="D25" i="23"/>
  <c r="D25" i="22"/>
  <c r="C38" i="10"/>
  <c r="C38" i="9"/>
  <c r="B27" i="10"/>
  <c r="B27" i="9"/>
  <c r="F46" i="9"/>
  <c r="F46" i="10"/>
  <c r="C45" i="9"/>
  <c r="C45" i="10"/>
  <c r="E43" i="9"/>
  <c r="E43" i="10"/>
  <c r="B42" i="9"/>
  <c r="B42" i="10"/>
  <c r="D39" i="9"/>
  <c r="D39" i="10"/>
  <c r="F37" i="10"/>
  <c r="F37" i="9"/>
  <c r="C36" i="10"/>
  <c r="C36" i="9"/>
  <c r="E34" i="10"/>
  <c r="E34" i="9"/>
  <c r="B33" i="9"/>
  <c r="B33" i="10"/>
  <c r="D31" i="9"/>
  <c r="D31" i="10"/>
  <c r="F29" i="9"/>
  <c r="F29" i="10"/>
  <c r="C28" i="9"/>
  <c r="C28" i="10"/>
  <c r="E26" i="9"/>
  <c r="E26" i="10"/>
  <c r="B25" i="10"/>
  <c r="B25" i="9"/>
  <c r="D23" i="10"/>
  <c r="D23" i="9"/>
  <c r="H46" i="14"/>
  <c r="G45" i="14"/>
  <c r="F44" i="14"/>
  <c r="E43" i="14"/>
  <c r="D42" i="14"/>
  <c r="C40" i="14"/>
  <c r="B39" i="14"/>
  <c r="H37" i="14"/>
  <c r="G36" i="14"/>
  <c r="F35" i="14"/>
  <c r="E34" i="14"/>
  <c r="D33" i="14"/>
  <c r="C32" i="14"/>
  <c r="B31" i="14"/>
  <c r="H29" i="14"/>
  <c r="G28" i="14"/>
  <c r="F27" i="14"/>
  <c r="E26" i="14"/>
  <c r="D25" i="14"/>
  <c r="C24" i="14"/>
  <c r="B23" i="14"/>
  <c r="H40" i="23"/>
  <c r="H40" i="22"/>
  <c r="H39" i="23"/>
  <c r="H39" i="22"/>
  <c r="H38" i="23"/>
  <c r="H38" i="22"/>
  <c r="H37" i="23"/>
  <c r="H37" i="22"/>
  <c r="H36" i="23"/>
  <c r="H36" i="22"/>
  <c r="H35" i="22"/>
  <c r="H35" i="23"/>
  <c r="H34" i="22"/>
  <c r="H34" i="23"/>
  <c r="H33" i="23"/>
  <c r="H33" i="22"/>
  <c r="H32" i="23"/>
  <c r="H32" i="22"/>
  <c r="H31" i="23"/>
  <c r="H31" i="22"/>
  <c r="H30" i="23"/>
  <c r="H30" i="22"/>
  <c r="H29" i="23"/>
  <c r="H29" i="22"/>
  <c r="H28" i="22"/>
  <c r="H28" i="23"/>
  <c r="H27" i="22"/>
  <c r="H27" i="23"/>
  <c r="H26" i="22"/>
  <c r="H26" i="23"/>
  <c r="H25" i="22"/>
  <c r="H25" i="23"/>
  <c r="H24" i="22"/>
  <c r="H24" i="23"/>
  <c r="H23" i="22"/>
  <c r="H23" i="23"/>
  <c r="H22" i="22"/>
  <c r="H22" i="23"/>
  <c r="D43" i="10"/>
  <c r="D43" i="9"/>
  <c r="B36" i="10"/>
  <c r="B36" i="9"/>
  <c r="B28" i="10"/>
  <c r="B28" i="9"/>
  <c r="D43" i="14"/>
  <c r="E35" i="14"/>
  <c r="H30" i="14"/>
  <c r="D26" i="14"/>
  <c r="G40" i="22"/>
  <c r="G40" i="23"/>
  <c r="G36" i="22"/>
  <c r="G36" i="23"/>
  <c r="G31" i="23"/>
  <c r="G31" i="22"/>
  <c r="G27" i="22"/>
  <c r="G27" i="23"/>
  <c r="G22" i="22"/>
  <c r="G22" i="23"/>
  <c r="C43" i="9"/>
  <c r="C43" i="10"/>
  <c r="F35" i="9"/>
  <c r="F35" i="10"/>
  <c r="D29" i="9"/>
  <c r="D29" i="10"/>
  <c r="B23" i="9"/>
  <c r="B23" i="10"/>
  <c r="F46" i="14"/>
  <c r="B42" i="14"/>
  <c r="D35" i="14"/>
  <c r="G30" i="14"/>
  <c r="B25" i="14"/>
  <c r="F40" i="22"/>
  <c r="F40" i="23"/>
  <c r="F35" i="23"/>
  <c r="F35" i="22"/>
  <c r="F31" i="23"/>
  <c r="F31" i="22"/>
  <c r="F25" i="23"/>
  <c r="F25" i="22"/>
  <c r="D40" i="9"/>
  <c r="D40" i="10"/>
  <c r="B34" i="10"/>
  <c r="B34" i="9"/>
  <c r="E27" i="9"/>
  <c r="E27" i="10"/>
  <c r="G39" i="14"/>
  <c r="C35" i="14"/>
  <c r="F30" i="14"/>
  <c r="B26" i="14"/>
  <c r="E37" i="23"/>
  <c r="E37" i="22"/>
  <c r="E33" i="23"/>
  <c r="E33" i="22"/>
  <c r="E28" i="22"/>
  <c r="E28" i="23"/>
  <c r="E23" i="22"/>
  <c r="E23" i="23"/>
  <c r="C40" i="10"/>
  <c r="C40" i="9"/>
  <c r="F33" i="10"/>
  <c r="F33" i="9"/>
  <c r="D27" i="10"/>
  <c r="D27" i="9"/>
  <c r="G40" i="14"/>
  <c r="B35" i="14"/>
  <c r="E30" i="14"/>
  <c r="G24" i="14"/>
  <c r="D40" i="23"/>
  <c r="D40" i="22"/>
  <c r="D38" i="23"/>
  <c r="D38" i="22"/>
  <c r="D35" i="23"/>
  <c r="D35" i="22"/>
  <c r="D31" i="23"/>
  <c r="D31" i="22"/>
  <c r="D27" i="23"/>
  <c r="D27" i="22"/>
  <c r="D26" i="23"/>
  <c r="D26" i="22"/>
  <c r="D22" i="23"/>
  <c r="D22" i="22"/>
  <c r="F45" i="10"/>
  <c r="F45" i="9"/>
  <c r="C44" i="10"/>
  <c r="C44" i="9"/>
  <c r="E42" i="10"/>
  <c r="E42" i="9"/>
  <c r="B40" i="10"/>
  <c r="B40" i="9"/>
  <c r="D38" i="10"/>
  <c r="D38" i="9"/>
  <c r="F36" i="10"/>
  <c r="F36" i="9"/>
  <c r="C35" i="9"/>
  <c r="C35" i="10"/>
  <c r="E33" i="10"/>
  <c r="E33" i="9"/>
  <c r="B32" i="10"/>
  <c r="B32" i="9"/>
  <c r="D30" i="10"/>
  <c r="D30" i="9"/>
  <c r="F28" i="10"/>
  <c r="F28" i="9"/>
  <c r="C27" i="10"/>
  <c r="C27" i="9"/>
  <c r="E25" i="10"/>
  <c r="E25" i="9"/>
  <c r="B24" i="9"/>
  <c r="B24" i="10"/>
  <c r="D22" i="9"/>
  <c r="D22" i="10"/>
  <c r="C46" i="14"/>
  <c r="B45" i="14"/>
  <c r="H43" i="14"/>
  <c r="G42" i="14"/>
  <c r="F40" i="14"/>
  <c r="E39" i="14"/>
  <c r="D38" i="14"/>
  <c r="C37" i="14"/>
  <c r="B36" i="14"/>
  <c r="H34" i="14"/>
  <c r="G33" i="14"/>
  <c r="F32" i="14"/>
  <c r="E31" i="14"/>
  <c r="D30" i="14"/>
  <c r="C29" i="14"/>
  <c r="B28" i="14"/>
  <c r="H26" i="14"/>
  <c r="G25" i="14"/>
  <c r="F24" i="14"/>
  <c r="E23" i="14"/>
  <c r="D22" i="14"/>
  <c r="C40" i="23"/>
  <c r="C40" i="22"/>
  <c r="C39" i="23"/>
  <c r="C39" i="22"/>
  <c r="C38" i="23"/>
  <c r="C38" i="22"/>
  <c r="C37" i="23"/>
  <c r="C37" i="22"/>
  <c r="C36" i="23"/>
  <c r="C36" i="22"/>
  <c r="C35" i="23"/>
  <c r="C35" i="22"/>
  <c r="C34" i="23"/>
  <c r="C34" i="22"/>
  <c r="C33" i="23"/>
  <c r="C33" i="22"/>
  <c r="C32" i="23"/>
  <c r="C32" i="22"/>
  <c r="C31" i="23"/>
  <c r="C31" i="22"/>
  <c r="C30" i="23"/>
  <c r="C30" i="22"/>
  <c r="C29" i="23"/>
  <c r="C29" i="22"/>
  <c r="C28" i="23"/>
  <c r="C28" i="22"/>
  <c r="C27" i="23"/>
  <c r="C27" i="22"/>
  <c r="C26" i="23"/>
  <c r="C26" i="22"/>
  <c r="C25" i="23"/>
  <c r="C25" i="22"/>
  <c r="C24" i="23"/>
  <c r="C24" i="22"/>
  <c r="C23" i="23"/>
  <c r="C23" i="22"/>
  <c r="C22" i="23"/>
  <c r="C22" i="22"/>
  <c r="E46" i="10"/>
  <c r="E46" i="9"/>
  <c r="C39" i="10"/>
  <c r="C39" i="9"/>
  <c r="F32" i="10"/>
  <c r="F32" i="9"/>
  <c r="E29" i="10"/>
  <c r="E29" i="9"/>
  <c r="C23" i="10"/>
  <c r="C23" i="9"/>
  <c r="E44" i="14"/>
  <c r="B40" i="14"/>
  <c r="G37" i="14"/>
  <c r="D34" i="14"/>
  <c r="F28" i="14"/>
  <c r="B24" i="14"/>
  <c r="G38" i="22"/>
  <c r="G38" i="23"/>
  <c r="G33" i="23"/>
  <c r="G33" i="22"/>
  <c r="G28" i="23"/>
  <c r="G28" i="22"/>
  <c r="G23" i="22"/>
  <c r="G23" i="23"/>
  <c r="B39" i="9"/>
  <c r="B39" i="10"/>
  <c r="E32" i="10"/>
  <c r="E32" i="9"/>
  <c r="C26" i="9"/>
  <c r="C26" i="10"/>
  <c r="C43" i="14"/>
  <c r="F37" i="14"/>
  <c r="B33" i="14"/>
  <c r="E28" i="14"/>
  <c r="H23" i="14"/>
  <c r="F37" i="23"/>
  <c r="F37" i="22"/>
  <c r="F33" i="23"/>
  <c r="F33" i="22"/>
  <c r="F28" i="22"/>
  <c r="F28" i="23"/>
  <c r="F24" i="22"/>
  <c r="F24" i="23"/>
  <c r="B43" i="10"/>
  <c r="B43" i="9"/>
  <c r="C37" i="9"/>
  <c r="C37" i="10"/>
  <c r="D32" i="10"/>
  <c r="D32" i="9"/>
  <c r="B26" i="9"/>
  <c r="B26" i="10"/>
  <c r="E46" i="14"/>
  <c r="B43" i="14"/>
  <c r="E37" i="14"/>
  <c r="H32" i="14"/>
  <c r="E29" i="14"/>
  <c r="H24" i="14"/>
  <c r="E40" i="22"/>
  <c r="E40" i="23"/>
  <c r="E36" i="22"/>
  <c r="E36" i="23"/>
  <c r="E31" i="22"/>
  <c r="E31" i="23"/>
  <c r="E27" i="22"/>
  <c r="E27" i="23"/>
  <c r="E25" i="22"/>
  <c r="E25" i="23"/>
  <c r="F42" i="10"/>
  <c r="F42" i="9"/>
  <c r="D35" i="10"/>
  <c r="D35" i="9"/>
  <c r="B29" i="10"/>
  <c r="B29" i="9"/>
  <c r="E22" i="10"/>
  <c r="E22" i="9"/>
  <c r="D46" i="14"/>
  <c r="B44" i="14"/>
  <c r="E38" i="14"/>
  <c r="H33" i="14"/>
  <c r="D29" i="14"/>
  <c r="E22" i="14"/>
  <c r="D39" i="23"/>
  <c r="D39" i="22"/>
  <c r="D33" i="23"/>
  <c r="D33" i="22"/>
  <c r="D29" i="23"/>
  <c r="D29" i="22"/>
  <c r="D24" i="23"/>
  <c r="D24" i="22"/>
  <c r="D42" i="10"/>
  <c r="D42" i="9"/>
  <c r="B35" i="9"/>
  <c r="B35" i="10"/>
  <c r="C30" i="10"/>
  <c r="C30" i="9"/>
  <c r="F23" i="10"/>
  <c r="F23" i="9"/>
  <c r="B46" i="14"/>
  <c r="H44" i="14"/>
  <c r="G43" i="14"/>
  <c r="F42" i="14"/>
  <c r="E40" i="14"/>
  <c r="D39" i="14"/>
  <c r="C38" i="14"/>
  <c r="B37" i="14"/>
  <c r="H35" i="14"/>
  <c r="G34" i="14"/>
  <c r="F33" i="14"/>
  <c r="E32" i="14"/>
  <c r="C30" i="14"/>
  <c r="B29" i="14"/>
  <c r="H27" i="14"/>
  <c r="G26" i="14"/>
  <c r="F25" i="14"/>
  <c r="E24" i="14"/>
  <c r="D23" i="14"/>
  <c r="C22" i="14"/>
  <c r="B40" i="23"/>
  <c r="B40" i="22"/>
  <c r="B39" i="23"/>
  <c r="B39" i="22"/>
  <c r="B38" i="23"/>
  <c r="B38" i="22"/>
  <c r="B37" i="23"/>
  <c r="B37" i="22"/>
  <c r="B36" i="23"/>
  <c r="B36" i="22"/>
  <c r="B35" i="23"/>
  <c r="B35" i="22"/>
  <c r="B34" i="23"/>
  <c r="B34" i="22"/>
  <c r="B33" i="23"/>
  <c r="B33" i="22"/>
  <c r="B32" i="23"/>
  <c r="B32" i="22"/>
  <c r="B31" i="23"/>
  <c r="B31" i="22"/>
  <c r="B30" i="23"/>
  <c r="B30" i="22"/>
  <c r="B29" i="23"/>
  <c r="B29" i="22"/>
  <c r="B28" i="23"/>
  <c r="B28" i="22"/>
  <c r="B27" i="23"/>
  <c r="B27" i="22"/>
  <c r="B26" i="23"/>
  <c r="B26" i="22"/>
  <c r="B25" i="23"/>
  <c r="B25" i="22"/>
  <c r="B24" i="23"/>
  <c r="B24" i="22"/>
  <c r="B23" i="23"/>
  <c r="B23" i="22"/>
  <c r="B22" i="23"/>
  <c r="B22" i="22"/>
  <c r="B45" i="10"/>
  <c r="B45" i="9"/>
  <c r="E37" i="10"/>
  <c r="E37" i="9"/>
  <c r="C31" i="10"/>
  <c r="C31" i="9"/>
  <c r="F24" i="10"/>
  <c r="F24" i="9"/>
  <c r="G46" i="14"/>
  <c r="C42" i="14"/>
  <c r="F36" i="14"/>
  <c r="B32" i="14"/>
  <c r="E27" i="14"/>
  <c r="H22" i="14"/>
  <c r="G37" i="23"/>
  <c r="G37" i="22"/>
  <c r="G34" i="22"/>
  <c r="G34" i="23"/>
  <c r="G30" i="22"/>
  <c r="G30" i="23"/>
  <c r="G26" i="22"/>
  <c r="G26" i="23"/>
  <c r="G24" i="22"/>
  <c r="G24" i="23"/>
  <c r="D46" i="10"/>
  <c r="D46" i="9"/>
  <c r="E40" i="9"/>
  <c r="E40" i="10"/>
  <c r="C34" i="9"/>
  <c r="C34" i="10"/>
  <c r="F27" i="9"/>
  <c r="F27" i="10"/>
  <c r="E45" i="14"/>
  <c r="G38" i="14"/>
  <c r="C34" i="14"/>
  <c r="F29" i="14"/>
  <c r="C26" i="14"/>
  <c r="G22" i="14"/>
  <c r="F39" i="23"/>
  <c r="F39" i="22"/>
  <c r="F36" i="22"/>
  <c r="F36" i="23"/>
  <c r="F32" i="22"/>
  <c r="F32" i="23"/>
  <c r="F29" i="23"/>
  <c r="F29" i="22"/>
  <c r="F26" i="22"/>
  <c r="F26" i="23"/>
  <c r="F22" i="22"/>
  <c r="F22" i="23"/>
  <c r="E44" i="10"/>
  <c r="E44" i="9"/>
  <c r="E35" i="9"/>
  <c r="E35" i="10"/>
  <c r="C29" i="10"/>
  <c r="C29" i="9"/>
  <c r="F22" i="9"/>
  <c r="F22" i="10"/>
  <c r="D45" i="14"/>
  <c r="H40" i="14"/>
  <c r="D36" i="14"/>
  <c r="G31" i="14"/>
  <c r="C27" i="14"/>
  <c r="F22" i="14"/>
  <c r="E38" i="22"/>
  <c r="E38" i="23"/>
  <c r="E34" i="22"/>
  <c r="E34" i="23"/>
  <c r="E32" i="22"/>
  <c r="E32" i="23"/>
  <c r="E29" i="23"/>
  <c r="E29" i="22"/>
  <c r="E26" i="23"/>
  <c r="E26" i="22"/>
  <c r="E22" i="23"/>
  <c r="E22" i="22"/>
  <c r="B46" i="10"/>
  <c r="B46" i="9"/>
  <c r="E38" i="10"/>
  <c r="E38" i="9"/>
  <c r="E30" i="10"/>
  <c r="E30" i="9"/>
  <c r="C24" i="9"/>
  <c r="C24" i="10"/>
  <c r="C45" i="14"/>
  <c r="F39" i="14"/>
  <c r="C36" i="14"/>
  <c r="F31" i="14"/>
  <c r="C28" i="14"/>
  <c r="H25" i="14"/>
  <c r="D37" i="23"/>
  <c r="D37" i="22"/>
  <c r="D34" i="23"/>
  <c r="D34" i="22"/>
  <c r="D28" i="23"/>
  <c r="D28" i="22"/>
  <c r="D23" i="23"/>
  <c r="D23" i="22"/>
  <c r="E45" i="10"/>
  <c r="E45" i="9"/>
  <c r="B44" i="9"/>
  <c r="B44" i="10"/>
  <c r="F39" i="10"/>
  <c r="F39" i="9"/>
  <c r="E36" i="10"/>
  <c r="E36" i="9"/>
  <c r="D33" i="9"/>
  <c r="D33" i="10"/>
  <c r="F31" i="9"/>
  <c r="F31" i="10"/>
  <c r="E28" i="10"/>
  <c r="E28" i="9"/>
  <c r="D25" i="10"/>
  <c r="D25" i="9"/>
  <c r="C22" i="10"/>
  <c r="C22" i="9"/>
  <c r="D31" i="14"/>
  <c r="D45" i="10"/>
  <c r="D45" i="9"/>
  <c r="F43" i="9"/>
  <c r="F43" i="10"/>
  <c r="C42" i="10"/>
  <c r="C42" i="9"/>
  <c r="E39" i="10"/>
  <c r="E39" i="9"/>
  <c r="B38" i="10"/>
  <c r="B38" i="9"/>
  <c r="D36" i="10"/>
  <c r="D36" i="9"/>
  <c r="F34" i="10"/>
  <c r="F34" i="9"/>
  <c r="C33" i="9"/>
  <c r="C33" i="10"/>
  <c r="E31" i="9"/>
  <c r="E31" i="10"/>
  <c r="B30" i="9"/>
  <c r="B30" i="10"/>
  <c r="D28" i="10"/>
  <c r="D28" i="9"/>
  <c r="F26" i="10"/>
  <c r="F26" i="9"/>
  <c r="C25" i="10"/>
  <c r="C25" i="9"/>
  <c r="E23" i="10"/>
  <c r="E23" i="9"/>
  <c r="B22" i="10"/>
  <c r="B22" i="9"/>
  <c r="H45" i="14"/>
  <c r="G44" i="14"/>
  <c r="F43" i="14"/>
  <c r="E42" i="14"/>
  <c r="D40" i="14"/>
  <c r="C39" i="14"/>
  <c r="B38" i="14"/>
  <c r="H36" i="14"/>
  <c r="G35" i="14"/>
  <c r="F34" i="14"/>
  <c r="E33" i="14"/>
  <c r="D32" i="14"/>
  <c r="C31" i="14"/>
  <c r="B30" i="14"/>
  <c r="H28" i="14"/>
  <c r="G27" i="14"/>
  <c r="F26" i="14"/>
  <c r="E25" i="14"/>
  <c r="D24" i="14"/>
  <c r="C23" i="14"/>
  <c r="B22" i="14"/>
  <c r="I40" i="23"/>
  <c r="I40" i="22"/>
  <c r="I39" i="23"/>
  <c r="I39" i="22"/>
  <c r="I38" i="23"/>
  <c r="I38" i="22"/>
  <c r="I37" i="23"/>
  <c r="I37" i="22"/>
  <c r="I36" i="23"/>
  <c r="I36" i="22"/>
  <c r="I35" i="23"/>
  <c r="I35" i="22"/>
  <c r="I34" i="23"/>
  <c r="I34" i="22"/>
  <c r="I33" i="23"/>
  <c r="I33" i="22"/>
  <c r="I32" i="23"/>
  <c r="I32" i="22"/>
  <c r="I31" i="23"/>
  <c r="I31" i="22"/>
  <c r="I30" i="23"/>
  <c r="I30" i="22"/>
  <c r="I29" i="23"/>
  <c r="I29" i="22"/>
  <c r="I28" i="22"/>
  <c r="I28" i="23"/>
  <c r="I27" i="22"/>
  <c r="I27" i="23"/>
  <c r="I26" i="22"/>
  <c r="I26" i="23"/>
  <c r="I25" i="22"/>
  <c r="I25" i="23"/>
  <c r="I24" i="22"/>
  <c r="I24" i="23"/>
  <c r="I23" i="22"/>
  <c r="I23" i="23"/>
  <c r="I22" i="22"/>
  <c r="I22" i="23"/>
  <c r="I46" i="4"/>
  <c r="I46" i="5" s="1"/>
  <c r="J26" i="4"/>
  <c r="J26" i="5" s="1"/>
  <c r="J45" i="4"/>
  <c r="J45" i="5" s="1"/>
  <c r="I43" i="4"/>
  <c r="I43" i="5" s="1"/>
  <c r="I34" i="4"/>
  <c r="I34" i="5" s="1"/>
  <c r="I32" i="4"/>
  <c r="I32" i="5" s="1"/>
  <c r="J31" i="4"/>
  <c r="J31" i="5" s="1"/>
  <c r="I28" i="4"/>
  <c r="I28" i="5" s="1"/>
  <c r="J27" i="4"/>
  <c r="J27" i="5" s="1"/>
  <c r="I26" i="4"/>
  <c r="I26" i="5" s="1"/>
  <c r="H37" i="6"/>
  <c r="H52" i="7"/>
  <c r="I33" i="4"/>
  <c r="I33" i="5" s="1"/>
  <c r="H44" i="6"/>
  <c r="I40" i="4"/>
  <c r="I40" i="5" s="1"/>
  <c r="I38" i="4"/>
  <c r="I38" i="5" s="1"/>
  <c r="J37" i="4"/>
  <c r="J37" i="5" s="1"/>
  <c r="J33" i="4"/>
  <c r="J33" i="5" s="1"/>
  <c r="J32" i="4"/>
  <c r="J32" i="5" s="1"/>
  <c r="I29" i="4"/>
  <c r="I29" i="5" s="1"/>
  <c r="J28" i="4"/>
  <c r="J28" i="5" s="1"/>
  <c r="J51" i="12"/>
  <c r="J44" i="12"/>
  <c r="J39" i="12"/>
  <c r="J31" i="12"/>
  <c r="J27" i="12"/>
  <c r="J23" i="12"/>
  <c r="J21" i="12"/>
  <c r="J45" i="13"/>
  <c r="J40" i="13"/>
  <c r="I45" i="4"/>
  <c r="I45" i="5" s="1"/>
  <c r="J44" i="4"/>
  <c r="J44" i="5" s="1"/>
  <c r="J43" i="4"/>
  <c r="J43" i="5" s="1"/>
  <c r="I39" i="4"/>
  <c r="I39" i="5" s="1"/>
  <c r="J38" i="4"/>
  <c r="J38" i="5" s="1"/>
  <c r="I35" i="4"/>
  <c r="I35" i="5" s="1"/>
  <c r="I24" i="4"/>
  <c r="I24" i="5" s="1"/>
  <c r="J23" i="4"/>
  <c r="J23" i="5" s="1"/>
  <c r="J21" i="4"/>
  <c r="J21" i="5" s="1"/>
  <c r="H21" i="7"/>
  <c r="H50" i="8"/>
  <c r="H43" i="8"/>
  <c r="H38" i="8"/>
  <c r="H34" i="8"/>
  <c r="H30" i="8"/>
  <c r="H21" i="8"/>
  <c r="J50" i="11"/>
  <c r="J30" i="11"/>
  <c r="J26" i="11"/>
  <c r="J22" i="11"/>
  <c r="J35" i="12"/>
  <c r="J36" i="13"/>
  <c r="H26" i="8"/>
  <c r="H22" i="8"/>
  <c r="H29" i="6"/>
  <c r="H23" i="7"/>
  <c r="H46" i="8"/>
  <c r="H42" i="8"/>
  <c r="H37" i="8"/>
  <c r="H33" i="8"/>
  <c r="H29" i="8"/>
  <c r="H25" i="8"/>
  <c r="J21" i="11"/>
  <c r="J43" i="11"/>
  <c r="J38" i="11"/>
  <c r="J34" i="11"/>
  <c r="J52" i="13"/>
  <c r="I22" i="4"/>
  <c r="I22" i="5" s="1"/>
  <c r="J46" i="11"/>
  <c r="J42" i="11"/>
  <c r="J37" i="11"/>
  <c r="J33" i="11"/>
  <c r="J29" i="11"/>
  <c r="J25" i="11"/>
  <c r="J50" i="12"/>
  <c r="J43" i="12"/>
  <c r="J38" i="12"/>
  <c r="J34" i="12"/>
  <c r="J30" i="12"/>
  <c r="J26" i="12"/>
  <c r="J22" i="12"/>
  <c r="J51" i="13"/>
  <c r="J44" i="13"/>
  <c r="J39" i="13"/>
  <c r="J35" i="13"/>
  <c r="J31" i="13"/>
  <c r="J27" i="13"/>
  <c r="J23" i="13"/>
  <c r="J32" i="13"/>
  <c r="J28" i="13"/>
  <c r="J46" i="4"/>
  <c r="J46" i="5" s="1"/>
  <c r="I42" i="4"/>
  <c r="I42" i="5" s="1"/>
  <c r="J39" i="4"/>
  <c r="J39" i="5" s="1"/>
  <c r="I36" i="4"/>
  <c r="I36" i="5" s="1"/>
  <c r="J35" i="4"/>
  <c r="J35" i="5" s="1"/>
  <c r="J34" i="4"/>
  <c r="J34" i="5" s="1"/>
  <c r="I30" i="4"/>
  <c r="I30" i="5" s="1"/>
  <c r="J29" i="4"/>
  <c r="J29" i="5" s="1"/>
  <c r="I25" i="4"/>
  <c r="I25" i="5" s="1"/>
  <c r="J22" i="4"/>
  <c r="J22" i="5" s="1"/>
  <c r="H52" i="8"/>
  <c r="H45" i="8"/>
  <c r="H40" i="8"/>
  <c r="H36" i="8"/>
  <c r="H32" i="8"/>
  <c r="H28" i="8"/>
  <c r="H24" i="8"/>
  <c r="J51" i="11"/>
  <c r="J44" i="11"/>
  <c r="J39" i="11"/>
  <c r="J35" i="11"/>
  <c r="J31" i="11"/>
  <c r="J27" i="11"/>
  <c r="J23" i="11"/>
  <c r="J52" i="12"/>
  <c r="J45" i="12"/>
  <c r="J40" i="12"/>
  <c r="J36" i="12"/>
  <c r="J32" i="12"/>
  <c r="J28" i="12"/>
  <c r="J24" i="12"/>
  <c r="J46" i="13"/>
  <c r="J42" i="13"/>
  <c r="J37" i="13"/>
  <c r="J33" i="13"/>
  <c r="J29" i="13"/>
  <c r="J25" i="13"/>
  <c r="J21" i="13"/>
  <c r="J24" i="13"/>
  <c r="I44" i="4"/>
  <c r="I44" i="5" s="1"/>
  <c r="J42" i="4"/>
  <c r="J42" i="5" s="1"/>
  <c r="J40" i="4"/>
  <c r="J40" i="5" s="1"/>
  <c r="I37" i="4"/>
  <c r="I37" i="5" s="1"/>
  <c r="J36" i="4"/>
  <c r="J36" i="5" s="1"/>
  <c r="I31" i="4"/>
  <c r="I31" i="5" s="1"/>
  <c r="J30" i="4"/>
  <c r="J30" i="5" s="1"/>
  <c r="I27" i="4"/>
  <c r="I27" i="5" s="1"/>
  <c r="J25" i="4"/>
  <c r="J25" i="5" s="1"/>
  <c r="J24" i="4"/>
  <c r="J24" i="5" s="1"/>
  <c r="H51" i="8"/>
  <c r="H44" i="8"/>
  <c r="H39" i="8"/>
  <c r="H35" i="8"/>
  <c r="H31" i="8"/>
  <c r="H27" i="8"/>
  <c r="H23" i="8"/>
  <c r="J52" i="11"/>
  <c r="J52" i="15" s="1"/>
  <c r="J45" i="11"/>
  <c r="J40" i="11"/>
  <c r="J36" i="11"/>
  <c r="J32" i="11"/>
  <c r="J28" i="11"/>
  <c r="J24" i="11"/>
  <c r="J24" i="15" s="1"/>
  <c r="J46" i="12"/>
  <c r="J42" i="12"/>
  <c r="J37" i="12"/>
  <c r="J33" i="12"/>
  <c r="J29" i="12"/>
  <c r="J25" i="12"/>
  <c r="J50" i="13"/>
  <c r="J43" i="13"/>
  <c r="J38" i="13"/>
  <c r="J34" i="13"/>
  <c r="J30" i="13"/>
  <c r="J26" i="13"/>
  <c r="J22" i="13"/>
  <c r="H46" i="6"/>
  <c r="H27" i="6"/>
  <c r="H50" i="7"/>
  <c r="H44" i="7"/>
  <c r="H43" i="7"/>
  <c r="H38" i="7"/>
  <c r="H34" i="7"/>
  <c r="H26" i="7"/>
  <c r="I52" i="4"/>
  <c r="I52" i="5" s="1"/>
  <c r="J51" i="4"/>
  <c r="J51" i="5" s="1"/>
  <c r="I23" i="4"/>
  <c r="I23" i="5" s="1"/>
  <c r="H51" i="7"/>
  <c r="I21" i="4"/>
  <c r="I21" i="5" s="1"/>
  <c r="H39" i="7"/>
  <c r="H35" i="7"/>
  <c r="H31" i="7"/>
  <c r="H27" i="7"/>
  <c r="H24" i="6"/>
  <c r="H50" i="6"/>
  <c r="H42" i="6"/>
  <c r="H38" i="6"/>
  <c r="H33" i="6"/>
  <c r="H30" i="6"/>
  <c r="H25" i="6"/>
  <c r="H23" i="6"/>
  <c r="H46" i="7"/>
  <c r="H42" i="7"/>
  <c r="H37" i="7"/>
  <c r="H33" i="7"/>
  <c r="H29" i="7"/>
  <c r="H25" i="7"/>
  <c r="H22" i="7"/>
  <c r="H43" i="6"/>
  <c r="H34" i="6"/>
  <c r="H26" i="6"/>
  <c r="H52" i="6"/>
  <c r="H40" i="6"/>
  <c r="H35" i="6"/>
  <c r="H32" i="6"/>
  <c r="H22" i="6"/>
  <c r="H30" i="7"/>
  <c r="B50" i="5"/>
  <c r="H51" i="6"/>
  <c r="H45" i="6"/>
  <c r="H39" i="6"/>
  <c r="H36" i="6"/>
  <c r="H31" i="6"/>
  <c r="H28" i="6"/>
  <c r="H21" i="6"/>
  <c r="H45" i="7"/>
  <c r="H40" i="7"/>
  <c r="H36" i="7"/>
  <c r="H32" i="7"/>
  <c r="H28" i="7"/>
  <c r="H24" i="7"/>
  <c r="J40" i="15" l="1"/>
  <c r="J35" i="15"/>
  <c r="J36" i="15"/>
  <c r="J39" i="15"/>
  <c r="J51" i="15"/>
  <c r="J32" i="15"/>
  <c r="J44" i="15"/>
  <c r="J37" i="15"/>
  <c r="J21" i="15"/>
  <c r="J50" i="15"/>
  <c r="J42" i="15"/>
  <c r="J46" i="15"/>
  <c r="J23" i="15"/>
  <c r="J27" i="15"/>
  <c r="J28" i="15"/>
  <c r="J31" i="15"/>
  <c r="J33" i="15"/>
  <c r="J43" i="15"/>
  <c r="J30" i="15"/>
  <c r="J45" i="15"/>
  <c r="J25" i="15"/>
  <c r="J34" i="15"/>
  <c r="J22" i="15"/>
  <c r="J29" i="15"/>
  <c r="J38" i="15"/>
  <c r="J26" i="15"/>
  <c r="H28" i="10"/>
  <c r="H28" i="9"/>
  <c r="J31" i="14"/>
  <c r="J22" i="14"/>
  <c r="K27" i="23"/>
  <c r="K27" i="22"/>
  <c r="K21" i="23"/>
  <c r="K21" i="22"/>
  <c r="K33" i="22"/>
  <c r="K33" i="23"/>
  <c r="H40" i="9"/>
  <c r="H40" i="10"/>
  <c r="H38" i="10"/>
  <c r="H38" i="9"/>
  <c r="K34" i="23"/>
  <c r="K34" i="22"/>
  <c r="J28" i="14"/>
  <c r="J23" i="14"/>
  <c r="J29" i="14"/>
  <c r="K52" i="22"/>
  <c r="K52" i="23"/>
  <c r="K35" i="23"/>
  <c r="K35" i="22"/>
  <c r="K25" i="22"/>
  <c r="K25" i="23"/>
  <c r="K40" i="22"/>
  <c r="K40" i="23"/>
  <c r="K22" i="23"/>
  <c r="K22" i="22"/>
  <c r="H21" i="9"/>
  <c r="H21" i="10"/>
  <c r="H52" i="9"/>
  <c r="H52" i="10"/>
  <c r="H42" i="9"/>
  <c r="H42" i="10"/>
  <c r="J32" i="14"/>
  <c r="K24" i="22"/>
  <c r="K24" i="23"/>
  <c r="J27" i="14"/>
  <c r="J33" i="14"/>
  <c r="K50" i="23"/>
  <c r="K50" i="22"/>
  <c r="H34" i="9"/>
  <c r="H34" i="10"/>
  <c r="J42" i="14"/>
  <c r="J26" i="14"/>
  <c r="H43" i="9"/>
  <c r="H43" i="10"/>
  <c r="H44" i="9"/>
  <c r="H44" i="10"/>
  <c r="K37" i="22"/>
  <c r="K37" i="23"/>
  <c r="H39" i="10"/>
  <c r="H39" i="9"/>
  <c r="H22" i="9"/>
  <c r="H22" i="10"/>
  <c r="H25" i="10"/>
  <c r="H25" i="9"/>
  <c r="H46" i="10"/>
  <c r="H46" i="9"/>
  <c r="J52" i="14"/>
  <c r="J44" i="14"/>
  <c r="J21" i="14"/>
  <c r="H29" i="10"/>
  <c r="H29" i="9"/>
  <c r="J50" i="14"/>
  <c r="K38" i="22"/>
  <c r="K38" i="23"/>
  <c r="H26" i="10"/>
  <c r="H26" i="9"/>
  <c r="J37" i="14"/>
  <c r="K31" i="23"/>
  <c r="K31" i="22"/>
  <c r="J40" i="14"/>
  <c r="J38" i="14"/>
  <c r="H36" i="10"/>
  <c r="H36" i="9"/>
  <c r="H23" i="10"/>
  <c r="H23" i="9"/>
  <c r="J43" i="14"/>
  <c r="K28" i="23"/>
  <c r="K28" i="22"/>
  <c r="H45" i="10"/>
  <c r="H45" i="9"/>
  <c r="H32" i="9"/>
  <c r="H32" i="10"/>
  <c r="H30" i="10"/>
  <c r="H30" i="9"/>
  <c r="H24" i="10"/>
  <c r="H24" i="9"/>
  <c r="J51" i="14"/>
  <c r="K36" i="23"/>
  <c r="K36" i="22"/>
  <c r="H50" i="10"/>
  <c r="H50" i="9"/>
  <c r="J36" i="14"/>
  <c r="J34" i="14"/>
  <c r="H31" i="10"/>
  <c r="H31" i="9"/>
  <c r="J35" i="14"/>
  <c r="K39" i="22"/>
  <c r="K39" i="23"/>
  <c r="K26" i="23"/>
  <c r="K26" i="22"/>
  <c r="J45" i="14"/>
  <c r="J39" i="14"/>
  <c r="J46" i="14"/>
  <c r="J30" i="14"/>
  <c r="K23" i="22"/>
  <c r="K29" i="22"/>
  <c r="K29" i="23"/>
  <c r="K32" i="22"/>
  <c r="K32" i="23"/>
  <c r="H51" i="10"/>
  <c r="H51" i="9"/>
  <c r="H35" i="10"/>
  <c r="H35" i="9"/>
  <c r="H33" i="9"/>
  <c r="H33" i="10"/>
  <c r="K30" i="23"/>
  <c r="K30" i="22"/>
  <c r="H27" i="10"/>
  <c r="H27" i="9"/>
  <c r="J24" i="14"/>
  <c r="J25" i="14"/>
  <c r="K51" i="22"/>
  <c r="K51" i="23"/>
  <c r="H37" i="10"/>
  <c r="H37" i="9"/>
  <c r="F18" i="9" l="1"/>
  <c r="D18" i="9"/>
  <c r="B17" i="9"/>
  <c r="E18" i="9"/>
  <c r="F19" i="9"/>
  <c r="E17" i="9"/>
  <c r="F17" i="9"/>
  <c r="B19" i="9"/>
  <c r="C17" i="9"/>
  <c r="D17" i="9"/>
  <c r="B18" i="9"/>
  <c r="C19" i="9"/>
  <c r="E19" i="9"/>
  <c r="C18" i="9"/>
  <c r="D19" i="9"/>
  <c r="L48" i="86" l="1"/>
  <c r="L10" i="86" l="1"/>
  <c r="L38" i="86"/>
  <c r="L37" i="86"/>
  <c r="L36" i="86"/>
  <c r="L35" i="86"/>
  <c r="L30" i="86"/>
  <c r="L29" i="86"/>
  <c r="L28" i="86"/>
  <c r="L27" i="86"/>
  <c r="L22" i="86"/>
  <c r="L20" i="86"/>
  <c r="L19" i="86"/>
  <c r="L18" i="86"/>
  <c r="L13" i="86"/>
  <c r="L12" i="86"/>
  <c r="L11" i="86"/>
  <c r="L9" i="86"/>
  <c r="L17" i="86" l="1"/>
  <c r="L31" i="86"/>
  <c r="L39" i="86"/>
  <c r="L14" i="86"/>
  <c r="L15" i="86"/>
  <c r="L24" i="86"/>
  <c r="L32" i="86"/>
  <c r="L40" i="86"/>
  <c r="L23" i="86"/>
  <c r="L16" i="86"/>
  <c r="L25" i="86"/>
  <c r="L33" i="86"/>
  <c r="L26" i="86"/>
  <c r="L34" i="86"/>
  <c r="E48" i="86"/>
  <c r="J48" i="86" s="1"/>
  <c r="B48" i="86"/>
  <c r="G48" i="86" s="1"/>
  <c r="C48" i="86"/>
  <c r="H48" i="86" s="1"/>
  <c r="D48" i="86"/>
  <c r="I48" i="86" s="1"/>
  <c r="G23" i="86" l="1"/>
  <c r="H23" i="86"/>
  <c r="I23" i="86"/>
  <c r="J23" i="86"/>
  <c r="G24" i="86"/>
  <c r="H24" i="86"/>
  <c r="I24" i="86"/>
  <c r="J24" i="86"/>
  <c r="G25" i="86"/>
  <c r="H25" i="86"/>
  <c r="I25" i="86"/>
  <c r="J25" i="86"/>
  <c r="G26" i="86"/>
  <c r="H26" i="86"/>
  <c r="I26" i="86"/>
  <c r="J26" i="86"/>
  <c r="G27" i="86"/>
  <c r="H27" i="86"/>
  <c r="I27" i="86"/>
  <c r="J27" i="86"/>
  <c r="G28" i="86"/>
  <c r="H28" i="86"/>
  <c r="I28" i="86"/>
  <c r="J28" i="86"/>
  <c r="G29" i="86"/>
  <c r="H29" i="86"/>
  <c r="I29" i="86"/>
  <c r="J29" i="86"/>
  <c r="G30" i="86"/>
  <c r="H30" i="86"/>
  <c r="I30" i="86"/>
  <c r="J30" i="86"/>
  <c r="G31" i="86"/>
  <c r="H31" i="86"/>
  <c r="I31" i="86"/>
  <c r="J31" i="86"/>
  <c r="G32" i="86"/>
  <c r="H32" i="86"/>
  <c r="I32" i="86"/>
  <c r="J32" i="86"/>
  <c r="G33" i="86"/>
  <c r="H33" i="86"/>
  <c r="I33" i="86"/>
  <c r="J33" i="86"/>
  <c r="G34" i="86"/>
  <c r="H34" i="86"/>
  <c r="I34" i="86"/>
  <c r="J34" i="86"/>
  <c r="G35" i="86"/>
  <c r="H35" i="86"/>
  <c r="I35" i="86"/>
  <c r="J35" i="86"/>
  <c r="G36" i="86"/>
  <c r="H36" i="86"/>
  <c r="I36" i="86"/>
  <c r="J36" i="86"/>
  <c r="G37" i="86"/>
  <c r="H37" i="86"/>
  <c r="I37" i="86"/>
  <c r="J37" i="86"/>
  <c r="G38" i="86"/>
  <c r="H38" i="86"/>
  <c r="I38" i="86"/>
  <c r="J38" i="86"/>
  <c r="G39" i="86"/>
  <c r="H39" i="86"/>
  <c r="I39" i="86"/>
  <c r="J39" i="86"/>
  <c r="G40" i="86"/>
  <c r="H40" i="86"/>
  <c r="I40" i="86"/>
  <c r="J40" i="86"/>
  <c r="H22" i="86"/>
  <c r="I22" i="86"/>
  <c r="J22" i="86"/>
  <c r="G22" i="86"/>
  <c r="H20" i="86"/>
  <c r="I20" i="86"/>
  <c r="J20" i="86"/>
  <c r="G20" i="86"/>
  <c r="G19" i="86"/>
  <c r="G10" i="86"/>
  <c r="G9" i="86"/>
  <c r="H10" i="86"/>
  <c r="I10" i="86"/>
  <c r="J10" i="86"/>
  <c r="G11" i="86"/>
  <c r="H11" i="86"/>
  <c r="I11" i="86"/>
  <c r="J11" i="86"/>
  <c r="G12" i="86"/>
  <c r="H12" i="86"/>
  <c r="I12" i="86"/>
  <c r="J12" i="86"/>
  <c r="G13" i="86"/>
  <c r="H13" i="86"/>
  <c r="I13" i="86"/>
  <c r="J13" i="86"/>
  <c r="G14" i="86"/>
  <c r="H14" i="86"/>
  <c r="I14" i="86"/>
  <c r="J14" i="86"/>
  <c r="G15" i="86"/>
  <c r="H15" i="86"/>
  <c r="I15" i="86"/>
  <c r="J15" i="86"/>
  <c r="G16" i="86"/>
  <c r="H16" i="86"/>
  <c r="I16" i="86"/>
  <c r="J16" i="86"/>
  <c r="G17" i="86"/>
  <c r="H17" i="86"/>
  <c r="I17" i="86"/>
  <c r="J17" i="86"/>
  <c r="G18" i="86"/>
  <c r="H18" i="86"/>
  <c r="I18" i="86"/>
  <c r="J18" i="86"/>
  <c r="H19" i="86"/>
  <c r="I19" i="86"/>
  <c r="J19" i="86"/>
  <c r="H9" i="86"/>
  <c r="I9" i="86"/>
  <c r="J9" i="86"/>
  <c r="E48" i="21"/>
  <c r="H48" i="20"/>
  <c r="E48" i="20"/>
  <c r="D48" i="20" l="1"/>
  <c r="D48" i="21"/>
  <c r="C48" i="21"/>
  <c r="C48" i="20"/>
  <c r="B48" i="21"/>
  <c r="B48" i="20"/>
  <c r="D15" i="23"/>
  <c r="D15" i="22"/>
  <c r="H15" i="22"/>
  <c r="H15" i="23"/>
  <c r="C18" i="23"/>
  <c r="C18" i="22"/>
  <c r="E10" i="23"/>
  <c r="E10" i="22"/>
  <c r="F14" i="22"/>
  <c r="F14" i="23"/>
  <c r="G10" i="22"/>
  <c r="G10" i="23"/>
  <c r="I18" i="22"/>
  <c r="I18" i="23"/>
  <c r="B17" i="23"/>
  <c r="B17" i="22"/>
  <c r="B9" i="23"/>
  <c r="B9" i="22"/>
  <c r="C13" i="23"/>
  <c r="C13" i="22"/>
  <c r="D17" i="23"/>
  <c r="D17" i="22"/>
  <c r="D9" i="23"/>
  <c r="D9" i="22"/>
  <c r="E13" i="22"/>
  <c r="E13" i="23"/>
  <c r="F17" i="23"/>
  <c r="F17" i="22"/>
  <c r="F9" i="23"/>
  <c r="F9" i="22"/>
  <c r="G13" i="22"/>
  <c r="G13" i="23"/>
  <c r="H17" i="22"/>
  <c r="H17" i="23"/>
  <c r="H9" i="22"/>
  <c r="H9" i="23"/>
  <c r="I13" i="22"/>
  <c r="I13" i="23"/>
  <c r="B16" i="23"/>
  <c r="B16" i="22"/>
  <c r="C20" i="23"/>
  <c r="C20" i="22"/>
  <c r="C12" i="23"/>
  <c r="C12" i="22"/>
  <c r="D16" i="23"/>
  <c r="D16" i="22"/>
  <c r="E20" i="23"/>
  <c r="E20" i="22"/>
  <c r="E12" i="22"/>
  <c r="E12" i="23"/>
  <c r="F16" i="22"/>
  <c r="F16" i="23"/>
  <c r="G20" i="22"/>
  <c r="G20" i="23"/>
  <c r="G12" i="22"/>
  <c r="G12" i="23"/>
  <c r="H16" i="22"/>
  <c r="H16" i="23"/>
  <c r="I20" i="22"/>
  <c r="I20" i="23"/>
  <c r="I12" i="22"/>
  <c r="I12" i="23"/>
  <c r="C11" i="23"/>
  <c r="C11" i="22"/>
  <c r="F15" i="23"/>
  <c r="F15" i="22"/>
  <c r="I19" i="22"/>
  <c r="I19" i="23"/>
  <c r="C10" i="23"/>
  <c r="C10" i="22"/>
  <c r="B13" i="23"/>
  <c r="B13" i="22"/>
  <c r="C17" i="23"/>
  <c r="C17" i="22"/>
  <c r="C9" i="23"/>
  <c r="C9" i="22"/>
  <c r="D13" i="23"/>
  <c r="D13" i="22"/>
  <c r="E17" i="22"/>
  <c r="E17" i="23"/>
  <c r="E9" i="23"/>
  <c r="E9" i="22"/>
  <c r="F13" i="23"/>
  <c r="F13" i="22"/>
  <c r="G17" i="22"/>
  <c r="G17" i="23"/>
  <c r="G9" i="23"/>
  <c r="G9" i="22"/>
  <c r="H13" i="22"/>
  <c r="H13" i="23"/>
  <c r="I17" i="22"/>
  <c r="I17" i="23"/>
  <c r="I9" i="22"/>
  <c r="I9" i="23"/>
  <c r="C19" i="23"/>
  <c r="C19" i="22"/>
  <c r="E11" i="22"/>
  <c r="E11" i="23"/>
  <c r="G19" i="22"/>
  <c r="G19" i="23"/>
  <c r="I11" i="22"/>
  <c r="I11" i="23"/>
  <c r="B14" i="23"/>
  <c r="B14" i="22"/>
  <c r="E18" i="23"/>
  <c r="E18" i="22"/>
  <c r="G18" i="22"/>
  <c r="G18" i="23"/>
  <c r="I10" i="22"/>
  <c r="I10" i="23"/>
  <c r="C16" i="23"/>
  <c r="C16" i="22"/>
  <c r="F12" i="22"/>
  <c r="F12" i="23"/>
  <c r="B19" i="23"/>
  <c r="B19" i="22"/>
  <c r="C15" i="23"/>
  <c r="C15" i="22"/>
  <c r="D19" i="23"/>
  <c r="D19" i="22"/>
  <c r="D11" i="23"/>
  <c r="D11" i="22"/>
  <c r="E15" i="22"/>
  <c r="E15" i="23"/>
  <c r="F19" i="23"/>
  <c r="F19" i="22"/>
  <c r="F11" i="23"/>
  <c r="F11" i="22"/>
  <c r="G15" i="22"/>
  <c r="G15" i="23"/>
  <c r="H19" i="22"/>
  <c r="H19" i="23"/>
  <c r="H11" i="22"/>
  <c r="H11" i="23"/>
  <c r="I15" i="22"/>
  <c r="I15" i="23"/>
  <c r="B15" i="23"/>
  <c r="B15" i="22"/>
  <c r="E19" i="22"/>
  <c r="E19" i="23"/>
  <c r="G11" i="22"/>
  <c r="G11" i="23"/>
  <c r="D14" i="23"/>
  <c r="D14" i="22"/>
  <c r="H14" i="22"/>
  <c r="H14" i="23"/>
  <c r="B20" i="23"/>
  <c r="B20" i="22"/>
  <c r="B12" i="23"/>
  <c r="B12" i="22"/>
  <c r="D20" i="23"/>
  <c r="D20" i="22"/>
  <c r="D12" i="23"/>
  <c r="D12" i="22"/>
  <c r="E16" i="23"/>
  <c r="E16" i="22"/>
  <c r="F20" i="22"/>
  <c r="F20" i="23"/>
  <c r="G16" i="22"/>
  <c r="G16" i="23"/>
  <c r="H20" i="22"/>
  <c r="H20" i="23"/>
  <c r="H12" i="22"/>
  <c r="H12" i="23"/>
  <c r="I16" i="22"/>
  <c r="I16" i="23"/>
  <c r="B11" i="23"/>
  <c r="B11" i="22"/>
  <c r="B18" i="23"/>
  <c r="B18" i="22"/>
  <c r="B10" i="23"/>
  <c r="B10" i="22"/>
  <c r="C14" i="23"/>
  <c r="C14" i="22"/>
  <c r="D18" i="23"/>
  <c r="D18" i="22"/>
  <c r="D10" i="23"/>
  <c r="D10" i="22"/>
  <c r="E14" i="23"/>
  <c r="E14" i="22"/>
  <c r="F18" i="22"/>
  <c r="F18" i="23"/>
  <c r="F10" i="22"/>
  <c r="F10" i="23"/>
  <c r="G14" i="22"/>
  <c r="G14" i="23"/>
  <c r="H18" i="22"/>
  <c r="H18" i="23"/>
  <c r="H10" i="22"/>
  <c r="H10" i="23"/>
  <c r="I14" i="22"/>
  <c r="I14" i="23"/>
  <c r="H48" i="21"/>
  <c r="I48" i="20"/>
  <c r="F48" i="20"/>
  <c r="G48" i="20"/>
  <c r="G48" i="21"/>
  <c r="F48" i="21"/>
  <c r="I48" i="21"/>
  <c r="C48" i="19"/>
  <c r="D48" i="19"/>
  <c r="E48" i="19"/>
  <c r="F48" i="19"/>
  <c r="G48" i="19"/>
  <c r="H48" i="19"/>
  <c r="I48" i="19"/>
  <c r="B48" i="19"/>
  <c r="B17" i="10"/>
  <c r="C17" i="10"/>
  <c r="D17" i="10"/>
  <c r="E17" i="10"/>
  <c r="F17" i="10"/>
  <c r="B18" i="10"/>
  <c r="C18" i="10"/>
  <c r="D18" i="10"/>
  <c r="E18" i="10"/>
  <c r="F18" i="10"/>
  <c r="B19" i="10"/>
  <c r="C19" i="10"/>
  <c r="D19" i="10"/>
  <c r="E19" i="10"/>
  <c r="F19" i="10"/>
  <c r="E18" i="14" l="1"/>
  <c r="H13" i="14"/>
  <c r="E10" i="14"/>
  <c r="K20" i="23"/>
  <c r="K20" i="22"/>
  <c r="F20" i="14"/>
  <c r="B16" i="14"/>
  <c r="F12" i="14"/>
  <c r="C18" i="14"/>
  <c r="F13" i="14"/>
  <c r="H18" i="14"/>
  <c r="F16" i="14"/>
  <c r="D14" i="14"/>
  <c r="H10" i="14"/>
  <c r="D48" i="23"/>
  <c r="D48" i="22"/>
  <c r="H19" i="14"/>
  <c r="G18" i="14"/>
  <c r="F17" i="14"/>
  <c r="E16" i="14"/>
  <c r="D15" i="14"/>
  <c r="C14" i="14"/>
  <c r="B13" i="14"/>
  <c r="H11" i="14"/>
  <c r="G10" i="14"/>
  <c r="F9" i="14"/>
  <c r="K12" i="23"/>
  <c r="K12" i="22"/>
  <c r="K19" i="23"/>
  <c r="K19" i="22"/>
  <c r="C48" i="23"/>
  <c r="C48" i="22"/>
  <c r="G20" i="14"/>
  <c r="B15" i="14"/>
  <c r="F11" i="14"/>
  <c r="E19" i="14"/>
  <c r="H14" i="14"/>
  <c r="C9" i="14"/>
  <c r="H48" i="22"/>
  <c r="H48" i="23"/>
  <c r="B17" i="14"/>
  <c r="B20" i="14"/>
  <c r="G17" i="14"/>
  <c r="E15" i="14"/>
  <c r="C13" i="14"/>
  <c r="B12" i="14"/>
  <c r="G9" i="14"/>
  <c r="K17" i="22"/>
  <c r="K17" i="23"/>
  <c r="K15" i="23"/>
  <c r="K15" i="22"/>
  <c r="H20" i="14"/>
  <c r="G19" i="14"/>
  <c r="F18" i="14"/>
  <c r="E17" i="14"/>
  <c r="D16" i="14"/>
  <c r="C15" i="14"/>
  <c r="B14" i="14"/>
  <c r="H12" i="14"/>
  <c r="G11" i="14"/>
  <c r="F10" i="14"/>
  <c r="E9" i="14"/>
  <c r="K16" i="22"/>
  <c r="K16" i="23"/>
  <c r="B48" i="23"/>
  <c r="B48" i="22"/>
  <c r="D17" i="14"/>
  <c r="G12" i="14"/>
  <c r="I48" i="23"/>
  <c r="I48" i="22"/>
  <c r="D18" i="14"/>
  <c r="G13" i="14"/>
  <c r="D10" i="14"/>
  <c r="D19" i="14"/>
  <c r="H15" i="14"/>
  <c r="E12" i="14"/>
  <c r="C10" i="14"/>
  <c r="K18" i="23"/>
  <c r="K18" i="22"/>
  <c r="D20" i="14"/>
  <c r="C19" i="14"/>
  <c r="B18" i="14"/>
  <c r="H16" i="14"/>
  <c r="G15" i="14"/>
  <c r="F14" i="14"/>
  <c r="E13" i="14"/>
  <c r="D12" i="14"/>
  <c r="C11" i="14"/>
  <c r="B10" i="14"/>
  <c r="K9" i="22"/>
  <c r="K9" i="23"/>
  <c r="K14" i="23"/>
  <c r="K14" i="22"/>
  <c r="F48" i="23"/>
  <c r="F48" i="22"/>
  <c r="F19" i="14"/>
  <c r="C16" i="14"/>
  <c r="D9" i="14"/>
  <c r="C17" i="14"/>
  <c r="E11" i="14"/>
  <c r="K10" i="23"/>
  <c r="K10" i="22"/>
  <c r="E20" i="14"/>
  <c r="G14" i="14"/>
  <c r="D11" i="14"/>
  <c r="B9" i="14"/>
  <c r="G48" i="22"/>
  <c r="G48" i="23"/>
  <c r="C20" i="14"/>
  <c r="B19" i="14"/>
  <c r="H17" i="14"/>
  <c r="G16" i="14"/>
  <c r="F15" i="14"/>
  <c r="E14" i="14"/>
  <c r="D13" i="14"/>
  <c r="C12" i="14"/>
  <c r="B11" i="14"/>
  <c r="H9" i="14"/>
  <c r="K13" i="22"/>
  <c r="K13" i="23"/>
  <c r="K11" i="23"/>
  <c r="K11" i="22"/>
  <c r="E48" i="23"/>
  <c r="E48" i="22"/>
  <c r="H20" i="8"/>
  <c r="H16" i="8"/>
  <c r="H12" i="8"/>
  <c r="J18" i="11"/>
  <c r="J14" i="11"/>
  <c r="J10" i="11"/>
  <c r="J18" i="12"/>
  <c r="J14" i="12"/>
  <c r="J10" i="12"/>
  <c r="J18" i="13"/>
  <c r="J14" i="13"/>
  <c r="J10" i="13"/>
  <c r="K48" i="20"/>
  <c r="H19" i="8"/>
  <c r="H15" i="8"/>
  <c r="H11" i="8"/>
  <c r="J19" i="11"/>
  <c r="J15" i="11"/>
  <c r="J11" i="11"/>
  <c r="H48" i="11"/>
  <c r="J19" i="12"/>
  <c r="J15" i="12"/>
  <c r="J11" i="12"/>
  <c r="H48" i="12"/>
  <c r="J19" i="13"/>
  <c r="J15" i="13"/>
  <c r="J11" i="13"/>
  <c r="K48" i="19"/>
  <c r="H18" i="8"/>
  <c r="H14" i="8"/>
  <c r="H10" i="8"/>
  <c r="J20" i="11"/>
  <c r="J16" i="11"/>
  <c r="J12" i="11"/>
  <c r="J20" i="12"/>
  <c r="J16" i="12"/>
  <c r="J12" i="12"/>
  <c r="J20" i="13"/>
  <c r="J16" i="13"/>
  <c r="J12" i="13"/>
  <c r="H17" i="8"/>
  <c r="H13" i="8"/>
  <c r="J17" i="11"/>
  <c r="J13" i="11"/>
  <c r="J9" i="11"/>
  <c r="J17" i="12"/>
  <c r="J13" i="12"/>
  <c r="J9" i="12"/>
  <c r="J17" i="13"/>
  <c r="J13" i="13"/>
  <c r="J9" i="13"/>
  <c r="C48" i="11"/>
  <c r="G48" i="12"/>
  <c r="B48" i="11"/>
  <c r="B48" i="12"/>
  <c r="E48" i="11"/>
  <c r="E48" i="12"/>
  <c r="G48" i="11"/>
  <c r="C48" i="12"/>
  <c r="F48" i="11"/>
  <c r="F48" i="12"/>
  <c r="D48" i="11"/>
  <c r="D48" i="12"/>
  <c r="Q51" i="1"/>
  <c r="Q52" i="1"/>
  <c r="Q53" i="1"/>
  <c r="N51" i="1"/>
  <c r="N52" i="1"/>
  <c r="N53" i="1"/>
  <c r="Q47" i="1"/>
  <c r="Q48" i="1"/>
  <c r="Q49" i="1"/>
  <c r="N47" i="1"/>
  <c r="N48" i="1"/>
  <c r="N49" i="1"/>
  <c r="Q43" i="1"/>
  <c r="Q44" i="1"/>
  <c r="Q45" i="1"/>
  <c r="N43" i="1"/>
  <c r="N44" i="1"/>
  <c r="N45" i="1"/>
  <c r="Q38" i="1"/>
  <c r="Q39" i="1"/>
  <c r="Q40" i="1"/>
  <c r="N38" i="1"/>
  <c r="N39" i="1"/>
  <c r="N40" i="1"/>
  <c r="Q35" i="1"/>
  <c r="N35" i="1"/>
  <c r="Q24" i="1"/>
  <c r="Q25" i="1"/>
  <c r="Q26" i="1"/>
  <c r="N24" i="1"/>
  <c r="N25" i="1"/>
  <c r="N26" i="1"/>
  <c r="Q20" i="1"/>
  <c r="Q21" i="1"/>
  <c r="Q22" i="1"/>
  <c r="N20" i="1"/>
  <c r="N21" i="1"/>
  <c r="N22" i="1"/>
  <c r="Q16" i="1"/>
  <c r="Q17" i="1"/>
  <c r="Q18" i="1"/>
  <c r="N16" i="1"/>
  <c r="N17" i="1"/>
  <c r="N18" i="1"/>
  <c r="Q11" i="1"/>
  <c r="Q12" i="1"/>
  <c r="Q13" i="1"/>
  <c r="N11" i="1"/>
  <c r="N12" i="1"/>
  <c r="N13" i="1"/>
  <c r="Q8" i="1"/>
  <c r="N8" i="1"/>
  <c r="J18" i="15" l="1"/>
  <c r="J9" i="15"/>
  <c r="D48" i="15"/>
  <c r="G48" i="15"/>
  <c r="J20" i="15"/>
  <c r="J17" i="15"/>
  <c r="J16" i="15"/>
  <c r="F48" i="15"/>
  <c r="J14" i="15"/>
  <c r="J13" i="15"/>
  <c r="J12" i="15"/>
  <c r="E48" i="15"/>
  <c r="H48" i="15"/>
  <c r="B48" i="15"/>
  <c r="C48" i="15"/>
  <c r="J11" i="15"/>
  <c r="J15" i="15"/>
  <c r="J10" i="15"/>
  <c r="J19" i="15"/>
  <c r="I17" i="4"/>
  <c r="I17" i="5" s="1"/>
  <c r="E15" i="10"/>
  <c r="E15" i="9"/>
  <c r="C9" i="10"/>
  <c r="C9" i="9"/>
  <c r="C48" i="14"/>
  <c r="B16" i="10"/>
  <c r="B16" i="9"/>
  <c r="D14" i="10"/>
  <c r="D14" i="9"/>
  <c r="F12" i="10"/>
  <c r="F12" i="9"/>
  <c r="C11" i="10"/>
  <c r="C11" i="9"/>
  <c r="E9" i="9"/>
  <c r="E9" i="10"/>
  <c r="B20" i="10"/>
  <c r="B20" i="9"/>
  <c r="F48" i="14"/>
  <c r="J20" i="14"/>
  <c r="F15" i="10"/>
  <c r="F15" i="9"/>
  <c r="C14" i="10"/>
  <c r="C14" i="9"/>
  <c r="E12" i="10"/>
  <c r="E12" i="9"/>
  <c r="B11" i="9"/>
  <c r="B11" i="10"/>
  <c r="D9" i="9"/>
  <c r="D9" i="10"/>
  <c r="E48" i="14"/>
  <c r="H48" i="14"/>
  <c r="D12" i="10"/>
  <c r="D12" i="9"/>
  <c r="D15" i="9"/>
  <c r="D15" i="10"/>
  <c r="F13" i="9"/>
  <c r="F13" i="10"/>
  <c r="C12" i="9"/>
  <c r="C12" i="10"/>
  <c r="E10" i="9"/>
  <c r="E10" i="10"/>
  <c r="B9" i="10"/>
  <c r="B9" i="9"/>
  <c r="J15" i="14"/>
  <c r="J10" i="14"/>
  <c r="F16" i="9"/>
  <c r="F16" i="10"/>
  <c r="C15" i="9"/>
  <c r="C15" i="10"/>
  <c r="E13" i="9"/>
  <c r="E13" i="10"/>
  <c r="B12" i="9"/>
  <c r="B12" i="10"/>
  <c r="D10" i="9"/>
  <c r="D10" i="10"/>
  <c r="F20" i="10"/>
  <c r="F20" i="9"/>
  <c r="D48" i="14"/>
  <c r="K48" i="22"/>
  <c r="J19" i="14"/>
  <c r="J14" i="14"/>
  <c r="F10" i="9"/>
  <c r="F10" i="10"/>
  <c r="J11" i="14"/>
  <c r="B15" i="9"/>
  <c r="B15" i="10"/>
  <c r="F11" i="9"/>
  <c r="F11" i="10"/>
  <c r="E20" i="9"/>
  <c r="E20" i="10"/>
  <c r="G48" i="14"/>
  <c r="J9" i="14"/>
  <c r="D16" i="10"/>
  <c r="D16" i="9"/>
  <c r="F14" i="10"/>
  <c r="F14" i="9"/>
  <c r="C13" i="10"/>
  <c r="C13" i="9"/>
  <c r="E11" i="10"/>
  <c r="E11" i="9"/>
  <c r="B10" i="10"/>
  <c r="B10" i="9"/>
  <c r="D20" i="9"/>
  <c r="D20" i="10"/>
  <c r="J13" i="14"/>
  <c r="J12" i="14"/>
  <c r="B14" i="9"/>
  <c r="B14" i="10"/>
  <c r="E16" i="9"/>
  <c r="E16" i="10"/>
  <c r="D13" i="9"/>
  <c r="D13" i="10"/>
  <c r="C10" i="9"/>
  <c r="C10" i="10"/>
  <c r="J18" i="14"/>
  <c r="C16" i="10"/>
  <c r="C16" i="9"/>
  <c r="E14" i="10"/>
  <c r="E14" i="9"/>
  <c r="B13" i="10"/>
  <c r="B13" i="9"/>
  <c r="D11" i="10"/>
  <c r="D11" i="9"/>
  <c r="F9" i="9"/>
  <c r="F9" i="10"/>
  <c r="C20" i="9"/>
  <c r="C20" i="10"/>
  <c r="B48" i="14"/>
  <c r="J17" i="14"/>
  <c r="J16" i="14"/>
  <c r="H48" i="8"/>
  <c r="H9" i="2"/>
  <c r="D48" i="4"/>
  <c r="D48" i="5" s="1"/>
  <c r="G48" i="4"/>
  <c r="G48" i="5" s="1"/>
  <c r="F48" i="4"/>
  <c r="F48" i="5" s="1"/>
  <c r="J48" i="11"/>
  <c r="J48" i="12"/>
  <c r="J48" i="13"/>
  <c r="E48" i="7"/>
  <c r="D48" i="7"/>
  <c r="F48" i="6"/>
  <c r="B48" i="6"/>
  <c r="C48" i="7"/>
  <c r="C48" i="4"/>
  <c r="C48" i="5" s="1"/>
  <c r="D48" i="6"/>
  <c r="C48" i="6"/>
  <c r="E48" i="6"/>
  <c r="F48" i="7"/>
  <c r="B48" i="7"/>
  <c r="H17" i="2"/>
  <c r="N9" i="2"/>
  <c r="T10" i="2"/>
  <c r="H10" i="7"/>
  <c r="H9" i="7"/>
  <c r="H11" i="7"/>
  <c r="E48" i="4"/>
  <c r="H48" i="4"/>
  <c r="J48" i="15" l="1"/>
  <c r="B48" i="9"/>
  <c r="B48" i="10"/>
  <c r="D48" i="9"/>
  <c r="D48" i="10"/>
  <c r="J48" i="14"/>
  <c r="F48" i="10"/>
  <c r="F48" i="9"/>
  <c r="E48" i="9"/>
  <c r="E48" i="10"/>
  <c r="C48" i="9"/>
  <c r="C48" i="10"/>
  <c r="H48" i="5"/>
  <c r="E48" i="5"/>
  <c r="H14" i="7" l="1"/>
  <c r="H18" i="7"/>
  <c r="J10" i="4"/>
  <c r="J10" i="5" s="1"/>
  <c r="I11" i="4"/>
  <c r="I11" i="5" s="1"/>
  <c r="J14" i="4"/>
  <c r="J14" i="5" s="1"/>
  <c r="I15" i="4"/>
  <c r="I15" i="5" s="1"/>
  <c r="J18" i="4"/>
  <c r="J18" i="5" s="1"/>
  <c r="I19" i="4"/>
  <c r="I19" i="5" s="1"/>
  <c r="J11" i="4"/>
  <c r="J11" i="5" s="1"/>
  <c r="I12" i="4"/>
  <c r="I12" i="5" s="1"/>
  <c r="J15" i="4"/>
  <c r="J15" i="5" s="1"/>
  <c r="I16" i="4"/>
  <c r="I16" i="5" s="1"/>
  <c r="J19" i="4"/>
  <c r="J19" i="5" s="1"/>
  <c r="I9" i="4"/>
  <c r="I9" i="5" s="1"/>
  <c r="J12" i="4"/>
  <c r="J12" i="5" s="1"/>
  <c r="I13" i="4"/>
  <c r="I13" i="5" s="1"/>
  <c r="J16" i="4"/>
  <c r="J16" i="5" s="1"/>
  <c r="J20" i="4"/>
  <c r="J20" i="5" s="1"/>
  <c r="H12" i="7"/>
  <c r="H16" i="7"/>
  <c r="H20" i="7"/>
  <c r="J9" i="4"/>
  <c r="J9" i="5" s="1"/>
  <c r="I10" i="4"/>
  <c r="I10" i="5" s="1"/>
  <c r="J13" i="4"/>
  <c r="J13" i="5" s="1"/>
  <c r="I14" i="4"/>
  <c r="I14" i="5" s="1"/>
  <c r="J17" i="4"/>
  <c r="J17" i="5" s="1"/>
  <c r="I18" i="4"/>
  <c r="I18" i="5" s="1"/>
  <c r="I20" i="4"/>
  <c r="I20" i="5" s="1"/>
  <c r="H9" i="6"/>
  <c r="H11" i="6"/>
  <c r="H13" i="6"/>
  <c r="H15" i="6"/>
  <c r="H17" i="6"/>
  <c r="H10" i="2"/>
  <c r="N10" i="2"/>
  <c r="H12" i="2"/>
  <c r="N12" i="2"/>
  <c r="T12" i="2"/>
  <c r="H14" i="2"/>
  <c r="N14" i="2"/>
  <c r="T14" i="2"/>
  <c r="H19" i="6"/>
  <c r="T9" i="2"/>
  <c r="H11" i="2"/>
  <c r="N11" i="2"/>
  <c r="T11" i="2"/>
  <c r="H13" i="2"/>
  <c r="N13" i="2"/>
  <c r="T13" i="2"/>
  <c r="H13" i="7"/>
  <c r="H15" i="7"/>
  <c r="H17" i="7"/>
  <c r="H19" i="7"/>
  <c r="T17" i="2"/>
  <c r="H10" i="6"/>
  <c r="H12" i="6"/>
  <c r="H14" i="6"/>
  <c r="H16" i="6"/>
  <c r="H18" i="6"/>
  <c r="H20" i="6"/>
  <c r="H14" i="10" l="1"/>
  <c r="H14" i="9"/>
  <c r="H11" i="9"/>
  <c r="H11" i="10"/>
  <c r="H12" i="9"/>
  <c r="H12" i="10"/>
  <c r="H9" i="9"/>
  <c r="H9" i="10"/>
  <c r="H20" i="9"/>
  <c r="H20" i="10"/>
  <c r="H17" i="10"/>
  <c r="H17" i="9"/>
  <c r="H19" i="9"/>
  <c r="H19" i="10"/>
  <c r="H18" i="9"/>
  <c r="H18" i="10"/>
  <c r="H15" i="10"/>
  <c r="H15" i="9"/>
  <c r="H10" i="9"/>
  <c r="H10" i="10"/>
  <c r="H16" i="10"/>
  <c r="H16" i="9"/>
  <c r="H13" i="10"/>
  <c r="H13" i="9"/>
  <c r="J48" i="4"/>
  <c r="J48" i="5" s="1"/>
  <c r="I48" i="4"/>
  <c r="I48" i="5" s="1"/>
  <c r="H48" i="7"/>
  <c r="H48" i="6"/>
  <c r="H48" i="10" s="1"/>
  <c r="N17" i="2"/>
  <c r="H48" i="9" l="1"/>
  <c r="K48" i="21"/>
  <c r="K48" i="23" l="1"/>
  <c r="K23" i="23"/>
</calcChain>
</file>

<file path=xl/sharedStrings.xml><?xml version="1.0" encoding="utf-8"?>
<sst xmlns="http://schemas.openxmlformats.org/spreadsheetml/2006/main" count="1454" uniqueCount="221">
  <si>
    <t>Nøgletal 1: Ledighed (sæsonkorrigeret)</t>
  </si>
  <si>
    <t>Seneste udvikling</t>
  </si>
  <si>
    <t>Årlig udvikling</t>
  </si>
  <si>
    <t>Fordelt på kandidatalder</t>
  </si>
  <si>
    <t>Kandidatalder</t>
  </si>
  <si>
    <t>- mellem 1 - 2 år</t>
  </si>
  <si>
    <t>- øvrige</t>
  </si>
  <si>
    <t>Fordelt på akademiske hovedgrupper</t>
  </si>
  <si>
    <t>DJØF'ere</t>
  </si>
  <si>
    <t>Magistre</t>
  </si>
  <si>
    <t>Ingeniører</t>
  </si>
  <si>
    <t>Nøgletal 2: Ledighed (ikke sæsonkorrigeret)</t>
  </si>
  <si>
    <t>Efterlønsmodtagere i forhold til samlet antal medlemmer</t>
  </si>
  <si>
    <t>I alt</t>
  </si>
  <si>
    <t>Mænd</t>
  </si>
  <si>
    <t>Kvinder</t>
  </si>
  <si>
    <t>Alder</t>
  </si>
  <si>
    <t>Antal Medlemmer i a-kasse</t>
  </si>
  <si>
    <t>Antal på efterløn</t>
  </si>
  <si>
    <t>Pct. på efterløn</t>
  </si>
  <si>
    <t>Total</t>
  </si>
  <si>
    <t>Landstatistik</t>
  </si>
  <si>
    <t>Tabel 1. Forsikrede medlemmer</t>
  </si>
  <si>
    <t>Tabel 1. Forsikrede medlemmer inkl. efterlønnere</t>
  </si>
  <si>
    <t>Civ. ing.</t>
  </si>
  <si>
    <t>Diplom ing.</t>
  </si>
  <si>
    <t>MA. Hum.</t>
  </si>
  <si>
    <t>MA. Nat.</t>
  </si>
  <si>
    <t>MA. Ph.d.</t>
  </si>
  <si>
    <t>MA. Samf.</t>
  </si>
  <si>
    <t>Øvrige Mag.</t>
  </si>
  <si>
    <t>Agronom</t>
  </si>
  <si>
    <t>Landsk. Arkt.</t>
  </si>
  <si>
    <t>Hortonom</t>
  </si>
  <si>
    <t>Forstkand.</t>
  </si>
  <si>
    <t>Jordbrugsakad.</t>
  </si>
  <si>
    <t>Mejeriing.</t>
  </si>
  <si>
    <t>Levn.m.kand.</t>
  </si>
  <si>
    <t>Dyrlæge</t>
  </si>
  <si>
    <t>Farmaceut</t>
  </si>
  <si>
    <t>Læge</t>
  </si>
  <si>
    <t>Tandlæge</t>
  </si>
  <si>
    <t>Arkitekt</t>
  </si>
  <si>
    <t>Landinspek.</t>
  </si>
  <si>
    <t>Bibliotekar</t>
  </si>
  <si>
    <t>Musikudd.</t>
  </si>
  <si>
    <t>Teolog</t>
  </si>
  <si>
    <t>Psykolog</t>
  </si>
  <si>
    <t>Jurist</t>
  </si>
  <si>
    <t>Økonom</t>
  </si>
  <si>
    <t>Samf. Adm.</t>
  </si>
  <si>
    <t>Cand. Merc.</t>
  </si>
  <si>
    <t>HA</t>
  </si>
  <si>
    <t>HD</t>
  </si>
  <si>
    <t>Komm. og Sprog</t>
  </si>
  <si>
    <t>Cand. IT.</t>
  </si>
  <si>
    <t>Bac. Samf.</t>
  </si>
  <si>
    <t>Bac. Hum.</t>
  </si>
  <si>
    <t>Bac. Nat.</t>
  </si>
  <si>
    <t>Andre</t>
  </si>
  <si>
    <t>Ingeniører i alt</t>
  </si>
  <si>
    <t>Magistre i alt</t>
  </si>
  <si>
    <t>DJØF'ere i alt</t>
  </si>
  <si>
    <t>Se sidste del af statistikken for en oversigt over uddannelsesgrupperingernes indhold</t>
  </si>
  <si>
    <t>Under 30 år</t>
  </si>
  <si>
    <t>30 - 39 år</t>
  </si>
  <si>
    <t>40 - 49 år</t>
  </si>
  <si>
    <t>50 - 59 år</t>
  </si>
  <si>
    <t>Over 60 år</t>
  </si>
  <si>
    <t>Ledighedsprocenten er ikke angivet, når antallet af observationer er mindre end 10</t>
  </si>
  <si>
    <t>Under 1 år</t>
  </si>
  <si>
    <t>Ml. 1 - 2 år</t>
  </si>
  <si>
    <t>2 - 4 år</t>
  </si>
  <si>
    <t>5 - 9 år</t>
  </si>
  <si>
    <t>10 - 14 år</t>
  </si>
  <si>
    <t>Over 15 år</t>
  </si>
  <si>
    <t>Uoplyst</t>
  </si>
  <si>
    <t>Sjælland</t>
  </si>
  <si>
    <t>Syd-</t>
  </si>
  <si>
    <t>Nord-</t>
  </si>
  <si>
    <t>København</t>
  </si>
  <si>
    <t>Århus</t>
  </si>
  <si>
    <t>Aalborg</t>
  </si>
  <si>
    <t>Odense</t>
  </si>
  <si>
    <t>Hele</t>
  </si>
  <si>
    <t>Landet</t>
  </si>
  <si>
    <t>staden</t>
  </si>
  <si>
    <t>Oversigt over uddannelsesgrupperingernes indhold</t>
  </si>
  <si>
    <t>Indhold</t>
  </si>
  <si>
    <t>Civilingeniører og levnedsmiddelingeniører</t>
  </si>
  <si>
    <t xml:space="preserve">Diplomingeniører, akademiingeniører og teknikumingeniører </t>
  </si>
  <si>
    <r>
      <t>MA.Hum.</t>
    </r>
    <r>
      <rPr>
        <b/>
        <sz val="8"/>
        <color rgb="FF000000"/>
        <rFont val="Calibri"/>
        <family val="2"/>
      </rPr>
      <t xml:space="preserve"> </t>
    </r>
  </si>
  <si>
    <r>
      <t>MA.Nat</t>
    </r>
    <r>
      <rPr>
        <b/>
        <sz val="8"/>
        <color rgb="FF000000"/>
        <rFont val="Calibri"/>
        <family val="2"/>
      </rPr>
      <t xml:space="preserve"> </t>
    </r>
  </si>
  <si>
    <t>Kandidatretninger indenfor biologi, geologi, geografi og legemsøvelser, matematik, datalogi, fysik, kemi og biokemi</t>
  </si>
  <si>
    <t>MA.Ph.d.</t>
  </si>
  <si>
    <t>Medlemmer af Magistrenes A-kasse med en Ph.d.-grad</t>
  </si>
  <si>
    <r>
      <t>Mag.Samf.</t>
    </r>
    <r>
      <rPr>
        <b/>
        <sz val="8"/>
        <color rgb="FF000000"/>
        <rFont val="Calibri"/>
        <family val="2"/>
      </rPr>
      <t xml:space="preserve"> </t>
    </r>
  </si>
  <si>
    <t xml:space="preserve">Kandidatretninger indenfor kultursociologi, antropologi, samfundsfag og aktuarer </t>
  </si>
  <si>
    <r>
      <t>Øvrige Mag.</t>
    </r>
    <r>
      <rPr>
        <b/>
        <sz val="8"/>
        <color rgb="FF000000"/>
        <rFont val="Calibri"/>
        <family val="2"/>
      </rPr>
      <t xml:space="preserve"> </t>
    </r>
  </si>
  <si>
    <t xml:space="preserve">Medlemmer af Magistrenes Arbejdsløshedskasse, som ikke kan placeres under de andre magisterkategorier </t>
  </si>
  <si>
    <t xml:space="preserve">Bachelorer og kandidater uddannet fra KULIFE (tidligere KVL) - Cand.agro., cand.silv., cand.hort., cand.hort.arch., cand.oecon.agro., cand.scient., cand.scient.oecon. med mange forskellige tillægstitler inden for de nævnte kandidattitler. </t>
  </si>
  <si>
    <r>
      <t>Mejeriing.</t>
    </r>
    <r>
      <rPr>
        <b/>
        <sz val="8"/>
        <color rgb="FF000000"/>
        <rFont val="Calibri"/>
        <family val="2"/>
      </rPr>
      <t xml:space="preserve"> </t>
    </r>
  </si>
  <si>
    <t xml:space="preserve">Cand.lact. </t>
  </si>
  <si>
    <t xml:space="preserve">Levnedsmiddelkandidater (tidligere bromatologer) </t>
  </si>
  <si>
    <r>
      <t>Dyrlæge</t>
    </r>
    <r>
      <rPr>
        <b/>
        <sz val="8"/>
        <color rgb="FF000000"/>
        <rFont val="Calibri"/>
        <family val="2"/>
      </rPr>
      <t xml:space="preserve"> </t>
    </r>
  </si>
  <si>
    <t xml:space="preserve">Cand.med.vet. </t>
  </si>
  <si>
    <r>
      <t>Farmaceut</t>
    </r>
    <r>
      <rPr>
        <b/>
        <sz val="8"/>
        <color rgb="FF000000"/>
        <rFont val="Calibri"/>
        <family val="2"/>
      </rPr>
      <t xml:space="preserve"> </t>
    </r>
  </si>
  <si>
    <r>
      <t>Læge</t>
    </r>
    <r>
      <rPr>
        <b/>
        <sz val="8"/>
        <color rgb="FF000000"/>
        <rFont val="Calibri"/>
        <family val="2"/>
      </rPr>
      <t xml:space="preserve"> </t>
    </r>
  </si>
  <si>
    <t xml:space="preserve">Cand.med. </t>
  </si>
  <si>
    <r>
      <t>Tandlæge</t>
    </r>
    <r>
      <rPr>
        <b/>
        <sz val="8"/>
        <color rgb="FF000000"/>
        <rFont val="Calibri"/>
        <family val="2"/>
      </rPr>
      <t xml:space="preserve"> </t>
    </r>
  </si>
  <si>
    <t xml:space="preserve">Cand.odont. </t>
  </si>
  <si>
    <r>
      <t>Landinspek.</t>
    </r>
    <r>
      <rPr>
        <b/>
        <sz val="8"/>
        <color rgb="FF000000"/>
        <rFont val="Calibri"/>
        <family val="2"/>
      </rPr>
      <t xml:space="preserve"> </t>
    </r>
  </si>
  <si>
    <t xml:space="preserve">Cand.geom. </t>
  </si>
  <si>
    <r>
      <t>Bibliotekar</t>
    </r>
    <r>
      <rPr>
        <b/>
        <sz val="8"/>
        <color rgb="FF000000"/>
        <rFont val="Calibri"/>
        <family val="2"/>
      </rPr>
      <t xml:space="preserve"> </t>
    </r>
  </si>
  <si>
    <t xml:space="preserve">Bibliotekar D.B. og cand.scient.bibl. </t>
  </si>
  <si>
    <r>
      <t>Musikudd.</t>
    </r>
    <r>
      <rPr>
        <b/>
        <sz val="8"/>
        <color rgb="FF000000"/>
        <rFont val="Calibri"/>
        <family val="2"/>
      </rPr>
      <t xml:space="preserve"> </t>
    </r>
  </si>
  <si>
    <r>
      <t>Teolog</t>
    </r>
    <r>
      <rPr>
        <b/>
        <sz val="8"/>
        <color rgb="FF000000"/>
        <rFont val="Calibri"/>
        <family val="2"/>
      </rPr>
      <t xml:space="preserve"> </t>
    </r>
  </si>
  <si>
    <t xml:space="preserve">Cand.teol. </t>
  </si>
  <si>
    <r>
      <t>Psykolog</t>
    </r>
    <r>
      <rPr>
        <b/>
        <sz val="8"/>
        <color rgb="FF000000"/>
        <rFont val="Calibri"/>
        <family val="2"/>
      </rPr>
      <t xml:space="preserve"> </t>
    </r>
  </si>
  <si>
    <t xml:space="preserve">Cand.psych. </t>
  </si>
  <si>
    <r>
      <t>Jurist</t>
    </r>
    <r>
      <rPr>
        <b/>
        <sz val="8"/>
        <color rgb="FF000000"/>
        <rFont val="Calibri"/>
        <family val="2"/>
      </rPr>
      <t xml:space="preserve"> </t>
    </r>
  </si>
  <si>
    <t xml:space="preserve">Cand.jur. </t>
  </si>
  <si>
    <r>
      <t>Økonom</t>
    </r>
    <r>
      <rPr>
        <b/>
        <sz val="8"/>
        <color rgb="FF000000"/>
        <rFont val="Calibri"/>
        <family val="2"/>
      </rPr>
      <t xml:space="preserve"> </t>
    </r>
  </si>
  <si>
    <t xml:space="preserve">Cand.oecon., cand.polit. og cand.scient.oecon. </t>
  </si>
  <si>
    <r>
      <t>Samf.Adm.</t>
    </r>
    <r>
      <rPr>
        <b/>
        <sz val="8"/>
        <color rgb="FF000000"/>
        <rFont val="Calibri"/>
        <family val="2"/>
      </rPr>
      <t xml:space="preserve"> </t>
    </r>
  </si>
  <si>
    <t xml:space="preserve">Cand.scient.pol., cand.rer.soc., cand.tech.soc., cand. scient.adm., cand.adm.pol., cand.negot., cand.comm., kand.-samf. og cand.-scient.soc. </t>
  </si>
  <si>
    <r>
      <t>Cand.Merc.</t>
    </r>
    <r>
      <rPr>
        <b/>
        <sz val="8"/>
        <color rgb="FF000000"/>
        <rFont val="Calibri"/>
        <family val="2"/>
      </rPr>
      <t xml:space="preserve"> </t>
    </r>
  </si>
  <si>
    <t xml:space="preserve">Alle retninger indenfor cand.merc-uddannelserne. </t>
  </si>
  <si>
    <r>
      <t>HA</t>
    </r>
    <r>
      <rPr>
        <b/>
        <sz val="8"/>
        <color rgb="FF000000"/>
        <rFont val="Calibri"/>
        <family val="2"/>
      </rPr>
      <t xml:space="preserve"> </t>
    </r>
  </si>
  <si>
    <t>Alle retninger indenfor HA-uddannelserne</t>
  </si>
  <si>
    <t xml:space="preserve">Alle retninger indenfor HD-uddannelserne </t>
  </si>
  <si>
    <r>
      <t>Komm. og sprog</t>
    </r>
    <r>
      <rPr>
        <b/>
        <sz val="8"/>
        <color rgb="FF000000"/>
        <rFont val="Calibri"/>
        <family val="2"/>
      </rPr>
      <t xml:space="preserve"> </t>
    </r>
  </si>
  <si>
    <t xml:space="preserve">Alle medlemmer af arbejdsløshedskassen for Journalistisk, Kommunikation og Sprog bortset fra journalisterne.  </t>
  </si>
  <si>
    <t xml:space="preserve">Cand.IT </t>
  </si>
  <si>
    <r>
      <t>Bac.Samf.</t>
    </r>
    <r>
      <rPr>
        <b/>
        <sz val="8"/>
        <color rgb="FF000000"/>
        <rFont val="Calibri"/>
        <family val="2"/>
      </rPr>
      <t xml:space="preserve"> </t>
    </r>
  </si>
  <si>
    <t xml:space="preserve">Bacheloruddannelse indenfor det samfundsvidenskabelige område </t>
  </si>
  <si>
    <r>
      <t>Bac.Hum.</t>
    </r>
    <r>
      <rPr>
        <b/>
        <sz val="8"/>
        <color rgb="FF000000"/>
        <rFont val="Calibri"/>
        <family val="2"/>
      </rPr>
      <t xml:space="preserve"> </t>
    </r>
  </si>
  <si>
    <t xml:space="preserve">Bacheloruddannelse indenfor det humanistiske område </t>
  </si>
  <si>
    <r>
      <t>Bac.Nat.</t>
    </r>
    <r>
      <rPr>
        <b/>
        <sz val="8"/>
        <color rgb="FF000000"/>
        <rFont val="Calibri"/>
        <family val="2"/>
      </rPr>
      <t xml:space="preserve"> </t>
    </r>
  </si>
  <si>
    <t xml:space="preserve">Bacheloruddannelse indenfor det naturvidenskabelige område </t>
  </si>
  <si>
    <r>
      <t>Andre</t>
    </r>
    <r>
      <rPr>
        <b/>
        <sz val="8"/>
        <color rgb="FF000000"/>
        <rFont val="Calibri"/>
        <family val="2"/>
      </rPr>
      <t xml:space="preserve"> </t>
    </r>
  </si>
  <si>
    <t>Bornholm</t>
  </si>
  <si>
    <t>Cand.scient.tek.</t>
  </si>
  <si>
    <t>Jylland</t>
  </si>
  <si>
    <t>Vest-</t>
  </si>
  <si>
    <t>Øst-</t>
  </si>
  <si>
    <t>Fyn</t>
  </si>
  <si>
    <t>Hoved-</t>
  </si>
  <si>
    <t xml:space="preserve">Hele </t>
  </si>
  <si>
    <t>Lande</t>
  </si>
  <si>
    <t>Ing</t>
  </si>
  <si>
    <t>Mag</t>
  </si>
  <si>
    <t>Djøf</t>
  </si>
  <si>
    <t>Jord.</t>
  </si>
  <si>
    <t>&lt;</t>
  </si>
  <si>
    <t>Bruttoledighed</t>
  </si>
  <si>
    <t>Gennemsnitlig bruttoledighed</t>
  </si>
  <si>
    <t xml:space="preserve"> </t>
  </si>
  <si>
    <t>Hele landet</t>
  </si>
  <si>
    <t>0 -  3 mdr.</t>
  </si>
  <si>
    <t>3 - 6 mdr.</t>
  </si>
  <si>
    <t>6 - 9 mdr.</t>
  </si>
  <si>
    <t>9 - 12 mdr.</t>
  </si>
  <si>
    <t>12 - 15 mdr.</t>
  </si>
  <si>
    <t>15 - 18 mdr.</t>
  </si>
  <si>
    <t>18 - 21 mdr.</t>
  </si>
  <si>
    <t>21 - 24 mdr.</t>
  </si>
  <si>
    <t>60 år</t>
  </si>
  <si>
    <t>61 år</t>
  </si>
  <si>
    <t>62 år</t>
  </si>
  <si>
    <t>63 år</t>
  </si>
  <si>
    <t>64 år</t>
  </si>
  <si>
    <t>65 år</t>
  </si>
  <si>
    <t>66 år +</t>
  </si>
  <si>
    <t>Fuldtidspersoner</t>
  </si>
  <si>
    <t>Ledighedspct.</t>
  </si>
  <si>
    <t>Fuldtids-personer</t>
  </si>
  <si>
    <t>Ledigheds-berørte</t>
  </si>
  <si>
    <t>Tabel 2. Antal bruttoledige målt i berørte og opregnet til fuldtidspersoner</t>
  </si>
  <si>
    <t>Tabel 3. Antal bruttoledige i procent af antal forsikrede</t>
  </si>
  <si>
    <t>Tabel 4. Antal bruttoledige målt i berørte medlemmer - aldersfordelt</t>
  </si>
  <si>
    <t>Tabel 4. Antal bruttoledige målt i fuldtidspersoner - aldersfordelt</t>
  </si>
  <si>
    <t>Tabel 5. Antal bruttoledige målt i fuldtidspersoner - fordelt på kandidatalder (år siden dimission)</t>
  </si>
  <si>
    <t>Tabel 5. Antal bruttoledige målt i berørte medlemmer - fordelt på kandidatalder (år siden dimission)</t>
  </si>
  <si>
    <t>Tabel 4.2 Bruttoledighedsprocenten målt i fuldtidspersoner - aldersfordelt</t>
  </si>
  <si>
    <t>Tabel 4.2 Bruttoledighedsprocenten målt i ledighedsberørte - aldersfordelt</t>
  </si>
  <si>
    <t>Tabel 5.2 Bruttoledighedsprocenten målt i ledighedsberørte - fordelt efter kandidatalder (år siden dimission)</t>
  </si>
  <si>
    <t>Tabel 5.3 Bruttoledighedsprocenten målt i fuldtidspersoner - fordelt efter kandidatalder (år siden dimission)</t>
  </si>
  <si>
    <t>Tabel 4. Antal forsikrede medlemmer - aldersfordelt</t>
  </si>
  <si>
    <t>Tabel 5. Antal forsikrede medlemmer - fordelt på kandidatalder (år siden dimission)</t>
  </si>
  <si>
    <t>Tabel 5. Antal forsikrede medlemmer med dimission indenfor de seneste 2 år</t>
  </si>
  <si>
    <t>Tabel 5. Antal bruttoledige målt i fuldtidspersoner - akademikere med dimission indenfor de seneste 2 år</t>
  </si>
  <si>
    <t>Tabel 5.4 Bruttoledighedsprocenten målt i fuldtidspersoner - akademikere med dimission indenfor de seneste 2 år</t>
  </si>
  <si>
    <t>Tabel A1: Forsikrede medlemmer fordelt på regioner</t>
  </si>
  <si>
    <t>Tabel A2: Antal bruttoledige målt i fuldtidspersoner fordelt på regioner</t>
  </si>
  <si>
    <t>Tabel A1: Antal bruttoledige målt i berørte medlemmer fordelt på regioner</t>
  </si>
  <si>
    <t xml:space="preserve">Tabel A3 - Bruttoledigheden målt i fuldtidspersoner i de store kommuner </t>
  </si>
  <si>
    <t>Antal fuldtidspersoner</t>
  </si>
  <si>
    <t>Tabel B1: Bruttoledighedsprocenten målt i ledighedsberørte fordelt på regioner</t>
  </si>
  <si>
    <t>Tabel B2: Bruttoledighedsprocenten målt i fuldtidspersoner fordelt på regioner</t>
  </si>
  <si>
    <t>Kandidater indenfor det tekniske naturvidenskabelige område (Ny katagori oprettet i januar 2015)</t>
  </si>
  <si>
    <t>Kandidatretninger indenfor det humanistiske område</t>
  </si>
  <si>
    <t>Musikuddannede kandidater</t>
  </si>
  <si>
    <t>- op til 1 år</t>
  </si>
  <si>
    <t>- kandidatalder op til 1 år</t>
  </si>
  <si>
    <t>1 - 2 år</t>
  </si>
  <si>
    <t>0 - 1 år</t>
  </si>
  <si>
    <t>Civ. Ing.</t>
  </si>
  <si>
    <t>Diplom Ing.</t>
  </si>
  <si>
    <t>Cand.Scient.Tech.</t>
  </si>
  <si>
    <r>
      <t>Civ. Ing.</t>
    </r>
    <r>
      <rPr>
        <b/>
        <sz val="8"/>
        <color rgb="FF000000"/>
        <rFont val="Calibri"/>
        <family val="2"/>
      </rPr>
      <t xml:space="preserve"> </t>
    </r>
  </si>
  <si>
    <r>
      <t>Diplom Ing.</t>
    </r>
    <r>
      <rPr>
        <b/>
        <sz val="8"/>
        <color rgb="FF000000"/>
        <rFont val="Calibri"/>
        <family val="2"/>
      </rPr>
      <t xml:space="preserve"> </t>
    </r>
  </si>
  <si>
    <t>Kiropraktorer og medlemmer af AAK, CA og IAK som ikke kan placeres indenfor en af de øvrige uddannelseskategorier. Cand.design, ph.d. i arkitektur og design samt master of architecture and design indgår også her</t>
  </si>
  <si>
    <t>Cand.arch.</t>
  </si>
  <si>
    <t>Bygningskonst.</t>
  </si>
  <si>
    <t>Cand. pharm., cand. scient lægemiddelvidenskab, cand. scient medicinalkemi, cand. scient medicinalbiologi, cand. scient molekylær medicin, humanbiologer, Ph.d. farmaceuter</t>
  </si>
  <si>
    <t>Bygningskonstruktør</t>
  </si>
  <si>
    <t>Mar</t>
  </si>
  <si>
    <t>Apr</t>
  </si>
  <si>
    <t>Maj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</si>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</sst>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0.0"/>
    <numFmt numFmtId="167" formatCode="0;0;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i/>
      <sz val="10"/>
      <name val="Arial"/>
      <family val="2"/>
    </font>
    <font>
      <b/>
      <sz val="8"/>
      <color rgb="FF000000"/>
      <name val="Calibri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2D4D8"/>
        <bgColor indexed="64"/>
      </patternFill>
    </fill>
    <fill>
      <patternFill patternType="solid">
        <fgColor rgb="FF6FC1C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2D2C"/>
        <bgColor indexed="64"/>
      </patternFill>
    </fill>
    <fill>
      <patternFill patternType="solid">
        <fgColor rgb="FF79CA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4" fillId="0" borderId="0"/>
    <xf numFmtId="0" fontId="15" fillId="0" borderId="0"/>
    <xf numFmtId="0" fontId="2" fillId="0" borderId="0"/>
    <xf numFmtId="0" fontId="1" fillId="0" borderId="0"/>
  </cellStyleXfs>
  <cellXfs count="194">
    <xf numFmtId="0" fontId="0" fillId="0" borderId="0" xfId="0"/>
    <xf numFmtId="0" fontId="0" fillId="2" borderId="0" xfId="0" applyFill="1"/>
    <xf numFmtId="3" fontId="4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0" quotePrefix="1" applyFont="1" applyFill="1" applyAlignment="1">
      <alignment vertical="center"/>
    </xf>
    <xf numFmtId="3" fontId="8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3" fontId="0" fillId="2" borderId="0" xfId="0" applyNumberFormat="1" applyFill="1"/>
    <xf numFmtId="0" fontId="8" fillId="2" borderId="0" xfId="0" applyFont="1" applyFill="1" applyAlignment="1">
      <alignment vertical="center"/>
    </xf>
    <xf numFmtId="164" fontId="8" fillId="2" borderId="0" xfId="1" applyFont="1" applyFill="1" applyAlignment="1">
      <alignment horizontal="right" vertical="center"/>
    </xf>
    <xf numFmtId="164" fontId="8" fillId="2" borderId="0" xfId="1" applyFont="1" applyFill="1" applyAlignment="1">
      <alignment horizontal="center" vertical="center"/>
    </xf>
    <xf numFmtId="3" fontId="8" fillId="2" borderId="0" xfId="0" applyNumberFormat="1" applyFont="1" applyFill="1" applyAlignment="1">
      <alignment vertical="center"/>
    </xf>
    <xf numFmtId="164" fontId="8" fillId="2" borderId="0" xfId="1" applyFont="1" applyFill="1" applyAlignment="1">
      <alignment vertical="center"/>
    </xf>
    <xf numFmtId="0" fontId="3" fillId="0" borderId="0" xfId="0" applyFont="1"/>
    <xf numFmtId="49" fontId="0" fillId="0" borderId="0" xfId="0" applyNumberFormat="1" applyAlignment="1">
      <alignment wrapText="1"/>
    </xf>
    <xf numFmtId="0" fontId="9" fillId="3" borderId="0" xfId="0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0" fontId="9" fillId="0" borderId="0" xfId="0" applyFont="1"/>
    <xf numFmtId="3" fontId="2" fillId="0" borderId="0" xfId="0" applyNumberFormat="1" applyFont="1"/>
    <xf numFmtId="3" fontId="4" fillId="0" borderId="0" xfId="0" applyNumberFormat="1" applyFont="1"/>
    <xf numFmtId="0" fontId="10" fillId="0" borderId="0" xfId="0" applyFont="1"/>
    <xf numFmtId="0" fontId="10" fillId="4" borderId="0" xfId="0" applyFont="1" applyFill="1"/>
    <xf numFmtId="0" fontId="0" fillId="4" borderId="0" xfId="0" applyFill="1"/>
    <xf numFmtId="0" fontId="8" fillId="0" borderId="0" xfId="0" applyFont="1"/>
    <xf numFmtId="0" fontId="8" fillId="4" borderId="0" xfId="0" applyFont="1" applyFill="1"/>
    <xf numFmtId="0" fontId="9" fillId="0" borderId="0" xfId="0" applyFont="1" applyAlignment="1">
      <alignment horizontal="center"/>
    </xf>
    <xf numFmtId="0" fontId="2" fillId="0" borderId="0" xfId="0" applyFont="1"/>
    <xf numFmtId="3" fontId="9" fillId="3" borderId="0" xfId="0" applyNumberFormat="1" applyFont="1" applyFill="1"/>
    <xf numFmtId="3" fontId="0" fillId="0" borderId="0" xfId="0" applyNumberFormat="1"/>
    <xf numFmtId="3" fontId="9" fillId="0" borderId="0" xfId="0" applyNumberFormat="1" applyFont="1"/>
    <xf numFmtId="0" fontId="4" fillId="0" borderId="0" xfId="0" applyFont="1"/>
    <xf numFmtId="0" fontId="4" fillId="4" borderId="0" xfId="0" applyFont="1" applyFill="1"/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21" fontId="11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8" fillId="0" borderId="0" xfId="0" applyFont="1" applyAlignment="1">
      <alignment vertical="center"/>
    </xf>
    <xf numFmtId="0" fontId="12" fillId="0" borderId="0" xfId="0" applyFont="1"/>
    <xf numFmtId="167" fontId="0" fillId="0" borderId="0" xfId="0" applyNumberFormat="1"/>
    <xf numFmtId="167" fontId="4" fillId="0" borderId="0" xfId="0" applyNumberFormat="1" applyFont="1"/>
    <xf numFmtId="0" fontId="10" fillId="5" borderId="0" xfId="0" applyFont="1" applyFill="1"/>
    <xf numFmtId="0" fontId="9" fillId="5" borderId="0" xfId="0" applyFont="1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8" fillId="5" borderId="0" xfId="0" applyFont="1" applyFill="1"/>
    <xf numFmtId="166" fontId="4" fillId="0" borderId="0" xfId="0" applyNumberFormat="1" applyFont="1" applyAlignment="1">
      <alignment horizontal="right"/>
    </xf>
    <xf numFmtId="166" fontId="8" fillId="0" borderId="0" xfId="0" applyNumberFormat="1" applyFont="1"/>
    <xf numFmtId="0" fontId="2" fillId="2" borderId="0" xfId="2" applyFill="1"/>
    <xf numFmtId="0" fontId="8" fillId="2" borderId="0" xfId="0" applyFont="1" applyFill="1"/>
    <xf numFmtId="0" fontId="10" fillId="2" borderId="0" xfId="0" applyFont="1" applyFill="1"/>
    <xf numFmtId="0" fontId="2" fillId="2" borderId="0" xfId="0" applyFont="1" applyFill="1"/>
    <xf numFmtId="3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165" fontId="2" fillId="0" borderId="0" xfId="0" applyNumberFormat="1" applyFont="1"/>
    <xf numFmtId="167" fontId="0" fillId="0" borderId="0" xfId="0" applyNumberFormat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5" borderId="0" xfId="0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3" fontId="0" fillId="3" borderId="0" xfId="0" applyNumberFormat="1" applyFill="1" applyAlignment="1">
      <alignment horizontal="right"/>
    </xf>
    <xf numFmtId="165" fontId="4" fillId="0" borderId="0" xfId="0" applyNumberFormat="1" applyFont="1"/>
    <xf numFmtId="165" fontId="2" fillId="2" borderId="0" xfId="2" applyNumberFormat="1" applyFill="1"/>
    <xf numFmtId="3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/>
    </xf>
    <xf numFmtId="166" fontId="2" fillId="2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0" fontId="0" fillId="2" borderId="0" xfId="2" applyFont="1" applyFill="1"/>
    <xf numFmtId="3" fontId="19" fillId="6" borderId="0" xfId="0" applyNumberFormat="1" applyFont="1" applyFill="1"/>
    <xf numFmtId="3" fontId="16" fillId="6" borderId="0" xfId="0" applyNumberFormat="1" applyFont="1" applyFill="1" applyAlignment="1">
      <alignment horizontal="right"/>
    </xf>
    <xf numFmtId="3" fontId="19" fillId="7" borderId="0" xfId="0" applyNumberFormat="1" applyFont="1" applyFill="1"/>
    <xf numFmtId="3" fontId="16" fillId="7" borderId="0" xfId="0" applyNumberFormat="1" applyFont="1" applyFill="1" applyAlignment="1">
      <alignment horizontal="right"/>
    </xf>
    <xf numFmtId="3" fontId="19" fillId="0" borderId="0" xfId="0" applyNumberFormat="1" applyFont="1" applyFill="1"/>
    <xf numFmtId="3" fontId="16" fillId="0" borderId="0" xfId="0" applyNumberFormat="1" applyFont="1" applyFill="1" applyAlignment="1">
      <alignment horizontal="right"/>
    </xf>
    <xf numFmtId="0" fontId="0" fillId="8" borderId="0" xfId="0" applyFill="1"/>
    <xf numFmtId="3" fontId="0" fillId="0" borderId="0" xfId="0" applyNumberFormat="1" applyBorder="1"/>
    <xf numFmtId="0" fontId="0" fillId="0" borderId="0" xfId="0" applyBorder="1"/>
    <xf numFmtId="0" fontId="17" fillId="9" borderId="0" xfId="0" applyFont="1" applyFill="1"/>
    <xf numFmtId="3" fontId="18" fillId="9" borderId="0" xfId="0" applyNumberFormat="1" applyFont="1" applyFill="1" applyAlignment="1">
      <alignment horizontal="right"/>
    </xf>
    <xf numFmtId="3" fontId="19" fillId="10" borderId="0" xfId="0" applyNumberFormat="1" applyFont="1" applyFill="1"/>
    <xf numFmtId="3" fontId="16" fillId="10" borderId="0" xfId="0" applyNumberFormat="1" applyFont="1" applyFill="1" applyAlignment="1">
      <alignment horizontal="right"/>
    </xf>
    <xf numFmtId="165" fontId="18" fillId="9" borderId="0" xfId="0" applyNumberFormat="1" applyFont="1" applyFill="1" applyAlignment="1">
      <alignment horizontal="right"/>
    </xf>
    <xf numFmtId="165" fontId="16" fillId="6" borderId="0" xfId="0" applyNumberFormat="1" applyFont="1" applyFill="1" applyAlignment="1">
      <alignment horizontal="right"/>
    </xf>
    <xf numFmtId="165" fontId="16" fillId="1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/>
    </xf>
    <xf numFmtId="165" fontId="16" fillId="7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indent="1"/>
    </xf>
    <xf numFmtId="3" fontId="20" fillId="2" borderId="0" xfId="0" applyNumberFormat="1" applyFont="1" applyFill="1"/>
    <xf numFmtId="3" fontId="18" fillId="2" borderId="0" xfId="0" applyNumberFormat="1" applyFont="1" applyFill="1"/>
    <xf numFmtId="165" fontId="20" fillId="2" borderId="0" xfId="0" applyNumberFormat="1" applyFont="1" applyFill="1" applyAlignment="1">
      <alignment horizontal="right"/>
    </xf>
    <xf numFmtId="165" fontId="16" fillId="2" borderId="0" xfId="0" applyNumberFormat="1" applyFont="1" applyFill="1" applyAlignment="1">
      <alignment horizontal="right"/>
    </xf>
    <xf numFmtId="3" fontId="18" fillId="2" borderId="0" xfId="0" applyNumberFormat="1" applyFont="1" applyFill="1" applyAlignment="1">
      <alignment horizontal="right"/>
    </xf>
    <xf numFmtId="3" fontId="20" fillId="2" borderId="0" xfId="0" applyNumberFormat="1" applyFont="1" applyFill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5" fontId="18" fillId="2" borderId="0" xfId="0" applyNumberFormat="1" applyFont="1" applyFill="1" applyAlignment="1">
      <alignment horizontal="right"/>
    </xf>
    <xf numFmtId="165" fontId="19" fillId="10" borderId="0" xfId="0" applyNumberFormat="1" applyFont="1" applyFill="1"/>
    <xf numFmtId="165" fontId="20" fillId="2" borderId="0" xfId="0" applyNumberFormat="1" applyFont="1" applyFill="1"/>
    <xf numFmtId="165" fontId="19" fillId="0" borderId="0" xfId="0" applyNumberFormat="1" applyFont="1" applyFill="1"/>
    <xf numFmtId="165" fontId="19" fillId="6" borderId="0" xfId="0" applyNumberFormat="1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3" fontId="0" fillId="0" borderId="0" xfId="0" applyNumberFormat="1" applyFill="1"/>
    <xf numFmtId="165" fontId="4" fillId="0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165" fontId="0" fillId="2" borderId="0" xfId="0" applyNumberFormat="1" applyFill="1" applyAlignment="1">
      <alignment horizontal="right"/>
    </xf>
    <xf numFmtId="166" fontId="0" fillId="2" borderId="0" xfId="0" applyNumberFormat="1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166" fontId="4" fillId="2" borderId="0" xfId="0" applyNumberFormat="1" applyFont="1" applyFill="1"/>
    <xf numFmtId="3" fontId="9" fillId="6" borderId="0" xfId="0" applyNumberFormat="1" applyFont="1" applyFill="1" applyAlignment="1">
      <alignment vertical="center"/>
    </xf>
    <xf numFmtId="3" fontId="8" fillId="6" borderId="0" xfId="0" applyNumberFormat="1" applyFont="1" applyFill="1" applyAlignment="1">
      <alignment horizontal="right" vertical="center"/>
    </xf>
    <xf numFmtId="165" fontId="8" fillId="6" borderId="0" xfId="0" applyNumberFormat="1" applyFont="1" applyFill="1" applyAlignment="1">
      <alignment horizontal="right" vertical="center"/>
    </xf>
    <xf numFmtId="3" fontId="9" fillId="10" borderId="0" xfId="0" applyNumberFormat="1" applyFont="1" applyFill="1" applyAlignment="1">
      <alignment vertical="center"/>
    </xf>
    <xf numFmtId="3" fontId="8" fillId="10" borderId="0" xfId="0" applyNumberFormat="1" applyFont="1" applyFill="1" applyAlignment="1">
      <alignment horizontal="right" vertical="center"/>
    </xf>
    <xf numFmtId="165" fontId="8" fillId="10" borderId="0" xfId="0" applyNumberFormat="1" applyFont="1" applyFill="1" applyAlignment="1">
      <alignment horizontal="right" vertical="center"/>
    </xf>
    <xf numFmtId="3" fontId="8" fillId="6" borderId="0" xfId="0" quotePrefix="1" applyNumberFormat="1" applyFont="1" applyFill="1" applyAlignment="1">
      <alignment vertical="center"/>
    </xf>
    <xf numFmtId="0" fontId="8" fillId="10" borderId="0" xfId="0" quotePrefix="1" applyFont="1" applyFill="1" applyAlignment="1">
      <alignment vertical="center"/>
    </xf>
    <xf numFmtId="3" fontId="8" fillId="8" borderId="0" xfId="0" applyNumberFormat="1" applyFont="1" applyFill="1" applyAlignment="1">
      <alignment vertical="center"/>
    </xf>
    <xf numFmtId="3" fontId="9" fillId="8" borderId="0" xfId="0" applyNumberFormat="1" applyFont="1" applyFill="1" applyAlignment="1">
      <alignment vertical="center"/>
    </xf>
    <xf numFmtId="3" fontId="8" fillId="8" borderId="0" xfId="0" applyNumberFormat="1" applyFont="1" applyFill="1" applyAlignment="1">
      <alignment horizontal="right" vertical="center"/>
    </xf>
    <xf numFmtId="3" fontId="9" fillId="8" borderId="0" xfId="0" applyNumberFormat="1" applyFont="1" applyFill="1" applyAlignment="1">
      <alignment horizontal="right" vertical="center"/>
    </xf>
    <xf numFmtId="165" fontId="8" fillId="8" borderId="0" xfId="0" applyNumberFormat="1" applyFont="1" applyFill="1" applyAlignment="1">
      <alignment horizontal="right" vertical="center"/>
    </xf>
    <xf numFmtId="3" fontId="4" fillId="8" borderId="0" xfId="0" applyNumberFormat="1" applyFont="1" applyFill="1"/>
    <xf numFmtId="3" fontId="5" fillId="8" borderId="0" xfId="0" applyNumberFormat="1" applyFont="1" applyFill="1" applyAlignment="1">
      <alignment vertical="center"/>
    </xf>
    <xf numFmtId="3" fontId="6" fillId="8" borderId="0" xfId="0" applyNumberFormat="1" applyFont="1" applyFill="1" applyAlignment="1">
      <alignment vertical="center"/>
    </xf>
    <xf numFmtId="3" fontId="7" fillId="8" borderId="0" xfId="0" applyNumberFormat="1" applyFont="1" applyFill="1" applyAlignment="1">
      <alignment vertical="center"/>
    </xf>
    <xf numFmtId="3" fontId="9" fillId="8" borderId="0" xfId="0" applyNumberFormat="1" applyFont="1" applyFill="1"/>
    <xf numFmtId="3" fontId="6" fillId="8" borderId="0" xfId="0" applyNumberFormat="1" applyFont="1" applyFill="1" applyAlignment="1">
      <alignment horizontal="center" vertical="center"/>
    </xf>
    <xf numFmtId="3" fontId="7" fillId="8" borderId="0" xfId="0" applyNumberFormat="1" applyFont="1" applyFill="1" applyAlignment="1">
      <alignment horizontal="center" vertical="center"/>
    </xf>
    <xf numFmtId="3" fontId="9" fillId="8" borderId="0" xfId="0" applyNumberFormat="1" applyFont="1" applyFill="1" applyAlignment="1">
      <alignment horizontal="center"/>
    </xf>
    <xf numFmtId="165" fontId="8" fillId="8" borderId="0" xfId="0" applyNumberFormat="1" applyFont="1" applyFill="1" applyAlignment="1">
      <alignment vertical="center"/>
    </xf>
    <xf numFmtId="0" fontId="0" fillId="6" borderId="0" xfId="0" applyFill="1"/>
    <xf numFmtId="3" fontId="8" fillId="10" borderId="0" xfId="0" applyNumberFormat="1" applyFont="1" applyFill="1" applyAlignment="1">
      <alignment vertical="center"/>
    </xf>
    <xf numFmtId="165" fontId="8" fillId="10" borderId="0" xfId="0" applyNumberFormat="1" applyFont="1" applyFill="1" applyAlignment="1">
      <alignment vertical="center"/>
    </xf>
    <xf numFmtId="0" fontId="0" fillId="10" borderId="0" xfId="0" applyFill="1"/>
    <xf numFmtId="165" fontId="8" fillId="6" borderId="0" xfId="0" applyNumberFormat="1" applyFont="1" applyFill="1" applyAlignment="1">
      <alignment vertical="center"/>
    </xf>
    <xf numFmtId="3" fontId="8" fillId="6" borderId="0" xfId="0" applyNumberFormat="1" applyFont="1" applyFill="1" applyAlignment="1">
      <alignment vertical="center"/>
    </xf>
    <xf numFmtId="3" fontId="8" fillId="8" borderId="0" xfId="0" quotePrefix="1" applyNumberFormat="1" applyFont="1" applyFill="1" applyAlignment="1">
      <alignment vertical="center"/>
    </xf>
    <xf numFmtId="0" fontId="6" fillId="8" borderId="0" xfId="0" applyFont="1" applyFill="1" applyAlignment="1">
      <alignment horizontal="center" vertical="center"/>
    </xf>
    <xf numFmtId="0" fontId="4" fillId="2" borderId="0" xfId="2" applyFont="1" applyFill="1" applyAlignment="1">
      <alignment horizontal="left"/>
    </xf>
    <xf numFmtId="3" fontId="20" fillId="6" borderId="0" xfId="0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3" fontId="16" fillId="6" borderId="0" xfId="0" applyNumberFormat="1" applyFont="1" applyFill="1" applyAlignment="1">
      <alignment vertical="center"/>
    </xf>
    <xf numFmtId="3" fontId="20" fillId="10" borderId="0" xfId="0" applyNumberFormat="1" applyFont="1" applyFill="1" applyAlignment="1">
      <alignment vertical="center"/>
    </xf>
    <xf numFmtId="3" fontId="16" fillId="10" borderId="0" xfId="0" applyNumberFormat="1" applyFont="1" applyFill="1" applyAlignment="1">
      <alignment vertical="center"/>
    </xf>
    <xf numFmtId="3" fontId="20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 wrapText="1"/>
    </xf>
    <xf numFmtId="0" fontId="0" fillId="0" borderId="0" xfId="2" applyFont="1" applyAlignment="1">
      <alignment vertical="center"/>
    </xf>
    <xf numFmtId="3" fontId="16" fillId="6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3" fillId="2" borderId="0" xfId="2" applyFont="1" applyFill="1" applyAlignment="1">
      <alignment horizontal="left"/>
    </xf>
  </cellXfs>
  <cellStyles count="7">
    <cellStyle name="Komma" xfId="1" builtinId="3"/>
    <cellStyle name="Normal" xfId="0" builtinId="0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Normal 4 2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FFFFFF"/>
      <color rgb="FF79CAD9"/>
      <color rgb="FFD2D4D8"/>
      <color rgb="FFE52D2C"/>
      <color rgb="FF76BE80"/>
      <color rgb="FF02778A"/>
      <color rgb="FFD65755"/>
      <color rgb="FFD31313"/>
      <color rgb="FFED3A38"/>
      <color rgb="FF6FC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EKG54"/>
  <sheetViews>
    <sheetView tabSelected="1" zoomScaleNormal="100" zoomScaleSheetLayoutView="100" workbookViewId="0">
      <selection activeCell="Z24" sqref="Z24"/>
    </sheetView>
  </sheetViews>
  <sheetFormatPr defaultRowHeight="12.75" x14ac:dyDescent="0.2"/>
  <cols>
    <col min="1" max="1" width="19.140625" style="1" bestFit="1" customWidth="1"/>
    <col min="2" max="2" width="0.7109375" style="151" customWidth="1"/>
    <col min="3" max="3" width="5.7109375" style="1" customWidth="1"/>
    <col min="4" max="6" width="5.7109375" style="1" bestFit="1" customWidth="1"/>
    <col min="7" max="7" width="0.7109375" style="151" customWidth="1"/>
    <col min="8" max="8" width="5.28515625" style="1" customWidth="1"/>
    <col min="9" max="11" width="5" style="1" bestFit="1" customWidth="1"/>
    <col min="12" max="12" width="0.5703125" style="151" customWidth="1"/>
    <col min="13" max="14" width="6.7109375" style="1" customWidth="1"/>
    <col min="15" max="15" width="0.7109375" style="151" customWidth="1"/>
    <col min="16" max="17" width="6.7109375" style="1" customWidth="1"/>
    <col min="18" max="16384" width="9.140625" style="1"/>
  </cols>
  <sheetData>
    <row r="1" spans="1:3673" ht="15.75" x14ac:dyDescent="0.25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3673" ht="6" customHeight="1" x14ac:dyDescent="0.2"/>
    <row r="3" spans="1:3673" ht="15" x14ac:dyDescent="0.2">
      <c r="C3" s="181" t="s">
        <v>1</v>
      </c>
      <c r="D3" s="181"/>
      <c r="E3" s="181"/>
      <c r="F3" s="181"/>
      <c r="G3" s="181"/>
      <c r="H3" s="181"/>
      <c r="I3" s="181"/>
      <c r="J3" s="181"/>
      <c r="K3" s="181"/>
      <c r="L3" s="152"/>
      <c r="M3" s="182" t="s">
        <v>2</v>
      </c>
      <c r="N3" s="182"/>
      <c r="O3" s="182"/>
      <c r="P3" s="182"/>
      <c r="Q3" s="182"/>
    </row>
    <row r="4" spans="1:3673" x14ac:dyDescent="0.2">
      <c r="C4" s="183" t="s">
        <v>174</v>
      </c>
      <c r="D4" s="183"/>
      <c r="E4" s="183"/>
      <c r="F4" s="183"/>
      <c r="G4" s="156"/>
      <c r="H4" s="183" t="s">
        <v>175</v>
      </c>
      <c r="I4" s="183"/>
      <c r="J4" s="183"/>
      <c r="K4" s="183"/>
      <c r="L4" s="153"/>
      <c r="M4" s="183" t="s">
        <v>174</v>
      </c>
      <c r="N4" s="183"/>
      <c r="O4" s="167"/>
      <c r="P4" s="183" t="s">
        <v>175</v>
      </c>
      <c r="Q4" s="183"/>
    </row>
    <row r="5" spans="1:3673" x14ac:dyDescent="0.2">
      <c r="C5" s="4">
        <v>2022</v>
      </c>
      <c r="D5" s="4">
        <v>2022</v>
      </c>
      <c r="E5" s="4">
        <v>2022</v>
      </c>
      <c r="F5" s="4">
        <v>2022</v>
      </c>
      <c r="G5" s="157"/>
      <c r="H5" s="4">
        <v>2022</v>
      </c>
      <c r="I5" s="4">
        <v>2022</v>
      </c>
      <c r="J5" s="4">
        <v>2022</v>
      </c>
      <c r="K5" s="4">
        <v>2022</v>
      </c>
      <c r="L5" s="154"/>
      <c r="M5" s="5">
        <v>2021</v>
      </c>
      <c r="N5" s="5">
        <v>2022</v>
      </c>
      <c r="O5" s="157"/>
      <c r="P5" s="5">
        <v>2021</v>
      </c>
      <c r="Q5" s="5">
        <v>2022</v>
      </c>
    </row>
    <row r="6" spans="1:3673" x14ac:dyDescent="0.2">
      <c r="C6" s="3" t="s">
        <v>217</v>
      </c>
      <c r="D6" s="3" t="s">
        <v>218</v>
      </c>
      <c r="E6" s="3" t="s">
        <v>219</v>
      </c>
      <c r="F6" s="3" t="s">
        <v>220</v>
      </c>
      <c r="G6" s="157"/>
      <c r="H6" s="3" t="s">
        <v>217</v>
      </c>
      <c r="I6" s="3" t="s">
        <v>218</v>
      </c>
      <c r="J6" s="3" t="s">
        <v>219</v>
      </c>
      <c r="K6" s="3" t="s">
        <v>220</v>
      </c>
      <c r="L6" s="154"/>
      <c r="M6" s="3" t="s">
        <v>220</v>
      </c>
      <c r="N6" s="3" t="s">
        <v>220</v>
      </c>
      <c r="O6" s="157"/>
      <c r="P6" s="3" t="s">
        <v>220</v>
      </c>
      <c r="Q6" s="3" t="s">
        <v>220</v>
      </c>
    </row>
    <row r="7" spans="1:3673" ht="5.25" customHeight="1" x14ac:dyDescent="0.2">
      <c r="C7" s="6"/>
      <c r="D7" s="6"/>
      <c r="E7" s="6"/>
      <c r="F7" s="6"/>
      <c r="G7" s="158"/>
      <c r="H7" s="6"/>
      <c r="I7" s="6"/>
      <c r="J7" s="6"/>
      <c r="K7" s="6"/>
      <c r="L7" s="155"/>
      <c r="M7" s="6"/>
      <c r="N7" s="6"/>
      <c r="O7" s="158"/>
      <c r="P7" s="6"/>
      <c r="Q7" s="6"/>
    </row>
    <row r="8" spans="1:3673" x14ac:dyDescent="0.2">
      <c r="A8" s="138" t="s">
        <v>155</v>
      </c>
      <c r="B8" s="147"/>
      <c r="C8" s="139">
        <v>13641.0069</v>
      </c>
      <c r="D8" s="139">
        <v>13385.249299999999</v>
      </c>
      <c r="E8" s="139">
        <v>12808.7708</v>
      </c>
      <c r="F8" s="139">
        <v>12489.617099999999</v>
      </c>
      <c r="G8" s="149"/>
      <c r="H8" s="140">
        <v>3.6297377499999999</v>
      </c>
      <c r="I8" s="140">
        <v>3.56854345</v>
      </c>
      <c r="J8" s="140">
        <v>3.3691526999999999</v>
      </c>
      <c r="K8" s="140">
        <v>3.30756871</v>
      </c>
      <c r="L8" s="149"/>
      <c r="M8" s="139">
        <v>18224.845099999999</v>
      </c>
      <c r="N8" s="139">
        <f>F8</f>
        <v>12489.617099999999</v>
      </c>
      <c r="O8" s="149"/>
      <c r="P8" s="140">
        <v>4.9712208100000002</v>
      </c>
      <c r="Q8" s="140">
        <f>K8</f>
        <v>3.30756871</v>
      </c>
    </row>
    <row r="9" spans="1:3673" x14ac:dyDescent="0.2">
      <c r="A9" s="179" t="s">
        <v>3</v>
      </c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</row>
    <row r="10" spans="1:3673" x14ac:dyDescent="0.2">
      <c r="A10" s="141" t="s">
        <v>4</v>
      </c>
      <c r="B10" s="147"/>
      <c r="C10" s="142"/>
      <c r="D10" s="142"/>
      <c r="E10" s="142"/>
      <c r="F10" s="142"/>
      <c r="G10" s="149"/>
      <c r="H10" s="143"/>
      <c r="I10" s="143"/>
      <c r="J10" s="143"/>
      <c r="K10" s="143"/>
      <c r="L10" s="149"/>
      <c r="M10" s="142"/>
      <c r="N10" s="142"/>
      <c r="O10" s="149"/>
      <c r="P10" s="143"/>
      <c r="Q10" s="143"/>
    </row>
    <row r="11" spans="1:3673" x14ac:dyDescent="0.2">
      <c r="A11" s="7" t="s">
        <v>203</v>
      </c>
      <c r="B11" s="147"/>
      <c r="C11" s="8">
        <v>4375.0861000000004</v>
      </c>
      <c r="D11" s="8">
        <v>4089.2337400000001</v>
      </c>
      <c r="E11" s="8">
        <v>3911.4236900000001</v>
      </c>
      <c r="F11" s="8">
        <v>4271.4785099999999</v>
      </c>
      <c r="G11" s="149"/>
      <c r="H11" s="9">
        <v>19.530062900000001</v>
      </c>
      <c r="I11" s="9">
        <v>18.6338778</v>
      </c>
      <c r="J11" s="9">
        <v>15.485340799999999</v>
      </c>
      <c r="K11" s="9">
        <v>19.101027800000001</v>
      </c>
      <c r="L11" s="149"/>
      <c r="M11" s="8">
        <v>5973.4681899999996</v>
      </c>
      <c r="N11" s="8">
        <f>F11</f>
        <v>4271.4785099999999</v>
      </c>
      <c r="O11" s="149"/>
      <c r="P11" s="9">
        <v>26.0690034</v>
      </c>
      <c r="Q11" s="9">
        <f>K11</f>
        <v>19.101027800000001</v>
      </c>
    </row>
    <row r="12" spans="1:3673" x14ac:dyDescent="0.2">
      <c r="A12" s="144" t="s">
        <v>5</v>
      </c>
      <c r="B12" s="147"/>
      <c r="C12" s="139">
        <v>1740.07781</v>
      </c>
      <c r="D12" s="139">
        <v>1744.94039</v>
      </c>
      <c r="E12" s="139">
        <v>1614.9788100000001</v>
      </c>
      <c r="F12" s="139">
        <v>1602.8671400000001</v>
      </c>
      <c r="G12" s="149"/>
      <c r="H12" s="140">
        <v>8.4098941000000007</v>
      </c>
      <c r="I12" s="140">
        <v>8.5249310099999995</v>
      </c>
      <c r="J12" s="140">
        <v>7.9098296899999996</v>
      </c>
      <c r="K12" s="140">
        <v>7.7418497200000003</v>
      </c>
      <c r="L12" s="149"/>
      <c r="M12" s="139">
        <v>2207.9811100000002</v>
      </c>
      <c r="N12" s="139">
        <f t="shared" ref="N12:N13" si="0">F12</f>
        <v>1602.8671400000001</v>
      </c>
      <c r="O12" s="149"/>
      <c r="P12" s="140">
        <v>11.6205392</v>
      </c>
      <c r="Q12" s="140">
        <f t="shared" ref="Q12:Q13" si="1">K12</f>
        <v>7.7418497200000003</v>
      </c>
      <c r="T12" s="10"/>
    </row>
    <row r="13" spans="1:3673" x14ac:dyDescent="0.2">
      <c r="A13" s="145" t="s">
        <v>6</v>
      </c>
      <c r="B13" s="147"/>
      <c r="C13" s="142">
        <v>6742.7519300000004</v>
      </c>
      <c r="D13" s="142">
        <v>6721.1064900000001</v>
      </c>
      <c r="E13" s="142">
        <v>6363.8313399999997</v>
      </c>
      <c r="F13" s="142">
        <v>5898.03676</v>
      </c>
      <c r="G13" s="149"/>
      <c r="H13" s="143">
        <v>2.2901930099999999</v>
      </c>
      <c r="I13" s="143">
        <v>2.30224173</v>
      </c>
      <c r="J13" s="143">
        <v>2.1264747100000001</v>
      </c>
      <c r="K13" s="143">
        <v>2.0127936700000002</v>
      </c>
      <c r="L13" s="149"/>
      <c r="M13" s="142">
        <v>8848.7254400000002</v>
      </c>
      <c r="N13" s="142">
        <f t="shared" si="0"/>
        <v>5898.03676</v>
      </c>
      <c r="O13" s="149"/>
      <c r="P13" s="143">
        <v>3.1144905999999999</v>
      </c>
      <c r="Q13" s="143">
        <f t="shared" si="1"/>
        <v>2.0127936700000002</v>
      </c>
    </row>
    <row r="14" spans="1:3673" x14ac:dyDescent="0.2">
      <c r="A14" s="146"/>
      <c r="B14" s="147"/>
      <c r="C14" s="148"/>
      <c r="D14" s="148"/>
      <c r="E14" s="148"/>
      <c r="F14" s="148"/>
      <c r="G14" s="149"/>
      <c r="H14" s="150"/>
      <c r="I14" s="150"/>
      <c r="J14" s="150"/>
      <c r="K14" s="150"/>
      <c r="L14" s="149"/>
      <c r="M14" s="148"/>
      <c r="N14" s="148"/>
      <c r="O14" s="149"/>
      <c r="P14" s="150"/>
      <c r="Q14" s="150"/>
    </row>
    <row r="15" spans="1:3673" x14ac:dyDescent="0.2">
      <c r="A15" s="179" t="s">
        <v>7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</row>
    <row r="16" spans="1:3673" s="160" customFormat="1" x14ac:dyDescent="0.2">
      <c r="A16" s="138" t="s">
        <v>8</v>
      </c>
      <c r="B16" s="147"/>
      <c r="C16" s="139">
        <v>2842.4683599999998</v>
      </c>
      <c r="D16" s="139">
        <v>2807.7559700000002</v>
      </c>
      <c r="E16" s="139">
        <v>2689.2837100000002</v>
      </c>
      <c r="F16" s="139">
        <v>2626.1981500000002</v>
      </c>
      <c r="G16" s="149"/>
      <c r="H16" s="140">
        <v>2.82806143</v>
      </c>
      <c r="I16" s="164">
        <v>2.7832700699999999</v>
      </c>
      <c r="J16" s="164">
        <v>2.64958597</v>
      </c>
      <c r="K16" s="164">
        <v>2.5860229600000002</v>
      </c>
      <c r="L16" s="147"/>
      <c r="M16" s="165">
        <v>3970.2242999999999</v>
      </c>
      <c r="N16" s="165">
        <f>F16</f>
        <v>2626.1981500000002</v>
      </c>
      <c r="O16" s="147"/>
      <c r="P16" s="164">
        <v>4.0223258800000004</v>
      </c>
      <c r="Q16" s="164">
        <f>K16</f>
        <v>2.5860229600000002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</row>
    <row r="17" spans="1:3673" s="163" customFormat="1" x14ac:dyDescent="0.2">
      <c r="A17" s="145" t="s">
        <v>204</v>
      </c>
      <c r="B17" s="147"/>
      <c r="C17" s="142">
        <v>848.27702399999998</v>
      </c>
      <c r="D17" s="142">
        <v>805.59902999999997</v>
      </c>
      <c r="E17" s="142">
        <v>729.78428199999996</v>
      </c>
      <c r="F17" s="142">
        <v>934.45913499999995</v>
      </c>
      <c r="G17" s="149"/>
      <c r="H17" s="143">
        <v>15.245712299999999</v>
      </c>
      <c r="I17" s="143">
        <v>14.314810400000001</v>
      </c>
      <c r="J17" s="143">
        <v>12.720299199999999</v>
      </c>
      <c r="K17" s="143">
        <v>16.917355000000001</v>
      </c>
      <c r="L17" s="147"/>
      <c r="M17" s="142">
        <v>1378.1951100000001</v>
      </c>
      <c r="N17" s="142">
        <f t="shared" ref="N17:N18" si="2">F17</f>
        <v>934.45913499999995</v>
      </c>
      <c r="O17" s="147"/>
      <c r="P17" s="143">
        <v>23.0059456</v>
      </c>
      <c r="Q17" s="143">
        <f t="shared" ref="Q17:Q18" si="3">K17</f>
        <v>16.917355000000001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</row>
    <row r="18" spans="1:3673" s="85" customFormat="1" x14ac:dyDescent="0.2">
      <c r="A18" s="166" t="s">
        <v>6</v>
      </c>
      <c r="B18" s="147"/>
      <c r="C18" s="148">
        <v>1780.3329799999999</v>
      </c>
      <c r="D18" s="148">
        <v>1773.97417</v>
      </c>
      <c r="E18" s="148">
        <v>1670.42058</v>
      </c>
      <c r="F18" s="148">
        <v>1502.53379</v>
      </c>
      <c r="G18" s="149"/>
      <c r="H18" s="150">
        <v>2.15986396</v>
      </c>
      <c r="I18" s="150">
        <v>2.15636217</v>
      </c>
      <c r="J18" s="150">
        <v>2.0365514400000002</v>
      </c>
      <c r="K18" s="150">
        <v>1.81671852</v>
      </c>
      <c r="L18" s="147"/>
      <c r="M18" s="148">
        <v>2282.5252999999998</v>
      </c>
      <c r="N18" s="146">
        <f t="shared" si="2"/>
        <v>1502.53379</v>
      </c>
      <c r="O18" s="147"/>
      <c r="P18" s="150">
        <v>2.8626417800000001</v>
      </c>
      <c r="Q18" s="159">
        <f t="shared" si="3"/>
        <v>1.81671852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</row>
    <row r="19" spans="1:3673" x14ac:dyDescent="0.2">
      <c r="A19" s="11"/>
      <c r="B19" s="147"/>
      <c r="C19" s="8"/>
      <c r="D19" s="8"/>
      <c r="E19" s="8"/>
      <c r="F19" s="8"/>
      <c r="G19" s="147"/>
      <c r="H19" s="12"/>
      <c r="I19" s="12"/>
      <c r="J19" s="12"/>
      <c r="K19" s="12"/>
      <c r="L19" s="147"/>
      <c r="M19" s="8"/>
      <c r="N19" s="8"/>
      <c r="O19" s="147"/>
      <c r="P19" s="13"/>
      <c r="Q19" s="13"/>
    </row>
    <row r="20" spans="1:3673" s="160" customFormat="1" x14ac:dyDescent="0.2">
      <c r="A20" s="138" t="s">
        <v>9</v>
      </c>
      <c r="B20" s="147"/>
      <c r="C20" s="165">
        <v>3975.8332599999999</v>
      </c>
      <c r="D20" s="165">
        <v>3853.7811900000002</v>
      </c>
      <c r="E20" s="165">
        <v>3634.1757899999998</v>
      </c>
      <c r="F20" s="165">
        <v>3539.0750899999998</v>
      </c>
      <c r="G20" s="147"/>
      <c r="H20" s="140">
        <v>5.6383573599999997</v>
      </c>
      <c r="I20" s="164">
        <v>5.4538728599999997</v>
      </c>
      <c r="J20" s="164">
        <v>5.1247287500000001</v>
      </c>
      <c r="K20" s="164">
        <v>4.9688502699999999</v>
      </c>
      <c r="L20" s="147"/>
      <c r="M20" s="165">
        <v>5266.3520200000003</v>
      </c>
      <c r="N20" s="165">
        <f>F20</f>
        <v>3539.0750899999998</v>
      </c>
      <c r="O20" s="147"/>
      <c r="P20" s="164">
        <v>7.5955531900000004</v>
      </c>
      <c r="Q20" s="164">
        <f>K20</f>
        <v>4.9688502699999999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</row>
    <row r="21" spans="1:3673" s="163" customFormat="1" x14ac:dyDescent="0.2">
      <c r="A21" s="145" t="s">
        <v>204</v>
      </c>
      <c r="B21" s="148">
        <v>23576</v>
      </c>
      <c r="C21" s="142">
        <v>1058.9160999999999</v>
      </c>
      <c r="D21" s="142">
        <v>1010.37289</v>
      </c>
      <c r="E21" s="142">
        <v>932.83793800000001</v>
      </c>
      <c r="F21" s="142">
        <v>974.15936299999998</v>
      </c>
      <c r="G21" s="149"/>
      <c r="H21" s="143">
        <v>28.248441100000001</v>
      </c>
      <c r="I21" s="143">
        <v>27.086569999999998</v>
      </c>
      <c r="J21" s="143">
        <v>23.267997999999999</v>
      </c>
      <c r="K21" s="143">
        <v>25.318991799999999</v>
      </c>
      <c r="L21" s="147"/>
      <c r="M21" s="142">
        <v>1503.91661</v>
      </c>
      <c r="N21" s="142">
        <f t="shared" ref="N21:N22" si="4">F21</f>
        <v>974.15936299999998</v>
      </c>
      <c r="O21" s="147"/>
      <c r="P21" s="143">
        <v>37.4028578</v>
      </c>
      <c r="Q21" s="143">
        <f t="shared" ref="Q21:Q22" si="5">K21</f>
        <v>25.318991799999999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</row>
    <row r="22" spans="1:3673" s="85" customFormat="1" x14ac:dyDescent="0.2">
      <c r="A22" s="166" t="s">
        <v>6</v>
      </c>
      <c r="B22" s="147"/>
      <c r="C22" s="148">
        <v>2784.0940900000001</v>
      </c>
      <c r="D22" s="148">
        <v>2727.10869</v>
      </c>
      <c r="E22" s="148">
        <v>2565.10754</v>
      </c>
      <c r="F22" s="148">
        <v>2432.9756600000001</v>
      </c>
      <c r="G22" s="149"/>
      <c r="H22" s="150">
        <v>4.4759420299999997</v>
      </c>
      <c r="I22" s="150">
        <v>4.3729441299999996</v>
      </c>
      <c r="J22" s="150">
        <v>4.10158252</v>
      </c>
      <c r="K22" s="150">
        <v>3.8594933299999998</v>
      </c>
      <c r="L22" s="147"/>
      <c r="M22" s="148">
        <v>3544.94272</v>
      </c>
      <c r="N22" s="146">
        <f t="shared" si="4"/>
        <v>2432.9756600000001</v>
      </c>
      <c r="O22" s="147"/>
      <c r="P22" s="150">
        <v>5.8169538300000001</v>
      </c>
      <c r="Q22" s="159">
        <f t="shared" si="5"/>
        <v>3.8594933299999998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</row>
    <row r="23" spans="1:3673" x14ac:dyDescent="0.2">
      <c r="A23" s="11"/>
      <c r="B23" s="147"/>
      <c r="C23" s="14"/>
      <c r="D23" s="14"/>
      <c r="E23" s="14"/>
      <c r="F23" s="14"/>
      <c r="G23" s="147"/>
      <c r="H23" s="15"/>
      <c r="I23" s="15"/>
      <c r="J23" s="15"/>
      <c r="K23" s="15"/>
      <c r="L23" s="147"/>
      <c r="M23" s="14"/>
      <c r="N23" s="14"/>
      <c r="O23" s="147"/>
      <c r="P23" s="13"/>
      <c r="Q23" s="13"/>
    </row>
    <row r="24" spans="1:3673" s="160" customFormat="1" x14ac:dyDescent="0.2">
      <c r="A24" s="138" t="s">
        <v>10</v>
      </c>
      <c r="B24" s="147"/>
      <c r="C24" s="165">
        <v>1370.49612</v>
      </c>
      <c r="D24" s="165">
        <v>1326.57953</v>
      </c>
      <c r="E24" s="165">
        <v>1249.91688</v>
      </c>
      <c r="F24" s="165">
        <v>1204.6504500000001</v>
      </c>
      <c r="G24" s="147"/>
      <c r="H24" s="140">
        <v>1.96692764</v>
      </c>
      <c r="I24" s="164">
        <v>1.9074262200000001</v>
      </c>
      <c r="J24" s="164">
        <v>1.7962867600000001</v>
      </c>
      <c r="K24" s="164">
        <v>1.72995728</v>
      </c>
      <c r="L24" s="147"/>
      <c r="M24" s="165">
        <v>1976.6603399999999</v>
      </c>
      <c r="N24" s="165">
        <f>F24</f>
        <v>1204.6504500000001</v>
      </c>
      <c r="O24" s="147"/>
      <c r="P24" s="164">
        <v>2.9074251900000001</v>
      </c>
      <c r="Q24" s="164">
        <f>K24</f>
        <v>1.72995728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</row>
    <row r="25" spans="1:3673" s="163" customFormat="1" x14ac:dyDescent="0.2">
      <c r="A25" s="145" t="s">
        <v>204</v>
      </c>
      <c r="B25" s="147"/>
      <c r="C25" s="142">
        <v>555.61440600000003</v>
      </c>
      <c r="D25" s="142">
        <v>512.62219200000004</v>
      </c>
      <c r="E25" s="142">
        <v>484.90544599999998</v>
      </c>
      <c r="F25" s="142">
        <v>509.34718600000002</v>
      </c>
      <c r="G25" s="149"/>
      <c r="H25" s="143">
        <v>17.6182397</v>
      </c>
      <c r="I25" s="143">
        <v>15.9546929</v>
      </c>
      <c r="J25" s="143">
        <v>14.4889133</v>
      </c>
      <c r="K25" s="143">
        <v>16.375655099999999</v>
      </c>
      <c r="L25" s="147"/>
      <c r="M25" s="142">
        <v>710.42432699999995</v>
      </c>
      <c r="N25" s="142">
        <f t="shared" ref="N25:N26" si="6">F25</f>
        <v>509.34718600000002</v>
      </c>
      <c r="O25" s="147"/>
      <c r="P25" s="143">
        <v>24.135434</v>
      </c>
      <c r="Q25" s="143">
        <f t="shared" ref="Q25:Q26" si="7">K25</f>
        <v>16.375655099999999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</row>
    <row r="26" spans="1:3673" s="85" customFormat="1" x14ac:dyDescent="0.2">
      <c r="A26" s="166" t="s">
        <v>6</v>
      </c>
      <c r="B26" s="147"/>
      <c r="C26" s="148">
        <v>757.41113099999995</v>
      </c>
      <c r="D26" s="148">
        <v>793.56120899999996</v>
      </c>
      <c r="E26" s="148">
        <v>722.20577200000002</v>
      </c>
      <c r="F26" s="148">
        <v>675.83052499999997</v>
      </c>
      <c r="G26" s="149"/>
      <c r="H26" s="150">
        <v>1.18363737</v>
      </c>
      <c r="I26" s="150">
        <v>1.2407548500000001</v>
      </c>
      <c r="J26" s="150">
        <v>1.13207481</v>
      </c>
      <c r="K26" s="150">
        <v>1.05280152</v>
      </c>
      <c r="L26" s="147"/>
      <c r="M26" s="148">
        <v>1197.7569900000001</v>
      </c>
      <c r="N26" s="146">
        <f t="shared" si="6"/>
        <v>675.83052499999997</v>
      </c>
      <c r="O26" s="147"/>
      <c r="P26" s="150">
        <v>1.9059602200000001</v>
      </c>
      <c r="Q26" s="159">
        <f t="shared" si="7"/>
        <v>1.05280152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</row>
    <row r="28" spans="1:3673" ht="15.75" x14ac:dyDescent="0.25">
      <c r="A28" s="180" t="s">
        <v>11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</row>
    <row r="29" spans="1:3673" ht="5.25" customHeight="1" x14ac:dyDescent="0.2"/>
    <row r="30" spans="1:3673" ht="15" x14ac:dyDescent="0.2">
      <c r="C30" s="181" t="s">
        <v>1</v>
      </c>
      <c r="D30" s="181"/>
      <c r="E30" s="181"/>
      <c r="F30" s="181"/>
      <c r="G30" s="181"/>
      <c r="H30" s="181"/>
      <c r="I30" s="181"/>
      <c r="J30" s="181"/>
      <c r="K30" s="181"/>
      <c r="L30" s="152"/>
      <c r="M30" s="182" t="s">
        <v>2</v>
      </c>
      <c r="N30" s="182"/>
      <c r="O30" s="182"/>
      <c r="P30" s="182"/>
      <c r="Q30" s="182"/>
    </row>
    <row r="31" spans="1:3673" x14ac:dyDescent="0.2">
      <c r="C31" s="183" t="s">
        <v>174</v>
      </c>
      <c r="D31" s="183"/>
      <c r="E31" s="183"/>
      <c r="F31" s="183"/>
      <c r="G31" s="156"/>
      <c r="H31" s="183" t="s">
        <v>175</v>
      </c>
      <c r="I31" s="183"/>
      <c r="J31" s="183"/>
      <c r="K31" s="183"/>
      <c r="L31" s="153"/>
      <c r="M31" s="183" t="s">
        <v>174</v>
      </c>
      <c r="N31" s="183"/>
      <c r="O31" s="167"/>
      <c r="P31" s="183" t="s">
        <v>175</v>
      </c>
      <c r="Q31" s="183"/>
    </row>
    <row r="32" spans="1:3673" x14ac:dyDescent="0.2">
      <c r="C32" s="4">
        <v>2022</v>
      </c>
      <c r="D32" s="4">
        <v>2022</v>
      </c>
      <c r="E32" s="4">
        <v>2022</v>
      </c>
      <c r="F32" s="4">
        <v>2022</v>
      </c>
      <c r="G32" s="157"/>
      <c r="H32" s="4">
        <v>2022</v>
      </c>
      <c r="I32" s="4">
        <v>2022</v>
      </c>
      <c r="J32" s="4">
        <v>2022</v>
      </c>
      <c r="K32" s="4">
        <v>2022</v>
      </c>
      <c r="L32" s="154"/>
      <c r="M32" s="5">
        <v>2021</v>
      </c>
      <c r="N32" s="4">
        <v>2022</v>
      </c>
      <c r="O32" s="157"/>
      <c r="P32" s="5">
        <v>2021</v>
      </c>
      <c r="Q32" s="5">
        <v>2022</v>
      </c>
    </row>
    <row r="33" spans="1:3673" x14ac:dyDescent="0.2">
      <c r="C33" s="3" t="s">
        <v>217</v>
      </c>
      <c r="D33" s="3" t="s">
        <v>218</v>
      </c>
      <c r="E33" s="3" t="s">
        <v>219</v>
      </c>
      <c r="F33" s="3" t="s">
        <v>220</v>
      </c>
      <c r="G33" s="157"/>
      <c r="H33" s="3" t="s">
        <v>217</v>
      </c>
      <c r="I33" s="3" t="s">
        <v>218</v>
      </c>
      <c r="J33" s="3" t="s">
        <v>219</v>
      </c>
      <c r="K33" s="3" t="s">
        <v>220</v>
      </c>
      <c r="L33" s="154"/>
      <c r="M33" s="3" t="s">
        <v>220</v>
      </c>
      <c r="N33" s="3" t="s">
        <v>220</v>
      </c>
      <c r="O33" s="157"/>
      <c r="P33" s="3" t="s">
        <v>220</v>
      </c>
      <c r="Q33" s="3" t="s">
        <v>220</v>
      </c>
    </row>
    <row r="34" spans="1:3673" ht="5.25" customHeight="1" x14ac:dyDescent="0.2">
      <c r="C34" s="6"/>
      <c r="D34" s="6"/>
      <c r="E34" s="6"/>
      <c r="F34" s="6"/>
      <c r="G34" s="158"/>
      <c r="H34" s="6"/>
      <c r="I34" s="6"/>
      <c r="J34" s="6"/>
      <c r="K34" s="6"/>
      <c r="L34" s="155"/>
      <c r="M34" s="6"/>
      <c r="N34" s="6"/>
      <c r="O34" s="158"/>
      <c r="P34" s="6"/>
      <c r="Q34" s="6"/>
    </row>
    <row r="35" spans="1:3673" s="160" customFormat="1" x14ac:dyDescent="0.2">
      <c r="A35" s="138" t="s">
        <v>155</v>
      </c>
      <c r="B35" s="147"/>
      <c r="C35" s="139">
        <v>13126.362800000001</v>
      </c>
      <c r="D35" s="139">
        <v>12596.255300000001</v>
      </c>
      <c r="E35" s="139">
        <v>11559.0697</v>
      </c>
      <c r="F35" s="139">
        <v>12395.5458</v>
      </c>
      <c r="G35" s="149"/>
      <c r="H35" s="140">
        <v>3.5361397000000001</v>
      </c>
      <c r="I35" s="140">
        <v>3.3957937</v>
      </c>
      <c r="J35" s="140">
        <v>3.1146531799999999</v>
      </c>
      <c r="K35" s="140">
        <v>3.2539792400000001</v>
      </c>
      <c r="L35" s="149"/>
      <c r="M35" s="139">
        <v>18022.470099999999</v>
      </c>
      <c r="N35" s="139">
        <f>F35</f>
        <v>12395.5458</v>
      </c>
      <c r="O35" s="149"/>
      <c r="P35" s="140">
        <v>4.8753520300000002</v>
      </c>
      <c r="Q35" s="140">
        <f>K35</f>
        <v>3.2539792400000001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</row>
    <row r="36" spans="1:3673" x14ac:dyDescent="0.2">
      <c r="A36" s="179" t="s">
        <v>3</v>
      </c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</row>
    <row r="37" spans="1:3673" s="163" customFormat="1" x14ac:dyDescent="0.2">
      <c r="A37" s="141" t="s">
        <v>4</v>
      </c>
      <c r="B37" s="147"/>
      <c r="C37" s="142"/>
      <c r="D37" s="142"/>
      <c r="E37" s="142"/>
      <c r="F37" s="142"/>
      <c r="G37" s="149"/>
      <c r="H37" s="143"/>
      <c r="I37" s="143"/>
      <c r="J37" s="143"/>
      <c r="K37" s="143"/>
      <c r="L37" s="149"/>
      <c r="M37" s="142"/>
      <c r="N37" s="142"/>
      <c r="O37" s="149"/>
      <c r="P37" s="143"/>
      <c r="Q37" s="143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</row>
    <row r="38" spans="1:3673" x14ac:dyDescent="0.2">
      <c r="A38" s="7" t="s">
        <v>203</v>
      </c>
      <c r="B38" s="147"/>
      <c r="C38" s="8">
        <v>4092.7488899999998</v>
      </c>
      <c r="D38" s="8">
        <v>3666.9207900000001</v>
      </c>
      <c r="E38" s="8">
        <v>3123.1867400000001</v>
      </c>
      <c r="F38" s="8">
        <v>3536.5139399999998</v>
      </c>
      <c r="G38" s="149"/>
      <c r="H38" s="9">
        <v>18.683232400000001</v>
      </c>
      <c r="I38" s="9">
        <v>16.866385099999999</v>
      </c>
      <c r="J38" s="9">
        <v>14.3166937</v>
      </c>
      <c r="K38" s="9">
        <v>15.4486892</v>
      </c>
      <c r="L38" s="149"/>
      <c r="M38" s="8">
        <v>4901.1438900000003</v>
      </c>
      <c r="N38" s="8">
        <f>F38</f>
        <v>3536.5139399999998</v>
      </c>
      <c r="O38" s="149"/>
      <c r="P38" s="9">
        <v>21.012406800000001</v>
      </c>
      <c r="Q38" s="9">
        <f>K38</f>
        <v>15.4486892</v>
      </c>
    </row>
    <row r="39" spans="1:3673" s="160" customFormat="1" x14ac:dyDescent="0.2">
      <c r="A39" s="144" t="s">
        <v>5</v>
      </c>
      <c r="B39" s="147"/>
      <c r="C39" s="139">
        <v>1612.1443300000001</v>
      </c>
      <c r="D39" s="139">
        <v>1613.66831</v>
      </c>
      <c r="E39" s="139">
        <v>1468.3490300000001</v>
      </c>
      <c r="F39" s="139">
        <v>1776.5225499999999</v>
      </c>
      <c r="G39" s="149"/>
      <c r="H39" s="140">
        <v>8.0386154399999992</v>
      </c>
      <c r="I39" s="140">
        <v>8.0772264899999993</v>
      </c>
      <c r="J39" s="140">
        <v>7.3949890700000003</v>
      </c>
      <c r="K39" s="140">
        <v>8.2598221499999998</v>
      </c>
      <c r="L39" s="149"/>
      <c r="M39" s="139">
        <v>2447.86796</v>
      </c>
      <c r="N39" s="139">
        <f t="shared" ref="N39:N40" si="8">F39</f>
        <v>1776.5225499999999</v>
      </c>
      <c r="O39" s="149"/>
      <c r="P39" s="140">
        <v>12.4024318</v>
      </c>
      <c r="Q39" s="140">
        <f>K39</f>
        <v>8.2598221499999998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</row>
    <row r="40" spans="1:3673" s="163" customFormat="1" x14ac:dyDescent="0.2">
      <c r="A40" s="145" t="s">
        <v>6</v>
      </c>
      <c r="B40" s="147"/>
      <c r="C40" s="142">
        <v>6644.0985499999997</v>
      </c>
      <c r="D40" s="142">
        <v>6542.1748900000002</v>
      </c>
      <c r="E40" s="142">
        <v>6225.8108899999997</v>
      </c>
      <c r="F40" s="142">
        <v>6342.23614</v>
      </c>
      <c r="G40" s="149"/>
      <c r="H40" s="143">
        <v>2.2820661100000001</v>
      </c>
      <c r="I40" s="143">
        <v>2.24853323</v>
      </c>
      <c r="J40" s="143">
        <v>2.1427232200000002</v>
      </c>
      <c r="K40" s="143">
        <v>2.1265972799999999</v>
      </c>
      <c r="L40" s="149"/>
      <c r="M40" s="142">
        <v>9485.9063800000004</v>
      </c>
      <c r="N40" s="142">
        <f t="shared" si="8"/>
        <v>6342.23614</v>
      </c>
      <c r="O40" s="149"/>
      <c r="P40" s="143">
        <v>3.2856972</v>
      </c>
      <c r="Q40" s="143">
        <f t="shared" ref="Q40" si="9">K40</f>
        <v>2.1265972799999999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</row>
    <row r="41" spans="1:3673" s="85" customFormat="1" x14ac:dyDescent="0.2">
      <c r="A41" s="146"/>
      <c r="B41" s="147"/>
      <c r="C41" s="148"/>
      <c r="D41" s="148"/>
      <c r="E41" s="148"/>
      <c r="F41" s="148"/>
      <c r="G41" s="149"/>
      <c r="H41" s="150"/>
      <c r="I41" s="150"/>
      <c r="J41" s="150"/>
      <c r="K41" s="150"/>
      <c r="L41" s="149"/>
      <c r="M41" s="148"/>
      <c r="N41" s="148"/>
      <c r="O41" s="149"/>
      <c r="P41" s="150"/>
      <c r="Q41" s="150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</row>
    <row r="42" spans="1:3673" x14ac:dyDescent="0.2">
      <c r="A42" s="179" t="s">
        <v>7</v>
      </c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</row>
    <row r="43" spans="1:3673" s="160" customFormat="1" x14ac:dyDescent="0.2">
      <c r="A43" s="138" t="s">
        <v>8</v>
      </c>
      <c r="B43" s="147"/>
      <c r="C43" s="165">
        <v>2579.13616</v>
      </c>
      <c r="D43" s="165">
        <v>2507.8943399999998</v>
      </c>
      <c r="E43" s="165">
        <v>2329.04198</v>
      </c>
      <c r="F43" s="165">
        <v>2620.9511600000001</v>
      </c>
      <c r="G43" s="147"/>
      <c r="H43" s="140">
        <v>2.5954877299999999</v>
      </c>
      <c r="I43" s="164">
        <v>2.5266420300000001</v>
      </c>
      <c r="J43" s="164">
        <v>2.3517362300000002</v>
      </c>
      <c r="K43" s="164">
        <v>2.5698623</v>
      </c>
      <c r="L43" s="147"/>
      <c r="M43" s="165">
        <v>3955.89534</v>
      </c>
      <c r="N43" s="165">
        <f>F43</f>
        <v>2620.9511600000001</v>
      </c>
      <c r="O43" s="147"/>
      <c r="P43" s="164">
        <v>3.9872752</v>
      </c>
      <c r="Q43" s="164">
        <f>K43</f>
        <v>2.5698623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</row>
    <row r="44" spans="1:3673" s="163" customFormat="1" x14ac:dyDescent="0.2">
      <c r="A44" s="145" t="s">
        <v>204</v>
      </c>
      <c r="B44" s="147"/>
      <c r="C44" s="142">
        <v>707.50514599999997</v>
      </c>
      <c r="D44" s="142">
        <v>632.50545699999998</v>
      </c>
      <c r="E44" s="142">
        <v>546.71614799999998</v>
      </c>
      <c r="F44" s="142">
        <v>803.026882</v>
      </c>
      <c r="G44" s="149"/>
      <c r="H44" s="143">
        <v>12.8754349</v>
      </c>
      <c r="I44" s="143">
        <v>11.607734600000001</v>
      </c>
      <c r="J44" s="143">
        <v>10.2496466</v>
      </c>
      <c r="K44" s="143">
        <v>14.611115</v>
      </c>
      <c r="L44" s="147"/>
      <c r="M44" s="142">
        <v>1170.59627</v>
      </c>
      <c r="N44" s="161">
        <f t="shared" ref="N44:N53" si="10">F44</f>
        <v>803.026882</v>
      </c>
      <c r="O44" s="147"/>
      <c r="P44" s="143">
        <v>19.723610300000001</v>
      </c>
      <c r="Q44" s="162">
        <f t="shared" ref="Q44:Q53" si="11">K44</f>
        <v>14.611115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</row>
    <row r="45" spans="1:3673" s="85" customFormat="1" x14ac:dyDescent="0.2">
      <c r="A45" s="166" t="s">
        <v>6</v>
      </c>
      <c r="B45" s="147"/>
      <c r="C45" s="148">
        <v>1672.43498</v>
      </c>
      <c r="D45" s="148">
        <v>1668.8049599999999</v>
      </c>
      <c r="E45" s="148">
        <v>1593.34809</v>
      </c>
      <c r="F45" s="148">
        <v>1634.9254699999999</v>
      </c>
      <c r="G45" s="149"/>
      <c r="H45" s="150">
        <v>2.0599534099999999</v>
      </c>
      <c r="I45" s="150">
        <v>2.0572814099999999</v>
      </c>
      <c r="J45" s="150">
        <v>1.9667079300000001</v>
      </c>
      <c r="K45" s="150">
        <v>1.9489384300000001</v>
      </c>
      <c r="L45" s="147"/>
      <c r="M45" s="148">
        <v>2475.5448099999999</v>
      </c>
      <c r="N45" s="146">
        <f t="shared" si="10"/>
        <v>1634.9254699999999</v>
      </c>
      <c r="O45" s="147"/>
      <c r="P45" s="150">
        <v>3.0642481699999999</v>
      </c>
      <c r="Q45" s="159">
        <f t="shared" si="11"/>
        <v>1.9489384300000001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</row>
    <row r="46" spans="1:3673" x14ac:dyDescent="0.2">
      <c r="A46" s="11"/>
      <c r="B46" s="147"/>
      <c r="C46" s="8"/>
      <c r="D46" s="8"/>
      <c r="E46" s="8"/>
      <c r="F46" s="8"/>
      <c r="G46" s="147"/>
      <c r="H46" s="12"/>
      <c r="I46" s="12"/>
      <c r="J46" s="12"/>
      <c r="K46" s="12"/>
      <c r="L46" s="147"/>
      <c r="M46" s="8"/>
      <c r="N46" s="13"/>
      <c r="O46" s="147"/>
      <c r="P46" s="13"/>
      <c r="Q46" s="63"/>
    </row>
    <row r="47" spans="1:3673" s="160" customFormat="1" x14ac:dyDescent="0.2">
      <c r="A47" s="138" t="s">
        <v>9</v>
      </c>
      <c r="B47" s="147">
        <f>SUM(B9:B45)-SUM(B17:B20)</f>
        <v>23576</v>
      </c>
      <c r="C47" s="165">
        <v>3904.2780499999999</v>
      </c>
      <c r="D47" s="165">
        <v>3736.4535599999999</v>
      </c>
      <c r="E47" s="165">
        <v>3416.6057500000002</v>
      </c>
      <c r="F47" s="165">
        <v>3472.39257</v>
      </c>
      <c r="G47" s="146">
        <v>0</v>
      </c>
      <c r="H47" s="164">
        <v>5.5798517299999997</v>
      </c>
      <c r="I47" s="164">
        <v>5.3432867599999998</v>
      </c>
      <c r="J47" s="164">
        <v>4.8601057599999997</v>
      </c>
      <c r="K47" s="164">
        <v>4.8306844099999999</v>
      </c>
      <c r="L47" s="147"/>
      <c r="M47" s="165">
        <v>5149.9045699999997</v>
      </c>
      <c r="N47" s="165">
        <f t="shared" si="10"/>
        <v>3472.39257</v>
      </c>
      <c r="O47" s="147"/>
      <c r="P47" s="164">
        <v>7.3638443899999997</v>
      </c>
      <c r="Q47" s="164">
        <f t="shared" si="11"/>
        <v>4.8306844099999999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</row>
    <row r="48" spans="1:3673" s="163" customFormat="1" x14ac:dyDescent="0.2">
      <c r="A48" s="145" t="s">
        <v>204</v>
      </c>
      <c r="B48" s="147"/>
      <c r="C48" s="142">
        <v>1041.90482</v>
      </c>
      <c r="D48" s="142">
        <v>952.607123</v>
      </c>
      <c r="E48" s="142">
        <v>821.92852200000004</v>
      </c>
      <c r="F48" s="142">
        <v>742.90899999999999</v>
      </c>
      <c r="G48" s="149"/>
      <c r="H48" s="143">
        <v>28.2129656</v>
      </c>
      <c r="I48" s="143">
        <v>26.199315800000001</v>
      </c>
      <c r="J48" s="143">
        <v>21.449074199999998</v>
      </c>
      <c r="K48" s="143">
        <v>18.961434400000002</v>
      </c>
      <c r="L48" s="147"/>
      <c r="M48" s="142">
        <v>1139.8316</v>
      </c>
      <c r="N48" s="161">
        <f t="shared" si="10"/>
        <v>742.90899999999999</v>
      </c>
      <c r="O48" s="147"/>
      <c r="P48" s="143">
        <v>27.985062500000002</v>
      </c>
      <c r="Q48" s="162">
        <f t="shared" si="11"/>
        <v>18.961434400000002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</row>
    <row r="49" spans="1:3673" s="85" customFormat="1" x14ac:dyDescent="0.2">
      <c r="A49" s="166" t="s">
        <v>6</v>
      </c>
      <c r="B49" s="148">
        <v>3788.9727400000002</v>
      </c>
      <c r="C49" s="148">
        <v>2725.4917999999998</v>
      </c>
      <c r="D49" s="148">
        <v>2662.8179399999999</v>
      </c>
      <c r="E49" s="148">
        <v>2479.0263799999998</v>
      </c>
      <c r="F49" s="148">
        <v>2605.0495900000001</v>
      </c>
      <c r="G49" s="149"/>
      <c r="H49" s="150">
        <v>4.4077559199999996</v>
      </c>
      <c r="I49" s="150">
        <v>4.3081394900000003</v>
      </c>
      <c r="J49" s="150">
        <v>4.0115642899999999</v>
      </c>
      <c r="K49" s="150">
        <v>4.1065144699999996</v>
      </c>
      <c r="L49" s="147"/>
      <c r="M49" s="148">
        <v>3788.9727400000002</v>
      </c>
      <c r="N49" s="146">
        <f t="shared" si="10"/>
        <v>2605.0495900000001</v>
      </c>
      <c r="O49" s="147"/>
      <c r="P49" s="150">
        <v>6.1799232499999999</v>
      </c>
      <c r="Q49" s="159">
        <f t="shared" si="11"/>
        <v>4.1065144699999996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</row>
    <row r="50" spans="1:3673" x14ac:dyDescent="0.2">
      <c r="A50" s="11"/>
      <c r="B50" s="147"/>
      <c r="C50" s="14"/>
      <c r="D50" s="14"/>
      <c r="E50" s="14"/>
      <c r="F50" s="14"/>
      <c r="G50" s="147"/>
      <c r="H50" s="15"/>
      <c r="I50" s="15"/>
      <c r="J50" s="15"/>
      <c r="K50" s="15"/>
      <c r="L50" s="147"/>
      <c r="M50" s="14"/>
      <c r="N50" s="62"/>
      <c r="O50" s="147"/>
      <c r="P50" s="13"/>
      <c r="Q50" s="63"/>
    </row>
    <row r="51" spans="1:3673" s="160" customFormat="1" x14ac:dyDescent="0.2">
      <c r="A51" s="138" t="s">
        <v>10</v>
      </c>
      <c r="B51" s="147"/>
      <c r="C51" s="165">
        <v>1369.9943900000001</v>
      </c>
      <c r="D51" s="165">
        <v>1291.5087599999999</v>
      </c>
      <c r="E51" s="165">
        <v>1167.49766</v>
      </c>
      <c r="F51" s="165">
        <v>1218.21119</v>
      </c>
      <c r="G51" s="147"/>
      <c r="H51" s="140">
        <v>1.9769323999999999</v>
      </c>
      <c r="I51" s="164">
        <v>1.86534478</v>
      </c>
      <c r="J51" s="164">
        <v>1.6891369300000001</v>
      </c>
      <c r="K51" s="164">
        <v>1.74157056</v>
      </c>
      <c r="L51" s="147"/>
      <c r="M51" s="165">
        <v>1989.9301399999999</v>
      </c>
      <c r="N51" s="165">
        <f>F51</f>
        <v>1218.21119</v>
      </c>
      <c r="O51" s="147"/>
      <c r="P51" s="164">
        <v>2.9143675199999999</v>
      </c>
      <c r="Q51" s="164">
        <f t="shared" si="11"/>
        <v>1.74157056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</row>
    <row r="52" spans="1:3673" s="163" customFormat="1" x14ac:dyDescent="0.2">
      <c r="A52" s="145" t="s">
        <v>204</v>
      </c>
      <c r="B52" s="147"/>
      <c r="C52" s="142">
        <v>595.75874799999997</v>
      </c>
      <c r="D52" s="142">
        <v>497.002432</v>
      </c>
      <c r="E52" s="142">
        <v>402.51543700000002</v>
      </c>
      <c r="F52" s="142">
        <v>453.46223400000002</v>
      </c>
      <c r="G52" s="149"/>
      <c r="H52" s="143">
        <v>18.629104099999999</v>
      </c>
      <c r="I52" s="143">
        <v>15.521625</v>
      </c>
      <c r="J52" s="143">
        <v>12.6976479</v>
      </c>
      <c r="K52" s="143">
        <v>14.9657503</v>
      </c>
      <c r="L52" s="147"/>
      <c r="M52" s="142">
        <v>625.91405199999997</v>
      </c>
      <c r="N52" s="161">
        <f>F52</f>
        <v>453.46223400000002</v>
      </c>
      <c r="O52" s="147"/>
      <c r="P52" s="143">
        <v>21.915758100000001</v>
      </c>
      <c r="Q52" s="162">
        <f t="shared" si="11"/>
        <v>14.9657503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</row>
    <row r="53" spans="1:3673" s="85" customFormat="1" x14ac:dyDescent="0.2">
      <c r="A53" s="166" t="s">
        <v>6</v>
      </c>
      <c r="B53" s="147"/>
      <c r="C53" s="148">
        <v>735.92902100000003</v>
      </c>
      <c r="D53" s="148">
        <v>760.12723800000003</v>
      </c>
      <c r="E53" s="148">
        <v>729.84968500000002</v>
      </c>
      <c r="F53" s="148">
        <v>733.70922499999995</v>
      </c>
      <c r="G53" s="149"/>
      <c r="H53" s="150">
        <v>1.1532587700000001</v>
      </c>
      <c r="I53" s="150">
        <v>1.1926745000000001</v>
      </c>
      <c r="J53" s="150">
        <v>1.1472557400000001</v>
      </c>
      <c r="K53" s="150">
        <v>1.1361949099999999</v>
      </c>
      <c r="L53" s="147"/>
      <c r="M53" s="148">
        <v>1297.1727100000001</v>
      </c>
      <c r="N53" s="146">
        <f t="shared" si="10"/>
        <v>733.70922499999995</v>
      </c>
      <c r="O53" s="147"/>
      <c r="P53" s="150">
        <v>2.0521637500000001</v>
      </c>
      <c r="Q53" s="159">
        <f t="shared" si="11"/>
        <v>1.1361949099999999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</row>
    <row r="54" spans="1:3673" x14ac:dyDescent="0.2">
      <c r="A54" s="27"/>
    </row>
  </sheetData>
  <mergeCells count="18">
    <mergeCell ref="A1:Q1"/>
    <mergeCell ref="C3:K3"/>
    <mergeCell ref="M3:Q3"/>
    <mergeCell ref="C4:F4"/>
    <mergeCell ref="H4:K4"/>
    <mergeCell ref="M4:N4"/>
    <mergeCell ref="P4:Q4"/>
    <mergeCell ref="A36:Q36"/>
    <mergeCell ref="A42:Q42"/>
    <mergeCell ref="A9:Q9"/>
    <mergeCell ref="A15:Q15"/>
    <mergeCell ref="A28:Q28"/>
    <mergeCell ref="C30:K30"/>
    <mergeCell ref="M30:Q30"/>
    <mergeCell ref="C31:F31"/>
    <mergeCell ref="H31:K31"/>
    <mergeCell ref="M31:N31"/>
    <mergeCell ref="P31:Q31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T48"/>
  <sheetViews>
    <sheetView showGridLines="0" workbookViewId="0">
      <selection activeCell="R18" sqref="R18"/>
    </sheetView>
  </sheetViews>
  <sheetFormatPr defaultRowHeight="12.75" x14ac:dyDescent="0.2"/>
  <cols>
    <col min="2" max="2" width="7.140625" bestFit="1" customWidth="1"/>
    <col min="3" max="3" width="0.7109375" customWidth="1"/>
    <col min="4" max="4" width="15.7109375" bestFit="1" customWidth="1"/>
    <col min="5" max="5" width="0.7109375" customWidth="1"/>
    <col min="6" max="6" width="11" customWidth="1"/>
    <col min="7" max="7" width="0.7109375" customWidth="1"/>
    <col min="8" max="8" width="10.28515625" customWidth="1"/>
    <col min="9" max="9" width="0.7109375" customWidth="1"/>
    <col min="10" max="10" width="15.7109375" bestFit="1" customWidth="1"/>
    <col min="11" max="11" width="0.7109375" customWidth="1"/>
    <col min="12" max="12" width="11" customWidth="1"/>
    <col min="13" max="13" width="0.7109375" customWidth="1"/>
    <col min="15" max="15" width="0.7109375" customWidth="1"/>
    <col min="16" max="16" width="15.7109375" bestFit="1" customWidth="1"/>
    <col min="17" max="17" width="0.7109375" customWidth="1"/>
    <col min="18" max="18" width="11" customWidth="1"/>
    <col min="19" max="19" width="0.7109375" customWidth="1"/>
  </cols>
  <sheetData>
    <row r="1" spans="1:20" ht="15.75" x14ac:dyDescent="0.25">
      <c r="A1" s="16" t="s">
        <v>12</v>
      </c>
    </row>
    <row r="4" spans="1:20" ht="15.75" x14ac:dyDescent="0.25">
      <c r="D4" s="185" t="s">
        <v>13</v>
      </c>
      <c r="E4" s="185"/>
      <c r="F4" s="185"/>
      <c r="G4" s="185"/>
      <c r="H4" s="185"/>
      <c r="J4" s="185" t="s">
        <v>14</v>
      </c>
      <c r="K4" s="185"/>
      <c r="L4" s="185"/>
      <c r="M4" s="185"/>
      <c r="N4" s="185"/>
      <c r="P4" s="185" t="s">
        <v>15</v>
      </c>
      <c r="Q4" s="185"/>
      <c r="R4" s="185"/>
      <c r="S4" s="185"/>
      <c r="T4" s="185"/>
    </row>
    <row r="6" spans="1:20" x14ac:dyDescent="0.2">
      <c r="B6" t="s">
        <v>16</v>
      </c>
      <c r="D6" s="184" t="s">
        <v>17</v>
      </c>
      <c r="F6" s="184" t="s">
        <v>18</v>
      </c>
      <c r="H6" s="184" t="s">
        <v>19</v>
      </c>
      <c r="J6" s="184" t="s">
        <v>17</v>
      </c>
      <c r="L6" s="184" t="s">
        <v>18</v>
      </c>
      <c r="N6" s="184" t="s">
        <v>19</v>
      </c>
      <c r="P6" s="184" t="s">
        <v>17</v>
      </c>
      <c r="R6" s="184" t="s">
        <v>18</v>
      </c>
      <c r="T6" s="184" t="s">
        <v>19</v>
      </c>
    </row>
    <row r="7" spans="1:20" x14ac:dyDescent="0.2">
      <c r="D7" s="184"/>
      <c r="F7" s="184"/>
      <c r="H7" s="184"/>
      <c r="J7" s="184"/>
      <c r="L7" s="184"/>
      <c r="N7" s="184"/>
      <c r="P7" s="184"/>
      <c r="R7" s="184"/>
      <c r="T7" s="184"/>
    </row>
    <row r="8" spans="1:20" x14ac:dyDescent="0.2">
      <c r="D8" s="17"/>
      <c r="J8" s="17"/>
      <c r="P8" s="17"/>
    </row>
    <row r="9" spans="1:20" x14ac:dyDescent="0.2">
      <c r="B9" s="18" t="s">
        <v>167</v>
      </c>
      <c r="D9" s="19">
        <v>5085</v>
      </c>
      <c r="E9" s="20"/>
      <c r="F9" s="19">
        <v>0</v>
      </c>
      <c r="H9" s="19">
        <f>IF(D9&lt;10,"-",F9/D9*100)</f>
        <v>0</v>
      </c>
      <c r="I9" s="20"/>
      <c r="J9" s="19">
        <v>3066</v>
      </c>
      <c r="L9" s="19">
        <v>0</v>
      </c>
      <c r="M9" s="20"/>
      <c r="N9" s="19">
        <f>IF(J9&lt;10,"-",L9/J9*100)</f>
        <v>0</v>
      </c>
      <c r="P9" s="19">
        <v>2019</v>
      </c>
      <c r="Q9" s="20"/>
      <c r="R9" s="19">
        <v>0</v>
      </c>
      <c r="T9" s="19">
        <f>IF(P9&lt;10,"-",R9/P9*100)</f>
        <v>0</v>
      </c>
    </row>
    <row r="10" spans="1:20" x14ac:dyDescent="0.2">
      <c r="B10" s="21" t="s">
        <v>168</v>
      </c>
      <c r="D10" s="22">
        <v>4621</v>
      </c>
      <c r="F10" s="22">
        <v>0</v>
      </c>
      <c r="H10" s="22">
        <f t="shared" ref="H10:H17" si="0">IF(D10&lt;10,"-",F10/D10*100)</f>
        <v>0</v>
      </c>
      <c r="J10" s="22">
        <v>2828</v>
      </c>
      <c r="L10" s="22">
        <v>0</v>
      </c>
      <c r="N10" s="22">
        <f t="shared" ref="N10:N17" si="1">IF(J10&lt;10,"-",L10/J10*100)</f>
        <v>0</v>
      </c>
      <c r="P10" s="22">
        <v>1793</v>
      </c>
      <c r="R10" s="22">
        <v>0</v>
      </c>
      <c r="T10" s="22">
        <f>IF(P10&lt;10,"-",R10/P10*100)</f>
        <v>0</v>
      </c>
    </row>
    <row r="11" spans="1:20" x14ac:dyDescent="0.2">
      <c r="B11" s="18" t="s">
        <v>169</v>
      </c>
      <c r="D11" s="19">
        <v>4117</v>
      </c>
      <c r="F11" s="19">
        <v>0</v>
      </c>
      <c r="H11" s="19">
        <f t="shared" si="0"/>
        <v>0</v>
      </c>
      <c r="J11" s="19">
        <v>2560</v>
      </c>
      <c r="L11" s="19">
        <v>0</v>
      </c>
      <c r="N11" s="19">
        <f t="shared" si="1"/>
        <v>0</v>
      </c>
      <c r="P11" s="19">
        <v>1557</v>
      </c>
      <c r="R11" s="19">
        <v>0</v>
      </c>
      <c r="T11" s="19">
        <f t="shared" ref="T11:T17" si="2">IF(P11&lt;10,"-",R11/P11*100)</f>
        <v>0</v>
      </c>
    </row>
    <row r="12" spans="1:20" x14ac:dyDescent="0.2">
      <c r="B12" s="21" t="s">
        <v>170</v>
      </c>
      <c r="D12" s="22">
        <v>3812</v>
      </c>
      <c r="F12" s="22">
        <v>119</v>
      </c>
      <c r="H12" s="22">
        <f t="shared" si="0"/>
        <v>3.1217208814270725</v>
      </c>
      <c r="J12" s="22">
        <v>2420</v>
      </c>
      <c r="L12" s="22">
        <v>43</v>
      </c>
      <c r="N12" s="22">
        <f t="shared" si="1"/>
        <v>1.7768595041322315</v>
      </c>
      <c r="P12" s="22">
        <v>1392</v>
      </c>
      <c r="R12" s="22">
        <v>76</v>
      </c>
      <c r="T12" s="22">
        <f t="shared" si="2"/>
        <v>5.4597701149425291</v>
      </c>
    </row>
    <row r="13" spans="1:20" x14ac:dyDescent="0.2">
      <c r="B13" s="18" t="s">
        <v>171</v>
      </c>
      <c r="D13" s="19">
        <v>3729</v>
      </c>
      <c r="F13" s="19">
        <v>294</v>
      </c>
      <c r="H13" s="19">
        <f t="shared" si="0"/>
        <v>7.8841512469831052</v>
      </c>
      <c r="J13" s="19">
        <v>2332</v>
      </c>
      <c r="L13" s="19">
        <v>120</v>
      </c>
      <c r="N13" s="19">
        <f t="shared" si="1"/>
        <v>5.1457975986277873</v>
      </c>
      <c r="P13" s="19">
        <v>1397</v>
      </c>
      <c r="R13" s="19">
        <v>174</v>
      </c>
      <c r="T13" s="19">
        <f t="shared" si="2"/>
        <v>12.455261274158911</v>
      </c>
    </row>
    <row r="14" spans="1:20" x14ac:dyDescent="0.2">
      <c r="B14" s="21" t="s">
        <v>172</v>
      </c>
      <c r="D14" s="22">
        <v>3334</v>
      </c>
      <c r="F14" s="22">
        <v>547</v>
      </c>
      <c r="H14" s="22">
        <f t="shared" si="0"/>
        <v>16.406718656268744</v>
      </c>
      <c r="J14" s="22">
        <v>2135</v>
      </c>
      <c r="L14" s="22">
        <v>217</v>
      </c>
      <c r="N14" s="22">
        <f t="shared" si="1"/>
        <v>10.163934426229508</v>
      </c>
      <c r="P14" s="22">
        <v>1199</v>
      </c>
      <c r="R14" s="22">
        <v>330</v>
      </c>
      <c r="T14" s="22">
        <f t="shared" si="2"/>
        <v>27.522935779816514</v>
      </c>
    </row>
    <row r="15" spans="1:20" x14ac:dyDescent="0.2">
      <c r="B15" s="18" t="s">
        <v>173</v>
      </c>
      <c r="D15" s="19">
        <v>3201</v>
      </c>
      <c r="F15" s="19">
        <v>1038</v>
      </c>
      <c r="H15" s="19">
        <f t="shared" ref="H15" si="3">IF(D15&lt;10,"-",F15/D15*100)</f>
        <v>32.427366447985008</v>
      </c>
      <c r="J15" s="19">
        <v>2036</v>
      </c>
      <c r="L15" s="19">
        <v>537</v>
      </c>
      <c r="N15" s="19">
        <f t="shared" ref="N15" si="4">IF(J15&lt;10,"-",L15/J15*100)</f>
        <v>26.375245579567778</v>
      </c>
      <c r="P15" s="19">
        <v>1165</v>
      </c>
      <c r="R15" s="19">
        <v>501</v>
      </c>
      <c r="T15" s="19">
        <f t="shared" ref="T15" si="5">IF(P15&lt;10,"-",R15/P15*100)</f>
        <v>43.004291845493562</v>
      </c>
    </row>
    <row r="17" spans="2:20" x14ac:dyDescent="0.2">
      <c r="B17" s="19" t="s">
        <v>20</v>
      </c>
      <c r="D17" s="19">
        <v>1</v>
      </c>
      <c r="F17" s="19">
        <v>0</v>
      </c>
      <c r="H17" s="19" t="str">
        <f t="shared" si="0"/>
        <v>-</v>
      </c>
      <c r="J17" s="19">
        <v>1</v>
      </c>
      <c r="L17" s="19">
        <v>0</v>
      </c>
      <c r="N17" s="19" t="str">
        <f t="shared" si="1"/>
        <v>-</v>
      </c>
      <c r="P17" s="19">
        <v>0</v>
      </c>
      <c r="R17" s="19">
        <v>0</v>
      </c>
      <c r="T17" s="19" t="str">
        <f t="shared" si="2"/>
        <v>-</v>
      </c>
    </row>
    <row r="19" spans="2:20" x14ac:dyDescent="0.2">
      <c r="B19" s="21"/>
      <c r="D19" s="22"/>
      <c r="F19" s="22"/>
    </row>
    <row r="48" spans="4:11" x14ac:dyDescent="0.2">
      <c r="D48" s="32"/>
      <c r="H48" s="42"/>
      <c r="I48" s="42"/>
      <c r="J48" s="42"/>
      <c r="K48" s="42"/>
    </row>
  </sheetData>
  <mergeCells count="12">
    <mergeCell ref="R6:R7"/>
    <mergeCell ref="T6:T7"/>
    <mergeCell ref="D4:H4"/>
    <mergeCell ref="J4:N4"/>
    <mergeCell ref="P4:T4"/>
    <mergeCell ref="D6:D7"/>
    <mergeCell ref="F6:F7"/>
    <mergeCell ref="H6:H7"/>
    <mergeCell ref="J6:J7"/>
    <mergeCell ref="L6:L7"/>
    <mergeCell ref="N6:N7"/>
    <mergeCell ref="P6:P7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C925-0382-47D0-BF45-644F2138F44B}">
  <dimension ref="A1:AC53"/>
  <sheetViews>
    <sheetView showGridLines="0" topLeftCell="A16" zoomScaleNormal="100" workbookViewId="0">
      <selection activeCell="T23" sqref="T23"/>
    </sheetView>
  </sheetViews>
  <sheetFormatPr defaultRowHeight="12.75" x14ac:dyDescent="0.2"/>
  <cols>
    <col min="1" max="1" width="17.140625" style="27" customWidth="1"/>
    <col min="2" max="2" width="0.7109375" style="2" customWidth="1"/>
    <col min="3" max="4" width="9.7109375" bestFit="1" customWidth="1"/>
    <col min="5" max="5" width="0.7109375" style="2" customWidth="1"/>
    <col min="6" max="7" width="9.7109375" customWidth="1"/>
    <col min="8" max="8" width="0.7109375" style="2" customWidth="1"/>
    <col min="9" max="10" width="9.7109375" customWidth="1"/>
    <col min="11" max="11" width="5.42578125" customWidth="1"/>
    <col min="12" max="12" width="2.42578125" customWidth="1"/>
    <col min="13" max="13" width="5.42578125" customWidth="1"/>
    <col min="14" max="14" width="17.140625" customWidth="1"/>
    <col min="15" max="15" width="0.85546875" style="1" customWidth="1"/>
    <col min="16" max="17" width="9.7109375" customWidth="1"/>
    <col min="18" max="18" width="0.7109375" style="1" customWidth="1"/>
    <col min="19" max="20" width="9.7109375" customWidth="1"/>
    <col min="21" max="21" width="0.7109375" style="1" customWidth="1"/>
    <col min="22" max="23" width="9.7109375" customWidth="1"/>
    <col min="26" max="26" width="12.28515625" customWidth="1"/>
    <col min="27" max="27" width="11.7109375" customWidth="1"/>
  </cols>
  <sheetData>
    <row r="1" spans="1:25" s="24" customFormat="1" ht="15.75" customHeight="1" x14ac:dyDescent="0.25">
      <c r="A1" s="16" t="s">
        <v>21</v>
      </c>
      <c r="B1" s="2"/>
      <c r="E1" s="2"/>
      <c r="H1" s="2"/>
      <c r="L1" s="25"/>
      <c r="N1" s="16" t="s">
        <v>21</v>
      </c>
      <c r="O1" s="20"/>
      <c r="R1" s="2"/>
      <c r="U1" s="2"/>
    </row>
    <row r="2" spans="1:25" ht="15.75" customHeight="1" x14ac:dyDescent="0.2">
      <c r="L2" s="26"/>
      <c r="O2" s="20"/>
      <c r="R2" s="2"/>
      <c r="U2" s="2"/>
    </row>
    <row r="3" spans="1:25" ht="15.75" customHeight="1" x14ac:dyDescent="0.25">
      <c r="A3" s="16" t="s">
        <v>22</v>
      </c>
      <c r="L3" s="26"/>
      <c r="N3" s="16" t="s">
        <v>23</v>
      </c>
      <c r="O3" s="20"/>
      <c r="R3" s="2"/>
      <c r="U3" s="2"/>
    </row>
    <row r="4" spans="1:25" ht="15.75" customHeight="1" x14ac:dyDescent="0.2">
      <c r="L4" s="26"/>
      <c r="N4" s="27"/>
      <c r="O4" s="20"/>
      <c r="R4" s="2"/>
      <c r="U4" s="2"/>
    </row>
    <row r="5" spans="1:25" ht="15.75" customHeight="1" x14ac:dyDescent="0.2">
      <c r="L5" s="26"/>
      <c r="N5" s="27"/>
      <c r="O5" s="20"/>
      <c r="R5" s="2"/>
      <c r="U5" s="2"/>
    </row>
    <row r="6" spans="1:25" s="27" customFormat="1" ht="15.75" customHeight="1" x14ac:dyDescent="0.2">
      <c r="B6" s="2"/>
      <c r="C6" s="186" t="s">
        <v>14</v>
      </c>
      <c r="D6" s="187"/>
      <c r="E6" s="2"/>
      <c r="F6" s="186" t="s">
        <v>15</v>
      </c>
      <c r="G6" s="187"/>
      <c r="H6" s="2"/>
      <c r="I6" s="186" t="s">
        <v>13</v>
      </c>
      <c r="J6" s="187"/>
      <c r="L6" s="28"/>
      <c r="O6" s="106"/>
      <c r="P6" s="186" t="s">
        <v>14</v>
      </c>
      <c r="Q6" s="187"/>
      <c r="R6" s="2"/>
      <c r="S6" s="186" t="s">
        <v>15</v>
      </c>
      <c r="T6" s="187"/>
      <c r="U6" s="2"/>
      <c r="V6" s="186" t="s">
        <v>13</v>
      </c>
      <c r="W6" s="187"/>
    </row>
    <row r="7" spans="1:25" s="27" customFormat="1" ht="15.75" customHeight="1" x14ac:dyDescent="0.2">
      <c r="B7" s="2"/>
      <c r="C7" s="29">
        <f>Nøgletalstabeller!$M$5</f>
        <v>2021</v>
      </c>
      <c r="D7" s="29">
        <f>Nøgletalstabeller!$N$5</f>
        <v>2022</v>
      </c>
      <c r="E7" s="2"/>
      <c r="F7" s="29">
        <f>Nøgletalstabeller!$M$5</f>
        <v>2021</v>
      </c>
      <c r="G7" s="29">
        <f>Nøgletalstabeller!$N$5</f>
        <v>2022</v>
      </c>
      <c r="H7" s="2"/>
      <c r="I7" s="29">
        <f>Nøgletalstabeller!$M$5</f>
        <v>2021</v>
      </c>
      <c r="J7" s="29">
        <f>Nøgletalstabeller!$N$5</f>
        <v>2022</v>
      </c>
      <c r="L7" s="28"/>
      <c r="O7" s="107"/>
      <c r="P7" s="29">
        <f>Nøgletalstabeller!$M$5</f>
        <v>2021</v>
      </c>
      <c r="Q7" s="29">
        <f>Nøgletalstabeller!$N$5</f>
        <v>2022</v>
      </c>
      <c r="R7" s="2"/>
      <c r="S7" s="29">
        <f>Nøgletalstabeller!$M$5</f>
        <v>2021</v>
      </c>
      <c r="T7" s="29">
        <f>Nøgletalstabeller!$N$5</f>
        <v>2022</v>
      </c>
      <c r="U7" s="2"/>
      <c r="V7" s="29">
        <f>Nøgletalstabeller!$M$5</f>
        <v>2021</v>
      </c>
      <c r="W7" s="29">
        <f>Nøgletalstabeller!$N$5</f>
        <v>2022</v>
      </c>
    </row>
    <row r="8" spans="1:25" ht="15.75" customHeight="1" x14ac:dyDescent="0.2">
      <c r="C8" s="30"/>
      <c r="D8" s="30"/>
      <c r="F8" s="30"/>
      <c r="G8" s="30"/>
      <c r="I8" s="30"/>
      <c r="J8" s="30"/>
      <c r="L8" s="26"/>
      <c r="N8" s="27"/>
      <c r="O8" s="20"/>
      <c r="P8" s="30"/>
      <c r="Q8" s="30"/>
      <c r="R8" s="2"/>
      <c r="S8" s="30"/>
      <c r="T8" s="30"/>
      <c r="U8" s="2"/>
      <c r="V8" s="30"/>
      <c r="W8" s="30"/>
    </row>
    <row r="9" spans="1:25" ht="15.75" customHeight="1" x14ac:dyDescent="0.2">
      <c r="A9" s="79" t="s">
        <v>207</v>
      </c>
      <c r="B9" s="98"/>
      <c r="C9" s="80">
        <v>24868</v>
      </c>
      <c r="D9" s="80">
        <v>25712</v>
      </c>
      <c r="E9" s="103"/>
      <c r="F9" s="80">
        <v>9011</v>
      </c>
      <c r="G9" s="80">
        <v>9525</v>
      </c>
      <c r="H9" s="103"/>
      <c r="I9" s="80">
        <v>33879</v>
      </c>
      <c r="J9" s="80">
        <f>D9+G9</f>
        <v>35237</v>
      </c>
      <c r="K9" s="32"/>
      <c r="L9" s="26"/>
      <c r="N9" s="79" t="s">
        <v>207</v>
      </c>
      <c r="O9" s="98"/>
      <c r="P9" s="80">
        <v>24954</v>
      </c>
      <c r="Q9" s="80">
        <v>25773</v>
      </c>
      <c r="R9" s="103"/>
      <c r="S9" s="80">
        <v>9030</v>
      </c>
      <c r="T9" s="80">
        <v>9540</v>
      </c>
      <c r="U9" s="103"/>
      <c r="V9" s="80">
        <v>33984</v>
      </c>
      <c r="W9" s="80">
        <f>Q9+T9</f>
        <v>35313</v>
      </c>
      <c r="Y9" s="32"/>
    </row>
    <row r="10" spans="1:25" ht="15.75" customHeight="1" x14ac:dyDescent="0.2">
      <c r="A10" s="90" t="s">
        <v>208</v>
      </c>
      <c r="B10" s="98"/>
      <c r="C10" s="91">
        <v>27846</v>
      </c>
      <c r="D10" s="91">
        <v>27967</v>
      </c>
      <c r="E10" s="103"/>
      <c r="F10" s="91">
        <v>6555</v>
      </c>
      <c r="G10" s="91">
        <v>6745</v>
      </c>
      <c r="H10" s="103"/>
      <c r="I10" s="91">
        <v>34401</v>
      </c>
      <c r="J10" s="91">
        <f>D10+G10</f>
        <v>34712</v>
      </c>
      <c r="K10" s="32"/>
      <c r="L10" s="26"/>
      <c r="N10" s="90" t="s">
        <v>208</v>
      </c>
      <c r="O10" s="98"/>
      <c r="P10" s="91">
        <v>28154</v>
      </c>
      <c r="Q10" s="91">
        <v>28220</v>
      </c>
      <c r="R10" s="103"/>
      <c r="S10" s="91">
        <v>6586</v>
      </c>
      <c r="T10" s="91">
        <v>6775</v>
      </c>
      <c r="U10" s="103"/>
      <c r="V10" s="91">
        <v>34740</v>
      </c>
      <c r="W10" s="91">
        <f t="shared" ref="W10:W46" si="0">Q10+T10</f>
        <v>34995</v>
      </c>
      <c r="Y10" s="32"/>
    </row>
    <row r="11" spans="1:25" ht="15.75" customHeight="1" x14ac:dyDescent="0.2">
      <c r="A11" s="83" t="s">
        <v>209</v>
      </c>
      <c r="B11" s="98"/>
      <c r="C11" s="84">
        <v>11128</v>
      </c>
      <c r="D11" s="84">
        <v>11866</v>
      </c>
      <c r="E11" s="103"/>
      <c r="F11" s="84">
        <v>9207</v>
      </c>
      <c r="G11" s="84">
        <v>9925</v>
      </c>
      <c r="H11" s="103"/>
      <c r="I11" s="84">
        <v>20335</v>
      </c>
      <c r="J11" s="84">
        <f>D11+G11</f>
        <v>21791</v>
      </c>
      <c r="K11" s="32"/>
      <c r="L11" s="26"/>
      <c r="N11" s="83" t="s">
        <v>209</v>
      </c>
      <c r="O11" s="98"/>
      <c r="P11" s="84">
        <v>11139</v>
      </c>
      <c r="Q11" s="84">
        <v>11876</v>
      </c>
      <c r="R11" s="103"/>
      <c r="S11" s="84">
        <v>9212</v>
      </c>
      <c r="T11" s="84">
        <v>9930</v>
      </c>
      <c r="U11" s="103"/>
      <c r="V11" s="84">
        <v>20351</v>
      </c>
      <c r="W11" s="84">
        <f t="shared" si="0"/>
        <v>21806</v>
      </c>
      <c r="Y11" s="32"/>
    </row>
    <row r="12" spans="1:25" ht="15.75" customHeight="1" x14ac:dyDescent="0.2">
      <c r="A12" s="79" t="s">
        <v>26</v>
      </c>
      <c r="B12" s="98"/>
      <c r="C12" s="80">
        <v>13447</v>
      </c>
      <c r="D12" s="80">
        <v>13562</v>
      </c>
      <c r="E12" s="103"/>
      <c r="F12" s="80">
        <v>29560</v>
      </c>
      <c r="G12" s="80">
        <v>30132</v>
      </c>
      <c r="H12" s="103"/>
      <c r="I12" s="80">
        <v>43007</v>
      </c>
      <c r="J12" s="80">
        <f t="shared" ref="J12:J46" si="1">D12+G12</f>
        <v>43694</v>
      </c>
      <c r="K12" s="32"/>
      <c r="L12" s="26"/>
      <c r="N12" s="79" t="s">
        <v>26</v>
      </c>
      <c r="O12" s="98"/>
      <c r="P12" s="80">
        <v>13570</v>
      </c>
      <c r="Q12" s="80">
        <v>13669</v>
      </c>
      <c r="R12" s="103"/>
      <c r="S12" s="80">
        <v>29775</v>
      </c>
      <c r="T12" s="80">
        <v>30341</v>
      </c>
      <c r="U12" s="103"/>
      <c r="V12" s="80">
        <v>43345</v>
      </c>
      <c r="W12" s="80">
        <f t="shared" si="0"/>
        <v>44010</v>
      </c>
      <c r="Y12" s="32"/>
    </row>
    <row r="13" spans="1:25" ht="15.75" customHeight="1" x14ac:dyDescent="0.2">
      <c r="A13" s="90" t="s">
        <v>27</v>
      </c>
      <c r="B13" s="98"/>
      <c r="C13" s="91">
        <v>7693</v>
      </c>
      <c r="D13" s="91">
        <v>7633</v>
      </c>
      <c r="E13" s="103"/>
      <c r="F13" s="91">
        <v>7273</v>
      </c>
      <c r="G13" s="91">
        <v>7363</v>
      </c>
      <c r="H13" s="103"/>
      <c r="I13" s="91">
        <v>14966</v>
      </c>
      <c r="J13" s="91">
        <f t="shared" si="1"/>
        <v>14996</v>
      </c>
      <c r="K13" s="32"/>
      <c r="L13" s="26"/>
      <c r="N13" s="90" t="s">
        <v>27</v>
      </c>
      <c r="O13" s="98"/>
      <c r="P13" s="91">
        <v>7783</v>
      </c>
      <c r="Q13" s="91">
        <v>7709</v>
      </c>
      <c r="R13" s="103"/>
      <c r="S13" s="91">
        <v>7317</v>
      </c>
      <c r="T13" s="91">
        <v>7403</v>
      </c>
      <c r="U13" s="103"/>
      <c r="V13" s="91">
        <v>15100</v>
      </c>
      <c r="W13" s="91">
        <f t="shared" si="0"/>
        <v>15112</v>
      </c>
      <c r="Y13" s="32"/>
    </row>
    <row r="14" spans="1:25" ht="15.75" customHeight="1" x14ac:dyDescent="0.2">
      <c r="A14" s="83" t="s">
        <v>28</v>
      </c>
      <c r="B14" s="98"/>
      <c r="C14" s="84">
        <v>1392</v>
      </c>
      <c r="D14" s="84">
        <v>1408</v>
      </c>
      <c r="E14" s="103"/>
      <c r="F14" s="84">
        <v>1135</v>
      </c>
      <c r="G14" s="84">
        <v>1159</v>
      </c>
      <c r="H14" s="103"/>
      <c r="I14" s="84">
        <v>2527</v>
      </c>
      <c r="J14" s="84">
        <f t="shared" si="1"/>
        <v>2567</v>
      </c>
      <c r="K14" s="32"/>
      <c r="L14" s="26"/>
      <c r="N14" s="83" t="s">
        <v>28</v>
      </c>
      <c r="O14" s="98"/>
      <c r="P14" s="84">
        <v>1396</v>
      </c>
      <c r="Q14" s="84">
        <v>1411</v>
      </c>
      <c r="R14" s="103"/>
      <c r="S14" s="84">
        <v>1139</v>
      </c>
      <c r="T14" s="84">
        <v>1161</v>
      </c>
      <c r="U14" s="103"/>
      <c r="V14" s="84">
        <v>2535</v>
      </c>
      <c r="W14" s="84">
        <f t="shared" si="0"/>
        <v>2572</v>
      </c>
      <c r="Y14" s="32"/>
    </row>
    <row r="15" spans="1:25" ht="15.75" customHeight="1" x14ac:dyDescent="0.2">
      <c r="A15" s="79" t="s">
        <v>29</v>
      </c>
      <c r="B15" s="98"/>
      <c r="C15" s="80">
        <v>1560</v>
      </c>
      <c r="D15" s="80">
        <v>1730</v>
      </c>
      <c r="E15" s="103"/>
      <c r="F15" s="80">
        <v>4291</v>
      </c>
      <c r="G15" s="80">
        <v>4849</v>
      </c>
      <c r="H15" s="103"/>
      <c r="I15" s="80">
        <v>5851</v>
      </c>
      <c r="J15" s="80">
        <f t="shared" si="1"/>
        <v>6579</v>
      </c>
      <c r="K15" s="32"/>
      <c r="L15" s="26"/>
      <c r="N15" s="79" t="s">
        <v>29</v>
      </c>
      <c r="O15" s="98"/>
      <c r="P15" s="80">
        <v>1563</v>
      </c>
      <c r="Q15" s="80">
        <v>1734</v>
      </c>
      <c r="R15" s="103"/>
      <c r="S15" s="80">
        <v>4300</v>
      </c>
      <c r="T15" s="80">
        <v>4854</v>
      </c>
      <c r="U15" s="103"/>
      <c r="V15" s="80">
        <v>5863</v>
      </c>
      <c r="W15" s="80">
        <f t="shared" si="0"/>
        <v>6588</v>
      </c>
      <c r="Y15" s="32"/>
    </row>
    <row r="16" spans="1:25" ht="15.75" customHeight="1" x14ac:dyDescent="0.2">
      <c r="A16" s="90" t="s">
        <v>30</v>
      </c>
      <c r="B16" s="98"/>
      <c r="C16" s="91">
        <v>1245</v>
      </c>
      <c r="D16" s="91">
        <v>1349</v>
      </c>
      <c r="E16" s="103"/>
      <c r="F16" s="91">
        <v>2339</v>
      </c>
      <c r="G16" s="91">
        <v>2697</v>
      </c>
      <c r="H16" s="103"/>
      <c r="I16" s="91">
        <v>3584</v>
      </c>
      <c r="J16" s="91">
        <f t="shared" si="1"/>
        <v>4046</v>
      </c>
      <c r="K16" s="32"/>
      <c r="L16" s="26"/>
      <c r="N16" s="90" t="s">
        <v>30</v>
      </c>
      <c r="O16" s="98"/>
      <c r="P16" s="91">
        <v>1265</v>
      </c>
      <c r="Q16" s="91">
        <v>1367</v>
      </c>
      <c r="R16" s="103"/>
      <c r="S16" s="91">
        <v>2380</v>
      </c>
      <c r="T16" s="91">
        <v>2733</v>
      </c>
      <c r="U16" s="103"/>
      <c r="V16" s="91">
        <v>3645</v>
      </c>
      <c r="W16" s="91">
        <f t="shared" si="0"/>
        <v>4100</v>
      </c>
      <c r="Y16" s="32"/>
    </row>
    <row r="17" spans="1:29" ht="15.75" hidden="1" customHeight="1" x14ac:dyDescent="0.2">
      <c r="A17" s="83" t="s">
        <v>31</v>
      </c>
      <c r="B17" s="98"/>
      <c r="C17" s="84">
        <v>1184</v>
      </c>
      <c r="D17" s="84">
        <v>1156</v>
      </c>
      <c r="E17" s="103"/>
      <c r="F17" s="84">
        <v>1207</v>
      </c>
      <c r="G17" s="84">
        <v>1209</v>
      </c>
      <c r="H17" s="103"/>
      <c r="I17" s="84">
        <v>2391</v>
      </c>
      <c r="J17" s="84">
        <f t="shared" si="1"/>
        <v>2365</v>
      </c>
      <c r="K17" s="32"/>
      <c r="L17" s="26"/>
      <c r="N17" s="83" t="s">
        <v>31</v>
      </c>
      <c r="O17" s="98"/>
      <c r="P17" s="84">
        <v>1201</v>
      </c>
      <c r="Q17" s="84">
        <v>1169</v>
      </c>
      <c r="R17" s="103"/>
      <c r="S17" s="84">
        <v>1221</v>
      </c>
      <c r="T17" s="84">
        <v>1217</v>
      </c>
      <c r="U17" s="103"/>
      <c r="V17" s="84">
        <v>2422</v>
      </c>
      <c r="W17" s="84">
        <f t="shared" si="0"/>
        <v>2386</v>
      </c>
      <c r="Y17" s="32"/>
      <c r="AA17" s="32"/>
      <c r="AC17" s="32"/>
    </row>
    <row r="18" spans="1:29" ht="15.75" hidden="1" customHeight="1" x14ac:dyDescent="0.2">
      <c r="A18" s="79" t="s">
        <v>32</v>
      </c>
      <c r="B18" s="98"/>
      <c r="C18" s="80">
        <v>198</v>
      </c>
      <c r="D18" s="80">
        <v>201</v>
      </c>
      <c r="E18" s="103"/>
      <c r="F18" s="80">
        <v>522</v>
      </c>
      <c r="G18" s="80">
        <v>526</v>
      </c>
      <c r="H18" s="103"/>
      <c r="I18" s="80">
        <v>720</v>
      </c>
      <c r="J18" s="80">
        <f t="shared" si="1"/>
        <v>727</v>
      </c>
      <c r="K18" s="32"/>
      <c r="L18" s="26"/>
      <c r="N18" s="79" t="s">
        <v>32</v>
      </c>
      <c r="O18" s="98"/>
      <c r="P18" s="80">
        <v>199</v>
      </c>
      <c r="Q18" s="80">
        <v>202</v>
      </c>
      <c r="R18" s="103"/>
      <c r="S18" s="80">
        <v>523</v>
      </c>
      <c r="T18" s="80">
        <v>528</v>
      </c>
      <c r="U18" s="103"/>
      <c r="V18" s="80">
        <v>722</v>
      </c>
      <c r="W18" s="80">
        <f t="shared" si="0"/>
        <v>730</v>
      </c>
      <c r="Y18" s="32"/>
    </row>
    <row r="19" spans="1:29" ht="15.75" hidden="1" customHeight="1" x14ac:dyDescent="0.2">
      <c r="A19" s="81" t="s">
        <v>33</v>
      </c>
      <c r="B19" s="98"/>
      <c r="C19" s="82">
        <v>112</v>
      </c>
      <c r="D19" s="82">
        <v>106</v>
      </c>
      <c r="E19" s="103"/>
      <c r="F19" s="82">
        <v>190</v>
      </c>
      <c r="G19" s="82">
        <v>184</v>
      </c>
      <c r="H19" s="103"/>
      <c r="I19" s="82">
        <v>302</v>
      </c>
      <c r="J19" s="82">
        <f t="shared" si="1"/>
        <v>290</v>
      </c>
      <c r="K19" s="32"/>
      <c r="L19" s="26"/>
      <c r="N19" s="81" t="s">
        <v>33</v>
      </c>
      <c r="O19" s="98"/>
      <c r="P19" s="82">
        <v>117</v>
      </c>
      <c r="Q19" s="82">
        <v>109</v>
      </c>
      <c r="R19" s="103"/>
      <c r="S19" s="82">
        <v>195</v>
      </c>
      <c r="T19" s="82">
        <v>188</v>
      </c>
      <c r="U19" s="103"/>
      <c r="V19" s="82">
        <v>312</v>
      </c>
      <c r="W19" s="82">
        <f t="shared" si="0"/>
        <v>297</v>
      </c>
      <c r="Y19" s="32"/>
    </row>
    <row r="20" spans="1:29" ht="15.75" hidden="1" customHeight="1" x14ac:dyDescent="0.2">
      <c r="A20" s="83" t="s">
        <v>34</v>
      </c>
      <c r="B20" s="98"/>
      <c r="C20" s="84">
        <v>384</v>
      </c>
      <c r="D20" s="84">
        <v>373</v>
      </c>
      <c r="E20" s="103"/>
      <c r="F20" s="84">
        <v>135</v>
      </c>
      <c r="G20" s="84">
        <v>134</v>
      </c>
      <c r="H20" s="103"/>
      <c r="I20" s="84">
        <v>519</v>
      </c>
      <c r="J20" s="84">
        <f t="shared" si="1"/>
        <v>507</v>
      </c>
      <c r="K20" s="32"/>
      <c r="L20" s="26"/>
      <c r="N20" s="83" t="s">
        <v>34</v>
      </c>
      <c r="O20" s="98"/>
      <c r="P20" s="84">
        <v>387</v>
      </c>
      <c r="Q20" s="84">
        <v>374</v>
      </c>
      <c r="R20" s="103"/>
      <c r="S20" s="84">
        <v>136</v>
      </c>
      <c r="T20" s="84">
        <v>135</v>
      </c>
      <c r="U20" s="103"/>
      <c r="V20" s="84">
        <v>523</v>
      </c>
      <c r="W20" s="84">
        <f t="shared" si="0"/>
        <v>509</v>
      </c>
      <c r="Y20" s="32"/>
    </row>
    <row r="21" spans="1:29" ht="15.75" customHeight="1" x14ac:dyDescent="0.2">
      <c r="A21" s="83" t="s">
        <v>35</v>
      </c>
      <c r="B21" s="98">
        <v>23576</v>
      </c>
      <c r="C21" s="84">
        <v>1878</v>
      </c>
      <c r="D21" s="84">
        <v>1836</v>
      </c>
      <c r="E21" s="103"/>
      <c r="F21" s="84">
        <v>2054</v>
      </c>
      <c r="G21" s="84">
        <v>2053</v>
      </c>
      <c r="H21" s="103"/>
      <c r="I21" s="84">
        <v>3932</v>
      </c>
      <c r="J21" s="84">
        <f>D21+G21</f>
        <v>3889</v>
      </c>
      <c r="K21" s="32"/>
      <c r="L21" s="26"/>
      <c r="N21" s="83" t="s">
        <v>35</v>
      </c>
      <c r="O21" s="98"/>
      <c r="P21" s="84">
        <v>1904</v>
      </c>
      <c r="Q21" s="84">
        <v>1854</v>
      </c>
      <c r="R21" s="103"/>
      <c r="S21" s="84">
        <v>2075</v>
      </c>
      <c r="T21" s="84">
        <v>2068</v>
      </c>
      <c r="U21" s="103"/>
      <c r="V21" s="84">
        <v>3979</v>
      </c>
      <c r="W21" s="84">
        <f t="shared" si="0"/>
        <v>3922</v>
      </c>
      <c r="Y21" s="32"/>
    </row>
    <row r="22" spans="1:29" ht="15.75" customHeight="1" x14ac:dyDescent="0.2">
      <c r="A22" s="79" t="s">
        <v>36</v>
      </c>
      <c r="B22" s="98"/>
      <c r="C22" s="80">
        <v>190</v>
      </c>
      <c r="D22" s="80">
        <v>189</v>
      </c>
      <c r="E22" s="103"/>
      <c r="F22" s="80">
        <v>184</v>
      </c>
      <c r="G22" s="80">
        <v>192</v>
      </c>
      <c r="H22" s="103"/>
      <c r="I22" s="80">
        <v>374</v>
      </c>
      <c r="J22" s="80">
        <f t="shared" si="1"/>
        <v>381</v>
      </c>
      <c r="K22" s="32"/>
      <c r="L22" s="26"/>
      <c r="N22" s="79" t="s">
        <v>36</v>
      </c>
      <c r="O22" s="98"/>
      <c r="P22" s="80">
        <v>192</v>
      </c>
      <c r="Q22" s="80">
        <v>191</v>
      </c>
      <c r="R22" s="103"/>
      <c r="S22" s="80">
        <v>185</v>
      </c>
      <c r="T22" s="80">
        <v>193</v>
      </c>
      <c r="U22" s="103"/>
      <c r="V22" s="80">
        <v>377</v>
      </c>
      <c r="W22" s="80">
        <f t="shared" si="0"/>
        <v>384</v>
      </c>
      <c r="Y22" s="32"/>
    </row>
    <row r="23" spans="1:29" ht="15.75" customHeight="1" x14ac:dyDescent="0.2">
      <c r="A23" s="90" t="s">
        <v>37</v>
      </c>
      <c r="B23" s="98"/>
      <c r="C23" s="91">
        <v>72</v>
      </c>
      <c r="D23" s="91">
        <v>77</v>
      </c>
      <c r="E23" s="103"/>
      <c r="F23" s="91">
        <v>387</v>
      </c>
      <c r="G23" s="91">
        <v>405</v>
      </c>
      <c r="H23" s="103"/>
      <c r="I23" s="91">
        <v>459</v>
      </c>
      <c r="J23" s="91">
        <f t="shared" si="1"/>
        <v>482</v>
      </c>
      <c r="K23" s="32"/>
      <c r="L23" s="26"/>
      <c r="N23" s="90" t="s">
        <v>37</v>
      </c>
      <c r="O23" s="98"/>
      <c r="P23" s="91">
        <v>72</v>
      </c>
      <c r="Q23" s="91">
        <v>77</v>
      </c>
      <c r="R23" s="103"/>
      <c r="S23" s="91">
        <v>387</v>
      </c>
      <c r="T23" s="91">
        <v>406</v>
      </c>
      <c r="U23" s="103"/>
      <c r="V23" s="91">
        <v>459</v>
      </c>
      <c r="W23" s="91">
        <f>Q23+T23</f>
        <v>483</v>
      </c>
      <c r="Y23" s="32"/>
    </row>
    <row r="24" spans="1:29" ht="15.75" customHeight="1" x14ac:dyDescent="0.2">
      <c r="A24" s="83" t="s">
        <v>38</v>
      </c>
      <c r="B24" s="98"/>
      <c r="C24" s="84">
        <v>446</v>
      </c>
      <c r="D24" s="84">
        <v>433</v>
      </c>
      <c r="E24" s="103"/>
      <c r="F24" s="84">
        <v>2007</v>
      </c>
      <c r="G24" s="84">
        <v>2084</v>
      </c>
      <c r="H24" s="103"/>
      <c r="I24" s="84">
        <v>2453</v>
      </c>
      <c r="J24" s="84">
        <f t="shared" si="1"/>
        <v>2517</v>
      </c>
      <c r="K24" s="32"/>
      <c r="L24" s="26"/>
      <c r="N24" s="83" t="s">
        <v>38</v>
      </c>
      <c r="O24" s="98"/>
      <c r="P24" s="84">
        <v>451</v>
      </c>
      <c r="Q24" s="84">
        <v>437</v>
      </c>
      <c r="R24" s="103"/>
      <c r="S24" s="84">
        <v>2016</v>
      </c>
      <c r="T24" s="84">
        <v>2091</v>
      </c>
      <c r="U24" s="103"/>
      <c r="V24" s="84">
        <v>2467</v>
      </c>
      <c r="W24" s="84">
        <f t="shared" si="0"/>
        <v>2528</v>
      </c>
      <c r="Y24" s="32"/>
    </row>
    <row r="25" spans="1:29" ht="15.75" customHeight="1" x14ac:dyDescent="0.2">
      <c r="A25" s="79" t="s">
        <v>39</v>
      </c>
      <c r="B25" s="98"/>
      <c r="C25" s="80">
        <v>1461</v>
      </c>
      <c r="D25" s="80">
        <v>1494</v>
      </c>
      <c r="E25" s="103"/>
      <c r="F25" s="80">
        <v>4088</v>
      </c>
      <c r="G25" s="80">
        <v>4236</v>
      </c>
      <c r="H25" s="103"/>
      <c r="I25" s="80">
        <v>5549</v>
      </c>
      <c r="J25" s="80">
        <f t="shared" si="1"/>
        <v>5730</v>
      </c>
      <c r="K25" s="32"/>
      <c r="L25" s="26"/>
      <c r="N25" s="79" t="s">
        <v>39</v>
      </c>
      <c r="O25" s="98"/>
      <c r="P25" s="80">
        <v>1467</v>
      </c>
      <c r="Q25" s="80">
        <v>1497</v>
      </c>
      <c r="R25" s="103"/>
      <c r="S25" s="80">
        <v>4112</v>
      </c>
      <c r="T25" s="80">
        <v>4259</v>
      </c>
      <c r="U25" s="103"/>
      <c r="V25" s="80">
        <v>5579</v>
      </c>
      <c r="W25" s="80">
        <f t="shared" si="0"/>
        <v>5756</v>
      </c>
      <c r="Y25" s="32"/>
    </row>
    <row r="26" spans="1:29" ht="15.75" customHeight="1" x14ac:dyDescent="0.2">
      <c r="A26" s="90" t="s">
        <v>40</v>
      </c>
      <c r="B26" s="98"/>
      <c r="C26" s="91">
        <v>3856</v>
      </c>
      <c r="D26" s="91">
        <v>3864</v>
      </c>
      <c r="E26" s="103"/>
      <c r="F26" s="91">
        <v>8758</v>
      </c>
      <c r="G26" s="91">
        <v>8963</v>
      </c>
      <c r="H26" s="103"/>
      <c r="I26" s="91">
        <v>12614</v>
      </c>
      <c r="J26" s="91">
        <f t="shared" si="1"/>
        <v>12827</v>
      </c>
      <c r="K26" s="32"/>
      <c r="L26" s="26"/>
      <c r="N26" s="90" t="s">
        <v>40</v>
      </c>
      <c r="O26" s="98"/>
      <c r="P26" s="91">
        <v>3865</v>
      </c>
      <c r="Q26" s="91">
        <v>3872</v>
      </c>
      <c r="R26" s="103"/>
      <c r="S26" s="91">
        <v>8771</v>
      </c>
      <c r="T26" s="91">
        <v>8967</v>
      </c>
      <c r="U26" s="103"/>
      <c r="V26" s="91">
        <v>12636</v>
      </c>
      <c r="W26" s="91">
        <f t="shared" si="0"/>
        <v>12839</v>
      </c>
      <c r="Y26" s="32"/>
    </row>
    <row r="27" spans="1:29" ht="15.75" customHeight="1" x14ac:dyDescent="0.2">
      <c r="A27" s="83" t="s">
        <v>41</v>
      </c>
      <c r="B27" s="98"/>
      <c r="C27" s="84">
        <v>310</v>
      </c>
      <c r="D27" s="84">
        <v>321</v>
      </c>
      <c r="E27" s="103"/>
      <c r="F27" s="84">
        <v>1796</v>
      </c>
      <c r="G27" s="84">
        <v>1782</v>
      </c>
      <c r="H27" s="103"/>
      <c r="I27" s="84">
        <v>2106</v>
      </c>
      <c r="J27" s="84">
        <f t="shared" si="1"/>
        <v>2103</v>
      </c>
      <c r="K27" s="32"/>
      <c r="L27" s="26"/>
      <c r="N27" s="83" t="s">
        <v>41</v>
      </c>
      <c r="O27" s="98"/>
      <c r="P27" s="84">
        <v>314</v>
      </c>
      <c r="Q27" s="84">
        <v>323</v>
      </c>
      <c r="R27" s="103"/>
      <c r="S27" s="84">
        <v>1815</v>
      </c>
      <c r="T27" s="84">
        <v>1798</v>
      </c>
      <c r="U27" s="103"/>
      <c r="V27" s="84">
        <v>2129</v>
      </c>
      <c r="W27" s="84">
        <f t="shared" si="0"/>
        <v>2121</v>
      </c>
      <c r="Y27" s="32"/>
    </row>
    <row r="28" spans="1:29" ht="15.75" customHeight="1" x14ac:dyDescent="0.2">
      <c r="A28" s="79" t="s">
        <v>42</v>
      </c>
      <c r="B28" s="98"/>
      <c r="C28" s="80">
        <v>2819</v>
      </c>
      <c r="D28" s="80">
        <v>2753</v>
      </c>
      <c r="E28" s="103"/>
      <c r="F28" s="80">
        <v>3407</v>
      </c>
      <c r="G28" s="80">
        <v>3449</v>
      </c>
      <c r="H28" s="103"/>
      <c r="I28" s="80">
        <v>6226</v>
      </c>
      <c r="J28" s="80">
        <f t="shared" si="1"/>
        <v>6202</v>
      </c>
      <c r="K28" s="32"/>
      <c r="L28" s="26"/>
      <c r="N28" s="79" t="s">
        <v>42</v>
      </c>
      <c r="O28" s="98"/>
      <c r="P28" s="80">
        <v>2874</v>
      </c>
      <c r="Q28" s="80">
        <v>2798</v>
      </c>
      <c r="R28" s="103"/>
      <c r="S28" s="80">
        <v>3454</v>
      </c>
      <c r="T28" s="80">
        <v>3495</v>
      </c>
      <c r="U28" s="103"/>
      <c r="V28" s="80">
        <v>6328</v>
      </c>
      <c r="W28" s="80">
        <f t="shared" si="0"/>
        <v>6293</v>
      </c>
      <c r="Y28" s="32"/>
    </row>
    <row r="29" spans="1:29" ht="15.75" customHeight="1" x14ac:dyDescent="0.2">
      <c r="A29" s="90" t="s">
        <v>43</v>
      </c>
      <c r="B29" s="98"/>
      <c r="C29" s="91">
        <v>595</v>
      </c>
      <c r="D29" s="91">
        <v>597</v>
      </c>
      <c r="E29" s="103"/>
      <c r="F29" s="91">
        <v>262</v>
      </c>
      <c r="G29" s="91">
        <v>266</v>
      </c>
      <c r="H29" s="103"/>
      <c r="I29" s="91">
        <v>857</v>
      </c>
      <c r="J29" s="91">
        <f t="shared" si="1"/>
        <v>863</v>
      </c>
      <c r="K29" s="32"/>
      <c r="L29" s="26"/>
      <c r="N29" s="90" t="s">
        <v>43</v>
      </c>
      <c r="O29" s="98"/>
      <c r="P29" s="91">
        <v>611</v>
      </c>
      <c r="Q29" s="91">
        <v>607</v>
      </c>
      <c r="R29" s="103"/>
      <c r="S29" s="91">
        <v>265</v>
      </c>
      <c r="T29" s="91">
        <v>269</v>
      </c>
      <c r="U29" s="103"/>
      <c r="V29" s="91">
        <v>876</v>
      </c>
      <c r="W29" s="91">
        <f t="shared" si="0"/>
        <v>876</v>
      </c>
      <c r="Y29" s="32"/>
    </row>
    <row r="30" spans="1:29" ht="15.75" customHeight="1" x14ac:dyDescent="0.2">
      <c r="A30" s="83" t="s">
        <v>44</v>
      </c>
      <c r="B30" s="98"/>
      <c r="C30" s="84">
        <v>871</v>
      </c>
      <c r="D30" s="84">
        <v>847</v>
      </c>
      <c r="E30" s="103"/>
      <c r="F30" s="84">
        <v>2483</v>
      </c>
      <c r="G30" s="84">
        <v>2402</v>
      </c>
      <c r="H30" s="103"/>
      <c r="I30" s="84">
        <v>3354</v>
      </c>
      <c r="J30" s="84">
        <f t="shared" si="1"/>
        <v>3249</v>
      </c>
      <c r="K30" s="32"/>
      <c r="L30" s="26"/>
      <c r="N30" s="83" t="s">
        <v>44</v>
      </c>
      <c r="O30" s="98"/>
      <c r="P30" s="84">
        <v>908</v>
      </c>
      <c r="Q30" s="84">
        <v>879</v>
      </c>
      <c r="R30" s="103"/>
      <c r="S30" s="84">
        <v>2616</v>
      </c>
      <c r="T30" s="84">
        <v>2526</v>
      </c>
      <c r="U30" s="103"/>
      <c r="V30" s="84">
        <v>3524</v>
      </c>
      <c r="W30" s="84">
        <f t="shared" si="0"/>
        <v>3405</v>
      </c>
      <c r="Y30" s="32"/>
    </row>
    <row r="31" spans="1:29" ht="15.75" customHeight="1" x14ac:dyDescent="0.2">
      <c r="A31" s="79" t="s">
        <v>45</v>
      </c>
      <c r="B31" s="98"/>
      <c r="C31" s="80">
        <v>390</v>
      </c>
      <c r="D31" s="80">
        <v>375</v>
      </c>
      <c r="E31" s="103"/>
      <c r="F31" s="80">
        <v>514</v>
      </c>
      <c r="G31" s="80">
        <v>496</v>
      </c>
      <c r="H31" s="103"/>
      <c r="I31" s="80">
        <v>904</v>
      </c>
      <c r="J31" s="80">
        <f t="shared" si="1"/>
        <v>871</v>
      </c>
      <c r="K31" s="32"/>
      <c r="L31" s="26"/>
      <c r="N31" s="79" t="s">
        <v>45</v>
      </c>
      <c r="O31" s="98"/>
      <c r="P31" s="80">
        <v>398</v>
      </c>
      <c r="Q31" s="80">
        <v>385</v>
      </c>
      <c r="R31" s="103"/>
      <c r="S31" s="80">
        <v>530</v>
      </c>
      <c r="T31" s="80">
        <v>515</v>
      </c>
      <c r="U31" s="103"/>
      <c r="V31" s="80">
        <v>928</v>
      </c>
      <c r="W31" s="80">
        <f t="shared" si="0"/>
        <v>900</v>
      </c>
      <c r="Y31" s="32"/>
    </row>
    <row r="32" spans="1:29" ht="15.75" customHeight="1" x14ac:dyDescent="0.2">
      <c r="A32" s="90" t="s">
        <v>46</v>
      </c>
      <c r="B32" s="98"/>
      <c r="C32" s="91">
        <v>664</v>
      </c>
      <c r="D32" s="91">
        <v>650</v>
      </c>
      <c r="E32" s="103"/>
      <c r="F32" s="91">
        <v>1076</v>
      </c>
      <c r="G32" s="91">
        <v>1060</v>
      </c>
      <c r="H32" s="103"/>
      <c r="I32" s="91">
        <v>1740</v>
      </c>
      <c r="J32" s="91">
        <f t="shared" si="1"/>
        <v>1710</v>
      </c>
      <c r="K32" s="32"/>
      <c r="L32" s="26"/>
      <c r="N32" s="90" t="s">
        <v>46</v>
      </c>
      <c r="O32" s="98"/>
      <c r="P32" s="91">
        <v>669</v>
      </c>
      <c r="Q32" s="91">
        <v>654</v>
      </c>
      <c r="R32" s="103"/>
      <c r="S32" s="91">
        <v>1084</v>
      </c>
      <c r="T32" s="91">
        <v>1067</v>
      </c>
      <c r="U32" s="103"/>
      <c r="V32" s="91">
        <v>1753</v>
      </c>
      <c r="W32" s="91">
        <f t="shared" si="0"/>
        <v>1721</v>
      </c>
      <c r="Y32" s="86"/>
    </row>
    <row r="33" spans="1:28" ht="15.75" customHeight="1" x14ac:dyDescent="0.2">
      <c r="A33" s="83" t="s">
        <v>47</v>
      </c>
      <c r="B33" s="98"/>
      <c r="C33" s="84">
        <v>1536</v>
      </c>
      <c r="D33" s="84">
        <v>1571</v>
      </c>
      <c r="E33" s="103"/>
      <c r="F33" s="84">
        <v>7019</v>
      </c>
      <c r="G33" s="84">
        <v>7260</v>
      </c>
      <c r="H33" s="103"/>
      <c r="I33" s="84">
        <v>8555</v>
      </c>
      <c r="J33" s="84">
        <f t="shared" si="1"/>
        <v>8831</v>
      </c>
      <c r="K33" s="32"/>
      <c r="L33" s="26"/>
      <c r="N33" s="83" t="s">
        <v>47</v>
      </c>
      <c r="O33" s="98"/>
      <c r="P33" s="84">
        <v>1551</v>
      </c>
      <c r="Q33" s="84">
        <v>1580</v>
      </c>
      <c r="R33" s="103"/>
      <c r="S33" s="84">
        <v>7061</v>
      </c>
      <c r="T33" s="84">
        <v>7299</v>
      </c>
      <c r="U33" s="103"/>
      <c r="V33" s="84">
        <v>8612</v>
      </c>
      <c r="W33" s="84">
        <f t="shared" si="0"/>
        <v>8879</v>
      </c>
      <c r="Y33" s="86"/>
    </row>
    <row r="34" spans="1:28" ht="15.75" customHeight="1" x14ac:dyDescent="0.2">
      <c r="A34" s="79" t="s">
        <v>48</v>
      </c>
      <c r="B34" s="98"/>
      <c r="C34" s="80">
        <v>5393</v>
      </c>
      <c r="D34" s="80">
        <v>5489</v>
      </c>
      <c r="E34" s="103"/>
      <c r="F34" s="80">
        <v>10875</v>
      </c>
      <c r="G34" s="80">
        <v>11122</v>
      </c>
      <c r="H34" s="103"/>
      <c r="I34" s="80">
        <v>16268</v>
      </c>
      <c r="J34" s="80">
        <f t="shared" si="1"/>
        <v>16611</v>
      </c>
      <c r="K34" s="32"/>
      <c r="L34" s="26"/>
      <c r="N34" s="79" t="s">
        <v>48</v>
      </c>
      <c r="O34" s="98"/>
      <c r="P34" s="80">
        <v>5427</v>
      </c>
      <c r="Q34" s="80">
        <v>5513</v>
      </c>
      <c r="R34" s="103"/>
      <c r="S34" s="80">
        <v>10907</v>
      </c>
      <c r="T34" s="80">
        <v>11150</v>
      </c>
      <c r="U34" s="103"/>
      <c r="V34" s="80">
        <v>16334</v>
      </c>
      <c r="W34" s="80">
        <f t="shared" si="0"/>
        <v>16663</v>
      </c>
      <c r="Y34" s="86"/>
    </row>
    <row r="35" spans="1:28" ht="15.75" customHeight="1" x14ac:dyDescent="0.2">
      <c r="A35" s="90" t="s">
        <v>49</v>
      </c>
      <c r="B35" s="98"/>
      <c r="C35" s="91">
        <v>5793</v>
      </c>
      <c r="D35" s="91">
        <v>5850</v>
      </c>
      <c r="E35" s="103"/>
      <c r="F35" s="91">
        <v>3775</v>
      </c>
      <c r="G35" s="91">
        <v>3874</v>
      </c>
      <c r="H35" s="103"/>
      <c r="I35" s="91">
        <v>9568</v>
      </c>
      <c r="J35" s="91">
        <f t="shared" si="1"/>
        <v>9724</v>
      </c>
      <c r="K35" s="32"/>
      <c r="L35" s="26"/>
      <c r="N35" s="90" t="s">
        <v>49</v>
      </c>
      <c r="O35" s="98"/>
      <c r="P35" s="91">
        <v>5813</v>
      </c>
      <c r="Q35" s="91">
        <v>5868</v>
      </c>
      <c r="R35" s="103"/>
      <c r="S35" s="91">
        <v>3778</v>
      </c>
      <c r="T35" s="91">
        <v>3876</v>
      </c>
      <c r="U35" s="103"/>
      <c r="V35" s="91">
        <v>9591</v>
      </c>
      <c r="W35" s="91">
        <f t="shared" si="0"/>
        <v>9744</v>
      </c>
      <c r="Y35" s="86"/>
    </row>
    <row r="36" spans="1:28" ht="15.75" customHeight="1" x14ac:dyDescent="0.2">
      <c r="A36" s="83" t="s">
        <v>50</v>
      </c>
      <c r="B36" s="98"/>
      <c r="C36" s="84">
        <v>11415</v>
      </c>
      <c r="D36" s="84">
        <v>11600</v>
      </c>
      <c r="E36" s="103"/>
      <c r="F36" s="84">
        <v>16844</v>
      </c>
      <c r="G36" s="84">
        <v>17309</v>
      </c>
      <c r="H36" s="103"/>
      <c r="I36" s="84">
        <v>28259</v>
      </c>
      <c r="J36" s="84">
        <f t="shared" si="1"/>
        <v>28909</v>
      </c>
      <c r="K36" s="32"/>
      <c r="L36" s="26"/>
      <c r="N36" s="83" t="s">
        <v>50</v>
      </c>
      <c r="O36" s="98"/>
      <c r="P36" s="84">
        <v>11455</v>
      </c>
      <c r="Q36" s="84">
        <v>11638</v>
      </c>
      <c r="R36" s="103"/>
      <c r="S36" s="84">
        <v>16871</v>
      </c>
      <c r="T36" s="84">
        <v>17332</v>
      </c>
      <c r="U36" s="103"/>
      <c r="V36" s="84">
        <v>28326</v>
      </c>
      <c r="W36" s="84">
        <f t="shared" si="0"/>
        <v>28970</v>
      </c>
      <c r="Y36" s="86"/>
      <c r="Z36" s="87"/>
      <c r="AA36" s="87"/>
      <c r="AB36" s="87"/>
    </row>
    <row r="37" spans="1:28" ht="15.75" customHeight="1" x14ac:dyDescent="0.2">
      <c r="A37" s="79" t="s">
        <v>51</v>
      </c>
      <c r="B37" s="98"/>
      <c r="C37" s="80">
        <v>19860</v>
      </c>
      <c r="D37" s="80">
        <v>20441</v>
      </c>
      <c r="E37" s="103"/>
      <c r="F37" s="80">
        <v>19021</v>
      </c>
      <c r="G37" s="80">
        <v>19880</v>
      </c>
      <c r="H37" s="103"/>
      <c r="I37" s="80">
        <v>38881</v>
      </c>
      <c r="J37" s="80">
        <f t="shared" si="1"/>
        <v>40321</v>
      </c>
      <c r="K37" s="32"/>
      <c r="L37" s="26"/>
      <c r="N37" s="79" t="s">
        <v>51</v>
      </c>
      <c r="O37" s="98"/>
      <c r="P37" s="80">
        <v>19902</v>
      </c>
      <c r="Q37" s="80">
        <v>20478</v>
      </c>
      <c r="R37" s="103"/>
      <c r="S37" s="80">
        <v>19033</v>
      </c>
      <c r="T37" s="80">
        <v>19891</v>
      </c>
      <c r="U37" s="103"/>
      <c r="V37" s="80">
        <v>38935</v>
      </c>
      <c r="W37" s="80">
        <f t="shared" si="0"/>
        <v>40369</v>
      </c>
      <c r="Y37" s="32"/>
    </row>
    <row r="38" spans="1:28" ht="15.75" customHeight="1" x14ac:dyDescent="0.2">
      <c r="A38" s="90" t="s">
        <v>52</v>
      </c>
      <c r="B38" s="98"/>
      <c r="C38" s="91">
        <v>3350</v>
      </c>
      <c r="D38" s="91">
        <v>3378</v>
      </c>
      <c r="E38" s="103"/>
      <c r="F38" s="91">
        <v>2887</v>
      </c>
      <c r="G38" s="91">
        <v>3045</v>
      </c>
      <c r="H38" s="103"/>
      <c r="I38" s="91">
        <v>6237</v>
      </c>
      <c r="J38" s="91">
        <f t="shared" si="1"/>
        <v>6423</v>
      </c>
      <c r="K38" s="32"/>
      <c r="L38" s="26"/>
      <c r="N38" s="90" t="s">
        <v>52</v>
      </c>
      <c r="O38" s="98"/>
      <c r="P38" s="91">
        <v>3391</v>
      </c>
      <c r="Q38" s="91">
        <v>3407</v>
      </c>
      <c r="R38" s="103"/>
      <c r="S38" s="91">
        <v>2897</v>
      </c>
      <c r="T38" s="91">
        <v>3057</v>
      </c>
      <c r="U38" s="103"/>
      <c r="V38" s="91">
        <v>6288</v>
      </c>
      <c r="W38" s="91">
        <f t="shared" si="0"/>
        <v>6464</v>
      </c>
      <c r="Y38" s="32"/>
    </row>
    <row r="39" spans="1:28" ht="15.75" customHeight="1" x14ac:dyDescent="0.2">
      <c r="A39" s="83" t="s">
        <v>53</v>
      </c>
      <c r="B39" s="98"/>
      <c r="C39" s="84">
        <v>2885</v>
      </c>
      <c r="D39" s="84">
        <v>2748</v>
      </c>
      <c r="E39" s="103"/>
      <c r="F39" s="84">
        <v>2417</v>
      </c>
      <c r="G39" s="84">
        <v>2368</v>
      </c>
      <c r="H39" s="103"/>
      <c r="I39" s="84">
        <v>5302</v>
      </c>
      <c r="J39" s="84">
        <f t="shared" si="1"/>
        <v>5116</v>
      </c>
      <c r="K39" s="32"/>
      <c r="L39" s="26"/>
      <c r="N39" s="83" t="s">
        <v>53</v>
      </c>
      <c r="O39" s="98"/>
      <c r="P39" s="84">
        <v>2924</v>
      </c>
      <c r="Q39" s="84">
        <v>2776</v>
      </c>
      <c r="R39" s="103"/>
      <c r="S39" s="84">
        <v>2443</v>
      </c>
      <c r="T39" s="84">
        <v>2391</v>
      </c>
      <c r="U39" s="103"/>
      <c r="V39" s="84">
        <v>5367</v>
      </c>
      <c r="W39" s="84">
        <f t="shared" si="0"/>
        <v>5167</v>
      </c>
      <c r="Y39" s="32"/>
    </row>
    <row r="40" spans="1:28" ht="15.75" customHeight="1" x14ac:dyDescent="0.2">
      <c r="A40" s="79" t="s">
        <v>54</v>
      </c>
      <c r="B40" s="98"/>
      <c r="C40" s="80">
        <v>1123</v>
      </c>
      <c r="D40" s="80">
        <v>1087</v>
      </c>
      <c r="E40" s="103"/>
      <c r="F40" s="80">
        <v>6447</v>
      </c>
      <c r="G40" s="80">
        <v>6310</v>
      </c>
      <c r="H40" s="103"/>
      <c r="I40" s="80">
        <v>7570</v>
      </c>
      <c r="J40" s="80">
        <f t="shared" si="1"/>
        <v>7397</v>
      </c>
      <c r="K40" s="32"/>
      <c r="L40" s="26"/>
      <c r="N40" s="79" t="s">
        <v>54</v>
      </c>
      <c r="O40" s="98"/>
      <c r="P40" s="80">
        <v>1125</v>
      </c>
      <c r="Q40" s="80">
        <v>1091</v>
      </c>
      <c r="R40" s="103"/>
      <c r="S40" s="80">
        <v>6647</v>
      </c>
      <c r="T40" s="80">
        <v>6533</v>
      </c>
      <c r="U40" s="103"/>
      <c r="V40" s="80">
        <v>7772</v>
      </c>
      <c r="W40" s="80">
        <f t="shared" si="0"/>
        <v>7624</v>
      </c>
      <c r="Y40" s="32"/>
      <c r="Z40" s="85"/>
    </row>
    <row r="41" spans="1:28" ht="15.75" customHeight="1" x14ac:dyDescent="0.2">
      <c r="A41" s="90" t="s">
        <v>214</v>
      </c>
      <c r="B41" s="98"/>
      <c r="C41" s="91">
        <v>7909</v>
      </c>
      <c r="D41" s="91">
        <v>8378</v>
      </c>
      <c r="E41" s="103"/>
      <c r="F41" s="91">
        <v>1351</v>
      </c>
      <c r="G41" s="91">
        <v>1530</v>
      </c>
      <c r="H41" s="103"/>
      <c r="I41" s="91">
        <v>9260</v>
      </c>
      <c r="J41" s="91">
        <f t="shared" si="1"/>
        <v>9908</v>
      </c>
      <c r="K41" s="32"/>
      <c r="L41" s="26"/>
      <c r="N41" s="90" t="s">
        <v>214</v>
      </c>
      <c r="O41" s="98"/>
      <c r="P41" s="91">
        <v>7909</v>
      </c>
      <c r="Q41" s="91">
        <v>8378</v>
      </c>
      <c r="R41" s="103"/>
      <c r="S41" s="91">
        <v>1351</v>
      </c>
      <c r="T41" s="91">
        <v>1530</v>
      </c>
      <c r="U41" s="103"/>
      <c r="V41" s="91">
        <v>9260</v>
      </c>
      <c r="W41" s="91">
        <f t="shared" si="0"/>
        <v>9908</v>
      </c>
      <c r="Y41" s="32"/>
    </row>
    <row r="42" spans="1:28" ht="15.75" customHeight="1" x14ac:dyDescent="0.2">
      <c r="A42" s="83" t="s">
        <v>55</v>
      </c>
      <c r="B42" s="98"/>
      <c r="C42" s="84">
        <v>2834</v>
      </c>
      <c r="D42" s="84">
        <v>3073</v>
      </c>
      <c r="E42" s="103"/>
      <c r="F42" s="84">
        <v>2497</v>
      </c>
      <c r="G42" s="84">
        <v>2751</v>
      </c>
      <c r="H42" s="103"/>
      <c r="I42" s="84">
        <v>5331</v>
      </c>
      <c r="J42" s="84">
        <f t="shared" si="1"/>
        <v>5824</v>
      </c>
      <c r="K42" s="32"/>
      <c r="L42" s="26"/>
      <c r="N42" s="83" t="s">
        <v>55</v>
      </c>
      <c r="O42" s="98"/>
      <c r="P42" s="84">
        <v>2834</v>
      </c>
      <c r="Q42" s="84">
        <v>3074</v>
      </c>
      <c r="R42" s="103"/>
      <c r="S42" s="84">
        <v>2497</v>
      </c>
      <c r="T42" s="84">
        <v>2751</v>
      </c>
      <c r="U42" s="103"/>
      <c r="V42" s="84">
        <v>5331</v>
      </c>
      <c r="W42" s="84">
        <f t="shared" si="0"/>
        <v>5825</v>
      </c>
      <c r="Y42" s="32"/>
    </row>
    <row r="43" spans="1:28" ht="15.75" customHeight="1" x14ac:dyDescent="0.2">
      <c r="A43" s="79" t="s">
        <v>56</v>
      </c>
      <c r="B43" s="98"/>
      <c r="C43" s="80">
        <v>657</v>
      </c>
      <c r="D43" s="80">
        <v>676</v>
      </c>
      <c r="E43" s="103"/>
      <c r="F43" s="80">
        <v>768</v>
      </c>
      <c r="G43" s="80">
        <v>821</v>
      </c>
      <c r="H43" s="103"/>
      <c r="I43" s="80">
        <v>1425</v>
      </c>
      <c r="J43" s="80">
        <f t="shared" si="1"/>
        <v>1497</v>
      </c>
      <c r="K43" s="32"/>
      <c r="L43" s="26"/>
      <c r="N43" s="79" t="s">
        <v>56</v>
      </c>
      <c r="O43" s="98"/>
      <c r="P43" s="80">
        <v>661</v>
      </c>
      <c r="Q43" s="80">
        <v>678</v>
      </c>
      <c r="R43" s="103"/>
      <c r="S43" s="80">
        <v>770</v>
      </c>
      <c r="T43" s="80">
        <v>822</v>
      </c>
      <c r="U43" s="103"/>
      <c r="V43" s="80">
        <v>1431</v>
      </c>
      <c r="W43" s="80">
        <f t="shared" si="0"/>
        <v>1500</v>
      </c>
      <c r="Y43" s="32"/>
    </row>
    <row r="44" spans="1:28" ht="15.75" customHeight="1" x14ac:dyDescent="0.2">
      <c r="A44" s="90" t="s">
        <v>57</v>
      </c>
      <c r="B44" s="98"/>
      <c r="C44" s="91">
        <v>2040</v>
      </c>
      <c r="D44" s="91">
        <v>2148</v>
      </c>
      <c r="E44" s="103"/>
      <c r="F44" s="91">
        <v>3710</v>
      </c>
      <c r="G44" s="91">
        <v>3786</v>
      </c>
      <c r="H44" s="103"/>
      <c r="I44" s="91">
        <v>5750</v>
      </c>
      <c r="J44" s="91">
        <f t="shared" si="1"/>
        <v>5934</v>
      </c>
      <c r="K44" s="32"/>
      <c r="L44" s="26"/>
      <c r="N44" s="90" t="s">
        <v>57</v>
      </c>
      <c r="O44" s="98"/>
      <c r="P44" s="91">
        <v>2047</v>
      </c>
      <c r="Q44" s="91">
        <v>2158</v>
      </c>
      <c r="R44" s="103"/>
      <c r="S44" s="91">
        <v>3734</v>
      </c>
      <c r="T44" s="91">
        <v>3811</v>
      </c>
      <c r="U44" s="103"/>
      <c r="V44" s="91">
        <v>5781</v>
      </c>
      <c r="W44" s="91">
        <f t="shared" si="0"/>
        <v>5969</v>
      </c>
      <c r="Y44" s="32"/>
    </row>
    <row r="45" spans="1:28" ht="15.75" customHeight="1" x14ac:dyDescent="0.2">
      <c r="A45" s="83" t="s">
        <v>58</v>
      </c>
      <c r="B45" s="98"/>
      <c r="C45" s="84">
        <v>2356</v>
      </c>
      <c r="D45" s="84">
        <v>2815</v>
      </c>
      <c r="E45" s="103"/>
      <c r="F45" s="84">
        <v>1272</v>
      </c>
      <c r="G45" s="84">
        <v>1538</v>
      </c>
      <c r="H45" s="103"/>
      <c r="I45" s="84">
        <v>3628</v>
      </c>
      <c r="J45" s="84">
        <f t="shared" si="1"/>
        <v>4353</v>
      </c>
      <c r="K45" s="32"/>
      <c r="L45" s="26"/>
      <c r="N45" s="83" t="s">
        <v>58</v>
      </c>
      <c r="O45" s="98"/>
      <c r="P45" s="84">
        <v>2357</v>
      </c>
      <c r="Q45" s="84">
        <v>2816</v>
      </c>
      <c r="R45" s="103"/>
      <c r="S45" s="84">
        <v>1273</v>
      </c>
      <c r="T45" s="84">
        <v>1541</v>
      </c>
      <c r="U45" s="103"/>
      <c r="V45" s="84">
        <v>3630</v>
      </c>
      <c r="W45" s="84">
        <f t="shared" si="0"/>
        <v>4357</v>
      </c>
      <c r="Y45" s="32"/>
    </row>
    <row r="46" spans="1:28" ht="15.75" customHeight="1" x14ac:dyDescent="0.2">
      <c r="A46" s="79" t="s">
        <v>59</v>
      </c>
      <c r="B46" s="98"/>
      <c r="C46" s="80">
        <v>12132</v>
      </c>
      <c r="D46" s="80">
        <v>12754</v>
      </c>
      <c r="E46" s="103"/>
      <c r="F46" s="80">
        <v>12381</v>
      </c>
      <c r="G46" s="80">
        <v>12887</v>
      </c>
      <c r="H46" s="103"/>
      <c r="I46" s="80">
        <v>24513</v>
      </c>
      <c r="J46" s="80">
        <f t="shared" si="1"/>
        <v>25641</v>
      </c>
      <c r="L46" s="26"/>
      <c r="N46" s="79" t="s">
        <v>59</v>
      </c>
      <c r="O46" s="98"/>
      <c r="P46" s="80">
        <v>12305</v>
      </c>
      <c r="Q46" s="80">
        <v>12892</v>
      </c>
      <c r="R46" s="103"/>
      <c r="S46" s="80">
        <v>12529</v>
      </c>
      <c r="T46" s="80">
        <v>13023</v>
      </c>
      <c r="U46" s="103"/>
      <c r="V46" s="80">
        <v>24834</v>
      </c>
      <c r="W46" s="80">
        <f t="shared" si="0"/>
        <v>25915</v>
      </c>
    </row>
    <row r="47" spans="1:28" ht="15.75" customHeight="1" x14ac:dyDescent="0.2">
      <c r="A47" s="38"/>
      <c r="K47" s="34"/>
      <c r="L47" s="35"/>
      <c r="M47" s="34"/>
      <c r="N47" s="38"/>
      <c r="O47" s="2"/>
      <c r="R47" s="2"/>
      <c r="U47" s="2"/>
    </row>
    <row r="48" spans="1:28" ht="15.75" customHeight="1" x14ac:dyDescent="0.2">
      <c r="A48" s="88" t="s">
        <v>20</v>
      </c>
      <c r="B48" s="99">
        <f>SUM(B9:B46)-SUM(B17:B20)</f>
        <v>23576</v>
      </c>
      <c r="C48" s="89">
        <f>SUM(C9:C46)-SUM(C17:C20)</f>
        <v>182014</v>
      </c>
      <c r="D48" s="89">
        <f>SUM(D9:D46)-SUM(D17:D20)</f>
        <v>186671</v>
      </c>
      <c r="E48" s="102"/>
      <c r="F48" s="89">
        <f>SUM(F9:F46)-SUM(F17:F20)</f>
        <v>187651</v>
      </c>
      <c r="G48" s="89">
        <f>SUM(G9:G46)-SUM(G17:G20)</f>
        <v>194264</v>
      </c>
      <c r="H48" s="105">
        <f>SUM(H9:H46)-SUM(H17:H20)</f>
        <v>0</v>
      </c>
      <c r="I48" s="89">
        <f>SUM(I9:I46)-SUM(I17:I20)</f>
        <v>369665</v>
      </c>
      <c r="J48" s="89">
        <f>SUM(J9:J46)-SUM(J17:J20)</f>
        <v>380935</v>
      </c>
      <c r="L48" s="26"/>
      <c r="N48" s="88" t="s">
        <v>20</v>
      </c>
      <c r="O48" s="99"/>
      <c r="P48" s="89">
        <f>SUM(P9:P46)-SUM(P17:P20)</f>
        <v>183250</v>
      </c>
      <c r="Q48" s="89">
        <f>SUM(Q9:Q46)-SUM(Q17:Q20)</f>
        <v>187680</v>
      </c>
      <c r="R48" s="102"/>
      <c r="S48" s="89">
        <f>SUM(S9:S46)-SUM(S17:S20)</f>
        <v>188840</v>
      </c>
      <c r="T48" s="89">
        <f>SUM(T9:T46)-SUM(T17:T20)</f>
        <v>195398</v>
      </c>
      <c r="U48" s="105"/>
      <c r="V48" s="89">
        <f>SUM(V9:V46)-SUM(V17:V20)</f>
        <v>372090</v>
      </c>
      <c r="W48" s="89">
        <f>SUM(W9:W46)-SUM(W17:W20)</f>
        <v>383078</v>
      </c>
    </row>
    <row r="49" spans="1:23" ht="15.75" customHeight="1" x14ac:dyDescent="0.2">
      <c r="K49" s="34"/>
      <c r="L49" s="35"/>
      <c r="M49" s="34"/>
      <c r="N49" s="27"/>
      <c r="O49" s="2"/>
      <c r="R49" s="2"/>
      <c r="U49" s="2"/>
    </row>
    <row r="50" spans="1:23" s="34" customFormat="1" ht="15.75" customHeight="1" x14ac:dyDescent="0.2">
      <c r="A50" s="90" t="s">
        <v>60</v>
      </c>
      <c r="B50" s="98"/>
      <c r="C50" s="91">
        <v>52714</v>
      </c>
      <c r="D50" s="91">
        <v>53679</v>
      </c>
      <c r="E50" s="103"/>
      <c r="F50" s="91">
        <v>15566</v>
      </c>
      <c r="G50" s="91">
        <v>16270</v>
      </c>
      <c r="H50" s="103"/>
      <c r="I50" s="91">
        <v>68280</v>
      </c>
      <c r="J50" s="91">
        <f>D50+G50</f>
        <v>69949</v>
      </c>
      <c r="L50" s="35"/>
      <c r="N50" s="90" t="s">
        <v>60</v>
      </c>
      <c r="O50" s="98"/>
      <c r="P50" s="91">
        <v>53108</v>
      </c>
      <c r="Q50" s="91">
        <v>53993</v>
      </c>
      <c r="R50" s="103"/>
      <c r="S50" s="91">
        <v>15616</v>
      </c>
      <c r="T50" s="91">
        <v>16315</v>
      </c>
      <c r="U50" s="103"/>
      <c r="V50" s="91">
        <v>68724</v>
      </c>
      <c r="W50" s="91">
        <f>Q50+T50</f>
        <v>70308</v>
      </c>
    </row>
    <row r="51" spans="1:23" ht="15" x14ac:dyDescent="0.2">
      <c r="A51" s="83" t="s">
        <v>61</v>
      </c>
      <c r="B51" s="98"/>
      <c r="C51" s="84">
        <v>25337</v>
      </c>
      <c r="D51" s="84">
        <v>25682</v>
      </c>
      <c r="E51" s="104"/>
      <c r="F51" s="84">
        <v>44598</v>
      </c>
      <c r="G51" s="84">
        <v>46200</v>
      </c>
      <c r="H51" s="104"/>
      <c r="I51" s="84">
        <v>69935</v>
      </c>
      <c r="J51" s="84">
        <f>D51+G51</f>
        <v>71882</v>
      </c>
      <c r="K51" s="24"/>
      <c r="L51" s="25"/>
      <c r="M51" s="24"/>
      <c r="N51" s="83" t="s">
        <v>61</v>
      </c>
      <c r="O51" s="98"/>
      <c r="P51" s="84">
        <v>25577</v>
      </c>
      <c r="Q51" s="84">
        <v>25890</v>
      </c>
      <c r="R51" s="104"/>
      <c r="S51" s="84">
        <v>44911</v>
      </c>
      <c r="T51" s="84">
        <v>46492</v>
      </c>
      <c r="U51" s="104"/>
      <c r="V51" s="84">
        <v>70488</v>
      </c>
      <c r="W51" s="84">
        <f t="shared" ref="W51:W52" si="2">Q51+T51</f>
        <v>72382</v>
      </c>
    </row>
    <row r="52" spans="1:23" x14ac:dyDescent="0.2">
      <c r="A52" s="79" t="s">
        <v>62</v>
      </c>
      <c r="B52" s="98"/>
      <c r="C52" s="80">
        <v>45811</v>
      </c>
      <c r="D52" s="80">
        <v>46758</v>
      </c>
      <c r="E52" s="104"/>
      <c r="F52" s="80">
        <v>53402</v>
      </c>
      <c r="G52" s="80">
        <v>55230</v>
      </c>
      <c r="H52" s="104"/>
      <c r="I52" s="80">
        <v>99213</v>
      </c>
      <c r="J52" s="80">
        <f>D52+G52</f>
        <v>101988</v>
      </c>
      <c r="L52" s="35"/>
      <c r="N52" s="79" t="s">
        <v>62</v>
      </c>
      <c r="O52" s="98"/>
      <c r="P52" s="80">
        <v>45988</v>
      </c>
      <c r="Q52" s="80">
        <v>46904</v>
      </c>
      <c r="R52" s="104"/>
      <c r="S52" s="80">
        <v>53486</v>
      </c>
      <c r="T52" s="80">
        <v>55306</v>
      </c>
      <c r="U52" s="104"/>
      <c r="V52" s="80">
        <v>99474</v>
      </c>
      <c r="W52" s="80">
        <f t="shared" si="2"/>
        <v>102210</v>
      </c>
    </row>
    <row r="53" spans="1:23" x14ac:dyDescent="0.2">
      <c r="A53" s="27" t="s">
        <v>63</v>
      </c>
    </row>
  </sheetData>
  <mergeCells count="6">
    <mergeCell ref="V6:W6"/>
    <mergeCell ref="C6:D6"/>
    <mergeCell ref="F6:G6"/>
    <mergeCell ref="I6:J6"/>
    <mergeCell ref="P6:Q6"/>
    <mergeCell ref="S6:T6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L53"/>
  <sheetViews>
    <sheetView showGridLines="0" topLeftCell="A16" workbookViewId="0">
      <selection activeCell="C38" sqref="C38"/>
    </sheetView>
  </sheetViews>
  <sheetFormatPr defaultRowHeight="12.75" x14ac:dyDescent="0.2"/>
  <cols>
    <col min="1" max="1" width="17.140625" style="27" customWidth="1"/>
    <col min="2" max="2" width="0.7109375" style="2" customWidth="1"/>
    <col min="3" max="3" width="9.7109375" customWidth="1"/>
    <col min="4" max="4" width="9.7109375" style="23" customWidth="1"/>
    <col min="5" max="5" width="0.7109375" style="2" customWidth="1"/>
    <col min="6" max="6" width="9.7109375" customWidth="1"/>
    <col min="7" max="7" width="9.7109375" style="23" customWidth="1"/>
    <col min="8" max="8" width="0.7109375" style="2" customWidth="1"/>
    <col min="9" max="10" width="9.7109375" customWidth="1"/>
  </cols>
  <sheetData>
    <row r="1" spans="1:12" s="24" customFormat="1" ht="15.75" customHeight="1" x14ac:dyDescent="0.25">
      <c r="A1" s="16" t="s">
        <v>21</v>
      </c>
      <c r="B1" s="2"/>
      <c r="C1" s="16"/>
      <c r="D1" s="16"/>
      <c r="E1" s="2"/>
      <c r="F1" s="16"/>
      <c r="G1" s="16"/>
      <c r="H1" s="2"/>
      <c r="I1" s="16"/>
      <c r="J1" s="16"/>
    </row>
    <row r="2" spans="1:12" ht="15.75" customHeight="1" x14ac:dyDescent="0.25">
      <c r="C2" s="16"/>
      <c r="D2" s="16"/>
      <c r="F2" s="16"/>
      <c r="G2" s="16"/>
      <c r="I2" s="16"/>
      <c r="J2" s="16"/>
    </row>
    <row r="3" spans="1:12" ht="15.75" customHeight="1" x14ac:dyDescent="0.25">
      <c r="A3" s="16" t="s">
        <v>178</v>
      </c>
      <c r="C3" s="16"/>
      <c r="D3" s="16"/>
      <c r="F3" s="16"/>
      <c r="G3" s="16"/>
      <c r="I3" s="16"/>
      <c r="J3" s="16"/>
    </row>
    <row r="4" spans="1:12" ht="15.75" customHeight="1" x14ac:dyDescent="0.25">
      <c r="A4" s="24"/>
      <c r="C4" s="16"/>
      <c r="D4" s="16"/>
      <c r="F4" s="16"/>
      <c r="G4" s="16"/>
      <c r="I4" s="16"/>
      <c r="J4" s="16"/>
    </row>
    <row r="5" spans="1:12" ht="15.75" customHeight="1" x14ac:dyDescent="0.2">
      <c r="C5" s="186" t="s">
        <v>14</v>
      </c>
      <c r="D5" s="186"/>
      <c r="F5" s="186" t="s">
        <v>15</v>
      </c>
      <c r="G5" s="186"/>
      <c r="I5" s="186" t="s">
        <v>13</v>
      </c>
      <c r="J5" s="186"/>
    </row>
    <row r="6" spans="1:12" s="27" customFormat="1" ht="15.75" customHeight="1" x14ac:dyDescent="0.2">
      <c r="B6" s="2"/>
      <c r="C6" s="188" t="s">
        <v>177</v>
      </c>
      <c r="D6" s="188" t="s">
        <v>176</v>
      </c>
      <c r="E6" s="2"/>
      <c r="F6" s="188" t="s">
        <v>177</v>
      </c>
      <c r="G6" s="188" t="s">
        <v>176</v>
      </c>
      <c r="H6" s="2"/>
      <c r="I6" s="188" t="s">
        <v>177</v>
      </c>
      <c r="J6" s="188" t="s">
        <v>176</v>
      </c>
    </row>
    <row r="7" spans="1:12" s="27" customFormat="1" ht="15.75" customHeight="1" x14ac:dyDescent="0.2">
      <c r="B7" s="2"/>
      <c r="C7" s="190"/>
      <c r="D7" s="189"/>
      <c r="E7" s="2"/>
      <c r="F7" s="190"/>
      <c r="G7" s="189"/>
      <c r="H7" s="2"/>
      <c r="I7" s="190"/>
      <c r="J7" s="189"/>
    </row>
    <row r="8" spans="1:12" ht="15.75" customHeight="1" x14ac:dyDescent="0.2">
      <c r="C8" s="190"/>
      <c r="D8" s="189"/>
      <c r="F8" s="190"/>
      <c r="G8" s="189"/>
      <c r="I8" s="190"/>
      <c r="J8" s="189"/>
    </row>
    <row r="9" spans="1:12" ht="15.75" customHeight="1" x14ac:dyDescent="0.2">
      <c r="A9" s="79" t="s">
        <v>207</v>
      </c>
      <c r="B9" s="98"/>
      <c r="C9" s="80">
        <v>667</v>
      </c>
      <c r="D9" s="80">
        <v>447.66107</v>
      </c>
      <c r="E9" s="103"/>
      <c r="F9" s="80">
        <v>333</v>
      </c>
      <c r="G9" s="80">
        <v>216.02632</v>
      </c>
      <c r="H9" s="103">
        <v>854</v>
      </c>
      <c r="I9" s="80">
        <f>C9+F9</f>
        <v>1000</v>
      </c>
      <c r="J9" s="80">
        <f>D9+G9</f>
        <v>663.68739000000005</v>
      </c>
      <c r="L9" s="32"/>
    </row>
    <row r="10" spans="1:12" ht="15.75" customHeight="1" x14ac:dyDescent="0.2">
      <c r="A10" s="90" t="s">
        <v>208</v>
      </c>
      <c r="B10" s="98"/>
      <c r="C10" s="91">
        <v>503</v>
      </c>
      <c r="D10" s="91">
        <v>409.53284000000002</v>
      </c>
      <c r="E10" s="103"/>
      <c r="F10" s="91">
        <v>179</v>
      </c>
      <c r="G10" s="91">
        <v>144.99096</v>
      </c>
      <c r="H10" s="103">
        <v>738</v>
      </c>
      <c r="I10" s="91">
        <f t="shared" ref="I10:J44" si="0">C10+F10</f>
        <v>682</v>
      </c>
      <c r="J10" s="91">
        <f t="shared" si="0"/>
        <v>554.52380000000005</v>
      </c>
      <c r="L10" s="32"/>
    </row>
    <row r="11" spans="1:12" ht="15.75" customHeight="1" x14ac:dyDescent="0.2">
      <c r="A11" s="83" t="s">
        <v>209</v>
      </c>
      <c r="B11" s="98"/>
      <c r="C11" s="84">
        <v>682</v>
      </c>
      <c r="D11" s="84">
        <v>502.76179999999999</v>
      </c>
      <c r="E11" s="103"/>
      <c r="F11" s="84">
        <v>633</v>
      </c>
      <c r="G11" s="84">
        <v>452.89028999999999</v>
      </c>
      <c r="H11" s="103">
        <v>2239</v>
      </c>
      <c r="I11" s="84">
        <f t="shared" si="0"/>
        <v>1315</v>
      </c>
      <c r="J11" s="84">
        <f t="shared" si="0"/>
        <v>955.65209000000004</v>
      </c>
      <c r="L11" s="32"/>
    </row>
    <row r="12" spans="1:12" ht="15.75" customHeight="1" x14ac:dyDescent="0.2">
      <c r="A12" s="79" t="s">
        <v>26</v>
      </c>
      <c r="B12" s="98"/>
      <c r="C12" s="80">
        <v>1000</v>
      </c>
      <c r="D12" s="80">
        <v>785.71821</v>
      </c>
      <c r="E12" s="103"/>
      <c r="F12" s="80">
        <v>2082</v>
      </c>
      <c r="G12" s="80">
        <v>1575.6377500000001</v>
      </c>
      <c r="H12" s="103">
        <v>550</v>
      </c>
      <c r="I12" s="80">
        <f t="shared" si="0"/>
        <v>3082</v>
      </c>
      <c r="J12" s="80">
        <f t="shared" si="0"/>
        <v>2361.3559599999999</v>
      </c>
      <c r="L12" s="32"/>
    </row>
    <row r="13" spans="1:12" ht="15.75" customHeight="1" x14ac:dyDescent="0.2">
      <c r="A13" s="90" t="s">
        <v>27</v>
      </c>
      <c r="B13" s="98"/>
      <c r="C13" s="91">
        <v>217</v>
      </c>
      <c r="D13" s="91">
        <v>154.80384000000001</v>
      </c>
      <c r="E13" s="103"/>
      <c r="F13" s="91">
        <v>245</v>
      </c>
      <c r="G13" s="91">
        <v>178.84925000000001</v>
      </c>
      <c r="H13" s="103">
        <v>91</v>
      </c>
      <c r="I13" s="91">
        <f t="shared" si="0"/>
        <v>462</v>
      </c>
      <c r="J13" s="91">
        <f t="shared" si="0"/>
        <v>333.65309000000002</v>
      </c>
      <c r="L13" s="32"/>
    </row>
    <row r="14" spans="1:12" ht="15.75" customHeight="1" x14ac:dyDescent="0.2">
      <c r="A14" s="83" t="s">
        <v>28</v>
      </c>
      <c r="B14" s="98"/>
      <c r="C14" s="84">
        <v>32</v>
      </c>
      <c r="D14" s="84">
        <v>26.301380000000002</v>
      </c>
      <c r="E14" s="103"/>
      <c r="F14" s="84">
        <v>36</v>
      </c>
      <c r="G14" s="84">
        <v>26.540880000000001</v>
      </c>
      <c r="H14" s="103">
        <v>349</v>
      </c>
      <c r="I14" s="84">
        <f t="shared" si="0"/>
        <v>68</v>
      </c>
      <c r="J14" s="84">
        <f t="shared" si="0"/>
        <v>52.842260000000003</v>
      </c>
      <c r="L14" s="32"/>
    </row>
    <row r="15" spans="1:12" ht="15.75" customHeight="1" x14ac:dyDescent="0.2">
      <c r="A15" s="79" t="s">
        <v>29</v>
      </c>
      <c r="B15" s="98"/>
      <c r="C15" s="80">
        <v>197</v>
      </c>
      <c r="D15" s="80">
        <v>145.69451000000001</v>
      </c>
      <c r="E15" s="103"/>
      <c r="F15" s="80">
        <v>479</v>
      </c>
      <c r="G15" s="80">
        <v>341.38652000000002</v>
      </c>
      <c r="H15" s="103">
        <v>204</v>
      </c>
      <c r="I15" s="80">
        <f t="shared" si="0"/>
        <v>676</v>
      </c>
      <c r="J15" s="80">
        <f t="shared" si="0"/>
        <v>487.08103000000006</v>
      </c>
      <c r="L15" s="32"/>
    </row>
    <row r="16" spans="1:12" ht="15.75" customHeight="1" x14ac:dyDescent="0.2">
      <c r="A16" s="90" t="s">
        <v>30</v>
      </c>
      <c r="B16" s="98"/>
      <c r="C16" s="91">
        <v>104</v>
      </c>
      <c r="D16" s="91">
        <v>81.072789999999998</v>
      </c>
      <c r="E16" s="103"/>
      <c r="F16" s="91">
        <v>220</v>
      </c>
      <c r="G16" s="91">
        <v>156.38745</v>
      </c>
      <c r="H16" s="103">
        <v>66</v>
      </c>
      <c r="I16" s="91">
        <f t="shared" si="0"/>
        <v>324</v>
      </c>
      <c r="J16" s="91">
        <f t="shared" si="0"/>
        <v>237.46024</v>
      </c>
      <c r="L16" s="32"/>
    </row>
    <row r="17" spans="1:12" ht="15.75" hidden="1" customHeight="1" x14ac:dyDescent="0.2">
      <c r="A17" s="83" t="s">
        <v>31</v>
      </c>
      <c r="B17" s="98"/>
      <c r="C17" s="84">
        <v>25</v>
      </c>
      <c r="D17" s="84">
        <v>21.341609999999999</v>
      </c>
      <c r="E17" s="103"/>
      <c r="F17" s="84">
        <v>32</v>
      </c>
      <c r="G17" s="84">
        <v>23.335619999999999</v>
      </c>
      <c r="H17" s="103">
        <v>40</v>
      </c>
      <c r="I17" s="84">
        <f>C17+F17</f>
        <v>57</v>
      </c>
      <c r="J17" s="84">
        <f t="shared" si="0"/>
        <v>44.677229999999994</v>
      </c>
      <c r="L17" s="32"/>
    </row>
    <row r="18" spans="1:12" ht="15.75" hidden="1" customHeight="1" x14ac:dyDescent="0.2">
      <c r="A18" s="79" t="s">
        <v>32</v>
      </c>
      <c r="B18" s="98"/>
      <c r="C18" s="80">
        <v>7</v>
      </c>
      <c r="D18" s="80">
        <v>5.1524999999999999</v>
      </c>
      <c r="E18" s="103"/>
      <c r="F18" s="80">
        <v>18</v>
      </c>
      <c r="G18" s="80">
        <v>13.55641</v>
      </c>
      <c r="H18" s="103">
        <v>16</v>
      </c>
      <c r="I18" s="80">
        <f t="shared" si="0"/>
        <v>25</v>
      </c>
      <c r="J18" s="80">
        <f t="shared" si="0"/>
        <v>18.708909999999999</v>
      </c>
      <c r="L18" s="32"/>
    </row>
    <row r="19" spans="1:12" ht="15.75" hidden="1" customHeight="1" x14ac:dyDescent="0.2">
      <c r="A19" s="81" t="s">
        <v>33</v>
      </c>
      <c r="B19" s="98"/>
      <c r="C19" s="82">
        <v>1</v>
      </c>
      <c r="D19" s="82">
        <v>0.90749999999999997</v>
      </c>
      <c r="E19" s="103"/>
      <c r="F19" s="82">
        <v>5</v>
      </c>
      <c r="G19" s="82">
        <v>3.07117</v>
      </c>
      <c r="H19" s="103">
        <v>14</v>
      </c>
      <c r="I19" s="82">
        <f t="shared" si="0"/>
        <v>6</v>
      </c>
      <c r="J19" s="82">
        <f t="shared" si="0"/>
        <v>3.9786700000000002</v>
      </c>
      <c r="L19" s="32"/>
    </row>
    <row r="20" spans="1:12" ht="15.75" hidden="1" customHeight="1" x14ac:dyDescent="0.2">
      <c r="A20" s="83" t="s">
        <v>34</v>
      </c>
      <c r="B20" s="98"/>
      <c r="C20" s="84">
        <v>8</v>
      </c>
      <c r="D20" s="84">
        <v>7.5980800000000004</v>
      </c>
      <c r="E20" s="103">
        <v>83</v>
      </c>
      <c r="F20" s="84">
        <v>5</v>
      </c>
      <c r="G20" s="84">
        <v>3.92815</v>
      </c>
      <c r="H20" s="103">
        <v>136</v>
      </c>
      <c r="I20" s="84">
        <f t="shared" si="0"/>
        <v>13</v>
      </c>
      <c r="J20" s="84">
        <f t="shared" si="0"/>
        <v>11.52623</v>
      </c>
      <c r="L20" s="32"/>
    </row>
    <row r="21" spans="1:12" ht="15.75" customHeight="1" x14ac:dyDescent="0.2">
      <c r="A21" s="83" t="s">
        <v>35</v>
      </c>
      <c r="B21" s="98">
        <v>23576</v>
      </c>
      <c r="C21" s="84">
        <v>41</v>
      </c>
      <c r="D21" s="84">
        <v>34.999690000000001</v>
      </c>
      <c r="E21" s="103"/>
      <c r="F21" s="84">
        <v>60</v>
      </c>
      <c r="G21" s="84">
        <v>43.891350000000003</v>
      </c>
      <c r="H21" s="103"/>
      <c r="I21" s="84">
        <f>C21+F21</f>
        <v>101</v>
      </c>
      <c r="J21" s="84">
        <f>D21+G21</f>
        <v>78.891040000000004</v>
      </c>
      <c r="L21" s="32"/>
    </row>
    <row r="22" spans="1:12" ht="15.75" customHeight="1" x14ac:dyDescent="0.2">
      <c r="A22" s="79" t="s">
        <v>36</v>
      </c>
      <c r="B22" s="98"/>
      <c r="C22" s="80">
        <v>7</v>
      </c>
      <c r="D22" s="80">
        <v>6.0425399999999998</v>
      </c>
      <c r="E22" s="103"/>
      <c r="F22" s="80">
        <v>5</v>
      </c>
      <c r="G22" s="80">
        <v>4.3703599999999998</v>
      </c>
      <c r="H22" s="103">
        <v>17</v>
      </c>
      <c r="I22" s="80">
        <f t="shared" si="0"/>
        <v>12</v>
      </c>
      <c r="J22" s="80">
        <f t="shared" si="0"/>
        <v>10.4129</v>
      </c>
      <c r="L22" s="32"/>
    </row>
    <row r="23" spans="1:12" ht="15.75" customHeight="1" x14ac:dyDescent="0.2">
      <c r="A23" s="90" t="s">
        <v>37</v>
      </c>
      <c r="B23" s="98"/>
      <c r="C23" s="91">
        <v>6</v>
      </c>
      <c r="D23" s="91">
        <v>4.5949</v>
      </c>
      <c r="E23" s="103"/>
      <c r="F23" s="91">
        <v>17</v>
      </c>
      <c r="G23" s="91">
        <v>14.119</v>
      </c>
      <c r="H23" s="103">
        <v>110</v>
      </c>
      <c r="I23" s="91">
        <f t="shared" si="0"/>
        <v>23</v>
      </c>
      <c r="J23" s="91">
        <f t="shared" si="0"/>
        <v>18.713899999999999</v>
      </c>
      <c r="L23" s="32"/>
    </row>
    <row r="24" spans="1:12" ht="15.75" customHeight="1" x14ac:dyDescent="0.2">
      <c r="A24" s="83" t="s">
        <v>38</v>
      </c>
      <c r="B24" s="98"/>
      <c r="C24" s="84">
        <v>5</v>
      </c>
      <c r="D24" s="84">
        <v>2.9033899999999999</v>
      </c>
      <c r="E24" s="103"/>
      <c r="F24" s="84">
        <v>24</v>
      </c>
      <c r="G24" s="84">
        <v>16.638179999999998</v>
      </c>
      <c r="H24" s="103">
        <v>143</v>
      </c>
      <c r="I24" s="84">
        <f t="shared" si="0"/>
        <v>29</v>
      </c>
      <c r="J24" s="84">
        <f t="shared" si="0"/>
        <v>19.54157</v>
      </c>
      <c r="L24" s="32"/>
    </row>
    <row r="25" spans="1:12" ht="15.75" customHeight="1" x14ac:dyDescent="0.2">
      <c r="A25" s="79" t="s">
        <v>39</v>
      </c>
      <c r="B25" s="98"/>
      <c r="C25" s="80">
        <v>55</v>
      </c>
      <c r="D25" s="80">
        <v>40.1815</v>
      </c>
      <c r="E25" s="103"/>
      <c r="F25" s="80">
        <v>121</v>
      </c>
      <c r="G25" s="80">
        <v>79.822869999999995</v>
      </c>
      <c r="H25" s="103">
        <v>66</v>
      </c>
      <c r="I25" s="80">
        <f t="shared" si="0"/>
        <v>176</v>
      </c>
      <c r="J25" s="80">
        <f t="shared" si="0"/>
        <v>120.00436999999999</v>
      </c>
      <c r="L25" s="32"/>
    </row>
    <row r="26" spans="1:12" ht="15.75" customHeight="1" x14ac:dyDescent="0.2">
      <c r="A26" s="90" t="s">
        <v>40</v>
      </c>
      <c r="B26" s="98"/>
      <c r="C26" s="91">
        <v>137</v>
      </c>
      <c r="D26" s="91">
        <v>66.866460000000004</v>
      </c>
      <c r="E26" s="103"/>
      <c r="F26" s="91">
        <v>288</v>
      </c>
      <c r="G26" s="91">
        <v>143.86391</v>
      </c>
      <c r="H26" s="103">
        <v>55</v>
      </c>
      <c r="I26" s="91">
        <f t="shared" si="0"/>
        <v>425</v>
      </c>
      <c r="J26" s="91">
        <f t="shared" si="0"/>
        <v>210.73036999999999</v>
      </c>
      <c r="L26" s="32"/>
    </row>
    <row r="27" spans="1:12" ht="15.75" customHeight="1" x14ac:dyDescent="0.2">
      <c r="A27" s="83" t="s">
        <v>41</v>
      </c>
      <c r="B27" s="98"/>
      <c r="C27" s="84">
        <v>19</v>
      </c>
      <c r="D27" s="84">
        <v>9.2690099999999997</v>
      </c>
      <c r="E27" s="103"/>
      <c r="F27" s="84">
        <v>63</v>
      </c>
      <c r="G27" s="84">
        <v>27.77646</v>
      </c>
      <c r="H27" s="103">
        <v>345</v>
      </c>
      <c r="I27" s="84">
        <f t="shared" si="0"/>
        <v>82</v>
      </c>
      <c r="J27" s="84">
        <f t="shared" si="0"/>
        <v>37.045470000000002</v>
      </c>
      <c r="L27" s="32"/>
    </row>
    <row r="28" spans="1:12" ht="15.75" customHeight="1" x14ac:dyDescent="0.2">
      <c r="A28" s="79" t="s">
        <v>42</v>
      </c>
      <c r="B28" s="98"/>
      <c r="C28" s="80">
        <v>128</v>
      </c>
      <c r="D28" s="80">
        <v>104.78513</v>
      </c>
      <c r="E28" s="103"/>
      <c r="F28" s="80">
        <v>206</v>
      </c>
      <c r="G28" s="80">
        <v>156.06997999999999</v>
      </c>
      <c r="H28" s="103">
        <v>7</v>
      </c>
      <c r="I28" s="80">
        <f t="shared" si="0"/>
        <v>334</v>
      </c>
      <c r="J28" s="80">
        <f t="shared" si="0"/>
        <v>260.85510999999997</v>
      </c>
      <c r="L28" s="32"/>
    </row>
    <row r="29" spans="1:12" ht="15.75" customHeight="1" x14ac:dyDescent="0.2">
      <c r="A29" s="90" t="s">
        <v>43</v>
      </c>
      <c r="B29" s="98"/>
      <c r="C29" s="91">
        <v>13</v>
      </c>
      <c r="D29" s="91">
        <v>5.6296400000000002</v>
      </c>
      <c r="E29" s="103"/>
      <c r="F29" s="91">
        <v>11</v>
      </c>
      <c r="G29" s="91">
        <v>5.9209100000000001</v>
      </c>
      <c r="H29" s="103">
        <v>276</v>
      </c>
      <c r="I29" s="91">
        <f t="shared" si="0"/>
        <v>24</v>
      </c>
      <c r="J29" s="91">
        <f t="shared" si="0"/>
        <v>11.550550000000001</v>
      </c>
      <c r="L29" s="32"/>
    </row>
    <row r="30" spans="1:12" ht="15.75" customHeight="1" x14ac:dyDescent="0.2">
      <c r="A30" s="83" t="s">
        <v>44</v>
      </c>
      <c r="B30" s="98"/>
      <c r="C30" s="84">
        <v>28</v>
      </c>
      <c r="D30" s="84">
        <v>23.842079999999999</v>
      </c>
      <c r="E30" s="103"/>
      <c r="F30" s="84">
        <v>67</v>
      </c>
      <c r="G30" s="84">
        <v>51.516869999999997</v>
      </c>
      <c r="H30" s="103">
        <v>32</v>
      </c>
      <c r="I30" s="84">
        <f t="shared" si="0"/>
        <v>95</v>
      </c>
      <c r="J30" s="84">
        <f t="shared" si="0"/>
        <v>75.358949999999993</v>
      </c>
      <c r="L30" s="32"/>
    </row>
    <row r="31" spans="1:12" ht="15.75" customHeight="1" x14ac:dyDescent="0.2">
      <c r="A31" s="79" t="s">
        <v>45</v>
      </c>
      <c r="B31" s="98"/>
      <c r="C31" s="80">
        <v>14</v>
      </c>
      <c r="D31" s="80">
        <v>8.9908300000000008</v>
      </c>
      <c r="E31" s="103"/>
      <c r="F31" s="80">
        <v>21</v>
      </c>
      <c r="G31" s="80">
        <v>15.29533</v>
      </c>
      <c r="H31" s="103">
        <v>59</v>
      </c>
      <c r="I31" s="80">
        <f t="shared" si="0"/>
        <v>35</v>
      </c>
      <c r="J31" s="80">
        <f t="shared" si="0"/>
        <v>24.286160000000002</v>
      </c>
      <c r="L31" s="32"/>
    </row>
    <row r="32" spans="1:12" ht="15.75" customHeight="1" x14ac:dyDescent="0.2">
      <c r="A32" s="90" t="s">
        <v>46</v>
      </c>
      <c r="B32" s="98"/>
      <c r="C32" s="91">
        <v>26</v>
      </c>
      <c r="D32" s="91">
        <v>21.256160000000001</v>
      </c>
      <c r="E32" s="103"/>
      <c r="F32" s="91">
        <v>35</v>
      </c>
      <c r="G32" s="91">
        <v>26.54213</v>
      </c>
      <c r="H32" s="103">
        <v>279</v>
      </c>
      <c r="I32" s="91">
        <f t="shared" si="0"/>
        <v>61</v>
      </c>
      <c r="J32" s="91">
        <f t="shared" si="0"/>
        <v>47.798290000000001</v>
      </c>
      <c r="L32" s="32"/>
    </row>
    <row r="33" spans="1:12" ht="15.75" customHeight="1" x14ac:dyDescent="0.2">
      <c r="A33" s="83" t="s">
        <v>47</v>
      </c>
      <c r="B33" s="98"/>
      <c r="C33" s="84">
        <v>83</v>
      </c>
      <c r="D33" s="84">
        <v>61.853050000000003</v>
      </c>
      <c r="E33" s="103"/>
      <c r="F33" s="84">
        <v>387</v>
      </c>
      <c r="G33" s="84">
        <v>245.11757</v>
      </c>
      <c r="H33" s="103">
        <v>372</v>
      </c>
      <c r="I33" s="84">
        <f t="shared" si="0"/>
        <v>470</v>
      </c>
      <c r="J33" s="84">
        <f t="shared" si="0"/>
        <v>306.97062</v>
      </c>
      <c r="L33" s="32"/>
    </row>
    <row r="34" spans="1:12" ht="15.75" customHeight="1" x14ac:dyDescent="0.2">
      <c r="A34" s="79" t="s">
        <v>48</v>
      </c>
      <c r="B34" s="98"/>
      <c r="C34" s="80">
        <v>110</v>
      </c>
      <c r="D34" s="80">
        <v>70.916240000000002</v>
      </c>
      <c r="E34" s="103"/>
      <c r="F34" s="80">
        <v>190</v>
      </c>
      <c r="G34" s="80">
        <v>127.62676999999999</v>
      </c>
      <c r="H34" s="103">
        <v>263</v>
      </c>
      <c r="I34" s="80">
        <f t="shared" si="0"/>
        <v>300</v>
      </c>
      <c r="J34" s="80">
        <f t="shared" si="0"/>
        <v>198.54300999999998</v>
      </c>
      <c r="L34" s="32"/>
    </row>
    <row r="35" spans="1:12" ht="15.75" customHeight="1" x14ac:dyDescent="0.2">
      <c r="A35" s="90" t="s">
        <v>49</v>
      </c>
      <c r="B35" s="98"/>
      <c r="C35" s="91">
        <v>134</v>
      </c>
      <c r="D35" s="91">
        <v>88.961519999999993</v>
      </c>
      <c r="E35" s="103"/>
      <c r="F35" s="91">
        <v>84</v>
      </c>
      <c r="G35" s="91">
        <v>54.189480000000003</v>
      </c>
      <c r="H35" s="103">
        <v>1004</v>
      </c>
      <c r="I35" s="91">
        <f t="shared" si="0"/>
        <v>218</v>
      </c>
      <c r="J35" s="91">
        <f t="shared" si="0"/>
        <v>143.15100000000001</v>
      </c>
      <c r="L35" s="32"/>
    </row>
    <row r="36" spans="1:12" ht="15.75" customHeight="1" x14ac:dyDescent="0.2">
      <c r="A36" s="83" t="s">
        <v>50</v>
      </c>
      <c r="B36" s="98"/>
      <c r="C36" s="84">
        <v>439</v>
      </c>
      <c r="D36" s="84">
        <v>351.40210999999999</v>
      </c>
      <c r="E36" s="103"/>
      <c r="F36" s="84">
        <v>724</v>
      </c>
      <c r="G36" s="84">
        <v>545.08825999999999</v>
      </c>
      <c r="H36" s="103">
        <v>1657</v>
      </c>
      <c r="I36" s="84">
        <f t="shared" si="0"/>
        <v>1163</v>
      </c>
      <c r="J36" s="84">
        <f t="shared" si="0"/>
        <v>896.49036999999998</v>
      </c>
      <c r="L36" s="32"/>
    </row>
    <row r="37" spans="1:12" ht="15.75" customHeight="1" x14ac:dyDescent="0.2">
      <c r="A37" s="79" t="s">
        <v>51</v>
      </c>
      <c r="B37" s="98"/>
      <c r="C37" s="80">
        <v>834</v>
      </c>
      <c r="D37" s="80">
        <v>553.70173999999997</v>
      </c>
      <c r="E37" s="103"/>
      <c r="F37" s="80">
        <v>841</v>
      </c>
      <c r="G37" s="80">
        <v>563.95497</v>
      </c>
      <c r="H37" s="103">
        <v>333</v>
      </c>
      <c r="I37" s="80">
        <f t="shared" si="0"/>
        <v>1675</v>
      </c>
      <c r="J37" s="80">
        <f t="shared" si="0"/>
        <v>1117.65671</v>
      </c>
      <c r="L37" s="32"/>
    </row>
    <row r="38" spans="1:12" ht="15.75" customHeight="1" x14ac:dyDescent="0.2">
      <c r="A38" s="90" t="s">
        <v>52</v>
      </c>
      <c r="B38" s="98"/>
      <c r="C38" s="91">
        <v>195</v>
      </c>
      <c r="D38" s="91">
        <v>142.20982000000001</v>
      </c>
      <c r="E38" s="103"/>
      <c r="F38" s="91">
        <v>176</v>
      </c>
      <c r="G38" s="91">
        <v>122.90027000000001</v>
      </c>
      <c r="H38" s="103">
        <v>272</v>
      </c>
      <c r="I38" s="91">
        <f t="shared" si="0"/>
        <v>371</v>
      </c>
      <c r="J38" s="91">
        <f t="shared" si="0"/>
        <v>265.11009000000001</v>
      </c>
      <c r="L38" s="32"/>
    </row>
    <row r="39" spans="1:12" ht="15.75" customHeight="1" x14ac:dyDescent="0.2">
      <c r="A39" s="83" t="s">
        <v>53</v>
      </c>
      <c r="B39" s="98"/>
      <c r="C39" s="84">
        <v>111</v>
      </c>
      <c r="D39" s="84">
        <v>92.9589</v>
      </c>
      <c r="E39" s="103"/>
      <c r="F39" s="84">
        <v>84</v>
      </c>
      <c r="G39" s="84">
        <v>64.284909999999996</v>
      </c>
      <c r="H39" s="103">
        <v>457</v>
      </c>
      <c r="I39" s="84">
        <f t="shared" si="0"/>
        <v>195</v>
      </c>
      <c r="J39" s="84">
        <f t="shared" si="0"/>
        <v>157.24381</v>
      </c>
      <c r="L39" s="32"/>
    </row>
    <row r="40" spans="1:12" ht="15.75" customHeight="1" x14ac:dyDescent="0.2">
      <c r="A40" s="79" t="s">
        <v>54</v>
      </c>
      <c r="B40" s="98"/>
      <c r="C40" s="80">
        <v>66</v>
      </c>
      <c r="D40" s="80">
        <v>56.91948</v>
      </c>
      <c r="E40" s="103"/>
      <c r="F40" s="80">
        <v>300</v>
      </c>
      <c r="G40" s="80">
        <v>233.09736000000001</v>
      </c>
      <c r="H40" s="103">
        <v>241</v>
      </c>
      <c r="I40" s="80">
        <f>C40+F40</f>
        <v>366</v>
      </c>
      <c r="J40" s="80">
        <f t="shared" si="0"/>
        <v>290.01684</v>
      </c>
      <c r="L40" s="32"/>
    </row>
    <row r="41" spans="1:12" ht="15.75" customHeight="1" x14ac:dyDescent="0.2">
      <c r="A41" s="90" t="s">
        <v>214</v>
      </c>
      <c r="B41" s="98"/>
      <c r="C41" s="91">
        <v>225</v>
      </c>
      <c r="D41" s="91">
        <v>166.98453000000001</v>
      </c>
      <c r="E41" s="104"/>
      <c r="F41" s="91">
        <v>86</v>
      </c>
      <c r="G41" s="91">
        <v>68.899959999999993</v>
      </c>
      <c r="H41" s="103"/>
      <c r="I41" s="91">
        <f>C41+F41</f>
        <v>311</v>
      </c>
      <c r="J41" s="91">
        <f t="shared" si="0"/>
        <v>235.88449</v>
      </c>
      <c r="L41" s="32"/>
    </row>
    <row r="42" spans="1:12" ht="15.75" customHeight="1" x14ac:dyDescent="0.2">
      <c r="A42" s="83" t="s">
        <v>55</v>
      </c>
      <c r="B42" s="98"/>
      <c r="C42" s="84">
        <v>209</v>
      </c>
      <c r="D42" s="84">
        <v>137.89122</v>
      </c>
      <c r="E42" s="103"/>
      <c r="F42" s="84">
        <v>228</v>
      </c>
      <c r="G42" s="84">
        <v>145.15873999999999</v>
      </c>
      <c r="H42" s="103">
        <v>78</v>
      </c>
      <c r="I42" s="84">
        <f t="shared" si="0"/>
        <v>437</v>
      </c>
      <c r="J42" s="84">
        <f t="shared" si="0"/>
        <v>283.04996</v>
      </c>
      <c r="L42" s="32"/>
    </row>
    <row r="43" spans="1:12" ht="15.75" customHeight="1" x14ac:dyDescent="0.2">
      <c r="A43" s="79" t="s">
        <v>56</v>
      </c>
      <c r="B43" s="98"/>
      <c r="C43" s="80">
        <v>36</v>
      </c>
      <c r="D43" s="80">
        <v>32.611490000000003</v>
      </c>
      <c r="E43" s="103"/>
      <c r="F43" s="80">
        <v>64</v>
      </c>
      <c r="G43" s="80">
        <v>47.478949999999998</v>
      </c>
      <c r="H43" s="103">
        <v>326</v>
      </c>
      <c r="I43" s="80">
        <f t="shared" si="0"/>
        <v>100</v>
      </c>
      <c r="J43" s="80">
        <f t="shared" si="0"/>
        <v>80.090440000000001</v>
      </c>
      <c r="L43" s="32"/>
    </row>
    <row r="44" spans="1:12" ht="15.75" customHeight="1" x14ac:dyDescent="0.2">
      <c r="A44" s="90" t="s">
        <v>57</v>
      </c>
      <c r="B44" s="98"/>
      <c r="C44" s="91">
        <v>206</v>
      </c>
      <c r="D44" s="91">
        <v>156.18724</v>
      </c>
      <c r="E44" s="103"/>
      <c r="F44" s="91">
        <v>417</v>
      </c>
      <c r="G44" s="91">
        <v>293.32625999999999</v>
      </c>
      <c r="H44" s="103">
        <v>12</v>
      </c>
      <c r="I44" s="91">
        <f t="shared" si="0"/>
        <v>623</v>
      </c>
      <c r="J44" s="91">
        <f t="shared" si="0"/>
        <v>449.51350000000002</v>
      </c>
      <c r="L44" s="32"/>
    </row>
    <row r="45" spans="1:12" ht="15.75" customHeight="1" x14ac:dyDescent="0.2">
      <c r="A45" s="83" t="s">
        <v>58</v>
      </c>
      <c r="B45" s="98"/>
      <c r="C45" s="84">
        <v>207</v>
      </c>
      <c r="D45" s="84">
        <v>158.93469999999999</v>
      </c>
      <c r="E45" s="103"/>
      <c r="F45" s="84">
        <v>176</v>
      </c>
      <c r="G45" s="84">
        <v>130.34242</v>
      </c>
      <c r="H45" s="103">
        <v>2761</v>
      </c>
      <c r="I45" s="84">
        <f>C45+F45</f>
        <v>383</v>
      </c>
      <c r="J45" s="84">
        <f>D45+G45</f>
        <v>289.27711999999997</v>
      </c>
      <c r="L45" s="32"/>
    </row>
    <row r="46" spans="1:12" ht="15.75" customHeight="1" x14ac:dyDescent="0.2">
      <c r="A46" s="79" t="s">
        <v>59</v>
      </c>
      <c r="B46" s="98"/>
      <c r="C46" s="80">
        <v>621</v>
      </c>
      <c r="D46" s="80">
        <v>478.55984999999998</v>
      </c>
      <c r="E46" s="103"/>
      <c r="F46" s="80">
        <v>853</v>
      </c>
      <c r="G46" s="80">
        <v>642.54349999999999</v>
      </c>
      <c r="H46" s="103"/>
      <c r="I46" s="80">
        <f>C46+F46</f>
        <v>1474</v>
      </c>
      <c r="J46" s="80">
        <f>D46+G46</f>
        <v>1121.1033499999999</v>
      </c>
      <c r="L46" s="32"/>
    </row>
    <row r="47" spans="1:12" ht="15.75" customHeight="1" x14ac:dyDescent="0.2">
      <c r="A47" s="38"/>
      <c r="D47"/>
      <c r="G47"/>
      <c r="L47" s="32"/>
    </row>
    <row r="48" spans="1:12" ht="15.75" customHeight="1" x14ac:dyDescent="0.2">
      <c r="A48" s="88" t="s">
        <v>20</v>
      </c>
      <c r="B48" s="99">
        <f>SUM(B9:B46)-SUM(B17:B20)</f>
        <v>23576</v>
      </c>
      <c r="C48" s="89">
        <f>SUM(C9:C46)-SUM(C17:C20)</f>
        <v>7357</v>
      </c>
      <c r="D48" s="89">
        <f>SUM(D9:D46)-SUM(D17:D20)</f>
        <v>5432.9996600000004</v>
      </c>
      <c r="E48" s="102">
        <f t="shared" ref="E48:J48" si="1">SUM(E9:E46)-SUM(E17:E20)</f>
        <v>0</v>
      </c>
      <c r="F48" s="89">
        <f t="shared" si="1"/>
        <v>9735</v>
      </c>
      <c r="G48" s="89">
        <f t="shared" si="1"/>
        <v>6962.5461899999982</v>
      </c>
      <c r="H48" s="105">
        <f t="shared" si="1"/>
        <v>14256</v>
      </c>
      <c r="I48" s="89">
        <f t="shared" si="1"/>
        <v>17092</v>
      </c>
      <c r="J48" s="89">
        <f t="shared" si="1"/>
        <v>12395.54585</v>
      </c>
      <c r="K48" s="72"/>
      <c r="L48" s="32"/>
    </row>
    <row r="49" spans="1:12" ht="15.75" customHeight="1" x14ac:dyDescent="0.2">
      <c r="D49"/>
      <c r="G49"/>
      <c r="L49" s="32"/>
    </row>
    <row r="50" spans="1:12" ht="15.75" customHeight="1" x14ac:dyDescent="0.2">
      <c r="A50" s="90" t="s">
        <v>60</v>
      </c>
      <c r="B50" s="98"/>
      <c r="C50" s="91">
        <v>1170</v>
      </c>
      <c r="D50" s="91">
        <v>857.19390999999996</v>
      </c>
      <c r="E50" s="103"/>
      <c r="F50" s="91">
        <v>512</v>
      </c>
      <c r="G50" s="91">
        <v>361.01728000000003</v>
      </c>
      <c r="H50" s="103"/>
      <c r="I50" s="91">
        <f t="shared" ref="I50:I52" si="2">C50+F50</f>
        <v>1682</v>
      </c>
      <c r="J50" s="91">
        <f t="shared" ref="J50:J52" si="3">D50+G50</f>
        <v>1218.21119</v>
      </c>
      <c r="L50" s="32"/>
    </row>
    <row r="51" spans="1:12" s="34" customFormat="1" ht="15.75" customHeight="1" x14ac:dyDescent="0.2">
      <c r="A51" s="83" t="s">
        <v>61</v>
      </c>
      <c r="B51" s="98"/>
      <c r="C51" s="84">
        <v>1550</v>
      </c>
      <c r="D51" s="84">
        <v>1193.5907199999999</v>
      </c>
      <c r="E51" s="104"/>
      <c r="F51" s="84">
        <v>3062</v>
      </c>
      <c r="G51" s="84">
        <v>2278.8018499999998</v>
      </c>
      <c r="H51" s="104"/>
      <c r="I51" s="84">
        <f t="shared" si="2"/>
        <v>4612</v>
      </c>
      <c r="J51" s="84">
        <f t="shared" si="3"/>
        <v>3472.39257</v>
      </c>
      <c r="L51" s="32"/>
    </row>
    <row r="52" spans="1:12" ht="15.75" customHeight="1" x14ac:dyDescent="0.2">
      <c r="A52" s="79" t="s">
        <v>62</v>
      </c>
      <c r="B52" s="98"/>
      <c r="C52" s="80">
        <v>1712</v>
      </c>
      <c r="D52" s="80">
        <v>1207.1914200000001</v>
      </c>
      <c r="E52" s="104"/>
      <c r="F52" s="80">
        <v>2015</v>
      </c>
      <c r="G52" s="80">
        <v>1413.7597499999999</v>
      </c>
      <c r="H52" s="104"/>
      <c r="I52" s="80">
        <f t="shared" si="2"/>
        <v>3727</v>
      </c>
      <c r="J52" s="80">
        <f t="shared" si="3"/>
        <v>2620.9511700000003</v>
      </c>
      <c r="L52" s="32"/>
    </row>
    <row r="53" spans="1:12" x14ac:dyDescent="0.2">
      <c r="A53" s="27" t="s">
        <v>63</v>
      </c>
    </row>
  </sheetData>
  <mergeCells count="9">
    <mergeCell ref="C5:D5"/>
    <mergeCell ref="F5:G5"/>
    <mergeCell ref="I5:J5"/>
    <mergeCell ref="D6:D8"/>
    <mergeCell ref="G6:G8"/>
    <mergeCell ref="J6:J8"/>
    <mergeCell ref="C6:C8"/>
    <mergeCell ref="F6:F8"/>
    <mergeCell ref="I6:I8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S53"/>
  <sheetViews>
    <sheetView showGridLines="0" topLeftCell="A21" zoomScaleNormal="100" workbookViewId="0">
      <selection activeCell="O49" sqref="O49"/>
    </sheetView>
  </sheetViews>
  <sheetFormatPr defaultRowHeight="12.75" x14ac:dyDescent="0.2"/>
  <cols>
    <col min="1" max="1" width="17.140625" style="27" customWidth="1"/>
    <col min="2" max="2" width="0.7109375" style="97" customWidth="1"/>
    <col min="3" max="4" width="9.7109375" customWidth="1"/>
    <col min="5" max="5" width="0.7109375" style="97" customWidth="1"/>
    <col min="6" max="7" width="9.7109375" customWidth="1"/>
    <col min="8" max="8" width="0.7109375" style="97" customWidth="1"/>
    <col min="9" max="10" width="9.7109375" customWidth="1"/>
  </cols>
  <sheetData>
    <row r="1" spans="1:19" s="24" customFormat="1" ht="15.75" customHeight="1" x14ac:dyDescent="0.25">
      <c r="A1" s="16" t="s">
        <v>21</v>
      </c>
      <c r="B1" s="97"/>
      <c r="E1" s="97"/>
      <c r="H1" s="97"/>
    </row>
    <row r="2" spans="1:19" ht="15.75" customHeight="1" x14ac:dyDescent="0.2"/>
    <row r="3" spans="1:19" ht="15.75" customHeight="1" x14ac:dyDescent="0.25">
      <c r="A3" s="16" t="s">
        <v>179</v>
      </c>
    </row>
    <row r="4" spans="1:19" ht="15.75" customHeight="1" x14ac:dyDescent="0.2"/>
    <row r="5" spans="1:19" ht="15.75" customHeight="1" x14ac:dyDescent="0.2">
      <c r="C5" s="186" t="s">
        <v>14</v>
      </c>
      <c r="D5" s="186"/>
      <c r="F5" s="186" t="s">
        <v>15</v>
      </c>
      <c r="G5" s="186" t="s">
        <v>15</v>
      </c>
      <c r="I5" s="186" t="s">
        <v>13</v>
      </c>
      <c r="J5" s="186" t="s">
        <v>13</v>
      </c>
    </row>
    <row r="6" spans="1:19" s="27" customFormat="1" ht="15.75" customHeight="1" x14ac:dyDescent="0.2">
      <c r="B6" s="97"/>
      <c r="C6" s="188" t="s">
        <v>177</v>
      </c>
      <c r="D6" s="188" t="s">
        <v>176</v>
      </c>
      <c r="E6" s="97"/>
      <c r="F6" s="188" t="s">
        <v>177</v>
      </c>
      <c r="G6" s="188" t="s">
        <v>176</v>
      </c>
      <c r="H6" s="97"/>
      <c r="I6" s="188" t="s">
        <v>177</v>
      </c>
      <c r="J6" s="188" t="s">
        <v>176</v>
      </c>
    </row>
    <row r="7" spans="1:19" s="27" customFormat="1" ht="15.75" customHeight="1" x14ac:dyDescent="0.2">
      <c r="B7" s="97"/>
      <c r="C7" s="190"/>
      <c r="D7" s="189"/>
      <c r="E7" s="97"/>
      <c r="F7" s="190"/>
      <c r="G7" s="189"/>
      <c r="H7" s="97"/>
      <c r="I7" s="190"/>
      <c r="J7" s="189"/>
    </row>
    <row r="8" spans="1:19" ht="15.75" customHeight="1" x14ac:dyDescent="0.2">
      <c r="C8" s="190"/>
      <c r="D8" s="189"/>
      <c r="F8" s="190"/>
      <c r="G8" s="189"/>
      <c r="I8" s="190"/>
      <c r="J8" s="189"/>
    </row>
    <row r="9" spans="1:19" ht="15.75" customHeight="1" x14ac:dyDescent="0.2">
      <c r="A9" s="79" t="s">
        <v>207</v>
      </c>
      <c r="B9" s="98"/>
      <c r="C9" s="93">
        <f>IF(OR('Tabel 1'!$D9&lt;5,'Tabel 2'!C9&lt;0.5),"-",IFERROR('Tabel 2'!C9/'Tabel 1'!$D9*100,"-"))</f>
        <v>2.5941194772868701</v>
      </c>
      <c r="D9" s="93">
        <f>IF(OR('Tabel 1'!$D9&lt;5,'Tabel 2'!D9&lt;0.5),"-",IFERROR('Tabel 2'!D9/'Tabel 1'!$D9*100,"-"))</f>
        <v>1.7410589219041692</v>
      </c>
      <c r="E9" s="100"/>
      <c r="F9" s="93">
        <f>IF(OR('Tabel 1'!$G9&lt;5,'Tabel 2'!F9&lt;0.5),"-",IFERROR('Tabel 2'!F9/'Tabel 1'!$G9*100,"-"))</f>
        <v>3.4960629921259838</v>
      </c>
      <c r="G9" s="93">
        <f>IF(OR('Tabel 1'!$G9&lt;5,'Tabel 2'!G9&lt;0.5),"-",IFERROR('Tabel 2'!G9/'Tabel 1'!$G9*100,"-"))</f>
        <v>2.2679928608923885</v>
      </c>
      <c r="H9" s="100"/>
      <c r="I9" s="93">
        <f>IF(OR('Tabel 1'!$J9&lt;5,'Tabel 2'!I9&lt;0.5),"-",IFERROR('Tabel 2'!I9/'Tabel 1'!$J9*100,"-"))</f>
        <v>2.8379260436473026</v>
      </c>
      <c r="J9" s="93">
        <f>IF(OR('Tabel 1'!$J9&lt;5,'Tabel 2'!J9&lt;0.5),"-",IFERROR('Tabel 2'!J9/'Tabel 1'!$J9*100,"-"))</f>
        <v>1.8834957289213046</v>
      </c>
      <c r="L9" s="42"/>
      <c r="P9" s="42"/>
    </row>
    <row r="10" spans="1:19" ht="15.75" customHeight="1" x14ac:dyDescent="0.2">
      <c r="A10" s="90" t="s">
        <v>208</v>
      </c>
      <c r="B10" s="98"/>
      <c r="C10" s="94">
        <f>IF(OR('Tabel 1'!$D10&lt;5,'Tabel 2'!C10&lt;0.5),"-",IFERROR('Tabel 2'!C10/'Tabel 1'!$D10*100,"-"))</f>
        <v>1.7985482890549576</v>
      </c>
      <c r="D10" s="94">
        <f>IF(OR('Tabel 1'!$D10&lt;5,'Tabel 2'!D10&lt;0.5),"-",IFERROR('Tabel 2'!D10/'Tabel 1'!$D10*100,"-"))</f>
        <v>1.464343118675582</v>
      </c>
      <c r="E10" s="100"/>
      <c r="F10" s="94">
        <f>IF(OR('Tabel 1'!$G10&lt;5,'Tabel 2'!F10&lt;0.5),"-",IFERROR('Tabel 2'!F10/'Tabel 1'!$G10*100,"-"))</f>
        <v>2.6538176426982951</v>
      </c>
      <c r="G10" s="94">
        <f>IF(OR('Tabel 1'!$G10&lt;5,'Tabel 2'!G10&lt;0.5),"-",IFERROR('Tabel 2'!G10/'Tabel 1'!$G10*100,"-"))</f>
        <v>2.1496065233506303</v>
      </c>
      <c r="H10" s="100"/>
      <c r="I10" s="94">
        <f>IF(OR('Tabel 1'!$J10&lt;5,'Tabel 2'!I10&lt;0.5),"-",IFERROR('Tabel 2'!I10/'Tabel 1'!$J10*100,"-"))</f>
        <v>1.9647384189905508</v>
      </c>
      <c r="J10" s="94">
        <f>IF(OR('Tabel 1'!$J10&lt;5,'Tabel 2'!J10&lt;0.5),"-",IFERROR('Tabel 2'!J10/'Tabel 1'!$J10*100,"-"))</f>
        <v>1.5974988476607517</v>
      </c>
      <c r="L10" s="42"/>
      <c r="P10" s="42"/>
    </row>
    <row r="11" spans="1:19" ht="15.75" customHeight="1" x14ac:dyDescent="0.2">
      <c r="A11" s="83" t="s">
        <v>209</v>
      </c>
      <c r="B11" s="98"/>
      <c r="C11" s="95">
        <f>IF(OR('Tabel 1'!$D11&lt;5,'Tabel 2'!C11&lt;0.5),"-",IFERROR('Tabel 2'!C11/'Tabel 1'!$D11*100,"-"))</f>
        <v>5.7475139052755777</v>
      </c>
      <c r="D11" s="95">
        <f>IF(OR('Tabel 1'!$D11&lt;5,'Tabel 2'!D11&lt;0.5),"-",IFERROR('Tabel 2'!D11/'Tabel 1'!$D11*100,"-"))</f>
        <v>4.2369947749873589</v>
      </c>
      <c r="E11" s="100"/>
      <c r="F11" s="95">
        <f>IF(OR('Tabel 1'!$G11&lt;5,'Tabel 2'!F11&lt;0.5),"-",IFERROR('Tabel 2'!F11/'Tabel 1'!$G11*100,"-"))</f>
        <v>6.3778337531486153</v>
      </c>
      <c r="G11" s="95">
        <f>IF(OR('Tabel 1'!$G11&lt;5,'Tabel 2'!G11&lt;0.5),"-",IFERROR('Tabel 2'!G11/'Tabel 1'!$G11*100,"-"))</f>
        <v>4.5631263476070529</v>
      </c>
      <c r="H11" s="100"/>
      <c r="I11" s="95">
        <f>IF(OR('Tabel 1'!$J11&lt;5,'Tabel 2'!I11&lt;0.5),"-",IFERROR('Tabel 2'!I11/'Tabel 1'!$J11*100,"-"))</f>
        <v>6.0346014409618647</v>
      </c>
      <c r="J11" s="95">
        <f>IF(OR('Tabel 1'!$J11&lt;5,'Tabel 2'!J11&lt;0.5),"-",IFERROR('Tabel 2'!J11/'Tabel 1'!$J11*100,"-"))</f>
        <v>4.3855357257583414</v>
      </c>
      <c r="L11" s="42"/>
      <c r="P11" s="42"/>
    </row>
    <row r="12" spans="1:19" ht="15.75" customHeight="1" x14ac:dyDescent="0.2">
      <c r="A12" s="79" t="s">
        <v>26</v>
      </c>
      <c r="B12" s="98"/>
      <c r="C12" s="93">
        <f>IF(OR('Tabel 1'!$D12&lt;5,'Tabel 2'!C12&lt;0.5),"-",IFERROR('Tabel 2'!C12/'Tabel 1'!$D12*100,"-"))</f>
        <v>7.3735437251142901</v>
      </c>
      <c r="D12" s="93">
        <f>IF(OR('Tabel 1'!$D12&lt;5,'Tabel 2'!D12&lt;0.5),"-",IFERROR('Tabel 2'!D12/'Tabel 1'!$D12*100,"-"))</f>
        <v>5.7935275770535322</v>
      </c>
      <c r="E12" s="100"/>
      <c r="F12" s="93">
        <f>IF(OR('Tabel 1'!$G12&lt;5,'Tabel 2'!F12&lt;0.5),"-",IFERROR('Tabel 2'!F12/'Tabel 1'!$G12*100,"-"))</f>
        <v>6.9095977698128239</v>
      </c>
      <c r="G12" s="93">
        <f>IF(OR('Tabel 1'!$G12&lt;5,'Tabel 2'!G12&lt;0.5),"-",IFERROR('Tabel 2'!G12/'Tabel 1'!$G12*100,"-"))</f>
        <v>5.2291177153856365</v>
      </c>
      <c r="H12" s="100"/>
      <c r="I12" s="93">
        <f>IF(OR('Tabel 1'!$J12&lt;5,'Tabel 2'!I12&lt;0.5),"-",IFERROR('Tabel 2'!I12/'Tabel 1'!$J12*100,"-"))</f>
        <v>7.0536000366182998</v>
      </c>
      <c r="J12" s="93">
        <f>IF(OR('Tabel 1'!$J12&lt;5,'Tabel 2'!J12&lt;0.5),"-",IFERROR('Tabel 2'!J12/'Tabel 1'!$J12*100,"-"))</f>
        <v>5.4043025587037121</v>
      </c>
      <c r="L12" s="42"/>
      <c r="P12" s="42"/>
    </row>
    <row r="13" spans="1:19" ht="15.75" customHeight="1" x14ac:dyDescent="0.2">
      <c r="A13" s="90" t="s">
        <v>27</v>
      </c>
      <c r="B13" s="98"/>
      <c r="C13" s="94">
        <f>IF(OR('Tabel 1'!$D13&lt;5,'Tabel 2'!C13&lt;0.5),"-",IFERROR('Tabel 2'!C13/'Tabel 1'!$D13*100,"-"))</f>
        <v>2.842918904755666</v>
      </c>
      <c r="D13" s="94">
        <f>IF(OR('Tabel 1'!$D13&lt;5,'Tabel 2'!D13&lt;0.5),"-",IFERROR('Tabel 2'!D13/'Tabel 1'!$D13*100,"-"))</f>
        <v>2.0280864666579328</v>
      </c>
      <c r="E13" s="100"/>
      <c r="F13" s="94">
        <f>IF(OR('Tabel 1'!$G13&lt;5,'Tabel 2'!F13&lt;0.5),"-",IFERROR('Tabel 2'!F13/'Tabel 1'!$G13*100,"-"))</f>
        <v>3.3274480510661419</v>
      </c>
      <c r="G13" s="94">
        <f>IF(OR('Tabel 1'!$G13&lt;5,'Tabel 2'!G13&lt;0.5),"-",IFERROR('Tabel 2'!G13/'Tabel 1'!$G13*100,"-"))</f>
        <v>2.4290268912128212</v>
      </c>
      <c r="H13" s="100"/>
      <c r="I13" s="94">
        <f>IF(OR('Tabel 1'!$J13&lt;5,'Tabel 2'!I13&lt;0.5),"-",IFERROR('Tabel 2'!I13/'Tabel 1'!$J13*100,"-"))</f>
        <v>3.080821552413977</v>
      </c>
      <c r="J13" s="94">
        <f>IF(OR('Tabel 1'!$J13&lt;5,'Tabel 2'!J13&lt;0.5),"-",IFERROR('Tabel 2'!J13/'Tabel 1'!$J13*100,"-"))</f>
        <v>2.2249472526006935</v>
      </c>
      <c r="L13" s="42"/>
      <c r="P13" s="42"/>
      <c r="S13" s="43"/>
    </row>
    <row r="14" spans="1:19" ht="15.75" customHeight="1" x14ac:dyDescent="0.2">
      <c r="A14" s="83" t="s">
        <v>28</v>
      </c>
      <c r="B14" s="98"/>
      <c r="C14" s="95">
        <f>IF(OR('Tabel 1'!$D14&lt;5,'Tabel 2'!C14&lt;0.5),"-",IFERROR('Tabel 2'!C14/'Tabel 1'!$D14*100,"-"))</f>
        <v>2.2727272727272729</v>
      </c>
      <c r="D14" s="95">
        <f>IF(OR('Tabel 1'!$D14&lt;5,'Tabel 2'!D14&lt;0.5),"-",IFERROR('Tabel 2'!D14/'Tabel 1'!$D14*100,"-"))</f>
        <v>1.8679957386363637</v>
      </c>
      <c r="E14" s="100"/>
      <c r="F14" s="95">
        <f>IF(OR('Tabel 1'!$G14&lt;5,'Tabel 2'!F14&lt;0.5),"-",IFERROR('Tabel 2'!F14/'Tabel 1'!$G14*100,"-"))</f>
        <v>3.1061259706643658</v>
      </c>
      <c r="G14" s="95">
        <f>IF(OR('Tabel 1'!$G14&lt;5,'Tabel 2'!G14&lt;0.5),"-",IFERROR('Tabel 2'!G14/'Tabel 1'!$G14*100,"-"))</f>
        <v>2.2899810181190685</v>
      </c>
      <c r="H14" s="100"/>
      <c r="I14" s="95">
        <f>IF(OR('Tabel 1'!$J14&lt;5,'Tabel 2'!I14&lt;0.5),"-",IFERROR('Tabel 2'!I14/'Tabel 1'!$J14*100,"-"))</f>
        <v>2.6490066225165565</v>
      </c>
      <c r="J14" s="95">
        <f>IF(OR('Tabel 1'!$J14&lt;5,'Tabel 2'!J14&lt;0.5),"-",IFERROR('Tabel 2'!J14/'Tabel 1'!$J14*100,"-"))</f>
        <v>2.0585220101285548</v>
      </c>
      <c r="L14" s="42"/>
      <c r="P14" s="42"/>
    </row>
    <row r="15" spans="1:19" ht="15.75" customHeight="1" x14ac:dyDescent="0.2">
      <c r="A15" s="79" t="s">
        <v>29</v>
      </c>
      <c r="B15" s="98"/>
      <c r="C15" s="93">
        <f>IF(OR('Tabel 1'!$D15&lt;5,'Tabel 2'!C15&lt;0.5),"-",IFERROR('Tabel 2'!C15/'Tabel 1'!$D15*100,"-"))</f>
        <v>11.38728323699422</v>
      </c>
      <c r="D15" s="93">
        <f>IF(OR('Tabel 1'!$D15&lt;5,'Tabel 2'!D15&lt;0.5),"-",IFERROR('Tabel 2'!D15/'Tabel 1'!$D15*100,"-"))</f>
        <v>8.4216479768786137</v>
      </c>
      <c r="E15" s="100"/>
      <c r="F15" s="93">
        <f>IF(OR('Tabel 1'!$G15&lt;5,'Tabel 2'!F15&lt;0.5),"-",IFERROR('Tabel 2'!F15/'Tabel 1'!$G15*100,"-"))</f>
        <v>9.8783254279232828</v>
      </c>
      <c r="G15" s="93">
        <f>IF(OR('Tabel 1'!$G15&lt;5,'Tabel 2'!G15&lt;0.5),"-",IFERROR('Tabel 2'!G15/'Tabel 1'!$G15*100,"-"))</f>
        <v>7.0403489379253461</v>
      </c>
      <c r="H15" s="100"/>
      <c r="I15" s="93">
        <f>IF(OR('Tabel 1'!$J15&lt;5,'Tabel 2'!I15&lt;0.5),"-",IFERROR('Tabel 2'!I15/'Tabel 1'!$J15*100,"-"))</f>
        <v>10.275117799057607</v>
      </c>
      <c r="J15" s="93">
        <f>IF(OR('Tabel 1'!$J15&lt;5,'Tabel 2'!J15&lt;0.5),"-",IFERROR('Tabel 2'!J15/'Tabel 1'!$J15*100,"-"))</f>
        <v>7.4035724274205812</v>
      </c>
      <c r="L15" s="42"/>
      <c r="P15" s="42"/>
    </row>
    <row r="16" spans="1:19" ht="15.75" customHeight="1" x14ac:dyDescent="0.2">
      <c r="A16" s="90" t="s">
        <v>30</v>
      </c>
      <c r="B16" s="98"/>
      <c r="C16" s="94">
        <f>IF(OR('Tabel 1'!$D16&lt;5,'Tabel 2'!C16&lt;0.5),"-",IFERROR('Tabel 2'!C16/'Tabel 1'!$D16*100,"-"))</f>
        <v>7.70941438102298</v>
      </c>
      <c r="D16" s="94">
        <f>IF(OR('Tabel 1'!$D16&lt;5,'Tabel 2'!D16&lt;0.5),"-",IFERROR('Tabel 2'!D16/'Tabel 1'!$D16*100,"-"))</f>
        <v>6.0098435878428464</v>
      </c>
      <c r="E16" s="100"/>
      <c r="F16" s="94">
        <f>IF(OR('Tabel 1'!$G16&lt;5,'Tabel 2'!F16&lt;0.5),"-",IFERROR('Tabel 2'!F16/'Tabel 1'!$G16*100,"-"))</f>
        <v>8.1572117167222853</v>
      </c>
      <c r="G16" s="94">
        <f>IF(OR('Tabel 1'!$G16&lt;5,'Tabel 2'!G16&lt;0.5),"-",IFERROR('Tabel 2'!G16/'Tabel 1'!$G16*100,"-"))</f>
        <v>5.7985706340378194</v>
      </c>
      <c r="H16" s="100"/>
      <c r="I16" s="94">
        <f>IF(OR('Tabel 1'!$J16&lt;5,'Tabel 2'!I16&lt;0.5),"-",IFERROR('Tabel 2'!I16/'Tabel 1'!$J16*100,"-"))</f>
        <v>8.0079090459713296</v>
      </c>
      <c r="J16" s="94">
        <f>IF(OR('Tabel 1'!$J16&lt;5,'Tabel 2'!J16&lt;0.5),"-",IFERROR('Tabel 2'!J16/'Tabel 1'!$J16*100,"-"))</f>
        <v>5.8690123578843307</v>
      </c>
      <c r="L16" s="42"/>
      <c r="P16" s="42"/>
    </row>
    <row r="17" spans="1:16" ht="15.75" hidden="1" customHeight="1" x14ac:dyDescent="0.2">
      <c r="A17" s="83" t="s">
        <v>31</v>
      </c>
      <c r="B17" s="98"/>
      <c r="C17" s="95">
        <f>IF(OR('Tabel 1'!$D17&lt;5,'Tabel 2'!C17&lt;0.5),"-",IFERROR('Tabel 2'!C17/'Tabel 1'!$D17*100,"-"))</f>
        <v>2.1626297577854672</v>
      </c>
      <c r="D17" s="95">
        <f>IF(OR('Tabel 1'!$D17&lt;5,'Tabel 2'!D17&lt;0.5),"-",IFERROR('Tabel 2'!D17/'Tabel 1'!$D17*100,"-"))</f>
        <v>1.8461600346020761</v>
      </c>
      <c r="E17" s="100"/>
      <c r="F17" s="95">
        <f>IF(OR('Tabel 1'!$G17&lt;5,'Tabel 2'!F17&lt;0.5),"-",IFERROR('Tabel 2'!F17/'Tabel 1'!$G17*100,"-"))</f>
        <v>2.6468155500413566</v>
      </c>
      <c r="G17" s="95">
        <f>IF(OR('Tabel 1'!$G17&lt;5,'Tabel 2'!G17&lt;0.5),"-",IFERROR('Tabel 2'!G17/'Tabel 1'!$G17*100,"-"))</f>
        <v>1.9301588089330024</v>
      </c>
      <c r="H17" s="100"/>
      <c r="I17" s="95">
        <f>IF(OR('Tabel 1'!$J17&lt;5,'Tabel 2'!I17&lt;0.5),"-",IFERROR('Tabel 2'!I17/'Tabel 1'!$J17*100,"-"))</f>
        <v>2.4101479915433406</v>
      </c>
      <c r="J17" s="95">
        <f>IF(OR('Tabel 1'!$J17&lt;5,'Tabel 2'!J17&lt;0.5),"-",IFERROR('Tabel 2'!J17/'Tabel 1'!$J17*100,"-"))</f>
        <v>1.8891006342494712</v>
      </c>
      <c r="L17" s="42"/>
      <c r="P17" s="42"/>
    </row>
    <row r="18" spans="1:16" ht="15.75" hidden="1" customHeight="1" x14ac:dyDescent="0.2">
      <c r="A18" s="79" t="s">
        <v>32</v>
      </c>
      <c r="B18" s="98"/>
      <c r="C18" s="93">
        <f>IF(OR('Tabel 1'!$D18&lt;5,'Tabel 2'!C18&lt;0.5),"-",IFERROR('Tabel 2'!C18/'Tabel 1'!$D18*100,"-"))</f>
        <v>3.4825870646766171</v>
      </c>
      <c r="D18" s="93">
        <f>IF(OR('Tabel 1'!$D18&lt;5,'Tabel 2'!D18&lt;0.5),"-",IFERROR('Tabel 2'!D18/'Tabel 1'!$D18*100,"-"))</f>
        <v>2.5634328358208953</v>
      </c>
      <c r="E18" s="100"/>
      <c r="F18" s="93">
        <f>IF(OR('Tabel 1'!$G18&lt;5,'Tabel 2'!F18&lt;0.5),"-",IFERROR('Tabel 2'!F18/'Tabel 1'!$G18*100,"-"))</f>
        <v>3.4220532319391634</v>
      </c>
      <c r="G18" s="93">
        <f>IF(OR('Tabel 1'!$G18&lt;5,'Tabel 2'!G18&lt;0.5),"-",IFERROR('Tabel 2'!G18/'Tabel 1'!$G18*100,"-"))</f>
        <v>2.5772642585551333</v>
      </c>
      <c r="H18" s="100"/>
      <c r="I18" s="93">
        <f>IF(OR('Tabel 1'!$J18&lt;5,'Tabel 2'!I18&lt;0.5),"-",IFERROR('Tabel 2'!I18/'Tabel 1'!$J18*100,"-"))</f>
        <v>3.4387895460797799</v>
      </c>
      <c r="J18" s="93">
        <f>IF(OR('Tabel 1'!$J18&lt;5,'Tabel 2'!J18&lt;0.5),"-",IFERROR('Tabel 2'!J18/'Tabel 1'!$J18*100,"-"))</f>
        <v>2.5734401650618981</v>
      </c>
      <c r="L18" s="42"/>
      <c r="P18" s="42"/>
    </row>
    <row r="19" spans="1:16" ht="15.75" hidden="1" customHeight="1" x14ac:dyDescent="0.2">
      <c r="A19" s="81" t="s">
        <v>33</v>
      </c>
      <c r="B19" s="98"/>
      <c r="C19" s="96">
        <f>IF(OR('Tabel 1'!$D19&lt;5,'Tabel 2'!C19&lt;0.5),"-",IFERROR('Tabel 2'!C19/'Tabel 1'!$D19*100,"-"))</f>
        <v>0.94339622641509435</v>
      </c>
      <c r="D19" s="96">
        <f>IF(OR('Tabel 1'!$D19&lt;5,'Tabel 2'!D19&lt;0.5),"-",IFERROR('Tabel 2'!D19/'Tabel 1'!$D19*100,"-"))</f>
        <v>0.85613207547169812</v>
      </c>
      <c r="E19" s="100"/>
      <c r="F19" s="96">
        <f>IF(OR('Tabel 1'!$G19&lt;5,'Tabel 2'!F19&lt;0.5),"-",IFERROR('Tabel 2'!F19/'Tabel 1'!$G19*100,"-"))</f>
        <v>2.7173913043478262</v>
      </c>
      <c r="G19" s="96">
        <f>IF(OR('Tabel 1'!$G19&lt;5,'Tabel 2'!G19&lt;0.5),"-",IFERROR('Tabel 2'!G19/'Tabel 1'!$G19*100,"-"))</f>
        <v>1.6691141304347825</v>
      </c>
      <c r="H19" s="100"/>
      <c r="I19" s="96">
        <f>IF(OR('Tabel 1'!$J19&lt;5,'Tabel 2'!I19&lt;0.5),"-",IFERROR('Tabel 2'!I19/'Tabel 1'!$J19*100,"-"))</f>
        <v>2.0689655172413794</v>
      </c>
      <c r="J19" s="96">
        <f>IF(OR('Tabel 1'!$J19&lt;5,'Tabel 2'!J19&lt;0.5),"-",IFERROR('Tabel 2'!J19/'Tabel 1'!$J19*100,"-"))</f>
        <v>1.3719551724137933</v>
      </c>
      <c r="L19" s="42"/>
      <c r="P19" s="42"/>
    </row>
    <row r="20" spans="1:16" ht="15.75" hidden="1" customHeight="1" x14ac:dyDescent="0.2">
      <c r="A20" s="83" t="s">
        <v>34</v>
      </c>
      <c r="B20" s="98"/>
      <c r="C20" s="95">
        <f>IF(OR('Tabel 1'!$D20&lt;5,'Tabel 2'!C20&lt;0.5),"-",IFERROR('Tabel 2'!C20/'Tabel 1'!$D20*100,"-"))</f>
        <v>2.1447721179624666</v>
      </c>
      <c r="D20" s="95">
        <f>IF(OR('Tabel 1'!$D20&lt;5,'Tabel 2'!D20&lt;0.5),"-",IFERROR('Tabel 2'!D20/'Tabel 1'!$D20*100,"-"))</f>
        <v>2.0370187667560327</v>
      </c>
      <c r="E20" s="100"/>
      <c r="F20" s="95">
        <f>IF(OR('Tabel 1'!$G20&lt;5,'Tabel 2'!F20&lt;0.5),"-",IFERROR('Tabel 2'!F20/'Tabel 1'!$G20*100,"-"))</f>
        <v>3.7313432835820892</v>
      </c>
      <c r="G20" s="95">
        <f>IF(OR('Tabel 1'!$G20&lt;5,'Tabel 2'!G20&lt;0.5),"-",IFERROR('Tabel 2'!G20/'Tabel 1'!$G20*100,"-"))</f>
        <v>2.9314552238805969</v>
      </c>
      <c r="H20" s="100"/>
      <c r="I20" s="95">
        <f>IF(OR('Tabel 1'!$J20&lt;5,'Tabel 2'!I20&lt;0.5),"-",IFERROR('Tabel 2'!I20/'Tabel 1'!$J20*100,"-"))</f>
        <v>2.5641025641025639</v>
      </c>
      <c r="J20" s="95">
        <f>IF(OR('Tabel 1'!$J20&lt;5,'Tabel 2'!J20&lt;0.5),"-",IFERROR('Tabel 2'!J20/'Tabel 1'!$J20*100,"-"))</f>
        <v>2.2734181459566076</v>
      </c>
      <c r="L20" s="42"/>
      <c r="P20" s="42"/>
    </row>
    <row r="21" spans="1:16" ht="15.75" customHeight="1" x14ac:dyDescent="0.2">
      <c r="A21" s="83" t="s">
        <v>35</v>
      </c>
      <c r="B21" s="98">
        <v>23576</v>
      </c>
      <c r="C21" s="95">
        <f>IF(OR('Tabel 1'!$D21&lt;5,'Tabel 2'!C21&lt;0.5),"-",IFERROR('Tabel 2'!C21/'Tabel 1'!$D21*100,"-"))</f>
        <v>2.2331154684095864</v>
      </c>
      <c r="D21" s="95">
        <f>IF(OR('Tabel 1'!$D21&lt;5,'Tabel 2'!D21&lt;0.5),"-",IFERROR('Tabel 2'!D21/'Tabel 1'!$D21*100,"-"))</f>
        <v>1.9063011982570808</v>
      </c>
      <c r="E21" s="100"/>
      <c r="F21" s="95">
        <f>IF(OR('Tabel 1'!$G21&lt;5,'Tabel 2'!F21&lt;0.5),"-",IFERROR('Tabel 2'!F21/'Tabel 1'!$G21*100,"-"))</f>
        <v>2.9225523623964929</v>
      </c>
      <c r="G21" s="95">
        <f>IF(OR('Tabel 1'!$G21&lt;5,'Tabel 2'!G21&lt;0.5),"-",IFERROR('Tabel 2'!G21/'Tabel 1'!$G21*100,"-"))</f>
        <v>2.1379128105211884</v>
      </c>
      <c r="H21" s="100"/>
      <c r="I21" s="95">
        <f>IF(OR('Tabel 1'!$J21&lt;5,'Tabel 2'!I21&lt;0.5),"-",IFERROR('Tabel 2'!I21/'Tabel 1'!$J21*100,"-"))</f>
        <v>2.5970686551812805</v>
      </c>
      <c r="J21" s="95">
        <f>IF(OR('Tabel 1'!$J21&lt;5,'Tabel 2'!J21&lt;0.5),"-",IFERROR('Tabel 2'!J21/'Tabel 1'!$J21*100,"-"))</f>
        <v>2.0285687837490358</v>
      </c>
      <c r="L21" s="42"/>
      <c r="P21" s="42"/>
    </row>
    <row r="22" spans="1:16" ht="15.75" customHeight="1" x14ac:dyDescent="0.2">
      <c r="A22" s="79" t="s">
        <v>36</v>
      </c>
      <c r="B22" s="98"/>
      <c r="C22" s="93">
        <f>IF(OR('Tabel 1'!$D22&lt;5,'Tabel 2'!C22&lt;0.5),"-",IFERROR('Tabel 2'!C22/'Tabel 1'!$D22*100,"-"))</f>
        <v>3.7037037037037033</v>
      </c>
      <c r="D22" s="93">
        <f>IF(OR('Tabel 1'!$D22&lt;5,'Tabel 2'!D22&lt;0.5),"-",IFERROR('Tabel 2'!D22/'Tabel 1'!$D22*100,"-"))</f>
        <v>3.197111111111111</v>
      </c>
      <c r="E22" s="100"/>
      <c r="F22" s="93">
        <f>IF(OR('Tabel 1'!$G22&lt;5,'Tabel 2'!F22&lt;0.5),"-",IFERROR('Tabel 2'!F22/'Tabel 1'!$G22*100,"-"))</f>
        <v>2.604166666666667</v>
      </c>
      <c r="G22" s="93">
        <f>IF(OR('Tabel 1'!$G22&lt;5,'Tabel 2'!G22&lt;0.5),"-",IFERROR('Tabel 2'!G22/'Tabel 1'!$G22*100,"-"))</f>
        <v>2.2762291666666665</v>
      </c>
      <c r="H22" s="100"/>
      <c r="I22" s="93">
        <f>IF(OR('Tabel 1'!$J22&lt;5,'Tabel 2'!I22&lt;0.5),"-",IFERROR('Tabel 2'!I22/'Tabel 1'!$J22*100,"-"))</f>
        <v>3.1496062992125982</v>
      </c>
      <c r="J22" s="93">
        <f>IF(OR('Tabel 1'!$J22&lt;5,'Tabel 2'!J22&lt;0.5),"-",IFERROR('Tabel 2'!J22/'Tabel 1'!$J22*100,"-"))</f>
        <v>2.7330446194225724</v>
      </c>
      <c r="L22" s="42"/>
      <c r="P22" s="42"/>
    </row>
    <row r="23" spans="1:16" ht="15.75" customHeight="1" x14ac:dyDescent="0.2">
      <c r="A23" s="90" t="s">
        <v>37</v>
      </c>
      <c r="B23" s="98"/>
      <c r="C23" s="94">
        <f>IF(OR('Tabel 1'!$D23&lt;5,'Tabel 2'!C23&lt;0.5),"-",IFERROR('Tabel 2'!C23/'Tabel 1'!$D23*100,"-"))</f>
        <v>7.7922077922077921</v>
      </c>
      <c r="D23" s="94">
        <f>IF(OR('Tabel 1'!$D23&lt;5,'Tabel 2'!D23&lt;0.5),"-",IFERROR('Tabel 2'!D23/'Tabel 1'!$D23*100,"-"))</f>
        <v>5.9674025974025975</v>
      </c>
      <c r="E23" s="100"/>
      <c r="F23" s="94">
        <f>IF(OR('Tabel 1'!$G23&lt;5,'Tabel 2'!F23&lt;0.5),"-",IFERROR('Tabel 2'!F23/'Tabel 1'!$G23*100,"-"))</f>
        <v>4.1975308641975309</v>
      </c>
      <c r="G23" s="94">
        <f>IF(OR('Tabel 1'!$G23&lt;5,'Tabel 2'!G23&lt;0.5),"-",IFERROR('Tabel 2'!G23/'Tabel 1'!$G23*100,"-"))</f>
        <v>3.4861728395061728</v>
      </c>
      <c r="H23" s="100"/>
      <c r="I23" s="94">
        <f>IF(OR('Tabel 1'!$J23&lt;5,'Tabel 2'!I23&lt;0.5),"-",IFERROR('Tabel 2'!I23/'Tabel 1'!$J23*100,"-"))</f>
        <v>4.7717842323651452</v>
      </c>
      <c r="J23" s="94">
        <f>IF(OR('Tabel 1'!$J23&lt;5,'Tabel 2'!J23&lt;0.5),"-",IFERROR('Tabel 2'!J23/'Tabel 1'!$J23*100,"-"))</f>
        <v>3.8825518672199166</v>
      </c>
      <c r="L23" s="42"/>
      <c r="P23" s="42"/>
    </row>
    <row r="24" spans="1:16" ht="15.75" customHeight="1" x14ac:dyDescent="0.2">
      <c r="A24" s="83" t="s">
        <v>38</v>
      </c>
      <c r="B24" s="98"/>
      <c r="C24" s="95">
        <f>IF(OR('Tabel 1'!$D24&lt;5,'Tabel 2'!C24&lt;0.5),"-",IFERROR('Tabel 2'!C24/'Tabel 1'!$D24*100,"-"))</f>
        <v>1.1547344110854503</v>
      </c>
      <c r="D24" s="95">
        <f>IF(OR('Tabel 1'!$D24&lt;5,'Tabel 2'!D24&lt;0.5),"-",IFERROR('Tabel 2'!D24/'Tabel 1'!$D24*100,"-"))</f>
        <v>0.67052886836027714</v>
      </c>
      <c r="E24" s="100"/>
      <c r="F24" s="95">
        <f>IF(OR('Tabel 1'!$G24&lt;5,'Tabel 2'!F24&lt;0.5),"-",IFERROR('Tabel 2'!F24/'Tabel 1'!$G24*100,"-"))</f>
        <v>1.1516314779270633</v>
      </c>
      <c r="G24" s="95">
        <f>IF(OR('Tabel 1'!$G24&lt;5,'Tabel 2'!G24&lt;0.5),"-",IFERROR('Tabel 2'!G24/'Tabel 1'!$G24*100,"-"))</f>
        <v>0.79837715930902098</v>
      </c>
      <c r="H24" s="100"/>
      <c r="I24" s="95">
        <f>IF(OR('Tabel 1'!$J24&lt;5,'Tabel 2'!I24&lt;0.5),"-",IFERROR('Tabel 2'!I24/'Tabel 1'!$J24*100,"-"))</f>
        <v>1.1521652761223677</v>
      </c>
      <c r="J24" s="95">
        <f>IF(OR('Tabel 1'!$J24&lt;5,'Tabel 2'!J24&lt;0.5),"-",IFERROR('Tabel 2'!J24/'Tabel 1'!$J24*100,"-"))</f>
        <v>0.776383392928089</v>
      </c>
      <c r="L24" s="42"/>
      <c r="P24" s="42"/>
    </row>
    <row r="25" spans="1:16" ht="15.75" customHeight="1" x14ac:dyDescent="0.2">
      <c r="A25" s="79" t="s">
        <v>39</v>
      </c>
      <c r="B25" s="98"/>
      <c r="C25" s="93">
        <f>IF(OR('Tabel 1'!$D25&lt;5,'Tabel 2'!C25&lt;0.5),"-",IFERROR('Tabel 2'!C25/'Tabel 1'!$D25*100,"-"))</f>
        <v>3.6813922356091031</v>
      </c>
      <c r="D25" s="93">
        <f>IF(OR('Tabel 1'!$D25&lt;5,'Tabel 2'!D25&lt;0.5),"-",IFERROR('Tabel 2'!D25/'Tabel 1'!$D25*100,"-"))</f>
        <v>2.6895247657295851</v>
      </c>
      <c r="E25" s="100"/>
      <c r="F25" s="93">
        <f>IF(OR('Tabel 1'!$G25&lt;5,'Tabel 2'!F25&lt;0.5),"-",IFERROR('Tabel 2'!F25/'Tabel 1'!$G25*100,"-"))</f>
        <v>2.8564683663833805</v>
      </c>
      <c r="G25" s="93">
        <f>IF(OR('Tabel 1'!$G25&lt;5,'Tabel 2'!G25&lt;0.5),"-",IFERROR('Tabel 2'!G25/'Tabel 1'!$G25*100,"-"))</f>
        <v>1.8843925873465532</v>
      </c>
      <c r="H25" s="100"/>
      <c r="I25" s="93">
        <f>IF(OR('Tabel 1'!$J25&lt;5,'Tabel 2'!I25&lt;0.5),"-",IFERROR('Tabel 2'!I25/'Tabel 1'!$J25*100,"-"))</f>
        <v>3.0715532286212914</v>
      </c>
      <c r="J25" s="93">
        <f>IF(OR('Tabel 1'!$J25&lt;5,'Tabel 2'!J25&lt;0.5),"-",IFERROR('Tabel 2'!J25/'Tabel 1'!$J25*100,"-"))</f>
        <v>2.094317102966841</v>
      </c>
      <c r="L25" s="42"/>
      <c r="P25" s="42"/>
    </row>
    <row r="26" spans="1:16" ht="15.75" customHeight="1" x14ac:dyDescent="0.2">
      <c r="A26" s="90" t="s">
        <v>40</v>
      </c>
      <c r="B26" s="98"/>
      <c r="C26" s="94">
        <f>IF(OR('Tabel 1'!$D26&lt;5,'Tabel 2'!C26&lt;0.5),"-",IFERROR('Tabel 2'!C26/'Tabel 1'!$D26*100,"-"))</f>
        <v>3.5455486542443064</v>
      </c>
      <c r="D26" s="94">
        <f>IF(OR('Tabel 1'!$D26&lt;5,'Tabel 2'!D26&lt;0.5),"-",IFERROR('Tabel 2'!D26/'Tabel 1'!$D26*100,"-"))</f>
        <v>1.7304984472049689</v>
      </c>
      <c r="E26" s="100"/>
      <c r="F26" s="94">
        <f>IF(OR('Tabel 1'!$G26&lt;5,'Tabel 2'!F26&lt;0.5),"-",IFERROR('Tabel 2'!F26/'Tabel 1'!$G26*100,"-"))</f>
        <v>3.2132098627691619</v>
      </c>
      <c r="G26" s="94">
        <f>IF(OR('Tabel 1'!$G26&lt;5,'Tabel 2'!G26&lt;0.5),"-",IFERROR('Tabel 2'!G26/'Tabel 1'!$G26*100,"-"))</f>
        <v>1.6050865781546357</v>
      </c>
      <c r="H26" s="100"/>
      <c r="I26" s="94">
        <f>IF(OR('Tabel 1'!$J26&lt;5,'Tabel 2'!I26&lt;0.5),"-",IFERROR('Tabel 2'!I26/'Tabel 1'!$J26*100,"-"))</f>
        <v>3.313323458330085</v>
      </c>
      <c r="J26" s="94">
        <f>IF(OR('Tabel 1'!$J26&lt;5,'Tabel 2'!J26&lt;0.5),"-",IFERROR('Tabel 2'!J26/'Tabel 1'!$J26*100,"-"))</f>
        <v>1.6428655960084197</v>
      </c>
      <c r="L26" s="42"/>
      <c r="P26" s="42"/>
    </row>
    <row r="27" spans="1:16" ht="15.75" customHeight="1" x14ac:dyDescent="0.2">
      <c r="A27" s="83" t="s">
        <v>41</v>
      </c>
      <c r="B27" s="98"/>
      <c r="C27" s="95">
        <f>IF(OR('Tabel 1'!$D27&lt;5,'Tabel 2'!C27&lt;0.5),"-",IFERROR('Tabel 2'!C27/'Tabel 1'!$D27*100,"-"))</f>
        <v>5.9190031152647977</v>
      </c>
      <c r="D27" s="95">
        <f>IF(OR('Tabel 1'!$D27&lt;5,'Tabel 2'!D27&lt;0.5),"-",IFERROR('Tabel 2'!D27/'Tabel 1'!$D27*100,"-"))</f>
        <v>2.8875420560747664</v>
      </c>
      <c r="E27" s="100"/>
      <c r="F27" s="95">
        <f>IF(OR('Tabel 1'!$G27&lt;5,'Tabel 2'!F27&lt;0.5),"-",IFERROR('Tabel 2'!F27/'Tabel 1'!$G27*100,"-"))</f>
        <v>3.535353535353535</v>
      </c>
      <c r="G27" s="95">
        <f>IF(OR('Tabel 1'!$G27&lt;5,'Tabel 2'!G27&lt;0.5),"-",IFERROR('Tabel 2'!G27/'Tabel 1'!$G27*100,"-"))</f>
        <v>1.5587239057239057</v>
      </c>
      <c r="H27" s="100"/>
      <c r="I27" s="95">
        <f>IF(OR('Tabel 1'!$J27&lt;5,'Tabel 2'!I27&lt;0.5),"-",IFERROR('Tabel 2'!I27/'Tabel 1'!$J27*100,"-"))</f>
        <v>3.8991916310033283</v>
      </c>
      <c r="J27" s="95">
        <f>IF(OR('Tabel 1'!$J27&lt;5,'Tabel 2'!J27&lt;0.5),"-",IFERROR('Tabel 2'!J27/'Tabel 1'!$J27*100,"-"))</f>
        <v>1.7615534950071325</v>
      </c>
      <c r="L27" s="42"/>
      <c r="P27" s="42"/>
    </row>
    <row r="28" spans="1:16" ht="15.75" customHeight="1" x14ac:dyDescent="0.2">
      <c r="A28" s="79" t="s">
        <v>42</v>
      </c>
      <c r="B28" s="98"/>
      <c r="C28" s="93">
        <f>IF(OR('Tabel 1'!$D28&lt;5,'Tabel 2'!C28&lt;0.5),"-",IFERROR('Tabel 2'!C28/'Tabel 1'!$D28*100,"-"))</f>
        <v>4.6494733018525247</v>
      </c>
      <c r="D28" s="93">
        <f>IF(OR('Tabel 1'!$D28&lt;5,'Tabel 2'!D28&lt;0.5),"-",IFERROR('Tabel 2'!D28/'Tabel 1'!$D28*100,"-"))</f>
        <v>3.8062161278605156</v>
      </c>
      <c r="E28" s="100"/>
      <c r="F28" s="93">
        <f>IF(OR('Tabel 1'!$G28&lt;5,'Tabel 2'!F28&lt;0.5),"-",IFERROR('Tabel 2'!F28/'Tabel 1'!$G28*100,"-"))</f>
        <v>5.972745723398087</v>
      </c>
      <c r="G28" s="93">
        <f>IF(OR('Tabel 1'!$G28&lt;5,'Tabel 2'!G28&lt;0.5),"-",IFERROR('Tabel 2'!G28/'Tabel 1'!$G28*100,"-"))</f>
        <v>4.5250791533777903</v>
      </c>
      <c r="H28" s="100"/>
      <c r="I28" s="93">
        <f>IF(OR('Tabel 1'!$J28&lt;5,'Tabel 2'!I28&lt;0.5),"-",IFERROR('Tabel 2'!I28/'Tabel 1'!$J28*100,"-"))</f>
        <v>5.3853595614317964</v>
      </c>
      <c r="J28" s="93">
        <f>IF(OR('Tabel 1'!$J28&lt;5,'Tabel 2'!J28&lt;0.5),"-",IFERROR('Tabel 2'!J28/'Tabel 1'!$J28*100,"-"))</f>
        <v>4.2059837149306665</v>
      </c>
      <c r="L28" s="42"/>
      <c r="P28" s="42"/>
    </row>
    <row r="29" spans="1:16" ht="15.75" customHeight="1" x14ac:dyDescent="0.2">
      <c r="A29" s="90" t="s">
        <v>43</v>
      </c>
      <c r="B29" s="98"/>
      <c r="C29" s="94">
        <f>IF(OR('Tabel 1'!$D29&lt;5,'Tabel 2'!C29&lt;0.5),"-",IFERROR('Tabel 2'!C29/'Tabel 1'!$D29*100,"-"))</f>
        <v>2.1775544388609713</v>
      </c>
      <c r="D29" s="94">
        <f>IF(OR('Tabel 1'!$D29&lt;5,'Tabel 2'!D29&lt;0.5),"-",IFERROR('Tabel 2'!D29/'Tabel 1'!$D29*100,"-"))</f>
        <v>0.94298827470686764</v>
      </c>
      <c r="E29" s="100"/>
      <c r="F29" s="94">
        <f>IF(OR('Tabel 1'!$G29&lt;5,'Tabel 2'!F29&lt;0.5),"-",IFERROR('Tabel 2'!F29/'Tabel 1'!$G29*100,"-"))</f>
        <v>4.1353383458646613</v>
      </c>
      <c r="G29" s="94">
        <f>IF(OR('Tabel 1'!$G29&lt;5,'Tabel 2'!G29&lt;0.5),"-",IFERROR('Tabel 2'!G29/'Tabel 1'!$G29*100,"-"))</f>
        <v>2.225906015037594</v>
      </c>
      <c r="H29" s="100"/>
      <c r="I29" s="94">
        <f>IF(OR('Tabel 1'!$J29&lt;5,'Tabel 2'!I29&lt;0.5),"-",IFERROR('Tabel 2'!I29/'Tabel 1'!$J29*100,"-"))</f>
        <v>2.7809965237543453</v>
      </c>
      <c r="J29" s="94">
        <f>IF(OR('Tabel 1'!$J29&lt;5,'Tabel 2'!J29&lt;0.5),"-",IFERROR('Tabel 2'!J29/'Tabel 1'!$J29*100,"-"))</f>
        <v>1.3384183082271148</v>
      </c>
      <c r="L29" s="42"/>
      <c r="P29" s="42"/>
    </row>
    <row r="30" spans="1:16" ht="15.75" customHeight="1" x14ac:dyDescent="0.2">
      <c r="A30" s="83" t="s">
        <v>44</v>
      </c>
      <c r="B30" s="98"/>
      <c r="C30" s="95">
        <f>IF(OR('Tabel 1'!$D30&lt;5,'Tabel 2'!C30&lt;0.5),"-",IFERROR('Tabel 2'!C30/'Tabel 1'!$D30*100,"-"))</f>
        <v>3.3057851239669422</v>
      </c>
      <c r="D30" s="95">
        <f>IF(OR('Tabel 1'!$D30&lt;5,'Tabel 2'!D30&lt;0.5),"-",IFERROR('Tabel 2'!D30/'Tabel 1'!$D30*100,"-"))</f>
        <v>2.8148854781582053</v>
      </c>
      <c r="E30" s="100"/>
      <c r="F30" s="95">
        <f>IF(OR('Tabel 1'!$G30&lt;5,'Tabel 2'!F30&lt;0.5),"-",IFERROR('Tabel 2'!F30/'Tabel 1'!$G30*100,"-"))</f>
        <v>2.7893422148209823</v>
      </c>
      <c r="G30" s="95">
        <f>IF(OR('Tabel 1'!$G30&lt;5,'Tabel 2'!G30&lt;0.5),"-",IFERROR('Tabel 2'!G30/'Tabel 1'!$G30*100,"-"))</f>
        <v>2.1447489592006659</v>
      </c>
      <c r="H30" s="100"/>
      <c r="I30" s="95">
        <f>IF(OR('Tabel 1'!$J30&lt;5,'Tabel 2'!I30&lt;0.5),"-",IFERROR('Tabel 2'!I30/'Tabel 1'!$J30*100,"-"))</f>
        <v>2.9239766081871341</v>
      </c>
      <c r="J30" s="95">
        <f>IF(OR('Tabel 1'!$J30&lt;5,'Tabel 2'!J30&lt;0.5),"-",IFERROR('Tabel 2'!J30/'Tabel 1'!$J30*100,"-"))</f>
        <v>2.319450600184672</v>
      </c>
      <c r="L30" s="42"/>
      <c r="P30" s="42"/>
    </row>
    <row r="31" spans="1:16" ht="15.75" customHeight="1" x14ac:dyDescent="0.2">
      <c r="A31" s="79" t="s">
        <v>45</v>
      </c>
      <c r="B31" s="98"/>
      <c r="C31" s="93">
        <f>IF(OR('Tabel 1'!$D31&lt;5,'Tabel 2'!C31&lt;0.5),"-",IFERROR('Tabel 2'!C31/'Tabel 1'!$D31*100,"-"))</f>
        <v>3.7333333333333338</v>
      </c>
      <c r="D31" s="93">
        <f>IF(OR('Tabel 1'!$D31&lt;5,'Tabel 2'!D31&lt;0.5),"-",IFERROR('Tabel 2'!D31/'Tabel 1'!$D31*100,"-"))</f>
        <v>2.3975546666666672</v>
      </c>
      <c r="E31" s="100"/>
      <c r="F31" s="93">
        <f>IF(OR('Tabel 1'!$G31&lt;5,'Tabel 2'!F31&lt;0.5),"-",IFERROR('Tabel 2'!F31/'Tabel 1'!$G31*100,"-"))</f>
        <v>4.2338709677419351</v>
      </c>
      <c r="G31" s="93">
        <f>IF(OR('Tabel 1'!$G31&lt;5,'Tabel 2'!G31&lt;0.5),"-",IFERROR('Tabel 2'!G31/'Tabel 1'!$G31*100,"-"))</f>
        <v>3.0837358870967742</v>
      </c>
      <c r="H31" s="100"/>
      <c r="I31" s="93">
        <f>IF(OR('Tabel 1'!$J31&lt;5,'Tabel 2'!I31&lt;0.5),"-",IFERROR('Tabel 2'!I31/'Tabel 1'!$J31*100,"-"))</f>
        <v>4.0183696900114816</v>
      </c>
      <c r="J31" s="93">
        <f>IF(OR('Tabel 1'!$J31&lt;5,'Tabel 2'!J31&lt;0.5),"-",IFERROR('Tabel 2'!J31/'Tabel 1'!$J31*100,"-"))</f>
        <v>2.7883076923076926</v>
      </c>
      <c r="L31" s="42"/>
      <c r="P31" s="42"/>
    </row>
    <row r="32" spans="1:16" ht="15.75" customHeight="1" x14ac:dyDescent="0.2">
      <c r="A32" s="90" t="s">
        <v>46</v>
      </c>
      <c r="B32" s="98"/>
      <c r="C32" s="94">
        <f>IF(OR('Tabel 1'!$D32&lt;5,'Tabel 2'!C32&lt;0.5),"-",IFERROR('Tabel 2'!C32/'Tabel 1'!$D32*100,"-"))</f>
        <v>4</v>
      </c>
      <c r="D32" s="94">
        <f>IF(OR('Tabel 1'!$D32&lt;5,'Tabel 2'!D32&lt;0.5),"-",IFERROR('Tabel 2'!D32/'Tabel 1'!$D32*100,"-"))</f>
        <v>3.2701784615384617</v>
      </c>
      <c r="E32" s="100"/>
      <c r="F32" s="94">
        <f>IF(OR('Tabel 1'!$G32&lt;5,'Tabel 2'!F32&lt;0.5),"-",IFERROR('Tabel 2'!F32/'Tabel 1'!$G32*100,"-"))</f>
        <v>3.3018867924528301</v>
      </c>
      <c r="G32" s="94">
        <f>IF(OR('Tabel 1'!$G32&lt;5,'Tabel 2'!G32&lt;0.5),"-",IFERROR('Tabel 2'!G32/'Tabel 1'!$G32*100,"-"))</f>
        <v>2.5039745283018866</v>
      </c>
      <c r="H32" s="100"/>
      <c r="I32" s="94">
        <f>IF(OR('Tabel 1'!$J32&lt;5,'Tabel 2'!I32&lt;0.5),"-",IFERROR('Tabel 2'!I32/'Tabel 1'!$J32*100,"-"))</f>
        <v>3.5672514619883042</v>
      </c>
      <c r="J32" s="94">
        <f>IF(OR('Tabel 1'!$J32&lt;5,'Tabel 2'!J32&lt;0.5),"-",IFERROR('Tabel 2'!J32/'Tabel 1'!$J32*100,"-"))</f>
        <v>2.7952216374269008</v>
      </c>
      <c r="L32" s="42"/>
      <c r="P32" s="42"/>
    </row>
    <row r="33" spans="1:16" ht="15.75" customHeight="1" x14ac:dyDescent="0.2">
      <c r="A33" s="83" t="s">
        <v>47</v>
      </c>
      <c r="B33" s="98"/>
      <c r="C33" s="95">
        <f>IF(OR('Tabel 1'!$D33&lt;5,'Tabel 2'!C33&lt;0.5),"-",IFERROR('Tabel 2'!C33/'Tabel 1'!$D33*100,"-"))</f>
        <v>5.2832590706556335</v>
      </c>
      <c r="D33" s="95">
        <f>IF(OR('Tabel 1'!$D33&lt;5,'Tabel 2'!D33&lt;0.5),"-",IFERROR('Tabel 2'!D33/'Tabel 1'!$D33*100,"-"))</f>
        <v>3.9371769573520052</v>
      </c>
      <c r="E33" s="100"/>
      <c r="F33" s="95">
        <f>IF(OR('Tabel 1'!$G33&lt;5,'Tabel 2'!F33&lt;0.5),"-",IFERROR('Tabel 2'!F33/'Tabel 1'!$G33*100,"-"))</f>
        <v>5.330578512396694</v>
      </c>
      <c r="G33" s="95">
        <f>IF(OR('Tabel 1'!$G33&lt;5,'Tabel 2'!G33&lt;0.5),"-",IFERROR('Tabel 2'!G33/'Tabel 1'!$G33*100,"-"))</f>
        <v>3.3762750688705232</v>
      </c>
      <c r="H33" s="100"/>
      <c r="I33" s="95">
        <f>IF(OR('Tabel 1'!$J33&lt;5,'Tabel 2'!I33&lt;0.5),"-",IFERROR('Tabel 2'!I33/'Tabel 1'!$J33*100,"-"))</f>
        <v>5.3221605707167932</v>
      </c>
      <c r="J33" s="95">
        <f>IF(OR('Tabel 1'!$J33&lt;5,'Tabel 2'!J33&lt;0.5),"-",IFERROR('Tabel 2'!J33/'Tabel 1'!$J33*100,"-"))</f>
        <v>3.4760572981542297</v>
      </c>
      <c r="L33" s="42"/>
      <c r="P33" s="42"/>
    </row>
    <row r="34" spans="1:16" ht="15.75" customHeight="1" x14ac:dyDescent="0.2">
      <c r="A34" s="79" t="s">
        <v>48</v>
      </c>
      <c r="B34" s="98"/>
      <c r="C34" s="93">
        <f>IF(OR('Tabel 1'!$D34&lt;5,'Tabel 2'!C34&lt;0.5),"-",IFERROR('Tabel 2'!C34/'Tabel 1'!$D34*100,"-"))</f>
        <v>2.0040080160320639</v>
      </c>
      <c r="D34" s="93">
        <f>IF(OR('Tabel 1'!$D34&lt;5,'Tabel 2'!D34&lt;0.5),"-",IFERROR('Tabel 2'!D34/'Tabel 1'!$D34*100,"-"))</f>
        <v>1.2919701220623065</v>
      </c>
      <c r="E34" s="100"/>
      <c r="F34" s="93">
        <f>IF(OR('Tabel 1'!$G34&lt;5,'Tabel 2'!F34&lt;0.5),"-",IFERROR('Tabel 2'!F34/'Tabel 1'!$G34*100,"-"))</f>
        <v>1.7083258406761375</v>
      </c>
      <c r="G34" s="93">
        <f>IF(OR('Tabel 1'!$G34&lt;5,'Tabel 2'!G34&lt;0.5),"-",IFERROR('Tabel 2'!G34/'Tabel 1'!$G34*100,"-"))</f>
        <v>1.1475163639633159</v>
      </c>
      <c r="H34" s="100"/>
      <c r="I34" s="93">
        <f>IF(OR('Tabel 1'!$J34&lt;5,'Tabel 2'!I34&lt;0.5),"-",IFERROR('Tabel 2'!I34/'Tabel 1'!$J34*100,"-"))</f>
        <v>1.8060321473722232</v>
      </c>
      <c r="J34" s="93">
        <f>IF(OR('Tabel 1'!$J34&lt;5,'Tabel 2'!J34&lt;0.5),"-",IFERROR('Tabel 2'!J34/'Tabel 1'!$J34*100,"-"))</f>
        <v>1.1952501956534825</v>
      </c>
      <c r="L34" s="42"/>
      <c r="P34" s="42"/>
    </row>
    <row r="35" spans="1:16" ht="15.75" customHeight="1" x14ac:dyDescent="0.2">
      <c r="A35" s="90" t="s">
        <v>49</v>
      </c>
      <c r="B35" s="98"/>
      <c r="C35" s="94">
        <f>IF(OR('Tabel 1'!$D35&lt;5,'Tabel 2'!C35&lt;0.5),"-",IFERROR('Tabel 2'!C35/'Tabel 1'!$D35*100,"-"))</f>
        <v>2.2905982905982905</v>
      </c>
      <c r="D35" s="94">
        <f>IF(OR('Tabel 1'!$D35&lt;5,'Tabel 2'!D35&lt;0.5),"-",IFERROR('Tabel 2'!D35/'Tabel 1'!$D35*100,"-"))</f>
        <v>1.5207097435897436</v>
      </c>
      <c r="E35" s="100"/>
      <c r="F35" s="94">
        <f>IF(OR('Tabel 1'!$G35&lt;5,'Tabel 2'!F35&lt;0.5),"-",IFERROR('Tabel 2'!F35/'Tabel 1'!$G35*100,"-"))</f>
        <v>2.1683014971605576</v>
      </c>
      <c r="G35" s="94">
        <f>IF(OR('Tabel 1'!$G35&lt;5,'Tabel 2'!G35&lt;0.5),"-",IFERROR('Tabel 2'!G35/'Tabel 1'!$G35*100,"-"))</f>
        <v>1.398799173980382</v>
      </c>
      <c r="H35" s="100"/>
      <c r="I35" s="94">
        <f>IF(OR('Tabel 1'!$J35&lt;5,'Tabel 2'!I35&lt;0.5),"-",IFERROR('Tabel 2'!I35/'Tabel 1'!$J35*100,"-"))</f>
        <v>2.2418757712875359</v>
      </c>
      <c r="J35" s="94">
        <f>IF(OR('Tabel 1'!$J35&lt;5,'Tabel 2'!J35&lt;0.5),"-",IFERROR('Tabel 2'!J35/'Tabel 1'!$J35*100,"-"))</f>
        <v>1.472141094199918</v>
      </c>
      <c r="L35" s="42"/>
      <c r="P35" s="42"/>
    </row>
    <row r="36" spans="1:16" ht="15.75" customHeight="1" x14ac:dyDescent="0.2">
      <c r="A36" s="83" t="s">
        <v>50</v>
      </c>
      <c r="B36" s="98"/>
      <c r="C36" s="95">
        <f>IF(OR('Tabel 1'!$D36&lt;5,'Tabel 2'!C36&lt;0.5),"-",IFERROR('Tabel 2'!C36/'Tabel 1'!$D36*100,"-"))</f>
        <v>3.7844827586206899</v>
      </c>
      <c r="D36" s="95">
        <f>IF(OR('Tabel 1'!$D36&lt;5,'Tabel 2'!D36&lt;0.5),"-",IFERROR('Tabel 2'!D36/'Tabel 1'!$D36*100,"-"))</f>
        <v>3.0293285344827585</v>
      </c>
      <c r="E36" s="100"/>
      <c r="F36" s="95">
        <f>IF(OR('Tabel 1'!$G36&lt;5,'Tabel 2'!F36&lt;0.5),"-",IFERROR('Tabel 2'!F36/'Tabel 1'!$G36*100,"-"))</f>
        <v>4.1827950777052401</v>
      </c>
      <c r="G36" s="95">
        <f>IF(OR('Tabel 1'!$G36&lt;5,'Tabel 2'!G36&lt;0.5),"-",IFERROR('Tabel 2'!G36/'Tabel 1'!$G36*100,"-"))</f>
        <v>3.1491608989543014</v>
      </c>
      <c r="H36" s="100"/>
      <c r="I36" s="95">
        <f>IF(OR('Tabel 1'!$J36&lt;5,'Tabel 2'!I36&lt;0.5),"-",IFERROR('Tabel 2'!I36/'Tabel 1'!$J36*100,"-"))</f>
        <v>4.0229686256875024</v>
      </c>
      <c r="J36" s="95">
        <f>IF(OR('Tabel 1'!$J36&lt;5,'Tabel 2'!J36&lt;0.5),"-",IFERROR('Tabel 2'!J36/'Tabel 1'!$J36*100,"-"))</f>
        <v>3.1010770694247465</v>
      </c>
      <c r="L36" s="42"/>
      <c r="P36" s="42"/>
    </row>
    <row r="37" spans="1:16" ht="15.75" customHeight="1" x14ac:dyDescent="0.2">
      <c r="A37" s="79" t="s">
        <v>51</v>
      </c>
      <c r="B37" s="98"/>
      <c r="C37" s="93">
        <f>IF(OR('Tabel 1'!$D37&lt;5,'Tabel 2'!C37&lt;0.5),"-",IFERROR('Tabel 2'!C37/'Tabel 1'!$D37*100,"-"))</f>
        <v>4.0800352233256687</v>
      </c>
      <c r="D37" s="93">
        <f>IF(OR('Tabel 1'!$D37&lt;5,'Tabel 2'!D37&lt;0.5),"-",IFERROR('Tabel 2'!D37/'Tabel 1'!$D37*100,"-"))</f>
        <v>2.7087800988209967</v>
      </c>
      <c r="E37" s="100"/>
      <c r="F37" s="93">
        <f>IF(OR('Tabel 1'!$G37&lt;5,'Tabel 2'!F37&lt;0.5),"-",IFERROR('Tabel 2'!F37/'Tabel 1'!$G37*100,"-"))</f>
        <v>4.2303822937625757</v>
      </c>
      <c r="G37" s="93">
        <f>IF(OR('Tabel 1'!$G37&lt;5,'Tabel 2'!G37&lt;0.5),"-",IFERROR('Tabel 2'!G37/'Tabel 1'!$G37*100,"-"))</f>
        <v>2.836795623742455</v>
      </c>
      <c r="H37" s="100"/>
      <c r="I37" s="93">
        <f>IF(OR('Tabel 1'!$J37&lt;5,'Tabel 2'!I37&lt;0.5),"-",IFERROR('Tabel 2'!I37/'Tabel 1'!$J37*100,"-"))</f>
        <v>4.1541628431834532</v>
      </c>
      <c r="J37" s="93">
        <f>IF(OR('Tabel 1'!$J37&lt;5,'Tabel 2'!J37&lt;0.5),"-",IFERROR('Tabel 2'!J37/'Tabel 1'!$J37*100,"-"))</f>
        <v>2.7718972991741277</v>
      </c>
      <c r="L37" s="42"/>
      <c r="P37" s="42"/>
    </row>
    <row r="38" spans="1:16" ht="15.75" customHeight="1" x14ac:dyDescent="0.2">
      <c r="A38" s="90" t="s">
        <v>52</v>
      </c>
      <c r="B38" s="98"/>
      <c r="C38" s="94">
        <f>IF(OR('Tabel 1'!$D38&lt;5,'Tabel 2'!C38&lt;0.5),"-",IFERROR('Tabel 2'!C38/'Tabel 1'!$D38*100,"-"))</f>
        <v>5.7726465364120783</v>
      </c>
      <c r="D38" s="94">
        <f>IF(OR('Tabel 1'!$D38&lt;5,'Tabel 2'!D38&lt;0.5),"-",IFERROR('Tabel 2'!D38/'Tabel 1'!$D38*100,"-"))</f>
        <v>4.2098821788040262</v>
      </c>
      <c r="E38" s="100"/>
      <c r="F38" s="94">
        <f>IF(OR('Tabel 1'!$G38&lt;5,'Tabel 2'!F38&lt;0.5),"-",IFERROR('Tabel 2'!F38/'Tabel 1'!$G38*100,"-"))</f>
        <v>5.7799671592775042</v>
      </c>
      <c r="G38" s="94">
        <f>IF(OR('Tabel 1'!$G38&lt;5,'Tabel 2'!G38&lt;0.5),"-",IFERROR('Tabel 2'!G38/'Tabel 1'!$G38*100,"-"))</f>
        <v>4.0361336617405579</v>
      </c>
      <c r="H38" s="100"/>
      <c r="I38" s="94">
        <f>IF(OR('Tabel 1'!$J38&lt;5,'Tabel 2'!I38&lt;0.5),"-",IFERROR('Tabel 2'!I38/'Tabel 1'!$J38*100,"-"))</f>
        <v>5.7761170792464585</v>
      </c>
      <c r="J38" s="94">
        <f>IF(OR('Tabel 1'!$J38&lt;5,'Tabel 2'!J38&lt;0.5),"-",IFERROR('Tabel 2'!J38/'Tabel 1'!$J38*100,"-"))</f>
        <v>4.1275119103222799</v>
      </c>
      <c r="L38" s="42"/>
      <c r="P38" s="42"/>
    </row>
    <row r="39" spans="1:16" ht="15.75" customHeight="1" x14ac:dyDescent="0.2">
      <c r="A39" s="83" t="s">
        <v>53</v>
      </c>
      <c r="B39" s="98"/>
      <c r="C39" s="95">
        <f>IF(OR('Tabel 1'!$D39&lt;5,'Tabel 2'!C39&lt;0.5),"-",IFERROR('Tabel 2'!C39/'Tabel 1'!$D39*100,"-"))</f>
        <v>4.0393013100436681</v>
      </c>
      <c r="D39" s="95">
        <f>IF(OR('Tabel 1'!$D39&lt;5,'Tabel 2'!D39&lt;0.5),"-",IFERROR('Tabel 2'!D39/'Tabel 1'!$D39*100,"-"))</f>
        <v>3.3827838427947601</v>
      </c>
      <c r="E39" s="100"/>
      <c r="F39" s="95">
        <f>IF(OR('Tabel 1'!$G39&lt;5,'Tabel 2'!F39&lt;0.5),"-",IFERROR('Tabel 2'!F39/'Tabel 1'!$G39*100,"-"))</f>
        <v>3.5472972972972974</v>
      </c>
      <c r="G39" s="95">
        <f>IF(OR('Tabel 1'!$G39&lt;5,'Tabel 2'!G39&lt;0.5),"-",IFERROR('Tabel 2'!G39/'Tabel 1'!$G39*100,"-"))</f>
        <v>2.7147343749999999</v>
      </c>
      <c r="H39" s="100"/>
      <c r="I39" s="95">
        <f>IF(OR('Tabel 1'!$J39&lt;5,'Tabel 2'!I39&lt;0.5),"-",IFERROR('Tabel 2'!I39/'Tabel 1'!$J39*100,"-"))</f>
        <v>3.8115715402658323</v>
      </c>
      <c r="J39" s="95">
        <f>IF(OR('Tabel 1'!$J39&lt;5,'Tabel 2'!J39&lt;0.5),"-",IFERROR('Tabel 2'!J39/'Tabel 1'!$J39*100,"-"))</f>
        <v>3.0735693901485535</v>
      </c>
      <c r="L39" s="42"/>
      <c r="P39" s="42"/>
    </row>
    <row r="40" spans="1:16" ht="15.75" customHeight="1" x14ac:dyDescent="0.2">
      <c r="A40" s="79" t="s">
        <v>54</v>
      </c>
      <c r="B40" s="98"/>
      <c r="C40" s="93">
        <f>IF(OR('Tabel 1'!$D40&lt;5,'Tabel 2'!C40&lt;0.5),"-",IFERROR('Tabel 2'!C40/'Tabel 1'!$D40*100,"-"))</f>
        <v>6.0717571297148121</v>
      </c>
      <c r="D40" s="93">
        <f>IF(OR('Tabel 1'!$D40&lt;5,'Tabel 2'!D40&lt;0.5),"-",IFERROR('Tabel 2'!D40/'Tabel 1'!$D40*100,"-"))</f>
        <v>5.2363827046918123</v>
      </c>
      <c r="E40" s="100"/>
      <c r="F40" s="93">
        <f>IF(OR('Tabel 1'!$G40&lt;5,'Tabel 2'!F40&lt;0.5),"-",IFERROR('Tabel 2'!F40/'Tabel 1'!$G40*100,"-"))</f>
        <v>4.7543581616481774</v>
      </c>
      <c r="G40" s="93">
        <f>IF(OR('Tabel 1'!$G40&lt;5,'Tabel 2'!G40&lt;0.5),"-",IFERROR('Tabel 2'!G40/'Tabel 1'!$G40*100,"-"))</f>
        <v>3.6940944532488111</v>
      </c>
      <c r="H40" s="100"/>
      <c r="I40" s="93">
        <f>IF(OR('Tabel 1'!$J40&lt;5,'Tabel 2'!I40&lt;0.5),"-",IFERROR('Tabel 2'!I40/'Tabel 1'!$J40*100,"-"))</f>
        <v>4.9479518723806954</v>
      </c>
      <c r="J40" s="93">
        <f>IF(OR('Tabel 1'!$J40&lt;5,'Tabel 2'!J40&lt;0.5),"-",IFERROR('Tabel 2'!J40/'Tabel 1'!$J40*100,"-"))</f>
        <v>3.9207359740435312</v>
      </c>
      <c r="L40" s="42"/>
      <c r="P40" s="42"/>
    </row>
    <row r="41" spans="1:16" ht="15.75" customHeight="1" x14ac:dyDescent="0.2">
      <c r="A41" s="90" t="s">
        <v>214</v>
      </c>
      <c r="B41" s="98"/>
      <c r="C41" s="94">
        <f>IF(OR('Tabel 1'!$D41&lt;5,'Tabel 2'!C41&lt;0.5),"-",IFERROR('Tabel 2'!C41/'Tabel 1'!$D41*100,"-"))</f>
        <v>2.6856051563619001</v>
      </c>
      <c r="D41" s="94">
        <f>IF(OR('Tabel 1'!$D41&lt;5,'Tabel 2'!D41&lt;0.5),"-",IFERROR('Tabel 2'!D41/'Tabel 1'!$D41*100,"-"))</f>
        <v>1.9931311768918596</v>
      </c>
      <c r="E41" s="101"/>
      <c r="F41" s="94">
        <f>IF(OR('Tabel 1'!$G41&lt;5,'Tabel 2'!F41&lt;0.5),"-",IFERROR('Tabel 2'!F41/'Tabel 1'!$G41*100,"-"))</f>
        <v>5.620915032679739</v>
      </c>
      <c r="G41" s="94">
        <f>IF(OR('Tabel 1'!$G41&lt;5,'Tabel 2'!G41&lt;0.5),"-",IFERROR('Tabel 2'!G41/'Tabel 1'!$G41*100,"-"))</f>
        <v>4.5032653594771235</v>
      </c>
      <c r="H41" s="100"/>
      <c r="I41" s="94">
        <f>IF(OR('Tabel 1'!$J41&lt;5,'Tabel 2'!I41&lt;0.5),"-",IFERROR('Tabel 2'!I41/'Tabel 1'!$J41*100,"-"))</f>
        <v>3.1388776746063787</v>
      </c>
      <c r="J41" s="94">
        <f>IF(OR('Tabel 1'!$J41&lt;5,'Tabel 2'!J41&lt;0.5),"-",IFERROR('Tabel 2'!J41/'Tabel 1'!$J41*100,"-"))</f>
        <v>2.3807477795720628</v>
      </c>
      <c r="L41" s="42"/>
      <c r="P41" s="42"/>
    </row>
    <row r="42" spans="1:16" ht="15.75" customHeight="1" x14ac:dyDescent="0.2">
      <c r="A42" s="83" t="s">
        <v>55</v>
      </c>
      <c r="B42" s="98"/>
      <c r="C42" s="95">
        <f>IF(OR('Tabel 1'!$D42&lt;5,'Tabel 2'!C42&lt;0.5),"-",IFERROR('Tabel 2'!C42/'Tabel 1'!$D42*100,"-"))</f>
        <v>6.801171493654409</v>
      </c>
      <c r="D42" s="95">
        <f>IF(OR('Tabel 1'!$D42&lt;5,'Tabel 2'!D42&lt;0.5),"-",IFERROR('Tabel 2'!D42/'Tabel 1'!$D42*100,"-"))</f>
        <v>4.4871858119101855</v>
      </c>
      <c r="E42" s="100"/>
      <c r="F42" s="95">
        <f>IF(OR('Tabel 1'!$G42&lt;5,'Tabel 2'!F42&lt;0.5),"-",IFERROR('Tabel 2'!F42/'Tabel 1'!$G42*100,"-"))</f>
        <v>8.287895310796074</v>
      </c>
      <c r="G42" s="95">
        <f>IF(OR('Tabel 1'!$G42&lt;5,'Tabel 2'!G42&lt;0.5),"-",IFERROR('Tabel 2'!G42/'Tabel 1'!$G42*100,"-"))</f>
        <v>5.2765808796801164</v>
      </c>
      <c r="H42" s="100"/>
      <c r="I42" s="95">
        <f>IF(OR('Tabel 1'!$J42&lt;5,'Tabel 2'!I42&lt;0.5),"-",IFERROR('Tabel 2'!I42/'Tabel 1'!$J42*100,"-"))</f>
        <v>7.5034340659340657</v>
      </c>
      <c r="J42" s="95">
        <f>IF(OR('Tabel 1'!$J42&lt;5,'Tabel 2'!J42&lt;0.5),"-",IFERROR('Tabel 2'!J42/'Tabel 1'!$J42*100,"-"))</f>
        <v>4.8600611263736262</v>
      </c>
      <c r="L42" s="42"/>
      <c r="P42" s="42"/>
    </row>
    <row r="43" spans="1:16" ht="15.75" customHeight="1" x14ac:dyDescent="0.2">
      <c r="A43" s="79" t="s">
        <v>56</v>
      </c>
      <c r="B43" s="98"/>
      <c r="C43" s="93">
        <f>IF(OR('Tabel 1'!$D43&lt;5,'Tabel 2'!C43&lt;0.5),"-",IFERROR('Tabel 2'!C43/'Tabel 1'!$D43*100,"-"))</f>
        <v>5.3254437869822491</v>
      </c>
      <c r="D43" s="93">
        <f>IF(OR('Tabel 1'!$D43&lt;5,'Tabel 2'!D43&lt;0.5),"-",IFERROR('Tabel 2'!D43/'Tabel 1'!$D43*100,"-"))</f>
        <v>4.8241849112426047</v>
      </c>
      <c r="E43" s="100"/>
      <c r="F43" s="93">
        <f>IF(OR('Tabel 1'!$G43&lt;5,'Tabel 2'!F43&lt;0.5),"-",IFERROR('Tabel 2'!F43/'Tabel 1'!$G43*100,"-"))</f>
        <v>7.7953714981729592</v>
      </c>
      <c r="G43" s="93">
        <f>IF(OR('Tabel 1'!$G43&lt;5,'Tabel 2'!G43&lt;0.5),"-",IFERROR('Tabel 2'!G43/'Tabel 1'!$G43*100,"-"))</f>
        <v>5.7830633373934219</v>
      </c>
      <c r="H43" s="100"/>
      <c r="I43" s="93">
        <f>IF(OR('Tabel 1'!$J43&lt;5,'Tabel 2'!I43&lt;0.5),"-",IFERROR('Tabel 2'!I43/'Tabel 1'!$J43*100,"-"))</f>
        <v>6.6800267201068815</v>
      </c>
      <c r="J43" s="93">
        <f>IF(OR('Tabel 1'!$J43&lt;5,'Tabel 2'!J43&lt;0.5),"-",IFERROR('Tabel 2'!J43/'Tabel 1'!$J43*100,"-"))</f>
        <v>5.350062792251169</v>
      </c>
      <c r="L43" s="42"/>
      <c r="P43" s="42"/>
    </row>
    <row r="44" spans="1:16" ht="15.75" customHeight="1" x14ac:dyDescent="0.2">
      <c r="A44" s="90" t="s">
        <v>57</v>
      </c>
      <c r="B44" s="98"/>
      <c r="C44" s="94">
        <f>IF(OR('Tabel 1'!$D44&lt;5,'Tabel 2'!C44&lt;0.5),"-",IFERROR('Tabel 2'!C44/'Tabel 1'!$D44*100,"-"))</f>
        <v>9.5903165735567963</v>
      </c>
      <c r="D44" s="94">
        <f>IF(OR('Tabel 1'!$D44&lt;5,'Tabel 2'!D44&lt;0.5),"-",IFERROR('Tabel 2'!D44/'Tabel 1'!$D44*100,"-"))</f>
        <v>7.27128677839851</v>
      </c>
      <c r="E44" s="100"/>
      <c r="F44" s="94">
        <f>IF(OR('Tabel 1'!$G44&lt;5,'Tabel 2'!F44&lt;0.5),"-",IFERROR('Tabel 2'!F44/'Tabel 1'!$G44*100,"-"))</f>
        <v>11.014263074484946</v>
      </c>
      <c r="G44" s="94">
        <f>IF(OR('Tabel 1'!$G44&lt;5,'Tabel 2'!G44&lt;0.5),"-",IFERROR('Tabel 2'!G44/'Tabel 1'!$G44*100,"-"))</f>
        <v>7.7476561014263075</v>
      </c>
      <c r="H44" s="100"/>
      <c r="I44" s="94">
        <f>IF(OR('Tabel 1'!$J44&lt;5,'Tabel 2'!I44&lt;0.5),"-",IFERROR('Tabel 2'!I44/'Tabel 1'!$J44*100,"-"))</f>
        <v>10.498820357263229</v>
      </c>
      <c r="J44" s="94">
        <f>IF(OR('Tabel 1'!$J44&lt;5,'Tabel 2'!J44&lt;0.5),"-",IFERROR('Tabel 2'!J44/'Tabel 1'!$J44*100,"-"))</f>
        <v>7.5752190765082581</v>
      </c>
      <c r="L44" s="42"/>
      <c r="P44" s="42"/>
    </row>
    <row r="45" spans="1:16" ht="15.75" customHeight="1" x14ac:dyDescent="0.2">
      <c r="A45" s="83" t="s">
        <v>58</v>
      </c>
      <c r="B45" s="98"/>
      <c r="C45" s="95">
        <f>IF(OR('Tabel 1'!$D45&lt;5,'Tabel 2'!C45&lt;0.5),"-",IFERROR('Tabel 2'!C45/'Tabel 1'!$D45*100,"-"))</f>
        <v>7.3534635879218477</v>
      </c>
      <c r="D45" s="95">
        <f>IF(OR('Tabel 1'!$D45&lt;5,'Tabel 2'!D45&lt;0.5),"-",IFERROR('Tabel 2'!D45/'Tabel 1'!$D45*100,"-"))</f>
        <v>5.6459928952042624</v>
      </c>
      <c r="E45" s="100"/>
      <c r="F45" s="95">
        <f>IF(OR('Tabel 1'!$G45&lt;5,'Tabel 2'!F45&lt;0.5),"-",IFERROR('Tabel 2'!F45/'Tabel 1'!$G45*100,"-"))</f>
        <v>11.443433029908972</v>
      </c>
      <c r="G45" s="95">
        <f>IF(OR('Tabel 1'!$G45&lt;5,'Tabel 2'!G45&lt;0.5),"-",IFERROR('Tabel 2'!G45/'Tabel 1'!$G45*100,"-"))</f>
        <v>8.474799739921977</v>
      </c>
      <c r="H45" s="100"/>
      <c r="I45" s="95">
        <f>IF(OR('Tabel 1'!$J45&lt;5,'Tabel 2'!I45&lt;0.5),"-",IFERROR('Tabel 2'!I45/'Tabel 1'!$J45*100,"-"))</f>
        <v>8.7985297495979786</v>
      </c>
      <c r="J45" s="95">
        <f>IF(OR('Tabel 1'!$J45&lt;5,'Tabel 2'!J45&lt;0.5),"-",IFERROR('Tabel 2'!J45/'Tabel 1'!$J45*100,"-"))</f>
        <v>6.6454656558695149</v>
      </c>
      <c r="L45" s="42"/>
      <c r="P45" s="42"/>
    </row>
    <row r="46" spans="1:16" ht="15.75" customHeight="1" x14ac:dyDescent="0.2">
      <c r="A46" s="79" t="s">
        <v>59</v>
      </c>
      <c r="B46" s="98"/>
      <c r="C46" s="93">
        <f>IF(OR('Tabel 1'!$D46&lt;5,'Tabel 2'!C46&lt;0.5),"-",IFERROR('Tabel 2'!C46/'Tabel 1'!$D46*100,"-"))</f>
        <v>4.8690606868433433</v>
      </c>
      <c r="D46" s="93">
        <f>IF(OR('Tabel 1'!$D46&lt;5,'Tabel 2'!D46&lt;0.5),"-",IFERROR('Tabel 2'!D46/'Tabel 1'!$D46*100,"-"))</f>
        <v>3.752233416967226</v>
      </c>
      <c r="E46" s="100"/>
      <c r="F46" s="93">
        <f>IF(OR('Tabel 1'!$G46&lt;5,'Tabel 2'!F46&lt;0.5),"-",IFERROR('Tabel 2'!F46/'Tabel 1'!$G46*100,"-"))</f>
        <v>6.6190734849072701</v>
      </c>
      <c r="G46" s="93">
        <f>IF(OR('Tabel 1'!$G46&lt;5,'Tabel 2'!G46&lt;0.5),"-",IFERROR('Tabel 2'!G46/'Tabel 1'!$G46*100,"-"))</f>
        <v>4.9859819973616828</v>
      </c>
      <c r="H46" s="100"/>
      <c r="I46" s="93">
        <f>IF(OR('Tabel 1'!$J46&lt;5,'Tabel 2'!I46&lt;0.5),"-",IFERROR('Tabel 2'!I46/'Tabel 1'!$J46*100,"-"))</f>
        <v>5.7486057486057485</v>
      </c>
      <c r="J46" s="93">
        <f>IF(OR('Tabel 1'!$J46&lt;5,'Tabel 2'!J46&lt;0.5),"-",IFERROR('Tabel 2'!J46/'Tabel 1'!$J46*100,"-"))</f>
        <v>4.3723074373074367</v>
      </c>
      <c r="L46" s="42"/>
      <c r="P46" s="42"/>
    </row>
    <row r="47" spans="1:16" ht="15.75" customHeight="1" x14ac:dyDescent="0.2">
      <c r="A47" s="38"/>
      <c r="B47" s="2"/>
      <c r="E47" s="2"/>
      <c r="H47" s="2"/>
      <c r="L47" s="42"/>
      <c r="P47" s="42"/>
    </row>
    <row r="48" spans="1:16" ht="15.75" customHeight="1" x14ac:dyDescent="0.2">
      <c r="A48" s="88" t="s">
        <v>20</v>
      </c>
      <c r="B48" s="99">
        <f>SUM(B9:B46)-SUM(B17:B20)</f>
        <v>23576</v>
      </c>
      <c r="C48" s="92">
        <f>IF(OR('Tabel 1'!$D48&lt;5,'Tabel 2'!C48&lt;0.5),"-",IFERROR('Tabel 2'!C48/'Tabel 1'!$D48*100,"-"))</f>
        <v>3.9411585088203314</v>
      </c>
      <c r="D48" s="92">
        <f>IF(OR('Tabel 1'!$D48&lt;5,'Tabel 2'!D48&lt;0.5),"-",IFERROR('Tabel 2'!D48/'Tabel 1'!$D48*100,"-"))</f>
        <v>2.9104679677078926</v>
      </c>
      <c r="E48" s="108" t="e">
        <f>IF(#REF!&lt;10,"-",'Tabel 2'!E48/#REF!*100)</f>
        <v>#REF!</v>
      </c>
      <c r="F48" s="92">
        <f>IF(OR('Tabel 1'!$G48&lt;5,'Tabel 2'!F48&lt;0.5),"-",IFERROR('Tabel 2'!F48/'Tabel 1'!$G48*100,"-"))</f>
        <v>5.0112218424412136</v>
      </c>
      <c r="G48" s="92">
        <f>IF(OR('Tabel 1'!$G48&lt;5,'Tabel 2'!G48&lt;0.5),"-",IFERROR('Tabel 2'!G48/'Tabel 1'!$G48*100,"-"))</f>
        <v>3.5840640520116942</v>
      </c>
      <c r="H48" s="108" t="e">
        <f>IF(#REF!&lt;10,"-",'Tabel 2'!H48/#REF!*100)</f>
        <v>#REF!</v>
      </c>
      <c r="I48" s="92">
        <f>IF(OR('Tabel 1'!$J48&lt;5,'Tabel 2'!I48&lt;0.5),"-",IFERROR('Tabel 2'!I48/'Tabel 1'!$J48*100,"-"))</f>
        <v>4.4868547127462683</v>
      </c>
      <c r="J48" s="92">
        <f>IF(OR('Tabel 1'!$J48&lt;5,'Tabel 2'!J48&lt;0.5),"-",IFERROR('Tabel 2'!J48/'Tabel 1'!$J48*100,"-"))</f>
        <v>3.2539792484282097</v>
      </c>
      <c r="K48" s="72"/>
      <c r="L48" s="42"/>
      <c r="P48" s="42"/>
    </row>
    <row r="49" spans="1:17" ht="15.75" customHeight="1" x14ac:dyDescent="0.2">
      <c r="B49" s="2"/>
      <c r="E49" s="2"/>
      <c r="H49" s="2"/>
      <c r="L49" s="42"/>
      <c r="P49" s="42"/>
    </row>
    <row r="50" spans="1:17" ht="15.75" customHeight="1" x14ac:dyDescent="0.2">
      <c r="A50" s="109" t="s">
        <v>60</v>
      </c>
      <c r="B50" s="110" t="e">
        <f>IF(#REF!&lt;10,"-",'Tabel 2'!B50/#REF!*100)</f>
        <v>#REF!</v>
      </c>
      <c r="C50" s="94">
        <f>IF(OR('Tabel 1'!$D50&lt;5,'Tabel 2'!C50&lt;0.5),"-",IFERROR('Tabel 2'!C50/'Tabel 1'!$D50*100,"-"))</f>
        <v>2.1796233163807073</v>
      </c>
      <c r="D50" s="94">
        <f>IF(OR('Tabel 1'!$D50&lt;5,'Tabel 2'!D50&lt;0.5),"-",IFERROR('Tabel 2'!D50/'Tabel 1'!$D50*100,"-"))</f>
        <v>1.5968887460645689</v>
      </c>
      <c r="E50" s="100"/>
      <c r="F50" s="94">
        <f>IF(OR('Tabel 1'!$G50&lt;5,'Tabel 2'!F50&lt;0.5),"-",IFERROR('Tabel 2'!F50/'Tabel 1'!$G50*100,"-"))</f>
        <v>3.146896127842655</v>
      </c>
      <c r="G50" s="94">
        <f>IF(OR('Tabel 1'!$G50&lt;5,'Tabel 2'!G50&lt;0.5),"-",IFERROR('Tabel 2'!G50/'Tabel 1'!$G50*100,"-"))</f>
        <v>2.2189138291333745</v>
      </c>
      <c r="H50" s="100"/>
      <c r="I50" s="94">
        <f>IF(OR('Tabel 1'!$J50&lt;5,'Tabel 2'!I50&lt;0.5),"-",IFERROR('Tabel 2'!I50/'Tabel 1'!$J50*100,"-"))</f>
        <v>2.404609072324122</v>
      </c>
      <c r="J50" s="94">
        <f>IF(OR('Tabel 1'!$J50&lt;5,'Tabel 2'!J50&lt;0.5),"-",IFERROR('Tabel 2'!J50/'Tabel 1'!$J50*100,"-"))</f>
        <v>1.7415705585498005</v>
      </c>
      <c r="K50" s="34"/>
      <c r="L50" s="42"/>
      <c r="M50" s="34"/>
      <c r="N50" s="34"/>
      <c r="P50" s="42"/>
    </row>
    <row r="51" spans="1:17" ht="15.75" customHeight="1" x14ac:dyDescent="0.2">
      <c r="A51" s="111" t="s">
        <v>61</v>
      </c>
      <c r="B51" s="110"/>
      <c r="C51" s="95">
        <f>IF(OR('Tabel 1'!$D51&lt;5,'Tabel 2'!C51&lt;0.5),"-",IFERROR('Tabel 2'!C51/'Tabel 1'!$D51*100,"-"))</f>
        <v>6.0353555019079508</v>
      </c>
      <c r="D51" s="95">
        <f>IF(OR('Tabel 1'!$D51&lt;5,'Tabel 2'!D51&lt;0.5),"-",IFERROR('Tabel 2'!D51/'Tabel 1'!$D51*100,"-"))</f>
        <v>4.6475769799859821</v>
      </c>
      <c r="E51" s="101"/>
      <c r="F51" s="95">
        <f>IF(OR('Tabel 1'!$G51&lt;5,'Tabel 2'!F51&lt;0.5),"-",IFERROR('Tabel 2'!F51/'Tabel 1'!$G51*100,"-"))</f>
        <v>6.6277056277056285</v>
      </c>
      <c r="G51" s="95">
        <f>IF(OR('Tabel 1'!$G51&lt;5,'Tabel 2'!G51&lt;0.5),"-",IFERROR('Tabel 2'!G51/'Tabel 1'!$G51*100,"-"))</f>
        <v>4.9324715367965366</v>
      </c>
      <c r="H51" s="101"/>
      <c r="I51" s="95">
        <f>IF(OR('Tabel 1'!$J51&lt;5,'Tabel 2'!I51&lt;0.5),"-",IFERROR('Tabel 2'!I51/'Tabel 1'!$J51*100,"-"))</f>
        <v>6.4160707826716017</v>
      </c>
      <c r="J51" s="95">
        <f>IF(OR('Tabel 1'!$J51&lt;5,'Tabel 2'!J51&lt;0.5),"-",IFERROR('Tabel 2'!J51/'Tabel 1'!$J51*100,"-"))</f>
        <v>4.830684413344092</v>
      </c>
      <c r="K51" s="34"/>
      <c r="L51" s="42"/>
      <c r="M51" s="34"/>
      <c r="N51" s="34"/>
      <c r="O51" s="24"/>
      <c r="P51" s="42"/>
      <c r="Q51" s="24"/>
    </row>
    <row r="52" spans="1:17" ht="15.75" customHeight="1" x14ac:dyDescent="0.2">
      <c r="A52" s="112" t="s">
        <v>62</v>
      </c>
      <c r="B52" s="110"/>
      <c r="C52" s="93">
        <f>IF(OR('Tabel 1'!$D52&lt;5,'Tabel 2'!C52&lt;0.5),"-",IFERROR('Tabel 2'!C52/'Tabel 1'!$D52*100,"-"))</f>
        <v>3.6614055348817316</v>
      </c>
      <c r="D52" s="93">
        <f>IF(OR('Tabel 1'!$D52&lt;5,'Tabel 2'!D52&lt;0.5),"-",IFERROR('Tabel 2'!D52/'Tabel 1'!$D52*100,"-"))</f>
        <v>2.581785833440267</v>
      </c>
      <c r="E52" s="101"/>
      <c r="F52" s="93">
        <f>IF(OR('Tabel 1'!$G52&lt;5,'Tabel 2'!F52&lt;0.5),"-",IFERROR('Tabel 2'!F52/'Tabel 1'!$G52*100,"-"))</f>
        <v>3.6483795038928117</v>
      </c>
      <c r="G52" s="93">
        <f>IF(OR('Tabel 1'!$G52&lt;5,'Tabel 2'!G52&lt;0.5),"-",IFERROR('Tabel 2'!G52/'Tabel 1'!$G52*100,"-"))</f>
        <v>2.5597677892449755</v>
      </c>
      <c r="H52" s="101"/>
      <c r="I52" s="93">
        <f>IF(OR('Tabel 1'!$J52&lt;5,'Tabel 2'!I52&lt;0.5),"-",IFERROR('Tabel 2'!I52/'Tabel 1'!$J52*100,"-"))</f>
        <v>3.6543514923324314</v>
      </c>
      <c r="J52" s="93">
        <f>IF(OR('Tabel 1'!$J52&lt;5,'Tabel 2'!J52&lt;0.5),"-",IFERROR('Tabel 2'!J52/'Tabel 1'!$J52*100,"-"))</f>
        <v>2.5698623073302742</v>
      </c>
      <c r="L52" s="42"/>
      <c r="P52" s="42"/>
    </row>
    <row r="53" spans="1:17" x14ac:dyDescent="0.2">
      <c r="A53" s="27" t="s">
        <v>63</v>
      </c>
      <c r="B53" s="2"/>
      <c r="D53" s="23"/>
      <c r="E53" s="2"/>
      <c r="G53" s="23"/>
      <c r="H53" s="2"/>
      <c r="P53" s="42"/>
    </row>
  </sheetData>
  <mergeCells count="9">
    <mergeCell ref="C5:D5"/>
    <mergeCell ref="F5:G5"/>
    <mergeCell ref="I5:J5"/>
    <mergeCell ref="C6:C8"/>
    <mergeCell ref="D6:D8"/>
    <mergeCell ref="F6:F8"/>
    <mergeCell ref="G6:G8"/>
    <mergeCell ref="I6:I8"/>
    <mergeCell ref="J6:J8"/>
  </mergeCells>
  <pageMargins left="0.70866141732283472" right="0.11811023622047245" top="0.39370078740157483" bottom="0.19685039370078741" header="0" footer="0.19685039370078741"/>
  <pageSetup paperSize="9" scale="95" orientation="portrait" r:id="rId1"/>
  <headerFooter alignWithMargins="0"/>
  <ignoredErrors>
    <ignoredError sqref="H48 E48 B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U53"/>
  <sheetViews>
    <sheetView showGridLines="0" topLeftCell="A21" workbookViewId="0">
      <selection activeCell="B38" sqref="B38"/>
    </sheetView>
  </sheetViews>
  <sheetFormatPr defaultRowHeight="12.75" x14ac:dyDescent="0.2"/>
  <cols>
    <col min="1" max="1" width="17.140625" style="27" customWidth="1"/>
    <col min="2" max="6" width="9.7109375" customWidth="1"/>
    <col min="7" max="7" width="1.140625" style="1" customWidth="1"/>
    <col min="8" max="8" width="9.7109375" customWidth="1"/>
    <col min="9" max="12" width="1" customWidth="1"/>
  </cols>
  <sheetData>
    <row r="1" spans="1:8" s="24" customFormat="1" ht="15.75" customHeight="1" x14ac:dyDescent="0.25">
      <c r="A1" s="16" t="s">
        <v>21</v>
      </c>
      <c r="G1" s="60"/>
    </row>
    <row r="2" spans="1:8" ht="15.75" customHeight="1" x14ac:dyDescent="0.2"/>
    <row r="3" spans="1:8" ht="15.75" customHeight="1" x14ac:dyDescent="0.25">
      <c r="A3" s="16" t="s">
        <v>188</v>
      </c>
    </row>
    <row r="4" spans="1:8" ht="15.75" customHeight="1" x14ac:dyDescent="0.2"/>
    <row r="5" spans="1:8" ht="15.75" customHeight="1" x14ac:dyDescent="0.2"/>
    <row r="6" spans="1:8" s="27" customFormat="1" ht="15.75" customHeight="1" x14ac:dyDescent="0.2">
      <c r="B6" s="44"/>
      <c r="C6" s="44"/>
      <c r="D6" s="44"/>
      <c r="E6" s="44"/>
      <c r="F6" s="44"/>
      <c r="G6" s="113"/>
      <c r="H6" s="45"/>
    </row>
    <row r="7" spans="1:8" s="27" customFormat="1" ht="15.75" customHeight="1" x14ac:dyDescent="0.2">
      <c r="B7" s="45" t="s">
        <v>64</v>
      </c>
      <c r="C7" s="45" t="s">
        <v>65</v>
      </c>
      <c r="D7" s="45" t="s">
        <v>66</v>
      </c>
      <c r="E7" s="45" t="s">
        <v>67</v>
      </c>
      <c r="F7" s="45" t="s">
        <v>68</v>
      </c>
      <c r="G7" s="114"/>
      <c r="H7" s="45" t="s">
        <v>13</v>
      </c>
    </row>
    <row r="8" spans="1:8" s="27" customFormat="1" ht="15.75" customHeight="1" x14ac:dyDescent="0.2">
      <c r="B8" s="45"/>
      <c r="C8" s="45"/>
      <c r="D8" s="45"/>
      <c r="E8" s="45"/>
      <c r="F8" s="45"/>
      <c r="G8" s="114"/>
      <c r="H8" s="45"/>
    </row>
    <row r="9" spans="1:8" ht="15.75" customHeight="1" x14ac:dyDescent="0.2">
      <c r="A9" s="79" t="s">
        <v>207</v>
      </c>
      <c r="B9" s="80">
        <v>6487</v>
      </c>
      <c r="C9" s="80">
        <v>11327</v>
      </c>
      <c r="D9" s="80">
        <v>8127</v>
      </c>
      <c r="E9" s="80">
        <v>6957</v>
      </c>
      <c r="F9" s="80">
        <v>2339</v>
      </c>
      <c r="G9" s="115"/>
      <c r="H9" s="80">
        <f>B9+C9+D9+E9+F9</f>
        <v>35237</v>
      </c>
    </row>
    <row r="10" spans="1:8" ht="15.75" customHeight="1" x14ac:dyDescent="0.2">
      <c r="A10" s="90" t="s">
        <v>208</v>
      </c>
      <c r="B10" s="91">
        <v>3490</v>
      </c>
      <c r="C10" s="91">
        <v>6091</v>
      </c>
      <c r="D10" s="91">
        <v>8013</v>
      </c>
      <c r="E10" s="91">
        <v>12199</v>
      </c>
      <c r="F10" s="91">
        <v>4919</v>
      </c>
      <c r="G10" s="115"/>
      <c r="H10" s="91">
        <f t="shared" ref="H10:H46" si="0">B10+C10+D10+E10+F10</f>
        <v>34712</v>
      </c>
    </row>
    <row r="11" spans="1:8" ht="15.75" customHeight="1" x14ac:dyDescent="0.2">
      <c r="A11" s="83" t="s">
        <v>209</v>
      </c>
      <c r="B11" s="84">
        <v>5808</v>
      </c>
      <c r="C11" s="84">
        <v>11010</v>
      </c>
      <c r="D11" s="84">
        <v>3466</v>
      </c>
      <c r="E11" s="84">
        <v>1257</v>
      </c>
      <c r="F11" s="84">
        <v>250</v>
      </c>
      <c r="G11" s="115"/>
      <c r="H11" s="84">
        <f t="shared" si="0"/>
        <v>21791</v>
      </c>
    </row>
    <row r="12" spans="1:8" ht="15.75" customHeight="1" x14ac:dyDescent="0.2">
      <c r="A12" s="79" t="s">
        <v>26</v>
      </c>
      <c r="B12" s="80">
        <v>5695</v>
      </c>
      <c r="C12" s="80">
        <v>15108</v>
      </c>
      <c r="D12" s="80">
        <v>13669</v>
      </c>
      <c r="E12" s="80">
        <v>6788</v>
      </c>
      <c r="F12" s="80">
        <v>2434</v>
      </c>
      <c r="G12" s="115"/>
      <c r="H12" s="80">
        <f t="shared" si="0"/>
        <v>43694</v>
      </c>
    </row>
    <row r="13" spans="1:8" ht="15.75" customHeight="1" x14ac:dyDescent="0.2">
      <c r="A13" s="90" t="s">
        <v>27</v>
      </c>
      <c r="B13" s="91">
        <v>1289</v>
      </c>
      <c r="C13" s="91">
        <v>3238</v>
      </c>
      <c r="D13" s="91">
        <v>4555</v>
      </c>
      <c r="E13" s="91">
        <v>4201</v>
      </c>
      <c r="F13" s="91">
        <v>1713</v>
      </c>
      <c r="G13" s="115"/>
      <c r="H13" s="91">
        <f t="shared" si="0"/>
        <v>14996</v>
      </c>
    </row>
    <row r="14" spans="1:8" ht="15.75" customHeight="1" x14ac:dyDescent="0.2">
      <c r="A14" s="83" t="s">
        <v>28</v>
      </c>
      <c r="B14" s="84">
        <v>32</v>
      </c>
      <c r="C14" s="84">
        <v>663</v>
      </c>
      <c r="D14" s="84">
        <v>977</v>
      </c>
      <c r="E14" s="84">
        <v>703</v>
      </c>
      <c r="F14" s="84">
        <v>192</v>
      </c>
      <c r="G14" s="115"/>
      <c r="H14" s="84">
        <f t="shared" si="0"/>
        <v>2567</v>
      </c>
    </row>
    <row r="15" spans="1:8" ht="15.75" customHeight="1" x14ac:dyDescent="0.2">
      <c r="A15" s="79" t="s">
        <v>29</v>
      </c>
      <c r="B15" s="80">
        <v>1848</v>
      </c>
      <c r="C15" s="80">
        <v>3312</v>
      </c>
      <c r="D15" s="80">
        <v>906</v>
      </c>
      <c r="E15" s="80">
        <v>422</v>
      </c>
      <c r="F15" s="80">
        <v>91</v>
      </c>
      <c r="G15" s="115"/>
      <c r="H15" s="80">
        <f t="shared" si="0"/>
        <v>6579</v>
      </c>
    </row>
    <row r="16" spans="1:8" ht="15.75" customHeight="1" x14ac:dyDescent="0.2">
      <c r="A16" s="90" t="s">
        <v>30</v>
      </c>
      <c r="B16" s="91">
        <v>961</v>
      </c>
      <c r="C16" s="91">
        <v>843</v>
      </c>
      <c r="D16" s="91">
        <v>924</v>
      </c>
      <c r="E16" s="91">
        <v>923</v>
      </c>
      <c r="F16" s="91">
        <v>395</v>
      </c>
      <c r="G16" s="115"/>
      <c r="H16" s="91">
        <f t="shared" si="0"/>
        <v>4046</v>
      </c>
    </row>
    <row r="17" spans="1:8" ht="15.75" hidden="1" customHeight="1" x14ac:dyDescent="0.2">
      <c r="A17" s="31" t="s">
        <v>31</v>
      </c>
      <c r="B17" s="36">
        <v>186</v>
      </c>
      <c r="C17" s="36">
        <v>340</v>
      </c>
      <c r="D17" s="36">
        <v>530</v>
      </c>
      <c r="E17" s="36">
        <v>851</v>
      </c>
      <c r="F17" s="36">
        <v>458</v>
      </c>
      <c r="G17" s="115"/>
      <c r="H17" s="36">
        <f t="shared" si="0"/>
        <v>2365</v>
      </c>
    </row>
    <row r="18" spans="1:8" ht="15.75" hidden="1" customHeight="1" x14ac:dyDescent="0.2">
      <c r="A18" s="33" t="s">
        <v>32</v>
      </c>
      <c r="B18" s="37">
        <v>58</v>
      </c>
      <c r="C18" s="37">
        <v>252</v>
      </c>
      <c r="D18" s="37">
        <v>213</v>
      </c>
      <c r="E18" s="37">
        <v>152</v>
      </c>
      <c r="F18" s="37">
        <v>52</v>
      </c>
      <c r="G18" s="115"/>
      <c r="H18" s="37">
        <f t="shared" si="0"/>
        <v>727</v>
      </c>
    </row>
    <row r="19" spans="1:8" ht="15.75" hidden="1" customHeight="1" x14ac:dyDescent="0.2">
      <c r="A19" s="31" t="s">
        <v>33</v>
      </c>
      <c r="B19" s="36">
        <v>4</v>
      </c>
      <c r="C19" s="36">
        <v>20</v>
      </c>
      <c r="D19" s="36">
        <v>61</v>
      </c>
      <c r="E19" s="36">
        <v>128</v>
      </c>
      <c r="F19" s="36">
        <v>77</v>
      </c>
      <c r="G19" s="115"/>
      <c r="H19" s="36">
        <f t="shared" si="0"/>
        <v>290</v>
      </c>
    </row>
    <row r="20" spans="1:8" ht="15.75" hidden="1" customHeight="1" x14ac:dyDescent="0.2">
      <c r="A20" s="33" t="s">
        <v>34</v>
      </c>
      <c r="B20" s="37">
        <v>27</v>
      </c>
      <c r="C20" s="37">
        <v>82</v>
      </c>
      <c r="D20" s="37">
        <v>191</v>
      </c>
      <c r="E20" s="37">
        <v>129</v>
      </c>
      <c r="F20" s="37">
        <v>78</v>
      </c>
      <c r="G20" s="115"/>
      <c r="H20" s="37">
        <f t="shared" si="0"/>
        <v>507</v>
      </c>
    </row>
    <row r="21" spans="1:8" ht="15.75" customHeight="1" x14ac:dyDescent="0.2">
      <c r="A21" s="83" t="s">
        <v>35</v>
      </c>
      <c r="B21" s="84">
        <v>275</v>
      </c>
      <c r="C21" s="84">
        <v>694</v>
      </c>
      <c r="D21" s="84">
        <v>995</v>
      </c>
      <c r="E21" s="84">
        <v>1260</v>
      </c>
      <c r="F21" s="84">
        <v>665</v>
      </c>
      <c r="G21" s="115"/>
      <c r="H21" s="84">
        <f>B21+C21+D21+E21+F21</f>
        <v>3889</v>
      </c>
    </row>
    <row r="22" spans="1:8" ht="15.75" customHeight="1" x14ac:dyDescent="0.2">
      <c r="A22" s="79" t="s">
        <v>36</v>
      </c>
      <c r="B22" s="80">
        <v>44</v>
      </c>
      <c r="C22" s="80">
        <v>88</v>
      </c>
      <c r="D22" s="80">
        <v>48</v>
      </c>
      <c r="E22" s="80">
        <v>140</v>
      </c>
      <c r="F22" s="80">
        <v>61</v>
      </c>
      <c r="G22" s="115"/>
      <c r="H22" s="80">
        <f t="shared" si="0"/>
        <v>381</v>
      </c>
    </row>
    <row r="23" spans="1:8" ht="15.75" customHeight="1" x14ac:dyDescent="0.2">
      <c r="A23" s="90" t="s">
        <v>37</v>
      </c>
      <c r="B23" s="91">
        <v>86</v>
      </c>
      <c r="C23" s="91">
        <v>260</v>
      </c>
      <c r="D23" s="91">
        <v>111</v>
      </c>
      <c r="E23" s="91">
        <v>22</v>
      </c>
      <c r="F23" s="91">
        <v>3</v>
      </c>
      <c r="G23" s="115"/>
      <c r="H23" s="91">
        <f t="shared" si="0"/>
        <v>482</v>
      </c>
    </row>
    <row r="24" spans="1:8" ht="15.75" customHeight="1" x14ac:dyDescent="0.2">
      <c r="A24" s="83" t="s">
        <v>38</v>
      </c>
      <c r="B24" s="84">
        <v>323</v>
      </c>
      <c r="C24" s="84">
        <v>890</v>
      </c>
      <c r="D24" s="84">
        <v>615</v>
      </c>
      <c r="E24" s="84">
        <v>487</v>
      </c>
      <c r="F24" s="84">
        <v>202</v>
      </c>
      <c r="G24" s="115"/>
      <c r="H24" s="84">
        <f t="shared" si="0"/>
        <v>2517</v>
      </c>
    </row>
    <row r="25" spans="1:8" ht="15.75" customHeight="1" x14ac:dyDescent="0.2">
      <c r="A25" s="79" t="s">
        <v>39</v>
      </c>
      <c r="B25" s="80">
        <v>1040</v>
      </c>
      <c r="C25" s="80">
        <v>1928</v>
      </c>
      <c r="D25" s="80">
        <v>1426</v>
      </c>
      <c r="E25" s="80">
        <v>977</v>
      </c>
      <c r="F25" s="80">
        <v>359</v>
      </c>
      <c r="G25" s="115"/>
      <c r="H25" s="80">
        <f t="shared" si="0"/>
        <v>5730</v>
      </c>
    </row>
    <row r="26" spans="1:8" ht="15.75" customHeight="1" x14ac:dyDescent="0.2">
      <c r="A26" s="90" t="s">
        <v>40</v>
      </c>
      <c r="B26" s="91">
        <v>2380</v>
      </c>
      <c r="C26" s="91">
        <v>5472</v>
      </c>
      <c r="D26" s="91">
        <v>2494</v>
      </c>
      <c r="E26" s="91">
        <v>1535</v>
      </c>
      <c r="F26" s="91">
        <v>946</v>
      </c>
      <c r="G26" s="115"/>
      <c r="H26" s="91">
        <f t="shared" si="0"/>
        <v>12827</v>
      </c>
    </row>
    <row r="27" spans="1:8" ht="15.75" customHeight="1" x14ac:dyDescent="0.2">
      <c r="A27" s="83" t="s">
        <v>41</v>
      </c>
      <c r="B27" s="84">
        <v>384</v>
      </c>
      <c r="C27" s="84">
        <v>677</v>
      </c>
      <c r="D27" s="84">
        <v>467</v>
      </c>
      <c r="E27" s="84">
        <v>345</v>
      </c>
      <c r="F27" s="84">
        <v>230</v>
      </c>
      <c r="G27" s="115"/>
      <c r="H27" s="84">
        <f t="shared" si="0"/>
        <v>2103</v>
      </c>
    </row>
    <row r="28" spans="1:8" ht="15.75" customHeight="1" x14ac:dyDescent="0.2">
      <c r="A28" s="79" t="s">
        <v>42</v>
      </c>
      <c r="B28" s="80">
        <v>508</v>
      </c>
      <c r="C28" s="80">
        <v>1759</v>
      </c>
      <c r="D28" s="80">
        <v>1975</v>
      </c>
      <c r="E28" s="80">
        <v>1249</v>
      </c>
      <c r="F28" s="80">
        <v>711</v>
      </c>
      <c r="G28" s="115"/>
      <c r="H28" s="80">
        <f t="shared" si="0"/>
        <v>6202</v>
      </c>
    </row>
    <row r="29" spans="1:8" ht="15.75" customHeight="1" x14ac:dyDescent="0.2">
      <c r="A29" s="90" t="s">
        <v>43</v>
      </c>
      <c r="B29" s="91">
        <v>84</v>
      </c>
      <c r="C29" s="91">
        <v>188</v>
      </c>
      <c r="D29" s="91">
        <v>241</v>
      </c>
      <c r="E29" s="91">
        <v>254</v>
      </c>
      <c r="F29" s="91">
        <v>96</v>
      </c>
      <c r="G29" s="115"/>
      <c r="H29" s="91">
        <f t="shared" si="0"/>
        <v>863</v>
      </c>
    </row>
    <row r="30" spans="1:8" ht="15.75" customHeight="1" x14ac:dyDescent="0.2">
      <c r="A30" s="83" t="s">
        <v>44</v>
      </c>
      <c r="B30" s="84">
        <v>85</v>
      </c>
      <c r="C30" s="84">
        <v>608</v>
      </c>
      <c r="D30" s="84">
        <v>1055</v>
      </c>
      <c r="E30" s="84">
        <v>926</v>
      </c>
      <c r="F30" s="84">
        <v>575</v>
      </c>
      <c r="G30" s="115"/>
      <c r="H30" s="84">
        <f t="shared" si="0"/>
        <v>3249</v>
      </c>
    </row>
    <row r="31" spans="1:8" ht="15.75" customHeight="1" x14ac:dyDescent="0.2">
      <c r="A31" s="79" t="s">
        <v>45</v>
      </c>
      <c r="B31" s="80">
        <v>22</v>
      </c>
      <c r="C31" s="80">
        <v>115</v>
      </c>
      <c r="D31" s="80">
        <v>170</v>
      </c>
      <c r="E31" s="80">
        <v>316</v>
      </c>
      <c r="F31" s="80">
        <v>248</v>
      </c>
      <c r="G31" s="115"/>
      <c r="H31" s="80">
        <f t="shared" si="0"/>
        <v>871</v>
      </c>
    </row>
    <row r="32" spans="1:8" ht="15.75" customHeight="1" x14ac:dyDescent="0.2">
      <c r="A32" s="90" t="s">
        <v>46</v>
      </c>
      <c r="B32" s="91">
        <v>50</v>
      </c>
      <c r="C32" s="91">
        <v>271</v>
      </c>
      <c r="D32" s="91">
        <v>500</v>
      </c>
      <c r="E32" s="91">
        <v>588</v>
      </c>
      <c r="F32" s="91">
        <v>301</v>
      </c>
      <c r="G32" s="115"/>
      <c r="H32" s="91">
        <f t="shared" si="0"/>
        <v>1710</v>
      </c>
    </row>
    <row r="33" spans="1:19" ht="15.75" customHeight="1" x14ac:dyDescent="0.2">
      <c r="A33" s="83" t="s">
        <v>47</v>
      </c>
      <c r="B33" s="84">
        <v>1677</v>
      </c>
      <c r="C33" s="84">
        <v>3331</v>
      </c>
      <c r="D33" s="84">
        <v>2090</v>
      </c>
      <c r="E33" s="84">
        <v>1175</v>
      </c>
      <c r="F33" s="84">
        <v>558</v>
      </c>
      <c r="G33" s="115"/>
      <c r="H33" s="84">
        <f t="shared" si="0"/>
        <v>8831</v>
      </c>
    </row>
    <row r="34" spans="1:19" ht="15.75" customHeight="1" x14ac:dyDescent="0.2">
      <c r="A34" s="79" t="s">
        <v>48</v>
      </c>
      <c r="B34" s="80">
        <v>3018</v>
      </c>
      <c r="C34" s="80">
        <v>5421</v>
      </c>
      <c r="D34" s="80">
        <v>4085</v>
      </c>
      <c r="E34" s="80">
        <v>3142</v>
      </c>
      <c r="F34" s="80">
        <v>945</v>
      </c>
      <c r="G34" s="115"/>
      <c r="H34" s="80">
        <f t="shared" si="0"/>
        <v>16611</v>
      </c>
    </row>
    <row r="35" spans="1:19" ht="15.75" customHeight="1" x14ac:dyDescent="0.2">
      <c r="A35" s="90" t="s">
        <v>49</v>
      </c>
      <c r="B35" s="91">
        <v>1653</v>
      </c>
      <c r="C35" s="91">
        <v>3036</v>
      </c>
      <c r="D35" s="91">
        <v>2090</v>
      </c>
      <c r="E35" s="91">
        <v>2337</v>
      </c>
      <c r="F35" s="91">
        <v>608</v>
      </c>
      <c r="G35" s="115"/>
      <c r="H35" s="91">
        <f t="shared" si="0"/>
        <v>9724</v>
      </c>
    </row>
    <row r="36" spans="1:19" ht="15.75" customHeight="1" x14ac:dyDescent="0.2">
      <c r="A36" s="83" t="s">
        <v>50</v>
      </c>
      <c r="B36" s="84">
        <v>4389</v>
      </c>
      <c r="C36" s="84">
        <v>11343</v>
      </c>
      <c r="D36" s="84">
        <v>7904</v>
      </c>
      <c r="E36" s="84">
        <v>4244</v>
      </c>
      <c r="F36" s="84">
        <v>1029</v>
      </c>
      <c r="G36" s="115"/>
      <c r="H36" s="84">
        <f t="shared" si="0"/>
        <v>28909</v>
      </c>
    </row>
    <row r="37" spans="1:19" ht="15.75" customHeight="1" x14ac:dyDescent="0.2">
      <c r="A37" s="79" t="s">
        <v>51</v>
      </c>
      <c r="B37" s="80">
        <v>9568</v>
      </c>
      <c r="C37" s="80">
        <v>15601</v>
      </c>
      <c r="D37" s="80">
        <v>8156</v>
      </c>
      <c r="E37" s="80">
        <v>5972</v>
      </c>
      <c r="F37" s="80">
        <v>1024</v>
      </c>
      <c r="G37" s="115"/>
      <c r="H37" s="80">
        <f t="shared" si="0"/>
        <v>40321</v>
      </c>
    </row>
    <row r="38" spans="1:19" ht="15.75" customHeight="1" x14ac:dyDescent="0.2">
      <c r="A38" s="90" t="s">
        <v>52</v>
      </c>
      <c r="B38" s="91">
        <v>1651</v>
      </c>
      <c r="C38" s="91">
        <v>1361</v>
      </c>
      <c r="D38" s="91">
        <v>914</v>
      </c>
      <c r="E38" s="91">
        <v>1917</v>
      </c>
      <c r="F38" s="91">
        <v>580</v>
      </c>
      <c r="G38" s="115"/>
      <c r="H38" s="91">
        <f t="shared" si="0"/>
        <v>6423</v>
      </c>
    </row>
    <row r="39" spans="1:19" ht="15.75" customHeight="1" x14ac:dyDescent="0.2">
      <c r="A39" s="83" t="s">
        <v>53</v>
      </c>
      <c r="B39" s="84">
        <v>678</v>
      </c>
      <c r="C39" s="84">
        <v>1272</v>
      </c>
      <c r="D39" s="84">
        <v>708</v>
      </c>
      <c r="E39" s="84">
        <v>1692</v>
      </c>
      <c r="F39" s="84">
        <v>766</v>
      </c>
      <c r="G39" s="115"/>
      <c r="H39" s="84">
        <f t="shared" si="0"/>
        <v>5116</v>
      </c>
    </row>
    <row r="40" spans="1:19" ht="15.75" customHeight="1" x14ac:dyDescent="0.2">
      <c r="A40" s="79" t="s">
        <v>54</v>
      </c>
      <c r="B40" s="80">
        <v>954</v>
      </c>
      <c r="C40" s="80">
        <v>1861</v>
      </c>
      <c r="D40" s="80">
        <v>2094</v>
      </c>
      <c r="E40" s="80">
        <v>1713</v>
      </c>
      <c r="F40" s="80">
        <v>775</v>
      </c>
      <c r="G40" s="115"/>
      <c r="H40" s="80">
        <f t="shared" si="0"/>
        <v>7397</v>
      </c>
    </row>
    <row r="41" spans="1:19" ht="15.75" customHeight="1" x14ac:dyDescent="0.2">
      <c r="A41" s="90" t="s">
        <v>214</v>
      </c>
      <c r="B41" s="91">
        <v>1633</v>
      </c>
      <c r="C41" s="91">
        <v>4105</v>
      </c>
      <c r="D41" s="91">
        <v>2502</v>
      </c>
      <c r="E41" s="91">
        <v>1300</v>
      </c>
      <c r="F41" s="91">
        <v>368</v>
      </c>
      <c r="G41" s="115"/>
      <c r="H41" s="91">
        <f t="shared" si="0"/>
        <v>9908</v>
      </c>
    </row>
    <row r="42" spans="1:19" ht="15.75" customHeight="1" x14ac:dyDescent="0.2">
      <c r="A42" s="83" t="s">
        <v>55</v>
      </c>
      <c r="B42" s="84">
        <v>1629</v>
      </c>
      <c r="C42" s="84">
        <v>2738</v>
      </c>
      <c r="D42" s="84">
        <v>1257</v>
      </c>
      <c r="E42" s="84">
        <v>185</v>
      </c>
      <c r="F42" s="84">
        <v>15</v>
      </c>
      <c r="G42" s="115"/>
      <c r="H42" s="84">
        <f t="shared" si="0"/>
        <v>5824</v>
      </c>
    </row>
    <row r="43" spans="1:19" ht="15.75" customHeight="1" x14ac:dyDescent="0.2">
      <c r="A43" s="79" t="s">
        <v>56</v>
      </c>
      <c r="B43" s="80">
        <v>363</v>
      </c>
      <c r="C43" s="80">
        <v>399</v>
      </c>
      <c r="D43" s="80">
        <v>393</v>
      </c>
      <c r="E43" s="80">
        <v>278</v>
      </c>
      <c r="F43" s="80">
        <v>64</v>
      </c>
      <c r="G43" s="115"/>
      <c r="H43" s="80">
        <f t="shared" si="0"/>
        <v>1497</v>
      </c>
    </row>
    <row r="44" spans="1:19" ht="15.75" customHeight="1" x14ac:dyDescent="0.2">
      <c r="A44" s="90" t="s">
        <v>57</v>
      </c>
      <c r="B44" s="91">
        <v>3169</v>
      </c>
      <c r="C44" s="91">
        <v>1010</v>
      </c>
      <c r="D44" s="91">
        <v>757</v>
      </c>
      <c r="E44" s="91">
        <v>742</v>
      </c>
      <c r="F44" s="91">
        <v>256</v>
      </c>
      <c r="G44" s="115"/>
      <c r="H44" s="91">
        <f t="shared" si="0"/>
        <v>5934</v>
      </c>
    </row>
    <row r="45" spans="1:19" ht="15.75" customHeight="1" x14ac:dyDescent="0.2">
      <c r="A45" s="83" t="s">
        <v>58</v>
      </c>
      <c r="B45" s="84">
        <v>1936</v>
      </c>
      <c r="C45" s="84">
        <v>1472</v>
      </c>
      <c r="D45" s="84">
        <v>606</v>
      </c>
      <c r="E45" s="84">
        <v>275</v>
      </c>
      <c r="F45" s="84">
        <v>64</v>
      </c>
      <c r="G45" s="115"/>
      <c r="H45" s="84">
        <f t="shared" si="0"/>
        <v>4353</v>
      </c>
    </row>
    <row r="46" spans="1:19" ht="15.75" customHeight="1" x14ac:dyDescent="0.2">
      <c r="A46" s="79" t="s">
        <v>59</v>
      </c>
      <c r="B46" s="80">
        <v>3432</v>
      </c>
      <c r="C46" s="80">
        <v>9238</v>
      </c>
      <c r="D46" s="80">
        <v>6827</v>
      </c>
      <c r="E46" s="80">
        <v>4114</v>
      </c>
      <c r="F46" s="80">
        <v>2030</v>
      </c>
      <c r="G46" s="115"/>
      <c r="H46" s="80">
        <f t="shared" si="0"/>
        <v>25641</v>
      </c>
      <c r="I46" s="37"/>
    </row>
    <row r="47" spans="1:19" ht="15.75" customHeight="1" x14ac:dyDescent="0.2">
      <c r="A47" s="38"/>
      <c r="B47" s="32"/>
      <c r="C47" s="23"/>
      <c r="D47" s="23"/>
      <c r="E47" s="32"/>
      <c r="F47" s="23"/>
      <c r="G47" s="2"/>
      <c r="H47" s="32"/>
    </row>
    <row r="48" spans="1:19" ht="15.75" customHeight="1" x14ac:dyDescent="0.2">
      <c r="A48" s="88" t="s">
        <v>20</v>
      </c>
      <c r="B48" s="89">
        <f t="shared" ref="B48:F48" si="1">SUM(B9:B46)-SUM(B17:B20)</f>
        <v>66641</v>
      </c>
      <c r="C48" s="89">
        <f t="shared" si="1"/>
        <v>126730</v>
      </c>
      <c r="D48" s="89">
        <f t="shared" si="1"/>
        <v>91117</v>
      </c>
      <c r="E48" s="89">
        <f t="shared" si="1"/>
        <v>70635</v>
      </c>
      <c r="F48" s="89">
        <f t="shared" si="1"/>
        <v>25812</v>
      </c>
      <c r="G48" s="116"/>
      <c r="H48" s="89">
        <f>SUM(H9:H46)-SUM(H17:H20)</f>
        <v>380935</v>
      </c>
      <c r="I48" s="23"/>
      <c r="K48" s="34"/>
      <c r="M48" s="23"/>
      <c r="N48" s="34"/>
      <c r="O48" s="34"/>
      <c r="P48" s="34"/>
      <c r="Q48" s="34"/>
      <c r="R48" s="34"/>
      <c r="S48" s="34"/>
    </row>
    <row r="49" spans="1:21" ht="15.75" customHeight="1" x14ac:dyDescent="0.2">
      <c r="B49" s="32"/>
      <c r="C49" s="23"/>
      <c r="D49" s="23"/>
      <c r="E49" s="32"/>
      <c r="F49" s="23"/>
      <c r="G49" s="2"/>
      <c r="H49" s="32"/>
    </row>
    <row r="50" spans="1:21" ht="15.75" customHeight="1" x14ac:dyDescent="0.2">
      <c r="A50" s="109" t="s">
        <v>60</v>
      </c>
      <c r="B50" s="91">
        <v>9977</v>
      </c>
      <c r="C50" s="91">
        <v>17418</v>
      </c>
      <c r="D50" s="91">
        <v>16140</v>
      </c>
      <c r="E50" s="91">
        <v>19156</v>
      </c>
      <c r="F50" s="91">
        <v>7258</v>
      </c>
      <c r="G50" s="104"/>
      <c r="H50" s="91">
        <f>B50+C50+D50+E50+F50</f>
        <v>69949</v>
      </c>
      <c r="I50" s="37"/>
      <c r="J50" s="34"/>
      <c r="K50" s="34"/>
      <c r="L50" s="34"/>
      <c r="M50" s="34"/>
      <c r="N50" s="34"/>
      <c r="O50" s="34"/>
      <c r="P50" s="34"/>
      <c r="Q50" s="34"/>
      <c r="R50" s="34"/>
    </row>
    <row r="51" spans="1:21" s="34" customFormat="1" ht="15.75" customHeight="1" x14ac:dyDescent="0.2">
      <c r="A51" s="111" t="s">
        <v>61</v>
      </c>
      <c r="B51" s="84">
        <v>9825</v>
      </c>
      <c r="C51" s="84">
        <v>23164</v>
      </c>
      <c r="D51" s="84">
        <v>21031</v>
      </c>
      <c r="E51" s="84">
        <v>13037</v>
      </c>
      <c r="F51" s="84">
        <v>4825</v>
      </c>
      <c r="G51" s="104"/>
      <c r="H51" s="84">
        <f>B51+C51+D51+E51+F51</f>
        <v>71882</v>
      </c>
      <c r="I51" s="37"/>
      <c r="S51" s="24"/>
      <c r="T51" s="24"/>
      <c r="U51" s="24"/>
    </row>
    <row r="52" spans="1:21" ht="15" x14ac:dyDescent="0.2">
      <c r="A52" s="112" t="s">
        <v>62</v>
      </c>
      <c r="B52" s="80">
        <v>20279</v>
      </c>
      <c r="C52" s="80">
        <v>36762</v>
      </c>
      <c r="D52" s="80">
        <v>23149</v>
      </c>
      <c r="E52" s="80">
        <v>17612</v>
      </c>
      <c r="F52" s="80">
        <v>4186</v>
      </c>
      <c r="G52" s="104"/>
      <c r="H52" s="80">
        <f>B52+C52+D52+E52+F52</f>
        <v>101988</v>
      </c>
      <c r="I52" s="37"/>
      <c r="J52" s="24"/>
      <c r="K52" s="24"/>
    </row>
    <row r="53" spans="1:21" x14ac:dyDescent="0.2">
      <c r="A53" s="27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U53"/>
  <sheetViews>
    <sheetView showGridLines="0" topLeftCell="A14" zoomScaleNormal="100" workbookViewId="0">
      <selection activeCell="A38" sqref="A38:XFD38"/>
    </sheetView>
  </sheetViews>
  <sheetFormatPr defaultRowHeight="12.75" x14ac:dyDescent="0.2"/>
  <cols>
    <col min="1" max="1" width="17.140625" style="27" customWidth="1"/>
    <col min="2" max="6" width="9.7109375" customWidth="1"/>
    <col min="7" max="7" width="1.140625" customWidth="1"/>
    <col min="8" max="8" width="9.7109375" customWidth="1"/>
    <col min="9" max="12" width="1" customWidth="1"/>
  </cols>
  <sheetData>
    <row r="1" spans="1:8" s="24" customFormat="1" ht="15.75" customHeight="1" x14ac:dyDescent="0.25">
      <c r="A1" s="16" t="s">
        <v>21</v>
      </c>
    </row>
    <row r="2" spans="1:8" ht="15.75" customHeight="1" x14ac:dyDescent="0.2"/>
    <row r="3" spans="1:8" ht="15.75" customHeight="1" x14ac:dyDescent="0.25">
      <c r="A3" s="16" t="s">
        <v>180</v>
      </c>
    </row>
    <row r="4" spans="1:8" ht="15.75" customHeight="1" x14ac:dyDescent="0.2"/>
    <row r="5" spans="1:8" ht="15.75" customHeight="1" x14ac:dyDescent="0.2"/>
    <row r="6" spans="1:8" s="27" customFormat="1" ht="15.75" customHeight="1" x14ac:dyDescent="0.2">
      <c r="B6" s="44"/>
      <c r="C6" s="44"/>
      <c r="D6" s="44"/>
      <c r="E6" s="44"/>
      <c r="F6" s="44"/>
      <c r="G6" s="44"/>
      <c r="H6" s="45"/>
    </row>
    <row r="7" spans="1:8" s="27" customFormat="1" ht="15.75" customHeight="1" x14ac:dyDescent="0.2">
      <c r="B7" s="45" t="s">
        <v>64</v>
      </c>
      <c r="C7" s="45" t="s">
        <v>65</v>
      </c>
      <c r="D7" s="45" t="s">
        <v>66</v>
      </c>
      <c r="E7" s="45" t="s">
        <v>67</v>
      </c>
      <c r="F7" s="45" t="s">
        <v>68</v>
      </c>
      <c r="G7" s="45"/>
      <c r="H7" s="45" t="s">
        <v>13</v>
      </c>
    </row>
    <row r="8" spans="1:8" s="27" customFormat="1" ht="15.75" customHeight="1" x14ac:dyDescent="0.2">
      <c r="B8" s="45"/>
      <c r="C8" s="45"/>
      <c r="D8" s="45"/>
      <c r="E8" s="45"/>
      <c r="F8" s="45"/>
      <c r="G8" s="45"/>
      <c r="H8" s="45"/>
    </row>
    <row r="9" spans="1:8" ht="15.75" customHeight="1" x14ac:dyDescent="0.2">
      <c r="A9" s="79" t="s">
        <v>207</v>
      </c>
      <c r="B9" s="80">
        <v>638</v>
      </c>
      <c r="C9" s="80">
        <v>194</v>
      </c>
      <c r="D9" s="80">
        <v>69</v>
      </c>
      <c r="E9" s="80">
        <v>61</v>
      </c>
      <c r="F9" s="80">
        <v>38</v>
      </c>
      <c r="G9" s="115"/>
      <c r="H9" s="80">
        <f t="shared" ref="H9:H46" si="0">B9+C9+D9+E9+F9</f>
        <v>1000</v>
      </c>
    </row>
    <row r="10" spans="1:8" ht="15.75" customHeight="1" x14ac:dyDescent="0.2">
      <c r="A10" s="90" t="s">
        <v>208</v>
      </c>
      <c r="B10" s="91">
        <v>236</v>
      </c>
      <c r="C10" s="91">
        <v>125</v>
      </c>
      <c r="D10" s="91">
        <v>74</v>
      </c>
      <c r="E10" s="91">
        <v>130</v>
      </c>
      <c r="F10" s="91">
        <v>117</v>
      </c>
      <c r="G10" s="115"/>
      <c r="H10" s="91">
        <f t="shared" si="0"/>
        <v>682</v>
      </c>
    </row>
    <row r="11" spans="1:8" ht="15.75" customHeight="1" x14ac:dyDescent="0.2">
      <c r="A11" s="83" t="s">
        <v>209</v>
      </c>
      <c r="B11" s="84">
        <v>750</v>
      </c>
      <c r="C11" s="84">
        <v>444</v>
      </c>
      <c r="D11" s="84">
        <v>88</v>
      </c>
      <c r="E11" s="84">
        <v>24</v>
      </c>
      <c r="F11" s="84">
        <v>9</v>
      </c>
      <c r="G11" s="115"/>
      <c r="H11" s="84">
        <f t="shared" si="0"/>
        <v>1315</v>
      </c>
    </row>
    <row r="12" spans="1:8" ht="15.75" customHeight="1" x14ac:dyDescent="0.2">
      <c r="A12" s="79" t="s">
        <v>26</v>
      </c>
      <c r="B12" s="80">
        <v>1071</v>
      </c>
      <c r="C12" s="80">
        <v>1208</v>
      </c>
      <c r="D12" s="80">
        <v>436</v>
      </c>
      <c r="E12" s="80">
        <v>244</v>
      </c>
      <c r="F12" s="80">
        <v>123</v>
      </c>
      <c r="G12" s="115"/>
      <c r="H12" s="80">
        <f t="shared" si="0"/>
        <v>3082</v>
      </c>
    </row>
    <row r="13" spans="1:8" ht="15.75" customHeight="1" x14ac:dyDescent="0.2">
      <c r="A13" s="90" t="s">
        <v>27</v>
      </c>
      <c r="B13" s="91">
        <v>186</v>
      </c>
      <c r="C13" s="91">
        <v>134</v>
      </c>
      <c r="D13" s="91">
        <v>55</v>
      </c>
      <c r="E13" s="91">
        <v>45</v>
      </c>
      <c r="F13" s="91">
        <v>42</v>
      </c>
      <c r="G13" s="115"/>
      <c r="H13" s="91">
        <f t="shared" si="0"/>
        <v>462</v>
      </c>
    </row>
    <row r="14" spans="1:8" ht="15.75" customHeight="1" x14ac:dyDescent="0.2">
      <c r="A14" s="83" t="s">
        <v>28</v>
      </c>
      <c r="B14" s="84">
        <v>2</v>
      </c>
      <c r="C14" s="84">
        <v>19</v>
      </c>
      <c r="D14" s="84">
        <v>24</v>
      </c>
      <c r="E14" s="84">
        <v>11</v>
      </c>
      <c r="F14" s="84">
        <v>12</v>
      </c>
      <c r="G14" s="115"/>
      <c r="H14" s="84">
        <f t="shared" si="0"/>
        <v>68</v>
      </c>
    </row>
    <row r="15" spans="1:8" ht="15.75" customHeight="1" x14ac:dyDescent="0.2">
      <c r="A15" s="79" t="s">
        <v>29</v>
      </c>
      <c r="B15" s="80">
        <v>367</v>
      </c>
      <c r="C15" s="80">
        <v>241</v>
      </c>
      <c r="D15" s="80">
        <v>41</v>
      </c>
      <c r="E15" s="80">
        <v>25</v>
      </c>
      <c r="F15" s="80">
        <v>2</v>
      </c>
      <c r="G15" s="115"/>
      <c r="H15" s="80">
        <f t="shared" si="0"/>
        <v>676</v>
      </c>
    </row>
    <row r="16" spans="1:8" ht="15.75" customHeight="1" x14ac:dyDescent="0.2">
      <c r="A16" s="90" t="s">
        <v>30</v>
      </c>
      <c r="B16" s="91">
        <v>161</v>
      </c>
      <c r="C16" s="91">
        <v>88</v>
      </c>
      <c r="D16" s="91">
        <v>36</v>
      </c>
      <c r="E16" s="91">
        <v>27</v>
      </c>
      <c r="F16" s="91">
        <v>12</v>
      </c>
      <c r="G16" s="115"/>
      <c r="H16" s="91">
        <f t="shared" si="0"/>
        <v>324</v>
      </c>
    </row>
    <row r="17" spans="1:8" ht="15.75" hidden="1" customHeight="1" x14ac:dyDescent="0.2">
      <c r="A17" s="31" t="s">
        <v>31</v>
      </c>
      <c r="B17" s="36">
        <v>16</v>
      </c>
      <c r="C17" s="36">
        <v>15</v>
      </c>
      <c r="D17" s="36">
        <v>8</v>
      </c>
      <c r="E17" s="36">
        <v>5</v>
      </c>
      <c r="F17" s="36">
        <v>13</v>
      </c>
      <c r="G17" s="115"/>
      <c r="H17" s="36">
        <f t="shared" si="0"/>
        <v>57</v>
      </c>
    </row>
    <row r="18" spans="1:8" ht="15.75" hidden="1" customHeight="1" x14ac:dyDescent="0.2">
      <c r="A18" s="33" t="s">
        <v>32</v>
      </c>
      <c r="B18" s="37">
        <v>8</v>
      </c>
      <c r="C18" s="37">
        <v>12</v>
      </c>
      <c r="D18" s="37">
        <v>5</v>
      </c>
      <c r="E18" s="37">
        <v>0</v>
      </c>
      <c r="F18" s="37">
        <v>0</v>
      </c>
      <c r="G18" s="115"/>
      <c r="H18" s="37">
        <f t="shared" si="0"/>
        <v>25</v>
      </c>
    </row>
    <row r="19" spans="1:8" ht="15.75" hidden="1" customHeight="1" x14ac:dyDescent="0.2">
      <c r="A19" s="31" t="s">
        <v>33</v>
      </c>
      <c r="B19" s="36">
        <v>1</v>
      </c>
      <c r="C19" s="36">
        <v>1</v>
      </c>
      <c r="D19" s="36">
        <v>0</v>
      </c>
      <c r="E19" s="36">
        <v>2</v>
      </c>
      <c r="F19" s="36">
        <v>2</v>
      </c>
      <c r="G19" s="115"/>
      <c r="H19" s="36">
        <f t="shared" si="0"/>
        <v>6</v>
      </c>
    </row>
    <row r="20" spans="1:8" ht="15.75" hidden="1" customHeight="1" x14ac:dyDescent="0.2">
      <c r="A20" s="33" t="s">
        <v>34</v>
      </c>
      <c r="B20" s="37">
        <v>2</v>
      </c>
      <c r="C20" s="37">
        <v>3</v>
      </c>
      <c r="D20" s="37">
        <v>3</v>
      </c>
      <c r="E20" s="37">
        <v>2</v>
      </c>
      <c r="F20" s="37">
        <v>3</v>
      </c>
      <c r="G20" s="115"/>
      <c r="H20" s="37">
        <f t="shared" si="0"/>
        <v>13</v>
      </c>
    </row>
    <row r="21" spans="1:8" ht="15.75" customHeight="1" x14ac:dyDescent="0.2">
      <c r="A21" s="83" t="s">
        <v>35</v>
      </c>
      <c r="B21" s="84">
        <v>27</v>
      </c>
      <c r="C21" s="84">
        <v>31</v>
      </c>
      <c r="D21" s="84">
        <v>16</v>
      </c>
      <c r="E21" s="84">
        <v>9</v>
      </c>
      <c r="F21" s="84">
        <v>18</v>
      </c>
      <c r="G21" s="115"/>
      <c r="H21" s="84">
        <f t="shared" si="0"/>
        <v>101</v>
      </c>
    </row>
    <row r="22" spans="1:8" ht="15.75" customHeight="1" x14ac:dyDescent="0.2">
      <c r="A22" s="79" t="s">
        <v>36</v>
      </c>
      <c r="B22" s="80">
        <v>5</v>
      </c>
      <c r="C22" s="80">
        <v>2</v>
      </c>
      <c r="D22" s="80">
        <v>0</v>
      </c>
      <c r="E22" s="80">
        <v>2</v>
      </c>
      <c r="F22" s="80">
        <v>3</v>
      </c>
      <c r="G22" s="115"/>
      <c r="H22" s="80">
        <f t="shared" si="0"/>
        <v>12</v>
      </c>
    </row>
    <row r="23" spans="1:8" ht="15.75" customHeight="1" x14ac:dyDescent="0.2">
      <c r="A23" s="90" t="s">
        <v>37</v>
      </c>
      <c r="B23" s="91">
        <v>6</v>
      </c>
      <c r="C23" s="91">
        <v>13</v>
      </c>
      <c r="D23" s="91">
        <v>3</v>
      </c>
      <c r="E23" s="91">
        <v>0</v>
      </c>
      <c r="F23" s="91">
        <v>1</v>
      </c>
      <c r="G23" s="115"/>
      <c r="H23" s="91">
        <f t="shared" si="0"/>
        <v>23</v>
      </c>
    </row>
    <row r="24" spans="1:8" ht="15.75" customHeight="1" x14ac:dyDescent="0.2">
      <c r="A24" s="83" t="s">
        <v>38</v>
      </c>
      <c r="B24" s="84">
        <v>13</v>
      </c>
      <c r="C24" s="84">
        <v>7</v>
      </c>
      <c r="D24" s="84">
        <v>6</v>
      </c>
      <c r="E24" s="84">
        <v>0</v>
      </c>
      <c r="F24" s="84">
        <v>3</v>
      </c>
      <c r="G24" s="115"/>
      <c r="H24" s="84">
        <f t="shared" si="0"/>
        <v>29</v>
      </c>
    </row>
    <row r="25" spans="1:8" ht="15.75" customHeight="1" x14ac:dyDescent="0.2">
      <c r="A25" s="79" t="s">
        <v>39</v>
      </c>
      <c r="B25" s="80">
        <v>109</v>
      </c>
      <c r="C25" s="80">
        <v>41</v>
      </c>
      <c r="D25" s="80">
        <v>5</v>
      </c>
      <c r="E25" s="80">
        <v>12</v>
      </c>
      <c r="F25" s="80">
        <v>9</v>
      </c>
      <c r="G25" s="115"/>
      <c r="H25" s="80">
        <f t="shared" si="0"/>
        <v>176</v>
      </c>
    </row>
    <row r="26" spans="1:8" ht="15.75" customHeight="1" x14ac:dyDescent="0.2">
      <c r="A26" s="90" t="s">
        <v>40</v>
      </c>
      <c r="B26" s="91">
        <v>319</v>
      </c>
      <c r="C26" s="91">
        <v>87</v>
      </c>
      <c r="D26" s="91">
        <v>10</v>
      </c>
      <c r="E26" s="91">
        <v>6</v>
      </c>
      <c r="F26" s="91">
        <v>3</v>
      </c>
      <c r="G26" s="115"/>
      <c r="H26" s="91">
        <f t="shared" si="0"/>
        <v>425</v>
      </c>
    </row>
    <row r="27" spans="1:8" ht="15.75" customHeight="1" x14ac:dyDescent="0.2">
      <c r="A27" s="83" t="s">
        <v>41</v>
      </c>
      <c r="B27" s="84">
        <v>62</v>
      </c>
      <c r="C27" s="84">
        <v>7</v>
      </c>
      <c r="D27" s="84">
        <v>6</v>
      </c>
      <c r="E27" s="84">
        <v>4</v>
      </c>
      <c r="F27" s="84">
        <v>3</v>
      </c>
      <c r="G27" s="115"/>
      <c r="H27" s="84">
        <f t="shared" si="0"/>
        <v>82</v>
      </c>
    </row>
    <row r="28" spans="1:8" ht="15.75" customHeight="1" x14ac:dyDescent="0.2">
      <c r="A28" s="79" t="s">
        <v>42</v>
      </c>
      <c r="B28" s="80">
        <v>118</v>
      </c>
      <c r="C28" s="80">
        <v>97</v>
      </c>
      <c r="D28" s="80">
        <v>40</v>
      </c>
      <c r="E28" s="80">
        <v>44</v>
      </c>
      <c r="F28" s="80">
        <v>35</v>
      </c>
      <c r="G28" s="115"/>
      <c r="H28" s="80">
        <f t="shared" si="0"/>
        <v>334</v>
      </c>
    </row>
    <row r="29" spans="1:8" ht="15.75" customHeight="1" x14ac:dyDescent="0.2">
      <c r="A29" s="90" t="s">
        <v>43</v>
      </c>
      <c r="B29" s="91">
        <v>18</v>
      </c>
      <c r="C29" s="91">
        <v>3</v>
      </c>
      <c r="D29" s="91">
        <v>1</v>
      </c>
      <c r="E29" s="91">
        <v>1</v>
      </c>
      <c r="F29" s="91">
        <v>1</v>
      </c>
      <c r="G29" s="115"/>
      <c r="H29" s="91">
        <f t="shared" si="0"/>
        <v>24</v>
      </c>
    </row>
    <row r="30" spans="1:8" ht="15.75" customHeight="1" x14ac:dyDescent="0.2">
      <c r="A30" s="83" t="s">
        <v>44</v>
      </c>
      <c r="B30" s="84">
        <v>9</v>
      </c>
      <c r="C30" s="84">
        <v>24</v>
      </c>
      <c r="D30" s="84">
        <v>31</v>
      </c>
      <c r="E30" s="84">
        <v>23</v>
      </c>
      <c r="F30" s="84">
        <v>8</v>
      </c>
      <c r="G30" s="115"/>
      <c r="H30" s="84">
        <f t="shared" si="0"/>
        <v>95</v>
      </c>
    </row>
    <row r="31" spans="1:8" ht="15.75" customHeight="1" x14ac:dyDescent="0.2">
      <c r="A31" s="79" t="s">
        <v>45</v>
      </c>
      <c r="B31" s="80">
        <v>6</v>
      </c>
      <c r="C31" s="80">
        <v>8</v>
      </c>
      <c r="D31" s="80">
        <v>4</v>
      </c>
      <c r="E31" s="80">
        <v>7</v>
      </c>
      <c r="F31" s="80">
        <v>10</v>
      </c>
      <c r="G31" s="115"/>
      <c r="H31" s="80">
        <f t="shared" si="0"/>
        <v>35</v>
      </c>
    </row>
    <row r="32" spans="1:8" ht="15.75" customHeight="1" x14ac:dyDescent="0.2">
      <c r="A32" s="90" t="s">
        <v>46</v>
      </c>
      <c r="B32" s="91">
        <v>10</v>
      </c>
      <c r="C32" s="91">
        <v>21</v>
      </c>
      <c r="D32" s="91">
        <v>15</v>
      </c>
      <c r="E32" s="91">
        <v>11</v>
      </c>
      <c r="F32" s="91">
        <v>4</v>
      </c>
      <c r="G32" s="115"/>
      <c r="H32" s="91">
        <f t="shared" si="0"/>
        <v>61</v>
      </c>
    </row>
    <row r="33" spans="1:19" ht="15.75" customHeight="1" x14ac:dyDescent="0.2">
      <c r="A33" s="83" t="s">
        <v>47</v>
      </c>
      <c r="B33" s="84">
        <v>256</v>
      </c>
      <c r="C33" s="84">
        <v>148</v>
      </c>
      <c r="D33" s="84">
        <v>38</v>
      </c>
      <c r="E33" s="84">
        <v>17</v>
      </c>
      <c r="F33" s="84">
        <v>11</v>
      </c>
      <c r="G33" s="115"/>
      <c r="H33" s="84">
        <f t="shared" si="0"/>
        <v>470</v>
      </c>
    </row>
    <row r="34" spans="1:19" ht="15.75" customHeight="1" x14ac:dyDescent="0.2">
      <c r="A34" s="79" t="s">
        <v>48</v>
      </c>
      <c r="B34" s="80">
        <v>149</v>
      </c>
      <c r="C34" s="80">
        <v>64</v>
      </c>
      <c r="D34" s="80">
        <v>37</v>
      </c>
      <c r="E34" s="80">
        <v>26</v>
      </c>
      <c r="F34" s="80">
        <v>24</v>
      </c>
      <c r="G34" s="115"/>
      <c r="H34" s="80">
        <f t="shared" si="0"/>
        <v>300</v>
      </c>
    </row>
    <row r="35" spans="1:19" ht="15.75" customHeight="1" x14ac:dyDescent="0.2">
      <c r="A35" s="90" t="s">
        <v>49</v>
      </c>
      <c r="B35" s="91">
        <v>121</v>
      </c>
      <c r="C35" s="91">
        <v>33</v>
      </c>
      <c r="D35" s="91">
        <v>22</v>
      </c>
      <c r="E35" s="91">
        <v>28</v>
      </c>
      <c r="F35" s="91">
        <v>14</v>
      </c>
      <c r="G35" s="115"/>
      <c r="H35" s="91">
        <f t="shared" si="0"/>
        <v>218</v>
      </c>
    </row>
    <row r="36" spans="1:19" ht="15.75" customHeight="1" x14ac:dyDescent="0.2">
      <c r="A36" s="83" t="s">
        <v>50</v>
      </c>
      <c r="B36" s="84">
        <v>443</v>
      </c>
      <c r="C36" s="84">
        <v>426</v>
      </c>
      <c r="D36" s="84">
        <v>166</v>
      </c>
      <c r="E36" s="84">
        <v>91</v>
      </c>
      <c r="F36" s="84">
        <v>37</v>
      </c>
      <c r="G36" s="115"/>
      <c r="H36" s="84">
        <f t="shared" si="0"/>
        <v>1163</v>
      </c>
    </row>
    <row r="37" spans="1:19" ht="15.75" customHeight="1" x14ac:dyDescent="0.2">
      <c r="A37" s="79" t="s">
        <v>51</v>
      </c>
      <c r="B37" s="80">
        <v>983</v>
      </c>
      <c r="C37" s="80">
        <v>376</v>
      </c>
      <c r="D37" s="80">
        <v>142</v>
      </c>
      <c r="E37" s="80">
        <v>117</v>
      </c>
      <c r="F37" s="80">
        <v>57</v>
      </c>
      <c r="G37" s="115"/>
      <c r="H37" s="80">
        <f t="shared" si="0"/>
        <v>1675</v>
      </c>
    </row>
    <row r="38" spans="1:19" ht="15.75" customHeight="1" x14ac:dyDescent="0.2">
      <c r="A38" s="90" t="s">
        <v>52</v>
      </c>
      <c r="B38" s="91">
        <v>228</v>
      </c>
      <c r="C38" s="91">
        <v>59</v>
      </c>
      <c r="D38" s="91">
        <v>17</v>
      </c>
      <c r="E38" s="91">
        <v>31</v>
      </c>
      <c r="F38" s="91">
        <v>36</v>
      </c>
      <c r="G38" s="115"/>
      <c r="H38" s="91">
        <f>B38+C38+D38+E38+F38</f>
        <v>371</v>
      </c>
    </row>
    <row r="39" spans="1:19" ht="15.75" customHeight="1" x14ac:dyDescent="0.2">
      <c r="A39" s="83" t="s">
        <v>53</v>
      </c>
      <c r="B39" s="84">
        <v>59</v>
      </c>
      <c r="C39" s="84">
        <v>63</v>
      </c>
      <c r="D39" s="84">
        <v>9</v>
      </c>
      <c r="E39" s="84">
        <v>30</v>
      </c>
      <c r="F39" s="84">
        <v>34</v>
      </c>
      <c r="G39" s="115"/>
      <c r="H39" s="84">
        <f>B39+C39+D39+E39+F39</f>
        <v>195</v>
      </c>
    </row>
    <row r="40" spans="1:19" ht="15.75" customHeight="1" x14ac:dyDescent="0.2">
      <c r="A40" s="79" t="s">
        <v>54</v>
      </c>
      <c r="B40" s="80">
        <v>110</v>
      </c>
      <c r="C40" s="80">
        <v>100</v>
      </c>
      <c r="D40" s="80">
        <v>66</v>
      </c>
      <c r="E40" s="80">
        <v>55</v>
      </c>
      <c r="F40" s="80">
        <v>35</v>
      </c>
      <c r="G40" s="115"/>
      <c r="H40" s="80">
        <f>B40+C40+D40+E40+F40</f>
        <v>366</v>
      </c>
    </row>
    <row r="41" spans="1:19" ht="15.75" customHeight="1" x14ac:dyDescent="0.2">
      <c r="A41" s="90" t="s">
        <v>214</v>
      </c>
      <c r="B41" s="91">
        <v>156</v>
      </c>
      <c r="C41" s="91">
        <v>98</v>
      </c>
      <c r="D41" s="91">
        <v>33</v>
      </c>
      <c r="E41" s="91">
        <v>18</v>
      </c>
      <c r="F41" s="91">
        <v>6</v>
      </c>
      <c r="G41" s="115"/>
      <c r="H41" s="91">
        <f>B41+C41+D41+E41+F41</f>
        <v>311</v>
      </c>
    </row>
    <row r="42" spans="1:19" ht="15.75" customHeight="1" x14ac:dyDescent="0.2">
      <c r="A42" s="83" t="s">
        <v>55</v>
      </c>
      <c r="B42" s="84">
        <v>255</v>
      </c>
      <c r="C42" s="84">
        <v>127</v>
      </c>
      <c r="D42" s="84">
        <v>46</v>
      </c>
      <c r="E42" s="84">
        <v>8</v>
      </c>
      <c r="F42" s="84">
        <v>1</v>
      </c>
      <c r="G42" s="115"/>
      <c r="H42" s="84">
        <f t="shared" si="0"/>
        <v>437</v>
      </c>
    </row>
    <row r="43" spans="1:19" ht="15.75" customHeight="1" x14ac:dyDescent="0.2">
      <c r="A43" s="79" t="s">
        <v>56</v>
      </c>
      <c r="B43" s="80">
        <v>44</v>
      </c>
      <c r="C43" s="80">
        <v>23</v>
      </c>
      <c r="D43" s="80">
        <v>16</v>
      </c>
      <c r="E43" s="80">
        <v>11</v>
      </c>
      <c r="F43" s="80">
        <v>6</v>
      </c>
      <c r="G43" s="115"/>
      <c r="H43" s="80">
        <f t="shared" si="0"/>
        <v>100</v>
      </c>
    </row>
    <row r="44" spans="1:19" ht="15.75" customHeight="1" x14ac:dyDescent="0.2">
      <c r="A44" s="90" t="s">
        <v>57</v>
      </c>
      <c r="B44" s="91">
        <v>431</v>
      </c>
      <c r="C44" s="91">
        <v>101</v>
      </c>
      <c r="D44" s="91">
        <v>43</v>
      </c>
      <c r="E44" s="91">
        <v>31</v>
      </c>
      <c r="F44" s="91">
        <v>17</v>
      </c>
      <c r="G44" s="115"/>
      <c r="H44" s="91">
        <f t="shared" si="0"/>
        <v>623</v>
      </c>
    </row>
    <row r="45" spans="1:19" ht="15.75" customHeight="1" x14ac:dyDescent="0.2">
      <c r="A45" s="83" t="s">
        <v>58</v>
      </c>
      <c r="B45" s="84">
        <v>276</v>
      </c>
      <c r="C45" s="84">
        <v>77</v>
      </c>
      <c r="D45" s="84">
        <v>20</v>
      </c>
      <c r="E45" s="84">
        <v>7</v>
      </c>
      <c r="F45" s="84">
        <v>3</v>
      </c>
      <c r="G45" s="115"/>
      <c r="H45" s="84">
        <f t="shared" si="0"/>
        <v>383</v>
      </c>
    </row>
    <row r="46" spans="1:19" ht="15.75" customHeight="1" x14ac:dyDescent="0.2">
      <c r="A46" s="79" t="s">
        <v>59</v>
      </c>
      <c r="B46" s="80">
        <v>468</v>
      </c>
      <c r="C46" s="80">
        <v>433</v>
      </c>
      <c r="D46" s="80">
        <v>250</v>
      </c>
      <c r="E46" s="80">
        <v>189</v>
      </c>
      <c r="F46" s="80">
        <v>134</v>
      </c>
      <c r="G46" s="115"/>
      <c r="H46" s="80">
        <f t="shared" si="0"/>
        <v>1474</v>
      </c>
    </row>
    <row r="47" spans="1:19" ht="15.75" customHeight="1" x14ac:dyDescent="0.2">
      <c r="A47" s="38"/>
      <c r="B47" s="32"/>
      <c r="C47" s="23"/>
      <c r="D47" s="23"/>
      <c r="E47" s="32"/>
      <c r="F47" s="23"/>
      <c r="G47" s="2"/>
      <c r="H47" s="32"/>
    </row>
    <row r="48" spans="1:19" ht="15.75" customHeight="1" x14ac:dyDescent="0.2">
      <c r="A48" s="88" t="s">
        <v>20</v>
      </c>
      <c r="B48" s="89">
        <f>SUM(B9:B46)-SUM(B17:B20)</f>
        <v>8092</v>
      </c>
      <c r="C48" s="89">
        <f>SUM(C9:C46)-SUM(C17:C20)</f>
        <v>4922</v>
      </c>
      <c r="D48" s="89">
        <f>SUM(D9:D46)-SUM(D17:D20)</f>
        <v>1865</v>
      </c>
      <c r="E48" s="89">
        <f>SUM(E9:E46)-SUM(E17:E20)</f>
        <v>1345</v>
      </c>
      <c r="F48" s="89">
        <f>SUM(F9:F46)-SUM(F17:F20)</f>
        <v>868</v>
      </c>
      <c r="G48" s="116"/>
      <c r="H48" s="89">
        <f>SUM(H9:H46)-SUM(H17:H20)</f>
        <v>17092</v>
      </c>
      <c r="I48" s="72">
        <v>5.3432867599999998</v>
      </c>
      <c r="J48" s="72">
        <v>4.8601057599999997</v>
      </c>
      <c r="K48" s="72">
        <v>4.8306844099999999</v>
      </c>
      <c r="L48" s="34"/>
      <c r="M48" s="23"/>
      <c r="N48" s="34"/>
      <c r="O48" s="34"/>
      <c r="P48" s="34"/>
      <c r="Q48" s="34"/>
      <c r="R48" s="34"/>
      <c r="S48" s="34"/>
    </row>
    <row r="49" spans="1:21" ht="15.75" customHeight="1" x14ac:dyDescent="0.2">
      <c r="B49" s="32"/>
      <c r="C49" s="23"/>
      <c r="D49" s="23"/>
      <c r="E49" s="32"/>
      <c r="F49" s="23"/>
      <c r="G49" s="2"/>
      <c r="H49" s="32"/>
    </row>
    <row r="50" spans="1:21" ht="15.75" customHeight="1" x14ac:dyDescent="0.2">
      <c r="A50" s="109" t="s">
        <v>60</v>
      </c>
      <c r="B50" s="91">
        <v>874</v>
      </c>
      <c r="C50" s="91">
        <v>319</v>
      </c>
      <c r="D50" s="91">
        <v>143</v>
      </c>
      <c r="E50" s="91">
        <v>191</v>
      </c>
      <c r="F50" s="91">
        <v>155</v>
      </c>
      <c r="G50" s="104"/>
      <c r="H50" s="91">
        <f>B50+C50+D50+E50+F50</f>
        <v>1682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</row>
    <row r="51" spans="1:21" s="34" customFormat="1" ht="15.75" customHeight="1" x14ac:dyDescent="0.2">
      <c r="A51" s="111" t="s">
        <v>61</v>
      </c>
      <c r="B51" s="84">
        <v>1787</v>
      </c>
      <c r="C51" s="84">
        <v>1690</v>
      </c>
      <c r="D51" s="84">
        <v>592</v>
      </c>
      <c r="E51" s="84">
        <v>352</v>
      </c>
      <c r="F51" s="84">
        <v>191</v>
      </c>
      <c r="G51" s="104"/>
      <c r="H51" s="84">
        <f>B51+C51+D51+E51+F51</f>
        <v>4612</v>
      </c>
      <c r="S51" s="24"/>
      <c r="T51" s="24"/>
      <c r="U51" s="24"/>
    </row>
    <row r="52" spans="1:21" ht="15" x14ac:dyDescent="0.2">
      <c r="A52" s="112" t="s">
        <v>62</v>
      </c>
      <c r="B52" s="80">
        <v>1924</v>
      </c>
      <c r="C52" s="80">
        <v>958</v>
      </c>
      <c r="D52" s="80">
        <v>384</v>
      </c>
      <c r="E52" s="80">
        <v>293</v>
      </c>
      <c r="F52" s="80">
        <v>168</v>
      </c>
      <c r="G52" s="104"/>
      <c r="H52" s="80">
        <f>B52+C52+D52+E52+F52</f>
        <v>3727</v>
      </c>
      <c r="I52" s="24"/>
      <c r="J52" s="24"/>
      <c r="K52" s="24"/>
    </row>
    <row r="53" spans="1:21" x14ac:dyDescent="0.2">
      <c r="A53" s="27" t="s">
        <v>63</v>
      </c>
      <c r="G53" s="1"/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U53"/>
  <sheetViews>
    <sheetView showGridLines="0" workbookViewId="0">
      <selection activeCell="N30" sqref="N30"/>
    </sheetView>
  </sheetViews>
  <sheetFormatPr defaultRowHeight="12.75" x14ac:dyDescent="0.2"/>
  <cols>
    <col min="1" max="1" width="17.140625" style="27" customWidth="1"/>
    <col min="2" max="6" width="9.7109375" customWidth="1"/>
    <col min="7" max="7" width="1.140625" customWidth="1"/>
    <col min="8" max="8" width="9.7109375" customWidth="1"/>
    <col min="9" max="12" width="1" customWidth="1"/>
  </cols>
  <sheetData>
    <row r="1" spans="1:8" s="24" customFormat="1" ht="15.75" customHeight="1" x14ac:dyDescent="0.25">
      <c r="A1" s="16" t="s">
        <v>21</v>
      </c>
    </row>
    <row r="2" spans="1:8" ht="15.75" customHeight="1" x14ac:dyDescent="0.2"/>
    <row r="3" spans="1:8" ht="15.75" customHeight="1" x14ac:dyDescent="0.25">
      <c r="A3" s="16" t="s">
        <v>181</v>
      </c>
    </row>
    <row r="4" spans="1:8" ht="15.75" customHeight="1" x14ac:dyDescent="0.2"/>
    <row r="5" spans="1:8" ht="15.75" customHeight="1" x14ac:dyDescent="0.2"/>
    <row r="6" spans="1:8" s="27" customFormat="1" ht="15.75" customHeight="1" x14ac:dyDescent="0.2">
      <c r="B6" s="44"/>
      <c r="C6" s="44"/>
      <c r="D6" s="44"/>
      <c r="E6" s="44"/>
      <c r="F6" s="44"/>
      <c r="G6" s="44"/>
      <c r="H6" s="45"/>
    </row>
    <row r="7" spans="1:8" s="27" customFormat="1" ht="15.75" customHeight="1" x14ac:dyDescent="0.2">
      <c r="B7" s="45" t="s">
        <v>64</v>
      </c>
      <c r="C7" s="45" t="s">
        <v>65</v>
      </c>
      <c r="D7" s="45" t="s">
        <v>66</v>
      </c>
      <c r="E7" s="45" t="s">
        <v>67</v>
      </c>
      <c r="F7" s="45" t="s">
        <v>68</v>
      </c>
      <c r="G7" s="45"/>
      <c r="H7" s="45" t="s">
        <v>13</v>
      </c>
    </row>
    <row r="8" spans="1:8" s="27" customFormat="1" ht="15.75" customHeight="1" x14ac:dyDescent="0.2">
      <c r="B8" s="45"/>
      <c r="C8" s="45"/>
      <c r="D8" s="45"/>
      <c r="E8" s="45"/>
      <c r="F8" s="45"/>
      <c r="G8" s="45"/>
      <c r="H8" s="45"/>
    </row>
    <row r="9" spans="1:8" ht="15.75" customHeight="1" x14ac:dyDescent="0.2">
      <c r="A9" s="79" t="s">
        <v>207</v>
      </c>
      <c r="B9" s="80">
        <v>357.32177000000001</v>
      </c>
      <c r="C9" s="80">
        <v>157.00493</v>
      </c>
      <c r="D9" s="80">
        <v>61.27487</v>
      </c>
      <c r="E9" s="80">
        <v>54.404040000000002</v>
      </c>
      <c r="F9" s="80">
        <v>33.681780000000003</v>
      </c>
      <c r="G9" s="115"/>
      <c r="H9" s="80">
        <f>SUM(B9:F9)</f>
        <v>663.68739000000005</v>
      </c>
    </row>
    <row r="10" spans="1:8" ht="15.75" customHeight="1" x14ac:dyDescent="0.2">
      <c r="A10" s="90" t="s">
        <v>208</v>
      </c>
      <c r="B10" s="91">
        <v>177.57499999999999</v>
      </c>
      <c r="C10" s="91">
        <v>104.45643</v>
      </c>
      <c r="D10" s="91">
        <v>61.32976</v>
      </c>
      <c r="E10" s="91">
        <v>110.08857</v>
      </c>
      <c r="F10" s="91">
        <v>101.07402999999999</v>
      </c>
      <c r="G10" s="115"/>
      <c r="H10" s="91">
        <f t="shared" ref="H10:H46" si="0">SUM(B10:F10)</f>
        <v>554.52378999999996</v>
      </c>
    </row>
    <row r="11" spans="1:8" ht="15.75" customHeight="1" x14ac:dyDescent="0.2">
      <c r="A11" s="83" t="s">
        <v>209</v>
      </c>
      <c r="B11" s="84">
        <v>493.87637999999998</v>
      </c>
      <c r="C11" s="84">
        <v>362.26033999999999</v>
      </c>
      <c r="D11" s="84">
        <v>73.200270000000003</v>
      </c>
      <c r="E11" s="84">
        <v>19.218489999999999</v>
      </c>
      <c r="F11" s="84">
        <v>7.0966100000000001</v>
      </c>
      <c r="G11" s="115"/>
      <c r="H11" s="84">
        <f t="shared" si="0"/>
        <v>955.65209000000004</v>
      </c>
    </row>
    <row r="12" spans="1:8" ht="15.75" customHeight="1" x14ac:dyDescent="0.2">
      <c r="A12" s="79" t="s">
        <v>26</v>
      </c>
      <c r="B12" s="80">
        <v>745.79056000000003</v>
      </c>
      <c r="C12" s="80">
        <v>968.26421000000005</v>
      </c>
      <c r="D12" s="80">
        <v>351.27238</v>
      </c>
      <c r="E12" s="80">
        <v>193.78219999999999</v>
      </c>
      <c r="F12" s="80">
        <v>102.24661999999999</v>
      </c>
      <c r="G12" s="115"/>
      <c r="H12" s="80">
        <f t="shared" si="0"/>
        <v>2361.3559700000001</v>
      </c>
    </row>
    <row r="13" spans="1:8" ht="15.75" customHeight="1" x14ac:dyDescent="0.2">
      <c r="A13" s="90" t="s">
        <v>27</v>
      </c>
      <c r="B13" s="91">
        <v>116.09181</v>
      </c>
      <c r="C13" s="91">
        <v>105.94524</v>
      </c>
      <c r="D13" s="91">
        <v>40.78463</v>
      </c>
      <c r="E13" s="91">
        <v>38.648409999999998</v>
      </c>
      <c r="F13" s="91">
        <v>32.183</v>
      </c>
      <c r="G13" s="115"/>
      <c r="H13" s="91">
        <f t="shared" si="0"/>
        <v>333.65309000000002</v>
      </c>
    </row>
    <row r="14" spans="1:8" ht="15.75" customHeight="1" x14ac:dyDescent="0.2">
      <c r="A14" s="83" t="s">
        <v>28</v>
      </c>
      <c r="B14" s="84">
        <v>1.81501</v>
      </c>
      <c r="C14" s="84">
        <v>14.94168</v>
      </c>
      <c r="D14" s="84">
        <v>18.613479999999999</v>
      </c>
      <c r="E14" s="84">
        <v>7.6610699999999996</v>
      </c>
      <c r="F14" s="84">
        <v>9.8110099999999996</v>
      </c>
      <c r="G14" s="115"/>
      <c r="H14" s="84">
        <f t="shared" si="0"/>
        <v>52.842250000000007</v>
      </c>
    </row>
    <row r="15" spans="1:8" ht="15.75" customHeight="1" x14ac:dyDescent="0.2">
      <c r="A15" s="79" t="s">
        <v>29</v>
      </c>
      <c r="B15" s="80">
        <v>236.44607999999999</v>
      </c>
      <c r="C15" s="80">
        <v>196.68745999999999</v>
      </c>
      <c r="D15" s="80">
        <v>32.094430000000003</v>
      </c>
      <c r="E15" s="80">
        <v>19.853429999999999</v>
      </c>
      <c r="F15" s="80">
        <v>1.99963</v>
      </c>
      <c r="G15" s="115"/>
      <c r="H15" s="80">
        <f t="shared" si="0"/>
        <v>487.08103</v>
      </c>
    </row>
    <row r="16" spans="1:8" ht="15.75" customHeight="1" x14ac:dyDescent="0.2">
      <c r="A16" s="90" t="s">
        <v>30</v>
      </c>
      <c r="B16" s="91">
        <v>109.95197</v>
      </c>
      <c r="C16" s="91">
        <v>68.372110000000006</v>
      </c>
      <c r="D16" s="91">
        <v>29.22597</v>
      </c>
      <c r="E16" s="91">
        <v>21.76698</v>
      </c>
      <c r="F16" s="91">
        <v>8.1432000000000002</v>
      </c>
      <c r="G16" s="115"/>
      <c r="H16" s="91">
        <f t="shared" si="0"/>
        <v>237.46023</v>
      </c>
    </row>
    <row r="17" spans="1:8" ht="15.75" hidden="1" customHeight="1" x14ac:dyDescent="0.2">
      <c r="A17" s="31" t="s">
        <v>31</v>
      </c>
      <c r="B17" s="36">
        <v>9.0837599999999998</v>
      </c>
      <c r="C17" s="36">
        <v>12.509819999999999</v>
      </c>
      <c r="D17" s="36">
        <v>7.9323899999999998</v>
      </c>
      <c r="E17" s="36">
        <v>4.2175500000000001</v>
      </c>
      <c r="F17" s="36">
        <v>10.9337</v>
      </c>
      <c r="G17" s="115"/>
      <c r="H17" s="36">
        <f t="shared" si="0"/>
        <v>44.677220000000005</v>
      </c>
    </row>
    <row r="18" spans="1:8" ht="15.75" hidden="1" customHeight="1" x14ac:dyDescent="0.2">
      <c r="A18" s="33" t="s">
        <v>32</v>
      </c>
      <c r="B18" s="37">
        <v>5.6658099999999996</v>
      </c>
      <c r="C18" s="37">
        <v>10.63931</v>
      </c>
      <c r="D18" s="37">
        <v>2.4037899999999999</v>
      </c>
      <c r="E18" s="37">
        <v>0</v>
      </c>
      <c r="F18" s="37">
        <v>0</v>
      </c>
      <c r="G18" s="115"/>
      <c r="H18" s="37">
        <f t="shared" si="0"/>
        <v>18.708909999999999</v>
      </c>
    </row>
    <row r="19" spans="1:8" ht="15.75" hidden="1" customHeight="1" x14ac:dyDescent="0.2">
      <c r="A19" s="31" t="s">
        <v>33</v>
      </c>
      <c r="B19" s="36">
        <v>0.16903000000000001</v>
      </c>
      <c r="C19" s="36">
        <v>0.94367999999999996</v>
      </c>
      <c r="D19" s="36">
        <v>0</v>
      </c>
      <c r="E19" s="36">
        <v>1.2929600000000001</v>
      </c>
      <c r="F19" s="36">
        <v>1.57301</v>
      </c>
      <c r="G19" s="115"/>
      <c r="H19" s="36">
        <f t="shared" si="0"/>
        <v>3.9786799999999998</v>
      </c>
    </row>
    <row r="20" spans="1:8" ht="15.75" hidden="1" customHeight="1" x14ac:dyDescent="0.2">
      <c r="A20" s="33" t="s">
        <v>34</v>
      </c>
      <c r="B20" s="37">
        <v>1.5992</v>
      </c>
      <c r="C20" s="37">
        <v>2.0264500000000001</v>
      </c>
      <c r="D20" s="37">
        <v>2.9015200000000001</v>
      </c>
      <c r="E20" s="37">
        <v>1.99963</v>
      </c>
      <c r="F20" s="37">
        <v>2.9994399999999999</v>
      </c>
      <c r="G20" s="115"/>
      <c r="H20" s="37">
        <f t="shared" si="0"/>
        <v>11.52624</v>
      </c>
    </row>
    <row r="21" spans="1:8" ht="15.75" customHeight="1" x14ac:dyDescent="0.2">
      <c r="A21" s="83" t="s">
        <v>35</v>
      </c>
      <c r="B21" s="84">
        <v>16.517810000000001</v>
      </c>
      <c r="C21" s="84">
        <v>26.119250000000001</v>
      </c>
      <c r="D21" s="84">
        <v>13.2377</v>
      </c>
      <c r="E21" s="84">
        <v>7.5101399999999998</v>
      </c>
      <c r="F21" s="84">
        <v>15.50614</v>
      </c>
      <c r="G21" s="115"/>
      <c r="H21" s="84">
        <f t="shared" si="0"/>
        <v>78.891040000000004</v>
      </c>
    </row>
    <row r="22" spans="1:8" ht="15.75" customHeight="1" x14ac:dyDescent="0.2">
      <c r="A22" s="79" t="s">
        <v>36</v>
      </c>
      <c r="B22" s="80">
        <v>4.3703599999999998</v>
      </c>
      <c r="C22" s="80">
        <v>1.99963</v>
      </c>
      <c r="D22" s="80">
        <v>0</v>
      </c>
      <c r="E22" s="80">
        <v>1.81501</v>
      </c>
      <c r="F22" s="80">
        <v>2.2279</v>
      </c>
      <c r="G22" s="115"/>
      <c r="H22" s="80">
        <f t="shared" si="0"/>
        <v>10.412899999999999</v>
      </c>
    </row>
    <row r="23" spans="1:8" ht="15.75" customHeight="1" x14ac:dyDescent="0.2">
      <c r="A23" s="90" t="s">
        <v>37</v>
      </c>
      <c r="B23" s="91">
        <v>4.7988499999999998</v>
      </c>
      <c r="C23" s="91">
        <v>9.9438700000000004</v>
      </c>
      <c r="D23" s="91">
        <v>2.9994399999999999</v>
      </c>
      <c r="E23" s="91">
        <v>0</v>
      </c>
      <c r="F23" s="91">
        <v>0.97175</v>
      </c>
      <c r="G23" s="115"/>
      <c r="H23" s="91">
        <f t="shared" si="0"/>
        <v>18.713909999999998</v>
      </c>
    </row>
    <row r="24" spans="1:8" ht="15.75" customHeight="1" x14ac:dyDescent="0.2">
      <c r="A24" s="83" t="s">
        <v>38</v>
      </c>
      <c r="B24" s="84">
        <v>8.2161799999999996</v>
      </c>
      <c r="C24" s="84">
        <v>5.3221499999999997</v>
      </c>
      <c r="D24" s="84">
        <v>3.8121399999999999</v>
      </c>
      <c r="E24" s="84">
        <v>0</v>
      </c>
      <c r="F24" s="84">
        <v>2.1911100000000001</v>
      </c>
      <c r="G24" s="115"/>
      <c r="H24" s="84">
        <f t="shared" si="0"/>
        <v>19.541579999999996</v>
      </c>
    </row>
    <row r="25" spans="1:8" ht="15.75" customHeight="1" x14ac:dyDescent="0.2">
      <c r="A25" s="79" t="s">
        <v>39</v>
      </c>
      <c r="B25" s="80">
        <v>63.203389999999999</v>
      </c>
      <c r="C25" s="80">
        <v>35.020890000000001</v>
      </c>
      <c r="D25" s="80">
        <v>3.3225199999999999</v>
      </c>
      <c r="E25" s="80">
        <v>10.93619</v>
      </c>
      <c r="F25" s="80">
        <v>7.5213599999999996</v>
      </c>
      <c r="G25" s="115"/>
      <c r="H25" s="80">
        <f t="shared" si="0"/>
        <v>120.00434999999999</v>
      </c>
    </row>
    <row r="26" spans="1:8" ht="15.75" customHeight="1" x14ac:dyDescent="0.2">
      <c r="A26" s="90" t="s">
        <v>40</v>
      </c>
      <c r="B26" s="91">
        <v>136.85274000000001</v>
      </c>
      <c r="C26" s="91">
        <v>57.692880000000002</v>
      </c>
      <c r="D26" s="91">
        <v>7.9760499999999999</v>
      </c>
      <c r="E26" s="91">
        <v>5.3321300000000003</v>
      </c>
      <c r="F26" s="91">
        <v>2.8765700000000001</v>
      </c>
      <c r="G26" s="115"/>
      <c r="H26" s="91">
        <f t="shared" si="0"/>
        <v>210.73036999999999</v>
      </c>
    </row>
    <row r="27" spans="1:8" ht="15.75" customHeight="1" x14ac:dyDescent="0.2">
      <c r="A27" s="83" t="s">
        <v>41</v>
      </c>
      <c r="B27" s="84">
        <v>20.849499999999999</v>
      </c>
      <c r="C27" s="84">
        <v>4.8618499999999996</v>
      </c>
      <c r="D27" s="84">
        <v>5.50115</v>
      </c>
      <c r="E27" s="84">
        <v>2.92584</v>
      </c>
      <c r="F27" s="84">
        <v>2.90713</v>
      </c>
      <c r="G27" s="115"/>
      <c r="H27" s="84">
        <f t="shared" si="0"/>
        <v>37.045470000000002</v>
      </c>
    </row>
    <row r="28" spans="1:8" ht="15.75" customHeight="1" x14ac:dyDescent="0.2">
      <c r="A28" s="79" t="s">
        <v>42</v>
      </c>
      <c r="B28" s="80">
        <v>81.949730000000002</v>
      </c>
      <c r="C28" s="80">
        <v>79.330759999999998</v>
      </c>
      <c r="D28" s="80">
        <v>33.168469999999999</v>
      </c>
      <c r="E28" s="80">
        <v>35.45749</v>
      </c>
      <c r="F28" s="80">
        <v>30.94867</v>
      </c>
      <c r="G28" s="115"/>
      <c r="H28" s="80">
        <f t="shared" si="0"/>
        <v>260.85512</v>
      </c>
    </row>
    <row r="29" spans="1:8" ht="15.75" customHeight="1" x14ac:dyDescent="0.2">
      <c r="A29" s="90" t="s">
        <v>43</v>
      </c>
      <c r="B29" s="91">
        <v>7.6716800000000003</v>
      </c>
      <c r="C29" s="91">
        <v>1.9634499999999999</v>
      </c>
      <c r="D29" s="91">
        <v>0.37735000000000002</v>
      </c>
      <c r="E29" s="91">
        <v>0.99980999999999998</v>
      </c>
      <c r="F29" s="91">
        <v>0.53825999999999996</v>
      </c>
      <c r="G29" s="115"/>
      <c r="H29" s="91">
        <f t="shared" si="0"/>
        <v>11.550549999999999</v>
      </c>
    </row>
    <row r="30" spans="1:8" ht="15.75" customHeight="1" x14ac:dyDescent="0.2">
      <c r="A30" s="83" t="s">
        <v>44</v>
      </c>
      <c r="B30" s="84">
        <v>6.8190600000000003</v>
      </c>
      <c r="C30" s="84">
        <v>16.913239999999998</v>
      </c>
      <c r="D30" s="84">
        <v>26.40117</v>
      </c>
      <c r="E30" s="84">
        <v>18.07771</v>
      </c>
      <c r="F30" s="84">
        <v>7.1477599999999999</v>
      </c>
      <c r="G30" s="115"/>
      <c r="H30" s="84">
        <f t="shared" si="0"/>
        <v>75.358940000000004</v>
      </c>
    </row>
    <row r="31" spans="1:8" ht="15.75" customHeight="1" x14ac:dyDescent="0.2">
      <c r="A31" s="79" t="s">
        <v>45</v>
      </c>
      <c r="B31" s="80">
        <v>4.0603800000000003</v>
      </c>
      <c r="C31" s="80">
        <v>5.0695399999999999</v>
      </c>
      <c r="D31" s="80">
        <v>2.8353999999999999</v>
      </c>
      <c r="E31" s="80">
        <v>4.6098699999999999</v>
      </c>
      <c r="F31" s="80">
        <v>7.7109699999999997</v>
      </c>
      <c r="G31" s="115"/>
      <c r="H31" s="80">
        <f t="shared" si="0"/>
        <v>24.286159999999999</v>
      </c>
    </row>
    <row r="32" spans="1:8" ht="15.75" customHeight="1" x14ac:dyDescent="0.2">
      <c r="A32" s="90" t="s">
        <v>46</v>
      </c>
      <c r="B32" s="91">
        <v>6.1666600000000003</v>
      </c>
      <c r="C32" s="91">
        <v>18.19622</v>
      </c>
      <c r="D32" s="91">
        <v>12.151809999999999</v>
      </c>
      <c r="E32" s="91">
        <v>8.23489</v>
      </c>
      <c r="F32" s="91">
        <v>3.0487099999999998</v>
      </c>
      <c r="G32" s="115"/>
      <c r="H32" s="91">
        <f t="shared" si="0"/>
        <v>47.798290000000001</v>
      </c>
    </row>
    <row r="33" spans="1:19" ht="15.75" customHeight="1" x14ac:dyDescent="0.2">
      <c r="A33" s="83" t="s">
        <v>47</v>
      </c>
      <c r="B33" s="84">
        <v>136.47851</v>
      </c>
      <c r="C33" s="84">
        <v>116.38121</v>
      </c>
      <c r="D33" s="84">
        <v>28.610990000000001</v>
      </c>
      <c r="E33" s="84">
        <v>15.615919999999999</v>
      </c>
      <c r="F33" s="84">
        <v>9.8839900000000007</v>
      </c>
      <c r="G33" s="115"/>
      <c r="H33" s="84">
        <f t="shared" si="0"/>
        <v>306.97062</v>
      </c>
    </row>
    <row r="34" spans="1:19" ht="15.75" customHeight="1" x14ac:dyDescent="0.2">
      <c r="A34" s="79" t="s">
        <v>48</v>
      </c>
      <c r="B34" s="80">
        <v>72.965130000000002</v>
      </c>
      <c r="C34" s="80">
        <v>52.032679999999999</v>
      </c>
      <c r="D34" s="80">
        <v>30.91</v>
      </c>
      <c r="E34" s="80">
        <v>22.625209999999999</v>
      </c>
      <c r="F34" s="80">
        <v>20.009979999999999</v>
      </c>
      <c r="G34" s="115"/>
      <c r="H34" s="80">
        <f t="shared" si="0"/>
        <v>198.54300000000001</v>
      </c>
    </row>
    <row r="35" spans="1:19" ht="15.75" customHeight="1" x14ac:dyDescent="0.2">
      <c r="A35" s="90" t="s">
        <v>49</v>
      </c>
      <c r="B35" s="91">
        <v>64.611739999999998</v>
      </c>
      <c r="C35" s="91">
        <v>25.204889999999999</v>
      </c>
      <c r="D35" s="91">
        <v>18.678349999999998</v>
      </c>
      <c r="E35" s="91">
        <v>23.128550000000001</v>
      </c>
      <c r="F35" s="91">
        <v>11.527469999999999</v>
      </c>
      <c r="G35" s="115"/>
      <c r="H35" s="91">
        <f t="shared" si="0"/>
        <v>143.15099999999998</v>
      </c>
    </row>
    <row r="36" spans="1:19" ht="15.75" customHeight="1" x14ac:dyDescent="0.2">
      <c r="A36" s="83" t="s">
        <v>50</v>
      </c>
      <c r="B36" s="84">
        <v>286.98246999999998</v>
      </c>
      <c r="C36" s="84">
        <v>357.42718000000002</v>
      </c>
      <c r="D36" s="84">
        <v>142.46741</v>
      </c>
      <c r="E36" s="84">
        <v>77.298699999999997</v>
      </c>
      <c r="F36" s="84">
        <v>32.314599999999999</v>
      </c>
      <c r="G36" s="115"/>
      <c r="H36" s="84">
        <f t="shared" si="0"/>
        <v>896.49036000000012</v>
      </c>
    </row>
    <row r="37" spans="1:19" ht="15.75" customHeight="1" x14ac:dyDescent="0.2">
      <c r="A37" s="79" t="s">
        <v>51</v>
      </c>
      <c r="B37" s="80">
        <v>532.74558999999999</v>
      </c>
      <c r="C37" s="80">
        <v>311.52436</v>
      </c>
      <c r="D37" s="80">
        <v>123.33562000000001</v>
      </c>
      <c r="E37" s="80">
        <v>99.251540000000006</v>
      </c>
      <c r="F37" s="80">
        <v>50.799599999999998</v>
      </c>
      <c r="G37" s="115"/>
      <c r="H37" s="80">
        <f t="shared" si="0"/>
        <v>1117.65671</v>
      </c>
    </row>
    <row r="38" spans="1:19" ht="15.75" customHeight="1" x14ac:dyDescent="0.2">
      <c r="A38" s="90" t="s">
        <v>52</v>
      </c>
      <c r="B38" s="91">
        <v>141.92665</v>
      </c>
      <c r="C38" s="91">
        <v>51.706479999999999</v>
      </c>
      <c r="D38" s="91">
        <v>14.06287</v>
      </c>
      <c r="E38" s="91">
        <v>24.984719999999999</v>
      </c>
      <c r="F38" s="91">
        <v>32.429360000000003</v>
      </c>
      <c r="G38" s="115"/>
      <c r="H38" s="91">
        <f t="shared" si="0"/>
        <v>265.11008000000004</v>
      </c>
    </row>
    <row r="39" spans="1:19" ht="15.75" customHeight="1" x14ac:dyDescent="0.2">
      <c r="A39" s="83" t="s">
        <v>53</v>
      </c>
      <c r="B39" s="84">
        <v>42.377600000000001</v>
      </c>
      <c r="C39" s="84">
        <v>53.661200000000001</v>
      </c>
      <c r="D39" s="84">
        <v>6.28017</v>
      </c>
      <c r="E39" s="84">
        <v>27.336120000000001</v>
      </c>
      <c r="F39" s="84">
        <v>27.588719999999999</v>
      </c>
      <c r="G39" s="115"/>
      <c r="H39" s="84">
        <f t="shared" si="0"/>
        <v>157.24381</v>
      </c>
    </row>
    <row r="40" spans="1:19" ht="15.75" customHeight="1" x14ac:dyDescent="0.2">
      <c r="A40" s="79" t="s">
        <v>54</v>
      </c>
      <c r="B40" s="80">
        <v>75.824240000000003</v>
      </c>
      <c r="C40" s="80">
        <v>80.585669999999993</v>
      </c>
      <c r="D40" s="80">
        <v>57.031750000000002</v>
      </c>
      <c r="E40" s="80">
        <v>46.867710000000002</v>
      </c>
      <c r="F40" s="80">
        <v>29.70748</v>
      </c>
      <c r="G40" s="115"/>
      <c r="H40" s="80">
        <f t="shared" si="0"/>
        <v>290.01684999999998</v>
      </c>
    </row>
    <row r="41" spans="1:19" ht="15.75" customHeight="1" x14ac:dyDescent="0.2">
      <c r="A41" s="90" t="s">
        <v>214</v>
      </c>
      <c r="B41" s="91">
        <v>119.22029999999999</v>
      </c>
      <c r="C41" s="91">
        <v>70.709720000000004</v>
      </c>
      <c r="D41" s="91">
        <v>25.745899999999999</v>
      </c>
      <c r="E41" s="91">
        <v>14.947050000000001</v>
      </c>
      <c r="F41" s="91">
        <v>5.26152</v>
      </c>
      <c r="G41" s="115"/>
      <c r="H41" s="91">
        <f t="shared" si="0"/>
        <v>235.88449</v>
      </c>
    </row>
    <row r="42" spans="1:19" ht="15.75" customHeight="1" x14ac:dyDescent="0.2">
      <c r="A42" s="83" t="s">
        <v>55</v>
      </c>
      <c r="B42" s="84">
        <v>136.11676</v>
      </c>
      <c r="C42" s="84">
        <v>102.01958</v>
      </c>
      <c r="D42" s="84">
        <v>38.095179999999999</v>
      </c>
      <c r="E42" s="84">
        <v>6.0955500000000002</v>
      </c>
      <c r="F42" s="84">
        <v>0.72287999999999997</v>
      </c>
      <c r="G42" s="115"/>
      <c r="H42" s="84">
        <f t="shared" si="0"/>
        <v>283.04995000000002</v>
      </c>
    </row>
    <row r="43" spans="1:19" ht="15.75" customHeight="1" x14ac:dyDescent="0.2">
      <c r="A43" s="79" t="s">
        <v>56</v>
      </c>
      <c r="B43" s="80">
        <v>29.728059999999999</v>
      </c>
      <c r="C43" s="80">
        <v>20.849499999999999</v>
      </c>
      <c r="D43" s="80">
        <v>14.40279</v>
      </c>
      <c r="E43" s="80">
        <v>10.674860000000001</v>
      </c>
      <c r="F43" s="80">
        <v>4.4352299999999998</v>
      </c>
      <c r="G43" s="115"/>
      <c r="H43" s="80">
        <f t="shared" si="0"/>
        <v>80.090440000000001</v>
      </c>
    </row>
    <row r="44" spans="1:19" ht="15.75" customHeight="1" x14ac:dyDescent="0.2">
      <c r="A44" s="90" t="s">
        <v>57</v>
      </c>
      <c r="B44" s="91">
        <v>296.01447000000002</v>
      </c>
      <c r="C44" s="91">
        <v>80.661760000000001</v>
      </c>
      <c r="D44" s="91">
        <v>35.068300000000001</v>
      </c>
      <c r="E44" s="91">
        <v>25.81738</v>
      </c>
      <c r="F44" s="91">
        <v>11.951599999999999</v>
      </c>
      <c r="G44" s="115"/>
      <c r="H44" s="91">
        <f t="shared" si="0"/>
        <v>449.51351000000005</v>
      </c>
    </row>
    <row r="45" spans="1:19" ht="15.75" customHeight="1" x14ac:dyDescent="0.2">
      <c r="A45" s="83" t="s">
        <v>58</v>
      </c>
      <c r="B45" s="84">
        <v>203.13291000000001</v>
      </c>
      <c r="C45" s="84">
        <v>60.88879</v>
      </c>
      <c r="D45" s="84">
        <v>16.134219999999999</v>
      </c>
      <c r="E45" s="84">
        <v>6.9986899999999999</v>
      </c>
      <c r="F45" s="84">
        <v>2.1225000000000001</v>
      </c>
      <c r="G45" s="115"/>
      <c r="H45" s="84">
        <f t="shared" si="0"/>
        <v>289.27711000000005</v>
      </c>
    </row>
    <row r="46" spans="1:19" ht="15.75" customHeight="1" x14ac:dyDescent="0.2">
      <c r="A46" s="79" t="s">
        <v>59</v>
      </c>
      <c r="B46" s="80">
        <v>301.18131</v>
      </c>
      <c r="C46" s="80">
        <v>353.46972</v>
      </c>
      <c r="D46" s="80">
        <v>203.22022999999999</v>
      </c>
      <c r="E46" s="80">
        <v>154.72900000000001</v>
      </c>
      <c r="F46" s="80">
        <v>108.50309</v>
      </c>
      <c r="G46" s="115"/>
      <c r="H46" s="80">
        <f t="shared" si="0"/>
        <v>1121.1033500000001</v>
      </c>
    </row>
    <row r="47" spans="1:19" ht="15.75" customHeight="1" x14ac:dyDescent="0.2">
      <c r="A47" s="38"/>
      <c r="B47" s="32"/>
      <c r="C47" s="23"/>
      <c r="D47" s="23"/>
      <c r="E47" s="32"/>
      <c r="F47" s="23"/>
      <c r="G47" s="2"/>
      <c r="H47" s="32"/>
    </row>
    <row r="48" spans="1:19" ht="15.75" customHeight="1" x14ac:dyDescent="0.2">
      <c r="A48" s="88" t="s">
        <v>20</v>
      </c>
      <c r="B48" s="89">
        <f>SUM(B9:B46)-SUM(B17:B20)</f>
        <v>5039.6506599999993</v>
      </c>
      <c r="C48" s="89">
        <f>SUM(C9:C46)-SUM(C17:C20)</f>
        <v>3977.4888699999988</v>
      </c>
      <c r="D48" s="89">
        <f>SUM(D9:D46)-SUM(D17:D20)</f>
        <v>1533.6227699999999</v>
      </c>
      <c r="E48" s="89">
        <f>SUM(E9:E46)-SUM(E17:E20)</f>
        <v>1117.69327</v>
      </c>
      <c r="F48" s="89">
        <f>SUM(F9:F46)-SUM(F17:F20)</f>
        <v>727.09022999999991</v>
      </c>
      <c r="G48" s="116"/>
      <c r="H48" s="89">
        <f t="shared" ref="H48" si="1">SUM(H9:H46)-SUM(H17:H20)</f>
        <v>12395.545800000002</v>
      </c>
      <c r="I48" s="72">
        <v>5.3432867599999998</v>
      </c>
      <c r="J48" s="72">
        <v>4.8601057599999997</v>
      </c>
      <c r="K48" s="72">
        <v>4.8306844099999999</v>
      </c>
      <c r="L48" s="34"/>
      <c r="M48" s="34"/>
      <c r="N48" s="34"/>
      <c r="O48" s="34"/>
      <c r="P48" s="34"/>
      <c r="Q48" s="34"/>
      <c r="R48" s="34"/>
      <c r="S48" s="34"/>
    </row>
    <row r="49" spans="1:21" ht="15.75" customHeight="1" x14ac:dyDescent="0.2">
      <c r="B49" s="32"/>
      <c r="C49" s="23"/>
      <c r="D49" s="23"/>
      <c r="E49" s="32"/>
      <c r="F49" s="23"/>
      <c r="G49" s="2"/>
      <c r="H49" s="32"/>
    </row>
    <row r="50" spans="1:21" ht="15.75" customHeight="1" x14ac:dyDescent="0.2">
      <c r="A50" s="109" t="s">
        <v>60</v>
      </c>
      <c r="B50" s="91">
        <v>534.89678000000004</v>
      </c>
      <c r="C50" s="91">
        <v>261.46136000000001</v>
      </c>
      <c r="D50" s="91">
        <v>122.60463</v>
      </c>
      <c r="E50" s="91">
        <v>164.49261000000001</v>
      </c>
      <c r="F50" s="91">
        <v>134.75582</v>
      </c>
      <c r="G50" s="104"/>
      <c r="H50" s="91">
        <f>SUM(B50:F50)</f>
        <v>1218.2112000000002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</row>
    <row r="51" spans="1:21" s="34" customFormat="1" ht="15.75" customHeight="1" x14ac:dyDescent="0.2">
      <c r="A51" s="111" t="s">
        <v>61</v>
      </c>
      <c r="B51" s="84">
        <v>1210.0954300000001</v>
      </c>
      <c r="C51" s="84">
        <v>1354.2106900000001</v>
      </c>
      <c r="D51" s="84">
        <v>471.99088999999998</v>
      </c>
      <c r="E51" s="84">
        <v>281.71208999999999</v>
      </c>
      <c r="F51" s="84">
        <v>154.38346000000001</v>
      </c>
      <c r="G51" s="104"/>
      <c r="H51" s="84">
        <f t="shared" ref="H51:H52" si="2">SUM(B51:F51)</f>
        <v>3472.3925600000002</v>
      </c>
      <c r="S51" s="24"/>
      <c r="T51" s="24"/>
      <c r="U51" s="24"/>
    </row>
    <row r="52" spans="1:21" ht="15" x14ac:dyDescent="0.2">
      <c r="A52" s="112" t="s">
        <v>62</v>
      </c>
      <c r="B52" s="80">
        <v>1099.2315799999999</v>
      </c>
      <c r="C52" s="80">
        <v>797.89558999999997</v>
      </c>
      <c r="D52" s="80">
        <v>329.45425</v>
      </c>
      <c r="E52" s="80">
        <v>247.28872000000001</v>
      </c>
      <c r="F52" s="80">
        <v>147.08102</v>
      </c>
      <c r="G52" s="104"/>
      <c r="H52" s="80">
        <f t="shared" si="2"/>
        <v>2620.9511599999996</v>
      </c>
      <c r="I52" s="24"/>
      <c r="J52" s="24"/>
      <c r="K52" s="24"/>
    </row>
    <row r="53" spans="1:21" x14ac:dyDescent="0.2">
      <c r="A53" s="27" t="s">
        <v>63</v>
      </c>
      <c r="G53" s="1"/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U53"/>
  <sheetViews>
    <sheetView showGridLines="0" topLeftCell="A7" zoomScaleNormal="100" zoomScaleSheetLayoutView="50" workbookViewId="0">
      <selection activeCell="P34" sqref="P34"/>
    </sheetView>
  </sheetViews>
  <sheetFormatPr defaultRowHeight="12.75" x14ac:dyDescent="0.2"/>
  <cols>
    <col min="1" max="1" width="17.140625" style="27" customWidth="1"/>
    <col min="2" max="6" width="9.7109375" customWidth="1"/>
    <col min="7" max="7" width="1.140625" customWidth="1"/>
    <col min="8" max="8" width="9.7109375" customWidth="1"/>
    <col min="10" max="13" width="1" customWidth="1"/>
  </cols>
  <sheetData>
    <row r="1" spans="1:8" s="24" customFormat="1" ht="15.75" customHeight="1" x14ac:dyDescent="0.25">
      <c r="A1" s="16" t="s">
        <v>21</v>
      </c>
    </row>
    <row r="2" spans="1:8" ht="15.75" customHeight="1" x14ac:dyDescent="0.2"/>
    <row r="3" spans="1:8" ht="15.75" customHeight="1" x14ac:dyDescent="0.25">
      <c r="A3" s="16" t="s">
        <v>185</v>
      </c>
    </row>
    <row r="4" spans="1:8" ht="15.75" customHeight="1" x14ac:dyDescent="0.25">
      <c r="A4" s="16"/>
    </row>
    <row r="5" spans="1:8" ht="15.75" customHeight="1" x14ac:dyDescent="0.2"/>
    <row r="6" spans="1:8" s="27" customFormat="1" ht="15.75" customHeight="1" x14ac:dyDescent="0.2">
      <c r="B6" s="44"/>
      <c r="C6" s="44"/>
      <c r="D6" s="44"/>
      <c r="E6" s="44"/>
      <c r="F6" s="44"/>
      <c r="G6" s="44"/>
      <c r="H6" s="45"/>
    </row>
    <row r="7" spans="1:8" s="27" customFormat="1" ht="15.75" customHeight="1" x14ac:dyDescent="0.2">
      <c r="B7" s="45" t="s">
        <v>64</v>
      </c>
      <c r="C7" s="45" t="s">
        <v>65</v>
      </c>
      <c r="D7" s="45" t="s">
        <v>66</v>
      </c>
      <c r="E7" s="45" t="s">
        <v>67</v>
      </c>
      <c r="F7" s="45" t="s">
        <v>68</v>
      </c>
      <c r="G7" s="45"/>
      <c r="H7" s="45" t="s">
        <v>13</v>
      </c>
    </row>
    <row r="8" spans="1:8" s="27" customFormat="1" ht="15.75" customHeight="1" x14ac:dyDescent="0.2">
      <c r="B8" s="45"/>
      <c r="C8" s="45"/>
      <c r="D8" s="45"/>
      <c r="E8" s="45"/>
      <c r="F8" s="45"/>
      <c r="G8" s="45"/>
      <c r="H8" s="45"/>
    </row>
    <row r="9" spans="1:8" ht="15.75" customHeight="1" x14ac:dyDescent="0.2">
      <c r="A9" s="79" t="s">
        <v>207</v>
      </c>
      <c r="B9" s="93">
        <f>IF(OR('Tabel 4 F'!B9&lt;5,'Tabel 4 Be'!B9&lt;0.5),"-",IFERROR('Tabel 4 Be'!B9/'Tabel 4 F'!B9*100,"-"))</f>
        <v>9.8350547248342846</v>
      </c>
      <c r="C9" s="93">
        <f>IF(OR('Tabel 4 F'!C9&lt;5,'Tabel 4 Be'!C9&lt;0.5),"-",IFERROR('Tabel 4 Be'!C9/'Tabel 4 F'!C9*100,"-"))</f>
        <v>1.7127218151319856</v>
      </c>
      <c r="D9" s="93">
        <f>IF(OR('Tabel 4 F'!D9&lt;5,'Tabel 4 Be'!D9&lt;0.5),"-",IFERROR('Tabel 4 Be'!D9/'Tabel 4 F'!D9*100,"-"))</f>
        <v>0.84902177925433742</v>
      </c>
      <c r="E9" s="93">
        <f>IF(OR('Tabel 4 F'!E9&lt;5,'Tabel 4 Be'!E9&lt;0.5),"-",IFERROR('Tabel 4 Be'!E9/'Tabel 4 F'!E9*100,"-"))</f>
        <v>0.87681471898806951</v>
      </c>
      <c r="F9" s="93">
        <f>IF(OR('Tabel 4 F'!F9&lt;5,'Tabel 4 Be'!F9&lt;0.5),"-",IFERROR('Tabel 4 Be'!F9/'Tabel 4 F'!F9*100,"-"))</f>
        <v>1.6246259085079091</v>
      </c>
      <c r="G9" s="117"/>
      <c r="H9" s="93">
        <f>IF(OR('Tabel 4 F'!H9&lt;5,'Tabel 4 Be'!H9&lt;0.5),"-",IFERROR('Tabel 4 Be'!H9/'Tabel 4 F'!H9*100,"-"))</f>
        <v>2.8379260436473026</v>
      </c>
    </row>
    <row r="10" spans="1:8" ht="15.75" customHeight="1" x14ac:dyDescent="0.2">
      <c r="A10" s="90" t="s">
        <v>208</v>
      </c>
      <c r="B10" s="94">
        <f>IF(OR('Tabel 4 F'!B10&lt;5,'Tabel 4 Be'!B10&lt;0.5),"-",IFERROR('Tabel 4 Be'!B10/'Tabel 4 F'!B10*100,"-"))</f>
        <v>6.7621776504298001</v>
      </c>
      <c r="C10" s="94">
        <f>IF(OR('Tabel 4 F'!C10&lt;5,'Tabel 4 Be'!C10&lt;0.5),"-",IFERROR('Tabel 4 Be'!C10/'Tabel 4 F'!C10*100,"-"))</f>
        <v>2.0522081759973729</v>
      </c>
      <c r="D10" s="94">
        <f>IF(OR('Tabel 4 F'!D10&lt;5,'Tabel 4 Be'!D10&lt;0.5),"-",IFERROR('Tabel 4 Be'!D10/'Tabel 4 F'!D10*100,"-"))</f>
        <v>0.92349931361537496</v>
      </c>
      <c r="E10" s="94">
        <f>IF(OR('Tabel 4 F'!E10&lt;5,'Tabel 4 Be'!E10&lt;0.5),"-",IFERROR('Tabel 4 Be'!E10/'Tabel 4 F'!E10*100,"-"))</f>
        <v>1.0656611197639152</v>
      </c>
      <c r="F10" s="94">
        <f>IF(OR('Tabel 4 F'!F10&lt;5,'Tabel 4 Be'!F10&lt;0.5),"-",IFERROR('Tabel 4 Be'!F10/'Tabel 4 F'!F10*100,"-"))</f>
        <v>2.3785322219963407</v>
      </c>
      <c r="G10" s="117"/>
      <c r="H10" s="94">
        <f>IF(OR('Tabel 4 F'!H10&lt;5,'Tabel 4 Be'!H10&lt;0.5),"-",IFERROR('Tabel 4 Be'!H10/'Tabel 4 F'!H10*100,"-"))</f>
        <v>1.9647384189905508</v>
      </c>
    </row>
    <row r="11" spans="1:8" ht="15.75" customHeight="1" x14ac:dyDescent="0.2">
      <c r="A11" s="83" t="s">
        <v>209</v>
      </c>
      <c r="B11" s="95">
        <f>IF(OR('Tabel 4 F'!B11&lt;5,'Tabel 4 Be'!B11&lt;0.5),"-",IFERROR('Tabel 4 Be'!B11/'Tabel 4 F'!B11*100,"-"))</f>
        <v>12.913223140495866</v>
      </c>
      <c r="C11" s="95">
        <f>IF(OR('Tabel 4 F'!C11&lt;5,'Tabel 4 Be'!C11&lt;0.5),"-",IFERROR('Tabel 4 Be'!C11/'Tabel 4 F'!C11*100,"-"))</f>
        <v>4.0326975476839237</v>
      </c>
      <c r="D11" s="95">
        <f>IF(OR('Tabel 4 F'!D11&lt;5,'Tabel 4 Be'!D11&lt;0.5),"-",IFERROR('Tabel 4 Be'!D11/'Tabel 4 F'!D11*100,"-"))</f>
        <v>2.5389497980380842</v>
      </c>
      <c r="E11" s="95">
        <f>IF(OR('Tabel 4 F'!E11&lt;5,'Tabel 4 Be'!E11&lt;0.5),"-",IFERROR('Tabel 4 Be'!E11/'Tabel 4 F'!E11*100,"-"))</f>
        <v>1.9093078758949882</v>
      </c>
      <c r="F11" s="95">
        <f>IF(OR('Tabel 4 F'!F11&lt;5,'Tabel 4 Be'!F11&lt;0.5),"-",IFERROR('Tabel 4 Be'!F11/'Tabel 4 F'!F11*100,"-"))</f>
        <v>3.5999999999999996</v>
      </c>
      <c r="G11" s="117"/>
      <c r="H11" s="95">
        <f>IF(OR('Tabel 4 F'!H11&lt;5,'Tabel 4 Be'!H11&lt;0.5),"-",IFERROR('Tabel 4 Be'!H11/'Tabel 4 F'!H11*100,"-"))</f>
        <v>6.0346014409618647</v>
      </c>
    </row>
    <row r="12" spans="1:8" ht="15.75" customHeight="1" x14ac:dyDescent="0.2">
      <c r="A12" s="79" t="s">
        <v>26</v>
      </c>
      <c r="B12" s="93">
        <f>IF(OR('Tabel 4 F'!B12&lt;5,'Tabel 4 Be'!B12&lt;0.5),"-",IFERROR('Tabel 4 Be'!B12/'Tabel 4 F'!B12*100,"-"))</f>
        <v>18.805970149253731</v>
      </c>
      <c r="C12" s="93">
        <f>IF(OR('Tabel 4 F'!C12&lt;5,'Tabel 4 Be'!C12&lt;0.5),"-",IFERROR('Tabel 4 Be'!C12/'Tabel 4 F'!C12*100,"-"))</f>
        <v>7.9957638337304733</v>
      </c>
      <c r="D12" s="93">
        <f>IF(OR('Tabel 4 F'!D12&lt;5,'Tabel 4 Be'!D12&lt;0.5),"-",IFERROR('Tabel 4 Be'!D12/'Tabel 4 F'!D12*100,"-"))</f>
        <v>3.1896993196283563</v>
      </c>
      <c r="E12" s="93">
        <f>IF(OR('Tabel 4 F'!E12&lt;5,'Tabel 4 Be'!E12&lt;0.5),"-",IFERROR('Tabel 4 Be'!E12/'Tabel 4 F'!E12*100,"-"))</f>
        <v>3.5945786682380674</v>
      </c>
      <c r="F12" s="93">
        <f>IF(OR('Tabel 4 F'!F12&lt;5,'Tabel 4 Be'!F12&lt;0.5),"-",IFERROR('Tabel 4 Be'!F12/'Tabel 4 F'!F12*100,"-"))</f>
        <v>5.0534100246507805</v>
      </c>
      <c r="G12" s="117"/>
      <c r="H12" s="93">
        <f>IF(OR('Tabel 4 F'!H12&lt;5,'Tabel 4 Be'!H12&lt;0.5),"-",IFERROR('Tabel 4 Be'!H12/'Tabel 4 F'!H12*100,"-"))</f>
        <v>7.0536000366182998</v>
      </c>
    </row>
    <row r="13" spans="1:8" ht="15.75" customHeight="1" x14ac:dyDescent="0.2">
      <c r="A13" s="90" t="s">
        <v>27</v>
      </c>
      <c r="B13" s="94">
        <f>IF(OR('Tabel 4 F'!B13&lt;5,'Tabel 4 Be'!B13&lt;0.5),"-",IFERROR('Tabel 4 Be'!B13/'Tabel 4 F'!B13*100,"-"))</f>
        <v>14.429790535298681</v>
      </c>
      <c r="C13" s="94">
        <f>IF(OR('Tabel 4 F'!C13&lt;5,'Tabel 4 Be'!C13&lt;0.5),"-",IFERROR('Tabel 4 Be'!C13/'Tabel 4 F'!C13*100,"-"))</f>
        <v>4.1383570105003091</v>
      </c>
      <c r="D13" s="94">
        <f>IF(OR('Tabel 4 F'!D13&lt;5,'Tabel 4 Be'!D13&lt;0.5),"-",IFERROR('Tabel 4 Be'!D13/'Tabel 4 F'!D13*100,"-"))</f>
        <v>1.2074643249176729</v>
      </c>
      <c r="E13" s="94">
        <f>IF(OR('Tabel 4 F'!E13&lt;5,'Tabel 4 Be'!E13&lt;0.5),"-",IFERROR('Tabel 4 Be'!E13/'Tabel 4 F'!E13*100,"-"))</f>
        <v>1.0711735301118781</v>
      </c>
      <c r="F13" s="94">
        <f>IF(OR('Tabel 4 F'!F13&lt;5,'Tabel 4 Be'!F13&lt;0.5),"-",IFERROR('Tabel 4 Be'!F13/'Tabel 4 F'!F13*100,"-"))</f>
        <v>2.4518388791593697</v>
      </c>
      <c r="G13" s="117"/>
      <c r="H13" s="94">
        <f>IF(OR('Tabel 4 F'!H13&lt;5,'Tabel 4 Be'!H13&lt;0.5),"-",IFERROR('Tabel 4 Be'!H13/'Tabel 4 F'!H13*100,"-"))</f>
        <v>3.080821552413977</v>
      </c>
    </row>
    <row r="14" spans="1:8" ht="15.75" customHeight="1" x14ac:dyDescent="0.2">
      <c r="A14" s="83" t="s">
        <v>28</v>
      </c>
      <c r="B14" s="95">
        <f>IF(OR('Tabel 4 F'!B14&lt;5,'Tabel 4 Be'!B14&lt;0.5),"-",IFERROR('Tabel 4 Be'!B14/'Tabel 4 F'!B14*100,"-"))</f>
        <v>6.25</v>
      </c>
      <c r="C14" s="95">
        <f>IF(OR('Tabel 4 F'!C14&lt;5,'Tabel 4 Be'!C14&lt;0.5),"-",IFERROR('Tabel 4 Be'!C14/'Tabel 4 F'!C14*100,"-"))</f>
        <v>2.8657616892911011</v>
      </c>
      <c r="D14" s="95">
        <f>IF(OR('Tabel 4 F'!D14&lt;5,'Tabel 4 Be'!D14&lt;0.5),"-",IFERROR('Tabel 4 Be'!D14/'Tabel 4 F'!D14*100,"-"))</f>
        <v>2.456499488229273</v>
      </c>
      <c r="E14" s="95">
        <f>IF(OR('Tabel 4 F'!E14&lt;5,'Tabel 4 Be'!E14&lt;0.5),"-",IFERROR('Tabel 4 Be'!E14/'Tabel 4 F'!E14*100,"-"))</f>
        <v>1.5647226173541962</v>
      </c>
      <c r="F14" s="95">
        <f>IF(OR('Tabel 4 F'!F14&lt;5,'Tabel 4 Be'!F14&lt;0.5),"-",IFERROR('Tabel 4 Be'!F14/'Tabel 4 F'!F14*100,"-"))</f>
        <v>6.25</v>
      </c>
      <c r="G14" s="117"/>
      <c r="H14" s="95">
        <f>IF(OR('Tabel 4 F'!H14&lt;5,'Tabel 4 Be'!H14&lt;0.5),"-",IFERROR('Tabel 4 Be'!H14/'Tabel 4 F'!H14*100,"-"))</f>
        <v>2.6490066225165565</v>
      </c>
    </row>
    <row r="15" spans="1:8" ht="15.75" customHeight="1" x14ac:dyDescent="0.2">
      <c r="A15" s="79" t="s">
        <v>29</v>
      </c>
      <c r="B15" s="93">
        <f>IF(OR('Tabel 4 F'!B15&lt;5,'Tabel 4 Be'!B15&lt;0.5),"-",IFERROR('Tabel 4 Be'!B15/'Tabel 4 F'!B15*100,"-"))</f>
        <v>19.859307359307358</v>
      </c>
      <c r="C15" s="93">
        <f>IF(OR('Tabel 4 F'!C15&lt;5,'Tabel 4 Be'!C15&lt;0.5),"-",IFERROR('Tabel 4 Be'!C15/'Tabel 4 F'!C15*100,"-"))</f>
        <v>7.2765700483091793</v>
      </c>
      <c r="D15" s="93">
        <f>IF(OR('Tabel 4 F'!D15&lt;5,'Tabel 4 Be'!D15&lt;0.5),"-",IFERROR('Tabel 4 Be'!D15/'Tabel 4 F'!D15*100,"-"))</f>
        <v>4.5253863134657841</v>
      </c>
      <c r="E15" s="93">
        <f>IF(OR('Tabel 4 F'!E15&lt;5,'Tabel 4 Be'!E15&lt;0.5),"-",IFERROR('Tabel 4 Be'!E15/'Tabel 4 F'!E15*100,"-"))</f>
        <v>5.9241706161137442</v>
      </c>
      <c r="F15" s="93">
        <f>IF(OR('Tabel 4 F'!F15&lt;5,'Tabel 4 Be'!F15&lt;0.5),"-",IFERROR('Tabel 4 Be'!F15/'Tabel 4 F'!F15*100,"-"))</f>
        <v>2.197802197802198</v>
      </c>
      <c r="G15" s="117"/>
      <c r="H15" s="93">
        <f>IF(OR('Tabel 4 F'!H15&lt;5,'Tabel 4 Be'!H15&lt;0.5),"-",IFERROR('Tabel 4 Be'!H15/'Tabel 4 F'!H15*100,"-"))</f>
        <v>10.275117799057607</v>
      </c>
    </row>
    <row r="16" spans="1:8" ht="15.75" customHeight="1" x14ac:dyDescent="0.2">
      <c r="A16" s="90" t="s">
        <v>30</v>
      </c>
      <c r="B16" s="94">
        <f>IF(OR('Tabel 4 F'!B16&lt;5,'Tabel 4 Be'!B16&lt;0.5),"-",IFERROR('Tabel 4 Be'!B16/'Tabel 4 F'!B16*100,"-"))</f>
        <v>16.75338189386056</v>
      </c>
      <c r="C16" s="94">
        <f>IF(OR('Tabel 4 F'!C16&lt;5,'Tabel 4 Be'!C16&lt;0.5),"-",IFERROR('Tabel 4 Be'!C16/'Tabel 4 F'!C16*100,"-"))</f>
        <v>10.438908659549229</v>
      </c>
      <c r="D16" s="94">
        <f>IF(OR('Tabel 4 F'!D16&lt;5,'Tabel 4 Be'!D16&lt;0.5),"-",IFERROR('Tabel 4 Be'!D16/'Tabel 4 F'!D16*100,"-"))</f>
        <v>3.8961038961038961</v>
      </c>
      <c r="E16" s="94">
        <f>IF(OR('Tabel 4 F'!E16&lt;5,'Tabel 4 Be'!E16&lt;0.5),"-",IFERROR('Tabel 4 Be'!E16/'Tabel 4 F'!E16*100,"-"))</f>
        <v>2.9252437703141929</v>
      </c>
      <c r="F16" s="94">
        <f>IF(OR('Tabel 4 F'!F16&lt;5,'Tabel 4 Be'!F16&lt;0.5),"-",IFERROR('Tabel 4 Be'!F16/'Tabel 4 F'!F16*100,"-"))</f>
        <v>3.0379746835443036</v>
      </c>
      <c r="G16" s="117"/>
      <c r="H16" s="94">
        <f>IF(OR('Tabel 4 F'!H16&lt;5,'Tabel 4 Be'!H16&lt;0.5),"-",IFERROR('Tabel 4 Be'!H16/'Tabel 4 F'!H16*100,"-"))</f>
        <v>8.0079090459713296</v>
      </c>
    </row>
    <row r="17" spans="1:8" ht="15.75" hidden="1" customHeight="1" x14ac:dyDescent="0.2">
      <c r="A17" s="31" t="s">
        <v>31</v>
      </c>
      <c r="B17" s="40">
        <f>IF(OR('Tabel 4 F'!B17&lt;5,'Tabel 4 Be'!B17&lt;0.5),"-",IFERROR('Tabel 4 Be'!B17/'Tabel 4 F'!B17*100,"-"))</f>
        <v>8.6021505376344098</v>
      </c>
      <c r="C17" s="40">
        <f>IF(OR('Tabel 4 F'!C17&lt;5,'Tabel 4 Be'!C17&lt;0.5),"-",IFERROR('Tabel 4 Be'!C17/'Tabel 4 F'!C17*100,"-"))</f>
        <v>4.4117647058823533</v>
      </c>
      <c r="D17" s="40">
        <f>IF(OR('Tabel 4 F'!D17&lt;5,'Tabel 4 Be'!D17&lt;0.5),"-",IFERROR('Tabel 4 Be'!D17/'Tabel 4 F'!D17*100,"-"))</f>
        <v>1.5094339622641511</v>
      </c>
      <c r="E17" s="40">
        <f>IF(OR('Tabel 4 F'!E17&lt;5,'Tabel 4 Be'!E17&lt;0.5),"-",IFERROR('Tabel 4 Be'!E17/'Tabel 4 F'!E17*100,"-"))</f>
        <v>0.58754406580493534</v>
      </c>
      <c r="F17" s="40">
        <f>IF(OR('Tabel 4 F'!F17&lt;5,'Tabel 4 Be'!F17&lt;0.5),"-",IFERROR('Tabel 4 Be'!F17/'Tabel 4 F'!F17*100,"-"))</f>
        <v>2.8384279475982535</v>
      </c>
      <c r="G17" s="117"/>
      <c r="H17" s="40">
        <f>IF(OR('Tabel 4 F'!H17&lt;5,'Tabel 4 Be'!H17&lt;0.5),"-",IFERROR('Tabel 4 Be'!H17/'Tabel 4 F'!H17*100,"-"))</f>
        <v>2.4101479915433406</v>
      </c>
    </row>
    <row r="18" spans="1:8" ht="15.75" hidden="1" customHeight="1" x14ac:dyDescent="0.2">
      <c r="A18" s="33" t="s">
        <v>32</v>
      </c>
      <c r="B18" s="41">
        <f>IF(OR('Tabel 4 F'!B18&lt;5,'Tabel 4 Be'!B18&lt;0.5),"-",IFERROR('Tabel 4 Be'!B18/'Tabel 4 F'!B18*100,"-"))</f>
        <v>13.793103448275861</v>
      </c>
      <c r="C18" s="41">
        <f>IF(OR('Tabel 4 F'!C18&lt;5,'Tabel 4 Be'!C18&lt;0.5),"-",IFERROR('Tabel 4 Be'!C18/'Tabel 4 F'!C18*100,"-"))</f>
        <v>4.7619047619047619</v>
      </c>
      <c r="D18" s="41">
        <f>IF(OR('Tabel 4 F'!D18&lt;5,'Tabel 4 Be'!D18&lt;0.5),"-",IFERROR('Tabel 4 Be'!D18/'Tabel 4 F'!D18*100,"-"))</f>
        <v>2.3474178403755865</v>
      </c>
      <c r="E18" s="41" t="str">
        <f>IF(OR('Tabel 4 F'!E18&lt;5,'Tabel 4 Be'!E18&lt;0.5),"-",IFERROR('Tabel 4 Be'!E18/'Tabel 4 F'!E18*100,"-"))</f>
        <v>-</v>
      </c>
      <c r="F18" s="41" t="str">
        <f>IF(OR('Tabel 4 F'!F18&lt;5,'Tabel 4 Be'!F18&lt;0.5),"-",IFERROR('Tabel 4 Be'!F18/'Tabel 4 F'!F18*100,"-"))</f>
        <v>-</v>
      </c>
      <c r="G18" s="117"/>
      <c r="H18" s="41">
        <f>IF(OR('Tabel 4 F'!H18&lt;5,'Tabel 4 Be'!H18&lt;0.5),"-",IFERROR('Tabel 4 Be'!H18/'Tabel 4 F'!H18*100,"-"))</f>
        <v>3.4387895460797799</v>
      </c>
    </row>
    <row r="19" spans="1:8" ht="15.75" hidden="1" customHeight="1" x14ac:dyDescent="0.2">
      <c r="A19" s="31" t="s">
        <v>33</v>
      </c>
      <c r="B19" s="40" t="str">
        <f>IF(OR('Tabel 4 F'!B19&lt;5,'Tabel 4 Be'!B19&lt;0.5),"-",IFERROR('Tabel 4 Be'!B19/'Tabel 4 F'!B19*100,"-"))</f>
        <v>-</v>
      </c>
      <c r="C19" s="40">
        <f>IF(OR('Tabel 4 F'!C19&lt;5,'Tabel 4 Be'!C19&lt;0.5),"-",IFERROR('Tabel 4 Be'!C19/'Tabel 4 F'!C19*100,"-"))</f>
        <v>5</v>
      </c>
      <c r="D19" s="40" t="str">
        <f>IF(OR('Tabel 4 F'!D19&lt;5,'Tabel 4 Be'!D19&lt;0.5),"-",IFERROR('Tabel 4 Be'!D19/'Tabel 4 F'!D19*100,"-"))</f>
        <v>-</v>
      </c>
      <c r="E19" s="40">
        <f>IF(OR('Tabel 4 F'!E19&lt;5,'Tabel 4 Be'!E19&lt;0.5),"-",IFERROR('Tabel 4 Be'!E19/'Tabel 4 F'!E19*100,"-"))</f>
        <v>1.5625</v>
      </c>
      <c r="F19" s="40">
        <f>IF(OR('Tabel 4 F'!F19&lt;5,'Tabel 4 Be'!F19&lt;0.5),"-",IFERROR('Tabel 4 Be'!F19/'Tabel 4 F'!F19*100,"-"))</f>
        <v>2.5974025974025974</v>
      </c>
      <c r="G19" s="117"/>
      <c r="H19" s="40">
        <f>IF(OR('Tabel 4 F'!H19&lt;5,'Tabel 4 Be'!H19&lt;0.5),"-",IFERROR('Tabel 4 Be'!H19/'Tabel 4 F'!H19*100,"-"))</f>
        <v>2.0689655172413794</v>
      </c>
    </row>
    <row r="20" spans="1:8" ht="15.75" hidden="1" customHeight="1" x14ac:dyDescent="0.2">
      <c r="A20" s="33" t="s">
        <v>34</v>
      </c>
      <c r="B20" s="41">
        <f>IF(OR('Tabel 4 F'!B20&lt;5,'Tabel 4 Be'!B20&lt;0.5),"-",IFERROR('Tabel 4 Be'!B20/'Tabel 4 F'!B20*100,"-"))</f>
        <v>7.4074074074074066</v>
      </c>
      <c r="C20" s="41">
        <f>IF(OR('Tabel 4 F'!C20&lt;5,'Tabel 4 Be'!C20&lt;0.5),"-",IFERROR('Tabel 4 Be'!C20/'Tabel 4 F'!C20*100,"-"))</f>
        <v>3.6585365853658534</v>
      </c>
      <c r="D20" s="41">
        <f>IF(OR('Tabel 4 F'!D20&lt;5,'Tabel 4 Be'!D20&lt;0.5),"-",IFERROR('Tabel 4 Be'!D20/'Tabel 4 F'!D20*100,"-"))</f>
        <v>1.5706806282722512</v>
      </c>
      <c r="E20" s="41">
        <f>IF(OR('Tabel 4 F'!E20&lt;5,'Tabel 4 Be'!E20&lt;0.5),"-",IFERROR('Tabel 4 Be'!E20/'Tabel 4 F'!E20*100,"-"))</f>
        <v>1.5503875968992249</v>
      </c>
      <c r="F20" s="41">
        <f>IF(OR('Tabel 4 F'!F20&lt;5,'Tabel 4 Be'!F20&lt;0.5),"-",IFERROR('Tabel 4 Be'!F20/'Tabel 4 F'!F20*100,"-"))</f>
        <v>3.8461538461538463</v>
      </c>
      <c r="G20" s="117"/>
      <c r="H20" s="41">
        <f>IF(OR('Tabel 4 F'!H20&lt;5,'Tabel 4 Be'!H20&lt;0.5),"-",IFERROR('Tabel 4 Be'!H20/'Tabel 4 F'!H20*100,"-"))</f>
        <v>2.5641025641025639</v>
      </c>
    </row>
    <row r="21" spans="1:8" ht="15.75" customHeight="1" x14ac:dyDescent="0.2">
      <c r="A21" s="83" t="s">
        <v>35</v>
      </c>
      <c r="B21" s="95">
        <f>IF(OR('Tabel 4 F'!B21&lt;5,'Tabel 4 Be'!B21&lt;0.5),"-",IFERROR('Tabel 4 Be'!B21/'Tabel 4 F'!B21*100,"-"))</f>
        <v>9.8181818181818183</v>
      </c>
      <c r="C21" s="95">
        <f>IF(OR('Tabel 4 F'!C21&lt;5,'Tabel 4 Be'!C21&lt;0.5),"-",IFERROR('Tabel 4 Be'!C21/'Tabel 4 F'!C21*100,"-"))</f>
        <v>4.46685878962536</v>
      </c>
      <c r="D21" s="95">
        <f>IF(OR('Tabel 4 F'!D21&lt;5,'Tabel 4 Be'!D21&lt;0.5),"-",IFERROR('Tabel 4 Be'!D21/'Tabel 4 F'!D21*100,"-"))</f>
        <v>1.6080402010050252</v>
      </c>
      <c r="E21" s="95">
        <f>IF(OR('Tabel 4 F'!E21&lt;5,'Tabel 4 Be'!E21&lt;0.5),"-",IFERROR('Tabel 4 Be'!E21/'Tabel 4 F'!E21*100,"-"))</f>
        <v>0.7142857142857143</v>
      </c>
      <c r="F21" s="95">
        <f>IF(OR('Tabel 4 F'!F21&lt;5,'Tabel 4 Be'!F21&lt;0.5),"-",IFERROR('Tabel 4 Be'!F21/'Tabel 4 F'!F21*100,"-"))</f>
        <v>2.7067669172932329</v>
      </c>
      <c r="G21" s="117"/>
      <c r="H21" s="95">
        <f>IF(OR('Tabel 4 F'!H21&lt;5,'Tabel 4 Be'!H21&lt;0.5),"-",IFERROR('Tabel 4 Be'!H21/'Tabel 4 F'!H21*100,"-"))</f>
        <v>2.5970686551812805</v>
      </c>
    </row>
    <row r="22" spans="1:8" ht="15.75" customHeight="1" x14ac:dyDescent="0.2">
      <c r="A22" s="79" t="s">
        <v>36</v>
      </c>
      <c r="B22" s="93">
        <f>IF(OR('Tabel 4 F'!B22&lt;5,'Tabel 4 Be'!B22&lt;0.5),"-",IFERROR('Tabel 4 Be'!B22/'Tabel 4 F'!B22*100,"-"))</f>
        <v>11.363636363636363</v>
      </c>
      <c r="C22" s="93">
        <f>IF(OR('Tabel 4 F'!C22&lt;5,'Tabel 4 Be'!C22&lt;0.5),"-",IFERROR('Tabel 4 Be'!C22/'Tabel 4 F'!C22*100,"-"))</f>
        <v>2.2727272727272729</v>
      </c>
      <c r="D22" s="93" t="str">
        <f>IF(OR('Tabel 4 F'!D22&lt;5,'Tabel 4 Be'!D22&lt;0.5),"-",IFERROR('Tabel 4 Be'!D22/'Tabel 4 F'!D22*100,"-"))</f>
        <v>-</v>
      </c>
      <c r="E22" s="93">
        <f>IF(OR('Tabel 4 F'!E22&lt;5,'Tabel 4 Be'!E22&lt;0.5),"-",IFERROR('Tabel 4 Be'!E22/'Tabel 4 F'!E22*100,"-"))</f>
        <v>1.4285714285714286</v>
      </c>
      <c r="F22" s="93">
        <f>IF(OR('Tabel 4 F'!F22&lt;5,'Tabel 4 Be'!F22&lt;0.5),"-",IFERROR('Tabel 4 Be'!F22/'Tabel 4 F'!F22*100,"-"))</f>
        <v>4.918032786885246</v>
      </c>
      <c r="G22" s="117"/>
      <c r="H22" s="93">
        <f>IF(OR('Tabel 4 F'!H22&lt;5,'Tabel 4 Be'!H22&lt;0.5),"-",IFERROR('Tabel 4 Be'!H22/'Tabel 4 F'!H22*100,"-"))</f>
        <v>3.1496062992125982</v>
      </c>
    </row>
    <row r="23" spans="1:8" ht="15.75" customHeight="1" x14ac:dyDescent="0.2">
      <c r="A23" s="90" t="s">
        <v>37</v>
      </c>
      <c r="B23" s="94">
        <f>IF(OR('Tabel 4 F'!B23&lt;5,'Tabel 4 Be'!B23&lt;0.5),"-",IFERROR('Tabel 4 Be'!B23/'Tabel 4 F'!B23*100,"-"))</f>
        <v>6.9767441860465116</v>
      </c>
      <c r="C23" s="94">
        <f>IF(OR('Tabel 4 F'!C23&lt;5,'Tabel 4 Be'!C23&lt;0.5),"-",IFERROR('Tabel 4 Be'!C23/'Tabel 4 F'!C23*100,"-"))</f>
        <v>5</v>
      </c>
      <c r="D23" s="94">
        <f>IF(OR('Tabel 4 F'!D23&lt;5,'Tabel 4 Be'!D23&lt;0.5),"-",IFERROR('Tabel 4 Be'!D23/'Tabel 4 F'!D23*100,"-"))</f>
        <v>2.7027027027027026</v>
      </c>
      <c r="E23" s="94" t="str">
        <f>IF(OR('Tabel 4 F'!E23&lt;5,'Tabel 4 Be'!E23&lt;0.5),"-",IFERROR('Tabel 4 Be'!E23/'Tabel 4 F'!E23*100,"-"))</f>
        <v>-</v>
      </c>
      <c r="F23" s="94" t="str">
        <f>IF(OR('Tabel 4 F'!F23&lt;5,'Tabel 4 Be'!F23&lt;0.5),"-",IFERROR('Tabel 4 Be'!F23/'Tabel 4 F'!F23*100,"-"))</f>
        <v>-</v>
      </c>
      <c r="G23" s="117"/>
      <c r="H23" s="94">
        <f>IF(OR('Tabel 4 F'!H23&lt;5,'Tabel 4 Be'!H23&lt;0.5),"-",IFERROR('Tabel 4 Be'!H23/'Tabel 4 F'!H23*100,"-"))</f>
        <v>4.7717842323651452</v>
      </c>
    </row>
    <row r="24" spans="1:8" ht="15.75" customHeight="1" x14ac:dyDescent="0.2">
      <c r="A24" s="83" t="s">
        <v>38</v>
      </c>
      <c r="B24" s="95">
        <f>IF(OR('Tabel 4 F'!B24&lt;5,'Tabel 4 Be'!B24&lt;0.5),"-",IFERROR('Tabel 4 Be'!B24/'Tabel 4 F'!B24*100,"-"))</f>
        <v>4.0247678018575854</v>
      </c>
      <c r="C24" s="95">
        <f>IF(OR('Tabel 4 F'!C24&lt;5,'Tabel 4 Be'!C24&lt;0.5),"-",IFERROR('Tabel 4 Be'!C24/'Tabel 4 F'!C24*100,"-"))</f>
        <v>0.7865168539325843</v>
      </c>
      <c r="D24" s="95">
        <f>IF(OR('Tabel 4 F'!D24&lt;5,'Tabel 4 Be'!D24&lt;0.5),"-",IFERROR('Tabel 4 Be'!D24/'Tabel 4 F'!D24*100,"-"))</f>
        <v>0.97560975609756095</v>
      </c>
      <c r="E24" s="95" t="str">
        <f>IF(OR('Tabel 4 F'!E24&lt;5,'Tabel 4 Be'!E24&lt;0.5),"-",IFERROR('Tabel 4 Be'!E24/'Tabel 4 F'!E24*100,"-"))</f>
        <v>-</v>
      </c>
      <c r="F24" s="95">
        <f>IF(OR('Tabel 4 F'!F24&lt;5,'Tabel 4 Be'!F24&lt;0.5),"-",IFERROR('Tabel 4 Be'!F24/'Tabel 4 F'!F24*100,"-"))</f>
        <v>1.4851485148514851</v>
      </c>
      <c r="G24" s="117"/>
      <c r="H24" s="95">
        <f>IF(OR('Tabel 4 F'!H24&lt;5,'Tabel 4 Be'!H24&lt;0.5),"-",IFERROR('Tabel 4 Be'!H24/'Tabel 4 F'!H24*100,"-"))</f>
        <v>1.1521652761223677</v>
      </c>
    </row>
    <row r="25" spans="1:8" ht="15.75" customHeight="1" x14ac:dyDescent="0.2">
      <c r="A25" s="79" t="s">
        <v>39</v>
      </c>
      <c r="B25" s="93">
        <f>IF(OR('Tabel 4 F'!B25&lt;5,'Tabel 4 Be'!B25&lt;0.5),"-",IFERROR('Tabel 4 Be'!B25/'Tabel 4 F'!B25*100,"-"))</f>
        <v>10.480769230769232</v>
      </c>
      <c r="C25" s="93">
        <f>IF(OR('Tabel 4 F'!C25&lt;5,'Tabel 4 Be'!C25&lt;0.5),"-",IFERROR('Tabel 4 Be'!C25/'Tabel 4 F'!C25*100,"-"))</f>
        <v>2.1265560165975104</v>
      </c>
      <c r="D25" s="93">
        <f>IF(OR('Tabel 4 F'!D25&lt;5,'Tabel 4 Be'!D25&lt;0.5),"-",IFERROR('Tabel 4 Be'!D25/'Tabel 4 F'!D25*100,"-"))</f>
        <v>0.35063113604488078</v>
      </c>
      <c r="E25" s="93">
        <f>IF(OR('Tabel 4 F'!E25&lt;5,'Tabel 4 Be'!E25&lt;0.5),"-",IFERROR('Tabel 4 Be'!E25/'Tabel 4 F'!E25*100,"-"))</f>
        <v>1.2282497441146365</v>
      </c>
      <c r="F25" s="93">
        <f>IF(OR('Tabel 4 F'!F25&lt;5,'Tabel 4 Be'!F25&lt;0.5),"-",IFERROR('Tabel 4 Be'!F25/'Tabel 4 F'!F25*100,"-"))</f>
        <v>2.5069637883008355</v>
      </c>
      <c r="G25" s="117"/>
      <c r="H25" s="93">
        <f>IF(OR('Tabel 4 F'!H25&lt;5,'Tabel 4 Be'!H25&lt;0.5),"-",IFERROR('Tabel 4 Be'!H25/'Tabel 4 F'!H25*100,"-"))</f>
        <v>3.0715532286212914</v>
      </c>
    </row>
    <row r="26" spans="1:8" ht="15.75" customHeight="1" x14ac:dyDescent="0.2">
      <c r="A26" s="90" t="s">
        <v>40</v>
      </c>
      <c r="B26" s="94">
        <f>IF(OR('Tabel 4 F'!B26&lt;5,'Tabel 4 Be'!B26&lt;0.5),"-",IFERROR('Tabel 4 Be'!B26/'Tabel 4 F'!B26*100,"-"))</f>
        <v>13.403361344537815</v>
      </c>
      <c r="C26" s="94">
        <f>IF(OR('Tabel 4 F'!C26&lt;5,'Tabel 4 Be'!C26&lt;0.5),"-",IFERROR('Tabel 4 Be'!C26/'Tabel 4 F'!C26*100,"-"))</f>
        <v>1.5899122807017545</v>
      </c>
      <c r="D26" s="94">
        <f>IF(OR('Tabel 4 F'!D26&lt;5,'Tabel 4 Be'!D26&lt;0.5),"-",IFERROR('Tabel 4 Be'!D26/'Tabel 4 F'!D26*100,"-"))</f>
        <v>0.40096230954290296</v>
      </c>
      <c r="E26" s="94">
        <f>IF(OR('Tabel 4 F'!E26&lt;5,'Tabel 4 Be'!E26&lt;0.5),"-",IFERROR('Tabel 4 Be'!E26/'Tabel 4 F'!E26*100,"-"))</f>
        <v>0.39087947882736157</v>
      </c>
      <c r="F26" s="94">
        <f>IF(OR('Tabel 4 F'!F26&lt;5,'Tabel 4 Be'!F26&lt;0.5),"-",IFERROR('Tabel 4 Be'!F26/'Tabel 4 F'!F26*100,"-"))</f>
        <v>0.31712473572938688</v>
      </c>
      <c r="G26" s="117"/>
      <c r="H26" s="94">
        <f>IF(OR('Tabel 4 F'!H26&lt;5,'Tabel 4 Be'!H26&lt;0.5),"-",IFERROR('Tabel 4 Be'!H26/'Tabel 4 F'!H26*100,"-"))</f>
        <v>3.313323458330085</v>
      </c>
    </row>
    <row r="27" spans="1:8" ht="15.75" customHeight="1" x14ac:dyDescent="0.2">
      <c r="A27" s="83" t="s">
        <v>41</v>
      </c>
      <c r="B27" s="95">
        <f>IF(OR('Tabel 4 F'!B27&lt;5,'Tabel 4 Be'!B27&lt;0.5),"-",IFERROR('Tabel 4 Be'!B27/'Tabel 4 F'!B27*100,"-"))</f>
        <v>16.145833333333336</v>
      </c>
      <c r="C27" s="95">
        <f>IF(OR('Tabel 4 F'!C27&lt;5,'Tabel 4 Be'!C27&lt;0.5),"-",IFERROR('Tabel 4 Be'!C27/'Tabel 4 F'!C27*100,"-"))</f>
        <v>1.0339734121122599</v>
      </c>
      <c r="D27" s="95">
        <f>IF(OR('Tabel 4 F'!D27&lt;5,'Tabel 4 Be'!D27&lt;0.5),"-",IFERROR('Tabel 4 Be'!D27/'Tabel 4 F'!D27*100,"-"))</f>
        <v>1.2847965738758029</v>
      </c>
      <c r="E27" s="95">
        <f>IF(OR('Tabel 4 F'!E27&lt;5,'Tabel 4 Be'!E27&lt;0.5),"-",IFERROR('Tabel 4 Be'!E27/'Tabel 4 F'!E27*100,"-"))</f>
        <v>1.1594202898550725</v>
      </c>
      <c r="F27" s="95">
        <f>IF(OR('Tabel 4 F'!F27&lt;5,'Tabel 4 Be'!F27&lt;0.5),"-",IFERROR('Tabel 4 Be'!F27/'Tabel 4 F'!F27*100,"-"))</f>
        <v>1.3043478260869565</v>
      </c>
      <c r="G27" s="117"/>
      <c r="H27" s="95">
        <f>IF(OR('Tabel 4 F'!H27&lt;5,'Tabel 4 Be'!H27&lt;0.5),"-",IFERROR('Tabel 4 Be'!H27/'Tabel 4 F'!H27*100,"-"))</f>
        <v>3.8991916310033283</v>
      </c>
    </row>
    <row r="28" spans="1:8" ht="15.75" customHeight="1" x14ac:dyDescent="0.2">
      <c r="A28" s="79" t="s">
        <v>42</v>
      </c>
      <c r="B28" s="93">
        <f>IF(OR('Tabel 4 F'!B28&lt;5,'Tabel 4 Be'!B28&lt;0.5),"-",IFERROR('Tabel 4 Be'!B28/'Tabel 4 F'!B28*100,"-"))</f>
        <v>23.228346456692915</v>
      </c>
      <c r="C28" s="93">
        <f>IF(OR('Tabel 4 F'!C28&lt;5,'Tabel 4 Be'!C28&lt;0.5),"-",IFERROR('Tabel 4 Be'!C28/'Tabel 4 F'!C28*100,"-"))</f>
        <v>5.5144968732234227</v>
      </c>
      <c r="D28" s="93">
        <f>IF(OR('Tabel 4 F'!D28&lt;5,'Tabel 4 Be'!D28&lt;0.5),"-",IFERROR('Tabel 4 Be'!D28/'Tabel 4 F'!D28*100,"-"))</f>
        <v>2.0253164556962027</v>
      </c>
      <c r="E28" s="93">
        <f>IF(OR('Tabel 4 F'!E28&lt;5,'Tabel 4 Be'!E28&lt;0.5),"-",IFERROR('Tabel 4 Be'!E28/'Tabel 4 F'!E28*100,"-"))</f>
        <v>3.522818254603683</v>
      </c>
      <c r="F28" s="93">
        <f>IF(OR('Tabel 4 F'!F28&lt;5,'Tabel 4 Be'!F28&lt;0.5),"-",IFERROR('Tabel 4 Be'!F28/'Tabel 4 F'!F28*100,"-"))</f>
        <v>4.9226441631504922</v>
      </c>
      <c r="G28" s="117"/>
      <c r="H28" s="93">
        <f>IF(OR('Tabel 4 F'!H28&lt;5,'Tabel 4 Be'!H28&lt;0.5),"-",IFERROR('Tabel 4 Be'!H28/'Tabel 4 F'!H28*100,"-"))</f>
        <v>5.3853595614317964</v>
      </c>
    </row>
    <row r="29" spans="1:8" ht="15.75" customHeight="1" x14ac:dyDescent="0.2">
      <c r="A29" s="90" t="s">
        <v>43</v>
      </c>
      <c r="B29" s="94">
        <f>IF(OR('Tabel 4 F'!B29&lt;5,'Tabel 4 Be'!B29&lt;0.5),"-",IFERROR('Tabel 4 Be'!B29/'Tabel 4 F'!B29*100,"-"))</f>
        <v>21.428571428571427</v>
      </c>
      <c r="C29" s="94">
        <f>IF(OR('Tabel 4 F'!C29&lt;5,'Tabel 4 Be'!C29&lt;0.5),"-",IFERROR('Tabel 4 Be'!C29/'Tabel 4 F'!C29*100,"-"))</f>
        <v>1.5957446808510638</v>
      </c>
      <c r="D29" s="94">
        <f>IF(OR('Tabel 4 F'!D29&lt;5,'Tabel 4 Be'!D29&lt;0.5),"-",IFERROR('Tabel 4 Be'!D29/'Tabel 4 F'!D29*100,"-"))</f>
        <v>0.41493775933609961</v>
      </c>
      <c r="E29" s="94">
        <f>IF(OR('Tabel 4 F'!E29&lt;5,'Tabel 4 Be'!E29&lt;0.5),"-",IFERROR('Tabel 4 Be'!E29/'Tabel 4 F'!E29*100,"-"))</f>
        <v>0.39370078740157477</v>
      </c>
      <c r="F29" s="94">
        <f>IF(OR('Tabel 4 F'!F29&lt;5,'Tabel 4 Be'!F29&lt;0.5),"-",IFERROR('Tabel 4 Be'!F29/'Tabel 4 F'!F29*100,"-"))</f>
        <v>1.0416666666666665</v>
      </c>
      <c r="G29" s="117"/>
      <c r="H29" s="94">
        <f>IF(OR('Tabel 4 F'!H29&lt;5,'Tabel 4 Be'!H29&lt;0.5),"-",IFERROR('Tabel 4 Be'!H29/'Tabel 4 F'!H29*100,"-"))</f>
        <v>2.7809965237543453</v>
      </c>
    </row>
    <row r="30" spans="1:8" ht="15.75" customHeight="1" x14ac:dyDescent="0.2">
      <c r="A30" s="83" t="s">
        <v>44</v>
      </c>
      <c r="B30" s="95">
        <f>IF(OR('Tabel 4 F'!B30&lt;5,'Tabel 4 Be'!B30&lt;0.5),"-",IFERROR('Tabel 4 Be'!B30/'Tabel 4 F'!B30*100,"-"))</f>
        <v>10.588235294117647</v>
      </c>
      <c r="C30" s="95">
        <f>IF(OR('Tabel 4 F'!C30&lt;5,'Tabel 4 Be'!C30&lt;0.5),"-",IFERROR('Tabel 4 Be'!C30/'Tabel 4 F'!C30*100,"-"))</f>
        <v>3.9473684210526314</v>
      </c>
      <c r="D30" s="95">
        <f>IF(OR('Tabel 4 F'!D30&lt;5,'Tabel 4 Be'!D30&lt;0.5),"-",IFERROR('Tabel 4 Be'!D30/'Tabel 4 F'!D30*100,"-"))</f>
        <v>2.9383886255924172</v>
      </c>
      <c r="E30" s="95">
        <f>IF(OR('Tabel 4 F'!E30&lt;5,'Tabel 4 Be'!E30&lt;0.5),"-",IFERROR('Tabel 4 Be'!E30/'Tabel 4 F'!E30*100,"-"))</f>
        <v>2.4838012958963285</v>
      </c>
      <c r="F30" s="95">
        <f>IF(OR('Tabel 4 F'!F30&lt;5,'Tabel 4 Be'!F30&lt;0.5),"-",IFERROR('Tabel 4 Be'!F30/'Tabel 4 F'!F30*100,"-"))</f>
        <v>1.3913043478260869</v>
      </c>
      <c r="G30" s="117"/>
      <c r="H30" s="95">
        <f>IF(OR('Tabel 4 F'!H30&lt;5,'Tabel 4 Be'!H30&lt;0.5),"-",IFERROR('Tabel 4 Be'!H30/'Tabel 4 F'!H30*100,"-"))</f>
        <v>2.9239766081871341</v>
      </c>
    </row>
    <row r="31" spans="1:8" ht="15.75" customHeight="1" x14ac:dyDescent="0.2">
      <c r="A31" s="79" t="s">
        <v>45</v>
      </c>
      <c r="B31" s="93">
        <f>IF(OR('Tabel 4 F'!B31&lt;5,'Tabel 4 Be'!B31&lt;0.5),"-",IFERROR('Tabel 4 Be'!B31/'Tabel 4 F'!B31*100,"-"))</f>
        <v>27.27272727272727</v>
      </c>
      <c r="C31" s="93">
        <f>IF(OR('Tabel 4 F'!C31&lt;5,'Tabel 4 Be'!C31&lt;0.5),"-",IFERROR('Tabel 4 Be'!C31/'Tabel 4 F'!C31*100,"-"))</f>
        <v>6.9565217391304346</v>
      </c>
      <c r="D31" s="93">
        <f>IF(OR('Tabel 4 F'!D31&lt;5,'Tabel 4 Be'!D31&lt;0.5),"-",IFERROR('Tabel 4 Be'!D31/'Tabel 4 F'!D31*100,"-"))</f>
        <v>2.3529411764705883</v>
      </c>
      <c r="E31" s="93">
        <f>IF(OR('Tabel 4 F'!E31&lt;5,'Tabel 4 Be'!E31&lt;0.5),"-",IFERROR('Tabel 4 Be'!E31/'Tabel 4 F'!E31*100,"-"))</f>
        <v>2.2151898734177213</v>
      </c>
      <c r="F31" s="93">
        <f>IF(OR('Tabel 4 F'!F31&lt;5,'Tabel 4 Be'!F31&lt;0.5),"-",IFERROR('Tabel 4 Be'!F31/'Tabel 4 F'!F31*100,"-"))</f>
        <v>4.032258064516129</v>
      </c>
      <c r="G31" s="117"/>
      <c r="H31" s="93">
        <f>IF(OR('Tabel 4 F'!H31&lt;5,'Tabel 4 Be'!H31&lt;0.5),"-",IFERROR('Tabel 4 Be'!H31/'Tabel 4 F'!H31*100,"-"))</f>
        <v>4.0183696900114816</v>
      </c>
    </row>
    <row r="32" spans="1:8" ht="15.75" customHeight="1" x14ac:dyDescent="0.2">
      <c r="A32" s="90" t="s">
        <v>46</v>
      </c>
      <c r="B32" s="94">
        <f>IF(OR('Tabel 4 F'!B32&lt;5,'Tabel 4 Be'!B32&lt;0.5),"-",IFERROR('Tabel 4 Be'!B32/'Tabel 4 F'!B32*100,"-"))</f>
        <v>20</v>
      </c>
      <c r="C32" s="94">
        <f>IF(OR('Tabel 4 F'!C32&lt;5,'Tabel 4 Be'!C32&lt;0.5),"-",IFERROR('Tabel 4 Be'!C32/'Tabel 4 F'!C32*100,"-"))</f>
        <v>7.7490774907749085</v>
      </c>
      <c r="D32" s="94">
        <f>IF(OR('Tabel 4 F'!D32&lt;5,'Tabel 4 Be'!D32&lt;0.5),"-",IFERROR('Tabel 4 Be'!D32/'Tabel 4 F'!D32*100,"-"))</f>
        <v>3</v>
      </c>
      <c r="E32" s="94">
        <f>IF(OR('Tabel 4 F'!E32&lt;5,'Tabel 4 Be'!E32&lt;0.5),"-",IFERROR('Tabel 4 Be'!E32/'Tabel 4 F'!E32*100,"-"))</f>
        <v>1.870748299319728</v>
      </c>
      <c r="F32" s="94">
        <f>IF(OR('Tabel 4 F'!F32&lt;5,'Tabel 4 Be'!F32&lt;0.5),"-",IFERROR('Tabel 4 Be'!F32/'Tabel 4 F'!F32*100,"-"))</f>
        <v>1.3289036544850499</v>
      </c>
      <c r="G32" s="117"/>
      <c r="H32" s="94">
        <f>IF(OR('Tabel 4 F'!H32&lt;5,'Tabel 4 Be'!H32&lt;0.5),"-",IFERROR('Tabel 4 Be'!H32/'Tabel 4 F'!H32*100,"-"))</f>
        <v>3.5672514619883042</v>
      </c>
    </row>
    <row r="33" spans="1:19" ht="15.75" customHeight="1" x14ac:dyDescent="0.2">
      <c r="A33" s="83" t="s">
        <v>47</v>
      </c>
      <c r="B33" s="95">
        <f>IF(OR('Tabel 4 F'!B33&lt;5,'Tabel 4 Be'!B33&lt;0.5),"-",IFERROR('Tabel 4 Be'!B33/'Tabel 4 F'!B33*100,"-"))</f>
        <v>15.265354800238521</v>
      </c>
      <c r="C33" s="95">
        <f>IF(OR('Tabel 4 F'!C33&lt;5,'Tabel 4 Be'!C33&lt;0.5),"-",IFERROR('Tabel 4 Be'!C33/'Tabel 4 F'!C33*100,"-"))</f>
        <v>4.4431101771239874</v>
      </c>
      <c r="D33" s="95">
        <f>IF(OR('Tabel 4 F'!D33&lt;5,'Tabel 4 Be'!D33&lt;0.5),"-",IFERROR('Tabel 4 Be'!D33/'Tabel 4 F'!D33*100,"-"))</f>
        <v>1.8181818181818181</v>
      </c>
      <c r="E33" s="95">
        <f>IF(OR('Tabel 4 F'!E33&lt;5,'Tabel 4 Be'!E33&lt;0.5),"-",IFERROR('Tabel 4 Be'!E33/'Tabel 4 F'!E33*100,"-"))</f>
        <v>1.446808510638298</v>
      </c>
      <c r="F33" s="95">
        <f>IF(OR('Tabel 4 F'!F33&lt;5,'Tabel 4 Be'!F33&lt;0.5),"-",IFERROR('Tabel 4 Be'!F33/'Tabel 4 F'!F33*100,"-"))</f>
        <v>1.9713261648745519</v>
      </c>
      <c r="G33" s="117"/>
      <c r="H33" s="95">
        <f>IF(OR('Tabel 4 F'!H33&lt;5,'Tabel 4 Be'!H33&lt;0.5),"-",IFERROR('Tabel 4 Be'!H33/'Tabel 4 F'!H33*100,"-"))</f>
        <v>5.3221605707167932</v>
      </c>
    </row>
    <row r="34" spans="1:19" ht="15.75" customHeight="1" x14ac:dyDescent="0.2">
      <c r="A34" s="79" t="s">
        <v>48</v>
      </c>
      <c r="B34" s="93">
        <f>IF(OR('Tabel 4 F'!B34&lt;5,'Tabel 4 Be'!B34&lt;0.5),"-",IFERROR('Tabel 4 Be'!B34/'Tabel 4 F'!B34*100,"-"))</f>
        <v>4.9370444002650764</v>
      </c>
      <c r="C34" s="93">
        <f>IF(OR('Tabel 4 F'!C34&lt;5,'Tabel 4 Be'!C34&lt;0.5),"-",IFERROR('Tabel 4 Be'!C34/'Tabel 4 F'!C34*100,"-"))</f>
        <v>1.180593986349382</v>
      </c>
      <c r="D34" s="93">
        <f>IF(OR('Tabel 4 F'!D34&lt;5,'Tabel 4 Be'!D34&lt;0.5),"-",IFERROR('Tabel 4 Be'!D34/'Tabel 4 F'!D34*100,"-"))</f>
        <v>0.90575275397796817</v>
      </c>
      <c r="E34" s="93">
        <f>IF(OR('Tabel 4 F'!E34&lt;5,'Tabel 4 Be'!E34&lt;0.5),"-",IFERROR('Tabel 4 Be'!E34/'Tabel 4 F'!E34*100,"-"))</f>
        <v>0.82749840865690638</v>
      </c>
      <c r="F34" s="93">
        <f>IF(OR('Tabel 4 F'!F34&lt;5,'Tabel 4 Be'!F34&lt;0.5),"-",IFERROR('Tabel 4 Be'!F34/'Tabel 4 F'!F34*100,"-"))</f>
        <v>2.5396825396825395</v>
      </c>
      <c r="G34" s="117"/>
      <c r="H34" s="93">
        <f>IF(OR('Tabel 4 F'!H34&lt;5,'Tabel 4 Be'!H34&lt;0.5),"-",IFERROR('Tabel 4 Be'!H34/'Tabel 4 F'!H34*100,"-"))</f>
        <v>1.8060321473722232</v>
      </c>
    </row>
    <row r="35" spans="1:19" ht="15.75" customHeight="1" x14ac:dyDescent="0.2">
      <c r="A35" s="90" t="s">
        <v>49</v>
      </c>
      <c r="B35" s="94">
        <f>IF(OR('Tabel 4 F'!B35&lt;5,'Tabel 4 Be'!B35&lt;0.5),"-",IFERROR('Tabel 4 Be'!B35/'Tabel 4 F'!B35*100,"-"))</f>
        <v>7.3200241984271024</v>
      </c>
      <c r="C35" s="94">
        <f>IF(OR('Tabel 4 F'!C35&lt;5,'Tabel 4 Be'!C35&lt;0.5),"-",IFERROR('Tabel 4 Be'!C35/'Tabel 4 F'!C35*100,"-"))</f>
        <v>1.0869565217391304</v>
      </c>
      <c r="D35" s="94">
        <f>IF(OR('Tabel 4 F'!D35&lt;5,'Tabel 4 Be'!D35&lt;0.5),"-",IFERROR('Tabel 4 Be'!D35/'Tabel 4 F'!D35*100,"-"))</f>
        <v>1.0526315789473684</v>
      </c>
      <c r="E35" s="94">
        <f>IF(OR('Tabel 4 F'!E35&lt;5,'Tabel 4 Be'!E35&lt;0.5),"-",IFERROR('Tabel 4 Be'!E35/'Tabel 4 F'!E35*100,"-"))</f>
        <v>1.1981172443303381</v>
      </c>
      <c r="F35" s="94">
        <f>IF(OR('Tabel 4 F'!F35&lt;5,'Tabel 4 Be'!F35&lt;0.5),"-",IFERROR('Tabel 4 Be'!F35/'Tabel 4 F'!F35*100,"-"))</f>
        <v>2.3026315789473681</v>
      </c>
      <c r="G35" s="117"/>
      <c r="H35" s="94">
        <f>IF(OR('Tabel 4 F'!H35&lt;5,'Tabel 4 Be'!H35&lt;0.5),"-",IFERROR('Tabel 4 Be'!H35/'Tabel 4 F'!H35*100,"-"))</f>
        <v>2.2418757712875359</v>
      </c>
    </row>
    <row r="36" spans="1:19" ht="15.75" customHeight="1" x14ac:dyDescent="0.2">
      <c r="A36" s="83" t="s">
        <v>50</v>
      </c>
      <c r="B36" s="95">
        <f>IF(OR('Tabel 4 F'!B36&lt;5,'Tabel 4 Be'!B36&lt;0.5),"-",IFERROR('Tabel 4 Be'!B36/'Tabel 4 F'!B36*100,"-"))</f>
        <v>10.093415356573251</v>
      </c>
      <c r="C36" s="95">
        <f>IF(OR('Tabel 4 F'!C36&lt;5,'Tabel 4 Be'!C36&lt;0.5),"-",IFERROR('Tabel 4 Be'!C36/'Tabel 4 F'!C36*100,"-"))</f>
        <v>3.7556202062946311</v>
      </c>
      <c r="D36" s="95">
        <f>IF(OR('Tabel 4 F'!D36&lt;5,'Tabel 4 Be'!D36&lt;0.5),"-",IFERROR('Tabel 4 Be'!D36/'Tabel 4 F'!D36*100,"-"))</f>
        <v>2.1002024291497978</v>
      </c>
      <c r="E36" s="95">
        <f>IF(OR('Tabel 4 F'!E36&lt;5,'Tabel 4 Be'!E36&lt;0.5),"-",IFERROR('Tabel 4 Be'!E36/'Tabel 4 F'!E36*100,"-"))</f>
        <v>2.1442035815268614</v>
      </c>
      <c r="F36" s="95">
        <f>IF(OR('Tabel 4 F'!F36&lt;5,'Tabel 4 Be'!F36&lt;0.5),"-",IFERROR('Tabel 4 Be'!F36/'Tabel 4 F'!F36*100,"-"))</f>
        <v>3.5957240038872693</v>
      </c>
      <c r="G36" s="117"/>
      <c r="H36" s="95">
        <f>IF(OR('Tabel 4 F'!H36&lt;5,'Tabel 4 Be'!H36&lt;0.5),"-",IFERROR('Tabel 4 Be'!H36/'Tabel 4 F'!H36*100,"-"))</f>
        <v>4.0229686256875024</v>
      </c>
    </row>
    <row r="37" spans="1:19" ht="15.75" customHeight="1" x14ac:dyDescent="0.2">
      <c r="A37" s="79" t="s">
        <v>51</v>
      </c>
      <c r="B37" s="93">
        <f>IF(OR('Tabel 4 F'!B37&lt;5,'Tabel 4 Be'!B37&lt;0.5),"-",IFERROR('Tabel 4 Be'!B37/'Tabel 4 F'!B37*100,"-"))</f>
        <v>10.273829431438127</v>
      </c>
      <c r="C37" s="93">
        <f>IF(OR('Tabel 4 F'!C37&lt;5,'Tabel 4 Be'!C37&lt;0.5),"-",IFERROR('Tabel 4 Be'!C37/'Tabel 4 F'!C37*100,"-"))</f>
        <v>2.4101019165438111</v>
      </c>
      <c r="D37" s="93">
        <f>IF(OR('Tabel 4 F'!D37&lt;5,'Tabel 4 Be'!D37&lt;0.5),"-",IFERROR('Tabel 4 Be'!D37/'Tabel 4 F'!D37*100,"-"))</f>
        <v>1.741049534085336</v>
      </c>
      <c r="E37" s="93">
        <f>IF(OR('Tabel 4 F'!E37&lt;5,'Tabel 4 Be'!E37&lt;0.5),"-",IFERROR('Tabel 4 Be'!E37/'Tabel 4 F'!E37*100,"-"))</f>
        <v>1.95914266577361</v>
      </c>
      <c r="F37" s="93">
        <f>IF(OR('Tabel 4 F'!F37&lt;5,'Tabel 4 Be'!F37&lt;0.5),"-",IFERROR('Tabel 4 Be'!F37/'Tabel 4 F'!F37*100,"-"))</f>
        <v>5.56640625</v>
      </c>
      <c r="G37" s="117"/>
      <c r="H37" s="93">
        <f>IF(OR('Tabel 4 F'!H37&lt;5,'Tabel 4 Be'!H37&lt;0.5),"-",IFERROR('Tabel 4 Be'!H37/'Tabel 4 F'!H37*100,"-"))</f>
        <v>4.1541628431834532</v>
      </c>
    </row>
    <row r="38" spans="1:19" ht="15.75" customHeight="1" x14ac:dyDescent="0.2">
      <c r="A38" s="90" t="s">
        <v>52</v>
      </c>
      <c r="B38" s="94">
        <f>IF(OR('Tabel 4 F'!B38&lt;5,'Tabel 4 Be'!B38&lt;0.5),"-",IFERROR('Tabel 4 Be'!B38/'Tabel 4 F'!B38*100,"-"))</f>
        <v>13.809812235009087</v>
      </c>
      <c r="C38" s="94">
        <f>IF(OR('Tabel 4 F'!C38&lt;5,'Tabel 4 Be'!C38&lt;0.5),"-",IFERROR('Tabel 4 Be'!C38/'Tabel 4 F'!C38*100,"-"))</f>
        <v>4.3350477590007346</v>
      </c>
      <c r="D38" s="94">
        <f>IF(OR('Tabel 4 F'!D38&lt;5,'Tabel 4 Be'!D38&lt;0.5),"-",IFERROR('Tabel 4 Be'!D38/'Tabel 4 F'!D38*100,"-"))</f>
        <v>1.8599562363238513</v>
      </c>
      <c r="E38" s="94">
        <f>IF(OR('Tabel 4 F'!E38&lt;5,'Tabel 4 Be'!E38&lt;0.5),"-",IFERROR('Tabel 4 Be'!E38/'Tabel 4 F'!E38*100,"-"))</f>
        <v>1.6171100678142931</v>
      </c>
      <c r="F38" s="94">
        <f>IF(OR('Tabel 4 F'!F38&lt;5,'Tabel 4 Be'!F38&lt;0.5),"-",IFERROR('Tabel 4 Be'!F38/'Tabel 4 F'!F38*100,"-"))</f>
        <v>6.2068965517241379</v>
      </c>
      <c r="G38" s="117"/>
      <c r="H38" s="94">
        <f>IF(OR('Tabel 4 F'!H38&lt;5,'Tabel 4 Be'!H38&lt;0.5),"-",IFERROR('Tabel 4 Be'!H38/'Tabel 4 F'!H38*100,"-"))</f>
        <v>5.7761170792464585</v>
      </c>
    </row>
    <row r="39" spans="1:19" ht="15.75" customHeight="1" x14ac:dyDescent="0.2">
      <c r="A39" s="83" t="s">
        <v>53</v>
      </c>
      <c r="B39" s="95">
        <f>IF(OR('Tabel 4 F'!B39&lt;5,'Tabel 4 Be'!B39&lt;0.5),"-",IFERROR('Tabel 4 Be'!B39/'Tabel 4 F'!B39*100,"-"))</f>
        <v>8.7020648967551626</v>
      </c>
      <c r="C39" s="95">
        <f>IF(OR('Tabel 4 F'!C39&lt;5,'Tabel 4 Be'!C39&lt;0.5),"-",IFERROR('Tabel 4 Be'!C39/'Tabel 4 F'!C39*100,"-"))</f>
        <v>4.9528301886792452</v>
      </c>
      <c r="D39" s="95">
        <f>IF(OR('Tabel 4 F'!D39&lt;5,'Tabel 4 Be'!D39&lt;0.5),"-",IFERROR('Tabel 4 Be'!D39/'Tabel 4 F'!D39*100,"-"))</f>
        <v>1.2711864406779663</v>
      </c>
      <c r="E39" s="95">
        <f>IF(OR('Tabel 4 F'!E39&lt;5,'Tabel 4 Be'!E39&lt;0.5),"-",IFERROR('Tabel 4 Be'!E39/'Tabel 4 F'!E39*100,"-"))</f>
        <v>1.773049645390071</v>
      </c>
      <c r="F39" s="95">
        <f>IF(OR('Tabel 4 F'!F39&lt;5,'Tabel 4 Be'!F39&lt;0.5),"-",IFERROR('Tabel 4 Be'!F39/'Tabel 4 F'!F39*100,"-"))</f>
        <v>4.4386422976501301</v>
      </c>
      <c r="G39" s="117"/>
      <c r="H39" s="95">
        <f>IF(OR('Tabel 4 F'!H39&lt;5,'Tabel 4 Be'!H39&lt;0.5),"-",IFERROR('Tabel 4 Be'!H39/'Tabel 4 F'!H39*100,"-"))</f>
        <v>3.8115715402658323</v>
      </c>
    </row>
    <row r="40" spans="1:19" ht="15.75" customHeight="1" x14ac:dyDescent="0.2">
      <c r="A40" s="79" t="s">
        <v>54</v>
      </c>
      <c r="B40" s="93">
        <f>IF(OR('Tabel 4 F'!B40&lt;5,'Tabel 4 Be'!B40&lt;0.5),"-",IFERROR('Tabel 4 Be'!B40/'Tabel 4 F'!B40*100,"-"))</f>
        <v>11.530398322851152</v>
      </c>
      <c r="C40" s="93">
        <f>IF(OR('Tabel 4 F'!C40&lt;5,'Tabel 4 Be'!C40&lt;0.5),"-",IFERROR('Tabel 4 Be'!C40/'Tabel 4 F'!C40*100,"-"))</f>
        <v>5.3734551316496511</v>
      </c>
      <c r="D40" s="93">
        <f>IF(OR('Tabel 4 F'!D40&lt;5,'Tabel 4 Be'!D40&lt;0.5),"-",IFERROR('Tabel 4 Be'!D40/'Tabel 4 F'!D40*100,"-"))</f>
        <v>3.151862464183381</v>
      </c>
      <c r="E40" s="93">
        <f>IF(OR('Tabel 4 F'!E40&lt;5,'Tabel 4 Be'!E40&lt;0.5),"-",IFERROR('Tabel 4 Be'!E40/'Tabel 4 F'!E40*100,"-"))</f>
        <v>3.2107413893753649</v>
      </c>
      <c r="F40" s="93">
        <f>IF(OR('Tabel 4 F'!F40&lt;5,'Tabel 4 Be'!F40&lt;0.5),"-",IFERROR('Tabel 4 Be'!F40/'Tabel 4 F'!F40*100,"-"))</f>
        <v>4.5161290322580641</v>
      </c>
      <c r="G40" s="117"/>
      <c r="H40" s="93">
        <f>IF(OR('Tabel 4 F'!H40&lt;5,'Tabel 4 Be'!H40&lt;0.5),"-",IFERROR('Tabel 4 Be'!H40/'Tabel 4 F'!H40*100,"-"))</f>
        <v>4.9479518723806954</v>
      </c>
    </row>
    <row r="41" spans="1:19" ht="15.75" customHeight="1" x14ac:dyDescent="0.2">
      <c r="A41" s="90" t="s">
        <v>214</v>
      </c>
      <c r="B41" s="94">
        <f>IF(OR('Tabel 4 F'!B41&lt;5,'Tabel 4 Be'!B41&lt;0.5),"-",IFERROR('Tabel 4 Be'!B41/'Tabel 4 F'!B41*100,"-"))</f>
        <v>9.5529699938763013</v>
      </c>
      <c r="C41" s="94">
        <f>IF(OR('Tabel 4 F'!C41&lt;5,'Tabel 4 Be'!C41&lt;0.5),"-",IFERROR('Tabel 4 Be'!C41/'Tabel 4 F'!C41*100,"-"))</f>
        <v>2.3873325213154688</v>
      </c>
      <c r="D41" s="94">
        <f>IF(OR('Tabel 4 F'!D41&lt;5,'Tabel 4 Be'!D41&lt;0.5),"-",IFERROR('Tabel 4 Be'!D41/'Tabel 4 F'!D41*100,"-"))</f>
        <v>1.3189448441247003</v>
      </c>
      <c r="E41" s="94">
        <f>IF(OR('Tabel 4 F'!E41&lt;5,'Tabel 4 Be'!E41&lt;0.5),"-",IFERROR('Tabel 4 Be'!E41/'Tabel 4 F'!E41*100,"-"))</f>
        <v>1.3846153846153846</v>
      </c>
      <c r="F41" s="94">
        <f>IF(OR('Tabel 4 F'!F41&lt;5,'Tabel 4 Be'!F41&lt;0.5),"-",IFERROR('Tabel 4 Be'!F41/'Tabel 4 F'!F41*100,"-"))</f>
        <v>1.6304347826086956</v>
      </c>
      <c r="G41" s="117"/>
      <c r="H41" s="94">
        <f>IF(OR('Tabel 4 F'!H41&lt;5,'Tabel 4 Be'!H41&lt;0.5),"-",IFERROR('Tabel 4 Be'!H41/'Tabel 4 F'!H41*100,"-"))</f>
        <v>3.1388776746063787</v>
      </c>
    </row>
    <row r="42" spans="1:19" ht="15.75" customHeight="1" x14ac:dyDescent="0.2">
      <c r="A42" s="83" t="s">
        <v>55</v>
      </c>
      <c r="B42" s="95">
        <f>IF(OR('Tabel 4 F'!B42&lt;5,'Tabel 4 Be'!B42&lt;0.5),"-",IFERROR('Tabel 4 Be'!B42/'Tabel 4 F'!B42*100,"-"))</f>
        <v>15.653775322283609</v>
      </c>
      <c r="C42" s="95">
        <f>IF(OR('Tabel 4 F'!C42&lt;5,'Tabel 4 Be'!C42&lt;0.5),"-",IFERROR('Tabel 4 Be'!C42/'Tabel 4 F'!C42*100,"-"))</f>
        <v>4.6384222059897739</v>
      </c>
      <c r="D42" s="95">
        <f>IF(OR('Tabel 4 F'!D42&lt;5,'Tabel 4 Be'!D42&lt;0.5),"-",IFERROR('Tabel 4 Be'!D42/'Tabel 4 F'!D42*100,"-"))</f>
        <v>3.6595067621320609</v>
      </c>
      <c r="E42" s="95">
        <f>IF(OR('Tabel 4 F'!E42&lt;5,'Tabel 4 Be'!E42&lt;0.5),"-",IFERROR('Tabel 4 Be'!E42/'Tabel 4 F'!E42*100,"-"))</f>
        <v>4.3243243243243246</v>
      </c>
      <c r="F42" s="95">
        <f>IF(OR('Tabel 4 F'!F42&lt;5,'Tabel 4 Be'!F42&lt;0.5),"-",IFERROR('Tabel 4 Be'!F42/'Tabel 4 F'!F42*100,"-"))</f>
        <v>6.666666666666667</v>
      </c>
      <c r="G42" s="117"/>
      <c r="H42" s="95">
        <f>IF(OR('Tabel 4 F'!H42&lt;5,'Tabel 4 Be'!H42&lt;0.5),"-",IFERROR('Tabel 4 Be'!H42/'Tabel 4 F'!H42*100,"-"))</f>
        <v>7.5034340659340657</v>
      </c>
    </row>
    <row r="43" spans="1:19" ht="15.75" customHeight="1" x14ac:dyDescent="0.2">
      <c r="A43" s="79" t="s">
        <v>56</v>
      </c>
      <c r="B43" s="93">
        <f>IF(OR('Tabel 4 F'!B43&lt;5,'Tabel 4 Be'!B43&lt;0.5),"-",IFERROR('Tabel 4 Be'!B43/'Tabel 4 F'!B43*100,"-"))</f>
        <v>12.121212121212121</v>
      </c>
      <c r="C43" s="93">
        <f>IF(OR('Tabel 4 F'!C43&lt;5,'Tabel 4 Be'!C43&lt;0.5),"-",IFERROR('Tabel 4 Be'!C43/'Tabel 4 F'!C43*100,"-"))</f>
        <v>5.7644110275689222</v>
      </c>
      <c r="D43" s="93">
        <f>IF(OR('Tabel 4 F'!D43&lt;5,'Tabel 4 Be'!D43&lt;0.5),"-",IFERROR('Tabel 4 Be'!D43/'Tabel 4 F'!D43*100,"-"))</f>
        <v>4.0712468193384224</v>
      </c>
      <c r="E43" s="93">
        <f>IF(OR('Tabel 4 F'!E43&lt;5,'Tabel 4 Be'!E43&lt;0.5),"-",IFERROR('Tabel 4 Be'!E43/'Tabel 4 F'!E43*100,"-"))</f>
        <v>3.9568345323741005</v>
      </c>
      <c r="F43" s="93">
        <f>IF(OR('Tabel 4 F'!F43&lt;5,'Tabel 4 Be'!F43&lt;0.5),"-",IFERROR('Tabel 4 Be'!F43/'Tabel 4 F'!F43*100,"-"))</f>
        <v>9.375</v>
      </c>
      <c r="G43" s="117"/>
      <c r="H43" s="93">
        <f>IF(OR('Tabel 4 F'!H43&lt;5,'Tabel 4 Be'!H43&lt;0.5),"-",IFERROR('Tabel 4 Be'!H43/'Tabel 4 F'!H43*100,"-"))</f>
        <v>6.6800267201068815</v>
      </c>
    </row>
    <row r="44" spans="1:19" ht="15.75" customHeight="1" x14ac:dyDescent="0.2">
      <c r="A44" s="90" t="s">
        <v>57</v>
      </c>
      <c r="B44" s="94">
        <f>IF(OR('Tabel 4 F'!B44&lt;5,'Tabel 4 Be'!B44&lt;0.5),"-",IFERROR('Tabel 4 Be'!B44/'Tabel 4 F'!B44*100,"-"))</f>
        <v>13.60050489113285</v>
      </c>
      <c r="C44" s="94">
        <f>IF(OR('Tabel 4 F'!C44&lt;5,'Tabel 4 Be'!C44&lt;0.5),"-",IFERROR('Tabel 4 Be'!C44/'Tabel 4 F'!C44*100,"-"))</f>
        <v>10</v>
      </c>
      <c r="D44" s="94">
        <f>IF(OR('Tabel 4 F'!D44&lt;5,'Tabel 4 Be'!D44&lt;0.5),"-",IFERROR('Tabel 4 Be'!D44/'Tabel 4 F'!D44*100,"-"))</f>
        <v>5.680317040951123</v>
      </c>
      <c r="E44" s="94">
        <f>IF(OR('Tabel 4 F'!E44&lt;5,'Tabel 4 Be'!E44&lt;0.5),"-",IFERROR('Tabel 4 Be'!E44/'Tabel 4 F'!E44*100,"-"))</f>
        <v>4.177897574123989</v>
      </c>
      <c r="F44" s="94">
        <f>IF(OR('Tabel 4 F'!F44&lt;5,'Tabel 4 Be'!F44&lt;0.5),"-",IFERROR('Tabel 4 Be'!F44/'Tabel 4 F'!F44*100,"-"))</f>
        <v>6.640625</v>
      </c>
      <c r="G44" s="117"/>
      <c r="H44" s="94">
        <f>IF(OR('Tabel 4 F'!H44&lt;5,'Tabel 4 Be'!H44&lt;0.5),"-",IFERROR('Tabel 4 Be'!H44/'Tabel 4 F'!H44*100,"-"))</f>
        <v>10.498820357263229</v>
      </c>
    </row>
    <row r="45" spans="1:19" ht="15.75" customHeight="1" x14ac:dyDescent="0.2">
      <c r="A45" s="83" t="s">
        <v>58</v>
      </c>
      <c r="B45" s="95">
        <f>IF(OR('Tabel 4 F'!B45&lt;5,'Tabel 4 Be'!B45&lt;0.5),"-",IFERROR('Tabel 4 Be'!B45/'Tabel 4 F'!B45*100,"-"))</f>
        <v>14.256198347107437</v>
      </c>
      <c r="C45" s="95">
        <f>IF(OR('Tabel 4 F'!C45&lt;5,'Tabel 4 Be'!C45&lt;0.5),"-",IFERROR('Tabel 4 Be'!C45/'Tabel 4 F'!C45*100,"-"))</f>
        <v>5.2309782608695654</v>
      </c>
      <c r="D45" s="95">
        <f>IF(OR('Tabel 4 F'!D45&lt;5,'Tabel 4 Be'!D45&lt;0.5),"-",IFERROR('Tabel 4 Be'!D45/'Tabel 4 F'!D45*100,"-"))</f>
        <v>3.3003300330032999</v>
      </c>
      <c r="E45" s="95">
        <f>IF(OR('Tabel 4 F'!E45&lt;5,'Tabel 4 Be'!E45&lt;0.5),"-",IFERROR('Tabel 4 Be'!E45/'Tabel 4 F'!E45*100,"-"))</f>
        <v>2.5454545454545454</v>
      </c>
      <c r="F45" s="95">
        <f>IF(OR('Tabel 4 F'!F45&lt;5,'Tabel 4 Be'!F45&lt;0.5),"-",IFERROR('Tabel 4 Be'!F45/'Tabel 4 F'!F45*100,"-"))</f>
        <v>4.6875</v>
      </c>
      <c r="G45" s="117"/>
      <c r="H45" s="95">
        <f>IF(OR('Tabel 4 F'!H45&lt;5,'Tabel 4 Be'!H45&lt;0.5),"-",IFERROR('Tabel 4 Be'!H45/'Tabel 4 F'!H45*100,"-"))</f>
        <v>8.7985297495979786</v>
      </c>
    </row>
    <row r="46" spans="1:19" ht="15.75" customHeight="1" x14ac:dyDescent="0.2">
      <c r="A46" s="79" t="s">
        <v>59</v>
      </c>
      <c r="B46" s="93">
        <f>IF(OR('Tabel 4 F'!B46&lt;5,'Tabel 4 Be'!B46&lt;0.5),"-",IFERROR('Tabel 4 Be'!B46/'Tabel 4 F'!B46*100,"-"))</f>
        <v>13.636363636363635</v>
      </c>
      <c r="C46" s="93">
        <f>IF(OR('Tabel 4 F'!C46&lt;5,'Tabel 4 Be'!C46&lt;0.5),"-",IFERROR('Tabel 4 Be'!C46/'Tabel 4 F'!C46*100,"-"))</f>
        <v>4.6871617233167351</v>
      </c>
      <c r="D46" s="93">
        <f>IF(OR('Tabel 4 F'!D46&lt;5,'Tabel 4 Be'!D46&lt;0.5),"-",IFERROR('Tabel 4 Be'!D46/'Tabel 4 F'!D46*100,"-"))</f>
        <v>3.6619305697963971</v>
      </c>
      <c r="E46" s="93">
        <f>IF(OR('Tabel 4 F'!E46&lt;5,'Tabel 4 Be'!E46&lt;0.5),"-",IFERROR('Tabel 4 Be'!E46/'Tabel 4 F'!E46*100,"-"))</f>
        <v>4.5940690325717064</v>
      </c>
      <c r="F46" s="93">
        <f>IF(OR('Tabel 4 F'!F46&lt;5,'Tabel 4 Be'!F46&lt;0.5),"-",IFERROR('Tabel 4 Be'!F46/'Tabel 4 F'!F46*100,"-"))</f>
        <v>6.6009852216748763</v>
      </c>
      <c r="G46" s="117"/>
      <c r="H46" s="93">
        <f>IF(OR('Tabel 4 F'!H46&lt;5,'Tabel 4 Be'!H46&lt;0.5),"-",IFERROR('Tabel 4 Be'!H46/'Tabel 4 F'!H46*100,"-"))</f>
        <v>5.7486057486057485</v>
      </c>
    </row>
    <row r="47" spans="1:19" ht="15.75" customHeight="1" x14ac:dyDescent="0.2">
      <c r="A47" s="38"/>
      <c r="B47" s="42"/>
      <c r="C47" s="72"/>
      <c r="D47" s="72"/>
      <c r="E47" s="42"/>
      <c r="F47" s="72"/>
      <c r="G47" s="118"/>
      <c r="H47" s="42"/>
    </row>
    <row r="48" spans="1:19" ht="15.75" customHeight="1" x14ac:dyDescent="0.2">
      <c r="A48" s="88" t="s">
        <v>20</v>
      </c>
      <c r="B48" s="92">
        <f>IF(OR('Tabel 4 F'!B48&lt;5,'Tabel 4 Be'!B48&lt;0.5),"-",IFERROR('Tabel 4 Be'!B48/'Tabel 4 F'!B48*100,"-"))</f>
        <v>12.14267492984799</v>
      </c>
      <c r="C48" s="92">
        <f>IF(OR('Tabel 4 F'!C48&lt;5,'Tabel 4 Be'!C48&lt;0.5),"-",IFERROR('Tabel 4 Be'!C48/'Tabel 4 F'!C48*100,"-"))</f>
        <v>3.8838475499092557</v>
      </c>
      <c r="D48" s="92">
        <f>IF(OR('Tabel 4 F'!D48&lt;5,'Tabel 4 Be'!D48&lt;0.5),"-",IFERROR('Tabel 4 Be'!D48/'Tabel 4 F'!D48*100,"-"))</f>
        <v>2.0468189251182545</v>
      </c>
      <c r="E48" s="92">
        <f>IF(OR('Tabel 4 F'!E48&lt;5,'Tabel 4 Be'!E48&lt;0.5),"-",IFERROR('Tabel 4 Be'!E48/'Tabel 4 F'!E48*100,"-"))</f>
        <v>1.9041551638706022</v>
      </c>
      <c r="F48" s="92">
        <f>IF(OR('Tabel 4 F'!F48&lt;5,'Tabel 4 Be'!F48&lt;0.5),"-",IFERROR('Tabel 4 Be'!F48/'Tabel 4 F'!F48*100,"-"))</f>
        <v>3.3627770029443669</v>
      </c>
      <c r="G48" s="119"/>
      <c r="H48" s="92">
        <f>IF(OR('Tabel 4 F'!H48&lt;5,'Tabel 4 Be'!H48&lt;0.5),"-",IFERROR('Tabel 4 Be'!H48/'Tabel 4 F'!H48*100,"-"))</f>
        <v>4.4868547127462683</v>
      </c>
      <c r="I48" s="34"/>
      <c r="J48" s="34">
        <v>4.8601057599999997</v>
      </c>
      <c r="K48" s="72">
        <v>4.8306844099999999</v>
      </c>
      <c r="L48" s="34"/>
      <c r="M48" s="34"/>
      <c r="N48" s="34"/>
      <c r="O48" s="34"/>
      <c r="P48" s="34"/>
      <c r="Q48" s="34"/>
      <c r="R48" s="34"/>
      <c r="S48" s="34"/>
    </row>
    <row r="49" spans="1:21" ht="15.75" customHeight="1" x14ac:dyDescent="0.2">
      <c r="B49" s="42"/>
      <c r="C49" s="72"/>
      <c r="D49" s="72"/>
      <c r="E49" s="42"/>
      <c r="F49" s="72"/>
      <c r="G49" s="118"/>
      <c r="H49" s="42"/>
      <c r="I49" s="42"/>
    </row>
    <row r="50" spans="1:21" ht="15.75" customHeight="1" x14ac:dyDescent="0.2">
      <c r="A50" s="109" t="s">
        <v>60</v>
      </c>
      <c r="B50" s="94">
        <f>IF(OR('Tabel 4 F'!B50&lt;5,'Tabel 4 Be'!B50&lt;0.5),"-",IFERROR('Tabel 4 Be'!B50/'Tabel 4 F'!B50*100,"-"))</f>
        <v>8.7601483411847241</v>
      </c>
      <c r="C50" s="94">
        <f>IF(OR('Tabel 4 F'!C50&lt;5,'Tabel 4 Be'!C50&lt;0.5),"-",IFERROR('Tabel 4 Be'!C50/'Tabel 4 F'!C50*100,"-"))</f>
        <v>1.8314387415317486</v>
      </c>
      <c r="D50" s="94">
        <f>IF(OR('Tabel 4 F'!D50&lt;5,'Tabel 4 Be'!D50&lt;0.5),"-",IFERROR('Tabel 4 Be'!D50/'Tabel 4 F'!D50*100,"-"))</f>
        <v>0.88599752168525403</v>
      </c>
      <c r="E50" s="94">
        <f>IF(OR('Tabel 4 F'!E50&lt;5,'Tabel 4 Be'!E50&lt;0.5),"-",IFERROR('Tabel 4 Be'!E50/'Tabel 4 F'!E50*100,"-"))</f>
        <v>0.99707663395280854</v>
      </c>
      <c r="F50" s="94">
        <f>IF(OR('Tabel 4 F'!F50&lt;5,'Tabel 4 Be'!F50&lt;0.5),"-",IFERROR('Tabel 4 Be'!F50/'Tabel 4 F'!F50*100,"-"))</f>
        <v>2.1355745384403417</v>
      </c>
      <c r="G50" s="101"/>
      <c r="H50" s="94">
        <f>IF(OR('Tabel 4 F'!H50&lt;5,'Tabel 4 Be'!H50&lt;0.5),"-",IFERROR('Tabel 4 Be'!H50/'Tabel 4 F'!H50*100,"-"))</f>
        <v>2.404609072324122</v>
      </c>
      <c r="I50" s="41"/>
      <c r="J50" s="34"/>
      <c r="K50" s="34"/>
      <c r="L50" s="34"/>
      <c r="M50" s="34"/>
      <c r="N50" s="34"/>
      <c r="O50" s="34"/>
      <c r="P50" s="34"/>
      <c r="Q50" s="34"/>
      <c r="R50" s="34"/>
    </row>
    <row r="51" spans="1:21" s="34" customFormat="1" ht="15.75" customHeight="1" x14ac:dyDescent="0.2">
      <c r="A51" s="111" t="s">
        <v>61</v>
      </c>
      <c r="B51" s="95">
        <f>IF(OR('Tabel 4 F'!B51&lt;5,'Tabel 4 Be'!B51&lt;0.5),"-",IFERROR('Tabel 4 Be'!B51/'Tabel 4 F'!B51*100,"-"))</f>
        <v>18.188295165394404</v>
      </c>
      <c r="C51" s="95">
        <f>IF(OR('Tabel 4 F'!C51&lt;5,'Tabel 4 Be'!C51&lt;0.5),"-",IFERROR('Tabel 4 Be'!C51/'Tabel 4 F'!C51*100,"-"))</f>
        <v>7.2958038335347961</v>
      </c>
      <c r="D51" s="95">
        <f>IF(OR('Tabel 4 F'!D51&lt;5,'Tabel 4 Be'!D51&lt;0.5),"-",IFERROR('Tabel 4 Be'!D51/'Tabel 4 F'!D51*100,"-"))</f>
        <v>2.8148923018401408</v>
      </c>
      <c r="E51" s="95">
        <f>IF(OR('Tabel 4 F'!E51&lt;5,'Tabel 4 Be'!E51&lt;0.5),"-",IFERROR('Tabel 4 Be'!E51/'Tabel 4 F'!E51*100,"-"))</f>
        <v>2.7000076704763365</v>
      </c>
      <c r="F51" s="95">
        <f>IF(OR('Tabel 4 F'!F51&lt;5,'Tabel 4 Be'!F51&lt;0.5),"-",IFERROR('Tabel 4 Be'!F51/'Tabel 4 F'!F51*100,"-"))</f>
        <v>3.9585492227979273</v>
      </c>
      <c r="G51" s="101"/>
      <c r="H51" s="95">
        <f>IF(OR('Tabel 4 F'!H51&lt;5,'Tabel 4 Be'!H51&lt;0.5),"-",IFERROR('Tabel 4 Be'!H51/'Tabel 4 F'!H51*100,"-"))</f>
        <v>6.4160707826716017</v>
      </c>
      <c r="I51" s="41"/>
      <c r="S51" s="24"/>
      <c r="T51" s="24"/>
      <c r="U51" s="24"/>
    </row>
    <row r="52" spans="1:21" ht="15" x14ac:dyDescent="0.2">
      <c r="A52" s="112" t="s">
        <v>62</v>
      </c>
      <c r="B52" s="93">
        <f>IF(OR('Tabel 4 F'!B52&lt;5,'Tabel 4 Be'!B52&lt;0.5),"-",IFERROR('Tabel 4 Be'!B52/'Tabel 4 F'!B52*100,"-"))</f>
        <v>9.4876473198875679</v>
      </c>
      <c r="C52" s="93">
        <f>IF(OR('Tabel 4 F'!C52&lt;5,'Tabel 4 Be'!C52&lt;0.5),"-",IFERROR('Tabel 4 Be'!C52/'Tabel 4 F'!C52*100,"-"))</f>
        <v>2.6059517980523368</v>
      </c>
      <c r="D52" s="93">
        <f>IF(OR('Tabel 4 F'!D52&lt;5,'Tabel 4 Be'!D52&lt;0.5),"-",IFERROR('Tabel 4 Be'!D52/'Tabel 4 F'!D52*100,"-"))</f>
        <v>1.6588189554624391</v>
      </c>
      <c r="E52" s="93">
        <f>IF(OR('Tabel 4 F'!E52&lt;5,'Tabel 4 Be'!E52&lt;0.5),"-",IFERROR('Tabel 4 Be'!E52/'Tabel 4 F'!E52*100,"-"))</f>
        <v>1.6636384283443106</v>
      </c>
      <c r="F52" s="93">
        <f>IF(OR('Tabel 4 F'!F52&lt;5,'Tabel 4 Be'!F52&lt;0.5),"-",IFERROR('Tabel 4 Be'!F52/'Tabel 4 F'!F52*100,"-"))</f>
        <v>4.0133779264214047</v>
      </c>
      <c r="G52" s="101"/>
      <c r="H52" s="93">
        <f>IF(OR('Tabel 4 F'!H52&lt;5,'Tabel 4 Be'!H52&lt;0.5),"-",IFERROR('Tabel 4 Be'!H52/'Tabel 4 F'!H52*100,"-"))</f>
        <v>3.6543514923324314</v>
      </c>
      <c r="I52" s="41"/>
      <c r="J52" s="24"/>
      <c r="K52" s="24"/>
      <c r="L52" s="24"/>
      <c r="M52" s="24"/>
    </row>
    <row r="53" spans="1:21" x14ac:dyDescent="0.2">
      <c r="A53" s="27" t="s">
        <v>63</v>
      </c>
      <c r="G53" s="1"/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U54"/>
  <sheetViews>
    <sheetView showGridLines="0" topLeftCell="A13" zoomScaleNormal="100" zoomScaleSheetLayoutView="50" workbookViewId="0">
      <selection activeCell="B10" sqref="B10"/>
    </sheetView>
  </sheetViews>
  <sheetFormatPr defaultRowHeight="12.75" x14ac:dyDescent="0.2"/>
  <cols>
    <col min="1" max="1" width="17.140625" style="27" customWidth="1"/>
    <col min="2" max="6" width="9.7109375" customWidth="1"/>
    <col min="7" max="7" width="1.140625" customWidth="1"/>
    <col min="8" max="8" width="9.7109375" customWidth="1"/>
    <col min="10" max="13" width="1" customWidth="1"/>
  </cols>
  <sheetData>
    <row r="1" spans="1:8" s="24" customFormat="1" ht="15.75" customHeight="1" x14ac:dyDescent="0.25">
      <c r="A1" s="16" t="s">
        <v>21</v>
      </c>
    </row>
    <row r="2" spans="1:8" ht="15.75" customHeight="1" x14ac:dyDescent="0.2"/>
    <row r="3" spans="1:8" ht="15.75" customHeight="1" x14ac:dyDescent="0.25">
      <c r="A3" s="16" t="s">
        <v>184</v>
      </c>
    </row>
    <row r="4" spans="1:8" ht="15.75" customHeight="1" x14ac:dyDescent="0.25">
      <c r="A4" s="16"/>
    </row>
    <row r="5" spans="1:8" ht="15.75" customHeight="1" x14ac:dyDescent="0.2"/>
    <row r="6" spans="1:8" s="27" customFormat="1" ht="15.75" customHeight="1" x14ac:dyDescent="0.2">
      <c r="B6" s="44"/>
      <c r="C6" s="44"/>
      <c r="D6" s="44"/>
      <c r="E6" s="44"/>
      <c r="F6" s="44"/>
      <c r="G6" s="44"/>
      <c r="H6" s="45"/>
    </row>
    <row r="7" spans="1:8" s="27" customFormat="1" ht="15.75" customHeight="1" x14ac:dyDescent="0.2">
      <c r="B7" s="45" t="s">
        <v>64</v>
      </c>
      <c r="C7" s="45" t="s">
        <v>65</v>
      </c>
      <c r="D7" s="45" t="s">
        <v>66</v>
      </c>
      <c r="E7" s="45" t="s">
        <v>67</v>
      </c>
      <c r="F7" s="45" t="s">
        <v>68</v>
      </c>
      <c r="G7" s="45"/>
      <c r="H7" s="45" t="s">
        <v>13</v>
      </c>
    </row>
    <row r="8" spans="1:8" s="27" customFormat="1" ht="15.75" customHeight="1" x14ac:dyDescent="0.2">
      <c r="B8" s="45"/>
      <c r="C8" s="45"/>
      <c r="D8" s="45"/>
      <c r="E8" s="45"/>
      <c r="F8" s="45"/>
      <c r="G8" s="45"/>
      <c r="H8" s="45"/>
    </row>
    <row r="9" spans="1:8" ht="15.75" customHeight="1" x14ac:dyDescent="0.2">
      <c r="A9" s="79" t="s">
        <v>207</v>
      </c>
      <c r="B9" s="93">
        <f>IF(OR('Tabel 4 F'!B9&lt;5,'Tabel 4.1 Br'!B9&lt;0.5),"-",IFERROR('Tabel 4.1 Br'!B9/'Tabel 4 F'!B9*100,"-"))</f>
        <v>5.5082745490981964</v>
      </c>
      <c r="C9" s="93">
        <f>IF(OR('Tabel 4 F'!C9&lt;5,'Tabel 4.1 Br'!C9&lt;0.5),"-",IFERROR('Tabel 4.1 Br'!C9/'Tabel 4 F'!C9*100,"-"))</f>
        <v>1.38611220976428</v>
      </c>
      <c r="D9" s="93">
        <f>IF(OR('Tabel 4 F'!D9&lt;5,'Tabel 4.1 Br'!D9&lt;0.5),"-",IFERROR('Tabel 4.1 Br'!D9/'Tabel 4 F'!D9*100,"-"))</f>
        <v>0.75396665436200327</v>
      </c>
      <c r="E9" s="93">
        <f>IF(OR('Tabel 4 F'!E9&lt;5,'Tabel 4.1 Br'!E9&lt;0.5),"-",IFERROR('Tabel 4.1 Br'!E9/'Tabel 4 F'!E9*100,"-"))</f>
        <v>0.78200431220353595</v>
      </c>
      <c r="F9" s="93">
        <f>IF(OR('Tabel 4 F'!F9&lt;5,'Tabel 4.1 Br'!F9&lt;0.5),"-",IFERROR('Tabel 4.1 Br'!F9/'Tabel 4 F'!F9*100,"-"))</f>
        <v>1.440007695596409</v>
      </c>
      <c r="G9" s="117"/>
      <c r="H9" s="93">
        <f>IF(OR('Tabel 4 F'!H9&lt;5,'Tabel 4.1 Br'!H9&lt;0.5),"-",IFERROR('Tabel 4.1 Br'!H9/'Tabel 4 F'!H9*100,"-"))</f>
        <v>1.8834957289213046</v>
      </c>
    </row>
    <row r="10" spans="1:8" ht="15.75" customHeight="1" x14ac:dyDescent="0.2">
      <c r="A10" s="90" t="s">
        <v>208</v>
      </c>
      <c r="B10" s="94">
        <f>IF(OR('Tabel 4 F'!B10&lt;5,'Tabel 4.1 Br'!B10&lt;0.5),"-",IFERROR('Tabel 4.1 Br'!B10/'Tabel 4 F'!B10*100,"-"))</f>
        <v>5.0881088825214897</v>
      </c>
      <c r="C10" s="94">
        <f>IF(OR('Tabel 4 F'!C10&lt;5,'Tabel 4.1 Br'!C10&lt;0.5),"-",IFERROR('Tabel 4.1 Br'!C10/'Tabel 4 F'!C10*100,"-"))</f>
        <v>1.7149307174519783</v>
      </c>
      <c r="D10" s="94">
        <f>IF(OR('Tabel 4 F'!D10&lt;5,'Tabel 4.1 Br'!D10&lt;0.5),"-",IFERROR('Tabel 4.1 Br'!D10/'Tabel 4 F'!D10*100,"-"))</f>
        <v>0.76537826032696865</v>
      </c>
      <c r="E10" s="94">
        <f>IF(OR('Tabel 4 F'!E10&lt;5,'Tabel 4.1 Br'!E10&lt;0.5),"-",IFERROR('Tabel 4.1 Br'!E10/'Tabel 4 F'!E10*100,"-"))</f>
        <v>0.90243929830313963</v>
      </c>
      <c r="F10" s="94">
        <f>IF(OR('Tabel 4 F'!F10&lt;5,'Tabel 4.1 Br'!F10&lt;0.5),"-",IFERROR('Tabel 4.1 Br'!F10/'Tabel 4 F'!F10*100,"-"))</f>
        <v>2.0547678389916646</v>
      </c>
      <c r="G10" s="117"/>
      <c r="H10" s="94">
        <f>IF(OR('Tabel 4 F'!H10&lt;5,'Tabel 4.1 Br'!H10&lt;0.5),"-",IFERROR('Tabel 4.1 Br'!H10/'Tabel 4 F'!H10*100,"-"))</f>
        <v>1.5974988188522701</v>
      </c>
    </row>
    <row r="11" spans="1:8" ht="15.75" customHeight="1" x14ac:dyDescent="0.2">
      <c r="A11" s="83" t="s">
        <v>209</v>
      </c>
      <c r="B11" s="95">
        <f>IF(OR('Tabel 4 F'!B11&lt;5,'Tabel 4.1 Br'!B11&lt;0.5),"-",IFERROR('Tabel 4.1 Br'!B11/'Tabel 4 F'!B11*100,"-"))</f>
        <v>8.5033811983471068</v>
      </c>
      <c r="C11" s="95">
        <f>IF(OR('Tabel 4 F'!C11&lt;5,'Tabel 4.1 Br'!C11&lt;0.5),"-",IFERROR('Tabel 4.1 Br'!C11/'Tabel 4 F'!C11*100,"-"))</f>
        <v>3.2902846503178926</v>
      </c>
      <c r="D11" s="95">
        <f>IF(OR('Tabel 4 F'!D11&lt;5,'Tabel 4.1 Br'!D11&lt;0.5),"-",IFERROR('Tabel 4.1 Br'!D11/'Tabel 4 F'!D11*100,"-"))</f>
        <v>2.1119523946912868</v>
      </c>
      <c r="E11" s="95">
        <f>IF(OR('Tabel 4 F'!E11&lt;5,'Tabel 4.1 Br'!E11&lt;0.5),"-",IFERROR('Tabel 4.1 Br'!E11/'Tabel 4 F'!E11*100,"-"))</f>
        <v>1.5289172633253778</v>
      </c>
      <c r="F11" s="95">
        <f>IF(OR('Tabel 4 F'!F11&lt;5,'Tabel 4.1 Br'!F11&lt;0.5),"-",IFERROR('Tabel 4.1 Br'!F11/'Tabel 4 F'!F11*100,"-"))</f>
        <v>2.8386439999999999</v>
      </c>
      <c r="G11" s="117"/>
      <c r="H11" s="95">
        <f>IF(OR('Tabel 4 F'!H11&lt;5,'Tabel 4.1 Br'!H11&lt;0.5),"-",IFERROR('Tabel 4.1 Br'!H11/'Tabel 4 F'!H11*100,"-"))</f>
        <v>4.3855357257583414</v>
      </c>
    </row>
    <row r="12" spans="1:8" ht="15.75" customHeight="1" x14ac:dyDescent="0.2">
      <c r="A12" s="79" t="s">
        <v>26</v>
      </c>
      <c r="B12" s="93">
        <f>IF(OR('Tabel 4 F'!B12&lt;5,'Tabel 4.1 Br'!B12&lt;0.5),"-",IFERROR('Tabel 4.1 Br'!B12/'Tabel 4 F'!B12*100,"-"))</f>
        <v>13.095532221246708</v>
      </c>
      <c r="C12" s="93">
        <f>IF(OR('Tabel 4 F'!C12&lt;5,'Tabel 4.1 Br'!C12&lt;0.5),"-",IFERROR('Tabel 4.1 Br'!C12/'Tabel 4 F'!C12*100,"-"))</f>
        <v>6.4089502912364313</v>
      </c>
      <c r="D12" s="93">
        <f>IF(OR('Tabel 4 F'!D12&lt;5,'Tabel 4.1 Br'!D12&lt;0.5),"-",IFERROR('Tabel 4.1 Br'!D12/'Tabel 4 F'!D12*100,"-"))</f>
        <v>2.5698469529592507</v>
      </c>
      <c r="E12" s="93">
        <f>IF(OR('Tabel 4 F'!E12&lt;5,'Tabel 4.1 Br'!E12&lt;0.5),"-",IFERROR('Tabel 4.1 Br'!E12/'Tabel 4 F'!E12*100,"-"))</f>
        <v>2.8547760754272242</v>
      </c>
      <c r="F12" s="93">
        <f>IF(OR('Tabel 4 F'!F12&lt;5,'Tabel 4.1 Br'!F12&lt;0.5),"-",IFERROR('Tabel 4.1 Br'!F12/'Tabel 4 F'!F12*100,"-"))</f>
        <v>4.2007649958915367</v>
      </c>
      <c r="G12" s="117"/>
      <c r="H12" s="93">
        <f>IF(OR('Tabel 4 F'!H12&lt;5,'Tabel 4.1 Br'!H12&lt;0.5),"-",IFERROR('Tabel 4.1 Br'!H12/'Tabel 4 F'!H12*100,"-"))</f>
        <v>5.4043025815901498</v>
      </c>
    </row>
    <row r="13" spans="1:8" ht="15.75" customHeight="1" x14ac:dyDescent="0.2">
      <c r="A13" s="90" t="s">
        <v>27</v>
      </c>
      <c r="B13" s="94">
        <f>IF(OR('Tabel 4 F'!B13&lt;5,'Tabel 4.1 Br'!B13&lt;0.5),"-",IFERROR('Tabel 4.1 Br'!B13/'Tabel 4 F'!B13*100,"-"))</f>
        <v>9.0063467804499613</v>
      </c>
      <c r="C13" s="94">
        <f>IF(OR('Tabel 4 F'!C13&lt;5,'Tabel 4.1 Br'!C13&lt;0.5),"-",IFERROR('Tabel 4.1 Br'!C13/'Tabel 4 F'!C13*100,"-"))</f>
        <v>3.2719345274861027</v>
      </c>
      <c r="D13" s="94">
        <f>IF(OR('Tabel 4 F'!D13&lt;5,'Tabel 4.1 Br'!D13&lt;0.5),"-",IFERROR('Tabel 4.1 Br'!D13/'Tabel 4 F'!D13*100,"-"))</f>
        <v>0.89538155872667391</v>
      </c>
      <c r="E13" s="94">
        <f>IF(OR('Tabel 4 F'!E13&lt;5,'Tabel 4.1 Br'!E13&lt;0.5),"-",IFERROR('Tabel 4.1 Br'!E13/'Tabel 4 F'!E13*100,"-"))</f>
        <v>0.91998119495358233</v>
      </c>
      <c r="F13" s="94">
        <f>IF(OR('Tabel 4 F'!F13&lt;5,'Tabel 4.1 Br'!F13&lt;0.5),"-",IFERROR('Tabel 4.1 Br'!F13/'Tabel 4 F'!F13*100,"-"))</f>
        <v>1.8787507297139521</v>
      </c>
      <c r="G13" s="117"/>
      <c r="H13" s="94">
        <f>IF(OR('Tabel 4 F'!H13&lt;5,'Tabel 4.1 Br'!H13&lt;0.5),"-",IFERROR('Tabel 4.1 Br'!H13/'Tabel 4 F'!H13*100,"-"))</f>
        <v>2.2249472526006935</v>
      </c>
    </row>
    <row r="14" spans="1:8" ht="15.75" customHeight="1" x14ac:dyDescent="0.2">
      <c r="A14" s="83" t="s">
        <v>28</v>
      </c>
      <c r="B14" s="95">
        <f>IF(OR('Tabel 4 F'!B14&lt;5,'Tabel 4.1 Br'!B14&lt;0.5),"-",IFERROR('Tabel 4.1 Br'!B14/'Tabel 4 F'!B14*100,"-"))</f>
        <v>5.6719062500000001</v>
      </c>
      <c r="C14" s="95">
        <f>IF(OR('Tabel 4 F'!C14&lt;5,'Tabel 4.1 Br'!C14&lt;0.5),"-",IFERROR('Tabel 4.1 Br'!C14/'Tabel 4 F'!C14*100,"-"))</f>
        <v>2.2536470588235291</v>
      </c>
      <c r="D14" s="95">
        <f>IF(OR('Tabel 4 F'!D14&lt;5,'Tabel 4.1 Br'!D14&lt;0.5),"-",IFERROR('Tabel 4.1 Br'!D14/'Tabel 4 F'!D14*100,"-"))</f>
        <v>1.9051668372569088</v>
      </c>
      <c r="E14" s="95">
        <f>IF(OR('Tabel 4 F'!E14&lt;5,'Tabel 4.1 Br'!E14&lt;0.5),"-",IFERROR('Tabel 4.1 Br'!E14/'Tabel 4 F'!E14*100,"-"))</f>
        <v>1.0897681365576102</v>
      </c>
      <c r="F14" s="95">
        <f>IF(OR('Tabel 4 F'!F14&lt;5,'Tabel 4.1 Br'!F14&lt;0.5),"-",IFERROR('Tabel 4.1 Br'!F14/'Tabel 4 F'!F14*100,"-"))</f>
        <v>5.1099010416666664</v>
      </c>
      <c r="G14" s="117"/>
      <c r="H14" s="95">
        <f>IF(OR('Tabel 4 F'!H14&lt;5,'Tabel 4.1 Br'!H14&lt;0.5),"-",IFERROR('Tabel 4.1 Br'!H14/'Tabel 4 F'!H14*100,"-"))</f>
        <v>2.0585216205687575</v>
      </c>
    </row>
    <row r="15" spans="1:8" ht="15.75" customHeight="1" x14ac:dyDescent="0.2">
      <c r="A15" s="79" t="s">
        <v>29</v>
      </c>
      <c r="B15" s="93">
        <f>IF(OR('Tabel 4 F'!B15&lt;5,'Tabel 4.1 Br'!B15&lt;0.5),"-",IFERROR('Tabel 4.1 Br'!B15/'Tabel 4 F'!B15*100,"-"))</f>
        <v>12.7947012987013</v>
      </c>
      <c r="C15" s="93">
        <f>IF(OR('Tabel 4 F'!C15&lt;5,'Tabel 4.1 Br'!C15&lt;0.5),"-",IFERROR('Tabel 4.1 Br'!C15/'Tabel 4 F'!C15*100,"-"))</f>
        <v>5.9386310386473431</v>
      </c>
      <c r="D15" s="93">
        <f>IF(OR('Tabel 4 F'!D15&lt;5,'Tabel 4.1 Br'!D15&lt;0.5),"-",IFERROR('Tabel 4.1 Br'!D15/'Tabel 4 F'!D15*100,"-"))</f>
        <v>3.5424315673289186</v>
      </c>
      <c r="E15" s="93">
        <f>IF(OR('Tabel 4 F'!E15&lt;5,'Tabel 4.1 Br'!E15&lt;0.5),"-",IFERROR('Tabel 4.1 Br'!E15/'Tabel 4 F'!E15*100,"-"))</f>
        <v>4.7046042654028435</v>
      </c>
      <c r="F15" s="93">
        <f>IF(OR('Tabel 4 F'!F15&lt;5,'Tabel 4.1 Br'!F15&lt;0.5),"-",IFERROR('Tabel 4.1 Br'!F15/'Tabel 4 F'!F15*100,"-"))</f>
        <v>2.1973956043956044</v>
      </c>
      <c r="G15" s="117"/>
      <c r="H15" s="93">
        <f>IF(OR('Tabel 4 F'!H15&lt;5,'Tabel 4.1 Br'!H15&lt;0.5),"-",IFERROR('Tabel 4.1 Br'!H15/'Tabel 4 F'!H15*100,"-"))</f>
        <v>7.4035724274205812</v>
      </c>
    </row>
    <row r="16" spans="1:8" ht="15.75" customHeight="1" x14ac:dyDescent="0.2">
      <c r="A16" s="90" t="s">
        <v>30</v>
      </c>
      <c r="B16" s="94">
        <f>IF(OR('Tabel 4 F'!B16&lt;5,'Tabel 4.1 Br'!B16&lt;0.5),"-",IFERROR('Tabel 4.1 Br'!B16/'Tabel 4 F'!B16*100,"-"))</f>
        <v>11.441412070759625</v>
      </c>
      <c r="C16" s="94">
        <f>IF(OR('Tabel 4 F'!C16&lt;5,'Tabel 4.1 Br'!C16&lt;0.5),"-",IFERROR('Tabel 4.1 Br'!C16/'Tabel 4 F'!C16*100,"-"))</f>
        <v>8.1105705812574147</v>
      </c>
      <c r="D16" s="94">
        <f>IF(OR('Tabel 4 F'!D16&lt;5,'Tabel 4.1 Br'!D16&lt;0.5),"-",IFERROR('Tabel 4.1 Br'!D16/'Tabel 4 F'!D16*100,"-"))</f>
        <v>3.1629837662337663</v>
      </c>
      <c r="E16" s="94">
        <f>IF(OR('Tabel 4 F'!E16&lt;5,'Tabel 4.1 Br'!E16&lt;0.5),"-",IFERROR('Tabel 4.1 Br'!E16/'Tabel 4 F'!E16*100,"-"))</f>
        <v>2.3582860238353196</v>
      </c>
      <c r="F16" s="94">
        <f>IF(OR('Tabel 4 F'!F16&lt;5,'Tabel 4.1 Br'!F16&lt;0.5),"-",IFERROR('Tabel 4.1 Br'!F16/'Tabel 4 F'!F16*100,"-"))</f>
        <v>2.0615696202531648</v>
      </c>
      <c r="G16" s="117"/>
      <c r="H16" s="94">
        <f>IF(OR('Tabel 4 F'!H16&lt;5,'Tabel 4.1 Br'!H16&lt;0.5),"-",IFERROR('Tabel 4.1 Br'!H16/'Tabel 4 F'!H16*100,"-"))</f>
        <v>5.8690121107266435</v>
      </c>
    </row>
    <row r="17" spans="1:8" ht="15.75" hidden="1" customHeight="1" x14ac:dyDescent="0.2">
      <c r="A17" s="31" t="s">
        <v>31</v>
      </c>
      <c r="B17" s="40">
        <f>IF(OR('Tabel 4 F'!B17&lt;5,'Tabel 4.1 Br'!B17&lt;0.5),"-",IFERROR('Tabel 4.1 Br'!B17/'Tabel 4 F'!B17*100,"-"))</f>
        <v>4.8837419354838705</v>
      </c>
      <c r="C17" s="40">
        <f>IF(OR('Tabel 4 F'!C17&lt;5,'Tabel 4.1 Br'!C17&lt;0.5),"-",IFERROR('Tabel 4.1 Br'!C17/'Tabel 4 F'!C17*100,"-"))</f>
        <v>3.6793588235294119</v>
      </c>
      <c r="D17" s="40">
        <f>IF(OR('Tabel 4 F'!D17&lt;5,'Tabel 4.1 Br'!D17&lt;0.5),"-",IFERROR('Tabel 4.1 Br'!D17/'Tabel 4 F'!D17*100,"-"))</f>
        <v>1.4966773584905659</v>
      </c>
      <c r="E17" s="40">
        <f>IF(OR('Tabel 4 F'!E17&lt;5,'Tabel 4.1 Br'!E17&lt;0.5),"-",IFERROR('Tabel 4.1 Br'!E17/'Tabel 4 F'!E17*100,"-"))</f>
        <v>0.49559929494712102</v>
      </c>
      <c r="F17" s="40">
        <f>IF(OR('Tabel 4 F'!F17&lt;5,'Tabel 4.1 Br'!F17&lt;0.5),"-",IFERROR('Tabel 4.1 Br'!F17/'Tabel 4 F'!F17*100,"-"))</f>
        <v>2.3872707423580786</v>
      </c>
      <c r="G17" s="117"/>
      <c r="H17" s="40">
        <f>IF(OR('Tabel 4 F'!H17&lt;5,'Tabel 4.1 Br'!H17&lt;0.5),"-",IFERROR('Tabel 4.1 Br'!H17/'Tabel 4 F'!H17*100,"-"))</f>
        <v>1.8891002114164908</v>
      </c>
    </row>
    <row r="18" spans="1:8" ht="15.75" hidden="1" customHeight="1" x14ac:dyDescent="0.2">
      <c r="A18" s="33" t="s">
        <v>32</v>
      </c>
      <c r="B18" s="41">
        <f>IF(OR('Tabel 4 F'!B18&lt;5,'Tabel 4.1 Br'!B18&lt;0.5),"-",IFERROR('Tabel 4.1 Br'!B18/'Tabel 4 F'!B18*100,"-"))</f>
        <v>9.7686379310344815</v>
      </c>
      <c r="C18" s="41">
        <f>IF(OR('Tabel 4 F'!C18&lt;5,'Tabel 4.1 Br'!C18&lt;0.5),"-",IFERROR('Tabel 4.1 Br'!C18/'Tabel 4 F'!C18*100,"-"))</f>
        <v>4.2219484126984126</v>
      </c>
      <c r="D18" s="41">
        <f>IF(OR('Tabel 4 F'!D18&lt;5,'Tabel 4.1 Br'!D18&lt;0.5),"-",IFERROR('Tabel 4.1 Br'!D18/'Tabel 4 F'!D18*100,"-"))</f>
        <v>1.1285399061032864</v>
      </c>
      <c r="E18" s="41" t="str">
        <f>IF(OR('Tabel 4 F'!E18&lt;5,'Tabel 4.1 Br'!E18&lt;0.5),"-",IFERROR('Tabel 4.1 Br'!E18/'Tabel 4 F'!E18*100,"-"))</f>
        <v>-</v>
      </c>
      <c r="F18" s="41" t="str">
        <f>IF(OR('Tabel 4 F'!F18&lt;5,'Tabel 4.1 Br'!F18&lt;0.5),"-",IFERROR('Tabel 4.1 Br'!F18/'Tabel 4 F'!F18*100,"-"))</f>
        <v>-</v>
      </c>
      <c r="G18" s="117"/>
      <c r="H18" s="41">
        <f>IF(OR('Tabel 4 F'!H18&lt;5,'Tabel 4.1 Br'!H18&lt;0.5),"-",IFERROR('Tabel 4.1 Br'!H18/'Tabel 4 F'!H18*100,"-"))</f>
        <v>2.5734401650618981</v>
      </c>
    </row>
    <row r="19" spans="1:8" ht="15.75" hidden="1" customHeight="1" x14ac:dyDescent="0.2">
      <c r="A19" s="31" t="s">
        <v>33</v>
      </c>
      <c r="B19" s="40" t="str">
        <f>IF(OR('Tabel 4 F'!B19&lt;5,'Tabel 4.1 Br'!B19&lt;0.5),"-",IFERROR('Tabel 4.1 Br'!B19/'Tabel 4 F'!B19*100,"-"))</f>
        <v>-</v>
      </c>
      <c r="C19" s="40">
        <f>IF(OR('Tabel 4 F'!C19&lt;5,'Tabel 4.1 Br'!C19&lt;0.5),"-",IFERROR('Tabel 4.1 Br'!C19/'Tabel 4 F'!C19*100,"-"))</f>
        <v>4.7183999999999999</v>
      </c>
      <c r="D19" s="40" t="str">
        <f>IF(OR('Tabel 4 F'!D19&lt;5,'Tabel 4.1 Br'!D19&lt;0.5),"-",IFERROR('Tabel 4.1 Br'!D19/'Tabel 4 F'!D19*100,"-"))</f>
        <v>-</v>
      </c>
      <c r="E19" s="40">
        <f>IF(OR('Tabel 4 F'!E19&lt;5,'Tabel 4.1 Br'!E19&lt;0.5),"-",IFERROR('Tabel 4.1 Br'!E19/'Tabel 4 F'!E19*100,"-"))</f>
        <v>1.0101250000000002</v>
      </c>
      <c r="F19" s="40">
        <f>IF(OR('Tabel 4 F'!F19&lt;5,'Tabel 4.1 Br'!F19&lt;0.5),"-",IFERROR('Tabel 4.1 Br'!F19/'Tabel 4 F'!F19*100,"-"))</f>
        <v>2.0428701298701299</v>
      </c>
      <c r="G19" s="117"/>
      <c r="H19" s="40">
        <f>IF(OR('Tabel 4 F'!H19&lt;5,'Tabel 4.1 Br'!H19&lt;0.5),"-",IFERROR('Tabel 4.1 Br'!H19/'Tabel 4 F'!H19*100,"-"))</f>
        <v>1.371958620689655</v>
      </c>
    </row>
    <row r="20" spans="1:8" ht="15.75" hidden="1" customHeight="1" x14ac:dyDescent="0.2">
      <c r="A20" s="33" t="s">
        <v>34</v>
      </c>
      <c r="B20" s="41">
        <f>IF(OR('Tabel 4 F'!B20&lt;5,'Tabel 4.1 Br'!B20&lt;0.5),"-",IFERROR('Tabel 4.1 Br'!B20/'Tabel 4 F'!B20*100,"-"))</f>
        <v>5.9229629629629628</v>
      </c>
      <c r="C20" s="41">
        <f>IF(OR('Tabel 4 F'!C20&lt;5,'Tabel 4.1 Br'!C20&lt;0.5),"-",IFERROR('Tabel 4.1 Br'!C20/'Tabel 4 F'!C20*100,"-"))</f>
        <v>2.471280487804878</v>
      </c>
      <c r="D20" s="41">
        <f>IF(OR('Tabel 4 F'!D20&lt;5,'Tabel 4.1 Br'!D20&lt;0.5),"-",IFERROR('Tabel 4.1 Br'!D20/'Tabel 4 F'!D20*100,"-"))</f>
        <v>1.5191204188481677</v>
      </c>
      <c r="E20" s="41">
        <f>IF(OR('Tabel 4 F'!E20&lt;5,'Tabel 4.1 Br'!E20&lt;0.5),"-",IFERROR('Tabel 4.1 Br'!E20/'Tabel 4 F'!E20*100,"-"))</f>
        <v>1.5501007751937985</v>
      </c>
      <c r="F20" s="41">
        <f>IF(OR('Tabel 4 F'!F20&lt;5,'Tabel 4.1 Br'!F20&lt;0.5),"-",IFERROR('Tabel 4.1 Br'!F20/'Tabel 4 F'!F20*100,"-"))</f>
        <v>3.8454358974358969</v>
      </c>
      <c r="G20" s="117"/>
      <c r="H20" s="41">
        <f>IF(OR('Tabel 4 F'!H20&lt;5,'Tabel 4.1 Br'!H20&lt;0.5),"-",IFERROR('Tabel 4.1 Br'!H20/'Tabel 4 F'!H20*100,"-"))</f>
        <v>2.2734201183431955</v>
      </c>
    </row>
    <row r="21" spans="1:8" ht="15.75" customHeight="1" x14ac:dyDescent="0.2">
      <c r="A21" s="83" t="s">
        <v>35</v>
      </c>
      <c r="B21" s="95">
        <f>IF(OR('Tabel 4 F'!B21&lt;5,'Tabel 4.1 Br'!B21&lt;0.5),"-",IFERROR('Tabel 4.1 Br'!B21/'Tabel 4 F'!B21*100,"-"))</f>
        <v>6.0064763636363638</v>
      </c>
      <c r="C21" s="95">
        <f>IF(OR('Tabel 4 F'!C21&lt;5,'Tabel 4.1 Br'!C21&lt;0.5),"-",IFERROR('Tabel 4.1 Br'!C21/'Tabel 4 F'!C21*100,"-"))</f>
        <v>3.7635806916426513</v>
      </c>
      <c r="D21" s="95">
        <f>IF(OR('Tabel 4 F'!D21&lt;5,'Tabel 4.1 Br'!D21&lt;0.5),"-",IFERROR('Tabel 4.1 Br'!D21/'Tabel 4 F'!D21*100,"-"))</f>
        <v>1.3304221105527638</v>
      </c>
      <c r="E21" s="95">
        <f>IF(OR('Tabel 4 F'!E21&lt;5,'Tabel 4.1 Br'!E21&lt;0.5),"-",IFERROR('Tabel 4.1 Br'!E21/'Tabel 4 F'!E21*100,"-"))</f>
        <v>0.5960428571428571</v>
      </c>
      <c r="F21" s="95">
        <f>IF(OR('Tabel 4 F'!F21&lt;5,'Tabel 4.1 Br'!F21&lt;0.5),"-",IFERROR('Tabel 4.1 Br'!F21/'Tabel 4 F'!F21*100,"-"))</f>
        <v>2.3317503759398495</v>
      </c>
      <c r="G21" s="117"/>
      <c r="H21" s="95">
        <f>IF(OR('Tabel 4 F'!H21&lt;5,'Tabel 4.1 Br'!H21&lt;0.5),"-",IFERROR('Tabel 4.1 Br'!H21/'Tabel 4 F'!H21*100,"-"))</f>
        <v>2.0285687837490358</v>
      </c>
    </row>
    <row r="22" spans="1:8" ht="15.75" customHeight="1" x14ac:dyDescent="0.2">
      <c r="A22" s="79" t="s">
        <v>36</v>
      </c>
      <c r="B22" s="93">
        <f>IF(OR('Tabel 4 F'!B22&lt;5,'Tabel 4.1 Br'!B22&lt;0.5),"-",IFERROR('Tabel 4.1 Br'!B22/'Tabel 4 F'!B22*100,"-"))</f>
        <v>9.9326363636363624</v>
      </c>
      <c r="C22" s="93">
        <f>IF(OR('Tabel 4 F'!C22&lt;5,'Tabel 4.1 Br'!C22&lt;0.5),"-",IFERROR('Tabel 4.1 Br'!C22/'Tabel 4 F'!C22*100,"-"))</f>
        <v>2.2723068181818182</v>
      </c>
      <c r="D22" s="93" t="str">
        <f>IF(OR('Tabel 4 F'!D22&lt;5,'Tabel 4.1 Br'!D22&lt;0.5),"-",IFERROR('Tabel 4.1 Br'!D22/'Tabel 4 F'!D22*100,"-"))</f>
        <v>-</v>
      </c>
      <c r="E22" s="93">
        <f>IF(OR('Tabel 4 F'!E22&lt;5,'Tabel 4.1 Br'!E22&lt;0.5),"-",IFERROR('Tabel 4.1 Br'!E22/'Tabel 4 F'!E22*100,"-"))</f>
        <v>1.2964357142857144</v>
      </c>
      <c r="F22" s="93">
        <f>IF(OR('Tabel 4 F'!F22&lt;5,'Tabel 4.1 Br'!F22&lt;0.5),"-",IFERROR('Tabel 4.1 Br'!F22/'Tabel 4 F'!F22*100,"-"))</f>
        <v>3.6522950819672135</v>
      </c>
      <c r="G22" s="117"/>
      <c r="H22" s="93">
        <f>IF(OR('Tabel 4 F'!H22&lt;5,'Tabel 4.1 Br'!H22&lt;0.5),"-",IFERROR('Tabel 4.1 Br'!H22/'Tabel 4 F'!H22*100,"-"))</f>
        <v>2.7330446194225719</v>
      </c>
    </row>
    <row r="23" spans="1:8" ht="15.75" customHeight="1" x14ac:dyDescent="0.2">
      <c r="A23" s="90" t="s">
        <v>37</v>
      </c>
      <c r="B23" s="94">
        <f>IF(OR('Tabel 4 F'!B23&lt;5,'Tabel 4.1 Br'!B23&lt;0.5),"-",IFERROR('Tabel 4.1 Br'!B23/'Tabel 4 F'!B23*100,"-"))</f>
        <v>5.5800581395348834</v>
      </c>
      <c r="C23" s="94">
        <f>IF(OR('Tabel 4 F'!C23&lt;5,'Tabel 4.1 Br'!C23&lt;0.5),"-",IFERROR('Tabel 4.1 Br'!C23/'Tabel 4 F'!C23*100,"-"))</f>
        <v>3.8245653846153846</v>
      </c>
      <c r="D23" s="94">
        <f>IF(OR('Tabel 4 F'!D23&lt;5,'Tabel 4.1 Br'!D23&lt;0.5),"-",IFERROR('Tabel 4.1 Br'!D23/'Tabel 4 F'!D23*100,"-"))</f>
        <v>2.7021981981981984</v>
      </c>
      <c r="E23" s="94" t="str">
        <f>IF(OR('Tabel 4 F'!E23&lt;5,'Tabel 4.1 Br'!E23&lt;0.5),"-",IFERROR('Tabel 4.1 Br'!E23/'Tabel 4 F'!E23*100,"-"))</f>
        <v>-</v>
      </c>
      <c r="F23" s="94" t="str">
        <f>IF(OR('Tabel 4 F'!F23&lt;5,'Tabel 4.1 Br'!F23&lt;0.5),"-",IFERROR('Tabel 4.1 Br'!F23/'Tabel 4 F'!F23*100,"-"))</f>
        <v>-</v>
      </c>
      <c r="G23" s="117"/>
      <c r="H23" s="94">
        <f>IF(OR('Tabel 4 F'!H23&lt;5,'Tabel 4.1 Br'!H23&lt;0.5),"-",IFERROR('Tabel 4.1 Br'!H23/'Tabel 4 F'!H23*100,"-"))</f>
        <v>3.8825539419087134</v>
      </c>
    </row>
    <row r="24" spans="1:8" ht="15.75" customHeight="1" x14ac:dyDescent="0.2">
      <c r="A24" s="83" t="s">
        <v>38</v>
      </c>
      <c r="B24" s="95">
        <f>IF(OR('Tabel 4 F'!B24&lt;5,'Tabel 4.1 Br'!B24&lt;0.5),"-",IFERROR('Tabel 4.1 Br'!B24/'Tabel 4 F'!B24*100,"-"))</f>
        <v>2.5437089783281732</v>
      </c>
      <c r="C24" s="95">
        <f>IF(OR('Tabel 4 F'!C24&lt;5,'Tabel 4.1 Br'!C24&lt;0.5),"-",IFERROR('Tabel 4.1 Br'!C24/'Tabel 4 F'!C24*100,"-"))</f>
        <v>0.5979943820224719</v>
      </c>
      <c r="D24" s="95">
        <f>IF(OR('Tabel 4 F'!D24&lt;5,'Tabel 4.1 Br'!D24&lt;0.5),"-",IFERROR('Tabel 4.1 Br'!D24/'Tabel 4 F'!D24*100,"-"))</f>
        <v>0.61986016260162602</v>
      </c>
      <c r="E24" s="95" t="str">
        <f>IF(OR('Tabel 4 F'!E24&lt;5,'Tabel 4.1 Br'!E24&lt;0.5),"-",IFERROR('Tabel 4.1 Br'!E24/'Tabel 4 F'!E24*100,"-"))</f>
        <v>-</v>
      </c>
      <c r="F24" s="95">
        <f>IF(OR('Tabel 4 F'!F24&lt;5,'Tabel 4.1 Br'!F24&lt;0.5),"-",IFERROR('Tabel 4.1 Br'!F24/'Tabel 4 F'!F24*100,"-"))</f>
        <v>1.0847079207920793</v>
      </c>
      <c r="G24" s="117"/>
      <c r="H24" s="95">
        <f>IF(OR('Tabel 4 F'!H24&lt;5,'Tabel 4.1 Br'!H24&lt;0.5),"-",IFERROR('Tabel 4.1 Br'!H24/'Tabel 4 F'!H24*100,"-"))</f>
        <v>0.77638379022645987</v>
      </c>
    </row>
    <row r="25" spans="1:8" ht="15.75" customHeight="1" x14ac:dyDescent="0.2">
      <c r="A25" s="79" t="s">
        <v>39</v>
      </c>
      <c r="B25" s="93">
        <f>IF(OR('Tabel 4 F'!B25&lt;5,'Tabel 4.1 Br'!B25&lt;0.5),"-",IFERROR('Tabel 4.1 Br'!B25/'Tabel 4 F'!B25*100,"-"))</f>
        <v>6.077249038461539</v>
      </c>
      <c r="C25" s="93">
        <f>IF(OR('Tabel 4 F'!C25&lt;5,'Tabel 4.1 Br'!C25&lt;0.5),"-",IFERROR('Tabel 4.1 Br'!C25/'Tabel 4 F'!C25*100,"-"))</f>
        <v>1.8164362033195023</v>
      </c>
      <c r="D25" s="93">
        <f>IF(OR('Tabel 4 F'!D25&lt;5,'Tabel 4.1 Br'!D25&lt;0.5),"-",IFERROR('Tabel 4.1 Br'!D25/'Tabel 4 F'!D25*100,"-"))</f>
        <v>0.23299579242636745</v>
      </c>
      <c r="E25" s="93">
        <f>IF(OR('Tabel 4 F'!E25&lt;5,'Tabel 4.1 Br'!E25&lt;0.5),"-",IFERROR('Tabel 4.1 Br'!E25/'Tabel 4 F'!E25*100,"-"))</f>
        <v>1.1193643807574207</v>
      </c>
      <c r="F25" s="93">
        <f>IF(OR('Tabel 4 F'!F25&lt;5,'Tabel 4.1 Br'!F25&lt;0.5),"-",IFERROR('Tabel 4.1 Br'!F25/'Tabel 4 F'!F25*100,"-"))</f>
        <v>2.0950863509749302</v>
      </c>
      <c r="G25" s="117"/>
      <c r="H25" s="93">
        <f>IF(OR('Tabel 4 F'!H25&lt;5,'Tabel 4.1 Br'!H25&lt;0.5),"-",IFERROR('Tabel 4.1 Br'!H25/'Tabel 4 F'!H25*100,"-"))</f>
        <v>2.0943167539267016</v>
      </c>
    </row>
    <row r="26" spans="1:8" ht="15.75" customHeight="1" x14ac:dyDescent="0.2">
      <c r="A26" s="90" t="s">
        <v>40</v>
      </c>
      <c r="B26" s="94">
        <f>IF(OR('Tabel 4 F'!B26&lt;5,'Tabel 4.1 Br'!B26&lt;0.5),"-",IFERROR('Tabel 4.1 Br'!B26/'Tabel 4 F'!B26*100,"-"))</f>
        <v>5.7501151260504209</v>
      </c>
      <c r="C26" s="94">
        <f>IF(OR('Tabel 4 F'!C26&lt;5,'Tabel 4.1 Br'!C26&lt;0.5),"-",IFERROR('Tabel 4.1 Br'!C26/'Tabel 4 F'!C26*100,"-"))</f>
        <v>1.054328947368421</v>
      </c>
      <c r="D26" s="94">
        <f>IF(OR('Tabel 4 F'!D26&lt;5,'Tabel 4.1 Br'!D26&lt;0.5),"-",IFERROR('Tabel 4.1 Br'!D26/'Tabel 4 F'!D26*100,"-"))</f>
        <v>0.31980954290296715</v>
      </c>
      <c r="E26" s="94">
        <f>IF(OR('Tabel 4 F'!E26&lt;5,'Tabel 4.1 Br'!E26&lt;0.5),"-",IFERROR('Tabel 4.1 Br'!E26/'Tabel 4 F'!E26*100,"-"))</f>
        <v>0.34737003257328991</v>
      </c>
      <c r="F26" s="94">
        <f>IF(OR('Tabel 4 F'!F26&lt;5,'Tabel 4.1 Br'!F26&lt;0.5),"-",IFERROR('Tabel 4.1 Br'!F26/'Tabel 4 F'!F26*100,"-"))</f>
        <v>0.30407716701902748</v>
      </c>
      <c r="G26" s="117"/>
      <c r="H26" s="94">
        <f>IF(OR('Tabel 4 F'!H26&lt;5,'Tabel 4.1 Br'!H26&lt;0.5),"-",IFERROR('Tabel 4.1 Br'!H26/'Tabel 4 F'!H26*100,"-"))</f>
        <v>1.6428655960084197</v>
      </c>
    </row>
    <row r="27" spans="1:8" ht="15.75" customHeight="1" x14ac:dyDescent="0.2">
      <c r="A27" s="83" t="s">
        <v>41</v>
      </c>
      <c r="B27" s="95">
        <f>IF(OR('Tabel 4 F'!B27&lt;5,'Tabel 4.1 Br'!B27&lt;0.5),"-",IFERROR('Tabel 4.1 Br'!B27/'Tabel 4 F'!B27*100,"-"))</f>
        <v>5.4295572916666668</v>
      </c>
      <c r="C27" s="95">
        <f>IF(OR('Tabel 4 F'!C27&lt;5,'Tabel 4.1 Br'!C27&lt;0.5),"-",IFERROR('Tabel 4.1 Br'!C27/'Tabel 4 F'!C27*100,"-"))</f>
        <v>0.71814623338257011</v>
      </c>
      <c r="D27" s="95">
        <f>IF(OR('Tabel 4 F'!D27&lt;5,'Tabel 4.1 Br'!D27&lt;0.5),"-",IFERROR('Tabel 4.1 Br'!D27/'Tabel 4 F'!D27*100,"-"))</f>
        <v>1.1779764453961457</v>
      </c>
      <c r="E27" s="95">
        <f>IF(OR('Tabel 4 F'!E27&lt;5,'Tabel 4.1 Br'!E27&lt;0.5),"-",IFERROR('Tabel 4.1 Br'!E27/'Tabel 4 F'!E27*100,"-"))</f>
        <v>0.84806956521739141</v>
      </c>
      <c r="F27" s="95">
        <f>IF(OR('Tabel 4 F'!F27&lt;5,'Tabel 4.1 Br'!F27&lt;0.5),"-",IFERROR('Tabel 4.1 Br'!F27/'Tabel 4 F'!F27*100,"-"))</f>
        <v>1.2639695652173912</v>
      </c>
      <c r="G27" s="117"/>
      <c r="H27" s="95">
        <f>IF(OR('Tabel 4 F'!H27&lt;5,'Tabel 4.1 Br'!H27&lt;0.5),"-",IFERROR('Tabel 4.1 Br'!H27/'Tabel 4 F'!H27*100,"-"))</f>
        <v>1.7615534950071325</v>
      </c>
    </row>
    <row r="28" spans="1:8" ht="15.75" customHeight="1" x14ac:dyDescent="0.2">
      <c r="A28" s="79" t="s">
        <v>42</v>
      </c>
      <c r="B28" s="93">
        <f>IF(OR('Tabel 4 F'!B28&lt;5,'Tabel 4.1 Br'!B28&lt;0.5),"-",IFERROR('Tabel 4.1 Br'!B28/'Tabel 4 F'!B28*100,"-"))</f>
        <v>16.131836614173228</v>
      </c>
      <c r="C28" s="93">
        <f>IF(OR('Tabel 4 F'!C28&lt;5,'Tabel 4.1 Br'!C28&lt;0.5),"-",IFERROR('Tabel 4.1 Br'!C28/'Tabel 4 F'!C28*100,"-"))</f>
        <v>4.5099920409323477</v>
      </c>
      <c r="D28" s="93">
        <f>IF(OR('Tabel 4 F'!D28&lt;5,'Tabel 4.1 Br'!D28&lt;0.5),"-",IFERROR('Tabel 4.1 Br'!D28/'Tabel 4 F'!D28*100,"-"))</f>
        <v>1.6794162025316455</v>
      </c>
      <c r="E28" s="93">
        <f>IF(OR('Tabel 4 F'!E28&lt;5,'Tabel 4.1 Br'!E28&lt;0.5),"-",IFERROR('Tabel 4.1 Br'!E28/'Tabel 4 F'!E28*100,"-"))</f>
        <v>2.8388702962369896</v>
      </c>
      <c r="F28" s="93">
        <f>IF(OR('Tabel 4 F'!F28&lt;5,'Tabel 4.1 Br'!F28&lt;0.5),"-",IFERROR('Tabel 4.1 Br'!F28/'Tabel 4 F'!F28*100,"-"))</f>
        <v>4.3528368495077361</v>
      </c>
      <c r="G28" s="117"/>
      <c r="H28" s="93">
        <f>IF(OR('Tabel 4 F'!H28&lt;5,'Tabel 4.1 Br'!H28&lt;0.5),"-",IFERROR('Tabel 4.1 Br'!H28/'Tabel 4 F'!H28*100,"-"))</f>
        <v>4.2059838761689772</v>
      </c>
    </row>
    <row r="29" spans="1:8" ht="15.75" customHeight="1" x14ac:dyDescent="0.2">
      <c r="A29" s="90" t="s">
        <v>43</v>
      </c>
      <c r="B29" s="94">
        <f>IF(OR('Tabel 4 F'!B29&lt;5,'Tabel 4.1 Br'!B29&lt;0.5),"-",IFERROR('Tabel 4.1 Br'!B29/'Tabel 4 F'!B29*100,"-"))</f>
        <v>9.132952380952382</v>
      </c>
      <c r="C29" s="94">
        <f>IF(OR('Tabel 4 F'!C29&lt;5,'Tabel 4.1 Br'!C29&lt;0.5),"-",IFERROR('Tabel 4.1 Br'!C29/'Tabel 4 F'!C29*100,"-"))</f>
        <v>1.0443882978723404</v>
      </c>
      <c r="D29" s="94" t="str">
        <f>IF(OR('Tabel 4 F'!D29&lt;5,'Tabel 4.1 Br'!D29&lt;0.5),"-",IFERROR('Tabel 4.1 Br'!D29/'Tabel 4 F'!D29*100,"-"))</f>
        <v>-</v>
      </c>
      <c r="E29" s="94">
        <f>IF(OR('Tabel 4 F'!E29&lt;5,'Tabel 4.1 Br'!E29&lt;0.5),"-",IFERROR('Tabel 4.1 Br'!E29/'Tabel 4 F'!E29*100,"-"))</f>
        <v>0.39362598425196854</v>
      </c>
      <c r="F29" s="94">
        <f>IF(OR('Tabel 4 F'!F29&lt;5,'Tabel 4.1 Br'!F29&lt;0.5),"-",IFERROR('Tabel 4.1 Br'!F29/'Tabel 4 F'!F29*100,"-"))</f>
        <v>0.56068750000000001</v>
      </c>
      <c r="G29" s="117"/>
      <c r="H29" s="94">
        <f>IF(OR('Tabel 4 F'!H29&lt;5,'Tabel 4.1 Br'!H29&lt;0.5),"-",IFERROR('Tabel 4.1 Br'!H29/'Tabel 4 F'!H29*100,"-"))</f>
        <v>1.3384183082271146</v>
      </c>
    </row>
    <row r="30" spans="1:8" ht="15.75" customHeight="1" x14ac:dyDescent="0.2">
      <c r="A30" s="83" t="s">
        <v>44</v>
      </c>
      <c r="B30" s="95">
        <f>IF(OR('Tabel 4 F'!B30&lt;5,'Tabel 4.1 Br'!B30&lt;0.5),"-",IFERROR('Tabel 4.1 Br'!B30/'Tabel 4 F'!B30*100,"-"))</f>
        <v>8.0224235294117658</v>
      </c>
      <c r="C30" s="95">
        <f>IF(OR('Tabel 4 F'!C30&lt;5,'Tabel 4.1 Br'!C30&lt;0.5),"-",IFERROR('Tabel 4.1 Br'!C30/'Tabel 4 F'!C30*100,"-"))</f>
        <v>2.7817828947368417</v>
      </c>
      <c r="D30" s="95">
        <f>IF(OR('Tabel 4 F'!D30&lt;5,'Tabel 4.1 Br'!D30&lt;0.5),"-",IFERROR('Tabel 4.1 Br'!D30/'Tabel 4 F'!D30*100,"-"))</f>
        <v>2.5024805687203791</v>
      </c>
      <c r="E30" s="95">
        <f>IF(OR('Tabel 4 F'!E30&lt;5,'Tabel 4.1 Br'!E30&lt;0.5),"-",IFERROR('Tabel 4.1 Br'!E30/'Tabel 4 F'!E30*100,"-"))</f>
        <v>1.9522365010799136</v>
      </c>
      <c r="F30" s="95">
        <f>IF(OR('Tabel 4 F'!F30&lt;5,'Tabel 4.1 Br'!F30&lt;0.5),"-",IFERROR('Tabel 4.1 Br'!F30/'Tabel 4 F'!F30*100,"-"))</f>
        <v>1.2430886956521738</v>
      </c>
      <c r="G30" s="117"/>
      <c r="H30" s="95">
        <f>IF(OR('Tabel 4 F'!H30&lt;5,'Tabel 4.1 Br'!H30&lt;0.5),"-",IFERROR('Tabel 4.1 Br'!H30/'Tabel 4 F'!H30*100,"-"))</f>
        <v>2.319450292397661</v>
      </c>
    </row>
    <row r="31" spans="1:8" ht="15.75" customHeight="1" x14ac:dyDescent="0.2">
      <c r="A31" s="79" t="s">
        <v>45</v>
      </c>
      <c r="B31" s="93">
        <f>IF(OR('Tabel 4 F'!B31&lt;5,'Tabel 4.1 Br'!B31&lt;0.5),"-",IFERROR('Tabel 4.1 Br'!B31/'Tabel 4 F'!B31*100,"-"))</f>
        <v>18.456272727272729</v>
      </c>
      <c r="C31" s="93">
        <f>IF(OR('Tabel 4 F'!C31&lt;5,'Tabel 4.1 Br'!C31&lt;0.5),"-",IFERROR('Tabel 4.1 Br'!C31/'Tabel 4 F'!C31*100,"-"))</f>
        <v>4.4082956521739129</v>
      </c>
      <c r="D31" s="93">
        <f>IF(OR('Tabel 4 F'!D31&lt;5,'Tabel 4.1 Br'!D31&lt;0.5),"-",IFERROR('Tabel 4.1 Br'!D31/'Tabel 4 F'!D31*100,"-"))</f>
        <v>1.6678823529411764</v>
      </c>
      <c r="E31" s="93">
        <f>IF(OR('Tabel 4 F'!E31&lt;5,'Tabel 4.1 Br'!E31&lt;0.5),"-",IFERROR('Tabel 4.1 Br'!E31/'Tabel 4 F'!E31*100,"-"))</f>
        <v>1.4588196202531645</v>
      </c>
      <c r="F31" s="93">
        <f>IF(OR('Tabel 4 F'!F31&lt;5,'Tabel 4.1 Br'!F31&lt;0.5),"-",IFERROR('Tabel 4.1 Br'!F31/'Tabel 4 F'!F31*100,"-"))</f>
        <v>3.1092620967741933</v>
      </c>
      <c r="G31" s="117"/>
      <c r="H31" s="93">
        <f>IF(OR('Tabel 4 F'!H31&lt;5,'Tabel 4.1 Br'!H31&lt;0.5),"-",IFERROR('Tabel 4.1 Br'!H31/'Tabel 4 F'!H31*100,"-"))</f>
        <v>2.7883076923076922</v>
      </c>
    </row>
    <row r="32" spans="1:8" ht="15.75" customHeight="1" x14ac:dyDescent="0.2">
      <c r="A32" s="90" t="s">
        <v>46</v>
      </c>
      <c r="B32" s="94">
        <f>IF(OR('Tabel 4 F'!B32&lt;5,'Tabel 4.1 Br'!B32&lt;0.5),"-",IFERROR('Tabel 4.1 Br'!B32/'Tabel 4 F'!B32*100,"-"))</f>
        <v>12.333320000000001</v>
      </c>
      <c r="C32" s="94">
        <f>IF(OR('Tabel 4 F'!C32&lt;5,'Tabel 4.1 Br'!C32&lt;0.5),"-",IFERROR('Tabel 4.1 Br'!C32/'Tabel 4 F'!C32*100,"-"))</f>
        <v>6.7144723247232472</v>
      </c>
      <c r="D32" s="94">
        <f>IF(OR('Tabel 4 F'!D32&lt;5,'Tabel 4.1 Br'!D32&lt;0.5),"-",IFERROR('Tabel 4.1 Br'!D32/'Tabel 4 F'!D32*100,"-"))</f>
        <v>2.4303619999999997</v>
      </c>
      <c r="E32" s="94">
        <f>IF(OR('Tabel 4 F'!E32&lt;5,'Tabel 4.1 Br'!E32&lt;0.5),"-",IFERROR('Tabel 4.1 Br'!E32/'Tabel 4 F'!E32*100,"-"))</f>
        <v>1.4004914965986395</v>
      </c>
      <c r="F32" s="94">
        <f>IF(OR('Tabel 4 F'!F32&lt;5,'Tabel 4.1 Br'!F32&lt;0.5),"-",IFERROR('Tabel 4.1 Br'!F32/'Tabel 4 F'!F32*100,"-"))</f>
        <v>1.0128604651162789</v>
      </c>
      <c r="G32" s="117"/>
      <c r="H32" s="94">
        <f>IF(OR('Tabel 4 F'!H32&lt;5,'Tabel 4.1 Br'!H32&lt;0.5),"-",IFERROR('Tabel 4.1 Br'!H32/'Tabel 4 F'!H32*100,"-"))</f>
        <v>2.7952216374269008</v>
      </c>
    </row>
    <row r="33" spans="1:15" ht="15.75" customHeight="1" x14ac:dyDescent="0.2">
      <c r="A33" s="83" t="s">
        <v>47</v>
      </c>
      <c r="B33" s="95">
        <f>IF(OR('Tabel 4 F'!B33&lt;5,'Tabel 4.1 Br'!B33&lt;0.5),"-",IFERROR('Tabel 4.1 Br'!B33/'Tabel 4 F'!B33*100,"-"))</f>
        <v>8.1382534287418018</v>
      </c>
      <c r="C33" s="95">
        <f>IF(OR('Tabel 4 F'!C33&lt;5,'Tabel 4.1 Br'!C33&lt;0.5),"-",IFERROR('Tabel 4.1 Br'!C33/'Tabel 4 F'!C33*100,"-"))</f>
        <v>3.4938820174121887</v>
      </c>
      <c r="D33" s="95">
        <f>IF(OR('Tabel 4 F'!D33&lt;5,'Tabel 4.1 Br'!D33&lt;0.5),"-",IFERROR('Tabel 4.1 Br'!D33/'Tabel 4 F'!D33*100,"-"))</f>
        <v>1.3689468899521531</v>
      </c>
      <c r="E33" s="95">
        <f>IF(OR('Tabel 4 F'!E33&lt;5,'Tabel 4.1 Br'!E33&lt;0.5),"-",IFERROR('Tabel 4.1 Br'!E33/'Tabel 4 F'!E33*100,"-"))</f>
        <v>1.3290144680851064</v>
      </c>
      <c r="F33" s="95">
        <f>IF(OR('Tabel 4 F'!F33&lt;5,'Tabel 4.1 Br'!F33&lt;0.5),"-",IFERROR('Tabel 4.1 Br'!F33/'Tabel 4 F'!F33*100,"-"))</f>
        <v>1.7713243727598569</v>
      </c>
      <c r="G33" s="117"/>
      <c r="H33" s="95">
        <f>IF(OR('Tabel 4 F'!H33&lt;5,'Tabel 4.1 Br'!H33&lt;0.5),"-",IFERROR('Tabel 4.1 Br'!H33/'Tabel 4 F'!H33*100,"-"))</f>
        <v>3.4760572981542297</v>
      </c>
    </row>
    <row r="34" spans="1:15" ht="15.75" customHeight="1" x14ac:dyDescent="0.2">
      <c r="A34" s="79" t="s">
        <v>48</v>
      </c>
      <c r="B34" s="93">
        <f>IF(OR('Tabel 4 F'!B34&lt;5,'Tabel 4.1 Br'!B34&lt;0.5),"-",IFERROR('Tabel 4.1 Br'!B34/'Tabel 4 F'!B34*100,"-"))</f>
        <v>2.4176650099403578</v>
      </c>
      <c r="C34" s="93">
        <f>IF(OR('Tabel 4 F'!C34&lt;5,'Tabel 4.1 Br'!C34&lt;0.5),"-",IFERROR('Tabel 4.1 Br'!C34/'Tabel 4 F'!C34*100,"-"))</f>
        <v>0.95983545471315257</v>
      </c>
      <c r="D34" s="93">
        <f>IF(OR('Tabel 4 F'!D34&lt;5,'Tabel 4.1 Br'!D34&lt;0.5),"-",IFERROR('Tabel 4.1 Br'!D34/'Tabel 4 F'!D34*100,"-"))</f>
        <v>0.75667074663402689</v>
      </c>
      <c r="E34" s="93">
        <f>IF(OR('Tabel 4 F'!E34&lt;5,'Tabel 4.1 Br'!E34&lt;0.5),"-",IFERROR('Tabel 4.1 Br'!E34/'Tabel 4 F'!E34*100,"-"))</f>
        <v>0.72008943348185861</v>
      </c>
      <c r="F34" s="93">
        <f>IF(OR('Tabel 4 F'!F34&lt;5,'Tabel 4.1 Br'!F34&lt;0.5),"-",IFERROR('Tabel 4.1 Br'!F34/'Tabel 4 F'!F34*100,"-"))</f>
        <v>2.1174582010582008</v>
      </c>
      <c r="G34" s="117"/>
      <c r="H34" s="93">
        <f>IF(OR('Tabel 4 F'!H34&lt;5,'Tabel 4.1 Br'!H34&lt;0.5),"-",IFERROR('Tabel 4.1 Br'!H34/'Tabel 4 F'!H34*100,"-"))</f>
        <v>1.195250135452411</v>
      </c>
    </row>
    <row r="35" spans="1:15" ht="15.75" customHeight="1" x14ac:dyDescent="0.2">
      <c r="A35" s="90" t="s">
        <v>49</v>
      </c>
      <c r="B35" s="94">
        <f>IF(OR('Tabel 4 F'!B35&lt;5,'Tabel 4.1 Br'!B35&lt;0.5),"-",IFERROR('Tabel 4.1 Br'!B35/'Tabel 4 F'!B35*100,"-"))</f>
        <v>3.9087562008469448</v>
      </c>
      <c r="C35" s="94">
        <f>IF(OR('Tabel 4 F'!C35&lt;5,'Tabel 4.1 Br'!C35&lt;0.5),"-",IFERROR('Tabel 4.1 Br'!C35/'Tabel 4 F'!C35*100,"-"))</f>
        <v>0.8302005928853754</v>
      </c>
      <c r="D35" s="94">
        <f>IF(OR('Tabel 4 F'!D35&lt;5,'Tabel 4.1 Br'!D35&lt;0.5),"-",IFERROR('Tabel 4.1 Br'!D35/'Tabel 4 F'!D35*100,"-"))</f>
        <v>0.89370095693779905</v>
      </c>
      <c r="E35" s="94">
        <f>IF(OR('Tabel 4 F'!E35&lt;5,'Tabel 4.1 Br'!E35&lt;0.5),"-",IFERROR('Tabel 4.1 Br'!E35/'Tabel 4 F'!E35*100,"-"))</f>
        <v>0.98966837826273002</v>
      </c>
      <c r="F35" s="94">
        <f>IF(OR('Tabel 4 F'!F35&lt;5,'Tabel 4.1 Br'!F35&lt;0.5),"-",IFERROR('Tabel 4.1 Br'!F35/'Tabel 4 F'!F35*100,"-"))</f>
        <v>1.8959654605263154</v>
      </c>
      <c r="G35" s="117"/>
      <c r="H35" s="94">
        <f>IF(OR('Tabel 4 F'!H35&lt;5,'Tabel 4.1 Br'!H35&lt;0.5),"-",IFERROR('Tabel 4.1 Br'!H35/'Tabel 4 F'!H35*100,"-"))</f>
        <v>1.4721410941999176</v>
      </c>
    </row>
    <row r="36" spans="1:15" ht="15.75" customHeight="1" x14ac:dyDescent="0.2">
      <c r="A36" s="83" t="s">
        <v>50</v>
      </c>
      <c r="B36" s="95">
        <f>IF(OR('Tabel 4 F'!B36&lt;5,'Tabel 4.1 Br'!B36&lt;0.5),"-",IFERROR('Tabel 4.1 Br'!B36/'Tabel 4 F'!B36*100,"-"))</f>
        <v>6.538675552517657</v>
      </c>
      <c r="C36" s="95">
        <f>IF(OR('Tabel 4 F'!C36&lt;5,'Tabel 4.1 Br'!C36&lt;0.5),"-",IFERROR('Tabel 4.1 Br'!C36/'Tabel 4 F'!C36*100,"-"))</f>
        <v>3.1510815480913341</v>
      </c>
      <c r="D36" s="95">
        <f>IF(OR('Tabel 4 F'!D36&lt;5,'Tabel 4.1 Br'!D36&lt;0.5),"-",IFERROR('Tabel 4.1 Br'!D36/'Tabel 4 F'!D36*100,"-"))</f>
        <v>1.8024722925101215</v>
      </c>
      <c r="E36" s="95">
        <f>IF(OR('Tabel 4 F'!E36&lt;5,'Tabel 4.1 Br'!E36&lt;0.5),"-",IFERROR('Tabel 4.1 Br'!E36/'Tabel 4 F'!E36*100,"-"))</f>
        <v>1.8213642789820923</v>
      </c>
      <c r="F36" s="95">
        <f>IF(OR('Tabel 4 F'!F36&lt;5,'Tabel 4.1 Br'!F36&lt;0.5),"-",IFERROR('Tabel 4.1 Br'!F36/'Tabel 4 F'!F36*100,"-"))</f>
        <v>3.1403887269193387</v>
      </c>
      <c r="G36" s="117"/>
      <c r="H36" s="95">
        <f>IF(OR('Tabel 4 F'!H36&lt;5,'Tabel 4.1 Br'!H36&lt;0.5),"-",IFERROR('Tabel 4.1 Br'!H36/'Tabel 4 F'!H36*100,"-"))</f>
        <v>3.1010770348334433</v>
      </c>
    </row>
    <row r="37" spans="1:15" ht="15.75" customHeight="1" x14ac:dyDescent="0.2">
      <c r="A37" s="79" t="s">
        <v>51</v>
      </c>
      <c r="B37" s="93">
        <f>IF(OR('Tabel 4 F'!B37&lt;5,'Tabel 4.1 Br'!B37&lt;0.5),"-",IFERROR('Tabel 4.1 Br'!B37/'Tabel 4 F'!B37*100,"-"))</f>
        <v>5.5679932065217388</v>
      </c>
      <c r="C37" s="93">
        <f>IF(OR('Tabel 4 F'!C37&lt;5,'Tabel 4.1 Br'!C37&lt;0.5),"-",IFERROR('Tabel 4.1 Br'!C37/'Tabel 4 F'!C37*100,"-"))</f>
        <v>1.9968230241651175</v>
      </c>
      <c r="D37" s="93">
        <f>IF(OR('Tabel 4 F'!D37&lt;5,'Tabel 4.1 Br'!D37&lt;0.5),"-",IFERROR('Tabel 4.1 Br'!D37/'Tabel 4 F'!D37*100,"-"))</f>
        <v>1.5122072094163808</v>
      </c>
      <c r="E37" s="93">
        <f>IF(OR('Tabel 4 F'!E37&lt;5,'Tabel 4.1 Br'!E37&lt;0.5),"-",IFERROR('Tabel 4.1 Br'!E37/'Tabel 4 F'!E37*100,"-"))</f>
        <v>1.6619480910917619</v>
      </c>
      <c r="F37" s="93">
        <f>IF(OR('Tabel 4 F'!F37&lt;5,'Tabel 4.1 Br'!F37&lt;0.5),"-",IFERROR('Tabel 4.1 Br'!F37/'Tabel 4 F'!F37*100,"-"))</f>
        <v>4.9608984375</v>
      </c>
      <c r="G37" s="117"/>
      <c r="H37" s="93">
        <f>IF(OR('Tabel 4 F'!H37&lt;5,'Tabel 4.1 Br'!H37&lt;0.5),"-",IFERROR('Tabel 4.1 Br'!H37/'Tabel 4 F'!H37*100,"-"))</f>
        <v>2.7718972991741277</v>
      </c>
    </row>
    <row r="38" spans="1:15" ht="15.75" customHeight="1" x14ac:dyDescent="0.2">
      <c r="A38" s="90" t="s">
        <v>52</v>
      </c>
      <c r="B38" s="94">
        <f>IF(OR('Tabel 4 F'!B38&lt;5,'Tabel 4.1 Br'!B38&lt;0.5),"-",IFERROR('Tabel 4.1 Br'!B38/'Tabel 4 F'!B38*100,"-"))</f>
        <v>8.5964052089642635</v>
      </c>
      <c r="C38" s="94">
        <f>IF(OR('Tabel 4 F'!C38&lt;5,'Tabel 4.1 Br'!C38&lt;0.5),"-",IFERROR('Tabel 4.1 Br'!C38/'Tabel 4 F'!C38*100,"-"))</f>
        <v>3.7991535635562088</v>
      </c>
      <c r="D38" s="94">
        <f>IF(OR('Tabel 4 F'!D38&lt;5,'Tabel 4.1 Br'!D38&lt;0.5),"-",IFERROR('Tabel 4.1 Br'!D38/'Tabel 4 F'!D38*100,"-"))</f>
        <v>1.5386072210065647</v>
      </c>
      <c r="E38" s="94">
        <f>IF(OR('Tabel 4 F'!E38&lt;5,'Tabel 4.1 Br'!E38&lt;0.5),"-",IFERROR('Tabel 4.1 Br'!E38/'Tabel 4 F'!E38*100,"-"))</f>
        <v>1.3033239436619719</v>
      </c>
      <c r="F38" s="94">
        <f>IF(OR('Tabel 4 F'!F38&lt;5,'Tabel 4.1 Br'!F38&lt;0.5),"-",IFERROR('Tabel 4.1 Br'!F38/'Tabel 4 F'!F38*100,"-"))</f>
        <v>5.5912689655172416</v>
      </c>
      <c r="G38" s="117"/>
      <c r="H38" s="94">
        <f>IF(OR('Tabel 4 F'!H38&lt;5,'Tabel 4.1 Br'!H38&lt;0.5),"-",IFERROR('Tabel 4.1 Br'!H38/'Tabel 4 F'!H38*100,"-"))</f>
        <v>4.1275117546317928</v>
      </c>
    </row>
    <row r="39" spans="1:15" ht="15.75" customHeight="1" x14ac:dyDescent="0.2">
      <c r="A39" s="83" t="s">
        <v>53</v>
      </c>
      <c r="B39" s="95">
        <f>IF(OR('Tabel 4 F'!B39&lt;5,'Tabel 4.1 Br'!B39&lt;0.5),"-",IFERROR('Tabel 4.1 Br'!B39/'Tabel 4 F'!B39*100,"-"))</f>
        <v>6.2503834808259588</v>
      </c>
      <c r="C39" s="95">
        <f>IF(OR('Tabel 4 F'!C39&lt;5,'Tabel 4.1 Br'!C39&lt;0.5),"-",IFERROR('Tabel 4.1 Br'!C39/'Tabel 4 F'!C39*100,"-"))</f>
        <v>4.2186477987421389</v>
      </c>
      <c r="D39" s="95">
        <f>IF(OR('Tabel 4 F'!D39&lt;5,'Tabel 4.1 Br'!D39&lt;0.5),"-",IFERROR('Tabel 4.1 Br'!D39/'Tabel 4 F'!D39*100,"-"))</f>
        <v>0.88702966101694913</v>
      </c>
      <c r="E39" s="95">
        <f>IF(OR('Tabel 4 F'!E39&lt;5,'Tabel 4.1 Br'!E39&lt;0.5),"-",IFERROR('Tabel 4.1 Br'!E39/'Tabel 4 F'!E39*100,"-"))</f>
        <v>1.6156099290780144</v>
      </c>
      <c r="F39" s="95">
        <f>IF(OR('Tabel 4 F'!F39&lt;5,'Tabel 4.1 Br'!F39&lt;0.5),"-",IFERROR('Tabel 4.1 Br'!F39/'Tabel 4 F'!F39*100,"-"))</f>
        <v>3.6016605744125325</v>
      </c>
      <c r="G39" s="117"/>
      <c r="H39" s="95">
        <f>IF(OR('Tabel 4 F'!H39&lt;5,'Tabel 4.1 Br'!H39&lt;0.5),"-",IFERROR('Tabel 4.1 Br'!H39/'Tabel 4 F'!H39*100,"-"))</f>
        <v>3.0735693901485535</v>
      </c>
    </row>
    <row r="40" spans="1:15" ht="15.75" customHeight="1" x14ac:dyDescent="0.2">
      <c r="A40" s="79" t="s">
        <v>54</v>
      </c>
      <c r="B40" s="93">
        <f>IF(OR('Tabel 4 F'!B40&lt;5,'Tabel 4.1 Br'!B40&lt;0.5),"-",IFERROR('Tabel 4.1 Br'!B40/'Tabel 4 F'!B40*100,"-"))</f>
        <v>7.9480335429769404</v>
      </c>
      <c r="C40" s="93">
        <f>IF(OR('Tabel 4 F'!C40&lt;5,'Tabel 4.1 Br'!C40&lt;0.5),"-",IFERROR('Tabel 4.1 Br'!C40/'Tabel 4 F'!C40*100,"-"))</f>
        <v>4.3302348199892533</v>
      </c>
      <c r="D40" s="93">
        <f>IF(OR('Tabel 4 F'!D40&lt;5,'Tabel 4.1 Br'!D40&lt;0.5),"-",IFERROR('Tabel 4.1 Br'!D40/'Tabel 4 F'!D40*100,"-"))</f>
        <v>2.7235792741165237</v>
      </c>
      <c r="E40" s="93">
        <f>IF(OR('Tabel 4 F'!E40&lt;5,'Tabel 4.1 Br'!E40&lt;0.5),"-",IFERROR('Tabel 4.1 Br'!E40/'Tabel 4 F'!E40*100,"-"))</f>
        <v>2.7360017513134851</v>
      </c>
      <c r="F40" s="93">
        <f>IF(OR('Tabel 4 F'!F40&lt;5,'Tabel 4.1 Br'!F40&lt;0.5),"-",IFERROR('Tabel 4.1 Br'!F40/'Tabel 4 F'!F40*100,"-"))</f>
        <v>3.8332232258064516</v>
      </c>
      <c r="G40" s="117"/>
      <c r="H40" s="93">
        <f>IF(OR('Tabel 4 F'!H40&lt;5,'Tabel 4.1 Br'!H40&lt;0.5),"-",IFERROR('Tabel 4.1 Br'!H40/'Tabel 4 F'!H40*100,"-"))</f>
        <v>3.9207361092334727</v>
      </c>
    </row>
    <row r="41" spans="1:15" ht="15.75" customHeight="1" x14ac:dyDescent="0.2">
      <c r="A41" s="90" t="s">
        <v>214</v>
      </c>
      <c r="B41" s="94">
        <f>IF(OR('Tabel 4 F'!B41&lt;5,'Tabel 4.1 Br'!B41&lt;0.5),"-",IFERROR('Tabel 4.1 Br'!B41/'Tabel 4 F'!B41*100,"-"))</f>
        <v>7.3006919779546848</v>
      </c>
      <c r="C41" s="94">
        <f>IF(OR('Tabel 4 F'!C41&lt;5,'Tabel 4.1 Br'!C41&lt;0.5),"-",IFERROR('Tabel 4.1 Br'!C41/'Tabel 4 F'!C41*100,"-"))</f>
        <v>1.7225266747868455</v>
      </c>
      <c r="D41" s="94">
        <f>IF(OR('Tabel 4 F'!D41&lt;5,'Tabel 4.1 Br'!D41&lt;0.5),"-",IFERROR('Tabel 4.1 Br'!D41/'Tabel 4 F'!D41*100,"-"))</f>
        <v>1.0290127897681853</v>
      </c>
      <c r="E41" s="94">
        <f>IF(OR('Tabel 4 F'!E41&lt;5,'Tabel 4.1 Br'!E41&lt;0.5),"-",IFERROR('Tabel 4.1 Br'!E41/'Tabel 4 F'!E41*100,"-"))</f>
        <v>1.149773076923077</v>
      </c>
      <c r="F41" s="94">
        <f>IF(OR('Tabel 4 F'!F41&lt;5,'Tabel 4.1 Br'!F41&lt;0.5),"-",IFERROR('Tabel 4.1 Br'!F41/'Tabel 4 F'!F41*100,"-"))</f>
        <v>1.4297608695652175</v>
      </c>
      <c r="G41" s="117"/>
      <c r="H41" s="94">
        <f>IF(OR('Tabel 4 F'!H41&lt;5,'Tabel 4.1 Br'!H41&lt;0.5),"-",IFERROR('Tabel 4.1 Br'!H41/'Tabel 4 F'!H41*100,"-"))</f>
        <v>2.3807477795720628</v>
      </c>
    </row>
    <row r="42" spans="1:15" ht="15.75" customHeight="1" x14ac:dyDescent="0.2">
      <c r="A42" s="83" t="s">
        <v>55</v>
      </c>
      <c r="B42" s="95">
        <f>IF(OR('Tabel 4 F'!B42&lt;5,'Tabel 4.1 Br'!B42&lt;0.5),"-",IFERROR('Tabel 4.1 Br'!B42/'Tabel 4 F'!B42*100,"-"))</f>
        <v>8.3558477593615716</v>
      </c>
      <c r="C42" s="95">
        <f>IF(OR('Tabel 4 F'!C42&lt;5,'Tabel 4.1 Br'!C42&lt;0.5),"-",IFERROR('Tabel 4.1 Br'!C42/'Tabel 4 F'!C42*100,"-"))</f>
        <v>3.7260620891161431</v>
      </c>
      <c r="D42" s="95">
        <f>IF(OR('Tabel 4 F'!D42&lt;5,'Tabel 4.1 Br'!D42&lt;0.5),"-",IFERROR('Tabel 4.1 Br'!D42/'Tabel 4 F'!D42*100,"-"))</f>
        <v>3.0306428003182182</v>
      </c>
      <c r="E42" s="95">
        <f>IF(OR('Tabel 4 F'!E42&lt;5,'Tabel 4.1 Br'!E42&lt;0.5),"-",IFERROR('Tabel 4.1 Br'!E42/'Tabel 4 F'!E42*100,"-"))</f>
        <v>3.2948918918918921</v>
      </c>
      <c r="F42" s="95">
        <f>IF(OR('Tabel 4 F'!F42&lt;5,'Tabel 4.1 Br'!F42&lt;0.5),"-",IFERROR('Tabel 4.1 Br'!F42/'Tabel 4 F'!F42*100,"-"))</f>
        <v>4.8191999999999995</v>
      </c>
      <c r="G42" s="117"/>
      <c r="H42" s="95">
        <f>IF(OR('Tabel 4 F'!H42&lt;5,'Tabel 4.1 Br'!H42&lt;0.5),"-",IFERROR('Tabel 4.1 Br'!H42/'Tabel 4 F'!H42*100,"-"))</f>
        <v>4.8600609546703302</v>
      </c>
    </row>
    <row r="43" spans="1:15" ht="15.75" customHeight="1" x14ac:dyDescent="0.2">
      <c r="A43" s="79" t="s">
        <v>56</v>
      </c>
      <c r="B43" s="93">
        <f>IF(OR('Tabel 4 F'!B43&lt;5,'Tabel 4.1 Br'!B43&lt;0.5),"-",IFERROR('Tabel 4.1 Br'!B43/'Tabel 4 F'!B43*100,"-"))</f>
        <v>8.1895482093663912</v>
      </c>
      <c r="C43" s="93">
        <f>IF(OR('Tabel 4 F'!C43&lt;5,'Tabel 4.1 Br'!C43&lt;0.5),"-",IFERROR('Tabel 4.1 Br'!C43/'Tabel 4 F'!C43*100,"-"))</f>
        <v>5.2254385964912275</v>
      </c>
      <c r="D43" s="93">
        <f>IF(OR('Tabel 4 F'!D43&lt;5,'Tabel 4.1 Br'!D43&lt;0.5),"-",IFERROR('Tabel 4.1 Br'!D43/'Tabel 4 F'!D43*100,"-"))</f>
        <v>3.6648320610687022</v>
      </c>
      <c r="E43" s="93">
        <f>IF(OR('Tabel 4 F'!E43&lt;5,'Tabel 4.1 Br'!E43&lt;0.5),"-",IFERROR('Tabel 4.1 Br'!E43/'Tabel 4 F'!E43*100,"-"))</f>
        <v>3.8398776978417266</v>
      </c>
      <c r="F43" s="93">
        <f>IF(OR('Tabel 4 F'!F43&lt;5,'Tabel 4.1 Br'!F43&lt;0.5),"-",IFERROR('Tabel 4.1 Br'!F43/'Tabel 4 F'!F43*100,"-"))</f>
        <v>6.9300468749999995</v>
      </c>
      <c r="G43" s="117"/>
      <c r="H43" s="93">
        <f>IF(OR('Tabel 4 F'!H43&lt;5,'Tabel 4.1 Br'!H43&lt;0.5),"-",IFERROR('Tabel 4.1 Br'!H43/'Tabel 4 F'!H43*100,"-"))</f>
        <v>5.350062792251169</v>
      </c>
    </row>
    <row r="44" spans="1:15" ht="15.75" customHeight="1" x14ac:dyDescent="0.2">
      <c r="A44" s="90" t="s">
        <v>57</v>
      </c>
      <c r="B44" s="94">
        <f>IF(OR('Tabel 4 F'!B44&lt;5,'Tabel 4.1 Br'!B44&lt;0.5),"-",IFERROR('Tabel 4.1 Br'!B44/'Tabel 4 F'!B44*100,"-"))</f>
        <v>9.3409425686336398</v>
      </c>
      <c r="C44" s="94">
        <f>IF(OR('Tabel 4 F'!C44&lt;5,'Tabel 4.1 Br'!C44&lt;0.5),"-",IFERROR('Tabel 4.1 Br'!C44/'Tabel 4 F'!C44*100,"-"))</f>
        <v>7.9863128712871285</v>
      </c>
      <c r="D44" s="94">
        <f>IF(OR('Tabel 4 F'!D44&lt;5,'Tabel 4.1 Br'!D44&lt;0.5),"-",IFERROR('Tabel 4.1 Br'!D44/'Tabel 4 F'!D44*100,"-"))</f>
        <v>4.6325363276089826</v>
      </c>
      <c r="E44" s="94">
        <f>IF(OR('Tabel 4 F'!E44&lt;5,'Tabel 4.1 Br'!E44&lt;0.5),"-",IFERROR('Tabel 4.1 Br'!E44/'Tabel 4 F'!E44*100,"-"))</f>
        <v>3.4794312668463609</v>
      </c>
      <c r="F44" s="94">
        <f>IF(OR('Tabel 4 F'!F44&lt;5,'Tabel 4.1 Br'!F44&lt;0.5),"-",IFERROR('Tabel 4.1 Br'!F44/'Tabel 4 F'!F44*100,"-"))</f>
        <v>4.6685937499999994</v>
      </c>
      <c r="G44" s="117"/>
      <c r="H44" s="94">
        <f>IF(OR('Tabel 4 F'!H44&lt;5,'Tabel 4.1 Br'!H44&lt;0.5),"-",IFERROR('Tabel 4.1 Br'!H44/'Tabel 4 F'!H44*100,"-"))</f>
        <v>7.5752192450286495</v>
      </c>
    </row>
    <row r="45" spans="1:15" ht="15.75" customHeight="1" x14ac:dyDescent="0.2">
      <c r="A45" s="83" t="s">
        <v>58</v>
      </c>
      <c r="B45" s="95">
        <f>IF(OR('Tabel 4 F'!B45&lt;5,'Tabel 4.1 Br'!B45&lt;0.5),"-",IFERROR('Tabel 4.1 Br'!B45/'Tabel 4 F'!B45*100,"-"))</f>
        <v>10.492402376033057</v>
      </c>
      <c r="C45" s="95">
        <f>IF(OR('Tabel 4 F'!C45&lt;5,'Tabel 4.1 Br'!C45&lt;0.5),"-",IFERROR('Tabel 4.1 Br'!C45/'Tabel 4 F'!C45*100,"-"))</f>
        <v>4.1364667119565217</v>
      </c>
      <c r="D45" s="95">
        <f>IF(OR('Tabel 4 F'!D45&lt;5,'Tabel 4.1 Br'!D45&lt;0.5),"-",IFERROR('Tabel 4.1 Br'!D45/'Tabel 4 F'!D45*100,"-"))</f>
        <v>2.6624125412541253</v>
      </c>
      <c r="E45" s="95">
        <f>IF(OR('Tabel 4 F'!E45&lt;5,'Tabel 4.1 Br'!E45&lt;0.5),"-",IFERROR('Tabel 4.1 Br'!E45/'Tabel 4 F'!E45*100,"-"))</f>
        <v>2.5449781818181818</v>
      </c>
      <c r="F45" s="95">
        <f>IF(OR('Tabel 4 F'!F45&lt;5,'Tabel 4.1 Br'!F45&lt;0.5),"-",IFERROR('Tabel 4.1 Br'!F45/'Tabel 4 F'!F45*100,"-"))</f>
        <v>3.31640625</v>
      </c>
      <c r="G45" s="117"/>
      <c r="H45" s="95">
        <f>IF(OR('Tabel 4 F'!H45&lt;5,'Tabel 4.1 Br'!H45&lt;0.5),"-",IFERROR('Tabel 4.1 Br'!H45/'Tabel 4 F'!H45*100,"-"))</f>
        <v>6.6454654261428905</v>
      </c>
    </row>
    <row r="46" spans="1:15" ht="15.75" customHeight="1" x14ac:dyDescent="0.2">
      <c r="A46" s="79" t="s">
        <v>59</v>
      </c>
      <c r="B46" s="93">
        <f>IF(OR('Tabel 4 F'!B46&lt;5,'Tabel 4.1 Br'!B46&lt;0.5),"-",IFERROR('Tabel 4.1 Br'!B46/'Tabel 4 F'!B46*100,"-"))</f>
        <v>8.7756791958041944</v>
      </c>
      <c r="C46" s="93">
        <f>IF(OR('Tabel 4 F'!C46&lt;5,'Tabel 4.1 Br'!C46&lt;0.5),"-",IFERROR('Tabel 4.1 Br'!C46/'Tabel 4 F'!C46*100,"-"))</f>
        <v>3.826258064516129</v>
      </c>
      <c r="D46" s="93">
        <f>IF(OR('Tabel 4 F'!D46&lt;5,'Tabel 4.1 Br'!D46&lt;0.5),"-",IFERROR('Tabel 4.1 Br'!D46/'Tabel 4 F'!D46*100,"-"))</f>
        <v>2.976713490552219</v>
      </c>
      <c r="E46" s="93">
        <f>IF(OR('Tabel 4 F'!E46&lt;5,'Tabel 4.1 Br'!E46&lt;0.5),"-",IFERROR('Tabel 4.1 Br'!E46/'Tabel 4 F'!E46*100,"-"))</f>
        <v>3.7610354885755961</v>
      </c>
      <c r="F46" s="93">
        <f>IF(OR('Tabel 4 F'!F46&lt;5,'Tabel 4.1 Br'!F46&lt;0.5),"-",IFERROR('Tabel 4.1 Br'!F46/'Tabel 4 F'!F46*100,"-"))</f>
        <v>5.344979802955665</v>
      </c>
      <c r="G46" s="117"/>
      <c r="H46" s="93">
        <f>IF(OR('Tabel 4 F'!H46&lt;5,'Tabel 4.1 Br'!H46&lt;0.5),"-",IFERROR('Tabel 4.1 Br'!H46/'Tabel 4 F'!H46*100,"-"))</f>
        <v>4.3723074373074375</v>
      </c>
    </row>
    <row r="47" spans="1:15" ht="15.75" customHeight="1" x14ac:dyDescent="0.2">
      <c r="A47" s="38"/>
      <c r="B47" s="42"/>
      <c r="C47" s="72"/>
      <c r="D47" s="72"/>
      <c r="E47" s="42"/>
      <c r="F47" s="72"/>
      <c r="G47" s="118"/>
      <c r="H47" s="42"/>
    </row>
    <row r="48" spans="1:15" ht="15.75" customHeight="1" x14ac:dyDescent="0.2">
      <c r="A48" s="88" t="s">
        <v>20</v>
      </c>
      <c r="B48" s="92">
        <f>IF(OR('Tabel 4 F'!B48&lt;5,'Tabel 4.1 Br'!B48&lt;0.5),"-",IFERROR('Tabel 4.1 Br'!B48/'Tabel 4 F'!B48*100,"-"))</f>
        <v>7.5623875091910371</v>
      </c>
      <c r="C48" s="92">
        <f>IF(OR('Tabel 4 F'!C48&lt;5,'Tabel 4.1 Br'!C48&lt;0.5),"-",IFERROR('Tabel 4.1 Br'!C48/'Tabel 4 F'!C48*100,"-"))</f>
        <v>3.1385535153475885</v>
      </c>
      <c r="D48" s="92">
        <f>IF(OR('Tabel 4 F'!D48&lt;5,'Tabel 4.1 Br'!D48&lt;0.5),"-",IFERROR('Tabel 4.1 Br'!D48/'Tabel 4 F'!D48*100,"-"))</f>
        <v>1.6831357156183806</v>
      </c>
      <c r="E48" s="92">
        <f>IF(OR('Tabel 4 F'!E48&lt;5,'Tabel 4.1 Br'!E48&lt;0.5),"-",IFERROR('Tabel 4.1 Br'!E48/'Tabel 4 F'!E48*100,"-"))</f>
        <v>1.5823504919657394</v>
      </c>
      <c r="F48" s="92">
        <f>IF(OR('Tabel 4 F'!F48&lt;5,'Tabel 4.1 Br'!F48&lt;0.5),"-",IFERROR('Tabel 4.1 Br'!F48/'Tabel 4 F'!F48*100,"-"))</f>
        <v>2.8168690144119011</v>
      </c>
      <c r="G48" s="119"/>
      <c r="H48" s="92">
        <f>IF(OR('Tabel 4 F'!H48&lt;5,'Tabel 4.1 Br'!H48&lt;0.5),"-",IFERROR('Tabel 4.1 Br'!H48/'Tabel 4 F'!H48*100,"-"))</f>
        <v>3.2539792353026114</v>
      </c>
      <c r="I48" s="34"/>
      <c r="J48" s="34"/>
      <c r="K48" s="34"/>
      <c r="L48" s="34"/>
      <c r="M48" s="34"/>
      <c r="N48" s="34"/>
      <c r="O48" s="34"/>
    </row>
    <row r="49" spans="1:21" ht="15.75" customHeight="1" x14ac:dyDescent="0.2">
      <c r="B49" s="42"/>
      <c r="C49" s="72"/>
      <c r="D49" s="72"/>
      <c r="E49" s="42"/>
      <c r="F49" s="72"/>
      <c r="G49" s="118"/>
      <c r="H49" s="42"/>
    </row>
    <row r="50" spans="1:21" ht="15.75" customHeight="1" x14ac:dyDescent="0.2">
      <c r="A50" s="109" t="s">
        <v>60</v>
      </c>
      <c r="B50" s="94">
        <f>IF(OR('Tabel 4 F'!B50&lt;5,'Tabel 4.1 Br'!B50&lt;0.5),"-",IFERROR('Tabel 4.1 Br'!B50/'Tabel 4 F'!B50*100,"-"))</f>
        <v>5.3612987872105844</v>
      </c>
      <c r="C50" s="94">
        <f>IF(OR('Tabel 4 F'!C50&lt;5,'Tabel 4.1 Br'!C50&lt;0.5),"-",IFERROR('Tabel 4.1 Br'!C50/'Tabel 4 F'!C50*100,"-"))</f>
        <v>1.5010986335974281</v>
      </c>
      <c r="D50" s="94">
        <f>IF(OR('Tabel 4 F'!D50&lt;5,'Tabel 4.1 Br'!D50&lt;0.5),"-",IFERROR('Tabel 4.1 Br'!D50/'Tabel 4 F'!D50*100,"-"))</f>
        <v>0.75963215613382895</v>
      </c>
      <c r="E50" s="94">
        <f>IF(OR('Tabel 4 F'!E50&lt;5,'Tabel 4.1 Br'!E50&lt;0.5),"-",IFERROR('Tabel 4.1 Br'!E50/'Tabel 4 F'!E50*100,"-"))</f>
        <v>0.85870019837126754</v>
      </c>
      <c r="F50" s="94">
        <f>IF(OR('Tabel 4 F'!F50&lt;5,'Tabel 4.1 Br'!F50&lt;0.5),"-",IFERROR('Tabel 4.1 Br'!F50/'Tabel 4 F'!F50*100,"-"))</f>
        <v>1.8566522457977404</v>
      </c>
      <c r="G50" s="101"/>
      <c r="H50" s="94">
        <f>IF(OR('Tabel 4 F'!H50&lt;5,'Tabel 4.1 Br'!H50&lt;0.5),"-",IFERROR('Tabel 4.1 Br'!H50/'Tabel 4 F'!H50*100,"-"))</f>
        <v>1.741570572845931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</row>
    <row r="51" spans="1:21" s="34" customFormat="1" ht="15.75" customHeight="1" x14ac:dyDescent="0.2">
      <c r="A51" s="111" t="s">
        <v>61</v>
      </c>
      <c r="B51" s="95">
        <f>IF(OR('Tabel 4 F'!B51&lt;5,'Tabel 4.1 Br'!B51&lt;0.5),"-",IFERROR('Tabel 4.1 Br'!B51/'Tabel 4 F'!B51*100,"-"))</f>
        <v>12.316492926208653</v>
      </c>
      <c r="C51" s="95">
        <f>IF(OR('Tabel 4 F'!C51&lt;5,'Tabel 4.1 Br'!C51&lt;0.5),"-",IFERROR('Tabel 4.1 Br'!C51/'Tabel 4 F'!C51*100,"-"))</f>
        <v>5.8461867121395272</v>
      </c>
      <c r="D51" s="95">
        <f>IF(OR('Tabel 4 F'!D51&lt;5,'Tabel 4.1 Br'!D51&lt;0.5),"-",IFERROR('Tabel 4.1 Br'!D51/'Tabel 4 F'!D51*100,"-"))</f>
        <v>2.2442627074318864</v>
      </c>
      <c r="E51" s="95">
        <f>IF(OR('Tabel 4 F'!E51&lt;5,'Tabel 4.1 Br'!E51&lt;0.5),"-",IFERROR('Tabel 4.1 Br'!E51/'Tabel 4 F'!E51*100,"-"))</f>
        <v>2.1608659200736362</v>
      </c>
      <c r="F51" s="95">
        <f>IF(OR('Tabel 4 F'!F51&lt;5,'Tabel 4.1 Br'!F51&lt;0.5),"-",IFERROR('Tabel 4.1 Br'!F51/'Tabel 4 F'!F51*100,"-"))</f>
        <v>3.1996572020725393</v>
      </c>
      <c r="G51" s="101"/>
      <c r="H51" s="95">
        <f>IF(OR('Tabel 4 F'!H51&lt;5,'Tabel 4.1 Br'!H51&lt;0.5),"-",IFERROR('Tabel 4.1 Br'!H51/'Tabel 4 F'!H51*100,"-"))</f>
        <v>4.8306843994324034</v>
      </c>
      <c r="S51" s="24"/>
      <c r="T51" s="24"/>
      <c r="U51" s="24"/>
    </row>
    <row r="52" spans="1:21" ht="15" x14ac:dyDescent="0.2">
      <c r="A52" s="112" t="s">
        <v>62</v>
      </c>
      <c r="B52" s="93">
        <f>IF(OR('Tabel 4 F'!B52&lt;5,'Tabel 4.1 Br'!B52&lt;0.5),"-",IFERROR('Tabel 4.1 Br'!B52/'Tabel 4 F'!B52*100,"-"))</f>
        <v>5.4205413481927112</v>
      </c>
      <c r="C52" s="93">
        <f>IF(OR('Tabel 4 F'!C52&lt;5,'Tabel 4.1 Br'!C52&lt;0.5),"-",IFERROR('Tabel 4.1 Br'!C52/'Tabel 4 F'!C52*100,"-"))</f>
        <v>2.170435748871117</v>
      </c>
      <c r="D52" s="93">
        <f>IF(OR('Tabel 4 F'!D52&lt;5,'Tabel 4.1 Br'!D52&lt;0.5),"-",IFERROR('Tabel 4.1 Br'!D52/'Tabel 4 F'!D52*100,"-"))</f>
        <v>1.4231899866084929</v>
      </c>
      <c r="E52" s="93">
        <f>IF(OR('Tabel 4 F'!E52&lt;5,'Tabel 4.1 Br'!E52&lt;0.5),"-",IFERROR('Tabel 4.1 Br'!E52/'Tabel 4 F'!E52*100,"-"))</f>
        <v>1.404092209856916</v>
      </c>
      <c r="F52" s="93">
        <f>IF(OR('Tabel 4 F'!F52&lt;5,'Tabel 4.1 Br'!F52&lt;0.5),"-",IFERROR('Tabel 4.1 Br'!F52/'Tabel 4 F'!F52*100,"-"))</f>
        <v>3.5136411849020539</v>
      </c>
      <c r="G52" s="101"/>
      <c r="H52" s="93">
        <f>IF(OR('Tabel 4 F'!H52&lt;5,'Tabel 4.1 Br'!H52&lt;0.5),"-",IFERROR('Tabel 4.1 Br'!H52/'Tabel 4 F'!H52*100,"-"))</f>
        <v>2.5698622975251988</v>
      </c>
      <c r="I52" s="24"/>
      <c r="J52" s="24"/>
      <c r="K52" s="24"/>
      <c r="L52" s="24"/>
      <c r="M52" s="24"/>
    </row>
    <row r="53" spans="1:21" x14ac:dyDescent="0.2">
      <c r="A53" s="27" t="s">
        <v>69</v>
      </c>
      <c r="G53" s="1"/>
    </row>
    <row r="54" spans="1:21" x14ac:dyDescent="0.2">
      <c r="A54" s="27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W53"/>
  <sheetViews>
    <sheetView showGridLines="0" topLeftCell="A16" workbookViewId="0">
      <selection activeCell="B38" sqref="B38"/>
    </sheetView>
  </sheetViews>
  <sheetFormatPr defaultRowHeight="12.75" x14ac:dyDescent="0.2"/>
  <cols>
    <col min="1" max="1" width="17.140625" style="27" customWidth="1"/>
    <col min="2" max="2" width="9.7109375" style="27" customWidth="1"/>
    <col min="3" max="8" width="9.7109375" customWidth="1"/>
    <col min="9" max="9" width="0.85546875" style="121" customWidth="1"/>
    <col min="10" max="10" width="9.7109375" customWidth="1"/>
    <col min="11" max="13" width="1" customWidth="1"/>
  </cols>
  <sheetData>
    <row r="1" spans="1:10" s="24" customFormat="1" ht="15.75" customHeight="1" x14ac:dyDescent="0.25">
      <c r="A1" s="16" t="s">
        <v>21</v>
      </c>
      <c r="B1" s="16"/>
      <c r="I1" s="120"/>
    </row>
    <row r="2" spans="1:10" ht="15.75" customHeight="1" x14ac:dyDescent="0.2"/>
    <row r="3" spans="1:10" ht="15.75" customHeight="1" x14ac:dyDescent="0.25">
      <c r="A3" s="16" t="s">
        <v>189</v>
      </c>
      <c r="B3" s="16"/>
    </row>
    <row r="4" spans="1:10" ht="15.75" customHeight="1" x14ac:dyDescent="0.25">
      <c r="A4" s="16"/>
      <c r="B4" s="16"/>
    </row>
    <row r="5" spans="1:10" ht="15.75" customHeight="1" x14ac:dyDescent="0.2"/>
    <row r="6" spans="1:10" s="27" customFormat="1" ht="15.75" customHeight="1" x14ac:dyDescent="0.2">
      <c r="C6" s="44"/>
      <c r="D6" s="44"/>
      <c r="E6" s="44"/>
      <c r="F6" s="44"/>
      <c r="G6" s="44"/>
      <c r="H6" s="44"/>
      <c r="I6" s="122"/>
      <c r="J6" s="45"/>
    </row>
    <row r="7" spans="1:10" s="27" customFormat="1" ht="15.75" customHeight="1" x14ac:dyDescent="0.2">
      <c r="B7" s="45" t="s">
        <v>206</v>
      </c>
      <c r="C7" s="45" t="s">
        <v>205</v>
      </c>
      <c r="D7" s="45" t="s">
        <v>72</v>
      </c>
      <c r="E7" s="45" t="s">
        <v>73</v>
      </c>
      <c r="F7" s="45" t="s">
        <v>74</v>
      </c>
      <c r="G7" s="45" t="s">
        <v>75</v>
      </c>
      <c r="H7" s="45" t="s">
        <v>76</v>
      </c>
      <c r="I7" s="123"/>
      <c r="J7" s="45" t="s">
        <v>13</v>
      </c>
    </row>
    <row r="8" spans="1:10" s="27" customFormat="1" ht="15.75" customHeight="1" x14ac:dyDescent="0.2">
      <c r="C8" s="45"/>
      <c r="D8" s="45"/>
      <c r="E8" s="45"/>
      <c r="F8" s="45"/>
      <c r="G8" s="45"/>
      <c r="H8" s="45"/>
      <c r="I8" s="123"/>
      <c r="J8" s="45"/>
    </row>
    <row r="9" spans="1:10" ht="15.75" customHeight="1" x14ac:dyDescent="0.2">
      <c r="A9" s="79" t="s">
        <v>207</v>
      </c>
      <c r="B9" s="80">
        <v>1932</v>
      </c>
      <c r="C9" s="80">
        <v>1944</v>
      </c>
      <c r="D9" s="80">
        <v>4314</v>
      </c>
      <c r="E9" s="80">
        <v>5780</v>
      </c>
      <c r="F9" s="80">
        <v>4513</v>
      </c>
      <c r="G9" s="80">
        <v>15491</v>
      </c>
      <c r="H9" s="80">
        <v>1263</v>
      </c>
      <c r="I9" s="124"/>
      <c r="J9" s="80">
        <f>SUM(B9:H9)</f>
        <v>35237</v>
      </c>
    </row>
    <row r="10" spans="1:10" ht="15.75" customHeight="1" x14ac:dyDescent="0.2">
      <c r="A10" s="90" t="s">
        <v>208</v>
      </c>
      <c r="B10" s="91">
        <v>1098</v>
      </c>
      <c r="C10" s="91">
        <v>967</v>
      </c>
      <c r="D10" s="91">
        <v>2472</v>
      </c>
      <c r="E10" s="91">
        <v>2983</v>
      </c>
      <c r="F10" s="91">
        <v>2671</v>
      </c>
      <c r="G10" s="91">
        <v>23441</v>
      </c>
      <c r="H10" s="91">
        <v>1080</v>
      </c>
      <c r="I10" s="124"/>
      <c r="J10" s="91">
        <f t="shared" ref="J10:J46" si="0">SUM(B10:H10)</f>
        <v>34712</v>
      </c>
    </row>
    <row r="11" spans="1:10" ht="15.75" customHeight="1" x14ac:dyDescent="0.2">
      <c r="A11" s="83" t="s">
        <v>209</v>
      </c>
      <c r="B11" s="84">
        <v>1736</v>
      </c>
      <c r="C11" s="84">
        <v>1823</v>
      </c>
      <c r="D11" s="84">
        <v>4826</v>
      </c>
      <c r="E11" s="84">
        <v>5391</v>
      </c>
      <c r="F11" s="84">
        <v>2081</v>
      </c>
      <c r="G11" s="84">
        <v>2364</v>
      </c>
      <c r="H11" s="84">
        <v>3570</v>
      </c>
      <c r="I11" s="124"/>
      <c r="J11" s="84">
        <f t="shared" si="0"/>
        <v>21791</v>
      </c>
    </row>
    <row r="12" spans="1:10" ht="15.75" customHeight="1" x14ac:dyDescent="0.2">
      <c r="A12" s="79" t="s">
        <v>26</v>
      </c>
      <c r="B12" s="80">
        <v>2035</v>
      </c>
      <c r="C12" s="80">
        <v>2467</v>
      </c>
      <c r="D12" s="80">
        <v>6477</v>
      </c>
      <c r="E12" s="80">
        <v>9841</v>
      </c>
      <c r="F12" s="80">
        <v>5611</v>
      </c>
      <c r="G12" s="80">
        <v>13994</v>
      </c>
      <c r="H12" s="80">
        <v>3269</v>
      </c>
      <c r="I12" s="124"/>
      <c r="J12" s="80">
        <f t="shared" si="0"/>
        <v>43694</v>
      </c>
    </row>
    <row r="13" spans="1:10" ht="15.75" customHeight="1" x14ac:dyDescent="0.2">
      <c r="A13" s="90" t="s">
        <v>27</v>
      </c>
      <c r="B13" s="91">
        <v>523</v>
      </c>
      <c r="C13" s="91">
        <v>479</v>
      </c>
      <c r="D13" s="91">
        <v>1116</v>
      </c>
      <c r="E13" s="91">
        <v>2173</v>
      </c>
      <c r="F13" s="91">
        <v>1426</v>
      </c>
      <c r="G13" s="91">
        <v>8771</v>
      </c>
      <c r="H13" s="91">
        <v>508</v>
      </c>
      <c r="I13" s="124"/>
      <c r="J13" s="91">
        <f t="shared" si="0"/>
        <v>14996</v>
      </c>
    </row>
    <row r="14" spans="1:10" ht="15.75" customHeight="1" x14ac:dyDescent="0.2">
      <c r="A14" s="83" t="s">
        <v>28</v>
      </c>
      <c r="B14" s="84">
        <v>42</v>
      </c>
      <c r="C14" s="84">
        <v>51</v>
      </c>
      <c r="D14" s="84">
        <v>217</v>
      </c>
      <c r="E14" s="84">
        <v>593</v>
      </c>
      <c r="F14" s="84">
        <v>493</v>
      </c>
      <c r="G14" s="84">
        <v>1061</v>
      </c>
      <c r="H14" s="84">
        <v>110</v>
      </c>
      <c r="I14" s="124"/>
      <c r="J14" s="84">
        <f t="shared" si="0"/>
        <v>2567</v>
      </c>
    </row>
    <row r="15" spans="1:10" ht="15.75" customHeight="1" x14ac:dyDescent="0.2">
      <c r="A15" s="79" t="s">
        <v>29</v>
      </c>
      <c r="B15" s="80">
        <v>876</v>
      </c>
      <c r="C15" s="80">
        <v>729</v>
      </c>
      <c r="D15" s="80">
        <v>1644</v>
      </c>
      <c r="E15" s="80">
        <v>1682</v>
      </c>
      <c r="F15" s="80">
        <v>436</v>
      </c>
      <c r="G15" s="80">
        <v>755</v>
      </c>
      <c r="H15" s="80">
        <v>457</v>
      </c>
      <c r="I15" s="124"/>
      <c r="J15" s="80">
        <f t="shared" si="0"/>
        <v>6579</v>
      </c>
    </row>
    <row r="16" spans="1:10" ht="15.75" customHeight="1" x14ac:dyDescent="0.2">
      <c r="A16" s="90" t="s">
        <v>30</v>
      </c>
      <c r="B16" s="91">
        <v>442</v>
      </c>
      <c r="C16" s="91">
        <v>303</v>
      </c>
      <c r="D16" s="91">
        <v>555</v>
      </c>
      <c r="E16" s="91">
        <v>565</v>
      </c>
      <c r="F16" s="91">
        <v>489</v>
      </c>
      <c r="G16" s="91">
        <v>1509</v>
      </c>
      <c r="H16" s="91">
        <v>183</v>
      </c>
      <c r="I16" s="124"/>
      <c r="J16" s="91">
        <f t="shared" si="0"/>
        <v>4046</v>
      </c>
    </row>
    <row r="17" spans="1:13" ht="15.75" hidden="1" customHeight="1" x14ac:dyDescent="0.2">
      <c r="A17" s="31" t="s">
        <v>31</v>
      </c>
      <c r="B17" s="36">
        <v>68</v>
      </c>
      <c r="C17" s="36">
        <v>96</v>
      </c>
      <c r="D17" s="36">
        <v>153</v>
      </c>
      <c r="E17" s="36">
        <v>131</v>
      </c>
      <c r="F17" s="36">
        <v>164</v>
      </c>
      <c r="G17" s="36">
        <v>1497</v>
      </c>
      <c r="H17" s="36">
        <v>256</v>
      </c>
      <c r="I17" s="124"/>
      <c r="J17" s="36">
        <f t="shared" si="0"/>
        <v>2365</v>
      </c>
    </row>
    <row r="18" spans="1:13" ht="15.75" hidden="1" customHeight="1" x14ac:dyDescent="0.2">
      <c r="A18" s="33" t="s">
        <v>32</v>
      </c>
      <c r="B18" s="37">
        <v>23</v>
      </c>
      <c r="C18" s="37">
        <v>34</v>
      </c>
      <c r="D18" s="37">
        <v>96</v>
      </c>
      <c r="E18" s="37">
        <v>146</v>
      </c>
      <c r="F18" s="37">
        <v>87</v>
      </c>
      <c r="G18" s="37">
        <v>291</v>
      </c>
      <c r="H18" s="37">
        <v>50</v>
      </c>
      <c r="I18" s="124"/>
      <c r="J18" s="37">
        <f t="shared" si="0"/>
        <v>727</v>
      </c>
    </row>
    <row r="19" spans="1:13" ht="15.75" hidden="1" customHeight="1" x14ac:dyDescent="0.2">
      <c r="A19" s="31" t="s">
        <v>33</v>
      </c>
      <c r="B19" s="36">
        <v>3</v>
      </c>
      <c r="C19" s="36">
        <v>0</v>
      </c>
      <c r="D19" s="36">
        <v>2</v>
      </c>
      <c r="E19" s="36">
        <v>12</v>
      </c>
      <c r="F19" s="36">
        <v>17</v>
      </c>
      <c r="G19" s="36">
        <v>231</v>
      </c>
      <c r="H19" s="36">
        <v>25</v>
      </c>
      <c r="I19" s="124"/>
      <c r="J19" s="36">
        <f t="shared" si="0"/>
        <v>290</v>
      </c>
    </row>
    <row r="20" spans="1:13" ht="15.75" hidden="1" customHeight="1" x14ac:dyDescent="0.2">
      <c r="A20" s="33" t="s">
        <v>34</v>
      </c>
      <c r="B20" s="37">
        <v>9</v>
      </c>
      <c r="C20" s="37">
        <v>18</v>
      </c>
      <c r="D20" s="37">
        <v>42</v>
      </c>
      <c r="E20" s="37">
        <v>33</v>
      </c>
      <c r="F20" s="37">
        <v>44</v>
      </c>
      <c r="G20" s="37">
        <v>313</v>
      </c>
      <c r="H20" s="37">
        <v>48</v>
      </c>
      <c r="I20" s="124"/>
      <c r="J20" s="37">
        <f t="shared" si="0"/>
        <v>507</v>
      </c>
    </row>
    <row r="21" spans="1:13" ht="15.75" customHeight="1" x14ac:dyDescent="0.2">
      <c r="A21" s="83" t="s">
        <v>35</v>
      </c>
      <c r="B21" s="84">
        <v>103</v>
      </c>
      <c r="C21" s="84">
        <v>148</v>
      </c>
      <c r="D21" s="84">
        <v>293</v>
      </c>
      <c r="E21" s="84">
        <v>322</v>
      </c>
      <c r="F21" s="84">
        <v>312</v>
      </c>
      <c r="G21" s="84">
        <v>2332</v>
      </c>
      <c r="H21" s="84">
        <v>379</v>
      </c>
      <c r="I21" s="124"/>
      <c r="J21" s="84">
        <f t="shared" si="0"/>
        <v>3889</v>
      </c>
    </row>
    <row r="22" spans="1:13" ht="15.75" customHeight="1" x14ac:dyDescent="0.2">
      <c r="A22" s="79" t="s">
        <v>36</v>
      </c>
      <c r="B22" s="80">
        <v>18</v>
      </c>
      <c r="C22" s="80">
        <v>17</v>
      </c>
      <c r="D22" s="80">
        <v>49</v>
      </c>
      <c r="E22" s="80">
        <v>39</v>
      </c>
      <c r="F22" s="80">
        <v>10</v>
      </c>
      <c r="G22" s="80">
        <v>221</v>
      </c>
      <c r="H22" s="80">
        <v>27</v>
      </c>
      <c r="I22" s="124"/>
      <c r="J22" s="80">
        <f t="shared" si="0"/>
        <v>381</v>
      </c>
    </row>
    <row r="23" spans="1:13" ht="15.75" customHeight="1" x14ac:dyDescent="0.2">
      <c r="A23" s="90" t="s">
        <v>37</v>
      </c>
      <c r="B23" s="91">
        <v>27</v>
      </c>
      <c r="C23" s="91">
        <v>42</v>
      </c>
      <c r="D23" s="91">
        <v>110</v>
      </c>
      <c r="E23" s="91">
        <v>153</v>
      </c>
      <c r="F23" s="91">
        <v>45</v>
      </c>
      <c r="G23" s="91">
        <v>70</v>
      </c>
      <c r="H23" s="91">
        <v>35</v>
      </c>
      <c r="I23" s="124"/>
      <c r="J23" s="91">
        <f t="shared" si="0"/>
        <v>482</v>
      </c>
    </row>
    <row r="24" spans="1:13" ht="15.75" customHeight="1" x14ac:dyDescent="0.2">
      <c r="A24" s="83" t="s">
        <v>38</v>
      </c>
      <c r="B24" s="84">
        <v>123</v>
      </c>
      <c r="C24" s="84">
        <v>108</v>
      </c>
      <c r="D24" s="84">
        <v>359</v>
      </c>
      <c r="E24" s="84">
        <v>451</v>
      </c>
      <c r="F24" s="84">
        <v>296</v>
      </c>
      <c r="G24" s="84">
        <v>938</v>
      </c>
      <c r="H24" s="84">
        <v>242</v>
      </c>
      <c r="I24" s="124"/>
      <c r="J24" s="84">
        <f t="shared" si="0"/>
        <v>2517</v>
      </c>
    </row>
    <row r="25" spans="1:13" ht="15.75" customHeight="1" x14ac:dyDescent="0.2">
      <c r="A25" s="79" t="s">
        <v>39</v>
      </c>
      <c r="B25" s="80">
        <v>292</v>
      </c>
      <c r="C25" s="80">
        <v>310</v>
      </c>
      <c r="D25" s="80">
        <v>766</v>
      </c>
      <c r="E25" s="80">
        <v>969</v>
      </c>
      <c r="F25" s="80">
        <v>775</v>
      </c>
      <c r="G25" s="80">
        <v>2134</v>
      </c>
      <c r="H25" s="80">
        <v>484</v>
      </c>
      <c r="I25" s="124"/>
      <c r="J25" s="80">
        <f t="shared" si="0"/>
        <v>5730</v>
      </c>
    </row>
    <row r="26" spans="1:13" ht="15.75" customHeight="1" x14ac:dyDescent="0.2">
      <c r="A26" s="90" t="s">
        <v>40</v>
      </c>
      <c r="B26" s="91">
        <v>950</v>
      </c>
      <c r="C26" s="91">
        <v>947</v>
      </c>
      <c r="D26" s="91">
        <v>2592</v>
      </c>
      <c r="E26" s="91">
        <v>2463</v>
      </c>
      <c r="F26" s="91">
        <v>1191</v>
      </c>
      <c r="G26" s="91">
        <v>3170</v>
      </c>
      <c r="H26" s="91">
        <v>1514</v>
      </c>
      <c r="I26" s="124"/>
      <c r="J26" s="91">
        <f t="shared" si="0"/>
        <v>12827</v>
      </c>
    </row>
    <row r="27" spans="1:13" ht="15.75" customHeight="1" x14ac:dyDescent="0.2">
      <c r="A27" s="83" t="s">
        <v>41</v>
      </c>
      <c r="B27" s="84">
        <v>97</v>
      </c>
      <c r="C27" s="84">
        <v>87</v>
      </c>
      <c r="D27" s="84">
        <v>286</v>
      </c>
      <c r="E27" s="84">
        <v>362</v>
      </c>
      <c r="F27" s="84">
        <v>292</v>
      </c>
      <c r="G27" s="84">
        <v>808</v>
      </c>
      <c r="H27" s="84">
        <v>171</v>
      </c>
      <c r="I27" s="124"/>
      <c r="J27" s="84">
        <f t="shared" si="0"/>
        <v>2103</v>
      </c>
    </row>
    <row r="28" spans="1:13" ht="15.75" customHeight="1" x14ac:dyDescent="0.2">
      <c r="A28" s="79" t="s">
        <v>42</v>
      </c>
      <c r="B28" s="80">
        <v>195</v>
      </c>
      <c r="C28" s="80">
        <v>230</v>
      </c>
      <c r="D28" s="80">
        <v>523</v>
      </c>
      <c r="E28" s="80">
        <v>897</v>
      </c>
      <c r="F28" s="80">
        <v>863</v>
      </c>
      <c r="G28" s="80">
        <v>2824</v>
      </c>
      <c r="H28" s="80">
        <v>670</v>
      </c>
      <c r="I28" s="124"/>
      <c r="J28" s="80">
        <f t="shared" si="0"/>
        <v>6202</v>
      </c>
    </row>
    <row r="29" spans="1:13" ht="15.75" customHeight="1" x14ac:dyDescent="0.2">
      <c r="A29" s="90" t="s">
        <v>43</v>
      </c>
      <c r="B29" s="91">
        <v>24</v>
      </c>
      <c r="C29" s="91">
        <v>28</v>
      </c>
      <c r="D29" s="91">
        <v>68</v>
      </c>
      <c r="E29" s="91">
        <v>78</v>
      </c>
      <c r="F29" s="91">
        <v>104</v>
      </c>
      <c r="G29" s="91">
        <v>510</v>
      </c>
      <c r="H29" s="91">
        <v>51</v>
      </c>
      <c r="I29" s="124"/>
      <c r="J29" s="91">
        <f t="shared" si="0"/>
        <v>863</v>
      </c>
    </row>
    <row r="30" spans="1:13" ht="15.75" customHeight="1" x14ac:dyDescent="0.2">
      <c r="A30" s="83" t="s">
        <v>44</v>
      </c>
      <c r="B30" s="84">
        <v>32</v>
      </c>
      <c r="C30" s="84">
        <v>51</v>
      </c>
      <c r="D30" s="84">
        <v>142</v>
      </c>
      <c r="E30" s="84">
        <v>449</v>
      </c>
      <c r="F30" s="84">
        <v>286</v>
      </c>
      <c r="G30" s="84">
        <v>1373</v>
      </c>
      <c r="H30" s="84">
        <v>916</v>
      </c>
      <c r="I30" s="124"/>
      <c r="J30" s="84">
        <f t="shared" si="0"/>
        <v>3249</v>
      </c>
    </row>
    <row r="31" spans="1:13" ht="15.75" customHeight="1" x14ac:dyDescent="0.2">
      <c r="A31" s="79" t="s">
        <v>45</v>
      </c>
      <c r="B31" s="80">
        <v>18</v>
      </c>
      <c r="C31" s="80">
        <v>7</v>
      </c>
      <c r="D31" s="80">
        <v>22</v>
      </c>
      <c r="E31" s="80">
        <v>60</v>
      </c>
      <c r="F31" s="80">
        <v>63</v>
      </c>
      <c r="G31" s="80">
        <v>463</v>
      </c>
      <c r="H31" s="80">
        <v>238</v>
      </c>
      <c r="I31" s="124"/>
      <c r="J31" s="80">
        <f t="shared" si="0"/>
        <v>871</v>
      </c>
      <c r="M31" s="48"/>
    </row>
    <row r="32" spans="1:13" ht="15.75" customHeight="1" x14ac:dyDescent="0.2">
      <c r="A32" s="90" t="s">
        <v>46</v>
      </c>
      <c r="B32" s="91">
        <v>46</v>
      </c>
      <c r="C32" s="91">
        <v>43</v>
      </c>
      <c r="D32" s="91">
        <v>99</v>
      </c>
      <c r="E32" s="91">
        <v>159</v>
      </c>
      <c r="F32" s="91">
        <v>222</v>
      </c>
      <c r="G32" s="91">
        <v>975</v>
      </c>
      <c r="H32" s="91">
        <v>166</v>
      </c>
      <c r="I32" s="124"/>
      <c r="J32" s="91">
        <f t="shared" si="0"/>
        <v>1710</v>
      </c>
    </row>
    <row r="33" spans="1:21" ht="15.75" customHeight="1" x14ac:dyDescent="0.2">
      <c r="A33" s="83" t="s">
        <v>47</v>
      </c>
      <c r="B33" s="84">
        <v>569</v>
      </c>
      <c r="C33" s="84">
        <v>584</v>
      </c>
      <c r="D33" s="84">
        <v>1656</v>
      </c>
      <c r="E33" s="84">
        <v>2034</v>
      </c>
      <c r="F33" s="84">
        <v>1219</v>
      </c>
      <c r="G33" s="84">
        <v>2037</v>
      </c>
      <c r="H33" s="84">
        <v>732</v>
      </c>
      <c r="I33" s="124"/>
      <c r="J33" s="84">
        <f t="shared" si="0"/>
        <v>8831</v>
      </c>
    </row>
    <row r="34" spans="1:21" ht="15.75" customHeight="1" x14ac:dyDescent="0.2">
      <c r="A34" s="79" t="s">
        <v>48</v>
      </c>
      <c r="B34" s="80">
        <v>721</v>
      </c>
      <c r="C34" s="80">
        <v>793</v>
      </c>
      <c r="D34" s="80">
        <v>2359</v>
      </c>
      <c r="E34" s="80">
        <v>3040</v>
      </c>
      <c r="F34" s="80">
        <v>1770</v>
      </c>
      <c r="G34" s="80">
        <v>5694</v>
      </c>
      <c r="H34" s="80">
        <v>2234</v>
      </c>
      <c r="I34" s="124"/>
      <c r="J34" s="80">
        <f t="shared" si="0"/>
        <v>16611</v>
      </c>
      <c r="L34" s="48"/>
    </row>
    <row r="35" spans="1:21" ht="15.75" customHeight="1" x14ac:dyDescent="0.2">
      <c r="A35" s="90" t="s">
        <v>49</v>
      </c>
      <c r="B35" s="91">
        <v>380</v>
      </c>
      <c r="C35" s="91">
        <v>388</v>
      </c>
      <c r="D35" s="91">
        <v>1352</v>
      </c>
      <c r="E35" s="91">
        <v>1746</v>
      </c>
      <c r="F35" s="91">
        <v>837</v>
      </c>
      <c r="G35" s="91">
        <v>3668</v>
      </c>
      <c r="H35" s="91">
        <v>1353</v>
      </c>
      <c r="I35" s="124"/>
      <c r="J35" s="91">
        <f t="shared" si="0"/>
        <v>9724</v>
      </c>
    </row>
    <row r="36" spans="1:21" ht="15.75" customHeight="1" x14ac:dyDescent="0.2">
      <c r="A36" s="83" t="s">
        <v>50</v>
      </c>
      <c r="B36" s="84">
        <v>1243</v>
      </c>
      <c r="C36" s="84">
        <v>1487</v>
      </c>
      <c r="D36" s="84">
        <v>4387</v>
      </c>
      <c r="E36" s="84">
        <v>5837</v>
      </c>
      <c r="F36" s="84">
        <v>4251</v>
      </c>
      <c r="G36" s="84">
        <v>7629</v>
      </c>
      <c r="H36" s="84">
        <v>4075</v>
      </c>
      <c r="I36" s="124"/>
      <c r="J36" s="84">
        <f t="shared" si="0"/>
        <v>28909</v>
      </c>
    </row>
    <row r="37" spans="1:21" ht="15.75" customHeight="1" x14ac:dyDescent="0.2">
      <c r="A37" s="79" t="s">
        <v>51</v>
      </c>
      <c r="B37" s="80">
        <v>2604</v>
      </c>
      <c r="C37" s="80">
        <v>2472</v>
      </c>
      <c r="D37" s="80">
        <v>6383</v>
      </c>
      <c r="E37" s="80">
        <v>8907</v>
      </c>
      <c r="F37" s="80">
        <v>4716</v>
      </c>
      <c r="G37" s="80">
        <v>11113</v>
      </c>
      <c r="H37" s="80">
        <v>4126</v>
      </c>
      <c r="I37" s="124"/>
      <c r="J37" s="80">
        <f t="shared" si="0"/>
        <v>40321</v>
      </c>
    </row>
    <row r="38" spans="1:21" ht="15.75" customHeight="1" x14ac:dyDescent="0.2">
      <c r="A38" s="90" t="s">
        <v>52</v>
      </c>
      <c r="B38" s="91">
        <v>548</v>
      </c>
      <c r="C38" s="91">
        <v>454</v>
      </c>
      <c r="D38" s="91">
        <v>714</v>
      </c>
      <c r="E38" s="91">
        <v>558</v>
      </c>
      <c r="F38" s="91">
        <v>174</v>
      </c>
      <c r="G38" s="91">
        <v>3159</v>
      </c>
      <c r="H38" s="91">
        <v>816</v>
      </c>
      <c r="I38" s="124"/>
      <c r="J38" s="91">
        <f t="shared" si="0"/>
        <v>6423</v>
      </c>
    </row>
    <row r="39" spans="1:21" ht="15.75" customHeight="1" x14ac:dyDescent="0.2">
      <c r="A39" s="83" t="s">
        <v>53</v>
      </c>
      <c r="B39" s="84">
        <v>76</v>
      </c>
      <c r="C39" s="84">
        <v>130</v>
      </c>
      <c r="D39" s="84">
        <v>719</v>
      </c>
      <c r="E39" s="84">
        <v>644</v>
      </c>
      <c r="F39" s="84">
        <v>129</v>
      </c>
      <c r="G39" s="84">
        <v>2702</v>
      </c>
      <c r="H39" s="84">
        <v>716</v>
      </c>
      <c r="I39" s="124"/>
      <c r="J39" s="84">
        <f t="shared" si="0"/>
        <v>5116</v>
      </c>
    </row>
    <row r="40" spans="1:21" ht="15.75" customHeight="1" x14ac:dyDescent="0.2">
      <c r="A40" s="79" t="s">
        <v>54</v>
      </c>
      <c r="B40" s="80">
        <v>195</v>
      </c>
      <c r="C40" s="80">
        <v>249</v>
      </c>
      <c r="D40" s="80">
        <v>899</v>
      </c>
      <c r="E40" s="80">
        <v>1082</v>
      </c>
      <c r="F40" s="80">
        <v>936</v>
      </c>
      <c r="G40" s="80">
        <v>3345</v>
      </c>
      <c r="H40" s="80">
        <v>691</v>
      </c>
      <c r="I40" s="124"/>
      <c r="J40" s="80">
        <f t="shared" si="0"/>
        <v>7397</v>
      </c>
    </row>
    <row r="41" spans="1:21" ht="15.75" customHeight="1" x14ac:dyDescent="0.2">
      <c r="A41" s="90" t="s">
        <v>214</v>
      </c>
      <c r="B41" s="91">
        <v>647</v>
      </c>
      <c r="C41" s="91">
        <v>738</v>
      </c>
      <c r="D41" s="91">
        <v>1698</v>
      </c>
      <c r="E41" s="91">
        <v>2494</v>
      </c>
      <c r="F41" s="91">
        <v>1504</v>
      </c>
      <c r="G41" s="91">
        <v>2481</v>
      </c>
      <c r="H41" s="91">
        <v>346</v>
      </c>
      <c r="I41" s="124"/>
      <c r="J41" s="91">
        <f t="shared" si="0"/>
        <v>9908</v>
      </c>
    </row>
    <row r="42" spans="1:21" ht="15.75" customHeight="1" x14ac:dyDescent="0.2">
      <c r="A42" s="83" t="s">
        <v>55</v>
      </c>
      <c r="B42" s="84">
        <v>547</v>
      </c>
      <c r="C42" s="84">
        <v>599</v>
      </c>
      <c r="D42" s="84">
        <v>1244</v>
      </c>
      <c r="E42" s="84">
        <v>1398</v>
      </c>
      <c r="F42" s="84">
        <v>578</v>
      </c>
      <c r="G42" s="84">
        <v>692</v>
      </c>
      <c r="H42" s="84">
        <v>766</v>
      </c>
      <c r="I42" s="124"/>
      <c r="J42" s="84">
        <f t="shared" si="0"/>
        <v>5824</v>
      </c>
    </row>
    <row r="43" spans="1:21" ht="15.75" customHeight="1" x14ac:dyDescent="0.2">
      <c r="A43" s="79" t="s">
        <v>56</v>
      </c>
      <c r="B43" s="80">
        <v>158</v>
      </c>
      <c r="C43" s="80">
        <v>91</v>
      </c>
      <c r="D43" s="80">
        <v>112</v>
      </c>
      <c r="E43" s="80">
        <v>100</v>
      </c>
      <c r="F43" s="80">
        <v>60</v>
      </c>
      <c r="G43" s="80">
        <v>203</v>
      </c>
      <c r="H43" s="80">
        <v>773</v>
      </c>
      <c r="I43" s="124"/>
      <c r="J43" s="80">
        <f t="shared" si="0"/>
        <v>1497</v>
      </c>
    </row>
    <row r="44" spans="1:21" ht="15.75" customHeight="1" x14ac:dyDescent="0.2">
      <c r="A44" s="90" t="s">
        <v>57</v>
      </c>
      <c r="B44" s="91">
        <v>1993</v>
      </c>
      <c r="C44" s="91">
        <v>652</v>
      </c>
      <c r="D44" s="91">
        <v>709</v>
      </c>
      <c r="E44" s="91">
        <v>560</v>
      </c>
      <c r="F44" s="91">
        <v>242</v>
      </c>
      <c r="G44" s="91">
        <v>1286</v>
      </c>
      <c r="H44" s="91">
        <v>492</v>
      </c>
      <c r="I44" s="124"/>
      <c r="J44" s="91">
        <f t="shared" si="0"/>
        <v>5934</v>
      </c>
    </row>
    <row r="45" spans="1:21" ht="15.75" customHeight="1" x14ac:dyDescent="0.2">
      <c r="A45" s="83" t="s">
        <v>58</v>
      </c>
      <c r="B45" s="84">
        <v>864</v>
      </c>
      <c r="C45" s="84">
        <v>665</v>
      </c>
      <c r="D45" s="84">
        <v>652</v>
      </c>
      <c r="E45" s="84">
        <v>479</v>
      </c>
      <c r="F45" s="84">
        <v>198</v>
      </c>
      <c r="G45" s="84">
        <v>378</v>
      </c>
      <c r="H45" s="84">
        <v>1117</v>
      </c>
      <c r="I45" s="124"/>
      <c r="J45" s="84">
        <f t="shared" si="0"/>
        <v>4353</v>
      </c>
    </row>
    <row r="46" spans="1:21" ht="15.75" customHeight="1" x14ac:dyDescent="0.2">
      <c r="A46" s="79" t="s">
        <v>59</v>
      </c>
      <c r="B46" s="80">
        <v>1738</v>
      </c>
      <c r="C46" s="80">
        <v>1425</v>
      </c>
      <c r="D46" s="80">
        <v>3074</v>
      </c>
      <c r="E46" s="80">
        <v>4219</v>
      </c>
      <c r="F46" s="80">
        <v>3520</v>
      </c>
      <c r="G46" s="80">
        <v>6934</v>
      </c>
      <c r="H46" s="80">
        <v>4731</v>
      </c>
      <c r="I46" s="124"/>
      <c r="J46" s="80">
        <f t="shared" si="0"/>
        <v>25641</v>
      </c>
    </row>
    <row r="47" spans="1:21" ht="15.75" customHeight="1" x14ac:dyDescent="0.2">
      <c r="A47" s="38"/>
      <c r="B47" s="22"/>
      <c r="C47" s="22"/>
      <c r="D47" s="22"/>
      <c r="E47" s="22"/>
      <c r="F47" s="22"/>
      <c r="G47" s="22"/>
      <c r="H47" s="22"/>
      <c r="I47" s="125"/>
      <c r="J47" s="22"/>
    </row>
    <row r="48" spans="1:21" ht="15.75" customHeight="1" x14ac:dyDescent="0.2">
      <c r="A48" s="88" t="s">
        <v>20</v>
      </c>
      <c r="B48" s="89">
        <f>SUM(B9:B46)-SUM(B17:B20)</f>
        <v>22892</v>
      </c>
      <c r="C48" s="89">
        <f>SUM(C9:C46)-SUM(C17:C20)</f>
        <v>21508</v>
      </c>
      <c r="D48" s="89">
        <f>SUM(D9:D46)-SUM(D17:D20)</f>
        <v>52888</v>
      </c>
      <c r="E48" s="89">
        <f t="shared" ref="E48:J48" si="1">SUM(E9:E46)-SUM(E17:E20)</f>
        <v>68508</v>
      </c>
      <c r="F48" s="89">
        <f t="shared" si="1"/>
        <v>42313</v>
      </c>
      <c r="G48" s="89">
        <f t="shared" si="1"/>
        <v>134525</v>
      </c>
      <c r="H48" s="89">
        <f t="shared" si="1"/>
        <v>38301</v>
      </c>
      <c r="I48" s="126">
        <f t="shared" si="1"/>
        <v>0</v>
      </c>
      <c r="J48" s="89">
        <f t="shared" si="1"/>
        <v>380935</v>
      </c>
      <c r="K48" s="72">
        <v>4.8306844099999999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3" ht="15.75" customHeight="1" x14ac:dyDescent="0.2">
      <c r="B49" s="32"/>
      <c r="C49" s="32"/>
      <c r="D49" s="32"/>
      <c r="E49" s="32"/>
      <c r="F49" s="32"/>
      <c r="G49" s="32"/>
      <c r="H49" s="32"/>
      <c r="I49" s="127"/>
      <c r="J49" s="32"/>
    </row>
    <row r="50" spans="1:23" ht="15.75" customHeight="1" x14ac:dyDescent="0.2">
      <c r="A50" s="90" t="s">
        <v>60</v>
      </c>
      <c r="B50" s="91">
        <v>3030</v>
      </c>
      <c r="C50" s="91">
        <v>2911</v>
      </c>
      <c r="D50" s="91">
        <v>6786</v>
      </c>
      <c r="E50" s="91">
        <v>8763</v>
      </c>
      <c r="F50" s="91">
        <v>7184</v>
      </c>
      <c r="G50" s="91">
        <v>38932</v>
      </c>
      <c r="H50" s="91">
        <v>2343</v>
      </c>
      <c r="I50" s="124"/>
      <c r="J50" s="91">
        <f>SUM(B50:H50)</f>
        <v>69949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3" s="34" customFormat="1" ht="15.75" customHeight="1" x14ac:dyDescent="0.2">
      <c r="A51" s="83" t="s">
        <v>61</v>
      </c>
      <c r="B51" s="84">
        <v>3918</v>
      </c>
      <c r="C51" s="84">
        <v>4029</v>
      </c>
      <c r="D51" s="84">
        <v>10009</v>
      </c>
      <c r="E51" s="84">
        <v>14854</v>
      </c>
      <c r="F51" s="84">
        <v>8455</v>
      </c>
      <c r="G51" s="84">
        <v>26090</v>
      </c>
      <c r="H51" s="84">
        <v>4527</v>
      </c>
      <c r="I51" s="124"/>
      <c r="J51" s="84">
        <f t="shared" ref="J51:J52" si="2">SUM(B51:H51)</f>
        <v>71882</v>
      </c>
      <c r="U51" s="24"/>
      <c r="V51" s="24"/>
      <c r="W51" s="24"/>
    </row>
    <row r="52" spans="1:23" ht="15" x14ac:dyDescent="0.2">
      <c r="A52" s="79" t="s">
        <v>62</v>
      </c>
      <c r="B52" s="80">
        <v>5496</v>
      </c>
      <c r="C52" s="80">
        <v>5594</v>
      </c>
      <c r="D52" s="80">
        <v>15195</v>
      </c>
      <c r="E52" s="80">
        <v>20088</v>
      </c>
      <c r="F52" s="80">
        <v>11748</v>
      </c>
      <c r="G52" s="80">
        <v>31263</v>
      </c>
      <c r="H52" s="80">
        <v>12604</v>
      </c>
      <c r="I52" s="124"/>
      <c r="J52" s="80">
        <f t="shared" si="2"/>
        <v>101988</v>
      </c>
      <c r="K52" s="24"/>
      <c r="L52" s="24"/>
      <c r="M52" s="24"/>
      <c r="N52" s="24"/>
      <c r="O52" s="24"/>
    </row>
    <row r="53" spans="1:23" x14ac:dyDescent="0.2">
      <c r="A53" s="27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W53"/>
  <sheetViews>
    <sheetView showGridLines="0" topLeftCell="A15" workbookViewId="0">
      <selection activeCell="B39" sqref="B39"/>
    </sheetView>
  </sheetViews>
  <sheetFormatPr defaultRowHeight="12.75" x14ac:dyDescent="0.2"/>
  <cols>
    <col min="1" max="1" width="17.140625" style="27" customWidth="1"/>
    <col min="2" max="8" width="9.7109375" customWidth="1"/>
    <col min="9" max="9" width="1.140625" customWidth="1"/>
    <col min="10" max="10" width="9.7109375" customWidth="1"/>
    <col min="11" max="13" width="1" customWidth="1"/>
  </cols>
  <sheetData>
    <row r="1" spans="1:10" s="24" customFormat="1" ht="15.75" customHeight="1" x14ac:dyDescent="0.25">
      <c r="A1" s="16" t="s">
        <v>21</v>
      </c>
    </row>
    <row r="2" spans="1:10" ht="15.75" customHeight="1" x14ac:dyDescent="0.2"/>
    <row r="3" spans="1:10" ht="15.75" customHeight="1" x14ac:dyDescent="0.25">
      <c r="A3" s="16" t="s">
        <v>183</v>
      </c>
    </row>
    <row r="4" spans="1:10" ht="15.75" customHeight="1" x14ac:dyDescent="0.2"/>
    <row r="5" spans="1:10" ht="15.75" customHeight="1" x14ac:dyDescent="0.2"/>
    <row r="6" spans="1:10" s="27" customFormat="1" ht="15.75" customHeight="1" x14ac:dyDescent="0.2">
      <c r="B6" s="44"/>
      <c r="C6" s="44"/>
      <c r="D6" s="44"/>
      <c r="E6" s="44"/>
      <c r="F6" s="44"/>
      <c r="G6" s="44"/>
      <c r="H6" s="44"/>
      <c r="I6" s="44"/>
      <c r="J6" s="45"/>
    </row>
    <row r="7" spans="1:10" s="27" customFormat="1" ht="15.75" customHeight="1" x14ac:dyDescent="0.2">
      <c r="B7" s="45" t="s">
        <v>206</v>
      </c>
      <c r="C7" s="45" t="s">
        <v>205</v>
      </c>
      <c r="D7" s="45" t="s">
        <v>72</v>
      </c>
      <c r="E7" s="45" t="s">
        <v>73</v>
      </c>
      <c r="F7" s="45" t="s">
        <v>74</v>
      </c>
      <c r="G7" s="45" t="s">
        <v>75</v>
      </c>
      <c r="H7" s="45" t="s">
        <v>76</v>
      </c>
      <c r="I7" s="45"/>
      <c r="J7" s="45" t="s">
        <v>13</v>
      </c>
    </row>
    <row r="8" spans="1:10" s="27" customFormat="1" ht="15.75" customHeight="1" x14ac:dyDescent="0.2">
      <c r="B8" s="45"/>
      <c r="C8" s="45"/>
      <c r="D8" s="45"/>
      <c r="E8" s="45"/>
      <c r="F8" s="45"/>
      <c r="G8" s="45"/>
      <c r="H8" s="45"/>
      <c r="I8" s="45"/>
      <c r="J8" s="45"/>
    </row>
    <row r="9" spans="1:10" ht="15.75" customHeight="1" x14ac:dyDescent="0.2">
      <c r="A9" s="79" t="s">
        <v>207</v>
      </c>
      <c r="B9" s="80">
        <v>564</v>
      </c>
      <c r="C9" s="80">
        <v>77</v>
      </c>
      <c r="D9" s="80">
        <v>92</v>
      </c>
      <c r="E9" s="80">
        <v>76</v>
      </c>
      <c r="F9" s="80">
        <v>39</v>
      </c>
      <c r="G9" s="80">
        <v>127</v>
      </c>
      <c r="H9" s="80">
        <v>25</v>
      </c>
      <c r="I9" s="77"/>
      <c r="J9" s="80">
        <f>SUM(B9:H9)</f>
        <v>1000</v>
      </c>
    </row>
    <row r="10" spans="1:10" ht="15.75" customHeight="1" x14ac:dyDescent="0.2">
      <c r="A10" s="90" t="s">
        <v>208</v>
      </c>
      <c r="B10" s="91">
        <v>222</v>
      </c>
      <c r="C10" s="91">
        <v>48</v>
      </c>
      <c r="D10" s="91">
        <v>58</v>
      </c>
      <c r="E10" s="91">
        <v>41</v>
      </c>
      <c r="F10" s="91">
        <v>23</v>
      </c>
      <c r="G10" s="91">
        <v>275</v>
      </c>
      <c r="H10" s="91">
        <v>15</v>
      </c>
      <c r="I10" s="77"/>
      <c r="J10" s="91">
        <f t="shared" ref="J10:J46" si="0">SUM(B10:H10)</f>
        <v>682</v>
      </c>
    </row>
    <row r="11" spans="1:10" ht="15.75" customHeight="1" x14ac:dyDescent="0.2">
      <c r="A11" s="83" t="s">
        <v>209</v>
      </c>
      <c r="B11" s="84">
        <v>590</v>
      </c>
      <c r="C11" s="84">
        <v>211</v>
      </c>
      <c r="D11" s="84">
        <v>239</v>
      </c>
      <c r="E11" s="84">
        <v>127</v>
      </c>
      <c r="F11" s="84">
        <v>35</v>
      </c>
      <c r="G11" s="84">
        <v>19</v>
      </c>
      <c r="H11" s="84">
        <v>94</v>
      </c>
      <c r="I11" s="77"/>
      <c r="J11" s="84">
        <f t="shared" si="0"/>
        <v>1315</v>
      </c>
    </row>
    <row r="12" spans="1:10" ht="15.75" customHeight="1" x14ac:dyDescent="0.2">
      <c r="A12" s="79" t="s">
        <v>26</v>
      </c>
      <c r="B12" s="80">
        <v>686</v>
      </c>
      <c r="C12" s="80">
        <v>478</v>
      </c>
      <c r="D12" s="80">
        <v>707</v>
      </c>
      <c r="E12" s="80">
        <v>542</v>
      </c>
      <c r="F12" s="80">
        <v>203</v>
      </c>
      <c r="G12" s="80">
        <v>348</v>
      </c>
      <c r="H12" s="80">
        <v>118</v>
      </c>
      <c r="I12" s="77"/>
      <c r="J12" s="80">
        <f t="shared" si="0"/>
        <v>3082</v>
      </c>
    </row>
    <row r="13" spans="1:10" ht="15.75" customHeight="1" x14ac:dyDescent="0.2">
      <c r="A13" s="90" t="s">
        <v>27</v>
      </c>
      <c r="B13" s="91">
        <v>160</v>
      </c>
      <c r="C13" s="91">
        <v>43</v>
      </c>
      <c r="D13" s="91">
        <v>70</v>
      </c>
      <c r="E13" s="91">
        <v>50</v>
      </c>
      <c r="F13" s="91">
        <v>23</v>
      </c>
      <c r="G13" s="91">
        <v>105</v>
      </c>
      <c r="H13" s="91">
        <v>11</v>
      </c>
      <c r="I13" s="77"/>
      <c r="J13" s="91">
        <f t="shared" si="0"/>
        <v>462</v>
      </c>
    </row>
    <row r="14" spans="1:10" ht="15.75" customHeight="1" x14ac:dyDescent="0.2">
      <c r="A14" s="83" t="s">
        <v>28</v>
      </c>
      <c r="B14" s="84">
        <v>9</v>
      </c>
      <c r="C14" s="84">
        <v>4</v>
      </c>
      <c r="D14" s="84">
        <v>10</v>
      </c>
      <c r="E14" s="84">
        <v>14</v>
      </c>
      <c r="F14" s="84">
        <v>10</v>
      </c>
      <c r="G14" s="84">
        <v>19</v>
      </c>
      <c r="H14" s="84">
        <v>2</v>
      </c>
      <c r="I14" s="77"/>
      <c r="J14" s="84">
        <f t="shared" si="0"/>
        <v>68</v>
      </c>
    </row>
    <row r="15" spans="1:10" ht="15.75" customHeight="1" x14ac:dyDescent="0.2">
      <c r="A15" s="79" t="s">
        <v>29</v>
      </c>
      <c r="B15" s="80">
        <v>305</v>
      </c>
      <c r="C15" s="80">
        <v>128</v>
      </c>
      <c r="D15" s="80">
        <v>109</v>
      </c>
      <c r="E15" s="80">
        <v>82</v>
      </c>
      <c r="F15" s="80">
        <v>18</v>
      </c>
      <c r="G15" s="80">
        <v>18</v>
      </c>
      <c r="H15" s="80">
        <v>16</v>
      </c>
      <c r="I15" s="77"/>
      <c r="J15" s="80">
        <f t="shared" si="0"/>
        <v>676</v>
      </c>
    </row>
    <row r="16" spans="1:10" ht="15.75" customHeight="1" x14ac:dyDescent="0.2">
      <c r="A16" s="90" t="s">
        <v>30</v>
      </c>
      <c r="B16" s="91">
        <v>68</v>
      </c>
      <c r="C16" s="91">
        <v>63</v>
      </c>
      <c r="D16" s="91">
        <v>89</v>
      </c>
      <c r="E16" s="91">
        <v>34</v>
      </c>
      <c r="F16" s="91">
        <v>23</v>
      </c>
      <c r="G16" s="91">
        <v>34</v>
      </c>
      <c r="H16" s="91">
        <v>13</v>
      </c>
      <c r="I16" s="77"/>
      <c r="J16" s="91">
        <f t="shared" si="0"/>
        <v>324</v>
      </c>
    </row>
    <row r="17" spans="1:13" ht="15.75" hidden="1" customHeight="1" x14ac:dyDescent="0.2">
      <c r="A17" s="31" t="s">
        <v>31</v>
      </c>
      <c r="B17" s="36">
        <v>14</v>
      </c>
      <c r="C17" s="36">
        <v>6</v>
      </c>
      <c r="D17" s="36">
        <v>9</v>
      </c>
      <c r="E17" s="36">
        <v>2</v>
      </c>
      <c r="F17" s="36">
        <v>5</v>
      </c>
      <c r="G17" s="36">
        <v>17</v>
      </c>
      <c r="H17" s="36">
        <v>4</v>
      </c>
      <c r="I17" s="77"/>
      <c r="J17" s="36">
        <f t="shared" si="0"/>
        <v>57</v>
      </c>
    </row>
    <row r="18" spans="1:13" ht="15.75" hidden="1" customHeight="1" x14ac:dyDescent="0.2">
      <c r="A18" s="33" t="s">
        <v>32</v>
      </c>
      <c r="B18" s="37">
        <v>7</v>
      </c>
      <c r="C18" s="37">
        <v>3</v>
      </c>
      <c r="D18" s="37">
        <v>7</v>
      </c>
      <c r="E18" s="37">
        <v>5</v>
      </c>
      <c r="F18" s="37">
        <v>1</v>
      </c>
      <c r="G18" s="37">
        <v>0</v>
      </c>
      <c r="H18" s="37">
        <v>2</v>
      </c>
      <c r="I18" s="77"/>
      <c r="J18" s="37">
        <f t="shared" si="0"/>
        <v>25</v>
      </c>
    </row>
    <row r="19" spans="1:13" ht="15.75" hidden="1" customHeight="1" x14ac:dyDescent="0.2">
      <c r="A19" s="31" t="s">
        <v>33</v>
      </c>
      <c r="B19" s="36">
        <v>1</v>
      </c>
      <c r="C19" s="36">
        <v>0</v>
      </c>
      <c r="D19" s="36">
        <v>0</v>
      </c>
      <c r="E19" s="36">
        <v>0</v>
      </c>
      <c r="F19" s="36">
        <v>1</v>
      </c>
      <c r="G19" s="36">
        <v>2</v>
      </c>
      <c r="H19" s="36">
        <v>2</v>
      </c>
      <c r="I19" s="77"/>
      <c r="J19" s="36">
        <f t="shared" si="0"/>
        <v>6</v>
      </c>
    </row>
    <row r="20" spans="1:13" ht="15.75" hidden="1" customHeight="1" x14ac:dyDescent="0.2">
      <c r="A20" s="33" t="s">
        <v>34</v>
      </c>
      <c r="B20" s="37">
        <v>4</v>
      </c>
      <c r="C20" s="37">
        <v>1</v>
      </c>
      <c r="D20" s="37">
        <v>1</v>
      </c>
      <c r="E20" s="37">
        <v>0</v>
      </c>
      <c r="F20" s="37">
        <v>0</v>
      </c>
      <c r="G20" s="37">
        <v>6</v>
      </c>
      <c r="H20" s="37">
        <v>1</v>
      </c>
      <c r="I20" s="77"/>
      <c r="J20" s="37">
        <f t="shared" si="0"/>
        <v>13</v>
      </c>
    </row>
    <row r="21" spans="1:13" ht="15.75" customHeight="1" x14ac:dyDescent="0.2">
      <c r="A21" s="83" t="s">
        <v>35</v>
      </c>
      <c r="B21" s="84">
        <v>26</v>
      </c>
      <c r="C21" s="84">
        <v>10</v>
      </c>
      <c r="D21" s="84">
        <v>17</v>
      </c>
      <c r="E21" s="84">
        <v>7</v>
      </c>
      <c r="F21" s="84">
        <v>7</v>
      </c>
      <c r="G21" s="84">
        <v>25</v>
      </c>
      <c r="H21" s="84">
        <v>9</v>
      </c>
      <c r="I21" s="77"/>
      <c r="J21" s="84">
        <f t="shared" si="0"/>
        <v>101</v>
      </c>
    </row>
    <row r="22" spans="1:13" ht="15.75" customHeight="1" x14ac:dyDescent="0.2">
      <c r="A22" s="79" t="s">
        <v>36</v>
      </c>
      <c r="B22" s="80">
        <v>5</v>
      </c>
      <c r="C22" s="80">
        <v>2</v>
      </c>
      <c r="D22" s="80">
        <v>0</v>
      </c>
      <c r="E22" s="80">
        <v>0</v>
      </c>
      <c r="F22" s="80">
        <v>0</v>
      </c>
      <c r="G22" s="80">
        <v>5</v>
      </c>
      <c r="H22" s="80">
        <v>0</v>
      </c>
      <c r="I22" s="77"/>
      <c r="J22" s="80">
        <f t="shared" si="0"/>
        <v>12</v>
      </c>
    </row>
    <row r="23" spans="1:13" ht="15.75" customHeight="1" x14ac:dyDescent="0.2">
      <c r="A23" s="90" t="s">
        <v>37</v>
      </c>
      <c r="B23" s="91">
        <v>6</v>
      </c>
      <c r="C23" s="91">
        <v>6</v>
      </c>
      <c r="D23" s="91">
        <v>6</v>
      </c>
      <c r="E23" s="91">
        <v>3</v>
      </c>
      <c r="F23" s="91">
        <v>0</v>
      </c>
      <c r="G23" s="91">
        <v>1</v>
      </c>
      <c r="H23" s="91">
        <v>1</v>
      </c>
      <c r="I23" s="77"/>
      <c r="J23" s="91">
        <f t="shared" si="0"/>
        <v>23</v>
      </c>
    </row>
    <row r="24" spans="1:13" ht="15.75" customHeight="1" x14ac:dyDescent="0.2">
      <c r="A24" s="83" t="s">
        <v>38</v>
      </c>
      <c r="B24" s="84">
        <v>8</v>
      </c>
      <c r="C24" s="84">
        <v>2</v>
      </c>
      <c r="D24" s="84">
        <v>8</v>
      </c>
      <c r="E24" s="84">
        <v>3</v>
      </c>
      <c r="F24" s="84">
        <v>2</v>
      </c>
      <c r="G24" s="84">
        <v>3</v>
      </c>
      <c r="H24" s="84">
        <v>3</v>
      </c>
      <c r="I24" s="77"/>
      <c r="J24" s="84">
        <f t="shared" si="0"/>
        <v>29</v>
      </c>
    </row>
    <row r="25" spans="1:13" ht="15.75" customHeight="1" x14ac:dyDescent="0.2">
      <c r="A25" s="79" t="s">
        <v>39</v>
      </c>
      <c r="B25" s="80">
        <v>81</v>
      </c>
      <c r="C25" s="80">
        <v>13</v>
      </c>
      <c r="D25" s="80">
        <v>32</v>
      </c>
      <c r="E25" s="80">
        <v>17</v>
      </c>
      <c r="F25" s="80">
        <v>3</v>
      </c>
      <c r="G25" s="80">
        <v>21</v>
      </c>
      <c r="H25" s="80">
        <v>9</v>
      </c>
      <c r="I25" s="77"/>
      <c r="J25" s="80">
        <f t="shared" si="0"/>
        <v>176</v>
      </c>
    </row>
    <row r="26" spans="1:13" ht="15.75" customHeight="1" x14ac:dyDescent="0.2">
      <c r="A26" s="90" t="s">
        <v>40</v>
      </c>
      <c r="B26" s="91">
        <v>321</v>
      </c>
      <c r="C26" s="91">
        <v>9</v>
      </c>
      <c r="D26" s="91">
        <v>55</v>
      </c>
      <c r="E26" s="91">
        <v>21</v>
      </c>
      <c r="F26" s="91">
        <v>3</v>
      </c>
      <c r="G26" s="91">
        <v>8</v>
      </c>
      <c r="H26" s="91">
        <v>8</v>
      </c>
      <c r="I26" s="77"/>
      <c r="J26" s="91">
        <f t="shared" si="0"/>
        <v>425</v>
      </c>
    </row>
    <row r="27" spans="1:13" ht="15.75" customHeight="1" x14ac:dyDescent="0.2">
      <c r="A27" s="83" t="s">
        <v>41</v>
      </c>
      <c r="B27" s="84">
        <v>56</v>
      </c>
      <c r="C27" s="84">
        <v>4</v>
      </c>
      <c r="D27" s="84">
        <v>3</v>
      </c>
      <c r="E27" s="84">
        <v>4</v>
      </c>
      <c r="F27" s="84">
        <v>7</v>
      </c>
      <c r="G27" s="84">
        <v>7</v>
      </c>
      <c r="H27" s="84">
        <v>1</v>
      </c>
      <c r="I27" s="77"/>
      <c r="J27" s="84">
        <f t="shared" si="0"/>
        <v>82</v>
      </c>
    </row>
    <row r="28" spans="1:13" ht="15.75" customHeight="1" x14ac:dyDescent="0.2">
      <c r="A28" s="79" t="s">
        <v>42</v>
      </c>
      <c r="B28" s="80">
        <v>113</v>
      </c>
      <c r="C28" s="80">
        <v>35</v>
      </c>
      <c r="D28" s="80">
        <v>29</v>
      </c>
      <c r="E28" s="80">
        <v>34</v>
      </c>
      <c r="F28" s="80">
        <v>17</v>
      </c>
      <c r="G28" s="80">
        <v>84</v>
      </c>
      <c r="H28" s="80">
        <v>22</v>
      </c>
      <c r="I28" s="77"/>
      <c r="J28" s="80">
        <f t="shared" si="0"/>
        <v>334</v>
      </c>
    </row>
    <row r="29" spans="1:13" ht="15.75" customHeight="1" x14ac:dyDescent="0.2">
      <c r="A29" s="90" t="s">
        <v>43</v>
      </c>
      <c r="B29" s="91">
        <v>18</v>
      </c>
      <c r="C29" s="91">
        <v>0</v>
      </c>
      <c r="D29" s="91">
        <v>3</v>
      </c>
      <c r="E29" s="91">
        <v>1</v>
      </c>
      <c r="F29" s="91">
        <v>0</v>
      </c>
      <c r="G29" s="91">
        <v>2</v>
      </c>
      <c r="H29" s="91">
        <v>0</v>
      </c>
      <c r="I29" s="77"/>
      <c r="J29" s="91">
        <f t="shared" si="0"/>
        <v>24</v>
      </c>
    </row>
    <row r="30" spans="1:13" ht="15.75" customHeight="1" x14ac:dyDescent="0.2">
      <c r="A30" s="83" t="s">
        <v>44</v>
      </c>
      <c r="B30" s="84">
        <v>6</v>
      </c>
      <c r="C30" s="84">
        <v>14</v>
      </c>
      <c r="D30" s="84">
        <v>11</v>
      </c>
      <c r="E30" s="84">
        <v>19</v>
      </c>
      <c r="F30" s="84">
        <v>5</v>
      </c>
      <c r="G30" s="84">
        <v>22</v>
      </c>
      <c r="H30" s="84">
        <v>18</v>
      </c>
      <c r="I30" s="77"/>
      <c r="J30" s="84">
        <f t="shared" si="0"/>
        <v>95</v>
      </c>
    </row>
    <row r="31" spans="1:13" ht="15.75" customHeight="1" x14ac:dyDescent="0.2">
      <c r="A31" s="79" t="s">
        <v>45</v>
      </c>
      <c r="B31" s="80">
        <v>6</v>
      </c>
      <c r="C31" s="80">
        <v>1</v>
      </c>
      <c r="D31" s="80">
        <v>2</v>
      </c>
      <c r="E31" s="80">
        <v>6</v>
      </c>
      <c r="F31" s="80">
        <v>2</v>
      </c>
      <c r="G31" s="80">
        <v>10</v>
      </c>
      <c r="H31" s="80">
        <v>8</v>
      </c>
      <c r="I31" s="77"/>
      <c r="J31" s="80">
        <f t="shared" si="0"/>
        <v>35</v>
      </c>
      <c r="M31" s="48"/>
    </row>
    <row r="32" spans="1:13" ht="15.75" customHeight="1" x14ac:dyDescent="0.2">
      <c r="A32" s="90" t="s">
        <v>46</v>
      </c>
      <c r="B32" s="91">
        <v>17</v>
      </c>
      <c r="C32" s="91">
        <v>10</v>
      </c>
      <c r="D32" s="91">
        <v>6</v>
      </c>
      <c r="E32" s="91">
        <v>3</v>
      </c>
      <c r="F32" s="91">
        <v>10</v>
      </c>
      <c r="G32" s="91">
        <v>11</v>
      </c>
      <c r="H32" s="91">
        <v>4</v>
      </c>
      <c r="I32" s="77"/>
      <c r="J32" s="91">
        <f t="shared" si="0"/>
        <v>61</v>
      </c>
    </row>
    <row r="33" spans="1:21" ht="15.75" customHeight="1" x14ac:dyDescent="0.2">
      <c r="A33" s="83" t="s">
        <v>47</v>
      </c>
      <c r="B33" s="84">
        <v>226</v>
      </c>
      <c r="C33" s="84">
        <v>37</v>
      </c>
      <c r="D33" s="84">
        <v>85</v>
      </c>
      <c r="E33" s="84">
        <v>68</v>
      </c>
      <c r="F33" s="84">
        <v>19</v>
      </c>
      <c r="G33" s="84">
        <v>21</v>
      </c>
      <c r="H33" s="84">
        <v>14</v>
      </c>
      <c r="I33" s="77"/>
      <c r="J33" s="84">
        <f t="shared" si="0"/>
        <v>470</v>
      </c>
    </row>
    <row r="34" spans="1:21" ht="15.75" customHeight="1" x14ac:dyDescent="0.2">
      <c r="A34" s="79" t="s">
        <v>48</v>
      </c>
      <c r="B34" s="80">
        <v>141</v>
      </c>
      <c r="C34" s="80">
        <v>19</v>
      </c>
      <c r="D34" s="80">
        <v>25</v>
      </c>
      <c r="E34" s="80">
        <v>32</v>
      </c>
      <c r="F34" s="80">
        <v>15</v>
      </c>
      <c r="G34" s="80">
        <v>42</v>
      </c>
      <c r="H34" s="80">
        <v>26</v>
      </c>
      <c r="I34" s="77"/>
      <c r="J34" s="80">
        <f t="shared" si="0"/>
        <v>300</v>
      </c>
      <c r="L34" s="48"/>
    </row>
    <row r="35" spans="1:21" ht="15.75" customHeight="1" x14ac:dyDescent="0.2">
      <c r="A35" s="90" t="s">
        <v>49</v>
      </c>
      <c r="B35" s="91">
        <v>106</v>
      </c>
      <c r="C35" s="91">
        <v>16</v>
      </c>
      <c r="D35" s="91">
        <v>17</v>
      </c>
      <c r="E35" s="91">
        <v>16</v>
      </c>
      <c r="F35" s="91">
        <v>5</v>
      </c>
      <c r="G35" s="91">
        <v>47</v>
      </c>
      <c r="H35" s="91">
        <v>11</v>
      </c>
      <c r="I35" s="77"/>
      <c r="J35" s="91">
        <f t="shared" si="0"/>
        <v>218</v>
      </c>
    </row>
    <row r="36" spans="1:21" ht="15.75" customHeight="1" x14ac:dyDescent="0.2">
      <c r="A36" s="83" t="s">
        <v>50</v>
      </c>
      <c r="B36" s="84">
        <v>351</v>
      </c>
      <c r="C36" s="84">
        <v>138</v>
      </c>
      <c r="D36" s="84">
        <v>223</v>
      </c>
      <c r="E36" s="84">
        <v>133</v>
      </c>
      <c r="F36" s="84">
        <v>100</v>
      </c>
      <c r="G36" s="84">
        <v>123</v>
      </c>
      <c r="H36" s="84">
        <v>95</v>
      </c>
      <c r="I36" s="77"/>
      <c r="J36" s="84">
        <f t="shared" si="0"/>
        <v>1163</v>
      </c>
    </row>
    <row r="37" spans="1:21" ht="15.75" customHeight="1" x14ac:dyDescent="0.2">
      <c r="A37" s="79" t="s">
        <v>51</v>
      </c>
      <c r="B37" s="80">
        <v>820</v>
      </c>
      <c r="C37" s="80">
        <v>144</v>
      </c>
      <c r="D37" s="80">
        <v>187</v>
      </c>
      <c r="E37" s="80">
        <v>174</v>
      </c>
      <c r="F37" s="80">
        <v>76</v>
      </c>
      <c r="G37" s="80">
        <v>206</v>
      </c>
      <c r="H37" s="80">
        <v>68</v>
      </c>
      <c r="I37" s="77"/>
      <c r="J37" s="80">
        <f t="shared" si="0"/>
        <v>1675</v>
      </c>
    </row>
    <row r="38" spans="1:21" ht="15.75" customHeight="1" x14ac:dyDescent="0.2">
      <c r="A38" s="90" t="s">
        <v>52</v>
      </c>
      <c r="B38" s="91">
        <v>156</v>
      </c>
      <c r="C38" s="91">
        <v>56</v>
      </c>
      <c r="D38" s="91">
        <v>42</v>
      </c>
      <c r="E38" s="91">
        <v>20</v>
      </c>
      <c r="F38" s="91">
        <v>7</v>
      </c>
      <c r="G38" s="91">
        <v>72</v>
      </c>
      <c r="H38" s="91">
        <v>18</v>
      </c>
      <c r="I38" s="77"/>
      <c r="J38" s="91">
        <f t="shared" si="0"/>
        <v>371</v>
      </c>
    </row>
    <row r="39" spans="1:21" ht="15.75" customHeight="1" x14ac:dyDescent="0.2">
      <c r="A39" s="83" t="s">
        <v>53</v>
      </c>
      <c r="B39" s="84">
        <v>29</v>
      </c>
      <c r="C39" s="84">
        <v>21</v>
      </c>
      <c r="D39" s="84">
        <v>42</v>
      </c>
      <c r="E39" s="84">
        <v>26</v>
      </c>
      <c r="F39" s="84">
        <v>2</v>
      </c>
      <c r="G39" s="84">
        <v>66</v>
      </c>
      <c r="H39" s="84">
        <v>9</v>
      </c>
      <c r="I39" s="77"/>
      <c r="J39" s="84">
        <f t="shared" si="0"/>
        <v>195</v>
      </c>
    </row>
    <row r="40" spans="1:21" ht="15.75" customHeight="1" x14ac:dyDescent="0.2">
      <c r="A40" s="79" t="s">
        <v>54</v>
      </c>
      <c r="B40" s="80">
        <v>52</v>
      </c>
      <c r="C40" s="80">
        <v>32</v>
      </c>
      <c r="D40" s="80">
        <v>76</v>
      </c>
      <c r="E40" s="80">
        <v>50</v>
      </c>
      <c r="F40" s="80">
        <v>30</v>
      </c>
      <c r="G40" s="80">
        <v>100</v>
      </c>
      <c r="H40" s="80">
        <v>26</v>
      </c>
      <c r="I40" s="77"/>
      <c r="J40" s="80">
        <f>SUM(B40:H40)</f>
        <v>366</v>
      </c>
    </row>
    <row r="41" spans="1:21" ht="15.75" customHeight="1" x14ac:dyDescent="0.2">
      <c r="A41" s="90" t="s">
        <v>214</v>
      </c>
      <c r="B41" s="91">
        <v>149</v>
      </c>
      <c r="C41" s="91">
        <v>52</v>
      </c>
      <c r="D41" s="91">
        <v>53</v>
      </c>
      <c r="E41" s="91">
        <v>22</v>
      </c>
      <c r="F41" s="91">
        <v>7</v>
      </c>
      <c r="G41" s="91">
        <v>28</v>
      </c>
      <c r="H41" s="91">
        <v>0</v>
      </c>
      <c r="I41" s="77"/>
      <c r="J41" s="91">
        <f>SUM(B41:H41)</f>
        <v>311</v>
      </c>
    </row>
    <row r="42" spans="1:21" ht="15.75" customHeight="1" x14ac:dyDescent="0.2">
      <c r="A42" s="83" t="s">
        <v>55</v>
      </c>
      <c r="B42" s="84">
        <v>214</v>
      </c>
      <c r="C42" s="84">
        <v>63</v>
      </c>
      <c r="D42" s="84">
        <v>50</v>
      </c>
      <c r="E42" s="84">
        <v>46</v>
      </c>
      <c r="F42" s="84">
        <v>15</v>
      </c>
      <c r="G42" s="84">
        <v>14</v>
      </c>
      <c r="H42" s="84">
        <v>35</v>
      </c>
      <c r="I42" s="77"/>
      <c r="J42" s="84">
        <f t="shared" si="0"/>
        <v>437</v>
      </c>
    </row>
    <row r="43" spans="1:21" ht="15.75" customHeight="1" x14ac:dyDescent="0.2">
      <c r="A43" s="79" t="s">
        <v>56</v>
      </c>
      <c r="B43" s="80">
        <v>33</v>
      </c>
      <c r="C43" s="80">
        <v>7</v>
      </c>
      <c r="D43" s="80">
        <v>17</v>
      </c>
      <c r="E43" s="80">
        <v>5</v>
      </c>
      <c r="F43" s="80">
        <v>3</v>
      </c>
      <c r="G43" s="80">
        <v>11</v>
      </c>
      <c r="H43" s="80">
        <v>24</v>
      </c>
      <c r="I43" s="77"/>
      <c r="J43" s="80">
        <f t="shared" si="0"/>
        <v>100</v>
      </c>
    </row>
    <row r="44" spans="1:21" ht="15.75" customHeight="1" x14ac:dyDescent="0.2">
      <c r="A44" s="90" t="s">
        <v>57</v>
      </c>
      <c r="B44" s="91">
        <v>233</v>
      </c>
      <c r="C44" s="91">
        <v>161</v>
      </c>
      <c r="D44" s="91">
        <v>111</v>
      </c>
      <c r="E44" s="91">
        <v>42</v>
      </c>
      <c r="F44" s="91">
        <v>15</v>
      </c>
      <c r="G44" s="91">
        <v>45</v>
      </c>
      <c r="H44" s="91">
        <v>16</v>
      </c>
      <c r="I44" s="77"/>
      <c r="J44" s="91">
        <f t="shared" si="0"/>
        <v>623</v>
      </c>
    </row>
    <row r="45" spans="1:21" ht="15.75" customHeight="1" x14ac:dyDescent="0.2">
      <c r="A45" s="83" t="s">
        <v>58</v>
      </c>
      <c r="B45" s="84">
        <v>196</v>
      </c>
      <c r="C45" s="84">
        <v>94</v>
      </c>
      <c r="D45" s="84">
        <v>45</v>
      </c>
      <c r="E45" s="84">
        <v>10</v>
      </c>
      <c r="F45" s="84">
        <v>3</v>
      </c>
      <c r="G45" s="84">
        <v>3</v>
      </c>
      <c r="H45" s="84">
        <v>32</v>
      </c>
      <c r="I45" s="77"/>
      <c r="J45" s="84">
        <f t="shared" si="0"/>
        <v>383</v>
      </c>
    </row>
    <row r="46" spans="1:21" ht="15.75" customHeight="1" x14ac:dyDescent="0.2">
      <c r="A46" s="79" t="s">
        <v>59</v>
      </c>
      <c r="B46" s="80">
        <v>360</v>
      </c>
      <c r="C46" s="80">
        <v>140</v>
      </c>
      <c r="D46" s="80">
        <v>201</v>
      </c>
      <c r="E46" s="80">
        <v>211</v>
      </c>
      <c r="F46" s="80">
        <v>117</v>
      </c>
      <c r="G46" s="80">
        <v>290</v>
      </c>
      <c r="H46" s="80">
        <v>155</v>
      </c>
      <c r="I46" s="77"/>
      <c r="J46" s="80">
        <f t="shared" si="0"/>
        <v>1474</v>
      </c>
    </row>
    <row r="47" spans="1:21" ht="15.75" customHeight="1" x14ac:dyDescent="0.2">
      <c r="A47" s="38"/>
      <c r="B47" s="22"/>
      <c r="C47" s="22"/>
      <c r="D47" s="22"/>
      <c r="E47" s="22"/>
      <c r="F47" s="22"/>
      <c r="G47" s="22"/>
      <c r="H47" s="22"/>
      <c r="I47" s="22"/>
      <c r="J47" s="22"/>
    </row>
    <row r="48" spans="1:21" ht="15.75" customHeight="1" x14ac:dyDescent="0.2">
      <c r="A48" s="88" t="s">
        <v>20</v>
      </c>
      <c r="B48" s="89">
        <f>SUM(B9:B46)-SUM(B17:B20)</f>
        <v>6333</v>
      </c>
      <c r="C48" s="89">
        <f>SUM(C9:C46)-SUM(C17:C20)</f>
        <v>2138</v>
      </c>
      <c r="D48" s="89">
        <f>SUM(D9:D46)-SUM(D17:D20)</f>
        <v>2720</v>
      </c>
      <c r="E48" s="89">
        <f t="shared" ref="E48:J48" si="1">SUM(E9:E46)-SUM(E17:E20)</f>
        <v>1939</v>
      </c>
      <c r="F48" s="89">
        <f t="shared" si="1"/>
        <v>844</v>
      </c>
      <c r="G48" s="89">
        <f t="shared" si="1"/>
        <v>2212</v>
      </c>
      <c r="H48" s="89">
        <f t="shared" si="1"/>
        <v>906</v>
      </c>
      <c r="I48" s="126"/>
      <c r="J48" s="89">
        <f t="shared" si="1"/>
        <v>17092</v>
      </c>
      <c r="K48" s="72">
        <v>4.8306844099999999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3" ht="15.75" customHeight="1" x14ac:dyDescent="0.2">
      <c r="B49" s="32"/>
      <c r="C49" s="32"/>
      <c r="D49" s="32"/>
      <c r="E49" s="32"/>
      <c r="F49" s="32"/>
      <c r="G49" s="32"/>
      <c r="H49" s="32"/>
      <c r="I49" s="32"/>
      <c r="J49" s="32"/>
    </row>
    <row r="50" spans="1:23" ht="15.75" customHeight="1" x14ac:dyDescent="0.2">
      <c r="A50" s="90" t="s">
        <v>60</v>
      </c>
      <c r="B50" s="91">
        <v>786</v>
      </c>
      <c r="C50" s="91">
        <v>125</v>
      </c>
      <c r="D50" s="91">
        <v>150</v>
      </c>
      <c r="E50" s="91">
        <v>117</v>
      </c>
      <c r="F50" s="91">
        <v>62</v>
      </c>
      <c r="G50" s="91">
        <v>402</v>
      </c>
      <c r="H50" s="91">
        <v>40</v>
      </c>
      <c r="I50" s="77"/>
      <c r="J50" s="91">
        <f>SUM(B50:H50)</f>
        <v>1682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3" s="34" customFormat="1" ht="15.75" customHeight="1" x14ac:dyDescent="0.2">
      <c r="A51" s="83" t="s">
        <v>61</v>
      </c>
      <c r="B51" s="84">
        <v>1228</v>
      </c>
      <c r="C51" s="84">
        <v>716</v>
      </c>
      <c r="D51" s="84">
        <v>985</v>
      </c>
      <c r="E51" s="84">
        <v>722</v>
      </c>
      <c r="F51" s="84">
        <v>277</v>
      </c>
      <c r="G51" s="84">
        <v>524</v>
      </c>
      <c r="H51" s="84">
        <v>160</v>
      </c>
      <c r="I51" s="77"/>
      <c r="J51" s="84">
        <f t="shared" ref="J51:J52" si="2">SUM(B51:H51)</f>
        <v>4612</v>
      </c>
      <c r="U51" s="24"/>
      <c r="V51" s="24"/>
      <c r="W51" s="24"/>
    </row>
    <row r="52" spans="1:23" ht="15" x14ac:dyDescent="0.2">
      <c r="A52" s="79" t="s">
        <v>62</v>
      </c>
      <c r="B52" s="80">
        <v>1574</v>
      </c>
      <c r="C52" s="80">
        <v>373</v>
      </c>
      <c r="D52" s="80">
        <v>494</v>
      </c>
      <c r="E52" s="80">
        <v>375</v>
      </c>
      <c r="F52" s="80">
        <v>203</v>
      </c>
      <c r="G52" s="80">
        <v>490</v>
      </c>
      <c r="H52" s="80">
        <v>218</v>
      </c>
      <c r="I52" s="77"/>
      <c r="J52" s="80">
        <f t="shared" si="2"/>
        <v>3727</v>
      </c>
      <c r="K52" s="24"/>
      <c r="L52" s="24"/>
      <c r="M52" s="24"/>
      <c r="N52" s="24"/>
      <c r="O52" s="24"/>
    </row>
    <row r="53" spans="1:23" x14ac:dyDescent="0.2">
      <c r="A53" s="27" t="s">
        <v>63</v>
      </c>
      <c r="B53" s="27"/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W53"/>
  <sheetViews>
    <sheetView showGridLines="0" topLeftCell="A15" workbookViewId="0">
      <selection activeCell="B38" sqref="B38"/>
    </sheetView>
  </sheetViews>
  <sheetFormatPr defaultRowHeight="12.75" x14ac:dyDescent="0.2"/>
  <cols>
    <col min="1" max="1" width="17.140625" style="27" customWidth="1"/>
    <col min="2" max="8" width="9.7109375" customWidth="1"/>
    <col min="9" max="9" width="1.140625" customWidth="1"/>
    <col min="10" max="10" width="9.7109375" customWidth="1"/>
    <col min="11" max="13" width="1" customWidth="1"/>
  </cols>
  <sheetData>
    <row r="1" spans="1:10" s="24" customFormat="1" ht="15.75" customHeight="1" x14ac:dyDescent="0.25">
      <c r="A1" s="16" t="s">
        <v>21</v>
      </c>
      <c r="I1"/>
    </row>
    <row r="2" spans="1:10" ht="15.75" customHeight="1" x14ac:dyDescent="0.2"/>
    <row r="3" spans="1:10" ht="15.75" customHeight="1" x14ac:dyDescent="0.25">
      <c r="A3" s="16" t="s">
        <v>182</v>
      </c>
    </row>
    <row r="4" spans="1:10" ht="15.75" customHeight="1" x14ac:dyDescent="0.2"/>
    <row r="5" spans="1:10" ht="15.75" customHeight="1" x14ac:dyDescent="0.2"/>
    <row r="6" spans="1:10" s="27" customFormat="1" ht="15.75" customHeight="1" x14ac:dyDescent="0.2">
      <c r="B6" s="44"/>
      <c r="C6" s="44"/>
      <c r="D6" s="44"/>
      <c r="E6" s="44"/>
      <c r="F6" s="44"/>
      <c r="G6" s="44"/>
      <c r="H6" s="44"/>
      <c r="I6"/>
      <c r="J6" s="45"/>
    </row>
    <row r="7" spans="1:10" s="27" customFormat="1" ht="15.75" customHeight="1" x14ac:dyDescent="0.2">
      <c r="B7" s="45" t="s">
        <v>206</v>
      </c>
      <c r="C7" s="45" t="s">
        <v>205</v>
      </c>
      <c r="D7" s="45" t="s">
        <v>72</v>
      </c>
      <c r="E7" s="45" t="s">
        <v>73</v>
      </c>
      <c r="F7" s="45" t="s">
        <v>74</v>
      </c>
      <c r="G7" s="45" t="s">
        <v>75</v>
      </c>
      <c r="H7" s="45" t="s">
        <v>76</v>
      </c>
      <c r="I7"/>
      <c r="J7" s="45" t="s">
        <v>13</v>
      </c>
    </row>
    <row r="8" spans="1:10" s="27" customFormat="1" ht="15.75" customHeight="1" x14ac:dyDescent="0.2">
      <c r="B8" s="45"/>
      <c r="C8" s="45"/>
      <c r="D8" s="45"/>
      <c r="E8" s="45"/>
      <c r="F8" s="45"/>
      <c r="G8" s="45"/>
      <c r="H8" s="45"/>
      <c r="I8"/>
      <c r="J8" s="45"/>
    </row>
    <row r="9" spans="1:10" ht="15.75" customHeight="1" x14ac:dyDescent="0.2">
      <c r="A9" s="79" t="s">
        <v>207</v>
      </c>
      <c r="B9" s="80">
        <v>293.43977999999998</v>
      </c>
      <c r="C9" s="80">
        <v>65.627139999999997</v>
      </c>
      <c r="D9" s="80">
        <v>79.031999999999996</v>
      </c>
      <c r="E9" s="80">
        <v>63.794670000000004</v>
      </c>
      <c r="F9" s="80">
        <v>31.730810000000002</v>
      </c>
      <c r="G9" s="80">
        <v>111.42269</v>
      </c>
      <c r="H9" s="80">
        <v>18.6403</v>
      </c>
      <c r="I9" s="77"/>
      <c r="J9" s="80">
        <f>SUM(B9:H9)</f>
        <v>663.68738999999994</v>
      </c>
    </row>
    <row r="10" spans="1:10" ht="15.75" customHeight="1" x14ac:dyDescent="0.2">
      <c r="A10" s="90" t="s">
        <v>208</v>
      </c>
      <c r="B10" s="91">
        <v>160.02244999999999</v>
      </c>
      <c r="C10" s="91">
        <v>42.690080000000002</v>
      </c>
      <c r="D10" s="91">
        <v>51.062809999999999</v>
      </c>
      <c r="E10" s="91">
        <v>36.122369999999997</v>
      </c>
      <c r="F10" s="91">
        <v>19.493539999999999</v>
      </c>
      <c r="G10" s="91">
        <v>232.73311000000001</v>
      </c>
      <c r="H10" s="91">
        <v>12.399430000000001</v>
      </c>
      <c r="I10" s="77"/>
      <c r="J10" s="91">
        <f t="shared" ref="J10:J46" si="0">SUM(B10:H10)</f>
        <v>554.52379000000008</v>
      </c>
    </row>
    <row r="11" spans="1:10" ht="15.75" customHeight="1" x14ac:dyDescent="0.2">
      <c r="A11" s="83" t="s">
        <v>209</v>
      </c>
      <c r="B11" s="84">
        <v>348.23613999999998</v>
      </c>
      <c r="C11" s="84">
        <v>179.07254</v>
      </c>
      <c r="D11" s="84">
        <v>197.48143999999999</v>
      </c>
      <c r="E11" s="84">
        <v>105.98578000000001</v>
      </c>
      <c r="F11" s="84">
        <v>29.704360000000001</v>
      </c>
      <c r="G11" s="84">
        <v>15.56353</v>
      </c>
      <c r="H11" s="84">
        <v>79.608310000000003</v>
      </c>
      <c r="I11" s="77"/>
      <c r="J11" s="84">
        <f t="shared" si="0"/>
        <v>955.6520999999999</v>
      </c>
    </row>
    <row r="12" spans="1:10" ht="15.75" customHeight="1" x14ac:dyDescent="0.2">
      <c r="A12" s="79" t="s">
        <v>26</v>
      </c>
      <c r="B12" s="80">
        <v>419.32888000000003</v>
      </c>
      <c r="C12" s="80">
        <v>398.69580999999999</v>
      </c>
      <c r="D12" s="80">
        <v>568.04029000000003</v>
      </c>
      <c r="E12" s="80">
        <v>439.89210000000003</v>
      </c>
      <c r="F12" s="80">
        <v>162.50109</v>
      </c>
      <c r="G12" s="80">
        <v>279.81788</v>
      </c>
      <c r="H12" s="80">
        <v>93.079899999999995</v>
      </c>
      <c r="I12" s="77"/>
      <c r="J12" s="80">
        <f t="shared" si="0"/>
        <v>2361.3559500000001</v>
      </c>
    </row>
    <row r="13" spans="1:10" ht="15.75" customHeight="1" x14ac:dyDescent="0.2">
      <c r="A13" s="90" t="s">
        <v>27</v>
      </c>
      <c r="B13" s="91">
        <v>90.248239999999996</v>
      </c>
      <c r="C13" s="91">
        <v>34.84563</v>
      </c>
      <c r="D13" s="91">
        <v>56.288899999999998</v>
      </c>
      <c r="E13" s="91">
        <v>42.603999999999999</v>
      </c>
      <c r="F13" s="91">
        <v>18.365870000000001</v>
      </c>
      <c r="G13" s="91">
        <v>83.626270000000005</v>
      </c>
      <c r="H13" s="91">
        <v>7.6741700000000002</v>
      </c>
      <c r="I13" s="77"/>
      <c r="J13" s="91">
        <f t="shared" si="0"/>
        <v>333.65307999999999</v>
      </c>
    </row>
    <row r="14" spans="1:10" ht="15.75" customHeight="1" x14ac:dyDescent="0.2">
      <c r="A14" s="83" t="s">
        <v>28</v>
      </c>
      <c r="B14" s="84">
        <v>7.4521300000000004</v>
      </c>
      <c r="C14" s="84">
        <v>3.4666000000000001</v>
      </c>
      <c r="D14" s="84">
        <v>7.17645</v>
      </c>
      <c r="E14" s="84">
        <v>11.39213</v>
      </c>
      <c r="F14" s="84">
        <v>7.9342600000000001</v>
      </c>
      <c r="G14" s="84">
        <v>14.35539</v>
      </c>
      <c r="H14" s="84">
        <v>1.0652999999999999</v>
      </c>
      <c r="I14" s="77"/>
      <c r="J14" s="84">
        <f t="shared" si="0"/>
        <v>52.842260000000003</v>
      </c>
    </row>
    <row r="15" spans="1:10" ht="15.75" customHeight="1" x14ac:dyDescent="0.2">
      <c r="A15" s="79" t="s">
        <v>29</v>
      </c>
      <c r="B15" s="80">
        <v>180.9075</v>
      </c>
      <c r="C15" s="80">
        <v>106.01884</v>
      </c>
      <c r="D15" s="80">
        <v>91.414580000000001</v>
      </c>
      <c r="E15" s="80">
        <v>64.395930000000007</v>
      </c>
      <c r="F15" s="80">
        <v>15.43754</v>
      </c>
      <c r="G15" s="80">
        <v>15.705730000000001</v>
      </c>
      <c r="H15" s="80">
        <v>13.200900000000001</v>
      </c>
      <c r="I15" s="77"/>
      <c r="J15" s="80">
        <f t="shared" si="0"/>
        <v>487.08102000000002</v>
      </c>
    </row>
    <row r="16" spans="1:10" ht="15.75" customHeight="1" x14ac:dyDescent="0.2">
      <c r="A16" s="90" t="s">
        <v>30</v>
      </c>
      <c r="B16" s="91">
        <v>44.972239999999999</v>
      </c>
      <c r="C16" s="91">
        <v>45.477449999999997</v>
      </c>
      <c r="D16" s="91">
        <v>68.186239999999998</v>
      </c>
      <c r="E16" s="91">
        <v>26.391190000000002</v>
      </c>
      <c r="F16" s="91">
        <v>18.77815</v>
      </c>
      <c r="G16" s="91">
        <v>24.241250000000001</v>
      </c>
      <c r="H16" s="91">
        <v>9.41371</v>
      </c>
      <c r="I16" s="77"/>
      <c r="J16" s="91">
        <f t="shared" si="0"/>
        <v>237.46023000000002</v>
      </c>
    </row>
    <row r="17" spans="1:13" ht="15.75" hidden="1" customHeight="1" x14ac:dyDescent="0.2">
      <c r="A17" s="31" t="s">
        <v>31</v>
      </c>
      <c r="B17" s="36">
        <v>7.9772999999999996</v>
      </c>
      <c r="C17" s="36">
        <v>4.4452100000000003</v>
      </c>
      <c r="D17" s="36">
        <v>7.7502700000000004</v>
      </c>
      <c r="E17" s="36">
        <v>1.9073199999999999</v>
      </c>
      <c r="F17" s="36">
        <v>4.1982200000000001</v>
      </c>
      <c r="G17" s="36">
        <v>14.650410000000001</v>
      </c>
      <c r="H17" s="36">
        <v>3.7485200000000001</v>
      </c>
      <c r="I17" s="77"/>
      <c r="J17" s="36">
        <f t="shared" si="0"/>
        <v>44.677250000000001</v>
      </c>
    </row>
    <row r="18" spans="1:13" ht="15.75" hidden="1" customHeight="1" x14ac:dyDescent="0.2">
      <c r="A18" s="33" t="s">
        <v>32</v>
      </c>
      <c r="B18" s="37">
        <v>5.1855500000000001</v>
      </c>
      <c r="C18" s="37">
        <v>2.9994399999999999</v>
      </c>
      <c r="D18" s="37">
        <v>4.4108999999999998</v>
      </c>
      <c r="E18" s="37">
        <v>3.3256399999999999</v>
      </c>
      <c r="F18" s="37">
        <v>0.99980999999999998</v>
      </c>
      <c r="G18" s="37">
        <v>0</v>
      </c>
      <c r="H18" s="37">
        <v>1.78756</v>
      </c>
      <c r="I18" s="77"/>
      <c r="J18" s="37">
        <f t="shared" si="0"/>
        <v>18.708899999999996</v>
      </c>
    </row>
    <row r="19" spans="1:13" ht="15.75" hidden="1" customHeight="1" x14ac:dyDescent="0.2">
      <c r="A19" s="31" t="s">
        <v>33</v>
      </c>
      <c r="B19" s="36">
        <v>0.16903000000000001</v>
      </c>
      <c r="C19" s="36">
        <v>0</v>
      </c>
      <c r="D19" s="36">
        <v>0</v>
      </c>
      <c r="E19" s="36">
        <v>0</v>
      </c>
      <c r="F19" s="36">
        <v>0.94367999999999996</v>
      </c>
      <c r="G19" s="36">
        <v>1.2355799999999999</v>
      </c>
      <c r="H19" s="36">
        <v>1.63039</v>
      </c>
      <c r="I19" s="77"/>
      <c r="J19" s="36">
        <f t="shared" si="0"/>
        <v>3.9786799999999998</v>
      </c>
    </row>
    <row r="20" spans="1:13" ht="15.75" hidden="1" customHeight="1" x14ac:dyDescent="0.2">
      <c r="A20" s="33" t="s">
        <v>34</v>
      </c>
      <c r="B20" s="37">
        <v>2.8104499999999999</v>
      </c>
      <c r="C20" s="37">
        <v>0.99980999999999998</v>
      </c>
      <c r="D20" s="37">
        <v>0.81518999999999997</v>
      </c>
      <c r="E20" s="37">
        <v>0</v>
      </c>
      <c r="F20" s="37">
        <v>0</v>
      </c>
      <c r="G20" s="37">
        <v>5.9009499999999999</v>
      </c>
      <c r="H20" s="37">
        <v>0.99980999999999998</v>
      </c>
      <c r="I20" s="77"/>
      <c r="J20" s="37">
        <f t="shared" si="0"/>
        <v>11.526209999999999</v>
      </c>
    </row>
    <row r="21" spans="1:13" ht="15.75" customHeight="1" x14ac:dyDescent="0.2">
      <c r="A21" s="83" t="s">
        <v>35</v>
      </c>
      <c r="B21" s="84">
        <v>16.142330000000001</v>
      </c>
      <c r="C21" s="84">
        <v>8.4444599999999994</v>
      </c>
      <c r="D21" s="84">
        <v>12.97636</v>
      </c>
      <c r="E21" s="84">
        <v>5.2329600000000003</v>
      </c>
      <c r="F21" s="84">
        <v>6.1417099999999998</v>
      </c>
      <c r="G21" s="84">
        <v>21.786940000000001</v>
      </c>
      <c r="H21" s="84">
        <v>8.1662800000000004</v>
      </c>
      <c r="I21" s="77">
        <v>131.81002000000001</v>
      </c>
      <c r="J21" s="84">
        <f t="shared" si="0"/>
        <v>78.891040000000004</v>
      </c>
    </row>
    <row r="22" spans="1:13" ht="15.75" customHeight="1" x14ac:dyDescent="0.2">
      <c r="A22" s="79" t="s">
        <v>36</v>
      </c>
      <c r="B22" s="80">
        <v>4.3703599999999998</v>
      </c>
      <c r="C22" s="80">
        <v>1.99963</v>
      </c>
      <c r="D22" s="80">
        <v>0</v>
      </c>
      <c r="E22" s="80">
        <v>0</v>
      </c>
      <c r="F22" s="80">
        <v>0</v>
      </c>
      <c r="G22" s="80">
        <v>4.04291</v>
      </c>
      <c r="H22" s="80">
        <v>0</v>
      </c>
      <c r="I22" s="77"/>
      <c r="J22" s="80">
        <f t="shared" si="0"/>
        <v>10.4129</v>
      </c>
    </row>
    <row r="23" spans="1:13" ht="15.75" customHeight="1" x14ac:dyDescent="0.2">
      <c r="A23" s="90" t="s">
        <v>37</v>
      </c>
      <c r="B23" s="91">
        <v>4.6897000000000002</v>
      </c>
      <c r="C23" s="91">
        <v>4.7526999999999999</v>
      </c>
      <c r="D23" s="91">
        <v>5.70261</v>
      </c>
      <c r="E23" s="91">
        <v>1.5973299999999999</v>
      </c>
      <c r="F23" s="91">
        <v>0</v>
      </c>
      <c r="G23" s="91">
        <v>0.99980999999999998</v>
      </c>
      <c r="H23" s="91">
        <v>0.97175</v>
      </c>
      <c r="I23" s="77"/>
      <c r="J23" s="91">
        <f t="shared" si="0"/>
        <v>18.713899999999999</v>
      </c>
    </row>
    <row r="24" spans="1:13" ht="15.75" customHeight="1" x14ac:dyDescent="0.2">
      <c r="A24" s="83" t="s">
        <v>38</v>
      </c>
      <c r="B24" s="84">
        <v>5.3215199999999996</v>
      </c>
      <c r="C24" s="84">
        <v>0.55386000000000002</v>
      </c>
      <c r="D24" s="84">
        <v>5.75563</v>
      </c>
      <c r="E24" s="84">
        <v>2.47302</v>
      </c>
      <c r="F24" s="84">
        <v>1.3534600000000001</v>
      </c>
      <c r="G24" s="84">
        <v>2.6501600000000001</v>
      </c>
      <c r="H24" s="84">
        <v>1.4339200000000001</v>
      </c>
      <c r="I24" s="77"/>
      <c r="J24" s="84">
        <f t="shared" si="0"/>
        <v>19.54157</v>
      </c>
    </row>
    <row r="25" spans="1:13" ht="15.75" customHeight="1" x14ac:dyDescent="0.2">
      <c r="A25" s="79" t="s">
        <v>39</v>
      </c>
      <c r="B25" s="80">
        <v>44.077219999999997</v>
      </c>
      <c r="C25" s="80">
        <v>10.822050000000001</v>
      </c>
      <c r="D25" s="80">
        <v>24.097169999999998</v>
      </c>
      <c r="E25" s="80">
        <v>14.075340000000001</v>
      </c>
      <c r="F25" s="80">
        <v>2.1225000000000001</v>
      </c>
      <c r="G25" s="80">
        <v>17.888729999999999</v>
      </c>
      <c r="H25" s="80">
        <v>6.9213500000000003</v>
      </c>
      <c r="I25" s="77"/>
      <c r="J25" s="80">
        <f t="shared" si="0"/>
        <v>120.00436000000001</v>
      </c>
    </row>
    <row r="26" spans="1:13" ht="15.75" customHeight="1" x14ac:dyDescent="0.2">
      <c r="A26" s="90" t="s">
        <v>40</v>
      </c>
      <c r="B26" s="91">
        <v>133.86951999999999</v>
      </c>
      <c r="C26" s="91">
        <v>7.7458999999999998</v>
      </c>
      <c r="D26" s="91">
        <v>37.266889999999997</v>
      </c>
      <c r="E26" s="91">
        <v>16.230899999999998</v>
      </c>
      <c r="F26" s="91">
        <v>2.4618000000000002</v>
      </c>
      <c r="G26" s="91">
        <v>6.8995199999999999</v>
      </c>
      <c r="H26" s="91">
        <v>6.2558499999999997</v>
      </c>
      <c r="I26" s="77"/>
      <c r="J26" s="91">
        <f t="shared" si="0"/>
        <v>210.73038</v>
      </c>
    </row>
    <row r="27" spans="1:13" ht="15.75" customHeight="1" x14ac:dyDescent="0.2">
      <c r="A27" s="83" t="s">
        <v>41</v>
      </c>
      <c r="B27" s="84">
        <v>17.208259999999999</v>
      </c>
      <c r="C27" s="84">
        <v>1.88486</v>
      </c>
      <c r="D27" s="84">
        <v>2.1062799999999999</v>
      </c>
      <c r="E27" s="84">
        <v>3.5377000000000001</v>
      </c>
      <c r="F27" s="84">
        <v>5.4755799999999999</v>
      </c>
      <c r="G27" s="84">
        <v>5.9252799999999999</v>
      </c>
      <c r="H27" s="84">
        <v>0.90749999999999997</v>
      </c>
      <c r="I27" s="77"/>
      <c r="J27" s="84">
        <f t="shared" si="0"/>
        <v>37.045459999999999</v>
      </c>
    </row>
    <row r="28" spans="1:13" ht="15.75" customHeight="1" x14ac:dyDescent="0.2">
      <c r="A28" s="79" t="s">
        <v>42</v>
      </c>
      <c r="B28" s="80">
        <v>75.147509999999997</v>
      </c>
      <c r="C28" s="80">
        <v>30.192730000000001</v>
      </c>
      <c r="D28" s="80">
        <v>24.3978</v>
      </c>
      <c r="E28" s="80">
        <v>28.2773</v>
      </c>
      <c r="F28" s="80">
        <v>13.35932</v>
      </c>
      <c r="G28" s="80">
        <v>70.177760000000006</v>
      </c>
      <c r="H28" s="80">
        <v>19.302689999999998</v>
      </c>
      <c r="I28" s="77"/>
      <c r="J28" s="80">
        <f t="shared" si="0"/>
        <v>260.85510999999997</v>
      </c>
    </row>
    <row r="29" spans="1:13" ht="15.75" customHeight="1" x14ac:dyDescent="0.2">
      <c r="A29" s="90" t="s">
        <v>43</v>
      </c>
      <c r="B29" s="91">
        <v>7.3947500000000002</v>
      </c>
      <c r="C29" s="91">
        <v>0</v>
      </c>
      <c r="D29" s="91">
        <v>2.24038</v>
      </c>
      <c r="E29" s="91">
        <v>0.37735000000000002</v>
      </c>
      <c r="F29" s="91">
        <v>0</v>
      </c>
      <c r="G29" s="91">
        <v>1.5380799999999999</v>
      </c>
      <c r="H29" s="91">
        <v>0</v>
      </c>
      <c r="I29" s="77"/>
      <c r="J29" s="91">
        <f t="shared" si="0"/>
        <v>11.550560000000001</v>
      </c>
    </row>
    <row r="30" spans="1:13" ht="15.75" customHeight="1" x14ac:dyDescent="0.2">
      <c r="A30" s="83" t="s">
        <v>44</v>
      </c>
      <c r="B30" s="84">
        <v>5.0146600000000001</v>
      </c>
      <c r="C30" s="84">
        <v>10.12537</v>
      </c>
      <c r="D30" s="84">
        <v>8.45444</v>
      </c>
      <c r="E30" s="84">
        <v>14.614229999999999</v>
      </c>
      <c r="F30" s="84">
        <v>3.9724300000000001</v>
      </c>
      <c r="G30" s="84">
        <v>18.4956</v>
      </c>
      <c r="H30" s="84">
        <v>14.682219999999999</v>
      </c>
      <c r="I30" s="77"/>
      <c r="J30" s="84">
        <f t="shared" si="0"/>
        <v>75.358950000000007</v>
      </c>
    </row>
    <row r="31" spans="1:13" ht="15.75" customHeight="1" x14ac:dyDescent="0.2">
      <c r="A31" s="79" t="s">
        <v>45</v>
      </c>
      <c r="B31" s="80">
        <v>3.02501</v>
      </c>
      <c r="C31" s="80">
        <v>0.99980999999999998</v>
      </c>
      <c r="D31" s="80">
        <v>1.8935900000000001</v>
      </c>
      <c r="E31" s="80">
        <v>3.52772</v>
      </c>
      <c r="F31" s="80">
        <v>1.5193700000000001</v>
      </c>
      <c r="G31" s="80">
        <v>7.3280099999999999</v>
      </c>
      <c r="H31" s="80">
        <v>5.9926399999999997</v>
      </c>
      <c r="I31" s="77"/>
      <c r="J31" s="80">
        <f t="shared" si="0"/>
        <v>24.286149999999999</v>
      </c>
      <c r="M31" s="48"/>
    </row>
    <row r="32" spans="1:13" ht="15.75" customHeight="1" x14ac:dyDescent="0.2">
      <c r="A32" s="90" t="s">
        <v>46</v>
      </c>
      <c r="B32" s="91">
        <v>12.729369999999999</v>
      </c>
      <c r="C32" s="91">
        <v>8.1182599999999994</v>
      </c>
      <c r="D32" s="91">
        <v>4.3953100000000003</v>
      </c>
      <c r="E32" s="91">
        <v>2.3152200000000001</v>
      </c>
      <c r="F32" s="91">
        <v>8.0558800000000002</v>
      </c>
      <c r="G32" s="91">
        <v>9.1305399999999999</v>
      </c>
      <c r="H32" s="91">
        <v>3.0537000000000001</v>
      </c>
      <c r="I32" s="77"/>
      <c r="J32" s="91">
        <f t="shared" si="0"/>
        <v>47.798279999999998</v>
      </c>
    </row>
    <row r="33" spans="1:21" ht="15.75" customHeight="1" x14ac:dyDescent="0.2">
      <c r="A33" s="83" t="s">
        <v>47</v>
      </c>
      <c r="B33" s="84">
        <v>104.24997999999999</v>
      </c>
      <c r="C33" s="84">
        <v>30.842639999999999</v>
      </c>
      <c r="D33" s="84">
        <v>72.239130000000003</v>
      </c>
      <c r="E33" s="84">
        <v>54.171399999999998</v>
      </c>
      <c r="F33" s="84">
        <v>16.479140000000001</v>
      </c>
      <c r="G33" s="84">
        <v>18.311610000000002</v>
      </c>
      <c r="H33" s="84">
        <v>10.676729999999999</v>
      </c>
      <c r="I33" s="77"/>
      <c r="J33" s="84">
        <f t="shared" si="0"/>
        <v>306.97063000000003</v>
      </c>
    </row>
    <row r="34" spans="1:21" ht="15.75" customHeight="1" x14ac:dyDescent="0.2">
      <c r="A34" s="79" t="s">
        <v>48</v>
      </c>
      <c r="B34" s="80">
        <v>64.545000000000002</v>
      </c>
      <c r="C34" s="80">
        <v>16.91761</v>
      </c>
      <c r="D34" s="80">
        <v>21.183810000000001</v>
      </c>
      <c r="E34" s="80">
        <v>26.587039999999998</v>
      </c>
      <c r="F34" s="80">
        <v>10.50084</v>
      </c>
      <c r="G34" s="80">
        <v>37.536960000000001</v>
      </c>
      <c r="H34" s="80">
        <v>21.271750000000001</v>
      </c>
      <c r="I34" s="77"/>
      <c r="J34" s="80">
        <f t="shared" si="0"/>
        <v>198.54301000000001</v>
      </c>
      <c r="L34" s="48"/>
    </row>
    <row r="35" spans="1:21" ht="15.75" customHeight="1" x14ac:dyDescent="0.2">
      <c r="A35" s="90" t="s">
        <v>49</v>
      </c>
      <c r="B35" s="91">
        <v>52.688209999999998</v>
      </c>
      <c r="C35" s="91">
        <v>12.742470000000001</v>
      </c>
      <c r="D35" s="91">
        <v>13.14289</v>
      </c>
      <c r="E35" s="91">
        <v>11.335369999999999</v>
      </c>
      <c r="F35" s="91">
        <v>4.8144499999999999</v>
      </c>
      <c r="G35" s="91">
        <v>39.61392</v>
      </c>
      <c r="H35" s="91">
        <v>8.8137000000000008</v>
      </c>
      <c r="I35" s="77"/>
      <c r="J35" s="91">
        <f t="shared" si="0"/>
        <v>143.15100999999999</v>
      </c>
    </row>
    <row r="36" spans="1:21" ht="15.75" customHeight="1" x14ac:dyDescent="0.2">
      <c r="A36" s="83" t="s">
        <v>50</v>
      </c>
      <c r="B36" s="84">
        <v>207.49952999999999</v>
      </c>
      <c r="C36" s="84">
        <v>116.02632</v>
      </c>
      <c r="D36" s="84">
        <v>186.51157000000001</v>
      </c>
      <c r="E36" s="84">
        <v>115.31279000000001</v>
      </c>
      <c r="F36" s="84">
        <v>87.144639999999995</v>
      </c>
      <c r="G36" s="84">
        <v>103.6743</v>
      </c>
      <c r="H36" s="84">
        <v>80.321209999999994</v>
      </c>
      <c r="I36" s="77"/>
      <c r="J36" s="84">
        <f t="shared" si="0"/>
        <v>896.49036000000001</v>
      </c>
    </row>
    <row r="37" spans="1:21" ht="15.75" customHeight="1" x14ac:dyDescent="0.2">
      <c r="A37" s="79" t="s">
        <v>51</v>
      </c>
      <c r="B37" s="80">
        <v>395.15436999999997</v>
      </c>
      <c r="C37" s="80">
        <v>120.8969</v>
      </c>
      <c r="D37" s="80">
        <v>160.58566999999999</v>
      </c>
      <c r="E37" s="80">
        <v>139.57025999999999</v>
      </c>
      <c r="F37" s="80">
        <v>66.639430000000004</v>
      </c>
      <c r="G37" s="80">
        <v>174.90924999999999</v>
      </c>
      <c r="H37" s="80">
        <v>59.900829999999999</v>
      </c>
      <c r="I37" s="77"/>
      <c r="J37" s="80">
        <f t="shared" si="0"/>
        <v>1117.6567099999997</v>
      </c>
    </row>
    <row r="38" spans="1:21" ht="15.75" customHeight="1" x14ac:dyDescent="0.2">
      <c r="A38" s="90" t="s">
        <v>52</v>
      </c>
      <c r="B38" s="91">
        <v>83.139769999999999</v>
      </c>
      <c r="C38" s="91">
        <v>49.819119999999998</v>
      </c>
      <c r="D38" s="91">
        <v>35.804900000000004</v>
      </c>
      <c r="E38" s="91">
        <v>17.91555</v>
      </c>
      <c r="F38" s="91">
        <v>5.2859699999999998</v>
      </c>
      <c r="G38" s="91">
        <v>60.453440000000001</v>
      </c>
      <c r="H38" s="91">
        <v>12.691319999999999</v>
      </c>
      <c r="I38" s="77"/>
      <c r="J38" s="91">
        <f t="shared" si="0"/>
        <v>265.11007000000001</v>
      </c>
    </row>
    <row r="39" spans="1:21" ht="15.75" customHeight="1" x14ac:dyDescent="0.2">
      <c r="A39" s="83" t="s">
        <v>53</v>
      </c>
      <c r="B39" s="84">
        <v>19.002680000000002</v>
      </c>
      <c r="C39" s="84">
        <v>16.66563</v>
      </c>
      <c r="D39" s="84">
        <v>34.533769999999997</v>
      </c>
      <c r="E39" s="84">
        <v>22.693200000000001</v>
      </c>
      <c r="F39" s="84">
        <v>1.92852</v>
      </c>
      <c r="G39" s="84">
        <v>55.175579999999997</v>
      </c>
      <c r="H39" s="84">
        <v>7.2444300000000004</v>
      </c>
      <c r="I39" s="77"/>
      <c r="J39" s="84">
        <f t="shared" si="0"/>
        <v>157.24381</v>
      </c>
    </row>
    <row r="40" spans="1:21" ht="15.75" customHeight="1" x14ac:dyDescent="0.2">
      <c r="A40" s="79" t="s">
        <v>54</v>
      </c>
      <c r="B40" s="80">
        <v>28.590409999999999</v>
      </c>
      <c r="C40" s="80">
        <v>25.462479999999999</v>
      </c>
      <c r="D40" s="80">
        <v>59.916420000000002</v>
      </c>
      <c r="E40" s="80">
        <v>40.584420000000001</v>
      </c>
      <c r="F40" s="80">
        <v>26.90014</v>
      </c>
      <c r="G40" s="80">
        <v>84.864339999999999</v>
      </c>
      <c r="H40" s="80">
        <v>23.698619999999998</v>
      </c>
      <c r="I40" s="77"/>
      <c r="J40" s="80">
        <f t="shared" si="0"/>
        <v>290.01683000000003</v>
      </c>
    </row>
    <row r="41" spans="1:21" ht="15.75" customHeight="1" x14ac:dyDescent="0.2">
      <c r="A41" s="90" t="s">
        <v>214</v>
      </c>
      <c r="B41" s="91">
        <v>100.07472</v>
      </c>
      <c r="C41" s="91">
        <v>44.607750000000003</v>
      </c>
      <c r="D41" s="91">
        <v>45.863779999999998</v>
      </c>
      <c r="E41" s="91">
        <v>15.560779999999999</v>
      </c>
      <c r="F41" s="91">
        <v>5.4391600000000002</v>
      </c>
      <c r="G41" s="91">
        <v>24.3383</v>
      </c>
      <c r="H41" s="91">
        <v>0</v>
      </c>
      <c r="I41" s="77"/>
      <c r="J41" s="91">
        <f t="shared" si="0"/>
        <v>235.88448999999997</v>
      </c>
    </row>
    <row r="42" spans="1:21" ht="15.75" customHeight="1" x14ac:dyDescent="0.2">
      <c r="A42" s="83" t="s">
        <v>55</v>
      </c>
      <c r="B42" s="84">
        <v>95.403850000000006</v>
      </c>
      <c r="C42" s="84">
        <v>55.836089999999999</v>
      </c>
      <c r="D42" s="84">
        <v>43.676169999999999</v>
      </c>
      <c r="E42" s="84">
        <v>35.858539999999998</v>
      </c>
      <c r="F42" s="84">
        <v>13.268879999999999</v>
      </c>
      <c r="G42" s="84">
        <v>11.09088</v>
      </c>
      <c r="H42" s="84">
        <v>27.91555</v>
      </c>
      <c r="I42" s="77"/>
      <c r="J42" s="84">
        <f t="shared" si="0"/>
        <v>283.04996</v>
      </c>
    </row>
    <row r="43" spans="1:21" ht="15.75" customHeight="1" x14ac:dyDescent="0.2">
      <c r="A43" s="79" t="s">
        <v>56</v>
      </c>
      <c r="B43" s="80">
        <v>22.166779999999999</v>
      </c>
      <c r="C43" s="80">
        <v>6.8602299999999996</v>
      </c>
      <c r="D43" s="80">
        <v>13.185309999999999</v>
      </c>
      <c r="E43" s="80">
        <v>3.47159</v>
      </c>
      <c r="F43" s="80">
        <v>2.1605400000000001</v>
      </c>
      <c r="G43" s="80">
        <v>9.6189099999999996</v>
      </c>
      <c r="H43" s="80">
        <v>22.627079999999999</v>
      </c>
      <c r="I43" s="77"/>
      <c r="J43" s="80">
        <f t="shared" si="0"/>
        <v>80.090440000000001</v>
      </c>
    </row>
    <row r="44" spans="1:21" ht="15.75" customHeight="1" x14ac:dyDescent="0.2">
      <c r="A44" s="90" t="s">
        <v>57</v>
      </c>
      <c r="B44" s="91">
        <v>153.37304</v>
      </c>
      <c r="C44" s="91">
        <v>120.36238</v>
      </c>
      <c r="D44" s="91">
        <v>85.154989999999998</v>
      </c>
      <c r="E44" s="91">
        <v>31.71209</v>
      </c>
      <c r="F44" s="91">
        <v>10.3736</v>
      </c>
      <c r="G44" s="91">
        <v>37.259399999999999</v>
      </c>
      <c r="H44" s="91">
        <v>11.277990000000001</v>
      </c>
      <c r="I44" s="77"/>
      <c r="J44" s="91">
        <f t="shared" si="0"/>
        <v>449.51348999999999</v>
      </c>
    </row>
    <row r="45" spans="1:21" ht="15.75" customHeight="1" x14ac:dyDescent="0.2">
      <c r="A45" s="83" t="s">
        <v>58</v>
      </c>
      <c r="B45" s="84">
        <v>134.99158</v>
      </c>
      <c r="C45" s="84">
        <v>80.535769999999999</v>
      </c>
      <c r="D45" s="84">
        <v>37.500779999999999</v>
      </c>
      <c r="E45" s="84">
        <v>8.2236600000000006</v>
      </c>
      <c r="F45" s="84">
        <v>0.93994</v>
      </c>
      <c r="G45" s="84">
        <v>2.1225000000000001</v>
      </c>
      <c r="H45" s="84">
        <v>24.962890000000002</v>
      </c>
      <c r="I45" s="77"/>
      <c r="J45" s="84">
        <f t="shared" si="0"/>
        <v>289.27712000000002</v>
      </c>
    </row>
    <row r="46" spans="1:21" ht="15.75" customHeight="1" x14ac:dyDescent="0.2">
      <c r="A46" s="79" t="s">
        <v>59</v>
      </c>
      <c r="B46" s="80">
        <v>202.03641999999999</v>
      </c>
      <c r="C46" s="80">
        <v>117.41346</v>
      </c>
      <c r="D46" s="80">
        <v>167.39599999999999</v>
      </c>
      <c r="E46" s="80">
        <v>177.30305999999999</v>
      </c>
      <c r="F46" s="80">
        <v>93.252669999999995</v>
      </c>
      <c r="G46" s="80">
        <v>237.60057</v>
      </c>
      <c r="H46" s="80">
        <v>126.10117</v>
      </c>
      <c r="I46" s="77"/>
      <c r="J46" s="80">
        <f t="shared" si="0"/>
        <v>1121.1033499999999</v>
      </c>
    </row>
    <row r="47" spans="1:21" ht="15.75" customHeight="1" x14ac:dyDescent="0.2">
      <c r="A47" s="38"/>
      <c r="B47" s="22"/>
      <c r="C47" s="22"/>
      <c r="D47" s="22"/>
      <c r="E47" s="22"/>
      <c r="F47" s="22"/>
      <c r="G47" s="22"/>
      <c r="H47" s="22"/>
      <c r="I47" s="22"/>
      <c r="J47" s="22"/>
    </row>
    <row r="48" spans="1:21" ht="15.75" customHeight="1" x14ac:dyDescent="0.2">
      <c r="A48" s="88" t="s">
        <v>20</v>
      </c>
      <c r="B48" s="89">
        <f>SUM(B9:B46)-SUM(B17:B20)</f>
        <v>3536.5139099999992</v>
      </c>
      <c r="C48" s="89">
        <f>SUM(C9:C46)-SUM(C17:C20)</f>
        <v>1776.5225699999996</v>
      </c>
      <c r="D48" s="89">
        <f>SUM(D9:D46)-SUM(D17:D20)</f>
        <v>2224.6643600000007</v>
      </c>
      <c r="E48" s="89">
        <f t="shared" ref="E48:H48" si="1">SUM(E9:E46)-SUM(E17:E20)</f>
        <v>1583.13699</v>
      </c>
      <c r="F48" s="89">
        <f t="shared" si="1"/>
        <v>693.53558999999973</v>
      </c>
      <c r="G48" s="89">
        <f t="shared" si="1"/>
        <v>1840.8991499999997</v>
      </c>
      <c r="H48" s="89">
        <f t="shared" si="1"/>
        <v>740.27319000000011</v>
      </c>
      <c r="I48" s="126"/>
      <c r="J48" s="89">
        <f t="shared" ref="J48" si="2">SUM(J9:J46)-SUM(J17:J20)</f>
        <v>12395.545759999999</v>
      </c>
      <c r="K48" s="72">
        <v>4.8306844099999999</v>
      </c>
      <c r="L48" s="34"/>
      <c r="M48" s="34"/>
      <c r="N48" s="34"/>
      <c r="O48" s="23"/>
      <c r="P48" s="34"/>
      <c r="Q48" s="34"/>
      <c r="R48" s="34"/>
      <c r="S48" s="34"/>
      <c r="T48" s="34"/>
      <c r="U48" s="34"/>
    </row>
    <row r="49" spans="1:23" ht="15.75" customHeight="1" x14ac:dyDescent="0.2">
      <c r="B49" s="32"/>
      <c r="C49" s="32"/>
      <c r="D49" s="32"/>
      <c r="E49" s="32"/>
      <c r="F49" s="32"/>
      <c r="G49" s="32"/>
      <c r="H49" s="32"/>
      <c r="I49" s="32"/>
      <c r="J49" s="32"/>
    </row>
    <row r="50" spans="1:23" ht="15.75" customHeight="1" x14ac:dyDescent="0.2">
      <c r="A50" s="90" t="s">
        <v>60</v>
      </c>
      <c r="B50" s="91">
        <v>453.46222999999998</v>
      </c>
      <c r="C50" s="91">
        <v>108.31722000000001</v>
      </c>
      <c r="D50" s="91">
        <v>130.09479999999999</v>
      </c>
      <c r="E50" s="91">
        <v>99.917050000000003</v>
      </c>
      <c r="F50" s="91">
        <v>51.224350000000001</v>
      </c>
      <c r="G50" s="91">
        <v>344.1558</v>
      </c>
      <c r="H50" s="91">
        <v>31.039729999999999</v>
      </c>
      <c r="I50" s="77"/>
      <c r="J50" s="91">
        <f>SUM(B50:H50)</f>
        <v>1218.2111799999998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3" s="34" customFormat="1" ht="15.75" customHeight="1" x14ac:dyDescent="0.2">
      <c r="A51" s="83" t="s">
        <v>61</v>
      </c>
      <c r="B51" s="84">
        <v>742.90899999999999</v>
      </c>
      <c r="C51" s="84">
        <v>588.50432999999998</v>
      </c>
      <c r="D51" s="84">
        <v>791.10646999999994</v>
      </c>
      <c r="E51" s="84">
        <v>584.67535999999996</v>
      </c>
      <c r="F51" s="84">
        <v>223.01689999999999</v>
      </c>
      <c r="G51" s="84">
        <v>417.74651999999998</v>
      </c>
      <c r="H51" s="84">
        <v>124.43398000000001</v>
      </c>
      <c r="I51" s="77"/>
      <c r="J51" s="84">
        <f t="shared" ref="J51:J52" si="3">SUM(B51:H51)</f>
        <v>3472.3925600000002</v>
      </c>
      <c r="U51" s="24"/>
      <c r="V51" s="24"/>
      <c r="W51" s="24"/>
    </row>
    <row r="52" spans="1:23" ht="15" x14ac:dyDescent="0.2">
      <c r="A52" s="79" t="s">
        <v>62</v>
      </c>
      <c r="B52" s="80">
        <v>803.02688000000001</v>
      </c>
      <c r="C52" s="80">
        <v>316.40242000000001</v>
      </c>
      <c r="D52" s="80">
        <v>417.22883999999999</v>
      </c>
      <c r="E52" s="80">
        <v>310.72100999999998</v>
      </c>
      <c r="F52" s="80">
        <v>174.38533000000001</v>
      </c>
      <c r="G52" s="80">
        <v>416.18786</v>
      </c>
      <c r="H52" s="80">
        <v>182.99880999999999</v>
      </c>
      <c r="I52" s="77"/>
      <c r="J52" s="80">
        <f t="shared" si="3"/>
        <v>2620.9511499999999</v>
      </c>
      <c r="K52" s="24"/>
      <c r="L52" s="24"/>
      <c r="M52" s="24"/>
      <c r="N52" s="24"/>
      <c r="O52" s="24"/>
    </row>
    <row r="53" spans="1:23" x14ac:dyDescent="0.2">
      <c r="A53" s="27" t="s">
        <v>63</v>
      </c>
      <c r="B53" s="27"/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S53"/>
  <sheetViews>
    <sheetView showGridLines="0" topLeftCell="A10" zoomScaleNormal="100" workbookViewId="0">
      <selection activeCell="B39" sqref="B39"/>
    </sheetView>
  </sheetViews>
  <sheetFormatPr defaultRowHeight="12.75" x14ac:dyDescent="0.2"/>
  <cols>
    <col min="1" max="1" width="17.140625" style="27" customWidth="1"/>
    <col min="2" max="8" width="9.7109375" customWidth="1"/>
    <col min="9" max="9" width="1.140625" customWidth="1"/>
    <col min="10" max="10" width="9.7109375" customWidth="1"/>
    <col min="11" max="11" width="3.5703125" bestFit="1" customWidth="1"/>
    <col min="12" max="12" width="3.5703125" customWidth="1"/>
    <col min="13" max="13" width="2.42578125" customWidth="1"/>
  </cols>
  <sheetData>
    <row r="1" spans="1:11" s="24" customFormat="1" ht="15.75" customHeight="1" x14ac:dyDescent="0.25">
      <c r="A1" s="16" t="s">
        <v>21</v>
      </c>
    </row>
    <row r="2" spans="1:11" ht="15.75" customHeight="1" x14ac:dyDescent="0.2"/>
    <row r="3" spans="1:11" ht="15.75" customHeight="1" x14ac:dyDescent="0.25">
      <c r="A3" s="16" t="s">
        <v>186</v>
      </c>
    </row>
    <row r="4" spans="1:11" ht="15.75" customHeight="1" x14ac:dyDescent="0.25">
      <c r="A4" s="16"/>
    </row>
    <row r="5" spans="1:11" ht="15.75" customHeight="1" x14ac:dyDescent="0.2"/>
    <row r="6" spans="1:11" ht="15.75" customHeight="1" x14ac:dyDescent="0.2">
      <c r="B6" s="44"/>
      <c r="C6" s="44"/>
      <c r="D6" s="44"/>
      <c r="E6" s="44"/>
      <c r="F6" s="44"/>
      <c r="G6" s="44"/>
      <c r="H6" s="44"/>
      <c r="I6" s="44"/>
      <c r="J6" s="44"/>
    </row>
    <row r="7" spans="1:11" s="27" customFormat="1" ht="15.75" customHeight="1" x14ac:dyDescent="0.2">
      <c r="B7" s="45" t="s">
        <v>70</v>
      </c>
      <c r="C7" s="45" t="s">
        <v>71</v>
      </c>
      <c r="D7" s="45" t="s">
        <v>72</v>
      </c>
      <c r="E7" s="45" t="s">
        <v>73</v>
      </c>
      <c r="F7" s="45" t="s">
        <v>74</v>
      </c>
      <c r="G7" s="45" t="s">
        <v>75</v>
      </c>
      <c r="H7" s="45" t="s">
        <v>76</v>
      </c>
      <c r="I7" s="45"/>
      <c r="J7" s="45" t="s">
        <v>13</v>
      </c>
    </row>
    <row r="8" spans="1:11" s="27" customFormat="1" ht="15.75" customHeight="1" x14ac:dyDescent="0.2">
      <c r="B8" s="45"/>
      <c r="C8" s="45"/>
      <c r="D8" s="45"/>
      <c r="E8" s="45"/>
      <c r="F8" s="45"/>
      <c r="G8" s="45"/>
      <c r="H8" s="45"/>
      <c r="I8" s="45"/>
      <c r="J8" s="45"/>
    </row>
    <row r="9" spans="1:11" ht="15.75" customHeight="1" x14ac:dyDescent="0.2">
      <c r="A9" s="79" t="s">
        <v>207</v>
      </c>
      <c r="B9" s="93">
        <f>IF(OR('Tabel 5 F'!B9&lt;5,'Tabel 5 Be'!B9&lt;0.5),"-",IFERROR('Tabel 5 Be'!B9/'Tabel 5 F'!B9*100,"-"))</f>
        <v>29.19254658385093</v>
      </c>
      <c r="C9" s="93">
        <f>IF(OR('Tabel 5 F'!C9&lt;5,'Tabel 5 Be'!C9&lt;0.5),"-",IFERROR('Tabel 5 Be'!C9/'Tabel 5 F'!C9*100,"-"))</f>
        <v>3.9609053497942388</v>
      </c>
      <c r="D9" s="93">
        <f>IF(OR('Tabel 5 F'!D9&lt;5,'Tabel 5 Be'!D9&lt;0.5),"-",IFERROR('Tabel 5 Be'!D9/'Tabel 5 F'!D9*100,"-"))</f>
        <v>2.132591562355123</v>
      </c>
      <c r="E9" s="93">
        <f>IF(OR('Tabel 5 F'!E9&lt;5,'Tabel 5 Be'!E9&lt;0.5),"-",IFERROR('Tabel 5 Be'!E9/'Tabel 5 F'!E9*100,"-"))</f>
        <v>1.314878892733564</v>
      </c>
      <c r="F9" s="93">
        <f>IF(OR('Tabel 5 F'!F9&lt;5,'Tabel 5 Be'!F9&lt;0.5),"-",IFERROR('Tabel 5 Be'!F9/'Tabel 5 F'!F9*100,"-"))</f>
        <v>0.86417017504985594</v>
      </c>
      <c r="G9" s="93">
        <f>IF(OR('Tabel 5 F'!G9&lt;5,'Tabel 5 Be'!G9&lt;0.5),"-",IFERROR('Tabel 5 Be'!G9/'Tabel 5 F'!G9*100,"-"))</f>
        <v>0.81983086953715067</v>
      </c>
      <c r="H9" s="93">
        <f>IF(OR('Tabel 5 F'!H9&lt;5,'Tabel 5 Be'!H9&lt;0.5),"-",IFERROR('Tabel 5 Be'!H9/'Tabel 5 F'!H9*100,"-"))</f>
        <v>1.9794140934283451</v>
      </c>
      <c r="I9" s="66"/>
      <c r="J9" s="93">
        <f>IF(OR('Tabel 5 F'!J9&lt;5,'Tabel 5 Be'!J9&lt;0.5),"-",IFERROR('Tabel 5 Be'!J9/'Tabel 5 F'!J9*100,"-"))</f>
        <v>2.8379260436473026</v>
      </c>
      <c r="K9" s="65"/>
    </row>
    <row r="10" spans="1:11" ht="15.75" customHeight="1" x14ac:dyDescent="0.2">
      <c r="A10" s="90" t="s">
        <v>208</v>
      </c>
      <c r="B10" s="94">
        <f>IF(OR('Tabel 5 F'!B10&lt;5,'Tabel 5 Be'!B10&lt;0.5),"-",IFERROR('Tabel 5 Be'!B10/'Tabel 5 F'!B10*100,"-"))</f>
        <v>20.21857923497268</v>
      </c>
      <c r="C10" s="94">
        <f>IF(OR('Tabel 5 F'!C10&lt;5,'Tabel 5 Be'!C10&lt;0.5),"-",IFERROR('Tabel 5 Be'!C10/'Tabel 5 F'!C10*100,"-"))</f>
        <v>4.9638055842812818</v>
      </c>
      <c r="D10" s="94">
        <f>IF(OR('Tabel 5 F'!D10&lt;5,'Tabel 5 Be'!D10&lt;0.5),"-",IFERROR('Tabel 5 Be'!D10/'Tabel 5 F'!D10*100,"-"))</f>
        <v>2.3462783171521036</v>
      </c>
      <c r="E10" s="94">
        <f>IF(OR('Tabel 5 F'!E10&lt;5,'Tabel 5 Be'!E10&lt;0.5),"-",IFERROR('Tabel 5 Be'!E10/'Tabel 5 F'!E10*100,"-"))</f>
        <v>1.3744552463962454</v>
      </c>
      <c r="F10" s="94">
        <f>IF(OR('Tabel 5 F'!F10&lt;5,'Tabel 5 Be'!F10&lt;0.5),"-",IFERROR('Tabel 5 Be'!F10/'Tabel 5 F'!F10*100,"-"))</f>
        <v>0.86110071134406585</v>
      </c>
      <c r="G10" s="94">
        <f>IF(OR('Tabel 5 F'!G10&lt;5,'Tabel 5 Be'!G10&lt;0.5),"-",IFERROR('Tabel 5 Be'!G10/'Tabel 5 F'!G10*100,"-"))</f>
        <v>1.1731581417175034</v>
      </c>
      <c r="H10" s="94">
        <f>IF(OR('Tabel 5 F'!H10&lt;5,'Tabel 5 Be'!H10&lt;0.5),"-",IFERROR('Tabel 5 Be'!H10/'Tabel 5 F'!H10*100,"-"))</f>
        <v>1.3888888888888888</v>
      </c>
      <c r="I10" s="66"/>
      <c r="J10" s="94">
        <f>IF(OR('Tabel 5 F'!J10&lt;5,'Tabel 5 Be'!J10&lt;0.5),"-",IFERROR('Tabel 5 Be'!J10/'Tabel 5 F'!J10*100,"-"))</f>
        <v>1.9647384189905508</v>
      </c>
      <c r="K10" s="65"/>
    </row>
    <row r="11" spans="1:11" ht="15.75" customHeight="1" x14ac:dyDescent="0.2">
      <c r="A11" s="83" t="s">
        <v>209</v>
      </c>
      <c r="B11" s="95">
        <f>IF(OR('Tabel 5 F'!B11&lt;5,'Tabel 5 Be'!B11&lt;0.5),"-",IFERROR('Tabel 5 Be'!B11/'Tabel 5 F'!B11*100,"-"))</f>
        <v>33.986175115207374</v>
      </c>
      <c r="C11" s="95">
        <f>IF(OR('Tabel 5 F'!C11&lt;5,'Tabel 5 Be'!C11&lt;0.5),"-",IFERROR('Tabel 5 Be'!C11/'Tabel 5 F'!C11*100,"-"))</f>
        <v>11.574328030718597</v>
      </c>
      <c r="D11" s="95">
        <f>IF(OR('Tabel 5 F'!D11&lt;5,'Tabel 5 Be'!D11&lt;0.5),"-",IFERROR('Tabel 5 Be'!D11/'Tabel 5 F'!D11*100,"-"))</f>
        <v>4.9523414836303354</v>
      </c>
      <c r="E11" s="95">
        <f>IF(OR('Tabel 5 F'!E11&lt;5,'Tabel 5 Be'!E11&lt;0.5),"-",IFERROR('Tabel 5 Be'!E11/'Tabel 5 F'!E11*100,"-"))</f>
        <v>2.3557781487664626</v>
      </c>
      <c r="F11" s="95">
        <f>IF(OR('Tabel 5 F'!F11&lt;5,'Tabel 5 Be'!F11&lt;0.5),"-",IFERROR('Tabel 5 Be'!F11/'Tabel 5 F'!F11*100,"-"))</f>
        <v>1.6818837097549257</v>
      </c>
      <c r="G11" s="95">
        <f>IF(OR('Tabel 5 F'!G11&lt;5,'Tabel 5 Be'!G11&lt;0.5),"-",IFERROR('Tabel 5 Be'!G11/'Tabel 5 F'!G11*100,"-"))</f>
        <v>0.80372250423011837</v>
      </c>
      <c r="H11" s="95">
        <f>IF(OR('Tabel 5 F'!H11&lt;5,'Tabel 5 Be'!H11&lt;0.5),"-",IFERROR('Tabel 5 Be'!H11/'Tabel 5 F'!H11*100,"-"))</f>
        <v>2.6330532212885154</v>
      </c>
      <c r="I11" s="66"/>
      <c r="J11" s="95">
        <f>IF(OR('Tabel 5 F'!J11&lt;5,'Tabel 5 Be'!J11&lt;0.5),"-",IFERROR('Tabel 5 Be'!J11/'Tabel 5 F'!J11*100,"-"))</f>
        <v>6.0346014409618647</v>
      </c>
      <c r="K11" s="65"/>
    </row>
    <row r="12" spans="1:11" ht="15.75" customHeight="1" x14ac:dyDescent="0.2">
      <c r="A12" s="79" t="s">
        <v>26</v>
      </c>
      <c r="B12" s="93">
        <f>IF(OR('Tabel 5 F'!B12&lt;5,'Tabel 5 Be'!B12&lt;0.5),"-",IFERROR('Tabel 5 Be'!B12/'Tabel 5 F'!B12*100,"-"))</f>
        <v>33.710073710073715</v>
      </c>
      <c r="C12" s="93">
        <f>IF(OR('Tabel 5 F'!C12&lt;5,'Tabel 5 Be'!C12&lt;0.5),"-",IFERROR('Tabel 5 Be'!C12/'Tabel 5 F'!C12*100,"-"))</f>
        <v>19.375760032428051</v>
      </c>
      <c r="D12" s="93">
        <f>IF(OR('Tabel 5 F'!D12&lt;5,'Tabel 5 Be'!D12&lt;0.5),"-",IFERROR('Tabel 5 Be'!D12/'Tabel 5 F'!D12*100,"-"))</f>
        <v>10.91554732129072</v>
      </c>
      <c r="E12" s="93">
        <f>IF(OR('Tabel 5 F'!E12&lt;5,'Tabel 5 Be'!E12&lt;0.5),"-",IFERROR('Tabel 5 Be'!E12/'Tabel 5 F'!E12*100,"-"))</f>
        <v>5.5075703688649531</v>
      </c>
      <c r="F12" s="93">
        <f>IF(OR('Tabel 5 F'!F12&lt;5,'Tabel 5 Be'!F12&lt;0.5),"-",IFERROR('Tabel 5 Be'!F12/'Tabel 5 F'!F12*100,"-"))</f>
        <v>3.6178934236321512</v>
      </c>
      <c r="G12" s="93">
        <f>IF(OR('Tabel 5 F'!G12&lt;5,'Tabel 5 Be'!G12&lt;0.5),"-",IFERROR('Tabel 5 Be'!G12/'Tabel 5 F'!G12*100,"-"))</f>
        <v>2.4867800485922538</v>
      </c>
      <c r="H12" s="93">
        <f>IF(OR('Tabel 5 F'!H12&lt;5,'Tabel 5 Be'!H12&lt;0.5),"-",IFERROR('Tabel 5 Be'!H12/'Tabel 5 F'!H12*100,"-"))</f>
        <v>3.6096665646986845</v>
      </c>
      <c r="I12" s="66"/>
      <c r="J12" s="93">
        <f>IF(OR('Tabel 5 F'!J12&lt;5,'Tabel 5 Be'!J12&lt;0.5),"-",IFERROR('Tabel 5 Be'!J12/'Tabel 5 F'!J12*100,"-"))</f>
        <v>7.0536000366182998</v>
      </c>
      <c r="K12" s="65"/>
    </row>
    <row r="13" spans="1:11" ht="15.75" customHeight="1" x14ac:dyDescent="0.2">
      <c r="A13" s="90" t="s">
        <v>27</v>
      </c>
      <c r="B13" s="94">
        <f>IF(OR('Tabel 5 F'!B13&lt;5,'Tabel 5 Be'!B13&lt;0.5),"-",IFERROR('Tabel 5 Be'!B13/'Tabel 5 F'!B13*100,"-"))</f>
        <v>30.592734225621417</v>
      </c>
      <c r="C13" s="94">
        <f>IF(OR('Tabel 5 F'!C13&lt;5,'Tabel 5 Be'!C13&lt;0.5),"-",IFERROR('Tabel 5 Be'!C13/'Tabel 5 F'!C13*100,"-"))</f>
        <v>8.977035490605429</v>
      </c>
      <c r="D13" s="94">
        <f>IF(OR('Tabel 5 F'!D13&lt;5,'Tabel 5 Be'!D13&lt;0.5),"-",IFERROR('Tabel 5 Be'!D13/'Tabel 5 F'!D13*100,"-"))</f>
        <v>6.2724014336917557</v>
      </c>
      <c r="E13" s="94">
        <f>IF(OR('Tabel 5 F'!E13&lt;5,'Tabel 5 Be'!E13&lt;0.5),"-",IFERROR('Tabel 5 Be'!E13/'Tabel 5 F'!E13*100,"-"))</f>
        <v>2.300966405890474</v>
      </c>
      <c r="F13" s="94">
        <f>IF(OR('Tabel 5 F'!F13&lt;5,'Tabel 5 Be'!F13&lt;0.5),"-",IFERROR('Tabel 5 Be'!F13/'Tabel 5 F'!F13*100,"-"))</f>
        <v>1.6129032258064515</v>
      </c>
      <c r="G13" s="94">
        <f>IF(OR('Tabel 5 F'!G13&lt;5,'Tabel 5 Be'!G13&lt;0.5),"-",IFERROR('Tabel 5 Be'!G13/'Tabel 5 F'!G13*100,"-"))</f>
        <v>1.1971268954509178</v>
      </c>
      <c r="H13" s="94">
        <f>IF(OR('Tabel 5 F'!H13&lt;5,'Tabel 5 Be'!H13&lt;0.5),"-",IFERROR('Tabel 5 Be'!H13/'Tabel 5 F'!H13*100,"-"))</f>
        <v>2.1653543307086616</v>
      </c>
      <c r="I13" s="66"/>
      <c r="J13" s="94">
        <f>IF(OR('Tabel 5 F'!J13&lt;5,'Tabel 5 Be'!J13&lt;0.5),"-",IFERROR('Tabel 5 Be'!J13/'Tabel 5 F'!J13*100,"-"))</f>
        <v>3.080821552413977</v>
      </c>
      <c r="K13" s="65"/>
    </row>
    <row r="14" spans="1:11" ht="15.75" customHeight="1" x14ac:dyDescent="0.2">
      <c r="A14" s="83" t="s">
        <v>28</v>
      </c>
      <c r="B14" s="95">
        <f>IF(OR('Tabel 5 F'!B14&lt;5,'Tabel 5 Be'!B14&lt;0.5),"-",IFERROR('Tabel 5 Be'!B14/'Tabel 5 F'!B14*100,"-"))</f>
        <v>21.428571428571427</v>
      </c>
      <c r="C14" s="95">
        <f>IF(OR('Tabel 5 F'!C14&lt;5,'Tabel 5 Be'!C14&lt;0.5),"-",IFERROR('Tabel 5 Be'!C14/'Tabel 5 F'!C14*100,"-"))</f>
        <v>7.8431372549019605</v>
      </c>
      <c r="D14" s="95">
        <f>IF(OR('Tabel 5 F'!D14&lt;5,'Tabel 5 Be'!D14&lt;0.5),"-",IFERROR('Tabel 5 Be'!D14/'Tabel 5 F'!D14*100,"-"))</f>
        <v>4.6082949308755765</v>
      </c>
      <c r="E14" s="95">
        <f>IF(OR('Tabel 5 F'!E14&lt;5,'Tabel 5 Be'!E14&lt;0.5),"-",IFERROR('Tabel 5 Be'!E14/'Tabel 5 F'!E14*100,"-"))</f>
        <v>2.3608768971332208</v>
      </c>
      <c r="F14" s="95">
        <f>IF(OR('Tabel 5 F'!F14&lt;5,'Tabel 5 Be'!F14&lt;0.5),"-",IFERROR('Tabel 5 Be'!F14/'Tabel 5 F'!F14*100,"-"))</f>
        <v>2.028397565922921</v>
      </c>
      <c r="G14" s="95">
        <f>IF(OR('Tabel 5 F'!G14&lt;5,'Tabel 5 Be'!G14&lt;0.5),"-",IFERROR('Tabel 5 Be'!G14/'Tabel 5 F'!G14*100,"-"))</f>
        <v>1.7907634307257305</v>
      </c>
      <c r="H14" s="95">
        <f>IF(OR('Tabel 5 F'!H14&lt;5,'Tabel 5 Be'!H14&lt;0.5),"-",IFERROR('Tabel 5 Be'!H14/'Tabel 5 F'!H14*100,"-"))</f>
        <v>1.8181818181818181</v>
      </c>
      <c r="I14" s="66"/>
      <c r="J14" s="95">
        <f>IF(OR('Tabel 5 F'!J14&lt;5,'Tabel 5 Be'!J14&lt;0.5),"-",IFERROR('Tabel 5 Be'!J14/'Tabel 5 F'!J14*100,"-"))</f>
        <v>2.6490066225165565</v>
      </c>
      <c r="K14" s="65"/>
    </row>
    <row r="15" spans="1:11" ht="15.75" customHeight="1" x14ac:dyDescent="0.2">
      <c r="A15" s="79" t="s">
        <v>29</v>
      </c>
      <c r="B15" s="93">
        <f>IF(OR('Tabel 5 F'!B15&lt;5,'Tabel 5 Be'!B15&lt;0.5),"-",IFERROR('Tabel 5 Be'!B15/'Tabel 5 F'!B15*100,"-"))</f>
        <v>34.817351598173516</v>
      </c>
      <c r="C15" s="93">
        <f>IF(OR('Tabel 5 F'!C15&lt;5,'Tabel 5 Be'!C15&lt;0.5),"-",IFERROR('Tabel 5 Be'!C15/'Tabel 5 F'!C15*100,"-"))</f>
        <v>17.558299039780518</v>
      </c>
      <c r="D15" s="93">
        <f>IF(OR('Tabel 5 F'!D15&lt;5,'Tabel 5 Be'!D15&lt;0.5),"-",IFERROR('Tabel 5 Be'!D15/'Tabel 5 F'!D15*100,"-"))</f>
        <v>6.6301703163017036</v>
      </c>
      <c r="E15" s="93">
        <f>IF(OR('Tabel 5 F'!E15&lt;5,'Tabel 5 Be'!E15&lt;0.5),"-",IFERROR('Tabel 5 Be'!E15/'Tabel 5 F'!E15*100,"-"))</f>
        <v>4.8751486325802613</v>
      </c>
      <c r="F15" s="93">
        <f>IF(OR('Tabel 5 F'!F15&lt;5,'Tabel 5 Be'!F15&lt;0.5),"-",IFERROR('Tabel 5 Be'!F15/'Tabel 5 F'!F15*100,"-"))</f>
        <v>4.1284403669724776</v>
      </c>
      <c r="G15" s="93">
        <f>IF(OR('Tabel 5 F'!G15&lt;5,'Tabel 5 Be'!G15&lt;0.5),"-",IFERROR('Tabel 5 Be'!G15/'Tabel 5 F'!G15*100,"-"))</f>
        <v>2.3841059602649008</v>
      </c>
      <c r="H15" s="93">
        <f>IF(OR('Tabel 5 F'!H15&lt;5,'Tabel 5 Be'!H15&lt;0.5),"-",IFERROR('Tabel 5 Be'!H15/'Tabel 5 F'!H15*100,"-"))</f>
        <v>3.5010940919037199</v>
      </c>
      <c r="I15" s="66"/>
      <c r="J15" s="93">
        <f>IF(OR('Tabel 5 F'!J15&lt;5,'Tabel 5 Be'!J15&lt;0.5),"-",IFERROR('Tabel 5 Be'!J15/'Tabel 5 F'!J15*100,"-"))</f>
        <v>10.275117799057607</v>
      </c>
      <c r="K15" s="65"/>
    </row>
    <row r="16" spans="1:11" ht="15.75" customHeight="1" x14ac:dyDescent="0.2">
      <c r="A16" s="90" t="s">
        <v>30</v>
      </c>
      <c r="B16" s="94">
        <f>IF(OR('Tabel 5 F'!B16&lt;5,'Tabel 5 Be'!B16&lt;0.5),"-",IFERROR('Tabel 5 Be'!B16/'Tabel 5 F'!B16*100,"-"))</f>
        <v>15.384615384615385</v>
      </c>
      <c r="C16" s="94">
        <f>IF(OR('Tabel 5 F'!C16&lt;5,'Tabel 5 Be'!C16&lt;0.5),"-",IFERROR('Tabel 5 Be'!C16/'Tabel 5 F'!C16*100,"-"))</f>
        <v>20.792079207920793</v>
      </c>
      <c r="D16" s="94">
        <f>IF(OR('Tabel 5 F'!D16&lt;5,'Tabel 5 Be'!D16&lt;0.5),"-",IFERROR('Tabel 5 Be'!D16/'Tabel 5 F'!D16*100,"-"))</f>
        <v>16.036036036036037</v>
      </c>
      <c r="E16" s="94">
        <f>IF(OR('Tabel 5 F'!E16&lt;5,'Tabel 5 Be'!E16&lt;0.5),"-",IFERROR('Tabel 5 Be'!E16/'Tabel 5 F'!E16*100,"-"))</f>
        <v>6.0176991150442474</v>
      </c>
      <c r="F16" s="94">
        <f>IF(OR('Tabel 5 F'!F16&lt;5,'Tabel 5 Be'!F16&lt;0.5),"-",IFERROR('Tabel 5 Be'!F16/'Tabel 5 F'!F16*100,"-"))</f>
        <v>4.703476482617587</v>
      </c>
      <c r="G16" s="94">
        <f>IF(OR('Tabel 5 F'!G16&lt;5,'Tabel 5 Be'!G16&lt;0.5),"-",IFERROR('Tabel 5 Be'!G16/'Tabel 5 F'!G16*100,"-"))</f>
        <v>2.2531477799867461</v>
      </c>
      <c r="H16" s="94">
        <f>IF(OR('Tabel 5 F'!H16&lt;5,'Tabel 5 Be'!H16&lt;0.5),"-",IFERROR('Tabel 5 Be'!H16/'Tabel 5 F'!H16*100,"-"))</f>
        <v>7.1038251366120218</v>
      </c>
      <c r="I16" s="66"/>
      <c r="J16" s="94">
        <f>IF(OR('Tabel 5 F'!J16&lt;5,'Tabel 5 Be'!J16&lt;0.5),"-",IFERROR('Tabel 5 Be'!J16/'Tabel 5 F'!J16*100,"-"))</f>
        <v>8.0079090459713296</v>
      </c>
      <c r="K16" s="65"/>
    </row>
    <row r="17" spans="1:11" ht="15" hidden="1" customHeight="1" x14ac:dyDescent="0.2">
      <c r="A17" s="31" t="s">
        <v>31</v>
      </c>
      <c r="B17" s="40">
        <f>IF(OR('Tabel 5 F'!B17&lt;5,'Tabel 5 Be'!B17&lt;0.5),"-",IFERROR('Tabel 5 Be'!B17/'Tabel 5 F'!B17*100,"-"))</f>
        <v>20.588235294117645</v>
      </c>
      <c r="C17" s="40">
        <f>IF(OR('Tabel 5 F'!C17&lt;5,'Tabel 5 Be'!C17&lt;0.5),"-",IFERROR('Tabel 5 Be'!C17/'Tabel 5 F'!C17*100,"-"))</f>
        <v>6.25</v>
      </c>
      <c r="D17" s="40">
        <f>IF(OR('Tabel 5 F'!D17&lt;5,'Tabel 5 Be'!D17&lt;0.5),"-",IFERROR('Tabel 5 Be'!D17/'Tabel 5 F'!D17*100,"-"))</f>
        <v>5.8823529411764701</v>
      </c>
      <c r="E17" s="40">
        <f>IF(OR('Tabel 5 F'!E17&lt;5,'Tabel 5 Be'!E17&lt;0.5),"-",IFERROR('Tabel 5 Be'!E17/'Tabel 5 F'!E17*100,"-"))</f>
        <v>1.5267175572519083</v>
      </c>
      <c r="F17" s="40">
        <f>IF(OR('Tabel 5 F'!F17&lt;5,'Tabel 5 Be'!F17&lt;0.5),"-",IFERROR('Tabel 5 Be'!F17/'Tabel 5 F'!F17*100,"-"))</f>
        <v>3.0487804878048781</v>
      </c>
      <c r="G17" s="40">
        <f>IF(OR('Tabel 5 F'!G17&lt;5,'Tabel 5 Be'!G17&lt;0.5),"-",IFERROR('Tabel 5 Be'!G17/'Tabel 5 F'!G17*100,"-"))</f>
        <v>1.1356045424181698</v>
      </c>
      <c r="H17" s="40">
        <f>IF(OR('Tabel 5 F'!H17&lt;5,'Tabel 5 Be'!H17&lt;0.5),"-",IFERROR('Tabel 5 Be'!H17/'Tabel 5 F'!H17*100,"-"))</f>
        <v>1.5625</v>
      </c>
      <c r="I17" s="66"/>
      <c r="J17" s="40">
        <f>IF(OR('Tabel 5 F'!J17&lt;5,'Tabel 5 Be'!J17&lt;0.5),"-",IFERROR('Tabel 5 Be'!J17/'Tabel 5 F'!J17*100,"-"))</f>
        <v>2.4101479915433406</v>
      </c>
      <c r="K17" s="65"/>
    </row>
    <row r="18" spans="1:11" ht="15" hidden="1" customHeight="1" x14ac:dyDescent="0.2">
      <c r="A18" s="33" t="s">
        <v>32</v>
      </c>
      <c r="B18" s="41">
        <f>IF(OR('Tabel 5 F'!B18&lt;5,'Tabel 5 Be'!B18&lt;0.5),"-",IFERROR('Tabel 5 Be'!B18/'Tabel 5 F'!B18*100,"-"))</f>
        <v>30.434782608695656</v>
      </c>
      <c r="C18" s="41">
        <f>IF(OR('Tabel 5 F'!C18&lt;5,'Tabel 5 Be'!C18&lt;0.5),"-",IFERROR('Tabel 5 Be'!C18/'Tabel 5 F'!C18*100,"-"))</f>
        <v>8.8235294117647065</v>
      </c>
      <c r="D18" s="41">
        <f>IF(OR('Tabel 5 F'!D18&lt;5,'Tabel 5 Be'!D18&lt;0.5),"-",IFERROR('Tabel 5 Be'!D18/'Tabel 5 F'!D18*100,"-"))</f>
        <v>7.291666666666667</v>
      </c>
      <c r="E18" s="41">
        <f>IF(OR('Tabel 5 F'!E18&lt;5,'Tabel 5 Be'!E18&lt;0.5),"-",IFERROR('Tabel 5 Be'!E18/'Tabel 5 F'!E18*100,"-"))</f>
        <v>3.4246575342465753</v>
      </c>
      <c r="F18" s="41">
        <f>IF(OR('Tabel 5 F'!F18&lt;5,'Tabel 5 Be'!F18&lt;0.5),"-",IFERROR('Tabel 5 Be'!F18/'Tabel 5 F'!F18*100,"-"))</f>
        <v>1.1494252873563218</v>
      </c>
      <c r="G18" s="41" t="str">
        <f>IF(OR('Tabel 5 F'!G18&lt;5,'Tabel 5 Be'!G18&lt;0.5),"-",IFERROR('Tabel 5 Be'!G18/'Tabel 5 F'!G18*100,"-"))</f>
        <v>-</v>
      </c>
      <c r="H18" s="41">
        <f>IF(OR('Tabel 5 F'!H18&lt;5,'Tabel 5 Be'!H18&lt;0.5),"-",IFERROR('Tabel 5 Be'!H18/'Tabel 5 F'!H18*100,"-"))</f>
        <v>4</v>
      </c>
      <c r="I18" s="66"/>
      <c r="J18" s="41">
        <f>IF(OR('Tabel 5 F'!J18&lt;5,'Tabel 5 Be'!J18&lt;0.5),"-",IFERROR('Tabel 5 Be'!J18/'Tabel 5 F'!J18*100,"-"))</f>
        <v>3.4387895460797799</v>
      </c>
      <c r="K18" s="65"/>
    </row>
    <row r="19" spans="1:11" ht="15" hidden="1" customHeight="1" x14ac:dyDescent="0.2">
      <c r="A19" s="31" t="s">
        <v>33</v>
      </c>
      <c r="B19" s="40" t="str">
        <f>IF(OR('Tabel 5 F'!B19&lt;5,'Tabel 5 Be'!B19&lt;0.5),"-",IFERROR('Tabel 5 Be'!B19/'Tabel 5 F'!B19*100,"-"))</f>
        <v>-</v>
      </c>
      <c r="C19" s="40" t="str">
        <f>IF(OR('Tabel 5 F'!C19&lt;5,'Tabel 5 Be'!C19&lt;0.5),"-",IFERROR('Tabel 5 Be'!C19/'Tabel 5 F'!C19*100,"-"))</f>
        <v>-</v>
      </c>
      <c r="D19" s="40" t="str">
        <f>IF(OR('Tabel 5 F'!D19&lt;5,'Tabel 5 Be'!D19&lt;0.5),"-",IFERROR('Tabel 5 Be'!D19/'Tabel 5 F'!D19*100,"-"))</f>
        <v>-</v>
      </c>
      <c r="E19" s="40" t="str">
        <f>IF(OR('Tabel 5 F'!E19&lt;5,'Tabel 5 Be'!E19&lt;0.5),"-",IFERROR('Tabel 5 Be'!E19/'Tabel 5 F'!E19*100,"-"))</f>
        <v>-</v>
      </c>
      <c r="F19" s="40">
        <f>IF(OR('Tabel 5 F'!F19&lt;5,'Tabel 5 Be'!F19&lt;0.5),"-",IFERROR('Tabel 5 Be'!F19/'Tabel 5 F'!F19*100,"-"))</f>
        <v>5.8823529411764701</v>
      </c>
      <c r="G19" s="40">
        <f>IF(OR('Tabel 5 F'!G19&lt;5,'Tabel 5 Be'!G19&lt;0.5),"-",IFERROR('Tabel 5 Be'!G19/'Tabel 5 F'!G19*100,"-"))</f>
        <v>0.86580086580086579</v>
      </c>
      <c r="H19" s="40">
        <f>IF(OR('Tabel 5 F'!H19&lt;5,'Tabel 5 Be'!H19&lt;0.5),"-",IFERROR('Tabel 5 Be'!H19/'Tabel 5 F'!H19*100,"-"))</f>
        <v>8</v>
      </c>
      <c r="I19" s="66"/>
      <c r="J19" s="40">
        <f>IF(OR('Tabel 5 F'!J19&lt;5,'Tabel 5 Be'!J19&lt;0.5),"-",IFERROR('Tabel 5 Be'!J19/'Tabel 5 F'!J19*100,"-"))</f>
        <v>2.0689655172413794</v>
      </c>
      <c r="K19" s="65"/>
    </row>
    <row r="20" spans="1:11" ht="15" hidden="1" customHeight="1" x14ac:dyDescent="0.2">
      <c r="A20" s="33" t="s">
        <v>34</v>
      </c>
      <c r="B20" s="41">
        <f>IF(OR('Tabel 5 F'!B20&lt;5,'Tabel 5 Be'!B20&lt;0.5),"-",IFERROR('Tabel 5 Be'!B20/'Tabel 5 F'!B20*100,"-"))</f>
        <v>44.444444444444443</v>
      </c>
      <c r="C20" s="41">
        <f>IF(OR('Tabel 5 F'!C20&lt;5,'Tabel 5 Be'!C20&lt;0.5),"-",IFERROR('Tabel 5 Be'!C20/'Tabel 5 F'!C20*100,"-"))</f>
        <v>5.5555555555555554</v>
      </c>
      <c r="D20" s="41">
        <f>IF(OR('Tabel 5 F'!D20&lt;5,'Tabel 5 Be'!D20&lt;0.5),"-",IFERROR('Tabel 5 Be'!D20/'Tabel 5 F'!D20*100,"-"))</f>
        <v>2.3809523809523809</v>
      </c>
      <c r="E20" s="41" t="str">
        <f>IF(OR('Tabel 5 F'!E20&lt;5,'Tabel 5 Be'!E20&lt;0.5),"-",IFERROR('Tabel 5 Be'!E20/'Tabel 5 F'!E20*100,"-"))</f>
        <v>-</v>
      </c>
      <c r="F20" s="41" t="str">
        <f>IF(OR('Tabel 5 F'!F20&lt;5,'Tabel 5 Be'!F20&lt;0.5),"-",IFERROR('Tabel 5 Be'!F20/'Tabel 5 F'!F20*100,"-"))</f>
        <v>-</v>
      </c>
      <c r="G20" s="41">
        <f>IF(OR('Tabel 5 F'!G20&lt;5,'Tabel 5 Be'!G20&lt;0.5),"-",IFERROR('Tabel 5 Be'!G20/'Tabel 5 F'!G20*100,"-"))</f>
        <v>1.9169329073482428</v>
      </c>
      <c r="H20" s="41">
        <f>IF(OR('Tabel 5 F'!H20&lt;5,'Tabel 5 Be'!H20&lt;0.5),"-",IFERROR('Tabel 5 Be'!H20/'Tabel 5 F'!H20*100,"-"))</f>
        <v>2.083333333333333</v>
      </c>
      <c r="I20" s="66"/>
      <c r="J20" s="41">
        <f>IF(OR('Tabel 5 F'!J20&lt;5,'Tabel 5 Be'!J20&lt;0.5),"-",IFERROR('Tabel 5 Be'!J20/'Tabel 5 F'!J20*100,"-"))</f>
        <v>2.5641025641025639</v>
      </c>
      <c r="K20" s="65"/>
    </row>
    <row r="21" spans="1:11" ht="15.75" customHeight="1" x14ac:dyDescent="0.2">
      <c r="A21" s="83" t="s">
        <v>35</v>
      </c>
      <c r="B21" s="95">
        <f>IF(OR('Tabel 5 F'!B21&lt;5,'Tabel 5 Be'!B21&lt;0.5),"-",IFERROR('Tabel 5 Be'!B21/'Tabel 5 F'!B21*100,"-"))</f>
        <v>25.242718446601941</v>
      </c>
      <c r="C21" s="95">
        <f>IF(OR('Tabel 5 F'!C21&lt;5,'Tabel 5 Be'!C21&lt;0.5),"-",IFERROR('Tabel 5 Be'!C21/'Tabel 5 F'!C21*100,"-"))</f>
        <v>6.756756756756757</v>
      </c>
      <c r="D21" s="95">
        <f>IF(OR('Tabel 5 F'!D21&lt;5,'Tabel 5 Be'!D21&lt;0.5),"-",IFERROR('Tabel 5 Be'!D21/'Tabel 5 F'!D21*100,"-"))</f>
        <v>5.802047781569966</v>
      </c>
      <c r="E21" s="95">
        <f>IF(OR('Tabel 5 F'!E21&lt;5,'Tabel 5 Be'!E21&lt;0.5),"-",IFERROR('Tabel 5 Be'!E21/'Tabel 5 F'!E21*100,"-"))</f>
        <v>2.1739130434782608</v>
      </c>
      <c r="F21" s="95">
        <f>IF(OR('Tabel 5 F'!F21&lt;5,'Tabel 5 Be'!F21&lt;0.5),"-",IFERROR('Tabel 5 Be'!F21/'Tabel 5 F'!F21*100,"-"))</f>
        <v>2.2435897435897436</v>
      </c>
      <c r="G21" s="95">
        <f>IF(OR('Tabel 5 F'!G21&lt;5,'Tabel 5 Be'!G21&lt;0.5),"-",IFERROR('Tabel 5 Be'!G21/'Tabel 5 F'!G21*100,"-"))</f>
        <v>1.0720411663807889</v>
      </c>
      <c r="H21" s="95">
        <f>IF(OR('Tabel 5 F'!H21&lt;5,'Tabel 5 Be'!H21&lt;0.5),"-",IFERROR('Tabel 5 Be'!H21/'Tabel 5 F'!H21*100,"-"))</f>
        <v>2.3746701846965697</v>
      </c>
      <c r="I21" s="66"/>
      <c r="J21" s="95">
        <f>IF(OR('Tabel 5 F'!J21&lt;5,'Tabel 5 Be'!J21&lt;0.5),"-",IFERROR('Tabel 5 Be'!J21/'Tabel 5 F'!J21*100,"-"))</f>
        <v>2.5970686551812805</v>
      </c>
      <c r="K21" s="65"/>
    </row>
    <row r="22" spans="1:11" ht="15.75" customHeight="1" x14ac:dyDescent="0.2">
      <c r="A22" s="79" t="s">
        <v>36</v>
      </c>
      <c r="B22" s="93">
        <f>IF(OR('Tabel 5 F'!B22&lt;5,'Tabel 5 Be'!B22&lt;0.5),"-",IFERROR('Tabel 5 Be'!B22/'Tabel 5 F'!B22*100,"-"))</f>
        <v>27.777777777777779</v>
      </c>
      <c r="C22" s="93">
        <f>IF(OR('Tabel 5 F'!C22&lt;5,'Tabel 5 Be'!C22&lt;0.5),"-",IFERROR('Tabel 5 Be'!C22/'Tabel 5 F'!C22*100,"-"))</f>
        <v>11.76470588235294</v>
      </c>
      <c r="D22" s="93" t="str">
        <f>IF(OR('Tabel 5 F'!D22&lt;5,'Tabel 5 Be'!D22&lt;0.5),"-",IFERROR('Tabel 5 Be'!D22/'Tabel 5 F'!D22*100,"-"))</f>
        <v>-</v>
      </c>
      <c r="E22" s="93" t="str">
        <f>IF(OR('Tabel 5 F'!E22&lt;5,'Tabel 5 Be'!E22&lt;0.5),"-",IFERROR('Tabel 5 Be'!E22/'Tabel 5 F'!E22*100,"-"))</f>
        <v>-</v>
      </c>
      <c r="F22" s="93" t="str">
        <f>IF(OR('Tabel 5 F'!F22&lt;5,'Tabel 5 Be'!F22&lt;0.5),"-",IFERROR('Tabel 5 Be'!F22/'Tabel 5 F'!F22*100,"-"))</f>
        <v>-</v>
      </c>
      <c r="G22" s="93">
        <f>IF(OR('Tabel 5 F'!G22&lt;5,'Tabel 5 Be'!G22&lt;0.5),"-",IFERROR('Tabel 5 Be'!G22/'Tabel 5 F'!G22*100,"-"))</f>
        <v>2.2624434389140271</v>
      </c>
      <c r="H22" s="93" t="str">
        <f>IF(OR('Tabel 5 F'!H22&lt;5,'Tabel 5 Be'!H22&lt;0.5),"-",IFERROR('Tabel 5 Be'!H22/'Tabel 5 F'!H22*100,"-"))</f>
        <v>-</v>
      </c>
      <c r="I22" s="66"/>
      <c r="J22" s="93">
        <f>IF(OR('Tabel 5 F'!J22&lt;5,'Tabel 5 Be'!J22&lt;0.5),"-",IFERROR('Tabel 5 Be'!J22/'Tabel 5 F'!J22*100,"-"))</f>
        <v>3.1496062992125982</v>
      </c>
      <c r="K22" s="65"/>
    </row>
    <row r="23" spans="1:11" ht="15.75" customHeight="1" x14ac:dyDescent="0.2">
      <c r="A23" s="90" t="s">
        <v>37</v>
      </c>
      <c r="B23" s="94">
        <f>IF(OR('Tabel 5 F'!B23&lt;5,'Tabel 5 Be'!B23&lt;0.5),"-",IFERROR('Tabel 5 Be'!B23/'Tabel 5 F'!B23*100,"-"))</f>
        <v>22.222222222222221</v>
      </c>
      <c r="C23" s="94">
        <f>IF(OR('Tabel 5 F'!C23&lt;5,'Tabel 5 Be'!C23&lt;0.5),"-",IFERROR('Tabel 5 Be'!C23/'Tabel 5 F'!C23*100,"-"))</f>
        <v>14.285714285714285</v>
      </c>
      <c r="D23" s="94">
        <f>IF(OR('Tabel 5 F'!D23&lt;5,'Tabel 5 Be'!D23&lt;0.5),"-",IFERROR('Tabel 5 Be'!D23/'Tabel 5 F'!D23*100,"-"))</f>
        <v>5.4545454545454541</v>
      </c>
      <c r="E23" s="94">
        <f>IF(OR('Tabel 5 F'!E23&lt;5,'Tabel 5 Be'!E23&lt;0.5),"-",IFERROR('Tabel 5 Be'!E23/'Tabel 5 F'!E23*100,"-"))</f>
        <v>1.9607843137254901</v>
      </c>
      <c r="F23" s="94" t="str">
        <f>IF(OR('Tabel 5 F'!F23&lt;5,'Tabel 5 Be'!F23&lt;0.5),"-",IFERROR('Tabel 5 Be'!F23/'Tabel 5 F'!F23*100,"-"))</f>
        <v>-</v>
      </c>
      <c r="G23" s="94">
        <f>IF(OR('Tabel 5 F'!G23&lt;5,'Tabel 5 Be'!G23&lt;0.5),"-",IFERROR('Tabel 5 Be'!G23/'Tabel 5 F'!G23*100,"-"))</f>
        <v>1.4285714285714286</v>
      </c>
      <c r="H23" s="94">
        <f>IF(OR('Tabel 5 F'!H23&lt;5,'Tabel 5 Be'!H23&lt;0.5),"-",IFERROR('Tabel 5 Be'!H23/'Tabel 5 F'!H23*100,"-"))</f>
        <v>2.8571428571428572</v>
      </c>
      <c r="I23" s="66"/>
      <c r="J23" s="94">
        <f>IF(OR('Tabel 5 F'!J23&lt;5,'Tabel 5 Be'!J23&lt;0.5),"-",IFERROR('Tabel 5 Be'!J23/'Tabel 5 F'!J23*100,"-"))</f>
        <v>4.7717842323651452</v>
      </c>
      <c r="K23" s="65"/>
    </row>
    <row r="24" spans="1:11" ht="15.75" customHeight="1" x14ac:dyDescent="0.2">
      <c r="A24" s="83" t="s">
        <v>38</v>
      </c>
      <c r="B24" s="95">
        <f>IF(OR('Tabel 5 F'!B24&lt;5,'Tabel 5 Be'!B24&lt;0.5),"-",IFERROR('Tabel 5 Be'!B24/'Tabel 5 F'!B24*100,"-"))</f>
        <v>6.5040650406504072</v>
      </c>
      <c r="C24" s="95">
        <f>IF(OR('Tabel 5 F'!C24&lt;5,'Tabel 5 Be'!C24&lt;0.5),"-",IFERROR('Tabel 5 Be'!C24/'Tabel 5 F'!C24*100,"-"))</f>
        <v>1.8518518518518516</v>
      </c>
      <c r="D24" s="95">
        <f>IF(OR('Tabel 5 F'!D24&lt;5,'Tabel 5 Be'!D24&lt;0.5),"-",IFERROR('Tabel 5 Be'!D24/'Tabel 5 F'!D24*100,"-"))</f>
        <v>2.2284122562674096</v>
      </c>
      <c r="E24" s="95">
        <f>IF(OR('Tabel 5 F'!E24&lt;5,'Tabel 5 Be'!E24&lt;0.5),"-",IFERROR('Tabel 5 Be'!E24/'Tabel 5 F'!E24*100,"-"))</f>
        <v>0.66518847006651882</v>
      </c>
      <c r="F24" s="95">
        <f>IF(OR('Tabel 5 F'!F24&lt;5,'Tabel 5 Be'!F24&lt;0.5),"-",IFERROR('Tabel 5 Be'!F24/'Tabel 5 F'!F24*100,"-"))</f>
        <v>0.67567567567567566</v>
      </c>
      <c r="G24" s="95">
        <f>IF(OR('Tabel 5 F'!G24&lt;5,'Tabel 5 Be'!G24&lt;0.5),"-",IFERROR('Tabel 5 Be'!G24/'Tabel 5 F'!G24*100,"-"))</f>
        <v>0.31982942430703626</v>
      </c>
      <c r="H24" s="95">
        <f>IF(OR('Tabel 5 F'!H24&lt;5,'Tabel 5 Be'!H24&lt;0.5),"-",IFERROR('Tabel 5 Be'!H24/'Tabel 5 F'!H24*100,"-"))</f>
        <v>1.2396694214876034</v>
      </c>
      <c r="I24" s="66"/>
      <c r="J24" s="95">
        <f>IF(OR('Tabel 5 F'!J24&lt;5,'Tabel 5 Be'!J24&lt;0.5),"-",IFERROR('Tabel 5 Be'!J24/'Tabel 5 F'!J24*100,"-"))</f>
        <v>1.1521652761223677</v>
      </c>
      <c r="K24" s="65"/>
    </row>
    <row r="25" spans="1:11" ht="15.75" customHeight="1" x14ac:dyDescent="0.2">
      <c r="A25" s="79" t="s">
        <v>39</v>
      </c>
      <c r="B25" s="93">
        <f>IF(OR('Tabel 5 F'!B25&lt;5,'Tabel 5 Be'!B25&lt;0.5),"-",IFERROR('Tabel 5 Be'!B25/'Tabel 5 F'!B25*100,"-"))</f>
        <v>27.739726027397261</v>
      </c>
      <c r="C25" s="93">
        <f>IF(OR('Tabel 5 F'!C25&lt;5,'Tabel 5 Be'!C25&lt;0.5),"-",IFERROR('Tabel 5 Be'!C25/'Tabel 5 F'!C25*100,"-"))</f>
        <v>4.1935483870967749</v>
      </c>
      <c r="D25" s="93">
        <f>IF(OR('Tabel 5 F'!D25&lt;5,'Tabel 5 Be'!D25&lt;0.5),"-",IFERROR('Tabel 5 Be'!D25/'Tabel 5 F'!D25*100,"-"))</f>
        <v>4.1775456919060057</v>
      </c>
      <c r="E25" s="93">
        <f>IF(OR('Tabel 5 F'!E25&lt;5,'Tabel 5 Be'!E25&lt;0.5),"-",IFERROR('Tabel 5 Be'!E25/'Tabel 5 F'!E25*100,"-"))</f>
        <v>1.7543859649122806</v>
      </c>
      <c r="F25" s="93">
        <f>IF(OR('Tabel 5 F'!F25&lt;5,'Tabel 5 Be'!F25&lt;0.5),"-",IFERROR('Tabel 5 Be'!F25/'Tabel 5 F'!F25*100,"-"))</f>
        <v>0.38709677419354838</v>
      </c>
      <c r="G25" s="93">
        <f>IF(OR('Tabel 5 F'!G25&lt;5,'Tabel 5 Be'!G25&lt;0.5),"-",IFERROR('Tabel 5 Be'!G25/'Tabel 5 F'!G25*100,"-"))</f>
        <v>0.98406747891283974</v>
      </c>
      <c r="H25" s="93">
        <f>IF(OR('Tabel 5 F'!H25&lt;5,'Tabel 5 Be'!H25&lt;0.5),"-",IFERROR('Tabel 5 Be'!H25/'Tabel 5 F'!H25*100,"-"))</f>
        <v>1.859504132231405</v>
      </c>
      <c r="I25" s="66"/>
      <c r="J25" s="93">
        <f>IF(OR('Tabel 5 F'!J25&lt;5,'Tabel 5 Be'!J25&lt;0.5),"-",IFERROR('Tabel 5 Be'!J25/'Tabel 5 F'!J25*100,"-"))</f>
        <v>3.0715532286212914</v>
      </c>
      <c r="K25" s="65"/>
    </row>
    <row r="26" spans="1:11" ht="15.75" customHeight="1" x14ac:dyDescent="0.2">
      <c r="A26" s="90" t="s">
        <v>40</v>
      </c>
      <c r="B26" s="94">
        <f>IF(OR('Tabel 5 F'!B26&lt;5,'Tabel 5 Be'!B26&lt;0.5),"-",IFERROR('Tabel 5 Be'!B26/'Tabel 5 F'!B26*100,"-"))</f>
        <v>33.789473684210527</v>
      </c>
      <c r="C26" s="94">
        <f>IF(OR('Tabel 5 F'!C26&lt;5,'Tabel 5 Be'!C26&lt;0.5),"-",IFERROR('Tabel 5 Be'!C26/'Tabel 5 F'!C26*100,"-"))</f>
        <v>0.9503695881731784</v>
      </c>
      <c r="D26" s="94">
        <f>IF(OR('Tabel 5 F'!D26&lt;5,'Tabel 5 Be'!D26&lt;0.5),"-",IFERROR('Tabel 5 Be'!D26/'Tabel 5 F'!D26*100,"-"))</f>
        <v>2.1219135802469138</v>
      </c>
      <c r="E26" s="94">
        <f>IF(OR('Tabel 5 F'!E26&lt;5,'Tabel 5 Be'!E26&lt;0.5),"-",IFERROR('Tabel 5 Be'!E26/'Tabel 5 F'!E26*100,"-"))</f>
        <v>0.85261875761266748</v>
      </c>
      <c r="F26" s="94">
        <f>IF(OR('Tabel 5 F'!F26&lt;5,'Tabel 5 Be'!F26&lt;0.5),"-",IFERROR('Tabel 5 Be'!F26/'Tabel 5 F'!F26*100,"-"))</f>
        <v>0.25188916876574308</v>
      </c>
      <c r="G26" s="94">
        <f>IF(OR('Tabel 5 F'!G26&lt;5,'Tabel 5 Be'!G26&lt;0.5),"-",IFERROR('Tabel 5 Be'!G26/'Tabel 5 F'!G26*100,"-"))</f>
        <v>0.25236593059936913</v>
      </c>
      <c r="H26" s="94">
        <f>IF(OR('Tabel 5 F'!H26&lt;5,'Tabel 5 Be'!H26&lt;0.5),"-",IFERROR('Tabel 5 Be'!H26/'Tabel 5 F'!H26*100,"-"))</f>
        <v>0.52840158520475566</v>
      </c>
      <c r="I26" s="66"/>
      <c r="J26" s="94">
        <f>IF(OR('Tabel 5 F'!J26&lt;5,'Tabel 5 Be'!J26&lt;0.5),"-",IFERROR('Tabel 5 Be'!J26/'Tabel 5 F'!J26*100,"-"))</f>
        <v>3.313323458330085</v>
      </c>
      <c r="K26" s="65"/>
    </row>
    <row r="27" spans="1:11" ht="15.75" customHeight="1" x14ac:dyDescent="0.2">
      <c r="A27" s="83" t="s">
        <v>41</v>
      </c>
      <c r="B27" s="95">
        <f>IF(OR('Tabel 5 F'!B27&lt;5,'Tabel 5 Be'!B27&lt;0.5),"-",IFERROR('Tabel 5 Be'!B27/'Tabel 5 F'!B27*100,"-"))</f>
        <v>57.731958762886592</v>
      </c>
      <c r="C27" s="95">
        <f>IF(OR('Tabel 5 F'!C27&lt;5,'Tabel 5 Be'!C27&lt;0.5),"-",IFERROR('Tabel 5 Be'!C27/'Tabel 5 F'!C27*100,"-"))</f>
        <v>4.5977011494252871</v>
      </c>
      <c r="D27" s="95">
        <f>IF(OR('Tabel 5 F'!D27&lt;5,'Tabel 5 Be'!D27&lt;0.5),"-",IFERROR('Tabel 5 Be'!D27/'Tabel 5 F'!D27*100,"-"))</f>
        <v>1.048951048951049</v>
      </c>
      <c r="E27" s="95">
        <f>IF(OR('Tabel 5 F'!E27&lt;5,'Tabel 5 Be'!E27&lt;0.5),"-",IFERROR('Tabel 5 Be'!E27/'Tabel 5 F'!E27*100,"-"))</f>
        <v>1.1049723756906076</v>
      </c>
      <c r="F27" s="95">
        <f>IF(OR('Tabel 5 F'!F27&lt;5,'Tabel 5 Be'!F27&lt;0.5),"-",IFERROR('Tabel 5 Be'!F27/'Tabel 5 F'!F27*100,"-"))</f>
        <v>2.3972602739726026</v>
      </c>
      <c r="G27" s="95">
        <f>IF(OR('Tabel 5 F'!G27&lt;5,'Tabel 5 Be'!G27&lt;0.5),"-",IFERROR('Tabel 5 Be'!G27/'Tabel 5 F'!G27*100,"-"))</f>
        <v>0.86633663366336644</v>
      </c>
      <c r="H27" s="95">
        <f>IF(OR('Tabel 5 F'!H27&lt;5,'Tabel 5 Be'!H27&lt;0.5),"-",IFERROR('Tabel 5 Be'!H27/'Tabel 5 F'!H27*100,"-"))</f>
        <v>0.58479532163742687</v>
      </c>
      <c r="I27" s="66"/>
      <c r="J27" s="95">
        <f>IF(OR('Tabel 5 F'!J27&lt;5,'Tabel 5 Be'!J27&lt;0.5),"-",IFERROR('Tabel 5 Be'!J27/'Tabel 5 F'!J27*100,"-"))</f>
        <v>3.8991916310033283</v>
      </c>
      <c r="K27" s="65"/>
    </row>
    <row r="28" spans="1:11" ht="15.75" customHeight="1" x14ac:dyDescent="0.2">
      <c r="A28" s="79" t="s">
        <v>42</v>
      </c>
      <c r="B28" s="93">
        <f>IF(OR('Tabel 5 F'!B28&lt;5,'Tabel 5 Be'!B28&lt;0.5),"-",IFERROR('Tabel 5 Be'!B28/'Tabel 5 F'!B28*100,"-"))</f>
        <v>57.948717948717956</v>
      </c>
      <c r="C28" s="93">
        <f>IF(OR('Tabel 5 F'!C28&lt;5,'Tabel 5 Be'!C28&lt;0.5),"-",IFERROR('Tabel 5 Be'!C28/'Tabel 5 F'!C28*100,"-"))</f>
        <v>15.217391304347828</v>
      </c>
      <c r="D28" s="93">
        <f>IF(OR('Tabel 5 F'!D28&lt;5,'Tabel 5 Be'!D28&lt;0.5),"-",IFERROR('Tabel 5 Be'!D28/'Tabel 5 F'!D28*100,"-"))</f>
        <v>5.5449330783938811</v>
      </c>
      <c r="E28" s="93">
        <f>IF(OR('Tabel 5 F'!E28&lt;5,'Tabel 5 Be'!E28&lt;0.5),"-",IFERROR('Tabel 5 Be'!E28/'Tabel 5 F'!E28*100,"-"))</f>
        <v>3.79041248606466</v>
      </c>
      <c r="F28" s="93">
        <f>IF(OR('Tabel 5 F'!F28&lt;5,'Tabel 5 Be'!F28&lt;0.5),"-",IFERROR('Tabel 5 Be'!F28/'Tabel 5 F'!F28*100,"-"))</f>
        <v>1.9698725376593278</v>
      </c>
      <c r="G28" s="93">
        <f>IF(OR('Tabel 5 F'!G28&lt;5,'Tabel 5 Be'!G28&lt;0.5),"-",IFERROR('Tabel 5 Be'!G28/'Tabel 5 F'!G28*100,"-"))</f>
        <v>2.974504249291785</v>
      </c>
      <c r="H28" s="93">
        <f>IF(OR('Tabel 5 F'!H28&lt;5,'Tabel 5 Be'!H28&lt;0.5),"-",IFERROR('Tabel 5 Be'!H28/'Tabel 5 F'!H28*100,"-"))</f>
        <v>3.2835820895522385</v>
      </c>
      <c r="I28" s="66"/>
      <c r="J28" s="93">
        <f>IF(OR('Tabel 5 F'!J28&lt;5,'Tabel 5 Be'!J28&lt;0.5),"-",IFERROR('Tabel 5 Be'!J28/'Tabel 5 F'!J28*100,"-"))</f>
        <v>5.3853595614317964</v>
      </c>
      <c r="K28" s="65"/>
    </row>
    <row r="29" spans="1:11" ht="15.75" customHeight="1" x14ac:dyDescent="0.2">
      <c r="A29" s="90" t="s">
        <v>43</v>
      </c>
      <c r="B29" s="94">
        <f>IF(OR('Tabel 5 F'!B29&lt;5,'Tabel 5 Be'!B29&lt;0.5),"-",IFERROR('Tabel 5 Be'!B29/'Tabel 5 F'!B29*100,"-"))</f>
        <v>75</v>
      </c>
      <c r="C29" s="94" t="str">
        <f>IF(OR('Tabel 5 F'!C29&lt;5,'Tabel 5 Be'!C29&lt;0.5),"-",IFERROR('Tabel 5 Be'!C29/'Tabel 5 F'!C29*100,"-"))</f>
        <v>-</v>
      </c>
      <c r="D29" s="94">
        <f>IF(OR('Tabel 5 F'!D29&lt;5,'Tabel 5 Be'!D29&lt;0.5),"-",IFERROR('Tabel 5 Be'!D29/'Tabel 5 F'!D29*100,"-"))</f>
        <v>4.4117647058823533</v>
      </c>
      <c r="E29" s="94">
        <f>IF(OR('Tabel 5 F'!E29&lt;5,'Tabel 5 Be'!E29&lt;0.5),"-",IFERROR('Tabel 5 Be'!E29/'Tabel 5 F'!E29*100,"-"))</f>
        <v>1.2820512820512819</v>
      </c>
      <c r="F29" s="94" t="str">
        <f>IF(OR('Tabel 5 F'!F29&lt;5,'Tabel 5 Be'!F29&lt;0.5),"-",IFERROR('Tabel 5 Be'!F29/'Tabel 5 F'!F29*100,"-"))</f>
        <v>-</v>
      </c>
      <c r="G29" s="94">
        <f>IF(OR('Tabel 5 F'!G29&lt;5,'Tabel 5 Be'!G29&lt;0.5),"-",IFERROR('Tabel 5 Be'!G29/'Tabel 5 F'!G29*100,"-"))</f>
        <v>0.39215686274509803</v>
      </c>
      <c r="H29" s="94" t="str">
        <f>IF(OR('Tabel 5 F'!H29&lt;5,'Tabel 5 Be'!H29&lt;0.5),"-",IFERROR('Tabel 5 Be'!H29/'Tabel 5 F'!H29*100,"-"))</f>
        <v>-</v>
      </c>
      <c r="I29" s="66"/>
      <c r="J29" s="94">
        <f>IF(OR('Tabel 5 F'!J29&lt;5,'Tabel 5 Be'!J29&lt;0.5),"-",IFERROR('Tabel 5 Be'!J29/'Tabel 5 F'!J29*100,"-"))</f>
        <v>2.7809965237543453</v>
      </c>
      <c r="K29" s="65"/>
    </row>
    <row r="30" spans="1:11" ht="15.75" customHeight="1" x14ac:dyDescent="0.2">
      <c r="A30" s="83" t="s">
        <v>44</v>
      </c>
      <c r="B30" s="95">
        <f>IF(OR('Tabel 5 F'!B30&lt;5,'Tabel 5 Be'!B30&lt;0.5),"-",IFERROR('Tabel 5 Be'!B30/'Tabel 5 F'!B30*100,"-"))</f>
        <v>18.75</v>
      </c>
      <c r="C30" s="95">
        <f>IF(OR('Tabel 5 F'!C30&lt;5,'Tabel 5 Be'!C30&lt;0.5),"-",IFERROR('Tabel 5 Be'!C30/'Tabel 5 F'!C30*100,"-"))</f>
        <v>27.450980392156865</v>
      </c>
      <c r="D30" s="95">
        <f>IF(OR('Tabel 5 F'!D30&lt;5,'Tabel 5 Be'!D30&lt;0.5),"-",IFERROR('Tabel 5 Be'!D30/'Tabel 5 F'!D30*100,"-"))</f>
        <v>7.7464788732394361</v>
      </c>
      <c r="E30" s="95">
        <f>IF(OR('Tabel 5 F'!E30&lt;5,'Tabel 5 Be'!E30&lt;0.5),"-",IFERROR('Tabel 5 Be'!E30/'Tabel 5 F'!E30*100,"-"))</f>
        <v>4.231625835189309</v>
      </c>
      <c r="F30" s="95">
        <f>IF(OR('Tabel 5 F'!F30&lt;5,'Tabel 5 Be'!F30&lt;0.5),"-",IFERROR('Tabel 5 Be'!F30/'Tabel 5 F'!F30*100,"-"))</f>
        <v>1.7482517482517483</v>
      </c>
      <c r="G30" s="95">
        <f>IF(OR('Tabel 5 F'!G30&lt;5,'Tabel 5 Be'!G30&lt;0.5),"-",IFERROR('Tabel 5 Be'!G30/'Tabel 5 F'!G30*100,"-"))</f>
        <v>1.6023306627822289</v>
      </c>
      <c r="H30" s="95">
        <f>IF(OR('Tabel 5 F'!H30&lt;5,'Tabel 5 Be'!H30&lt;0.5),"-",IFERROR('Tabel 5 Be'!H30/'Tabel 5 F'!H30*100,"-"))</f>
        <v>1.9650655021834063</v>
      </c>
      <c r="I30" s="66"/>
      <c r="J30" s="95">
        <f>IF(OR('Tabel 5 F'!J30&lt;5,'Tabel 5 Be'!J30&lt;0.5),"-",IFERROR('Tabel 5 Be'!J30/'Tabel 5 F'!J30*100,"-"))</f>
        <v>2.9239766081871341</v>
      </c>
      <c r="K30" s="65"/>
    </row>
    <row r="31" spans="1:11" ht="15.75" customHeight="1" x14ac:dyDescent="0.2">
      <c r="A31" s="79" t="s">
        <v>45</v>
      </c>
      <c r="B31" s="93">
        <f>IF(OR('Tabel 5 F'!B31&lt;5,'Tabel 5 Be'!B31&lt;0.5),"-",IFERROR('Tabel 5 Be'!B31/'Tabel 5 F'!B31*100,"-"))</f>
        <v>33.333333333333329</v>
      </c>
      <c r="C31" s="93">
        <f>IF(OR('Tabel 5 F'!C31&lt;5,'Tabel 5 Be'!C31&lt;0.5),"-",IFERROR('Tabel 5 Be'!C31/'Tabel 5 F'!C31*100,"-"))</f>
        <v>14.285714285714285</v>
      </c>
      <c r="D31" s="93">
        <f>IF(OR('Tabel 5 F'!D31&lt;5,'Tabel 5 Be'!D31&lt;0.5),"-",IFERROR('Tabel 5 Be'!D31/'Tabel 5 F'!D31*100,"-"))</f>
        <v>9.0909090909090917</v>
      </c>
      <c r="E31" s="93">
        <f>IF(OR('Tabel 5 F'!E31&lt;5,'Tabel 5 Be'!E31&lt;0.5),"-",IFERROR('Tabel 5 Be'!E31/'Tabel 5 F'!E31*100,"-"))</f>
        <v>10</v>
      </c>
      <c r="F31" s="93">
        <f>IF(OR('Tabel 5 F'!F31&lt;5,'Tabel 5 Be'!F31&lt;0.5),"-",IFERROR('Tabel 5 Be'!F31/'Tabel 5 F'!F31*100,"-"))</f>
        <v>3.1746031746031744</v>
      </c>
      <c r="G31" s="93">
        <f>IF(OR('Tabel 5 F'!G31&lt;5,'Tabel 5 Be'!G31&lt;0.5),"-",IFERROR('Tabel 5 Be'!G31/'Tabel 5 F'!G31*100,"-"))</f>
        <v>2.159827213822894</v>
      </c>
      <c r="H31" s="93">
        <f>IF(OR('Tabel 5 F'!H31&lt;5,'Tabel 5 Be'!H31&lt;0.5),"-",IFERROR('Tabel 5 Be'!H31/'Tabel 5 F'!H31*100,"-"))</f>
        <v>3.3613445378151261</v>
      </c>
      <c r="I31" s="66"/>
      <c r="J31" s="93">
        <f>IF(OR('Tabel 5 F'!J31&lt;5,'Tabel 5 Be'!J31&lt;0.5),"-",IFERROR('Tabel 5 Be'!J31/'Tabel 5 F'!J31*100,"-"))</f>
        <v>4.0183696900114816</v>
      </c>
      <c r="K31" s="65"/>
    </row>
    <row r="32" spans="1:11" ht="15.75" customHeight="1" x14ac:dyDescent="0.2">
      <c r="A32" s="90" t="s">
        <v>46</v>
      </c>
      <c r="B32" s="94">
        <f>IF(OR('Tabel 5 F'!B32&lt;5,'Tabel 5 Be'!B32&lt;0.5),"-",IFERROR('Tabel 5 Be'!B32/'Tabel 5 F'!B32*100,"-"))</f>
        <v>36.95652173913043</v>
      </c>
      <c r="C32" s="94">
        <f>IF(OR('Tabel 5 F'!C32&lt;5,'Tabel 5 Be'!C32&lt;0.5),"-",IFERROR('Tabel 5 Be'!C32/'Tabel 5 F'!C32*100,"-"))</f>
        <v>23.255813953488371</v>
      </c>
      <c r="D32" s="94">
        <f>IF(OR('Tabel 5 F'!D32&lt;5,'Tabel 5 Be'!D32&lt;0.5),"-",IFERROR('Tabel 5 Be'!D32/'Tabel 5 F'!D32*100,"-"))</f>
        <v>6.0606060606060606</v>
      </c>
      <c r="E32" s="94">
        <f>IF(OR('Tabel 5 F'!E32&lt;5,'Tabel 5 Be'!E32&lt;0.5),"-",IFERROR('Tabel 5 Be'!E32/'Tabel 5 F'!E32*100,"-"))</f>
        <v>1.8867924528301887</v>
      </c>
      <c r="F32" s="94">
        <f>IF(OR('Tabel 5 F'!F32&lt;5,'Tabel 5 Be'!F32&lt;0.5),"-",IFERROR('Tabel 5 Be'!F32/'Tabel 5 F'!F32*100,"-"))</f>
        <v>4.5045045045045047</v>
      </c>
      <c r="G32" s="94">
        <f>IF(OR('Tabel 5 F'!G32&lt;5,'Tabel 5 Be'!G32&lt;0.5),"-",IFERROR('Tabel 5 Be'!G32/'Tabel 5 F'!G32*100,"-"))</f>
        <v>1.1282051282051282</v>
      </c>
      <c r="H32" s="94">
        <f>IF(OR('Tabel 5 F'!H32&lt;5,'Tabel 5 Be'!H32&lt;0.5),"-",IFERROR('Tabel 5 Be'!H32/'Tabel 5 F'!H32*100,"-"))</f>
        <v>2.4096385542168677</v>
      </c>
      <c r="I32" s="66"/>
      <c r="J32" s="94">
        <f>IF(OR('Tabel 5 F'!J32&lt;5,'Tabel 5 Be'!J32&lt;0.5),"-",IFERROR('Tabel 5 Be'!J32/'Tabel 5 F'!J32*100,"-"))</f>
        <v>3.5672514619883042</v>
      </c>
      <c r="K32" s="65"/>
    </row>
    <row r="33" spans="1:11" ht="15.75" customHeight="1" x14ac:dyDescent="0.2">
      <c r="A33" s="83" t="s">
        <v>47</v>
      </c>
      <c r="B33" s="95">
        <f>IF(OR('Tabel 5 F'!B33&lt;5,'Tabel 5 Be'!B33&lt;0.5),"-",IFERROR('Tabel 5 Be'!B33/'Tabel 5 F'!B33*100,"-"))</f>
        <v>39.718804920913882</v>
      </c>
      <c r="C33" s="95">
        <f>IF(OR('Tabel 5 F'!C33&lt;5,'Tabel 5 Be'!C33&lt;0.5),"-",IFERROR('Tabel 5 Be'!C33/'Tabel 5 F'!C33*100,"-"))</f>
        <v>6.3356164383561646</v>
      </c>
      <c r="D33" s="95">
        <f>IF(OR('Tabel 5 F'!D33&lt;5,'Tabel 5 Be'!D33&lt;0.5),"-",IFERROR('Tabel 5 Be'!D33/'Tabel 5 F'!D33*100,"-"))</f>
        <v>5.1328502415458939</v>
      </c>
      <c r="E33" s="95">
        <f>IF(OR('Tabel 5 F'!E33&lt;5,'Tabel 5 Be'!E33&lt;0.5),"-",IFERROR('Tabel 5 Be'!E33/'Tabel 5 F'!E33*100,"-"))</f>
        <v>3.343166175024582</v>
      </c>
      <c r="F33" s="95">
        <f>IF(OR('Tabel 5 F'!F33&lt;5,'Tabel 5 Be'!F33&lt;0.5),"-",IFERROR('Tabel 5 Be'!F33/'Tabel 5 F'!F33*100,"-"))</f>
        <v>1.5586546349466777</v>
      </c>
      <c r="G33" s="95">
        <f>IF(OR('Tabel 5 F'!G33&lt;5,'Tabel 5 Be'!G33&lt;0.5),"-",IFERROR('Tabel 5 Be'!G33/'Tabel 5 F'!G33*100,"-"))</f>
        <v>1.0309278350515463</v>
      </c>
      <c r="H33" s="95">
        <f>IF(OR('Tabel 5 F'!H33&lt;5,'Tabel 5 Be'!H33&lt;0.5),"-",IFERROR('Tabel 5 Be'!H33/'Tabel 5 F'!H33*100,"-"))</f>
        <v>1.9125683060109291</v>
      </c>
      <c r="I33" s="66"/>
      <c r="J33" s="95">
        <f>IF(OR('Tabel 5 F'!J33&lt;5,'Tabel 5 Be'!J33&lt;0.5),"-",IFERROR('Tabel 5 Be'!J33/'Tabel 5 F'!J33*100,"-"))</f>
        <v>5.3221605707167932</v>
      </c>
      <c r="K33" s="65"/>
    </row>
    <row r="34" spans="1:11" ht="15.75" customHeight="1" x14ac:dyDescent="0.2">
      <c r="A34" s="79" t="s">
        <v>48</v>
      </c>
      <c r="B34" s="93">
        <f>IF(OR('Tabel 5 F'!B34&lt;5,'Tabel 5 Be'!B34&lt;0.5),"-",IFERROR('Tabel 5 Be'!B34/'Tabel 5 F'!B34*100,"-"))</f>
        <v>19.55617198335645</v>
      </c>
      <c r="C34" s="93">
        <f>IF(OR('Tabel 5 F'!C34&lt;5,'Tabel 5 Be'!C34&lt;0.5),"-",IFERROR('Tabel 5 Be'!C34/'Tabel 5 F'!C34*100,"-"))</f>
        <v>2.3959646910466583</v>
      </c>
      <c r="D34" s="93">
        <f>IF(OR('Tabel 5 F'!D34&lt;5,'Tabel 5 Be'!D34&lt;0.5),"-",IFERROR('Tabel 5 Be'!D34/'Tabel 5 F'!D34*100,"-"))</f>
        <v>1.0597710894446799</v>
      </c>
      <c r="E34" s="93">
        <f>IF(OR('Tabel 5 F'!E34&lt;5,'Tabel 5 Be'!E34&lt;0.5),"-",IFERROR('Tabel 5 Be'!E34/'Tabel 5 F'!E34*100,"-"))</f>
        <v>1.0526315789473684</v>
      </c>
      <c r="F34" s="93">
        <f>IF(OR('Tabel 5 F'!F34&lt;5,'Tabel 5 Be'!F34&lt;0.5),"-",IFERROR('Tabel 5 Be'!F34/'Tabel 5 F'!F34*100,"-"))</f>
        <v>0.84745762711864403</v>
      </c>
      <c r="G34" s="93">
        <f>IF(OR('Tabel 5 F'!G34&lt;5,'Tabel 5 Be'!G34&lt;0.5),"-",IFERROR('Tabel 5 Be'!G34/'Tabel 5 F'!G34*100,"-"))</f>
        <v>0.7376185458377239</v>
      </c>
      <c r="H34" s="93">
        <f>IF(OR('Tabel 5 F'!H34&lt;5,'Tabel 5 Be'!H34&lt;0.5),"-",IFERROR('Tabel 5 Be'!H34/'Tabel 5 F'!H34*100,"-"))</f>
        <v>1.1638316920322291</v>
      </c>
      <c r="I34" s="66"/>
      <c r="J34" s="93">
        <f>IF(OR('Tabel 5 F'!J34&lt;5,'Tabel 5 Be'!J34&lt;0.5),"-",IFERROR('Tabel 5 Be'!J34/'Tabel 5 F'!J34*100,"-"))</f>
        <v>1.8060321473722232</v>
      </c>
      <c r="K34" s="65"/>
    </row>
    <row r="35" spans="1:11" ht="15.75" customHeight="1" x14ac:dyDescent="0.2">
      <c r="A35" s="90" t="s">
        <v>49</v>
      </c>
      <c r="B35" s="94">
        <f>IF(OR('Tabel 5 F'!B35&lt;5,'Tabel 5 Be'!B35&lt;0.5),"-",IFERROR('Tabel 5 Be'!B35/'Tabel 5 F'!B35*100,"-"))</f>
        <v>27.89473684210526</v>
      </c>
      <c r="C35" s="94">
        <f>IF(OR('Tabel 5 F'!C35&lt;5,'Tabel 5 Be'!C35&lt;0.5),"-",IFERROR('Tabel 5 Be'!C35/'Tabel 5 F'!C35*100,"-"))</f>
        <v>4.1237113402061851</v>
      </c>
      <c r="D35" s="94">
        <f>IF(OR('Tabel 5 F'!D35&lt;5,'Tabel 5 Be'!D35&lt;0.5),"-",IFERROR('Tabel 5 Be'!D35/'Tabel 5 F'!D35*100,"-"))</f>
        <v>1.2573964497041421</v>
      </c>
      <c r="E35" s="94">
        <f>IF(OR('Tabel 5 F'!E35&lt;5,'Tabel 5 Be'!E35&lt;0.5),"-",IFERROR('Tabel 5 Be'!E35/'Tabel 5 F'!E35*100,"-"))</f>
        <v>0.91638029782359687</v>
      </c>
      <c r="F35" s="94">
        <f>IF(OR('Tabel 5 F'!F35&lt;5,'Tabel 5 Be'!F35&lt;0.5),"-",IFERROR('Tabel 5 Be'!F35/'Tabel 5 F'!F35*100,"-"))</f>
        <v>0.59737156511350065</v>
      </c>
      <c r="G35" s="94">
        <f>IF(OR('Tabel 5 F'!G35&lt;5,'Tabel 5 Be'!G35&lt;0.5),"-",IFERROR('Tabel 5 Be'!G35/'Tabel 5 F'!G35*100,"-"))</f>
        <v>1.2813522355507088</v>
      </c>
      <c r="H35" s="94">
        <f>IF(OR('Tabel 5 F'!H35&lt;5,'Tabel 5 Be'!H35&lt;0.5),"-",IFERROR('Tabel 5 Be'!H35/'Tabel 5 F'!H35*100,"-"))</f>
        <v>0.81300813008130091</v>
      </c>
      <c r="I35" s="66"/>
      <c r="J35" s="94">
        <f>IF(OR('Tabel 5 F'!J35&lt;5,'Tabel 5 Be'!J35&lt;0.5),"-",IFERROR('Tabel 5 Be'!J35/'Tabel 5 F'!J35*100,"-"))</f>
        <v>2.2418757712875359</v>
      </c>
      <c r="K35" s="65"/>
    </row>
    <row r="36" spans="1:11" ht="15.75" customHeight="1" x14ac:dyDescent="0.2">
      <c r="A36" s="83" t="s">
        <v>50</v>
      </c>
      <c r="B36" s="95">
        <f>IF(OR('Tabel 5 F'!B36&lt;5,'Tabel 5 Be'!B36&lt;0.5),"-",IFERROR('Tabel 5 Be'!B36/'Tabel 5 F'!B36*100,"-"))</f>
        <v>28.23813354786806</v>
      </c>
      <c r="C36" s="95">
        <f>IF(OR('Tabel 5 F'!C36&lt;5,'Tabel 5 Be'!C36&lt;0.5),"-",IFERROR('Tabel 5 Be'!C36/'Tabel 5 F'!C36*100,"-"))</f>
        <v>9.2804303967720241</v>
      </c>
      <c r="D36" s="95">
        <f>IF(OR('Tabel 5 F'!D36&lt;5,'Tabel 5 Be'!D36&lt;0.5),"-",IFERROR('Tabel 5 Be'!D36/'Tabel 5 F'!D36*100,"-"))</f>
        <v>5.0832003647139272</v>
      </c>
      <c r="E36" s="95">
        <f>IF(OR('Tabel 5 F'!E36&lt;5,'Tabel 5 Be'!E36&lt;0.5),"-",IFERROR('Tabel 5 Be'!E36/'Tabel 5 F'!E36*100,"-"))</f>
        <v>2.2785677574096281</v>
      </c>
      <c r="F36" s="95">
        <f>IF(OR('Tabel 5 F'!F36&lt;5,'Tabel 5 Be'!F36&lt;0.5),"-",IFERROR('Tabel 5 Be'!F36/'Tabel 5 F'!F36*100,"-"))</f>
        <v>2.3523876734885909</v>
      </c>
      <c r="G36" s="95">
        <f>IF(OR('Tabel 5 F'!G36&lt;5,'Tabel 5 Be'!G36&lt;0.5),"-",IFERROR('Tabel 5 Be'!G36/'Tabel 5 F'!G36*100,"-"))</f>
        <v>1.6122689736531655</v>
      </c>
      <c r="H36" s="95">
        <f>IF(OR('Tabel 5 F'!H36&lt;5,'Tabel 5 Be'!H36&lt;0.5),"-",IFERROR('Tabel 5 Be'!H36/'Tabel 5 F'!H36*100,"-"))</f>
        <v>2.3312883435582821</v>
      </c>
      <c r="I36" s="66"/>
      <c r="J36" s="95">
        <f>IF(OR('Tabel 5 F'!J36&lt;5,'Tabel 5 Be'!J36&lt;0.5),"-",IFERROR('Tabel 5 Be'!J36/'Tabel 5 F'!J36*100,"-"))</f>
        <v>4.0229686256875024</v>
      </c>
      <c r="K36" s="65"/>
    </row>
    <row r="37" spans="1:11" ht="15.75" customHeight="1" x14ac:dyDescent="0.2">
      <c r="A37" s="79" t="s">
        <v>51</v>
      </c>
      <c r="B37" s="93">
        <f>IF(OR('Tabel 5 F'!B37&lt;5,'Tabel 5 Be'!B37&lt;0.5),"-",IFERROR('Tabel 5 Be'!B37/'Tabel 5 F'!B37*100,"-"))</f>
        <v>31.490015360983104</v>
      </c>
      <c r="C37" s="93">
        <f>IF(OR('Tabel 5 F'!C37&lt;5,'Tabel 5 Be'!C37&lt;0.5),"-",IFERROR('Tabel 5 Be'!C37/'Tabel 5 F'!C37*100,"-"))</f>
        <v>5.825242718446602</v>
      </c>
      <c r="D37" s="93">
        <f>IF(OR('Tabel 5 F'!D37&lt;5,'Tabel 5 Be'!D37&lt;0.5),"-",IFERROR('Tabel 5 Be'!D37/'Tabel 5 F'!D37*100,"-"))</f>
        <v>2.9296569011436628</v>
      </c>
      <c r="E37" s="93">
        <f>IF(OR('Tabel 5 F'!E37&lt;5,'Tabel 5 Be'!E37&lt;0.5),"-",IFERROR('Tabel 5 Be'!E37/'Tabel 5 F'!E37*100,"-"))</f>
        <v>1.9535197036039071</v>
      </c>
      <c r="F37" s="93">
        <f>IF(OR('Tabel 5 F'!F37&lt;5,'Tabel 5 Be'!F37&lt;0.5),"-",IFERROR('Tabel 5 Be'!F37/'Tabel 5 F'!F37*100,"-"))</f>
        <v>1.6115351993214586</v>
      </c>
      <c r="G37" s="93">
        <f>IF(OR('Tabel 5 F'!G37&lt;5,'Tabel 5 Be'!G37&lt;0.5),"-",IFERROR('Tabel 5 Be'!G37/'Tabel 5 F'!G37*100,"-"))</f>
        <v>1.8536848735714928</v>
      </c>
      <c r="H37" s="93">
        <f>IF(OR('Tabel 5 F'!H37&lt;5,'Tabel 5 Be'!H37&lt;0.5),"-",IFERROR('Tabel 5 Be'!H37/'Tabel 5 F'!H37*100,"-"))</f>
        <v>1.6480853126514785</v>
      </c>
      <c r="I37" s="66"/>
      <c r="J37" s="93">
        <f>IF(OR('Tabel 5 F'!J37&lt;5,'Tabel 5 Be'!J37&lt;0.5),"-",IFERROR('Tabel 5 Be'!J37/'Tabel 5 F'!J37*100,"-"))</f>
        <v>4.1541628431834532</v>
      </c>
      <c r="K37" s="65"/>
    </row>
    <row r="38" spans="1:11" ht="15.75" customHeight="1" x14ac:dyDescent="0.2">
      <c r="A38" s="90" t="s">
        <v>52</v>
      </c>
      <c r="B38" s="94">
        <f>IF(OR('Tabel 5 F'!B38&lt;5,'Tabel 5 Be'!B38&lt;0.5),"-",IFERROR('Tabel 5 Be'!B38/'Tabel 5 F'!B38*100,"-"))</f>
        <v>28.467153284671532</v>
      </c>
      <c r="C38" s="94">
        <f>IF(OR('Tabel 5 F'!C38&lt;5,'Tabel 5 Be'!C38&lt;0.5),"-",IFERROR('Tabel 5 Be'!C38/'Tabel 5 F'!C38*100,"-"))</f>
        <v>12.334801762114537</v>
      </c>
      <c r="D38" s="94">
        <f>IF(OR('Tabel 5 F'!D38&lt;5,'Tabel 5 Be'!D38&lt;0.5),"-",IFERROR('Tabel 5 Be'!D38/'Tabel 5 F'!D38*100,"-"))</f>
        <v>5.8823529411764701</v>
      </c>
      <c r="E38" s="94">
        <f>IF(OR('Tabel 5 F'!E38&lt;5,'Tabel 5 Be'!E38&lt;0.5),"-",IFERROR('Tabel 5 Be'!E38/'Tabel 5 F'!E38*100,"-"))</f>
        <v>3.5842293906810032</v>
      </c>
      <c r="F38" s="94">
        <f>IF(OR('Tabel 5 F'!F38&lt;5,'Tabel 5 Be'!F38&lt;0.5),"-",IFERROR('Tabel 5 Be'!F38/'Tabel 5 F'!F38*100,"-"))</f>
        <v>4.0229885057471266</v>
      </c>
      <c r="G38" s="94">
        <f>IF(OR('Tabel 5 F'!G38&lt;5,'Tabel 5 Be'!G38&lt;0.5),"-",IFERROR('Tabel 5 Be'!G38/'Tabel 5 F'!G38*100,"-"))</f>
        <v>2.2792022792022792</v>
      </c>
      <c r="H38" s="94">
        <f>IF(OR('Tabel 5 F'!H38&lt;5,'Tabel 5 Be'!H38&lt;0.5),"-",IFERROR('Tabel 5 Be'!H38/'Tabel 5 F'!H38*100,"-"))</f>
        <v>2.2058823529411766</v>
      </c>
      <c r="I38" s="66"/>
      <c r="J38" s="94">
        <f>IF(OR('Tabel 5 F'!J38&lt;5,'Tabel 5 Be'!J38&lt;0.5),"-",IFERROR('Tabel 5 Be'!J38/'Tabel 5 F'!J38*100,"-"))</f>
        <v>5.7761170792464585</v>
      </c>
      <c r="K38" s="65"/>
    </row>
    <row r="39" spans="1:11" ht="15.75" customHeight="1" x14ac:dyDescent="0.2">
      <c r="A39" s="83" t="s">
        <v>53</v>
      </c>
      <c r="B39" s="95">
        <f>IF(OR('Tabel 5 F'!B39&lt;5,'Tabel 5 Be'!B39&lt;0.5),"-",IFERROR('Tabel 5 Be'!B39/'Tabel 5 F'!B39*100,"-"))</f>
        <v>38.15789473684211</v>
      </c>
      <c r="C39" s="95">
        <f>IF(OR('Tabel 5 F'!C39&lt;5,'Tabel 5 Be'!C39&lt;0.5),"-",IFERROR('Tabel 5 Be'!C39/'Tabel 5 F'!C39*100,"-"))</f>
        <v>16.153846153846153</v>
      </c>
      <c r="D39" s="95">
        <f>IF(OR('Tabel 5 F'!D39&lt;5,'Tabel 5 Be'!D39&lt;0.5),"-",IFERROR('Tabel 5 Be'!D39/'Tabel 5 F'!D39*100,"-"))</f>
        <v>5.8414464534075101</v>
      </c>
      <c r="E39" s="95">
        <f>IF(OR('Tabel 5 F'!E39&lt;5,'Tabel 5 Be'!E39&lt;0.5),"-",IFERROR('Tabel 5 Be'!E39/'Tabel 5 F'!E39*100,"-"))</f>
        <v>4.0372670807453419</v>
      </c>
      <c r="F39" s="95">
        <f>IF(OR('Tabel 5 F'!F39&lt;5,'Tabel 5 Be'!F39&lt;0.5),"-",IFERROR('Tabel 5 Be'!F39/'Tabel 5 F'!F39*100,"-"))</f>
        <v>1.5503875968992249</v>
      </c>
      <c r="G39" s="95">
        <f>IF(OR('Tabel 5 F'!G39&lt;5,'Tabel 5 Be'!G39&lt;0.5),"-",IFERROR('Tabel 5 Be'!G39/'Tabel 5 F'!G39*100,"-"))</f>
        <v>2.4426350851221317</v>
      </c>
      <c r="H39" s="95">
        <f>IF(OR('Tabel 5 F'!H39&lt;5,'Tabel 5 Be'!H39&lt;0.5),"-",IFERROR('Tabel 5 Be'!H39/'Tabel 5 F'!H39*100,"-"))</f>
        <v>1.2569832402234637</v>
      </c>
      <c r="I39" s="66"/>
      <c r="J39" s="95">
        <f>IF(OR('Tabel 5 F'!J39&lt;5,'Tabel 5 Be'!J39&lt;0.5),"-",IFERROR('Tabel 5 Be'!J39/'Tabel 5 F'!J39*100,"-"))</f>
        <v>3.8115715402658323</v>
      </c>
      <c r="K39" s="65"/>
    </row>
    <row r="40" spans="1:11" ht="15.75" customHeight="1" x14ac:dyDescent="0.2">
      <c r="A40" s="79" t="s">
        <v>54</v>
      </c>
      <c r="B40" s="93">
        <f>IF(OR('Tabel 5 F'!B40&lt;5,'Tabel 5 Be'!B40&lt;0.5),"-",IFERROR('Tabel 5 Be'!B40/'Tabel 5 F'!B40*100,"-"))</f>
        <v>26.666666666666668</v>
      </c>
      <c r="C40" s="93">
        <f>IF(OR('Tabel 5 F'!C40&lt;5,'Tabel 5 Be'!C40&lt;0.5),"-",IFERROR('Tabel 5 Be'!C40/'Tabel 5 F'!C40*100,"-"))</f>
        <v>12.851405622489958</v>
      </c>
      <c r="D40" s="93">
        <f>IF(OR('Tabel 5 F'!D40&lt;5,'Tabel 5 Be'!D40&lt;0.5),"-",IFERROR('Tabel 5 Be'!D40/'Tabel 5 F'!D40*100,"-"))</f>
        <v>8.4538375973303665</v>
      </c>
      <c r="E40" s="93">
        <f>IF(OR('Tabel 5 F'!E40&lt;5,'Tabel 5 Be'!E40&lt;0.5),"-",IFERROR('Tabel 5 Be'!E40/'Tabel 5 F'!E40*100,"-"))</f>
        <v>4.621072088724584</v>
      </c>
      <c r="F40" s="93">
        <f>IF(OR('Tabel 5 F'!F40&lt;5,'Tabel 5 Be'!F40&lt;0.5),"-",IFERROR('Tabel 5 Be'!F40/'Tabel 5 F'!F40*100,"-"))</f>
        <v>3.2051282051282048</v>
      </c>
      <c r="G40" s="93">
        <f>IF(OR('Tabel 5 F'!G40&lt;5,'Tabel 5 Be'!G40&lt;0.5),"-",IFERROR('Tabel 5 Be'!G40/'Tabel 5 F'!G40*100,"-"))</f>
        <v>2.9895366218236172</v>
      </c>
      <c r="H40" s="93">
        <f>IF(OR('Tabel 5 F'!H40&lt;5,'Tabel 5 Be'!H40&lt;0.5),"-",IFERROR('Tabel 5 Be'!H40/'Tabel 5 F'!H40*100,"-"))</f>
        <v>3.7626628075253259</v>
      </c>
      <c r="I40" s="66"/>
      <c r="J40" s="93">
        <f>IF(OR('Tabel 5 F'!J40&lt;5,'Tabel 5 Be'!J40&lt;0.5),"-",IFERROR('Tabel 5 Be'!J40/'Tabel 5 F'!J40*100,"-"))</f>
        <v>4.9479518723806954</v>
      </c>
      <c r="K40" s="65"/>
    </row>
    <row r="41" spans="1:11" ht="15.75" customHeight="1" x14ac:dyDescent="0.2">
      <c r="A41" s="90" t="s">
        <v>214</v>
      </c>
      <c r="B41" s="94">
        <f>IF(OR('Tabel 5 F'!B41&lt;5,'Tabel 5 Be'!B41&lt;0.5),"-",IFERROR('Tabel 5 Be'!B41/'Tabel 5 F'!B41*100,"-"))</f>
        <v>23.029366306027821</v>
      </c>
      <c r="C41" s="94">
        <f>IF(OR('Tabel 5 F'!C41&lt;5,'Tabel 5 Be'!C41&lt;0.5),"-",IFERROR('Tabel 5 Be'!C41/'Tabel 5 F'!C41*100,"-"))</f>
        <v>7.0460704607046063</v>
      </c>
      <c r="D41" s="94">
        <f>IF(OR('Tabel 5 F'!D41&lt;5,'Tabel 5 Be'!D41&lt;0.5),"-",IFERROR('Tabel 5 Be'!D41/'Tabel 5 F'!D41*100,"-"))</f>
        <v>3.1213191990577149</v>
      </c>
      <c r="E41" s="94">
        <f>IF(OR('Tabel 5 F'!E41&lt;5,'Tabel 5 Be'!E41&lt;0.5),"-",IFERROR('Tabel 5 Be'!E41/'Tabel 5 F'!E41*100,"-"))</f>
        <v>0.88211708099438657</v>
      </c>
      <c r="F41" s="94">
        <f>IF(OR('Tabel 5 F'!F41&lt;5,'Tabel 5 Be'!F41&lt;0.5),"-",IFERROR('Tabel 5 Be'!F41/'Tabel 5 F'!F41*100,"-"))</f>
        <v>0.46542553191489361</v>
      </c>
      <c r="G41" s="94">
        <f>IF(OR('Tabel 5 F'!G41&lt;5,'Tabel 5 Be'!G41&lt;0.5),"-",IFERROR('Tabel 5 Be'!G41/'Tabel 5 F'!G41*100,"-"))</f>
        <v>1.128577186618299</v>
      </c>
      <c r="H41" s="94" t="str">
        <f>IF(OR('Tabel 5 F'!H41&lt;5,'Tabel 5 Be'!H41&lt;0.5),"-",IFERROR('Tabel 5 Be'!H41/'Tabel 5 F'!H41*100,"-"))</f>
        <v>-</v>
      </c>
      <c r="I41" s="66"/>
      <c r="J41" s="94">
        <f>IF(OR('Tabel 5 F'!J41&lt;5,'Tabel 5 Be'!J41&lt;0.5),"-",IFERROR('Tabel 5 Be'!J41/'Tabel 5 F'!J41*100,"-"))</f>
        <v>3.1388776746063787</v>
      </c>
      <c r="K41" s="65"/>
    </row>
    <row r="42" spans="1:11" ht="15.75" customHeight="1" x14ac:dyDescent="0.2">
      <c r="A42" s="83" t="s">
        <v>55</v>
      </c>
      <c r="B42" s="95">
        <f>IF(OR('Tabel 5 F'!B42&lt;5,'Tabel 5 Be'!B42&lt;0.5),"-",IFERROR('Tabel 5 Be'!B42/'Tabel 5 F'!B42*100,"-"))</f>
        <v>39.122486288848265</v>
      </c>
      <c r="C42" s="95">
        <f>IF(OR('Tabel 5 F'!C42&lt;5,'Tabel 5 Be'!C42&lt;0.5),"-",IFERROR('Tabel 5 Be'!C42/'Tabel 5 F'!C42*100,"-"))</f>
        <v>10.51752921535893</v>
      </c>
      <c r="D42" s="95">
        <f>IF(OR('Tabel 5 F'!D42&lt;5,'Tabel 5 Be'!D42&lt;0.5),"-",IFERROR('Tabel 5 Be'!D42/'Tabel 5 F'!D42*100,"-"))</f>
        <v>4.019292604501608</v>
      </c>
      <c r="E42" s="95">
        <f>IF(OR('Tabel 5 F'!E42&lt;5,'Tabel 5 Be'!E42&lt;0.5),"-",IFERROR('Tabel 5 Be'!E42/'Tabel 5 F'!E42*100,"-"))</f>
        <v>3.2904148783977112</v>
      </c>
      <c r="F42" s="95">
        <f>IF(OR('Tabel 5 F'!F42&lt;5,'Tabel 5 Be'!F42&lt;0.5),"-",IFERROR('Tabel 5 Be'!F42/'Tabel 5 F'!F42*100,"-"))</f>
        <v>2.5951557093425603</v>
      </c>
      <c r="G42" s="95">
        <f>IF(OR('Tabel 5 F'!G42&lt;5,'Tabel 5 Be'!G42&lt;0.5),"-",IFERROR('Tabel 5 Be'!G42/'Tabel 5 F'!G42*100,"-"))</f>
        <v>2.0231213872832372</v>
      </c>
      <c r="H42" s="95">
        <f>IF(OR('Tabel 5 F'!H42&lt;5,'Tabel 5 Be'!H42&lt;0.5),"-",IFERROR('Tabel 5 Be'!H42/'Tabel 5 F'!H42*100,"-"))</f>
        <v>4.5691906005221927</v>
      </c>
      <c r="I42" s="66"/>
      <c r="J42" s="95">
        <f>IF(OR('Tabel 5 F'!J42&lt;5,'Tabel 5 Be'!J42&lt;0.5),"-",IFERROR('Tabel 5 Be'!J42/'Tabel 5 F'!J42*100,"-"))</f>
        <v>7.5034340659340657</v>
      </c>
      <c r="K42" s="65"/>
    </row>
    <row r="43" spans="1:11" ht="15.75" customHeight="1" x14ac:dyDescent="0.2">
      <c r="A43" s="79" t="s">
        <v>56</v>
      </c>
      <c r="B43" s="93">
        <f>IF(OR('Tabel 5 F'!B43&lt;5,'Tabel 5 Be'!B43&lt;0.5),"-",IFERROR('Tabel 5 Be'!B43/'Tabel 5 F'!B43*100,"-"))</f>
        <v>20.88607594936709</v>
      </c>
      <c r="C43" s="93">
        <f>IF(OR('Tabel 5 F'!C43&lt;5,'Tabel 5 Be'!C43&lt;0.5),"-",IFERROR('Tabel 5 Be'!C43/'Tabel 5 F'!C43*100,"-"))</f>
        <v>7.6923076923076925</v>
      </c>
      <c r="D43" s="93">
        <f>IF(OR('Tabel 5 F'!D43&lt;5,'Tabel 5 Be'!D43&lt;0.5),"-",IFERROR('Tabel 5 Be'!D43/'Tabel 5 F'!D43*100,"-"))</f>
        <v>15.178571428571427</v>
      </c>
      <c r="E43" s="93">
        <f>IF(OR('Tabel 5 F'!E43&lt;5,'Tabel 5 Be'!E43&lt;0.5),"-",IFERROR('Tabel 5 Be'!E43/'Tabel 5 F'!E43*100,"-"))</f>
        <v>5</v>
      </c>
      <c r="F43" s="93">
        <f>IF(OR('Tabel 5 F'!F43&lt;5,'Tabel 5 Be'!F43&lt;0.5),"-",IFERROR('Tabel 5 Be'!F43/'Tabel 5 F'!F43*100,"-"))</f>
        <v>5</v>
      </c>
      <c r="G43" s="93">
        <f>IF(OR('Tabel 5 F'!G43&lt;5,'Tabel 5 Be'!G43&lt;0.5),"-",IFERROR('Tabel 5 Be'!G43/'Tabel 5 F'!G43*100,"-"))</f>
        <v>5.4187192118226601</v>
      </c>
      <c r="H43" s="93">
        <f>IF(OR('Tabel 5 F'!H43&lt;5,'Tabel 5 Be'!H43&lt;0.5),"-",IFERROR('Tabel 5 Be'!H43/'Tabel 5 F'!H43*100,"-"))</f>
        <v>3.1047865459249677</v>
      </c>
      <c r="I43" s="66"/>
      <c r="J43" s="93">
        <f>IF(OR('Tabel 5 F'!J43&lt;5,'Tabel 5 Be'!J43&lt;0.5),"-",IFERROR('Tabel 5 Be'!J43/'Tabel 5 F'!J43*100,"-"))</f>
        <v>6.6800267201068815</v>
      </c>
      <c r="K43" s="65"/>
    </row>
    <row r="44" spans="1:11" ht="15.75" customHeight="1" x14ac:dyDescent="0.2">
      <c r="A44" s="90" t="s">
        <v>57</v>
      </c>
      <c r="B44" s="94">
        <f>IF(OR('Tabel 5 F'!B44&lt;5,'Tabel 5 Be'!B44&lt;0.5),"-",IFERROR('Tabel 5 Be'!B44/'Tabel 5 F'!B44*100,"-"))</f>
        <v>11.690918213748118</v>
      </c>
      <c r="C44" s="94">
        <f>IF(OR('Tabel 5 F'!C44&lt;5,'Tabel 5 Be'!C44&lt;0.5),"-",IFERROR('Tabel 5 Be'!C44/'Tabel 5 F'!C44*100,"-"))</f>
        <v>24.69325153374233</v>
      </c>
      <c r="D44" s="94">
        <f>IF(OR('Tabel 5 F'!D44&lt;5,'Tabel 5 Be'!D44&lt;0.5),"-",IFERROR('Tabel 5 Be'!D44/'Tabel 5 F'!D44*100,"-"))</f>
        <v>15.655853314527505</v>
      </c>
      <c r="E44" s="94">
        <f>IF(OR('Tabel 5 F'!E44&lt;5,'Tabel 5 Be'!E44&lt;0.5),"-",IFERROR('Tabel 5 Be'!E44/'Tabel 5 F'!E44*100,"-"))</f>
        <v>7.5</v>
      </c>
      <c r="F44" s="94">
        <f>IF(OR('Tabel 5 F'!F44&lt;5,'Tabel 5 Be'!F44&lt;0.5),"-",IFERROR('Tabel 5 Be'!F44/'Tabel 5 F'!F44*100,"-"))</f>
        <v>6.1983471074380168</v>
      </c>
      <c r="G44" s="94">
        <f>IF(OR('Tabel 5 F'!G44&lt;5,'Tabel 5 Be'!G44&lt;0.5),"-",IFERROR('Tabel 5 Be'!G44/'Tabel 5 F'!G44*100,"-"))</f>
        <v>3.4992223950233283</v>
      </c>
      <c r="H44" s="94">
        <f>IF(OR('Tabel 5 F'!H44&lt;5,'Tabel 5 Be'!H44&lt;0.5),"-",IFERROR('Tabel 5 Be'!H44/'Tabel 5 F'!H44*100,"-"))</f>
        <v>3.2520325203252036</v>
      </c>
      <c r="I44" s="66"/>
      <c r="J44" s="94">
        <f>IF(OR('Tabel 5 F'!J44&lt;5,'Tabel 5 Be'!J44&lt;0.5),"-",IFERROR('Tabel 5 Be'!J44/'Tabel 5 F'!J44*100,"-"))</f>
        <v>10.498820357263229</v>
      </c>
      <c r="K44" s="65"/>
    </row>
    <row r="45" spans="1:11" ht="15.75" customHeight="1" x14ac:dyDescent="0.2">
      <c r="A45" s="83" t="s">
        <v>58</v>
      </c>
      <c r="B45" s="95">
        <f>IF(OR('Tabel 5 F'!B45&lt;5,'Tabel 5 Be'!B45&lt;0.5),"-",IFERROR('Tabel 5 Be'!B45/'Tabel 5 F'!B45*100,"-"))</f>
        <v>22.685185185185187</v>
      </c>
      <c r="C45" s="95">
        <f>IF(OR('Tabel 5 F'!C45&lt;5,'Tabel 5 Be'!C45&lt;0.5),"-",IFERROR('Tabel 5 Be'!C45/'Tabel 5 F'!C45*100,"-"))</f>
        <v>14.135338345864662</v>
      </c>
      <c r="D45" s="95">
        <f>IF(OR('Tabel 5 F'!D45&lt;5,'Tabel 5 Be'!D45&lt;0.5),"-",IFERROR('Tabel 5 Be'!D45/'Tabel 5 F'!D45*100,"-"))</f>
        <v>6.9018404907975466</v>
      </c>
      <c r="E45" s="95">
        <f>IF(OR('Tabel 5 F'!E45&lt;5,'Tabel 5 Be'!E45&lt;0.5),"-",IFERROR('Tabel 5 Be'!E45/'Tabel 5 F'!E45*100,"-"))</f>
        <v>2.0876826722338206</v>
      </c>
      <c r="F45" s="95">
        <f>IF(OR('Tabel 5 F'!F45&lt;5,'Tabel 5 Be'!F45&lt;0.5),"-",IFERROR('Tabel 5 Be'!F45/'Tabel 5 F'!F45*100,"-"))</f>
        <v>1.5151515151515151</v>
      </c>
      <c r="G45" s="95">
        <f>IF(OR('Tabel 5 F'!G45&lt;5,'Tabel 5 Be'!G45&lt;0.5),"-",IFERROR('Tabel 5 Be'!G45/'Tabel 5 F'!G45*100,"-"))</f>
        <v>0.79365079365079361</v>
      </c>
      <c r="H45" s="95">
        <f>IF(OR('Tabel 5 F'!H45&lt;5,'Tabel 5 Be'!H45&lt;0.5),"-",IFERROR('Tabel 5 Be'!H45/'Tabel 5 F'!H45*100,"-"))</f>
        <v>2.8648164726947178</v>
      </c>
      <c r="I45" s="66"/>
      <c r="J45" s="95">
        <f>IF(OR('Tabel 5 F'!J45&lt;5,'Tabel 5 Be'!J45&lt;0.5),"-",IFERROR('Tabel 5 Be'!J45/'Tabel 5 F'!J45*100,"-"))</f>
        <v>8.7985297495979786</v>
      </c>
      <c r="K45" s="65"/>
    </row>
    <row r="46" spans="1:11" ht="15.75" customHeight="1" x14ac:dyDescent="0.2">
      <c r="A46" s="79" t="s">
        <v>59</v>
      </c>
      <c r="B46" s="93">
        <f>IF(OR('Tabel 5 F'!B46&lt;5,'Tabel 5 Be'!B46&lt;0.5),"-",IFERROR('Tabel 5 Be'!B46/'Tabel 5 F'!B46*100,"-"))</f>
        <v>20.713463751438436</v>
      </c>
      <c r="C46" s="93">
        <f>IF(OR('Tabel 5 F'!C46&lt;5,'Tabel 5 Be'!C46&lt;0.5),"-",IFERROR('Tabel 5 Be'!C46/'Tabel 5 F'!C46*100,"-"))</f>
        <v>9.8245614035087723</v>
      </c>
      <c r="D46" s="93">
        <f>IF(OR('Tabel 5 F'!D46&lt;5,'Tabel 5 Be'!D46&lt;0.5),"-",IFERROR('Tabel 5 Be'!D46/'Tabel 5 F'!D46*100,"-"))</f>
        <v>6.5387117761873785</v>
      </c>
      <c r="E46" s="93">
        <f>IF(OR('Tabel 5 F'!E46&lt;5,'Tabel 5 Be'!E46&lt;0.5),"-",IFERROR('Tabel 5 Be'!E46/'Tabel 5 F'!E46*100,"-"))</f>
        <v>5.0011851149561508</v>
      </c>
      <c r="F46" s="93">
        <f>IF(OR('Tabel 5 F'!F46&lt;5,'Tabel 5 Be'!F46&lt;0.5),"-",IFERROR('Tabel 5 Be'!F46/'Tabel 5 F'!F46*100,"-"))</f>
        <v>3.3238636363636367</v>
      </c>
      <c r="G46" s="93">
        <f>IF(OR('Tabel 5 F'!G46&lt;5,'Tabel 5 Be'!G46&lt;0.5),"-",IFERROR('Tabel 5 Be'!G46/'Tabel 5 F'!G46*100,"-"))</f>
        <v>4.1822901644072683</v>
      </c>
      <c r="H46" s="93">
        <f>IF(OR('Tabel 5 F'!H46&lt;5,'Tabel 5 Be'!H46&lt;0.5),"-",IFERROR('Tabel 5 Be'!H46/'Tabel 5 F'!H46*100,"-"))</f>
        <v>3.2762629465229334</v>
      </c>
      <c r="I46" s="66"/>
      <c r="J46" s="93">
        <f>IF(OR('Tabel 5 F'!J46&lt;5,'Tabel 5 Be'!J46&lt;0.5),"-",IFERROR('Tabel 5 Be'!J46/'Tabel 5 F'!J46*100,"-"))</f>
        <v>5.7486057486057485</v>
      </c>
      <c r="K46" s="39"/>
    </row>
    <row r="47" spans="1:11" ht="15.75" customHeight="1" x14ac:dyDescent="0.2">
      <c r="A47" s="38"/>
      <c r="B47" s="64"/>
      <c r="C47" s="64"/>
      <c r="D47" s="64"/>
      <c r="E47" s="64"/>
      <c r="F47" s="64"/>
      <c r="G47" s="64"/>
      <c r="H47" s="64"/>
      <c r="I47" s="64"/>
      <c r="J47" s="64"/>
    </row>
    <row r="48" spans="1:11" ht="15.75" customHeight="1" x14ac:dyDescent="0.2">
      <c r="A48" s="88" t="s">
        <v>20</v>
      </c>
      <c r="B48" s="92">
        <f>IF(OR('Tabel 5 F'!B48&lt;5,'Tabel 5 Be'!B48&lt;0.5),"-",IFERROR('Tabel 5 Be'!B48/'Tabel 5 F'!B48*100,"-"))</f>
        <v>27.6646863533112</v>
      </c>
      <c r="C48" s="92">
        <f>IF(OR('Tabel 5 F'!C48&lt;5,'Tabel 5 Be'!C48&lt;0.5),"-",IFERROR('Tabel 5 Be'!C48/'Tabel 5 F'!C48*100,"-"))</f>
        <v>9.9404872605542121</v>
      </c>
      <c r="D48" s="92">
        <f>IF(OR('Tabel 5 F'!D48&lt;5,'Tabel 5 Be'!D48&lt;0.5),"-",IFERROR('Tabel 5 Be'!D48/'Tabel 5 F'!D48*100,"-"))</f>
        <v>5.1429435788836786</v>
      </c>
      <c r="E48" s="92">
        <f>IF(OR('Tabel 5 F'!E48&lt;5,'Tabel 5 Be'!E48&lt;0.5),"-",IFERROR('Tabel 5 Be'!E48/'Tabel 5 F'!E48*100,"-"))</f>
        <v>2.8303263852396801</v>
      </c>
      <c r="F48" s="92">
        <f>IF(OR('Tabel 5 F'!F48&lt;5,'Tabel 5 Be'!F48&lt;0.5),"-",IFERROR('Tabel 5 Be'!F48/'Tabel 5 F'!F48*100,"-"))</f>
        <v>1.9946588518894903</v>
      </c>
      <c r="G48" s="92">
        <f>IF(OR('Tabel 5 F'!G48&lt;5,'Tabel 5 Be'!G48&lt;0.5),"-",IFERROR('Tabel 5 Be'!G48/'Tabel 5 F'!G48*100,"-"))</f>
        <v>1.644304032707675</v>
      </c>
      <c r="H48" s="92">
        <f>IF(OR('Tabel 5 F'!H48&lt;5,'Tabel 5 Be'!H48&lt;0.5),"-",IFERROR('Tabel 5 Be'!H48/'Tabel 5 F'!H48*100,"-"))</f>
        <v>2.3654734863319495</v>
      </c>
      <c r="I48" s="128"/>
      <c r="J48" s="92">
        <f>IF(OR('Tabel 5 F'!J48&lt;5,'Tabel 5 Be'!J48&lt;0.5),"-",IFERROR('Tabel 5 Be'!J48/'Tabel 5 F'!J48*100,"-"))</f>
        <v>4.4868547127462683</v>
      </c>
      <c r="K48" s="75"/>
    </row>
    <row r="49" spans="1:19" ht="15.75" customHeight="1" x14ac:dyDescent="0.2">
      <c r="B49" s="42"/>
      <c r="C49" s="42"/>
      <c r="D49" s="42"/>
      <c r="E49" s="42"/>
      <c r="F49" s="42"/>
      <c r="G49" s="42"/>
      <c r="H49" s="42"/>
      <c r="I49" s="42"/>
      <c r="J49" s="42"/>
    </row>
    <row r="50" spans="1:19" ht="15.75" customHeight="1" x14ac:dyDescent="0.2">
      <c r="A50" s="90" t="s">
        <v>60</v>
      </c>
      <c r="B50" s="94">
        <f>IF(OR('Tabel 5 F'!B50&lt;5,'Tabel 5 Be'!B50&lt;0.5),"-",IFERROR('Tabel 5 Be'!B50/'Tabel 5 F'!B50*100,"-"))</f>
        <v>25.940594059405942</v>
      </c>
      <c r="C50" s="94">
        <f>IF(OR('Tabel 5 F'!C50&lt;5,'Tabel 5 Be'!C50&lt;0.5),"-",IFERROR('Tabel 5 Be'!C50/'Tabel 5 F'!C50*100,"-"))</f>
        <v>4.2940570250772927</v>
      </c>
      <c r="D50" s="94">
        <f>IF(OR('Tabel 5 F'!D50&lt;5,'Tabel 5 Be'!D50&lt;0.5),"-",IFERROR('Tabel 5 Be'!D50/'Tabel 5 F'!D50*100,"-"))</f>
        <v>2.2104332449160036</v>
      </c>
      <c r="E50" s="94">
        <f>IF(OR('Tabel 5 F'!E50&lt;5,'Tabel 5 Be'!E50&lt;0.5),"-",IFERROR('Tabel 5 Be'!E50/'Tabel 5 F'!E50*100,"-"))</f>
        <v>1.3351591920575145</v>
      </c>
      <c r="F50" s="94">
        <f>IF(OR('Tabel 5 F'!F50&lt;5,'Tabel 5 Be'!F50&lt;0.5),"-",IFERROR('Tabel 5 Be'!F50/'Tabel 5 F'!F50*100,"-"))</f>
        <v>0.86302895322939865</v>
      </c>
      <c r="G50" s="94">
        <f>IF(OR('Tabel 5 F'!G50&lt;5,'Tabel 5 Be'!G50&lt;0.5),"-",IFERROR('Tabel 5 Be'!G50/'Tabel 5 F'!G50*100,"-"))</f>
        <v>1.0325696085482381</v>
      </c>
      <c r="H50" s="94">
        <f>IF(OR('Tabel 5 F'!H50&lt;5,'Tabel 5 Be'!H50&lt;0.5),"-",IFERROR('Tabel 5 Be'!H50/'Tabel 5 F'!H50*100,"-"))</f>
        <v>1.7072129748186087</v>
      </c>
      <c r="I50" s="66"/>
      <c r="J50" s="94">
        <f>IF(OR('Tabel 5 F'!J50&lt;5,'Tabel 5 Be'!J50&lt;0.5),"-",IFERROR('Tabel 5 Be'!J50/'Tabel 5 F'!J50*100,"-"))</f>
        <v>2.404609072324122</v>
      </c>
      <c r="K50" s="50"/>
      <c r="L50" s="34"/>
      <c r="M50" s="34"/>
      <c r="N50" s="34"/>
      <c r="O50" s="34"/>
      <c r="P50" s="34"/>
      <c r="Q50" s="34"/>
      <c r="R50" s="34"/>
      <c r="S50" s="34"/>
    </row>
    <row r="51" spans="1:19" ht="15.75" customHeight="1" x14ac:dyDescent="0.2">
      <c r="A51" s="83" t="s">
        <v>61</v>
      </c>
      <c r="B51" s="95">
        <f>IF(OR('Tabel 5 F'!B51&lt;5,'Tabel 5 Be'!B51&lt;0.5),"-",IFERROR('Tabel 5 Be'!B51/'Tabel 5 F'!B51*100,"-"))</f>
        <v>31.342521694742214</v>
      </c>
      <c r="C51" s="95">
        <f>IF(OR('Tabel 5 F'!C51&lt;5,'Tabel 5 Be'!C51&lt;0.5),"-",IFERROR('Tabel 5 Be'!C51/'Tabel 5 F'!C51*100,"-"))</f>
        <v>17.771159096550011</v>
      </c>
      <c r="D51" s="95">
        <f>IF(OR('Tabel 5 F'!D51&lt;5,'Tabel 5 Be'!D51&lt;0.5),"-",IFERROR('Tabel 5 Be'!D51/'Tabel 5 F'!D51*100,"-"))</f>
        <v>9.841142971325807</v>
      </c>
      <c r="E51" s="95">
        <f>IF(OR('Tabel 5 F'!E51&lt;5,'Tabel 5 Be'!E51&lt;0.5),"-",IFERROR('Tabel 5 Be'!E51/'Tabel 5 F'!E51*100,"-"))</f>
        <v>4.8606435976841258</v>
      </c>
      <c r="F51" s="95">
        <f>IF(OR('Tabel 5 F'!F51&lt;5,'Tabel 5 Be'!F51&lt;0.5),"-",IFERROR('Tabel 5 Be'!F51/'Tabel 5 F'!F51*100,"-"))</f>
        <v>3.2761679479597872</v>
      </c>
      <c r="G51" s="95">
        <f>IF(OR('Tabel 5 F'!G51&lt;5,'Tabel 5 Be'!G51&lt;0.5),"-",IFERROR('Tabel 5 Be'!G51/'Tabel 5 F'!G51*100,"-"))</f>
        <v>2.008432349559218</v>
      </c>
      <c r="H51" s="95">
        <f>IF(OR('Tabel 5 F'!H51&lt;5,'Tabel 5 Be'!H51&lt;0.5),"-",IFERROR('Tabel 5 Be'!H51/'Tabel 5 F'!H51*100,"-"))</f>
        <v>3.5343494588027395</v>
      </c>
      <c r="I51" s="66"/>
      <c r="J51" s="95">
        <f>IF(OR('Tabel 5 F'!J51&lt;5,'Tabel 5 Be'!J51&lt;0.5),"-",IFERROR('Tabel 5 Be'!J51/'Tabel 5 F'!J51*100,"-"))</f>
        <v>6.4160707826716017</v>
      </c>
      <c r="K51" s="50"/>
      <c r="L51" s="34"/>
      <c r="M51" s="34"/>
      <c r="N51" s="34"/>
      <c r="O51" s="34"/>
      <c r="P51" s="34"/>
      <c r="Q51" s="34"/>
      <c r="R51" s="34"/>
      <c r="S51" s="34"/>
    </row>
    <row r="52" spans="1:19" ht="15.75" customHeight="1" x14ac:dyDescent="0.2">
      <c r="A52" s="79" t="s">
        <v>62</v>
      </c>
      <c r="B52" s="93">
        <f>IF(OR('Tabel 5 F'!B52&lt;5,'Tabel 5 Be'!B52&lt;0.5),"-",IFERROR('Tabel 5 Be'!B52/'Tabel 5 F'!B52*100,"-"))</f>
        <v>28.639010189228532</v>
      </c>
      <c r="C52" s="93">
        <f>IF(OR('Tabel 5 F'!C52&lt;5,'Tabel 5 Be'!C52&lt;0.5),"-",IFERROR('Tabel 5 Be'!C52/'Tabel 5 F'!C52*100,"-"))</f>
        <v>6.6678584197354311</v>
      </c>
      <c r="D52" s="93">
        <f>IF(OR('Tabel 5 F'!D52&lt;5,'Tabel 5 Be'!D52&lt;0.5),"-",IFERROR('Tabel 5 Be'!D52/'Tabel 5 F'!D52*100,"-"))</f>
        <v>3.2510694307337937</v>
      </c>
      <c r="E52" s="93">
        <f>IF(OR('Tabel 5 F'!E52&lt;5,'Tabel 5 Be'!E52&lt;0.5),"-",IFERROR('Tabel 5 Be'!E52/'Tabel 5 F'!E52*100,"-"))</f>
        <v>1.8667861409796895</v>
      </c>
      <c r="F52" s="93">
        <f>IF(OR('Tabel 5 F'!F52&lt;5,'Tabel 5 Be'!F52&lt;0.5),"-",IFERROR('Tabel 5 Be'!F52/'Tabel 5 F'!F52*100,"-"))</f>
        <v>1.7279536942458291</v>
      </c>
      <c r="G52" s="93">
        <f>IF(OR('Tabel 5 F'!G52&lt;5,'Tabel 5 Be'!G52&lt;0.5),"-",IFERROR('Tabel 5 Be'!G52/'Tabel 5 F'!G52*100,"-"))</f>
        <v>1.5673479832389727</v>
      </c>
      <c r="H52" s="93">
        <f>IF(OR('Tabel 5 F'!H52&lt;5,'Tabel 5 Be'!H52&lt;0.5),"-",IFERROR('Tabel 5 Be'!H52/'Tabel 5 F'!H52*100,"-"))</f>
        <v>1.7296096477308791</v>
      </c>
      <c r="I52" s="66"/>
      <c r="J52" s="93">
        <f>IF(OR('Tabel 5 F'!J52&lt;5,'Tabel 5 Be'!J52&lt;0.5),"-",IFERROR('Tabel 5 Be'!J52/'Tabel 5 F'!J52*100,"-"))</f>
        <v>3.6543514923324314</v>
      </c>
      <c r="K52" s="24"/>
      <c r="L52" s="24"/>
      <c r="M52" s="24"/>
      <c r="N52" s="24"/>
    </row>
    <row r="53" spans="1:19" ht="15" customHeight="1" x14ac:dyDescent="0.2">
      <c r="A53" s="27" t="s">
        <v>63</v>
      </c>
      <c r="B53" s="27"/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5"/>
  <dimension ref="A1:S54"/>
  <sheetViews>
    <sheetView showGridLines="0" topLeftCell="A10" workbookViewId="0">
      <selection activeCell="B39" sqref="B39"/>
    </sheetView>
  </sheetViews>
  <sheetFormatPr defaultRowHeight="12.75" x14ac:dyDescent="0.2"/>
  <cols>
    <col min="1" max="1" width="17.140625" style="27" customWidth="1"/>
    <col min="2" max="8" width="9.7109375" customWidth="1"/>
    <col min="9" max="9" width="1.28515625" customWidth="1"/>
    <col min="10" max="10" width="9.7109375" customWidth="1"/>
    <col min="11" max="13" width="1" customWidth="1"/>
  </cols>
  <sheetData>
    <row r="1" spans="1:11" s="24" customFormat="1" ht="15.75" customHeight="1" x14ac:dyDescent="0.25">
      <c r="A1" s="16" t="s">
        <v>21</v>
      </c>
    </row>
    <row r="2" spans="1:11" ht="15.75" customHeight="1" x14ac:dyDescent="0.2"/>
    <row r="3" spans="1:11" ht="15.75" customHeight="1" x14ac:dyDescent="0.25">
      <c r="A3" s="16" t="s">
        <v>187</v>
      </c>
    </row>
    <row r="4" spans="1:11" ht="15.75" customHeight="1" x14ac:dyDescent="0.25">
      <c r="A4" s="16"/>
    </row>
    <row r="5" spans="1:11" ht="15.75" customHeight="1" x14ac:dyDescent="0.2"/>
    <row r="6" spans="1:11" ht="15.75" customHeight="1" x14ac:dyDescent="0.2">
      <c r="B6" s="44"/>
      <c r="C6" s="44"/>
      <c r="D6" s="44"/>
      <c r="E6" s="44"/>
      <c r="F6" s="44"/>
      <c r="G6" s="44"/>
      <c r="H6" s="44"/>
      <c r="I6" s="44"/>
      <c r="J6" s="44"/>
    </row>
    <row r="7" spans="1:11" s="27" customFormat="1" ht="15.75" customHeight="1" x14ac:dyDescent="0.2">
      <c r="B7" s="45" t="s">
        <v>70</v>
      </c>
      <c r="C7" s="45" t="s">
        <v>71</v>
      </c>
      <c r="D7" s="45" t="s">
        <v>72</v>
      </c>
      <c r="E7" s="45" t="s">
        <v>73</v>
      </c>
      <c r="F7" s="45" t="s">
        <v>74</v>
      </c>
      <c r="G7" s="45" t="s">
        <v>75</v>
      </c>
      <c r="H7" s="45" t="s">
        <v>76</v>
      </c>
      <c r="I7" s="45"/>
      <c r="J7" s="45" t="s">
        <v>13</v>
      </c>
    </row>
    <row r="8" spans="1:11" s="27" customFormat="1" ht="15.75" customHeight="1" x14ac:dyDescent="0.2">
      <c r="B8" s="45"/>
      <c r="C8" s="45"/>
      <c r="D8" s="45"/>
      <c r="E8" s="45"/>
      <c r="F8" s="45"/>
      <c r="G8" s="45"/>
      <c r="H8" s="45"/>
      <c r="I8" s="45"/>
      <c r="J8" s="45"/>
    </row>
    <row r="9" spans="1:11" ht="15.75" customHeight="1" x14ac:dyDescent="0.2">
      <c r="A9" s="79" t="s">
        <v>207</v>
      </c>
      <c r="B9" s="93">
        <f>IF(OR('Tabel 5 F'!B9&lt;5,'Tabel 5.1 Br'!B9&lt;0.5),"-",IFERROR('Tabel 5.1 Br'!B9/'Tabel 5 F'!B9*100,"-"))</f>
        <v>15.188394409937889</v>
      </c>
      <c r="C9" s="93">
        <f>IF(OR('Tabel 5 F'!C9&lt;5,'Tabel 5.1 Br'!C9&lt;0.5),"-",IFERROR('Tabel 5.1 Br'!C9/'Tabel 5 F'!C9*100,"-"))</f>
        <v>3.3758816872427979</v>
      </c>
      <c r="D9" s="93">
        <f>IF(OR('Tabel 5 F'!D9&lt;5,'Tabel 5.1 Br'!D9&lt;0.5),"-",IFERROR('Tabel 5.1 Br'!D9/'Tabel 5 F'!D9*100,"-"))</f>
        <v>1.8319888734353269</v>
      </c>
      <c r="E9" s="93">
        <f>IF(OR('Tabel 5 F'!E9&lt;5,'Tabel 5.1 Br'!E9&lt;0.5),"-",IFERROR('Tabel 5.1 Br'!E9/'Tabel 5 F'!E9*100,"-"))</f>
        <v>1.1037140138408306</v>
      </c>
      <c r="F9" s="93">
        <f>IF(OR('Tabel 5 F'!F9&lt;5,'Tabel 5.1 Br'!F9&lt;0.5),"-",IFERROR('Tabel 5.1 Br'!F9/'Tabel 5 F'!F9*100,"-"))</f>
        <v>0.70309793928650566</v>
      </c>
      <c r="G9" s="93">
        <f>IF(OR('Tabel 5 F'!G9&lt;5,'Tabel 5.1 Br'!G9&lt;0.5),"-",IFERROR('Tabel 5.1 Br'!G9/'Tabel 5 F'!G9*100,"-"))</f>
        <v>0.71927370731392426</v>
      </c>
      <c r="H9" s="93">
        <f>IF(OR('Tabel 5 F'!H9&lt;5,'Tabel 5.1 Br'!H9&lt;0.5),"-",IFERROR('Tabel 5.1 Br'!H9/'Tabel 5 F'!H9*100,"-"))</f>
        <v>1.4758749010292953</v>
      </c>
      <c r="I9" s="66"/>
      <c r="J9" s="93">
        <f>IF(OR('Tabel 5 F'!J9&lt;5,'Tabel 5.1 Br'!J9&lt;0.5),"-",IFERROR('Tabel 5.1 Br'!J9/'Tabel 5 F'!J9*100,"-"))</f>
        <v>1.8834957289213041</v>
      </c>
      <c r="K9" s="49"/>
    </row>
    <row r="10" spans="1:11" ht="15.75" customHeight="1" x14ac:dyDescent="0.2">
      <c r="A10" s="90" t="s">
        <v>208</v>
      </c>
      <c r="B10" s="94">
        <f>IF(OR('Tabel 5 F'!B10&lt;5,'Tabel 5.1 Br'!B10&lt;0.5),"-",IFERROR('Tabel 5.1 Br'!B10/'Tabel 5 F'!B10*100,"-"))</f>
        <v>14.573993624772314</v>
      </c>
      <c r="C10" s="94">
        <f>IF(OR('Tabel 5 F'!C10&lt;5,'Tabel 5.1 Br'!C10&lt;0.5),"-",IFERROR('Tabel 5.1 Br'!C10/'Tabel 5 F'!C10*100,"-"))</f>
        <v>4.4146928645294725</v>
      </c>
      <c r="D10" s="94">
        <f>IF(OR('Tabel 5 F'!D10&lt;5,'Tabel 5.1 Br'!D10&lt;0.5),"-",IFERROR('Tabel 5.1 Br'!D10/'Tabel 5 F'!D10*100,"-"))</f>
        <v>2.0656476537216828</v>
      </c>
      <c r="E10" s="94">
        <f>IF(OR('Tabel 5 F'!E10&lt;5,'Tabel 5.1 Br'!E10&lt;0.5),"-",IFERROR('Tabel 5.1 Br'!E10/'Tabel 5 F'!E10*100,"-"))</f>
        <v>1.210940998994301</v>
      </c>
      <c r="F10" s="94">
        <f>IF(OR('Tabel 5 F'!F10&lt;5,'Tabel 5.1 Br'!F10&lt;0.5),"-",IFERROR('Tabel 5.1 Br'!F10/'Tabel 5 F'!F10*100,"-"))</f>
        <v>0.72982178959191313</v>
      </c>
      <c r="G10" s="94">
        <f>IF(OR('Tabel 5 F'!G10&lt;5,'Tabel 5.1 Br'!G10&lt;0.5),"-",IFERROR('Tabel 5.1 Br'!G10/'Tabel 5 F'!G10*100,"-"))</f>
        <v>0.9928463376135831</v>
      </c>
      <c r="H10" s="94">
        <f>IF(OR('Tabel 5 F'!H10&lt;5,'Tabel 5.1 Br'!H10&lt;0.5),"-",IFERROR('Tabel 5.1 Br'!H10/'Tabel 5 F'!H10*100,"-"))</f>
        <v>1.1480953703703705</v>
      </c>
      <c r="I10" s="66"/>
      <c r="J10" s="94">
        <f>IF(OR('Tabel 5 F'!J10&lt;5,'Tabel 5.1 Br'!J10&lt;0.5),"-",IFERROR('Tabel 5.1 Br'!J10/'Tabel 5 F'!J10*100,"-"))</f>
        <v>1.5974988188522703</v>
      </c>
      <c r="K10" s="49"/>
    </row>
    <row r="11" spans="1:11" ht="15.75" customHeight="1" x14ac:dyDescent="0.2">
      <c r="A11" s="83" t="s">
        <v>209</v>
      </c>
      <c r="B11" s="95">
        <f>IF(OR('Tabel 5 F'!B11&lt;5,'Tabel 5.1 Br'!B11&lt;0.5),"-",IFERROR('Tabel 5.1 Br'!B11/'Tabel 5 F'!B11*100,"-"))</f>
        <v>20.059685483870968</v>
      </c>
      <c r="C11" s="95">
        <f>IF(OR('Tabel 5 F'!C11&lt;5,'Tabel 5.1 Br'!C11&lt;0.5),"-",IFERROR('Tabel 5.1 Br'!C11/'Tabel 5 F'!C11*100,"-"))</f>
        <v>9.8229588590235881</v>
      </c>
      <c r="D11" s="95">
        <f>IF(OR('Tabel 5 F'!D11&lt;5,'Tabel 5.1 Br'!D11&lt;0.5),"-",IFERROR('Tabel 5.1 Br'!D11/'Tabel 5 F'!D11*100,"-"))</f>
        <v>4.092031496062992</v>
      </c>
      <c r="E11" s="95">
        <f>IF(OR('Tabel 5 F'!E11&lt;5,'Tabel 5.1 Br'!E11&lt;0.5),"-",IFERROR('Tabel 5.1 Br'!E11/'Tabel 5 F'!E11*100,"-"))</f>
        <v>1.9659762567241699</v>
      </c>
      <c r="F11" s="95">
        <f>IF(OR('Tabel 5 F'!F11&lt;5,'Tabel 5.1 Br'!F11&lt;0.5),"-",IFERROR('Tabel 5.1 Br'!F11/'Tabel 5 F'!F11*100,"-"))</f>
        <v>1.4274079769341663</v>
      </c>
      <c r="G11" s="95">
        <f>IF(OR('Tabel 5 F'!G11&lt;5,'Tabel 5.1 Br'!G11&lt;0.5),"-",IFERROR('Tabel 5.1 Br'!G11/'Tabel 5 F'!G11*100,"-"))</f>
        <v>0.65835575296108295</v>
      </c>
      <c r="H11" s="95">
        <f>IF(OR('Tabel 5 F'!H11&lt;5,'Tabel 5.1 Br'!H11&lt;0.5),"-",IFERROR('Tabel 5.1 Br'!H11/'Tabel 5 F'!H11*100,"-"))</f>
        <v>2.2299246498599441</v>
      </c>
      <c r="I11" s="66"/>
      <c r="J11" s="95">
        <f>IF(OR('Tabel 5 F'!J11&lt;5,'Tabel 5.1 Br'!J11&lt;0.5),"-",IFERROR('Tabel 5.1 Br'!J11/'Tabel 5 F'!J11*100,"-"))</f>
        <v>4.3855357716488452</v>
      </c>
      <c r="K11" s="49"/>
    </row>
    <row r="12" spans="1:11" ht="15.75" customHeight="1" x14ac:dyDescent="0.2">
      <c r="A12" s="79" t="s">
        <v>26</v>
      </c>
      <c r="B12" s="93">
        <f>IF(OR('Tabel 5 F'!B12&lt;5,'Tabel 5.1 Br'!B12&lt;0.5),"-",IFERROR('Tabel 5.1 Br'!B12/'Tabel 5 F'!B12*100,"-"))</f>
        <v>20.605841769041771</v>
      </c>
      <c r="C12" s="93">
        <f>IF(OR('Tabel 5 F'!C12&lt;5,'Tabel 5.1 Br'!C12&lt;0.5),"-",IFERROR('Tabel 5.1 Br'!C12/'Tabel 5 F'!C12*100,"-"))</f>
        <v>16.161159708147547</v>
      </c>
      <c r="D12" s="93">
        <f>IF(OR('Tabel 5 F'!D12&lt;5,'Tabel 5.1 Br'!D12&lt;0.5),"-",IFERROR('Tabel 5.1 Br'!D12/'Tabel 5 F'!D12*100,"-"))</f>
        <v>8.7701140960321133</v>
      </c>
      <c r="E12" s="93">
        <f>IF(OR('Tabel 5 F'!E12&lt;5,'Tabel 5.1 Br'!E12&lt;0.5),"-",IFERROR('Tabel 5.1 Br'!E12/'Tabel 5 F'!E12*100,"-"))</f>
        <v>4.4699939030586329</v>
      </c>
      <c r="F12" s="93">
        <f>IF(OR('Tabel 5 F'!F12&lt;5,'Tabel 5.1 Br'!F12&lt;0.5),"-",IFERROR('Tabel 5.1 Br'!F12/'Tabel 5 F'!F12*100,"-"))</f>
        <v>2.8961163785421493</v>
      </c>
      <c r="G12" s="93">
        <f>IF(OR('Tabel 5 F'!G12&lt;5,'Tabel 5.1 Br'!G12&lt;0.5),"-",IFERROR('Tabel 5.1 Br'!G12/'Tabel 5 F'!G12*100,"-"))</f>
        <v>1.9995560954694871</v>
      </c>
      <c r="H12" s="93">
        <f>IF(OR('Tabel 5 F'!H12&lt;5,'Tabel 5.1 Br'!H12&lt;0.5),"-",IFERROR('Tabel 5.1 Br'!H12/'Tabel 5 F'!H12*100,"-"))</f>
        <v>2.8473508718262464</v>
      </c>
      <c r="I12" s="66"/>
      <c r="J12" s="93">
        <f>IF(OR('Tabel 5 F'!J12&lt;5,'Tabel 5.1 Br'!J12&lt;0.5),"-",IFERROR('Tabel 5.1 Br'!J12/'Tabel 5 F'!J12*100,"-"))</f>
        <v>5.4043025358172754</v>
      </c>
      <c r="K12" s="49"/>
    </row>
    <row r="13" spans="1:11" ht="15.75" customHeight="1" x14ac:dyDescent="0.2">
      <c r="A13" s="90" t="s">
        <v>27</v>
      </c>
      <c r="B13" s="94">
        <f>IF(OR('Tabel 5 F'!B13&lt;5,'Tabel 5.1 Br'!B13&lt;0.5),"-",IFERROR('Tabel 5.1 Br'!B13/'Tabel 5 F'!B13*100,"-"))</f>
        <v>17.255877629063097</v>
      </c>
      <c r="C13" s="94">
        <f>IF(OR('Tabel 5 F'!C13&lt;5,'Tabel 5.1 Br'!C13&lt;0.5),"-",IFERROR('Tabel 5.1 Br'!C13/'Tabel 5 F'!C13*100,"-"))</f>
        <v>7.2746617954070976</v>
      </c>
      <c r="D13" s="94">
        <f>IF(OR('Tabel 5 F'!D13&lt;5,'Tabel 5.1 Br'!D13&lt;0.5),"-",IFERROR('Tabel 5.1 Br'!D13/'Tabel 5 F'!D13*100,"-"))</f>
        <v>5.0438082437275984</v>
      </c>
      <c r="E13" s="94">
        <f>IF(OR('Tabel 5 F'!E13&lt;5,'Tabel 5.1 Br'!E13&lt;0.5),"-",IFERROR('Tabel 5.1 Br'!E13/'Tabel 5 F'!E13*100,"-"))</f>
        <v>1.960607455131155</v>
      </c>
      <c r="F13" s="94">
        <f>IF(OR('Tabel 5 F'!F13&lt;5,'Tabel 5.1 Br'!F13&lt;0.5),"-",IFERROR('Tabel 5.1 Br'!F13/'Tabel 5 F'!F13*100,"-"))</f>
        <v>1.2879291725105191</v>
      </c>
      <c r="G13" s="94">
        <f>IF(OR('Tabel 5 F'!G13&lt;5,'Tabel 5.1 Br'!G13&lt;0.5),"-",IFERROR('Tabel 5.1 Br'!G13/'Tabel 5 F'!G13*100,"-"))</f>
        <v>0.95344054269752598</v>
      </c>
      <c r="H13" s="94">
        <f>IF(OR('Tabel 5 F'!H13&lt;5,'Tabel 5.1 Br'!H13&lt;0.5),"-",IFERROR('Tabel 5.1 Br'!H13/'Tabel 5 F'!H13*100,"-"))</f>
        <v>1.5106633858267717</v>
      </c>
      <c r="I13" s="66"/>
      <c r="J13" s="94">
        <f>IF(OR('Tabel 5 F'!J13&lt;5,'Tabel 5.1 Br'!J13&lt;0.5),"-",IFERROR('Tabel 5.1 Br'!J13/'Tabel 5 F'!J13*100,"-"))</f>
        <v>2.2249471859162444</v>
      </c>
      <c r="K13" s="49"/>
    </row>
    <row r="14" spans="1:11" ht="15.75" customHeight="1" x14ac:dyDescent="0.2">
      <c r="A14" s="83" t="s">
        <v>28</v>
      </c>
      <c r="B14" s="95">
        <f>IF(OR('Tabel 5 F'!B14&lt;5,'Tabel 5.1 Br'!B14&lt;0.5),"-",IFERROR('Tabel 5.1 Br'!B14/'Tabel 5 F'!B14*100,"-"))</f>
        <v>17.743166666666667</v>
      </c>
      <c r="C14" s="95">
        <f>IF(OR('Tabel 5 F'!C14&lt;5,'Tabel 5.1 Br'!C14&lt;0.5),"-",IFERROR('Tabel 5.1 Br'!C14/'Tabel 5 F'!C14*100,"-"))</f>
        <v>6.7972549019607849</v>
      </c>
      <c r="D14" s="95">
        <f>IF(OR('Tabel 5 F'!D14&lt;5,'Tabel 5.1 Br'!D14&lt;0.5),"-",IFERROR('Tabel 5.1 Br'!D14/'Tabel 5 F'!D14*100,"-"))</f>
        <v>3.3071198156682025</v>
      </c>
      <c r="E14" s="95">
        <f>IF(OR('Tabel 5 F'!E14&lt;5,'Tabel 5.1 Br'!E14&lt;0.5),"-",IFERROR('Tabel 5.1 Br'!E14/'Tabel 5 F'!E14*100,"-"))</f>
        <v>1.9211011804384486</v>
      </c>
      <c r="F14" s="95">
        <f>IF(OR('Tabel 5 F'!F14&lt;5,'Tabel 5.1 Br'!F14&lt;0.5),"-",IFERROR('Tabel 5.1 Br'!F14/'Tabel 5 F'!F14*100,"-"))</f>
        <v>1.6093833671399593</v>
      </c>
      <c r="G14" s="95">
        <f>IF(OR('Tabel 5 F'!G14&lt;5,'Tabel 5.1 Br'!G14&lt;0.5),"-",IFERROR('Tabel 5.1 Br'!G14/'Tabel 5 F'!G14*100,"-"))</f>
        <v>1.3530056550424128</v>
      </c>
      <c r="H14" s="95">
        <f>IF(OR('Tabel 5 F'!H14&lt;5,'Tabel 5.1 Br'!H14&lt;0.5),"-",IFERROR('Tabel 5.1 Br'!H14/'Tabel 5 F'!H14*100,"-"))</f>
        <v>0.96845454545454546</v>
      </c>
      <c r="I14" s="66"/>
      <c r="J14" s="95">
        <f>IF(OR('Tabel 5 F'!J14&lt;5,'Tabel 5.1 Br'!J14&lt;0.5),"-",IFERROR('Tabel 5.1 Br'!J14/'Tabel 5 F'!J14*100,"-"))</f>
        <v>2.0585220101285548</v>
      </c>
      <c r="K14" s="49"/>
    </row>
    <row r="15" spans="1:11" ht="15.75" customHeight="1" x14ac:dyDescent="0.2">
      <c r="A15" s="79" t="s">
        <v>29</v>
      </c>
      <c r="B15" s="93">
        <f>IF(OR('Tabel 5 F'!B15&lt;5,'Tabel 5.1 Br'!B15&lt;0.5),"-",IFERROR('Tabel 5.1 Br'!B15/'Tabel 5 F'!B15*100,"-"))</f>
        <v>20.651541095890412</v>
      </c>
      <c r="C15" s="93">
        <f>IF(OR('Tabel 5 F'!C15&lt;5,'Tabel 5.1 Br'!C15&lt;0.5),"-",IFERROR('Tabel 5.1 Br'!C15/'Tabel 5 F'!C15*100,"-"))</f>
        <v>14.543050754458161</v>
      </c>
      <c r="D15" s="93">
        <f>IF(OR('Tabel 5 F'!D15&lt;5,'Tabel 5.1 Br'!D15&lt;0.5),"-",IFERROR('Tabel 5.1 Br'!D15/'Tabel 5 F'!D15*100,"-"))</f>
        <v>5.5604975669099757</v>
      </c>
      <c r="E15" s="93">
        <f>IF(OR('Tabel 5 F'!E15&lt;5,'Tabel 5.1 Br'!E15&lt;0.5),"-",IFERROR('Tabel 5.1 Br'!E15/'Tabel 5 F'!E15*100,"-"))</f>
        <v>3.828533293697979</v>
      </c>
      <c r="F15" s="93">
        <f>IF(OR('Tabel 5 F'!F15&lt;5,'Tabel 5.1 Br'!F15&lt;0.5),"-",IFERROR('Tabel 5.1 Br'!F15/'Tabel 5 F'!F15*100,"-"))</f>
        <v>3.5407201834862385</v>
      </c>
      <c r="G15" s="93">
        <f>IF(OR('Tabel 5 F'!G15&lt;5,'Tabel 5.1 Br'!G15&lt;0.5),"-",IFERROR('Tabel 5.1 Br'!G15/'Tabel 5 F'!G15*100,"-"))</f>
        <v>2.0802291390728476</v>
      </c>
      <c r="H15" s="93">
        <f>IF(OR('Tabel 5 F'!H15&lt;5,'Tabel 5.1 Br'!H15&lt;0.5),"-",IFERROR('Tabel 5.1 Br'!H15/'Tabel 5 F'!H15*100,"-"))</f>
        <v>2.8885995623632388</v>
      </c>
      <c r="I15" s="66"/>
      <c r="J15" s="93">
        <f>IF(OR('Tabel 5 F'!J15&lt;5,'Tabel 5.1 Br'!J15&lt;0.5),"-",IFERROR('Tabel 5.1 Br'!J15/'Tabel 5 F'!J15*100,"-"))</f>
        <v>7.4035722754217961</v>
      </c>
      <c r="K15" s="49"/>
    </row>
    <row r="16" spans="1:11" ht="15.75" customHeight="1" x14ac:dyDescent="0.2">
      <c r="A16" s="90" t="s">
        <v>30</v>
      </c>
      <c r="B16" s="94">
        <f>IF(OR('Tabel 5 F'!B16&lt;5,'Tabel 5.1 Br'!B16&lt;0.5),"-",IFERROR('Tabel 5.1 Br'!B16/'Tabel 5 F'!B16*100,"-"))</f>
        <v>10.174714932126697</v>
      </c>
      <c r="C16" s="94">
        <f>IF(OR('Tabel 5 F'!C16&lt;5,'Tabel 5.1 Br'!C16&lt;0.5),"-",IFERROR('Tabel 5.1 Br'!C16/'Tabel 5 F'!C16*100,"-"))</f>
        <v>15.009059405940592</v>
      </c>
      <c r="D16" s="94">
        <f>IF(OR('Tabel 5 F'!D16&lt;5,'Tabel 5.1 Br'!D16&lt;0.5),"-",IFERROR('Tabel 5.1 Br'!D16/'Tabel 5 F'!D16*100,"-"))</f>
        <v>12.285809009009009</v>
      </c>
      <c r="E16" s="94">
        <f>IF(OR('Tabel 5 F'!E16&lt;5,'Tabel 5.1 Br'!E16&lt;0.5),"-",IFERROR('Tabel 5.1 Br'!E16/'Tabel 5 F'!E16*100,"-"))</f>
        <v>4.6710070796460181</v>
      </c>
      <c r="F16" s="94">
        <f>IF(OR('Tabel 5 F'!F16&lt;5,'Tabel 5.1 Br'!F16&lt;0.5),"-",IFERROR('Tabel 5.1 Br'!F16/'Tabel 5 F'!F16*100,"-"))</f>
        <v>3.8401124744376278</v>
      </c>
      <c r="G16" s="94">
        <f>IF(OR('Tabel 5 F'!G16&lt;5,'Tabel 5.1 Br'!G16&lt;0.5),"-",IFERROR('Tabel 5.1 Br'!G16/'Tabel 5 F'!G16*100,"-"))</f>
        <v>1.6064446653412858</v>
      </c>
      <c r="H16" s="94">
        <f>IF(OR('Tabel 5 F'!H16&lt;5,'Tabel 5.1 Br'!H16&lt;0.5),"-",IFERROR('Tabel 5.1 Br'!H16/'Tabel 5 F'!H16*100,"-"))</f>
        <v>5.1441038251366127</v>
      </c>
      <c r="I16" s="66"/>
      <c r="J16" s="94">
        <f>IF(OR('Tabel 5 F'!J16&lt;5,'Tabel 5.1 Br'!J16&lt;0.5),"-",IFERROR('Tabel 5.1 Br'!J16/'Tabel 5 F'!J16*100,"-"))</f>
        <v>5.8690121107266444</v>
      </c>
      <c r="K16" s="49"/>
    </row>
    <row r="17" spans="1:11" ht="15" hidden="1" customHeight="1" x14ac:dyDescent="0.2">
      <c r="A17" s="83" t="s">
        <v>31</v>
      </c>
      <c r="B17" s="95">
        <f>IF(OR('Tabel 5 F'!B17&lt;5,'Tabel 5.1 Br'!B17&lt;0.5),"-",IFERROR('Tabel 5.1 Br'!B17/'Tabel 5 F'!B17*100,"-"))</f>
        <v>11.731323529411764</v>
      </c>
      <c r="C17" s="95">
        <f>IF(OR('Tabel 5 F'!C17&lt;5,'Tabel 5.1 Br'!C17&lt;0.5),"-",IFERROR('Tabel 5.1 Br'!C17/'Tabel 5 F'!C17*100,"-"))</f>
        <v>4.6304270833333332</v>
      </c>
      <c r="D17" s="95">
        <f>IF(OR('Tabel 5 F'!D17&lt;5,'Tabel 5.1 Br'!D17&lt;0.5),"-",IFERROR('Tabel 5.1 Br'!D17/'Tabel 5 F'!D17*100,"-"))</f>
        <v>5.0655359477124184</v>
      </c>
      <c r="E17" s="95">
        <f>IF(OR('Tabel 5 F'!E17&lt;5,'Tabel 5.1 Br'!E17&lt;0.5),"-",IFERROR('Tabel 5.1 Br'!E17/'Tabel 5 F'!E17*100,"-"))</f>
        <v>1.4559694656488549</v>
      </c>
      <c r="F17" s="95">
        <f>IF(OR('Tabel 5 F'!F17&lt;5,'Tabel 5.1 Br'!F17&lt;0.5),"-",IFERROR('Tabel 5.1 Br'!F17/'Tabel 5 F'!F17*100,"-"))</f>
        <v>2.5598902439024389</v>
      </c>
      <c r="G17" s="95">
        <f>IF(OR('Tabel 5 F'!G17&lt;5,'Tabel 5.1 Br'!G17&lt;0.5),"-",IFERROR('Tabel 5.1 Br'!G17/'Tabel 5 F'!G17*100,"-"))</f>
        <v>0.97865130260521049</v>
      </c>
      <c r="H17" s="95">
        <f>IF(OR('Tabel 5 F'!H17&lt;5,'Tabel 5.1 Br'!H17&lt;0.5),"-",IFERROR('Tabel 5.1 Br'!H17/'Tabel 5 F'!H17*100,"-"))</f>
        <v>1.4642656250000001</v>
      </c>
      <c r="I17" s="66"/>
      <c r="J17" s="95">
        <f>IF(OR('Tabel 5 F'!J17&lt;5,'Tabel 5.1 Br'!J17&lt;0.5),"-",IFERROR('Tabel 5.1 Br'!J17/'Tabel 5 F'!J17*100,"-"))</f>
        <v>1.8891014799154333</v>
      </c>
      <c r="K17" s="49"/>
    </row>
    <row r="18" spans="1:11" ht="15" hidden="1" customHeight="1" x14ac:dyDescent="0.2">
      <c r="A18" s="79" t="s">
        <v>32</v>
      </c>
      <c r="B18" s="93">
        <f>IF(OR('Tabel 5 F'!B18&lt;5,'Tabel 5.1 Br'!B18&lt;0.5),"-",IFERROR('Tabel 5.1 Br'!B18/'Tabel 5 F'!B18*100,"-"))</f>
        <v>22.545869565217391</v>
      </c>
      <c r="C18" s="93">
        <f>IF(OR('Tabel 5 F'!C18&lt;5,'Tabel 5.1 Br'!C18&lt;0.5),"-",IFERROR('Tabel 5.1 Br'!C18/'Tabel 5 F'!C18*100,"-"))</f>
        <v>8.8218823529411772</v>
      </c>
      <c r="D18" s="93">
        <f>IF(OR('Tabel 5 F'!D18&lt;5,'Tabel 5.1 Br'!D18&lt;0.5),"-",IFERROR('Tabel 5.1 Br'!D18/'Tabel 5 F'!D18*100,"-"))</f>
        <v>4.5946875</v>
      </c>
      <c r="E18" s="93">
        <f>IF(OR('Tabel 5 F'!E18&lt;5,'Tabel 5.1 Br'!E18&lt;0.5),"-",IFERROR('Tabel 5.1 Br'!E18/'Tabel 5 F'!E18*100,"-"))</f>
        <v>2.277835616438356</v>
      </c>
      <c r="F18" s="93">
        <f>IF(OR('Tabel 5 F'!F18&lt;5,'Tabel 5.1 Br'!F18&lt;0.5),"-",IFERROR('Tabel 5.1 Br'!F18/'Tabel 5 F'!F18*100,"-"))</f>
        <v>1.1492068965517241</v>
      </c>
      <c r="G18" s="93" t="str">
        <f>IF(OR('Tabel 5 F'!G18&lt;5,'Tabel 5.1 Br'!G18&lt;0.5),"-",IFERROR('Tabel 5.1 Br'!G18/'Tabel 5 F'!G18*100,"-"))</f>
        <v>-</v>
      </c>
      <c r="H18" s="93">
        <f>IF(OR('Tabel 5 F'!H18&lt;5,'Tabel 5.1 Br'!H18&lt;0.5),"-",IFERROR('Tabel 5.1 Br'!H18/'Tabel 5 F'!H18*100,"-"))</f>
        <v>3.5751200000000005</v>
      </c>
      <c r="I18" s="66"/>
      <c r="J18" s="93">
        <f>IF(OR('Tabel 5 F'!J18&lt;5,'Tabel 5.1 Br'!J18&lt;0.5),"-",IFERROR('Tabel 5.1 Br'!J18/'Tabel 5 F'!J18*100,"-"))</f>
        <v>2.5734387895460795</v>
      </c>
      <c r="K18" s="49"/>
    </row>
    <row r="19" spans="1:11" ht="15" hidden="1" customHeight="1" x14ac:dyDescent="0.2">
      <c r="A19" s="90" t="s">
        <v>33</v>
      </c>
      <c r="B19" s="94" t="str">
        <f>IF(OR('Tabel 5 F'!B19&lt;5,'Tabel 5.1 Br'!B19&lt;0.5),"-",IFERROR('Tabel 5.1 Br'!B19/'Tabel 5 F'!B19*100,"-"))</f>
        <v>-</v>
      </c>
      <c r="C19" s="94" t="str">
        <f>IF(OR('Tabel 5 F'!C19&lt;5,'Tabel 5.1 Br'!C19&lt;0.5),"-",IFERROR('Tabel 5.1 Br'!C19/'Tabel 5 F'!C19*100,"-"))</f>
        <v>-</v>
      </c>
      <c r="D19" s="94" t="str">
        <f>IF(OR('Tabel 5 F'!D19&lt;5,'Tabel 5.1 Br'!D19&lt;0.5),"-",IFERROR('Tabel 5.1 Br'!D19/'Tabel 5 F'!D19*100,"-"))</f>
        <v>-</v>
      </c>
      <c r="E19" s="94" t="str">
        <f>IF(OR('Tabel 5 F'!E19&lt;5,'Tabel 5.1 Br'!E19&lt;0.5),"-",IFERROR('Tabel 5.1 Br'!E19/'Tabel 5 F'!E19*100,"-"))</f>
        <v>-</v>
      </c>
      <c r="F19" s="94">
        <f>IF(OR('Tabel 5 F'!F19&lt;5,'Tabel 5.1 Br'!F19&lt;0.5),"-",IFERROR('Tabel 5.1 Br'!F19/'Tabel 5 F'!F19*100,"-"))</f>
        <v>5.551058823529412</v>
      </c>
      <c r="G19" s="94">
        <f>IF(OR('Tabel 5 F'!G19&lt;5,'Tabel 5.1 Br'!G19&lt;0.5),"-",IFERROR('Tabel 5.1 Br'!G19/'Tabel 5 F'!G19*100,"-"))</f>
        <v>0.53488311688311685</v>
      </c>
      <c r="H19" s="94">
        <f>IF(OR('Tabel 5 F'!H19&lt;5,'Tabel 5.1 Br'!H19&lt;0.5),"-",IFERROR('Tabel 5.1 Br'!H19/'Tabel 5 F'!H19*100,"-"))</f>
        <v>6.52156</v>
      </c>
      <c r="I19" s="66"/>
      <c r="J19" s="94">
        <f>IF(OR('Tabel 5 F'!J19&lt;5,'Tabel 5.1 Br'!J19&lt;0.5),"-",IFERROR('Tabel 5.1 Br'!J19/'Tabel 5 F'!J19*100,"-"))</f>
        <v>1.371958620689655</v>
      </c>
      <c r="K19" s="49"/>
    </row>
    <row r="20" spans="1:11" ht="15" hidden="1" customHeight="1" x14ac:dyDescent="0.2">
      <c r="A20" s="83" t="s">
        <v>34</v>
      </c>
      <c r="B20" s="95">
        <f>IF(OR('Tabel 5 F'!B20&lt;5,'Tabel 5.1 Br'!B20&lt;0.5),"-",IFERROR('Tabel 5.1 Br'!B20/'Tabel 5 F'!B20*100,"-"))</f>
        <v>31.227222222222224</v>
      </c>
      <c r="C20" s="95">
        <f>IF(OR('Tabel 5 F'!C20&lt;5,'Tabel 5.1 Br'!C20&lt;0.5),"-",IFERROR('Tabel 5.1 Br'!C20/'Tabel 5 F'!C20*100,"-"))</f>
        <v>5.5545</v>
      </c>
      <c r="D20" s="95">
        <f>IF(OR('Tabel 5 F'!D20&lt;5,'Tabel 5.1 Br'!D20&lt;0.5),"-",IFERROR('Tabel 5.1 Br'!D20/'Tabel 5 F'!D20*100,"-"))</f>
        <v>1.9409285714285711</v>
      </c>
      <c r="E20" s="95" t="str">
        <f>IF(OR('Tabel 5 F'!E20&lt;5,'Tabel 5.1 Br'!E20&lt;0.5),"-",IFERROR('Tabel 5.1 Br'!E20/'Tabel 5 F'!E20*100,"-"))</f>
        <v>-</v>
      </c>
      <c r="F20" s="95" t="str">
        <f>IF(OR('Tabel 5 F'!F20&lt;5,'Tabel 5.1 Br'!F20&lt;0.5),"-",IFERROR('Tabel 5.1 Br'!F20/'Tabel 5 F'!F20*100,"-"))</f>
        <v>-</v>
      </c>
      <c r="G20" s="95">
        <f>IF(OR('Tabel 5 F'!G20&lt;5,'Tabel 5.1 Br'!G20&lt;0.5),"-",IFERROR('Tabel 5.1 Br'!G20/'Tabel 5 F'!G20*100,"-"))</f>
        <v>1.8852875399361022</v>
      </c>
      <c r="H20" s="95">
        <f>IF(OR('Tabel 5 F'!H20&lt;5,'Tabel 5.1 Br'!H20&lt;0.5),"-",IFERROR('Tabel 5.1 Br'!H20/'Tabel 5 F'!H20*100,"-"))</f>
        <v>2.0829374999999999</v>
      </c>
      <c r="I20" s="66"/>
      <c r="J20" s="95">
        <f>IF(OR('Tabel 5 F'!J20&lt;5,'Tabel 5.1 Br'!J20&lt;0.5),"-",IFERROR('Tabel 5.1 Br'!J20/'Tabel 5 F'!J20*100,"-"))</f>
        <v>2.2734142011834315</v>
      </c>
      <c r="K20" s="49"/>
    </row>
    <row r="21" spans="1:11" ht="15.75" customHeight="1" x14ac:dyDescent="0.2">
      <c r="A21" s="83" t="s">
        <v>35</v>
      </c>
      <c r="B21" s="95">
        <f>IF(OR('Tabel 5 F'!B21&lt;5,'Tabel 5.1 Br'!B21&lt;0.5),"-",IFERROR('Tabel 5.1 Br'!B21/'Tabel 5 F'!B21*100,"-"))</f>
        <v>15.67216504854369</v>
      </c>
      <c r="C21" s="95">
        <f>IF(OR('Tabel 5 F'!C21&lt;5,'Tabel 5.1 Br'!C21&lt;0.5),"-",IFERROR('Tabel 5.1 Br'!C21/'Tabel 5 F'!C21*100,"-"))</f>
        <v>5.7057162162162163</v>
      </c>
      <c r="D21" s="95">
        <f>IF(OR('Tabel 5 F'!D21&lt;5,'Tabel 5.1 Br'!D21&lt;0.5),"-",IFERROR('Tabel 5.1 Br'!D21/'Tabel 5 F'!D21*100,"-"))</f>
        <v>4.4287918088737204</v>
      </c>
      <c r="E21" s="95">
        <f>IF(OR('Tabel 5 F'!E21&lt;5,'Tabel 5.1 Br'!E21&lt;0.5),"-",IFERROR('Tabel 5.1 Br'!E21/'Tabel 5 F'!E21*100,"-"))</f>
        <v>1.6251428571428572</v>
      </c>
      <c r="F21" s="95">
        <f>IF(OR('Tabel 5 F'!F21&lt;5,'Tabel 5.1 Br'!F21&lt;0.5),"-",IFERROR('Tabel 5.1 Br'!F21/'Tabel 5 F'!F21*100,"-"))</f>
        <v>1.9684967948717949</v>
      </c>
      <c r="G21" s="95">
        <f>IF(OR('Tabel 5 F'!G21&lt;5,'Tabel 5.1 Br'!G21&lt;0.5),"-",IFERROR('Tabel 5.1 Br'!G21/'Tabel 5 F'!G21*100,"-"))</f>
        <v>0.93425986277873074</v>
      </c>
      <c r="H21" s="95">
        <f>IF(OR('Tabel 5 F'!H21&lt;5,'Tabel 5.1 Br'!H21&lt;0.5),"-",IFERROR('Tabel 5.1 Br'!H21/'Tabel 5 F'!H21*100,"-"))</f>
        <v>2.1546912928759898</v>
      </c>
      <c r="I21" s="66"/>
      <c r="J21" s="95">
        <f>IF(OR('Tabel 5 F'!J21&lt;5,'Tabel 5.1 Br'!J21&lt;0.5),"-",IFERROR('Tabel 5.1 Br'!J21/'Tabel 5 F'!J21*100,"-"))</f>
        <v>2.0285687837490358</v>
      </c>
      <c r="K21" s="49"/>
    </row>
    <row r="22" spans="1:11" ht="15.75" customHeight="1" x14ac:dyDescent="0.2">
      <c r="A22" s="79" t="s">
        <v>36</v>
      </c>
      <c r="B22" s="93">
        <f>IF(OR('Tabel 5 F'!B22&lt;5,'Tabel 5.1 Br'!B22&lt;0.5),"-",IFERROR('Tabel 5.1 Br'!B22/'Tabel 5 F'!B22*100,"-"))</f>
        <v>24.279777777777777</v>
      </c>
      <c r="C22" s="93">
        <f>IF(OR('Tabel 5 F'!C22&lt;5,'Tabel 5.1 Br'!C22&lt;0.5),"-",IFERROR('Tabel 5.1 Br'!C22/'Tabel 5 F'!C22*100,"-"))</f>
        <v>11.762529411764707</v>
      </c>
      <c r="D22" s="93" t="str">
        <f>IF(OR('Tabel 5 F'!D22&lt;5,'Tabel 5.1 Br'!D22&lt;0.5),"-",IFERROR('Tabel 5.1 Br'!D22/'Tabel 5 F'!D22*100,"-"))</f>
        <v>-</v>
      </c>
      <c r="E22" s="93" t="str">
        <f>IF(OR('Tabel 5 F'!E22&lt;5,'Tabel 5.1 Br'!E22&lt;0.5),"-",IFERROR('Tabel 5.1 Br'!E22/'Tabel 5 F'!E22*100,"-"))</f>
        <v>-</v>
      </c>
      <c r="F22" s="93" t="str">
        <f>IF(OR('Tabel 5 F'!F22&lt;5,'Tabel 5.1 Br'!F22&lt;0.5),"-",IFERROR('Tabel 5.1 Br'!F22/'Tabel 5 F'!F22*100,"-"))</f>
        <v>-</v>
      </c>
      <c r="G22" s="93">
        <f>IF(OR('Tabel 5 F'!G22&lt;5,'Tabel 5.1 Br'!G22&lt;0.5),"-",IFERROR('Tabel 5.1 Br'!G22/'Tabel 5 F'!G22*100,"-"))</f>
        <v>1.829371040723982</v>
      </c>
      <c r="H22" s="93" t="str">
        <f>IF(OR('Tabel 5 F'!H22&lt;5,'Tabel 5.1 Br'!H22&lt;0.5),"-",IFERROR('Tabel 5.1 Br'!H22/'Tabel 5 F'!H22*100,"-"))</f>
        <v>-</v>
      </c>
      <c r="I22" s="66"/>
      <c r="J22" s="93">
        <f>IF(OR('Tabel 5 F'!J22&lt;5,'Tabel 5.1 Br'!J22&lt;0.5),"-",IFERROR('Tabel 5.1 Br'!J22/'Tabel 5 F'!J22*100,"-"))</f>
        <v>2.7330446194225724</v>
      </c>
      <c r="K22" s="49"/>
    </row>
    <row r="23" spans="1:11" ht="15.75" customHeight="1" x14ac:dyDescent="0.2">
      <c r="A23" s="90" t="s">
        <v>37</v>
      </c>
      <c r="B23" s="94">
        <f>IF(OR('Tabel 5 F'!B23&lt;5,'Tabel 5.1 Br'!B23&lt;0.5),"-",IFERROR('Tabel 5.1 Br'!B23/'Tabel 5 F'!B23*100,"-"))</f>
        <v>17.369259259259259</v>
      </c>
      <c r="C23" s="94">
        <f>IF(OR('Tabel 5 F'!C23&lt;5,'Tabel 5.1 Br'!C23&lt;0.5),"-",IFERROR('Tabel 5.1 Br'!C23/'Tabel 5 F'!C23*100,"-"))</f>
        <v>11.31595238095238</v>
      </c>
      <c r="D23" s="94">
        <f>IF(OR('Tabel 5 F'!D23&lt;5,'Tabel 5.1 Br'!D23&lt;0.5),"-",IFERROR('Tabel 5.1 Br'!D23/'Tabel 5 F'!D23*100,"-"))</f>
        <v>5.1841909090909093</v>
      </c>
      <c r="E23" s="94">
        <f>IF(OR('Tabel 5 F'!E23&lt;5,'Tabel 5.1 Br'!E23&lt;0.5),"-",IFERROR('Tabel 5.1 Br'!E23/'Tabel 5 F'!E23*100,"-"))</f>
        <v>1.0440065359477124</v>
      </c>
      <c r="F23" s="94" t="str">
        <f>IF(OR('Tabel 5 F'!F23&lt;5,'Tabel 5.1 Br'!F23&lt;0.5),"-",IFERROR('Tabel 5.1 Br'!F23/'Tabel 5 F'!F23*100,"-"))</f>
        <v>-</v>
      </c>
      <c r="G23" s="94">
        <f>IF(OR('Tabel 5 F'!G23&lt;5,'Tabel 5.1 Br'!G23&lt;0.5),"-",IFERROR('Tabel 5.1 Br'!G23/'Tabel 5 F'!G23*100,"-"))</f>
        <v>1.4282999999999999</v>
      </c>
      <c r="H23" s="94">
        <f>IF(OR('Tabel 5 F'!H23&lt;5,'Tabel 5.1 Br'!H23&lt;0.5),"-",IFERROR('Tabel 5.1 Br'!H23/'Tabel 5 F'!H23*100,"-"))</f>
        <v>2.7764285714285712</v>
      </c>
      <c r="I23" s="66"/>
      <c r="J23" s="94">
        <f>IF(OR('Tabel 5 F'!J23&lt;5,'Tabel 5.1 Br'!J23&lt;0.5),"-",IFERROR('Tabel 5.1 Br'!J23/'Tabel 5 F'!J23*100,"-"))</f>
        <v>3.8825518672199166</v>
      </c>
      <c r="K23" s="49"/>
    </row>
    <row r="24" spans="1:11" ht="15.75" customHeight="1" x14ac:dyDescent="0.2">
      <c r="A24" s="83" t="s">
        <v>38</v>
      </c>
      <c r="B24" s="95">
        <f>IF(OR('Tabel 5 F'!B24&lt;5,'Tabel 5.1 Br'!B24&lt;0.5),"-",IFERROR('Tabel 5.1 Br'!B24/'Tabel 5 F'!B24*100,"-"))</f>
        <v>4.3264390243902433</v>
      </c>
      <c r="C24" s="95">
        <f>IF(OR('Tabel 5 F'!C24&lt;5,'Tabel 5.1 Br'!C24&lt;0.5),"-",IFERROR('Tabel 5.1 Br'!C24/'Tabel 5 F'!C24*100,"-"))</f>
        <v>0.51283333333333336</v>
      </c>
      <c r="D24" s="95">
        <f>IF(OR('Tabel 5 F'!D24&lt;5,'Tabel 5.1 Br'!D24&lt;0.5),"-",IFERROR('Tabel 5.1 Br'!D24/'Tabel 5 F'!D24*100,"-"))</f>
        <v>1.6032395543175488</v>
      </c>
      <c r="E24" s="95">
        <f>IF(OR('Tabel 5 F'!E24&lt;5,'Tabel 5.1 Br'!E24&lt;0.5),"-",IFERROR('Tabel 5.1 Br'!E24/'Tabel 5 F'!E24*100,"-"))</f>
        <v>0.54834146341463408</v>
      </c>
      <c r="F24" s="95">
        <f>IF(OR('Tabel 5 F'!F24&lt;5,'Tabel 5.1 Br'!F24&lt;0.5),"-",IFERROR('Tabel 5.1 Br'!F24/'Tabel 5 F'!F24*100,"-"))</f>
        <v>0.45725000000000005</v>
      </c>
      <c r="G24" s="95">
        <f>IF(OR('Tabel 5 F'!G24&lt;5,'Tabel 5.1 Br'!G24&lt;0.5),"-",IFERROR('Tabel 5.1 Br'!G24/'Tabel 5 F'!G24*100,"-"))</f>
        <v>0.28253304904051174</v>
      </c>
      <c r="H24" s="95">
        <f>IF(OR('Tabel 5 F'!H24&lt;5,'Tabel 5.1 Br'!H24&lt;0.5),"-",IFERROR('Tabel 5.1 Br'!H24/'Tabel 5 F'!H24*100,"-"))</f>
        <v>0.59252892561983472</v>
      </c>
      <c r="I24" s="66"/>
      <c r="J24" s="95">
        <f>IF(OR('Tabel 5 F'!J24&lt;5,'Tabel 5.1 Br'!J24&lt;0.5),"-",IFERROR('Tabel 5.1 Br'!J24/'Tabel 5 F'!J24*100,"-"))</f>
        <v>0.776383392928089</v>
      </c>
      <c r="K24" s="49"/>
    </row>
    <row r="25" spans="1:11" ht="15.75" customHeight="1" x14ac:dyDescent="0.2">
      <c r="A25" s="79" t="s">
        <v>39</v>
      </c>
      <c r="B25" s="93">
        <f>IF(OR('Tabel 5 F'!B25&lt;5,'Tabel 5.1 Br'!B25&lt;0.5),"-",IFERROR('Tabel 5.1 Br'!B25/'Tabel 5 F'!B25*100,"-"))</f>
        <v>15.094938356164384</v>
      </c>
      <c r="C25" s="93">
        <f>IF(OR('Tabel 5 F'!C25&lt;5,'Tabel 5.1 Br'!C25&lt;0.5),"-",IFERROR('Tabel 5.1 Br'!C25/'Tabel 5 F'!C25*100,"-"))</f>
        <v>3.4909838709677419</v>
      </c>
      <c r="D25" s="93">
        <f>IF(OR('Tabel 5 F'!D25&lt;5,'Tabel 5.1 Br'!D25&lt;0.5),"-",IFERROR('Tabel 5.1 Br'!D25/'Tabel 5 F'!D25*100,"-"))</f>
        <v>3.1458446475195823</v>
      </c>
      <c r="E25" s="93">
        <f>IF(OR('Tabel 5 F'!E25&lt;5,'Tabel 5.1 Br'!E25&lt;0.5),"-",IFERROR('Tabel 5.1 Br'!E25/'Tabel 5 F'!E25*100,"-"))</f>
        <v>1.4525634674922601</v>
      </c>
      <c r="F25" s="93">
        <f>IF(OR('Tabel 5 F'!F25&lt;5,'Tabel 5.1 Br'!F25&lt;0.5),"-",IFERROR('Tabel 5.1 Br'!F25/'Tabel 5 F'!F25*100,"-"))</f>
        <v>0.27387096774193548</v>
      </c>
      <c r="G25" s="93">
        <f>IF(OR('Tabel 5 F'!G25&lt;5,'Tabel 5.1 Br'!G25&lt;0.5),"-",IFERROR('Tabel 5.1 Br'!G25/'Tabel 5 F'!G25*100,"-"))</f>
        <v>0.83827225866916577</v>
      </c>
      <c r="H25" s="93">
        <f>IF(OR('Tabel 5 F'!H25&lt;5,'Tabel 5.1 Br'!H25&lt;0.5),"-",IFERROR('Tabel 5.1 Br'!H25/'Tabel 5 F'!H25*100,"-"))</f>
        <v>1.4300309917355374</v>
      </c>
      <c r="I25" s="66"/>
      <c r="J25" s="93">
        <f>IF(OR('Tabel 5 F'!J25&lt;5,'Tabel 5.1 Br'!J25&lt;0.5),"-",IFERROR('Tabel 5.1 Br'!J25/'Tabel 5 F'!J25*100,"-"))</f>
        <v>2.0943169284467715</v>
      </c>
      <c r="K25" s="49"/>
    </row>
    <row r="26" spans="1:11" ht="15.75" customHeight="1" x14ac:dyDescent="0.2">
      <c r="A26" s="90" t="s">
        <v>40</v>
      </c>
      <c r="B26" s="94">
        <f>IF(OR('Tabel 5 F'!B26&lt;5,'Tabel 5.1 Br'!B26&lt;0.5),"-",IFERROR('Tabel 5.1 Br'!B26/'Tabel 5 F'!B26*100,"-"))</f>
        <v>14.091528421052631</v>
      </c>
      <c r="C26" s="94">
        <f>IF(OR('Tabel 5 F'!C26&lt;5,'Tabel 5.1 Br'!C26&lt;0.5),"-",IFERROR('Tabel 5.1 Br'!C26/'Tabel 5 F'!C26*100,"-"))</f>
        <v>0.81794086589229131</v>
      </c>
      <c r="D26" s="94">
        <f>IF(OR('Tabel 5 F'!D26&lt;5,'Tabel 5.1 Br'!D26&lt;0.5),"-",IFERROR('Tabel 5.1 Br'!D26/'Tabel 5 F'!D26*100,"-"))</f>
        <v>1.4377658179012345</v>
      </c>
      <c r="E26" s="94">
        <f>IF(OR('Tabel 5 F'!E26&lt;5,'Tabel 5.1 Br'!E26&lt;0.5),"-",IFERROR('Tabel 5.1 Br'!E26/'Tabel 5 F'!E26*100,"-"))</f>
        <v>0.65898903775883066</v>
      </c>
      <c r="F26" s="94">
        <f>IF(OR('Tabel 5 F'!F26&lt;5,'Tabel 5.1 Br'!F26&lt;0.5),"-",IFERROR('Tabel 5.1 Br'!F26/'Tabel 5 F'!F26*100,"-"))</f>
        <v>0.2067002518891688</v>
      </c>
      <c r="G26" s="94">
        <f>IF(OR('Tabel 5 F'!G26&lt;5,'Tabel 5.1 Br'!G26&lt;0.5),"-",IFERROR('Tabel 5.1 Br'!G26/'Tabel 5 F'!G26*100,"-"))</f>
        <v>0.21765047318611985</v>
      </c>
      <c r="H26" s="94">
        <f>IF(OR('Tabel 5 F'!H26&lt;5,'Tabel 5.1 Br'!H26&lt;0.5),"-",IFERROR('Tabel 5.1 Br'!H26/'Tabel 5 F'!H26*100,"-"))</f>
        <v>0.4132001321003963</v>
      </c>
      <c r="I26" s="66"/>
      <c r="J26" s="94">
        <f>IF(OR('Tabel 5 F'!J26&lt;5,'Tabel 5.1 Br'!J26&lt;0.5),"-",IFERROR('Tabel 5.1 Br'!J26/'Tabel 5 F'!J26*100,"-"))</f>
        <v>1.6428656739689715</v>
      </c>
      <c r="K26" s="49"/>
    </row>
    <row r="27" spans="1:11" ht="15.75" customHeight="1" x14ac:dyDescent="0.2">
      <c r="A27" s="83" t="s">
        <v>41</v>
      </c>
      <c r="B27" s="95">
        <f>IF(OR('Tabel 5 F'!B27&lt;5,'Tabel 5.1 Br'!B27&lt;0.5),"-",IFERROR('Tabel 5.1 Br'!B27/'Tabel 5 F'!B27*100,"-"))</f>
        <v>17.740474226804125</v>
      </c>
      <c r="C27" s="95">
        <f>IF(OR('Tabel 5 F'!C27&lt;5,'Tabel 5.1 Br'!C27&lt;0.5),"-",IFERROR('Tabel 5.1 Br'!C27/'Tabel 5 F'!C27*100,"-"))</f>
        <v>2.1665057471264371</v>
      </c>
      <c r="D27" s="95">
        <f>IF(OR('Tabel 5 F'!D27&lt;5,'Tabel 5.1 Br'!D27&lt;0.5),"-",IFERROR('Tabel 5.1 Br'!D27/'Tabel 5 F'!D27*100,"-"))</f>
        <v>0.73646153846153839</v>
      </c>
      <c r="E27" s="95">
        <f>IF(OR('Tabel 5 F'!E27&lt;5,'Tabel 5.1 Br'!E27&lt;0.5),"-",IFERROR('Tabel 5.1 Br'!E27/'Tabel 5 F'!E27*100,"-"))</f>
        <v>0.97726519337016582</v>
      </c>
      <c r="F27" s="95">
        <f>IF(OR('Tabel 5 F'!F27&lt;5,'Tabel 5.1 Br'!F27&lt;0.5),"-",IFERROR('Tabel 5.1 Br'!F27/'Tabel 5 F'!F27*100,"-"))</f>
        <v>1.8751986301369861</v>
      </c>
      <c r="G27" s="95">
        <f>IF(OR('Tabel 5 F'!G27&lt;5,'Tabel 5.1 Br'!G27&lt;0.5),"-",IFERROR('Tabel 5.1 Br'!G27/'Tabel 5 F'!G27*100,"-"))</f>
        <v>0.73332673267326731</v>
      </c>
      <c r="H27" s="95">
        <f>IF(OR('Tabel 5 F'!H27&lt;5,'Tabel 5.1 Br'!H27&lt;0.5),"-",IFERROR('Tabel 5.1 Br'!H27/'Tabel 5 F'!H27*100,"-"))</f>
        <v>0.5307017543859649</v>
      </c>
      <c r="I27" s="66"/>
      <c r="J27" s="95">
        <f>IF(OR('Tabel 5 F'!J27&lt;5,'Tabel 5.1 Br'!J27&lt;0.5),"-",IFERROR('Tabel 5.1 Br'!J27/'Tabel 5 F'!J27*100,"-"))</f>
        <v>1.7615530194959581</v>
      </c>
      <c r="K27" s="49"/>
    </row>
    <row r="28" spans="1:11" ht="15.75" customHeight="1" x14ac:dyDescent="0.2">
      <c r="A28" s="79" t="s">
        <v>42</v>
      </c>
      <c r="B28" s="93">
        <f>IF(OR('Tabel 5 F'!B28&lt;5,'Tabel 5.1 Br'!B28&lt;0.5),"-",IFERROR('Tabel 5.1 Br'!B28/'Tabel 5 F'!B28*100,"-"))</f>
        <v>38.537184615384611</v>
      </c>
      <c r="C28" s="93">
        <f>IF(OR('Tabel 5 F'!C28&lt;5,'Tabel 5.1 Br'!C28&lt;0.5),"-",IFERROR('Tabel 5.1 Br'!C28/'Tabel 5 F'!C28*100,"-"))</f>
        <v>13.127273913043478</v>
      </c>
      <c r="D28" s="93">
        <f>IF(OR('Tabel 5 F'!D28&lt;5,'Tabel 5.1 Br'!D28&lt;0.5),"-",IFERROR('Tabel 5.1 Br'!D28/'Tabel 5 F'!D28*100,"-"))</f>
        <v>4.6649713193116638</v>
      </c>
      <c r="E28" s="93">
        <f>IF(OR('Tabel 5 F'!E28&lt;5,'Tabel 5.1 Br'!E28&lt;0.5),"-",IFERROR('Tabel 5.1 Br'!E28/'Tabel 5 F'!E28*100,"-"))</f>
        <v>3.1524303232998889</v>
      </c>
      <c r="F28" s="93">
        <f>IF(OR('Tabel 5 F'!F28&lt;5,'Tabel 5.1 Br'!F28&lt;0.5),"-",IFERROR('Tabel 5.1 Br'!F28/'Tabel 5 F'!F28*100,"-"))</f>
        <v>1.5480092699884125</v>
      </c>
      <c r="G28" s="93">
        <f>IF(OR('Tabel 5 F'!G28&lt;5,'Tabel 5.1 Br'!G28&lt;0.5),"-",IFERROR('Tabel 5.1 Br'!G28/'Tabel 5 F'!G28*100,"-"))</f>
        <v>2.4850481586402267</v>
      </c>
      <c r="H28" s="93">
        <f>IF(OR('Tabel 5 F'!H28&lt;5,'Tabel 5.1 Br'!H28&lt;0.5),"-",IFERROR('Tabel 5.1 Br'!H28/'Tabel 5 F'!H28*100,"-"))</f>
        <v>2.8809985074626865</v>
      </c>
      <c r="I28" s="66"/>
      <c r="J28" s="93">
        <f>IF(OR('Tabel 5 F'!J28&lt;5,'Tabel 5.1 Br'!J28&lt;0.5),"-",IFERROR('Tabel 5.1 Br'!J28/'Tabel 5 F'!J28*100,"-"))</f>
        <v>4.2059837149306665</v>
      </c>
      <c r="K28" s="49"/>
    </row>
    <row r="29" spans="1:11" ht="15.75" customHeight="1" x14ac:dyDescent="0.2">
      <c r="A29" s="90" t="s">
        <v>43</v>
      </c>
      <c r="B29" s="94">
        <f>IF(OR('Tabel 5 F'!B29&lt;5,'Tabel 5.1 Br'!B29&lt;0.5),"-",IFERROR('Tabel 5.1 Br'!B29/'Tabel 5 F'!B29*100,"-"))</f>
        <v>30.811458333333334</v>
      </c>
      <c r="C29" s="94" t="str">
        <f>IF(OR('Tabel 5 F'!C29&lt;5,'Tabel 5.1 Br'!C29&lt;0.5),"-",IFERROR('Tabel 5.1 Br'!C29/'Tabel 5 F'!C29*100,"-"))</f>
        <v>-</v>
      </c>
      <c r="D29" s="94">
        <f>IF(OR('Tabel 5 F'!D29&lt;5,'Tabel 5.1 Br'!D29&lt;0.5),"-",IFERROR('Tabel 5.1 Br'!D29/'Tabel 5 F'!D29*100,"-"))</f>
        <v>3.2946764705882354</v>
      </c>
      <c r="E29" s="94" t="str">
        <f>IF(OR('Tabel 5 F'!E29&lt;5,'Tabel 5.1 Br'!E29&lt;0.5),"-",IFERROR('Tabel 5.1 Br'!E29/'Tabel 5 F'!E29*100,"-"))</f>
        <v>-</v>
      </c>
      <c r="F29" s="94" t="str">
        <f>IF(OR('Tabel 5 F'!F29&lt;5,'Tabel 5.1 Br'!F29&lt;0.5),"-",IFERROR('Tabel 5.1 Br'!F29/'Tabel 5 F'!F29*100,"-"))</f>
        <v>-</v>
      </c>
      <c r="G29" s="94">
        <f>IF(OR('Tabel 5 F'!G29&lt;5,'Tabel 5.1 Br'!G29&lt;0.5),"-",IFERROR('Tabel 5.1 Br'!G29/'Tabel 5 F'!G29*100,"-"))</f>
        <v>0.30158431372549016</v>
      </c>
      <c r="H29" s="94" t="str">
        <f>IF(OR('Tabel 5 F'!H29&lt;5,'Tabel 5.1 Br'!H29&lt;0.5),"-",IFERROR('Tabel 5.1 Br'!H29/'Tabel 5 F'!H29*100,"-"))</f>
        <v>-</v>
      </c>
      <c r="I29" s="66"/>
      <c r="J29" s="94">
        <f>IF(OR('Tabel 5 F'!J29&lt;5,'Tabel 5.1 Br'!J29&lt;0.5),"-",IFERROR('Tabel 5.1 Br'!J29/'Tabel 5 F'!J29*100,"-"))</f>
        <v>1.3384194669756664</v>
      </c>
      <c r="K29" s="49"/>
    </row>
    <row r="30" spans="1:11" ht="15.75" customHeight="1" x14ac:dyDescent="0.2">
      <c r="A30" s="83" t="s">
        <v>44</v>
      </c>
      <c r="B30" s="95">
        <f>IF(OR('Tabel 5 F'!B30&lt;5,'Tabel 5.1 Br'!B30&lt;0.5),"-",IFERROR('Tabel 5.1 Br'!B30/'Tabel 5 F'!B30*100,"-"))</f>
        <v>15.6708125</v>
      </c>
      <c r="C30" s="95">
        <f>IF(OR('Tabel 5 F'!C30&lt;5,'Tabel 5.1 Br'!C30&lt;0.5),"-",IFERROR('Tabel 5.1 Br'!C30/'Tabel 5 F'!C30*100,"-"))</f>
        <v>19.853666666666665</v>
      </c>
      <c r="D30" s="95">
        <f>IF(OR('Tabel 5 F'!D30&lt;5,'Tabel 5.1 Br'!D30&lt;0.5),"-",IFERROR('Tabel 5.1 Br'!D30/'Tabel 5 F'!D30*100,"-"))</f>
        <v>5.9538309859154932</v>
      </c>
      <c r="E30" s="95">
        <f>IF(OR('Tabel 5 F'!E30&lt;5,'Tabel 5.1 Br'!E30&lt;0.5),"-",IFERROR('Tabel 5.1 Br'!E30/'Tabel 5 F'!E30*100,"-"))</f>
        <v>3.2548396436525606</v>
      </c>
      <c r="F30" s="95">
        <f>IF(OR('Tabel 5 F'!F30&lt;5,'Tabel 5.1 Br'!F30&lt;0.5),"-",IFERROR('Tabel 5.1 Br'!F30/'Tabel 5 F'!F30*100,"-"))</f>
        <v>1.3889615384615386</v>
      </c>
      <c r="G30" s="95">
        <f>IF(OR('Tabel 5 F'!G30&lt;5,'Tabel 5.1 Br'!G30&lt;0.5),"-",IFERROR('Tabel 5.1 Br'!G30/'Tabel 5 F'!G30*100,"-"))</f>
        <v>1.3470939548434087</v>
      </c>
      <c r="H30" s="95">
        <f>IF(OR('Tabel 5 F'!H30&lt;5,'Tabel 5.1 Br'!H30&lt;0.5),"-",IFERROR('Tabel 5.1 Br'!H30/'Tabel 5 F'!H30*100,"-"))</f>
        <v>1.602862445414847</v>
      </c>
      <c r="I30" s="66"/>
      <c r="J30" s="95">
        <f>IF(OR('Tabel 5 F'!J30&lt;5,'Tabel 5.1 Br'!J30&lt;0.5),"-",IFERROR('Tabel 5.1 Br'!J30/'Tabel 5 F'!J30*100,"-"))</f>
        <v>2.3194506001846724</v>
      </c>
      <c r="K30" s="49"/>
    </row>
    <row r="31" spans="1:11" ht="15.75" customHeight="1" x14ac:dyDescent="0.2">
      <c r="A31" s="79" t="s">
        <v>45</v>
      </c>
      <c r="B31" s="93">
        <f>IF(OR('Tabel 5 F'!B31&lt;5,'Tabel 5.1 Br'!B31&lt;0.5),"-",IFERROR('Tabel 5.1 Br'!B31/'Tabel 5 F'!B31*100,"-"))</f>
        <v>16.805611111111109</v>
      </c>
      <c r="C31" s="93">
        <f>IF(OR('Tabel 5 F'!C31&lt;5,'Tabel 5.1 Br'!C31&lt;0.5),"-",IFERROR('Tabel 5.1 Br'!C31/'Tabel 5 F'!C31*100,"-"))</f>
        <v>14.282999999999998</v>
      </c>
      <c r="D31" s="93">
        <f>IF(OR('Tabel 5 F'!D31&lt;5,'Tabel 5.1 Br'!D31&lt;0.5),"-",IFERROR('Tabel 5.1 Br'!D31/'Tabel 5 F'!D31*100,"-"))</f>
        <v>8.6072272727272736</v>
      </c>
      <c r="E31" s="93">
        <f>IF(OR('Tabel 5 F'!E31&lt;5,'Tabel 5.1 Br'!E31&lt;0.5),"-",IFERROR('Tabel 5.1 Br'!E31/'Tabel 5 F'!E31*100,"-"))</f>
        <v>5.8795333333333328</v>
      </c>
      <c r="F31" s="93">
        <f>IF(OR('Tabel 5 F'!F31&lt;5,'Tabel 5.1 Br'!F31&lt;0.5),"-",IFERROR('Tabel 5.1 Br'!F31/'Tabel 5 F'!F31*100,"-"))</f>
        <v>2.4116984126984131</v>
      </c>
      <c r="G31" s="93">
        <f>IF(OR('Tabel 5 F'!G31&lt;5,'Tabel 5.1 Br'!G31&lt;0.5),"-",IFERROR('Tabel 5.1 Br'!G31/'Tabel 5 F'!G31*100,"-"))</f>
        <v>1.5827235421166306</v>
      </c>
      <c r="H31" s="93">
        <f>IF(OR('Tabel 5 F'!H31&lt;5,'Tabel 5.1 Br'!H31&lt;0.5),"-",IFERROR('Tabel 5.1 Br'!H31/'Tabel 5 F'!H31*100,"-"))</f>
        <v>2.5179159663865547</v>
      </c>
      <c r="I31" s="66"/>
      <c r="J31" s="93">
        <f>IF(OR('Tabel 5 F'!J31&lt;5,'Tabel 5.1 Br'!J31&lt;0.5),"-",IFERROR('Tabel 5.1 Br'!J31/'Tabel 5 F'!J31*100,"-"))</f>
        <v>2.7883065442020665</v>
      </c>
      <c r="K31" s="49"/>
    </row>
    <row r="32" spans="1:11" ht="15.75" customHeight="1" x14ac:dyDescent="0.2">
      <c r="A32" s="90" t="s">
        <v>46</v>
      </c>
      <c r="B32" s="94">
        <f>IF(OR('Tabel 5 F'!B32&lt;5,'Tabel 5.1 Br'!B32&lt;0.5),"-",IFERROR('Tabel 5.1 Br'!B32/'Tabel 5 F'!B32*100,"-"))</f>
        <v>27.67254347826087</v>
      </c>
      <c r="C32" s="94">
        <f>IF(OR('Tabel 5 F'!C32&lt;5,'Tabel 5.1 Br'!C32&lt;0.5),"-",IFERROR('Tabel 5.1 Br'!C32/'Tabel 5 F'!C32*100,"-"))</f>
        <v>18.879674418604651</v>
      </c>
      <c r="D32" s="94">
        <f>IF(OR('Tabel 5 F'!D32&lt;5,'Tabel 5.1 Br'!D32&lt;0.5),"-",IFERROR('Tabel 5.1 Br'!D32/'Tabel 5 F'!D32*100,"-"))</f>
        <v>4.4397070707070707</v>
      </c>
      <c r="E32" s="94">
        <f>IF(OR('Tabel 5 F'!E32&lt;5,'Tabel 5.1 Br'!E32&lt;0.5),"-",IFERROR('Tabel 5.1 Br'!E32/'Tabel 5 F'!E32*100,"-"))</f>
        <v>1.4561132075471699</v>
      </c>
      <c r="F32" s="94">
        <f>IF(OR('Tabel 5 F'!F32&lt;5,'Tabel 5.1 Br'!F32&lt;0.5),"-",IFERROR('Tabel 5.1 Br'!F32/'Tabel 5 F'!F32*100,"-"))</f>
        <v>3.6287747747747749</v>
      </c>
      <c r="G32" s="94">
        <f>IF(OR('Tabel 5 F'!G32&lt;5,'Tabel 5.1 Br'!G32&lt;0.5),"-",IFERROR('Tabel 5.1 Br'!G32/'Tabel 5 F'!G32*100,"-"))</f>
        <v>0.93646564102564089</v>
      </c>
      <c r="H32" s="94">
        <f>IF(OR('Tabel 5 F'!H32&lt;5,'Tabel 5.1 Br'!H32&lt;0.5),"-",IFERROR('Tabel 5.1 Br'!H32/'Tabel 5 F'!H32*100,"-"))</f>
        <v>1.8395783132530121</v>
      </c>
      <c r="I32" s="66"/>
      <c r="J32" s="94">
        <f>IF(OR('Tabel 5 F'!J32&lt;5,'Tabel 5.1 Br'!J32&lt;0.5),"-",IFERROR('Tabel 5.1 Br'!J32/'Tabel 5 F'!J32*100,"-"))</f>
        <v>2.7952210526315788</v>
      </c>
      <c r="K32" s="49"/>
    </row>
    <row r="33" spans="1:11" ht="15.75" customHeight="1" x14ac:dyDescent="0.2">
      <c r="A33" s="83" t="s">
        <v>47</v>
      </c>
      <c r="B33" s="95">
        <f>IF(OR('Tabel 5 F'!B33&lt;5,'Tabel 5.1 Br'!B33&lt;0.5),"-",IFERROR('Tabel 5.1 Br'!B33/'Tabel 5 F'!B33*100,"-"))</f>
        <v>18.321613356766257</v>
      </c>
      <c r="C33" s="95">
        <f>IF(OR('Tabel 5 F'!C33&lt;5,'Tabel 5.1 Br'!C33&lt;0.5),"-",IFERROR('Tabel 5.1 Br'!C33/'Tabel 5 F'!C33*100,"-"))</f>
        <v>5.2812739726027393</v>
      </c>
      <c r="D33" s="95">
        <f>IF(OR('Tabel 5 F'!D33&lt;5,'Tabel 5.1 Br'!D33&lt;0.5),"-",IFERROR('Tabel 5.1 Br'!D33/'Tabel 5 F'!D33*100,"-"))</f>
        <v>4.362266304347826</v>
      </c>
      <c r="E33" s="95">
        <f>IF(OR('Tabel 5 F'!E33&lt;5,'Tabel 5.1 Br'!E33&lt;0.5),"-",IFERROR('Tabel 5.1 Br'!E33/'Tabel 5 F'!E33*100,"-"))</f>
        <v>2.6632940019665683</v>
      </c>
      <c r="F33" s="95">
        <f>IF(OR('Tabel 5 F'!F33&lt;5,'Tabel 5.1 Br'!F33&lt;0.5),"-",IFERROR('Tabel 5.1 Br'!F33/'Tabel 5 F'!F33*100,"-"))</f>
        <v>1.3518572600492207</v>
      </c>
      <c r="G33" s="95">
        <f>IF(OR('Tabel 5 F'!G33&lt;5,'Tabel 5.1 Br'!G33&lt;0.5),"-",IFERROR('Tabel 5.1 Br'!G33/'Tabel 5 F'!G33*100,"-"))</f>
        <v>0.89894992636229754</v>
      </c>
      <c r="H33" s="95">
        <f>IF(OR('Tabel 5 F'!H33&lt;5,'Tabel 5.1 Br'!H33&lt;0.5),"-",IFERROR('Tabel 5.1 Br'!H33/'Tabel 5 F'!H33*100,"-"))</f>
        <v>1.4585696721311474</v>
      </c>
      <c r="I33" s="66"/>
      <c r="J33" s="95">
        <f>IF(OR('Tabel 5 F'!J33&lt;5,'Tabel 5.1 Br'!J33&lt;0.5),"-",IFERROR('Tabel 5.1 Br'!J33/'Tabel 5 F'!J33*100,"-"))</f>
        <v>3.4760574113916887</v>
      </c>
      <c r="K33" s="49"/>
    </row>
    <row r="34" spans="1:11" ht="15.75" customHeight="1" x14ac:dyDescent="0.2">
      <c r="A34" s="79" t="s">
        <v>48</v>
      </c>
      <c r="B34" s="93">
        <f>IF(OR('Tabel 5 F'!B34&lt;5,'Tabel 5.1 Br'!B34&lt;0.5),"-",IFERROR('Tabel 5.1 Br'!B34/'Tabel 5 F'!B34*100,"-"))</f>
        <v>8.9521497919556179</v>
      </c>
      <c r="C34" s="93">
        <f>IF(OR('Tabel 5 F'!C34&lt;5,'Tabel 5.1 Br'!C34&lt;0.5),"-",IFERROR('Tabel 5.1 Br'!C34/'Tabel 5 F'!C34*100,"-"))</f>
        <v>2.1333682219419923</v>
      </c>
      <c r="D34" s="93">
        <f>IF(OR('Tabel 5 F'!D34&lt;5,'Tabel 5.1 Br'!D34&lt;0.5),"-",IFERROR('Tabel 5.1 Br'!D34/'Tabel 5 F'!D34*100,"-"))</f>
        <v>0.89799957609156422</v>
      </c>
      <c r="E34" s="93">
        <f>IF(OR('Tabel 5 F'!E34&lt;5,'Tabel 5.1 Br'!E34&lt;0.5),"-",IFERROR('Tabel 5.1 Br'!E34/'Tabel 5 F'!E34*100,"-"))</f>
        <v>0.87457368421052628</v>
      </c>
      <c r="F34" s="93">
        <f>IF(OR('Tabel 5 F'!F34&lt;5,'Tabel 5.1 Br'!F34&lt;0.5),"-",IFERROR('Tabel 5.1 Br'!F34/'Tabel 5 F'!F34*100,"-"))</f>
        <v>0.59326779661016948</v>
      </c>
      <c r="G34" s="93">
        <f>IF(OR('Tabel 5 F'!G34&lt;5,'Tabel 5.1 Br'!G34&lt;0.5),"-",IFERROR('Tabel 5.1 Br'!G34/'Tabel 5 F'!G34*100,"-"))</f>
        <v>0.65923709167544786</v>
      </c>
      <c r="H34" s="93">
        <f>IF(OR('Tabel 5 F'!H34&lt;5,'Tabel 5.1 Br'!H34&lt;0.5),"-",IFERROR('Tabel 5.1 Br'!H34/'Tabel 5 F'!H34*100,"-"))</f>
        <v>0.95218218442256042</v>
      </c>
      <c r="I34" s="66"/>
      <c r="J34" s="93">
        <f>IF(OR('Tabel 5 F'!J34&lt;5,'Tabel 5.1 Br'!J34&lt;0.5),"-",IFERROR('Tabel 5.1 Br'!J34/'Tabel 5 F'!J34*100,"-"))</f>
        <v>1.1952501956534827</v>
      </c>
      <c r="K34" s="49"/>
    </row>
    <row r="35" spans="1:11" ht="15.75" customHeight="1" x14ac:dyDescent="0.2">
      <c r="A35" s="90" t="s">
        <v>49</v>
      </c>
      <c r="B35" s="94">
        <f>IF(OR('Tabel 5 F'!B35&lt;5,'Tabel 5.1 Br'!B35&lt;0.5),"-",IFERROR('Tabel 5.1 Br'!B35/'Tabel 5 F'!B35*100,"-"))</f>
        <v>13.865318421052631</v>
      </c>
      <c r="C35" s="94">
        <f>IF(OR('Tabel 5 F'!C35&lt;5,'Tabel 5.1 Br'!C35&lt;0.5),"-",IFERROR('Tabel 5.1 Br'!C35/'Tabel 5 F'!C35*100,"-"))</f>
        <v>3.28414175257732</v>
      </c>
      <c r="D35" s="94">
        <f>IF(OR('Tabel 5 F'!D35&lt;5,'Tabel 5.1 Br'!D35&lt;0.5),"-",IFERROR('Tabel 5.1 Br'!D35/'Tabel 5 F'!D35*100,"-"))</f>
        <v>0.97210724852071007</v>
      </c>
      <c r="E35" s="94">
        <f>IF(OR('Tabel 5 F'!E35&lt;5,'Tabel 5.1 Br'!E35&lt;0.5),"-",IFERROR('Tabel 5.1 Br'!E35/'Tabel 5 F'!E35*100,"-"))</f>
        <v>0.64921935853379142</v>
      </c>
      <c r="F35" s="94">
        <f>IF(OR('Tabel 5 F'!F35&lt;5,'Tabel 5.1 Br'!F35&lt;0.5),"-",IFERROR('Tabel 5.1 Br'!F35/'Tabel 5 F'!F35*100,"-"))</f>
        <v>0.57520310633213856</v>
      </c>
      <c r="G35" s="94">
        <f>IF(OR('Tabel 5 F'!G35&lt;5,'Tabel 5.1 Br'!G35&lt;0.5),"-",IFERROR('Tabel 5.1 Br'!G35/'Tabel 5 F'!G35*100,"-"))</f>
        <v>1.0799869138495093</v>
      </c>
      <c r="H35" s="94">
        <f>IF(OR('Tabel 5 F'!H35&lt;5,'Tabel 5.1 Br'!H35&lt;0.5),"-",IFERROR('Tabel 5.1 Br'!H35/'Tabel 5 F'!H35*100,"-"))</f>
        <v>0.65141906873614197</v>
      </c>
      <c r="I35" s="66"/>
      <c r="J35" s="94">
        <f>IF(OR('Tabel 5 F'!J35&lt;5,'Tabel 5.1 Br'!J35&lt;0.5),"-",IFERROR('Tabel 5.1 Br'!J35/'Tabel 5 F'!J35*100,"-"))</f>
        <v>1.4721411970382559</v>
      </c>
      <c r="K35" s="49"/>
    </row>
    <row r="36" spans="1:11" ht="15.75" customHeight="1" x14ac:dyDescent="0.2">
      <c r="A36" s="83" t="s">
        <v>50</v>
      </c>
      <c r="B36" s="95">
        <f>IF(OR('Tabel 5 F'!B36&lt;5,'Tabel 5.1 Br'!B36&lt;0.5),"-",IFERROR('Tabel 5.1 Br'!B36/'Tabel 5 F'!B36*100,"-"))</f>
        <v>16.693445695897022</v>
      </c>
      <c r="C36" s="95">
        <f>IF(OR('Tabel 5 F'!C36&lt;5,'Tabel 5.1 Br'!C36&lt;0.5),"-",IFERROR('Tabel 5.1 Br'!C36/'Tabel 5 F'!C36*100,"-"))</f>
        <v>7.8027114996637534</v>
      </c>
      <c r="D36" s="95">
        <f>IF(OR('Tabel 5 F'!D36&lt;5,'Tabel 5.1 Br'!D36&lt;0.5),"-",IFERROR('Tabel 5.1 Br'!D36/'Tabel 5 F'!D36*100,"-"))</f>
        <v>4.251460451333485</v>
      </c>
      <c r="E36" s="95">
        <f>IF(OR('Tabel 5 F'!E36&lt;5,'Tabel 5.1 Br'!E36&lt;0.5),"-",IFERROR('Tabel 5.1 Br'!E36/'Tabel 5 F'!E36*100,"-"))</f>
        <v>1.9755489121123866</v>
      </c>
      <c r="F36" s="95">
        <f>IF(OR('Tabel 5 F'!F36&lt;5,'Tabel 5.1 Br'!F36&lt;0.5),"-",IFERROR('Tabel 5.1 Br'!F36/'Tabel 5 F'!F36*100,"-"))</f>
        <v>2.0499797694660078</v>
      </c>
      <c r="G36" s="95">
        <f>IF(OR('Tabel 5 F'!G36&lt;5,'Tabel 5.1 Br'!G36&lt;0.5),"-",IFERROR('Tabel 5.1 Br'!G36/'Tabel 5 F'!G36*100,"-"))</f>
        <v>1.3589500589854504</v>
      </c>
      <c r="H36" s="95">
        <f>IF(OR('Tabel 5 F'!H36&lt;5,'Tabel 5.1 Br'!H36&lt;0.5),"-",IFERROR('Tabel 5.1 Br'!H36/'Tabel 5 F'!H36*100,"-"))</f>
        <v>1.9710726380368095</v>
      </c>
      <c r="I36" s="66"/>
      <c r="J36" s="95">
        <f>IF(OR('Tabel 5 F'!J36&lt;5,'Tabel 5.1 Br'!J36&lt;0.5),"-",IFERROR('Tabel 5.1 Br'!J36/'Tabel 5 F'!J36*100,"-"))</f>
        <v>3.1010770348334429</v>
      </c>
      <c r="K36" s="49"/>
    </row>
    <row r="37" spans="1:11" ht="15.75" customHeight="1" x14ac:dyDescent="0.2">
      <c r="A37" s="79" t="s">
        <v>51</v>
      </c>
      <c r="B37" s="93">
        <f>IF(OR('Tabel 5 F'!B37&lt;5,'Tabel 5.1 Br'!B37&lt;0.5),"-",IFERROR('Tabel 5.1 Br'!B37/'Tabel 5 F'!B37*100,"-"))</f>
        <v>15.174899001536096</v>
      </c>
      <c r="C37" s="93">
        <f>IF(OR('Tabel 5 F'!C37&lt;5,'Tabel 5.1 Br'!C37&lt;0.5),"-",IFERROR('Tabel 5.1 Br'!C37/'Tabel 5 F'!C37*100,"-"))</f>
        <v>4.8906512944983822</v>
      </c>
      <c r="D37" s="93">
        <f>IF(OR('Tabel 5 F'!D37&lt;5,'Tabel 5.1 Br'!D37&lt;0.5),"-",IFERROR('Tabel 5.1 Br'!D37/'Tabel 5 F'!D37*100,"-"))</f>
        <v>2.5158337772207426</v>
      </c>
      <c r="E37" s="93">
        <f>IF(OR('Tabel 5 F'!E37&lt;5,'Tabel 5.1 Br'!E37&lt;0.5),"-",IFERROR('Tabel 5.1 Br'!E37/'Tabel 5 F'!E37*100,"-"))</f>
        <v>1.5669727180868978</v>
      </c>
      <c r="F37" s="93">
        <f>IF(OR('Tabel 5 F'!F37&lt;5,'Tabel 5.1 Br'!F37&lt;0.5),"-",IFERROR('Tabel 5.1 Br'!F37/'Tabel 5 F'!F37*100,"-"))</f>
        <v>1.4130498303647159</v>
      </c>
      <c r="G37" s="93">
        <f>IF(OR('Tabel 5 F'!G37&lt;5,'Tabel 5.1 Br'!G37&lt;0.5),"-",IFERROR('Tabel 5.1 Br'!G37/'Tabel 5 F'!G37*100,"-"))</f>
        <v>1.573915684333663</v>
      </c>
      <c r="H37" s="93">
        <f>IF(OR('Tabel 5 F'!H37&lt;5,'Tabel 5.1 Br'!H37&lt;0.5),"-",IFERROR('Tabel 5.1 Br'!H37/'Tabel 5 F'!H37*100,"-"))</f>
        <v>1.4517893843916627</v>
      </c>
      <c r="I37" s="66"/>
      <c r="J37" s="93">
        <f>IF(OR('Tabel 5 F'!J37&lt;5,'Tabel 5.1 Br'!J37&lt;0.5),"-",IFERROR('Tabel 5.1 Br'!J37/'Tabel 5 F'!J37*100,"-"))</f>
        <v>2.7718972991741269</v>
      </c>
      <c r="K37" s="49"/>
    </row>
    <row r="38" spans="1:11" ht="15.75" customHeight="1" x14ac:dyDescent="0.2">
      <c r="A38" s="90" t="s">
        <v>52</v>
      </c>
      <c r="B38" s="94">
        <f>IF(OR('Tabel 5 F'!B38&lt;5,'Tabel 5.1 Br'!B38&lt;0.5),"-",IFERROR('Tabel 5.1 Br'!B38/'Tabel 5 F'!B38*100,"-"))</f>
        <v>15.171490875912408</v>
      </c>
      <c r="C38" s="94">
        <f>IF(OR('Tabel 5 F'!C38&lt;5,'Tabel 5.1 Br'!C38&lt;0.5),"-",IFERROR('Tabel 5.1 Br'!C38/'Tabel 5 F'!C38*100,"-"))</f>
        <v>10.973374449339207</v>
      </c>
      <c r="D38" s="94">
        <f>IF(OR('Tabel 5 F'!D38&lt;5,'Tabel 5.1 Br'!D38&lt;0.5),"-",IFERROR('Tabel 5.1 Br'!D38/'Tabel 5 F'!D38*100,"-"))</f>
        <v>5.0146918767507005</v>
      </c>
      <c r="E38" s="94">
        <f>IF(OR('Tabel 5 F'!E38&lt;5,'Tabel 5.1 Br'!E38&lt;0.5),"-",IFERROR('Tabel 5.1 Br'!E38/'Tabel 5 F'!E38*100,"-"))</f>
        <v>3.2106720430107525</v>
      </c>
      <c r="F38" s="94">
        <f>IF(OR('Tabel 5 F'!F38&lt;5,'Tabel 5.1 Br'!F38&lt;0.5),"-",IFERROR('Tabel 5.1 Br'!F38/'Tabel 5 F'!F38*100,"-"))</f>
        <v>3.0379137931034483</v>
      </c>
      <c r="G38" s="94">
        <f>IF(OR('Tabel 5 F'!G38&lt;5,'Tabel 5.1 Br'!G38&lt;0.5),"-",IFERROR('Tabel 5.1 Br'!G38/'Tabel 5 F'!G38*100,"-"))</f>
        <v>1.9136891421335864</v>
      </c>
      <c r="H38" s="94">
        <f>IF(OR('Tabel 5 F'!H38&lt;5,'Tabel 5.1 Br'!H38&lt;0.5),"-",IFERROR('Tabel 5.1 Br'!H38/'Tabel 5 F'!H38*100,"-"))</f>
        <v>1.5553088235294117</v>
      </c>
      <c r="I38" s="66"/>
      <c r="J38" s="94">
        <f>IF(OR('Tabel 5 F'!J38&lt;5,'Tabel 5.1 Br'!J38&lt;0.5),"-",IFERROR('Tabel 5.1 Br'!J38/'Tabel 5 F'!J38*100,"-"))</f>
        <v>4.1275115989413047</v>
      </c>
      <c r="K38" s="49"/>
    </row>
    <row r="39" spans="1:11" ht="15.75" customHeight="1" x14ac:dyDescent="0.2">
      <c r="A39" s="83" t="s">
        <v>53</v>
      </c>
      <c r="B39" s="95">
        <f>IF(OR('Tabel 5 F'!B39&lt;5,'Tabel 5.1 Br'!B39&lt;0.5),"-",IFERROR('Tabel 5.1 Br'!B39/'Tabel 5 F'!B39*100,"-"))</f>
        <v>25.003526315789475</v>
      </c>
      <c r="C39" s="95">
        <f>IF(OR('Tabel 5 F'!C39&lt;5,'Tabel 5.1 Br'!C39&lt;0.5),"-",IFERROR('Tabel 5.1 Br'!C39/'Tabel 5 F'!C39*100,"-"))</f>
        <v>12.819715384615385</v>
      </c>
      <c r="D39" s="95">
        <f>IF(OR('Tabel 5 F'!D39&lt;5,'Tabel 5.1 Br'!D39&lt;0.5),"-",IFERROR('Tabel 5.1 Br'!D39/'Tabel 5 F'!D39*100,"-"))</f>
        <v>4.8030278164116824</v>
      </c>
      <c r="E39" s="95">
        <f>IF(OR('Tabel 5 F'!E39&lt;5,'Tabel 5.1 Br'!E39&lt;0.5),"-",IFERROR('Tabel 5.1 Br'!E39/'Tabel 5 F'!E39*100,"-"))</f>
        <v>3.5237888198757763</v>
      </c>
      <c r="F39" s="95">
        <f>IF(OR('Tabel 5 F'!F39&lt;5,'Tabel 5.1 Br'!F39&lt;0.5),"-",IFERROR('Tabel 5.1 Br'!F39/'Tabel 5 F'!F39*100,"-"))</f>
        <v>1.4949767441860466</v>
      </c>
      <c r="G39" s="95">
        <f>IF(OR('Tabel 5 F'!G39&lt;5,'Tabel 5.1 Br'!G39&lt;0.5),"-",IFERROR('Tabel 5.1 Br'!G39/'Tabel 5 F'!G39*100,"-"))</f>
        <v>2.0420273871206511</v>
      </c>
      <c r="H39" s="95">
        <f>IF(OR('Tabel 5 F'!H39&lt;5,'Tabel 5.1 Br'!H39&lt;0.5),"-",IFERROR('Tabel 5.1 Br'!H39/'Tabel 5 F'!H39*100,"-"))</f>
        <v>1.0117918994413408</v>
      </c>
      <c r="I39" s="66"/>
      <c r="J39" s="95">
        <f>IF(OR('Tabel 5 F'!J39&lt;5,'Tabel 5.1 Br'!J39&lt;0.5),"-",IFERROR('Tabel 5.1 Br'!J39/'Tabel 5 F'!J39*100,"-"))</f>
        <v>3.0735693901485535</v>
      </c>
      <c r="K39" s="49"/>
    </row>
    <row r="40" spans="1:11" ht="15.75" customHeight="1" x14ac:dyDescent="0.2">
      <c r="A40" s="79" t="s">
        <v>54</v>
      </c>
      <c r="B40" s="93">
        <f>IF(OR('Tabel 5 F'!B40&lt;5,'Tabel 5.1 Br'!B40&lt;0.5),"-",IFERROR('Tabel 5.1 Br'!B40/'Tabel 5 F'!B40*100,"-"))</f>
        <v>14.661748717948717</v>
      </c>
      <c r="C40" s="93">
        <f>IF(OR('Tabel 5 F'!C40&lt;5,'Tabel 5.1 Br'!C40&lt;0.5),"-",IFERROR('Tabel 5.1 Br'!C40/'Tabel 5 F'!C40*100,"-"))</f>
        <v>10.225895582329317</v>
      </c>
      <c r="D40" s="93">
        <f>IF(OR('Tabel 5 F'!D40&lt;5,'Tabel 5.1 Br'!D40&lt;0.5),"-",IFERROR('Tabel 5.1 Br'!D40/'Tabel 5 F'!D40*100,"-"))</f>
        <v>6.6647853170189109</v>
      </c>
      <c r="E40" s="93">
        <f>IF(OR('Tabel 5 F'!E40&lt;5,'Tabel 5.1 Br'!E40&lt;0.5),"-",IFERROR('Tabel 5.1 Br'!E40/'Tabel 5 F'!E40*100,"-"))</f>
        <v>3.7508706099815159</v>
      </c>
      <c r="F40" s="93">
        <f>IF(OR('Tabel 5 F'!F40&lt;5,'Tabel 5.1 Br'!F40&lt;0.5),"-",IFERROR('Tabel 5.1 Br'!F40/'Tabel 5 F'!F40*100,"-"))</f>
        <v>2.8739465811965812</v>
      </c>
      <c r="G40" s="93">
        <f>IF(OR('Tabel 5 F'!G40&lt;5,'Tabel 5.1 Br'!G40&lt;0.5),"-",IFERROR('Tabel 5.1 Br'!G40/'Tabel 5 F'!G40*100,"-"))</f>
        <v>2.5370505231689084</v>
      </c>
      <c r="H40" s="93">
        <f>IF(OR('Tabel 5 F'!H40&lt;5,'Tabel 5.1 Br'!H40&lt;0.5),"-",IFERROR('Tabel 5.1 Br'!H40/'Tabel 5 F'!H40*100,"-"))</f>
        <v>3.429612156295224</v>
      </c>
      <c r="I40" s="66"/>
      <c r="J40" s="93">
        <f>IF(OR('Tabel 5 F'!J40&lt;5,'Tabel 5.1 Br'!J40&lt;0.5),"-",IFERROR('Tabel 5.1 Br'!J40/'Tabel 5 F'!J40*100,"-"))</f>
        <v>3.9207358388535898</v>
      </c>
      <c r="K40" s="49"/>
    </row>
    <row r="41" spans="1:11" ht="15.75" customHeight="1" x14ac:dyDescent="0.2">
      <c r="A41" s="90" t="s">
        <v>214</v>
      </c>
      <c r="B41" s="94">
        <f>IF(OR('Tabel 5 F'!B41&lt;5,'Tabel 5.1 Br'!B41&lt;0.5),"-",IFERROR('Tabel 5.1 Br'!B41/'Tabel 5 F'!B41*100,"-"))</f>
        <v>15.467499227202472</v>
      </c>
      <c r="C41" s="94">
        <f>IF(OR('Tabel 5 F'!C41&lt;5,'Tabel 5.1 Br'!C41&lt;0.5),"-",IFERROR('Tabel 5.1 Br'!C41/'Tabel 5 F'!C41*100,"-"))</f>
        <v>6.0444105691056915</v>
      </c>
      <c r="D41" s="94">
        <f>IF(OR('Tabel 5 F'!D41&lt;5,'Tabel 5.1 Br'!D41&lt;0.5),"-",IFERROR('Tabel 5.1 Br'!D41/'Tabel 5 F'!D41*100,"-"))</f>
        <v>2.7010471142520611</v>
      </c>
      <c r="E41" s="94">
        <f>IF(OR('Tabel 5 F'!E41&lt;5,'Tabel 5.1 Br'!E41&lt;0.5),"-",IFERROR('Tabel 5.1 Br'!E41/'Tabel 5 F'!E41*100,"-"))</f>
        <v>0.62392862870890131</v>
      </c>
      <c r="F41" s="94">
        <f>IF(OR('Tabel 5 F'!F41&lt;5,'Tabel 5.1 Br'!F41&lt;0.5),"-",IFERROR('Tabel 5.1 Br'!F41/'Tabel 5 F'!F41*100,"-"))</f>
        <v>0.36164627659574466</v>
      </c>
      <c r="G41" s="94">
        <f>IF(OR('Tabel 5 F'!G41&lt;5,'Tabel 5.1 Br'!G41&lt;0.5),"-",IFERROR('Tabel 5.1 Br'!G41/'Tabel 5 F'!G41*100,"-"))</f>
        <v>0.98098750503829102</v>
      </c>
      <c r="H41" s="94" t="str">
        <f>IF(OR('Tabel 5 F'!H41&lt;5,'Tabel 5.1 Br'!H41&lt;0.5),"-",IFERROR('Tabel 5.1 Br'!H41/'Tabel 5 F'!H41*100,"-"))</f>
        <v>-</v>
      </c>
      <c r="I41" s="66"/>
      <c r="J41" s="94">
        <f>IF(OR('Tabel 5 F'!J41&lt;5,'Tabel 5.1 Br'!J41&lt;0.5),"-",IFERROR('Tabel 5.1 Br'!J41/'Tabel 5 F'!J41*100,"-"))</f>
        <v>2.3807477795720624</v>
      </c>
      <c r="K41" s="49"/>
    </row>
    <row r="42" spans="1:11" ht="15.75" customHeight="1" x14ac:dyDescent="0.2">
      <c r="A42" s="83" t="s">
        <v>55</v>
      </c>
      <c r="B42" s="95">
        <f>IF(OR('Tabel 5 F'!B42&lt;5,'Tabel 5.1 Br'!B42&lt;0.5),"-",IFERROR('Tabel 5.1 Br'!B42/'Tabel 5 F'!B42*100,"-"))</f>
        <v>17.441288848263255</v>
      </c>
      <c r="C42" s="95">
        <f>IF(OR('Tabel 5 F'!C42&lt;5,'Tabel 5.1 Br'!C42&lt;0.5),"-",IFERROR('Tabel 5.1 Br'!C42/'Tabel 5 F'!C42*100,"-"))</f>
        <v>9.3215509181969942</v>
      </c>
      <c r="D42" s="95">
        <f>IF(OR('Tabel 5 F'!D42&lt;5,'Tabel 5.1 Br'!D42&lt;0.5),"-",IFERROR('Tabel 5.1 Br'!D42/'Tabel 5 F'!D42*100,"-"))</f>
        <v>3.5109461414790997</v>
      </c>
      <c r="E42" s="95">
        <f>IF(OR('Tabel 5 F'!E42&lt;5,'Tabel 5.1 Br'!E42&lt;0.5),"-",IFERROR('Tabel 5.1 Br'!E42/'Tabel 5 F'!E42*100,"-"))</f>
        <v>2.5649885550786835</v>
      </c>
      <c r="F42" s="95">
        <f>IF(OR('Tabel 5 F'!F42&lt;5,'Tabel 5.1 Br'!F42&lt;0.5),"-",IFERROR('Tabel 5.1 Br'!F42/'Tabel 5 F'!F42*100,"-"))</f>
        <v>2.2956539792387542</v>
      </c>
      <c r="G42" s="95">
        <f>IF(OR('Tabel 5 F'!G42&lt;5,'Tabel 5.1 Br'!G42&lt;0.5),"-",IFERROR('Tabel 5.1 Br'!G42/'Tabel 5 F'!G42*100,"-"))</f>
        <v>1.6027283236994219</v>
      </c>
      <c r="H42" s="95">
        <f>IF(OR('Tabel 5 F'!H42&lt;5,'Tabel 5.1 Br'!H42&lt;0.5),"-",IFERROR('Tabel 5.1 Br'!H42/'Tabel 5 F'!H42*100,"-"))</f>
        <v>3.6443276762402088</v>
      </c>
      <c r="I42" s="66"/>
      <c r="J42" s="95">
        <f>IF(OR('Tabel 5 F'!J42&lt;5,'Tabel 5.1 Br'!J42&lt;0.5),"-",IFERROR('Tabel 5.1 Br'!J42/'Tabel 5 F'!J42*100,"-"))</f>
        <v>4.8600611263736262</v>
      </c>
      <c r="K42" s="49"/>
    </row>
    <row r="43" spans="1:11" ht="15.75" customHeight="1" x14ac:dyDescent="0.2">
      <c r="A43" s="79" t="s">
        <v>56</v>
      </c>
      <c r="B43" s="93">
        <f>IF(OR('Tabel 5 F'!B43&lt;5,'Tabel 5.1 Br'!B43&lt;0.5),"-",IFERROR('Tabel 5.1 Br'!B43/'Tabel 5 F'!B43*100,"-"))</f>
        <v>14.029607594936708</v>
      </c>
      <c r="C43" s="93">
        <f>IF(OR('Tabel 5 F'!C43&lt;5,'Tabel 5.1 Br'!C43&lt;0.5),"-",IFERROR('Tabel 5.1 Br'!C43/'Tabel 5 F'!C43*100,"-"))</f>
        <v>7.5387142857142848</v>
      </c>
      <c r="D43" s="93">
        <f>IF(OR('Tabel 5 F'!D43&lt;5,'Tabel 5.1 Br'!D43&lt;0.5),"-",IFERROR('Tabel 5.1 Br'!D43/'Tabel 5 F'!D43*100,"-"))</f>
        <v>11.772598214285713</v>
      </c>
      <c r="E43" s="93">
        <f>IF(OR('Tabel 5 F'!E43&lt;5,'Tabel 5.1 Br'!E43&lt;0.5),"-",IFERROR('Tabel 5.1 Br'!E43/'Tabel 5 F'!E43*100,"-"))</f>
        <v>3.47159</v>
      </c>
      <c r="F43" s="93">
        <f>IF(OR('Tabel 5 F'!F43&lt;5,'Tabel 5.1 Br'!F43&lt;0.5),"-",IFERROR('Tabel 5.1 Br'!F43/'Tabel 5 F'!F43*100,"-"))</f>
        <v>3.6008999999999998</v>
      </c>
      <c r="G43" s="93">
        <f>IF(OR('Tabel 5 F'!G43&lt;5,'Tabel 5.1 Br'!G43&lt;0.5),"-",IFERROR('Tabel 5.1 Br'!G43/'Tabel 5 F'!G43*100,"-"))</f>
        <v>4.7383793103448273</v>
      </c>
      <c r="H43" s="93">
        <f>IF(OR('Tabel 5 F'!H43&lt;5,'Tabel 5.1 Br'!H43&lt;0.5),"-",IFERROR('Tabel 5.1 Br'!H43/'Tabel 5 F'!H43*100,"-"))</f>
        <v>2.9271772315653295</v>
      </c>
      <c r="I43" s="66"/>
      <c r="J43" s="93">
        <f>IF(OR('Tabel 5 F'!J43&lt;5,'Tabel 5.1 Br'!J43&lt;0.5),"-",IFERROR('Tabel 5.1 Br'!J43/'Tabel 5 F'!J43*100,"-"))</f>
        <v>5.350062792251169</v>
      </c>
      <c r="K43" s="49"/>
    </row>
    <row r="44" spans="1:11" ht="15.75" customHeight="1" x14ac:dyDescent="0.2">
      <c r="A44" s="90" t="s">
        <v>57</v>
      </c>
      <c r="B44" s="94">
        <f>IF(OR('Tabel 5 F'!B44&lt;5,'Tabel 5.1 Br'!B44&lt;0.5),"-",IFERROR('Tabel 5.1 Br'!B44/'Tabel 5 F'!B44*100,"-"))</f>
        <v>7.695586552935274</v>
      </c>
      <c r="C44" s="94">
        <f>IF(OR('Tabel 5 F'!C44&lt;5,'Tabel 5.1 Br'!C44&lt;0.5),"-",IFERROR('Tabel 5.1 Br'!C44/'Tabel 5 F'!C44*100,"-"))</f>
        <v>18.460487730061352</v>
      </c>
      <c r="D44" s="94">
        <f>IF(OR('Tabel 5 F'!D44&lt;5,'Tabel 5.1 Br'!D44&lt;0.5),"-",IFERROR('Tabel 5.1 Br'!D44/'Tabel 5 F'!D44*100,"-"))</f>
        <v>12.010576868829336</v>
      </c>
      <c r="E44" s="94">
        <f>IF(OR('Tabel 5 F'!E44&lt;5,'Tabel 5.1 Br'!E44&lt;0.5),"-",IFERROR('Tabel 5.1 Br'!E44/'Tabel 5 F'!E44*100,"-"))</f>
        <v>5.6628732142857148</v>
      </c>
      <c r="F44" s="94">
        <f>IF(OR('Tabel 5 F'!F44&lt;5,'Tabel 5.1 Br'!F44&lt;0.5),"-",IFERROR('Tabel 5.1 Br'!F44/'Tabel 5 F'!F44*100,"-"))</f>
        <v>4.286611570247933</v>
      </c>
      <c r="G44" s="94">
        <f>IF(OR('Tabel 5 F'!G44&lt;5,'Tabel 5.1 Br'!G44&lt;0.5),"-",IFERROR('Tabel 5.1 Br'!G44/'Tabel 5 F'!G44*100,"-"))</f>
        <v>2.8973094867807152</v>
      </c>
      <c r="H44" s="94">
        <f>IF(OR('Tabel 5 F'!H44&lt;5,'Tabel 5.1 Br'!H44&lt;0.5),"-",IFERROR('Tabel 5.1 Br'!H44/'Tabel 5 F'!H44*100,"-"))</f>
        <v>2.2922743902439024</v>
      </c>
      <c r="I44" s="66"/>
      <c r="J44" s="94">
        <f>IF(OR('Tabel 5 F'!J44&lt;5,'Tabel 5.1 Br'!J44&lt;0.5),"-",IFERROR('Tabel 5.1 Br'!J44/'Tabel 5 F'!J44*100,"-"))</f>
        <v>7.5752189079878658</v>
      </c>
      <c r="K44" s="49"/>
    </row>
    <row r="45" spans="1:11" ht="15.75" customHeight="1" x14ac:dyDescent="0.2">
      <c r="A45" s="83" t="s">
        <v>58</v>
      </c>
      <c r="B45" s="95">
        <f>IF(OR('Tabel 5 F'!B45&lt;5,'Tabel 5.1 Br'!B45&lt;0.5),"-",IFERROR('Tabel 5.1 Br'!B45/'Tabel 5 F'!B45*100,"-"))</f>
        <v>15.624025462962962</v>
      </c>
      <c r="C45" s="95">
        <f>IF(OR('Tabel 5 F'!C45&lt;5,'Tabel 5.1 Br'!C45&lt;0.5),"-",IFERROR('Tabel 5.1 Br'!C45/'Tabel 5 F'!C45*100,"-"))</f>
        <v>12.110642105263157</v>
      </c>
      <c r="D45" s="95">
        <f>IF(OR('Tabel 5 F'!D45&lt;5,'Tabel 5.1 Br'!D45&lt;0.5),"-",IFERROR('Tabel 5.1 Br'!D45/'Tabel 5 F'!D45*100,"-"))</f>
        <v>5.7516533742331291</v>
      </c>
      <c r="E45" s="95">
        <f>IF(OR('Tabel 5 F'!E45&lt;5,'Tabel 5.1 Br'!E45&lt;0.5),"-",IFERROR('Tabel 5.1 Br'!E45/'Tabel 5 F'!E45*100,"-"))</f>
        <v>1.7168392484342381</v>
      </c>
      <c r="F45" s="95">
        <f>IF(OR('Tabel 5 F'!F45&lt;5,'Tabel 5.1 Br'!F45&lt;0.5),"-",IFERROR('Tabel 5.1 Br'!F45/'Tabel 5 F'!F45*100,"-"))</f>
        <v>0.47471717171717176</v>
      </c>
      <c r="G45" s="95">
        <f>IF(OR('Tabel 5 F'!G45&lt;5,'Tabel 5.1 Br'!G45&lt;0.5),"-",IFERROR('Tabel 5.1 Br'!G45/'Tabel 5 F'!G45*100,"-"))</f>
        <v>0.56150793650793651</v>
      </c>
      <c r="H45" s="95">
        <f>IF(OR('Tabel 5 F'!H45&lt;5,'Tabel 5.1 Br'!H45&lt;0.5),"-",IFERROR('Tabel 5.1 Br'!H45/'Tabel 5 F'!H45*100,"-"))</f>
        <v>2.2348155774395706</v>
      </c>
      <c r="I45" s="66"/>
      <c r="J45" s="95">
        <f>IF(OR('Tabel 5 F'!J45&lt;5,'Tabel 5.1 Br'!J45&lt;0.5),"-",IFERROR('Tabel 5.1 Br'!J45/'Tabel 5 F'!J45*100,"-"))</f>
        <v>6.6454656558695158</v>
      </c>
      <c r="K45" s="49"/>
    </row>
    <row r="46" spans="1:11" ht="15.75" customHeight="1" x14ac:dyDescent="0.2">
      <c r="A46" s="79" t="s">
        <v>59</v>
      </c>
      <c r="B46" s="93">
        <f>IF(OR('Tabel 5 F'!B46&lt;5,'Tabel 5.1 Br'!B46&lt;0.5),"-",IFERROR('Tabel 5.1 Br'!B46/'Tabel 5 F'!B46*100,"-"))</f>
        <v>11.624650172612197</v>
      </c>
      <c r="C46" s="93">
        <f>IF(OR('Tabel 5 F'!C46&lt;5,'Tabel 5.1 Br'!C46&lt;0.5),"-",IFERROR('Tabel 5.1 Br'!C46/'Tabel 5 F'!C46*100,"-"))</f>
        <v>8.2395410526315782</v>
      </c>
      <c r="D46" s="93">
        <f>IF(OR('Tabel 5 F'!D46&lt;5,'Tabel 5.1 Br'!D46&lt;0.5),"-",IFERROR('Tabel 5.1 Br'!D46/'Tabel 5 F'!D46*100,"-"))</f>
        <v>5.4455432661027974</v>
      </c>
      <c r="E46" s="93">
        <f>IF(OR('Tabel 5 F'!E46&lt;5,'Tabel 5.1 Br'!E46&lt;0.5),"-",IFERROR('Tabel 5.1 Br'!E46/'Tabel 5 F'!E46*100,"-"))</f>
        <v>4.2024901635458631</v>
      </c>
      <c r="F46" s="93">
        <f>IF(OR('Tabel 5 F'!F46&lt;5,'Tabel 5.1 Br'!F46&lt;0.5),"-",IFERROR('Tabel 5.1 Br'!F46/'Tabel 5 F'!F46*100,"-"))</f>
        <v>2.6492235795454544</v>
      </c>
      <c r="G46" s="93">
        <f>IF(OR('Tabel 5 F'!G46&lt;5,'Tabel 5.1 Br'!G46&lt;0.5),"-",IFERROR('Tabel 5.1 Br'!G46/'Tabel 5 F'!G46*100,"-"))</f>
        <v>3.4266018171329682</v>
      </c>
      <c r="H46" s="93">
        <f>IF(OR('Tabel 5 F'!H46&lt;5,'Tabel 5.1 Br'!H46&lt;0.5),"-",IFERROR('Tabel 5.1 Br'!H46/'Tabel 5 F'!H46*100,"-"))</f>
        <v>2.6654231663496089</v>
      </c>
      <c r="I46" s="66"/>
      <c r="J46" s="93">
        <f>IF(OR('Tabel 5 F'!J46&lt;5,'Tabel 5.1 Br'!J46&lt;0.5),"-",IFERROR('Tabel 5.1 Br'!J46/'Tabel 5 F'!J46*100,"-"))</f>
        <v>4.3723074373074367</v>
      </c>
    </row>
    <row r="47" spans="1:11" ht="15.75" customHeight="1" x14ac:dyDescent="0.2">
      <c r="A47" s="38"/>
    </row>
    <row r="48" spans="1:11" ht="15.75" customHeight="1" x14ac:dyDescent="0.2">
      <c r="A48" s="88" t="s">
        <v>20</v>
      </c>
      <c r="B48" s="92">
        <f>IF(OR('Tabel 5 F'!B48&lt;5,'Tabel 5.1 Br'!B48&lt;0.5),"-",IFERROR('Tabel 5.1 Br'!B48/'Tabel 5 F'!B48*100,"-"))</f>
        <v>15.448689105364316</v>
      </c>
      <c r="C48" s="92">
        <f>IF(OR('Tabel 5 F'!C48&lt;5,'Tabel 5.1 Br'!C48&lt;0.5),"-",IFERROR('Tabel 5.1 Br'!C48/'Tabel 5 F'!C48*100,"-"))</f>
        <v>8.2598222521852307</v>
      </c>
      <c r="D48" s="92">
        <f>IF(OR('Tabel 5 F'!D48&lt;5,'Tabel 5.1 Br'!D48&lt;0.5),"-",IFERROR('Tabel 5.1 Br'!D48/'Tabel 5 F'!D48*100,"-"))</f>
        <v>4.2063688549387397</v>
      </c>
      <c r="E48" s="92">
        <f>IF(OR('Tabel 5 F'!E48&lt;5,'Tabel 5.1 Br'!E48&lt;0.5),"-",IFERROR('Tabel 5.1 Br'!E48/'Tabel 5 F'!E48*100,"-"))</f>
        <v>2.310879006831319</v>
      </c>
      <c r="F48" s="92">
        <f>IF(OR('Tabel 5 F'!F48&lt;5,'Tabel 5.1 Br'!F48&lt;0.5),"-",IFERROR('Tabel 5.1 Br'!F48/'Tabel 5 F'!F48*100,"-"))</f>
        <v>1.6390603124335303</v>
      </c>
      <c r="G48" s="92">
        <f>IF(OR('Tabel 5 F'!G48&lt;5,'Tabel 5.1 Br'!G48&lt;0.5),"-",IFERROR('Tabel 5.1 Br'!G48/'Tabel 5 F'!G48*100,"-"))</f>
        <v>1.3684438951867681</v>
      </c>
      <c r="H48" s="92">
        <f>IF(OR('Tabel 5 F'!H48&lt;5,'Tabel 5.1 Br'!H48&lt;0.5),"-",IFERROR('Tabel 5.1 Br'!H48/'Tabel 5 F'!H48*100,"-"))</f>
        <v>1.9327777081538342</v>
      </c>
      <c r="I48" s="128"/>
      <c r="J48" s="92">
        <f>IF(OR('Tabel 5 F'!J48&lt;5,'Tabel 5.1 Br'!J48&lt;0.5),"-",IFERROR('Tabel 5.1 Br'!J48/'Tabel 5 F'!J48*100,"-"))</f>
        <v>3.2539792248021318</v>
      </c>
      <c r="K48" s="75">
        <v>4.8306844099999999</v>
      </c>
    </row>
    <row r="49" spans="1:19" ht="15.75" customHeight="1" x14ac:dyDescent="0.2">
      <c r="B49" s="46"/>
      <c r="C49" s="46"/>
      <c r="D49" s="46"/>
      <c r="E49" s="46"/>
      <c r="F49" s="46"/>
      <c r="G49" s="46"/>
      <c r="H49" s="46"/>
      <c r="J49" s="46"/>
    </row>
    <row r="50" spans="1:19" ht="15.75" customHeight="1" x14ac:dyDescent="0.2">
      <c r="A50" s="90" t="s">
        <v>60</v>
      </c>
      <c r="B50" s="94">
        <f>IF(OR('Tabel 5 F'!B50&lt;5,'Tabel 5.1 Br'!B50&lt;0.5),"-",IFERROR('Tabel 5.1 Br'!B50/'Tabel 5 F'!B50*100,"-"))</f>
        <v>14.9657501650165</v>
      </c>
      <c r="C50" s="94">
        <f>IF(OR('Tabel 5 F'!C50&lt;5,'Tabel 5.1 Br'!C50&lt;0.5),"-",IFERROR('Tabel 5.1 Br'!C50/'Tabel 5 F'!C50*100,"-"))</f>
        <v>3.7209625558227417</v>
      </c>
      <c r="D50" s="94">
        <f>IF(OR('Tabel 5 F'!D50&lt;5,'Tabel 5.1 Br'!D50&lt;0.5),"-",IFERROR('Tabel 5.1 Br'!D50/'Tabel 5 F'!D50*100,"-"))</f>
        <v>1.9171058060713231</v>
      </c>
      <c r="E50" s="94">
        <f>IF(OR('Tabel 5 F'!E50&lt;5,'Tabel 5.1 Br'!E50&lt;0.5),"-",IFERROR('Tabel 5.1 Br'!E50/'Tabel 5 F'!E50*100,"-"))</f>
        <v>1.1402151089809427</v>
      </c>
      <c r="F50" s="94">
        <f>IF(OR('Tabel 5 F'!F50&lt;5,'Tabel 5.1 Br'!F50&lt;0.5),"-",IFERROR('Tabel 5.1 Br'!F50/'Tabel 5 F'!F50*100,"-"))</f>
        <v>0.71303382516703784</v>
      </c>
      <c r="G50" s="94">
        <f>IF(OR('Tabel 5 F'!G50&lt;5,'Tabel 5.1 Br'!G50&lt;0.5),"-",IFERROR('Tabel 5.1 Br'!G50/'Tabel 5 F'!G50*100,"-"))</f>
        <v>0.88399208877016333</v>
      </c>
      <c r="H50" s="94">
        <f>IF(OR('Tabel 5 F'!H50&lt;5,'Tabel 5.1 Br'!H50&lt;0.5),"-",IFERROR('Tabel 5.1 Br'!H50/'Tabel 5 F'!H50*100,"-"))</f>
        <v>1.3247857447716602</v>
      </c>
      <c r="I50" s="66"/>
      <c r="J50" s="94">
        <f>IF(OR('Tabel 5 F'!J50&lt;5,'Tabel 5.1 Br'!J50&lt;0.5),"-",IFERROR('Tabel 5.1 Br'!J50/'Tabel 5 F'!J50*100,"-"))</f>
        <v>1.7415705442536702</v>
      </c>
      <c r="K50" s="50"/>
      <c r="L50" s="34"/>
      <c r="M50" s="34"/>
      <c r="N50" s="34"/>
      <c r="O50" s="34"/>
      <c r="P50" s="34"/>
      <c r="Q50" s="34"/>
      <c r="R50" s="34"/>
      <c r="S50" s="34"/>
    </row>
    <row r="51" spans="1:19" ht="15.75" customHeight="1" x14ac:dyDescent="0.2">
      <c r="A51" s="83" t="s">
        <v>61</v>
      </c>
      <c r="B51" s="95">
        <f>IF(OR('Tabel 5 F'!B51&lt;5,'Tabel 5.1 Br'!B51&lt;0.5),"-",IFERROR('Tabel 5.1 Br'!B51/'Tabel 5 F'!B51*100,"-"))</f>
        <v>18.961434405308829</v>
      </c>
      <c r="C51" s="95">
        <f>IF(OR('Tabel 5 F'!C51&lt;5,'Tabel 5.1 Br'!C51&lt;0.5),"-",IFERROR('Tabel 5.1 Br'!C51/'Tabel 5 F'!C51*100,"-"))</f>
        <v>14.606709605361132</v>
      </c>
      <c r="D51" s="95">
        <f>IF(OR('Tabel 5 F'!D51&lt;5,'Tabel 5.1 Br'!D51&lt;0.5),"-",IFERROR('Tabel 5.1 Br'!D51/'Tabel 5 F'!D51*100,"-"))</f>
        <v>7.9039511439704269</v>
      </c>
      <c r="E51" s="95">
        <f>IF(OR('Tabel 5 F'!E51&lt;5,'Tabel 5.1 Br'!E51&lt;0.5),"-",IFERROR('Tabel 5.1 Br'!E51/'Tabel 5 F'!E51*100,"-"))</f>
        <v>3.9361475696782007</v>
      </c>
      <c r="F51" s="95">
        <f>IF(OR('Tabel 5 F'!F51&lt;5,'Tabel 5.1 Br'!F51&lt;0.5),"-",IFERROR('Tabel 5.1 Br'!F51/'Tabel 5 F'!F51*100,"-"))</f>
        <v>2.6376924896510938</v>
      </c>
      <c r="G51" s="95">
        <f>IF(OR('Tabel 5 F'!G51&lt;5,'Tabel 5.1 Br'!G51&lt;0.5),"-",IFERROR('Tabel 5.1 Br'!G51/'Tabel 5 F'!G51*100,"-"))</f>
        <v>1.6011748562667689</v>
      </c>
      <c r="H51" s="95">
        <f>IF(OR('Tabel 5 F'!H51&lt;5,'Tabel 5.1 Br'!H51&lt;0.5),"-",IFERROR('Tabel 5.1 Br'!H51/'Tabel 5 F'!H51*100,"-"))</f>
        <v>2.7487073116854428</v>
      </c>
      <c r="I51" s="66"/>
      <c r="J51" s="95">
        <f>IF(OR('Tabel 5 F'!J51&lt;5,'Tabel 5.1 Br'!J51&lt;0.5),"-",IFERROR('Tabel 5.1 Br'!J51/'Tabel 5 F'!J51*100,"-"))</f>
        <v>4.8306843994324034</v>
      </c>
      <c r="K51" s="50"/>
      <c r="L51" s="34"/>
      <c r="M51" s="34"/>
      <c r="N51" s="34"/>
      <c r="O51" s="34"/>
      <c r="P51" s="34"/>
      <c r="Q51" s="34"/>
      <c r="R51" s="34"/>
      <c r="S51" s="34"/>
    </row>
    <row r="52" spans="1:19" ht="15.75" customHeight="1" x14ac:dyDescent="0.2">
      <c r="A52" s="79" t="s">
        <v>62</v>
      </c>
      <c r="B52" s="93">
        <f>IF(OR('Tabel 5 F'!B52&lt;5,'Tabel 5.1 Br'!B52&lt;0.5),"-",IFERROR('Tabel 5.1 Br'!B52/'Tabel 5 F'!B52*100,"-"))</f>
        <v>14.61111499272198</v>
      </c>
      <c r="C52" s="93">
        <f>IF(OR('Tabel 5 F'!C52&lt;5,'Tabel 5.1 Br'!C52&lt;0.5),"-",IFERROR('Tabel 5.1 Br'!C52/'Tabel 5 F'!C52*100,"-"))</f>
        <v>5.6561033249910615</v>
      </c>
      <c r="D52" s="93">
        <f>IF(OR('Tabel 5 F'!D52&lt;5,'Tabel 5.1 Br'!D52&lt;0.5),"-",IFERROR('Tabel 5.1 Br'!D52/'Tabel 5 F'!D52*100,"-"))</f>
        <v>2.745829812438302</v>
      </c>
      <c r="E52" s="93">
        <f>IF(OR('Tabel 5 F'!E52&lt;5,'Tabel 5.1 Br'!E52&lt;0.5),"-",IFERROR('Tabel 5.1 Br'!E52/'Tabel 5 F'!E52*100,"-"))</f>
        <v>1.5467991338112304</v>
      </c>
      <c r="F52" s="93">
        <f>IF(OR('Tabel 5 F'!F52&lt;5,'Tabel 5.1 Br'!F52&lt;0.5),"-",IFERROR('Tabel 5.1 Br'!F52/'Tabel 5 F'!F52*100,"-"))</f>
        <v>1.4843831290432414</v>
      </c>
      <c r="G52" s="93">
        <f>IF(OR('Tabel 5 F'!G52&lt;5,'Tabel 5.1 Br'!G52&lt;0.5),"-",IFERROR('Tabel 5.1 Br'!G52/'Tabel 5 F'!G52*100,"-"))</f>
        <v>1.33124735310111</v>
      </c>
      <c r="H52" s="93">
        <f>IF(OR('Tabel 5 F'!H52&lt;5,'Tabel 5.1 Br'!H52&lt;0.5),"-",IFERROR('Tabel 5.1 Br'!H52/'Tabel 5 F'!H52*100,"-"))</f>
        <v>1.4519105839416058</v>
      </c>
      <c r="I52" s="66"/>
      <c r="J52" s="93">
        <f>IF(OR('Tabel 5 F'!J52&lt;5,'Tabel 5.1 Br'!J52&lt;0.5),"-",IFERROR('Tabel 5.1 Br'!J52/'Tabel 5 F'!J52*100,"-"))</f>
        <v>2.5698622877201238</v>
      </c>
      <c r="K52" s="24"/>
      <c r="L52" s="24"/>
      <c r="M52" s="24"/>
      <c r="N52" s="24"/>
    </row>
    <row r="53" spans="1:19" x14ac:dyDescent="0.2">
      <c r="A53" s="47" t="s">
        <v>69</v>
      </c>
    </row>
    <row r="54" spans="1:19" x14ac:dyDescent="0.2">
      <c r="A54" s="27" t="s">
        <v>63</v>
      </c>
    </row>
  </sheetData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3"/>
  <sheetViews>
    <sheetView showGridLines="0" topLeftCell="A15" workbookViewId="0">
      <selection activeCell="B39" sqref="B39"/>
    </sheetView>
  </sheetViews>
  <sheetFormatPr defaultRowHeight="12.75" x14ac:dyDescent="0.2"/>
  <cols>
    <col min="1" max="1" width="17.140625" customWidth="1"/>
    <col min="2" max="9" width="10.7109375" customWidth="1"/>
  </cols>
  <sheetData>
    <row r="1" spans="1:10" ht="15.75" customHeight="1" x14ac:dyDescent="0.25">
      <c r="A1" s="16" t="s">
        <v>21</v>
      </c>
    </row>
    <row r="2" spans="1:10" ht="15.75" customHeight="1" x14ac:dyDescent="0.2">
      <c r="A2" s="27"/>
    </row>
    <row r="3" spans="1:10" ht="15.75" customHeight="1" x14ac:dyDescent="0.25">
      <c r="A3" s="16" t="s">
        <v>190</v>
      </c>
    </row>
    <row r="4" spans="1:10" ht="15.75" customHeight="1" x14ac:dyDescent="0.25">
      <c r="A4" s="16"/>
    </row>
    <row r="5" spans="1:10" ht="15.75" customHeight="1" x14ac:dyDescent="0.2"/>
    <row r="6" spans="1:10" ht="15.75" customHeight="1" x14ac:dyDescent="0.2"/>
    <row r="7" spans="1:10" ht="15.75" customHeight="1" x14ac:dyDescent="0.2">
      <c r="A7" s="27"/>
      <c r="B7" s="45" t="s">
        <v>159</v>
      </c>
      <c r="C7" s="45" t="s">
        <v>160</v>
      </c>
      <c r="D7" s="45" t="s">
        <v>161</v>
      </c>
      <c r="E7" s="45" t="s">
        <v>162</v>
      </c>
      <c r="F7" s="45" t="s">
        <v>163</v>
      </c>
      <c r="G7" s="45" t="s">
        <v>164</v>
      </c>
      <c r="H7" s="45" t="s">
        <v>165</v>
      </c>
      <c r="I7" s="45" t="s">
        <v>166</v>
      </c>
      <c r="J7" s="27"/>
    </row>
    <row r="8" spans="1:10" ht="15.75" customHeight="1" x14ac:dyDescent="0.2">
      <c r="A8" s="27"/>
      <c r="B8" s="45"/>
      <c r="C8" s="45"/>
      <c r="D8" s="45"/>
      <c r="E8" s="45"/>
      <c r="F8" s="45"/>
      <c r="G8" s="45"/>
      <c r="H8" s="45"/>
      <c r="I8" s="45"/>
      <c r="J8" s="27"/>
    </row>
    <row r="9" spans="1:10" ht="15.75" customHeight="1" x14ac:dyDescent="0.2">
      <c r="A9" s="79" t="s">
        <v>207</v>
      </c>
      <c r="B9" s="80">
        <v>817</v>
      </c>
      <c r="C9" s="80">
        <v>572</v>
      </c>
      <c r="D9" s="80">
        <v>87</v>
      </c>
      <c r="E9" s="80">
        <v>456</v>
      </c>
      <c r="F9" s="80">
        <v>920</v>
      </c>
      <c r="G9" s="80">
        <v>546</v>
      </c>
      <c r="H9" s="80">
        <v>88</v>
      </c>
      <c r="I9" s="80">
        <v>390</v>
      </c>
      <c r="J9" s="49"/>
    </row>
    <row r="10" spans="1:10" ht="15.75" customHeight="1" x14ac:dyDescent="0.2">
      <c r="A10" s="90" t="s">
        <v>208</v>
      </c>
      <c r="B10" s="91">
        <v>218</v>
      </c>
      <c r="C10" s="91">
        <v>689</v>
      </c>
      <c r="D10" s="91">
        <v>59</v>
      </c>
      <c r="E10" s="91">
        <v>132</v>
      </c>
      <c r="F10" s="91">
        <v>228</v>
      </c>
      <c r="G10" s="91">
        <v>575</v>
      </c>
      <c r="H10" s="91">
        <v>43</v>
      </c>
      <c r="I10" s="91">
        <v>121</v>
      </c>
      <c r="J10" s="49"/>
    </row>
    <row r="11" spans="1:10" ht="15.75" customHeight="1" x14ac:dyDescent="0.2">
      <c r="A11" s="83" t="s">
        <v>209</v>
      </c>
      <c r="B11" s="84">
        <v>821</v>
      </c>
      <c r="C11" s="84">
        <v>356</v>
      </c>
      <c r="D11" s="84">
        <v>198</v>
      </c>
      <c r="E11" s="84">
        <v>361</v>
      </c>
      <c r="F11" s="84">
        <v>871</v>
      </c>
      <c r="G11" s="84">
        <v>327</v>
      </c>
      <c r="H11" s="84">
        <v>225</v>
      </c>
      <c r="I11" s="84">
        <v>400</v>
      </c>
      <c r="J11" s="49"/>
    </row>
    <row r="12" spans="1:10" ht="15.75" customHeight="1" x14ac:dyDescent="0.2">
      <c r="A12" s="79" t="s">
        <v>26</v>
      </c>
      <c r="B12" s="80">
        <v>1079</v>
      </c>
      <c r="C12" s="80">
        <v>354</v>
      </c>
      <c r="D12" s="80">
        <v>213</v>
      </c>
      <c r="E12" s="80">
        <v>389</v>
      </c>
      <c r="F12" s="80">
        <v>1147</v>
      </c>
      <c r="G12" s="80">
        <v>432</v>
      </c>
      <c r="H12" s="80">
        <v>223</v>
      </c>
      <c r="I12" s="80">
        <v>665</v>
      </c>
      <c r="J12" s="49"/>
    </row>
    <row r="13" spans="1:10" ht="15.75" customHeight="1" x14ac:dyDescent="0.2">
      <c r="A13" s="90" t="s">
        <v>27</v>
      </c>
      <c r="B13" s="91">
        <v>267</v>
      </c>
      <c r="C13" s="91">
        <v>83</v>
      </c>
      <c r="D13" s="91">
        <v>65</v>
      </c>
      <c r="E13" s="91">
        <v>108</v>
      </c>
      <c r="F13" s="91">
        <v>228</v>
      </c>
      <c r="G13" s="91">
        <v>102</v>
      </c>
      <c r="H13" s="91">
        <v>61</v>
      </c>
      <c r="I13" s="91">
        <v>88</v>
      </c>
      <c r="J13" s="49"/>
    </row>
    <row r="14" spans="1:10" ht="15.75" customHeight="1" x14ac:dyDescent="0.2">
      <c r="A14" s="83" t="s">
        <v>28</v>
      </c>
      <c r="B14" s="84">
        <v>7</v>
      </c>
      <c r="C14" s="84">
        <v>7</v>
      </c>
      <c r="D14" s="84">
        <v>12</v>
      </c>
      <c r="E14" s="84">
        <v>16</v>
      </c>
      <c r="F14" s="84">
        <v>8</v>
      </c>
      <c r="G14" s="84">
        <v>10</v>
      </c>
      <c r="H14" s="84">
        <v>20</v>
      </c>
      <c r="I14" s="84">
        <v>13</v>
      </c>
      <c r="J14" s="49"/>
    </row>
    <row r="15" spans="1:10" ht="15.75" customHeight="1" x14ac:dyDescent="0.2">
      <c r="A15" s="79" t="s">
        <v>29</v>
      </c>
      <c r="B15" s="80">
        <v>475</v>
      </c>
      <c r="C15" s="80">
        <v>193</v>
      </c>
      <c r="D15" s="80">
        <v>76</v>
      </c>
      <c r="E15" s="80">
        <v>132</v>
      </c>
      <c r="F15" s="80">
        <v>398</v>
      </c>
      <c r="G15" s="80">
        <v>149</v>
      </c>
      <c r="H15" s="80">
        <v>65</v>
      </c>
      <c r="I15" s="80">
        <v>117</v>
      </c>
      <c r="J15" s="49"/>
    </row>
    <row r="16" spans="1:10" ht="15.75" customHeight="1" x14ac:dyDescent="0.2">
      <c r="A16" s="90" t="s">
        <v>30</v>
      </c>
      <c r="B16" s="91">
        <v>260</v>
      </c>
      <c r="C16" s="91">
        <v>42</v>
      </c>
      <c r="D16" s="91">
        <v>41</v>
      </c>
      <c r="E16" s="91">
        <v>99</v>
      </c>
      <c r="F16" s="91">
        <v>109</v>
      </c>
      <c r="G16" s="91">
        <v>46</v>
      </c>
      <c r="H16" s="91">
        <v>34</v>
      </c>
      <c r="I16" s="91">
        <v>114</v>
      </c>
      <c r="J16" s="49"/>
    </row>
    <row r="17" spans="1:10" ht="15" hidden="1" customHeight="1" x14ac:dyDescent="0.2">
      <c r="A17" s="31" t="s">
        <v>31</v>
      </c>
      <c r="B17" s="36">
        <v>21</v>
      </c>
      <c r="C17" s="36">
        <v>18</v>
      </c>
      <c r="D17" s="36">
        <v>17</v>
      </c>
      <c r="E17" s="36">
        <v>12</v>
      </c>
      <c r="F17" s="36">
        <v>30</v>
      </c>
      <c r="G17" s="36">
        <v>18</v>
      </c>
      <c r="H17" s="36">
        <v>24</v>
      </c>
      <c r="I17" s="36">
        <v>24</v>
      </c>
      <c r="J17" s="49"/>
    </row>
    <row r="18" spans="1:10" ht="15" hidden="1" customHeight="1" x14ac:dyDescent="0.2">
      <c r="A18" s="33" t="s">
        <v>32</v>
      </c>
      <c r="B18" s="37">
        <v>8</v>
      </c>
      <c r="C18" s="37">
        <v>7</v>
      </c>
      <c r="D18" s="37">
        <v>4</v>
      </c>
      <c r="E18" s="37">
        <v>4</v>
      </c>
      <c r="F18" s="37">
        <v>12</v>
      </c>
      <c r="G18" s="37">
        <v>7</v>
      </c>
      <c r="H18" s="37">
        <v>9</v>
      </c>
      <c r="I18" s="37">
        <v>6</v>
      </c>
      <c r="J18" s="49"/>
    </row>
    <row r="19" spans="1:10" ht="15" hidden="1" customHeight="1" x14ac:dyDescent="0.2">
      <c r="A19" s="31" t="s">
        <v>33</v>
      </c>
      <c r="B19" s="36">
        <v>2</v>
      </c>
      <c r="C19" s="36">
        <v>0</v>
      </c>
      <c r="D19" s="36">
        <v>1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49"/>
    </row>
    <row r="20" spans="1:10" ht="15" hidden="1" customHeight="1" x14ac:dyDescent="0.2">
      <c r="A20" s="33" t="s">
        <v>34</v>
      </c>
      <c r="B20" s="37">
        <v>2</v>
      </c>
      <c r="C20" s="37">
        <v>3</v>
      </c>
      <c r="D20" s="37">
        <v>1</v>
      </c>
      <c r="E20" s="37">
        <v>3</v>
      </c>
      <c r="F20" s="37">
        <v>4</v>
      </c>
      <c r="G20" s="37">
        <v>4</v>
      </c>
      <c r="H20" s="37">
        <v>5</v>
      </c>
      <c r="I20" s="37">
        <v>5</v>
      </c>
      <c r="J20" s="49"/>
    </row>
    <row r="21" spans="1:10" ht="15.75" customHeight="1" x14ac:dyDescent="0.2">
      <c r="A21" s="83" t="s">
        <v>35</v>
      </c>
      <c r="B21" s="84">
        <v>33</v>
      </c>
      <c r="C21" s="84">
        <v>28</v>
      </c>
      <c r="D21" s="84">
        <v>23</v>
      </c>
      <c r="E21" s="84">
        <v>19</v>
      </c>
      <c r="F21" s="84">
        <v>46</v>
      </c>
      <c r="G21" s="84">
        <v>29</v>
      </c>
      <c r="H21" s="84">
        <v>38</v>
      </c>
      <c r="I21" s="84">
        <v>35</v>
      </c>
      <c r="J21" s="49"/>
    </row>
    <row r="22" spans="1:10" ht="15.75" customHeight="1" x14ac:dyDescent="0.2">
      <c r="A22" s="79" t="s">
        <v>36</v>
      </c>
      <c r="B22" s="80">
        <v>7</v>
      </c>
      <c r="C22" s="80">
        <v>7</v>
      </c>
      <c r="D22" s="80">
        <v>0</v>
      </c>
      <c r="E22" s="80">
        <v>4</v>
      </c>
      <c r="F22" s="80">
        <v>6</v>
      </c>
      <c r="G22" s="80">
        <v>7</v>
      </c>
      <c r="H22" s="80">
        <v>4</v>
      </c>
      <c r="I22" s="80">
        <v>0</v>
      </c>
      <c r="J22" s="49"/>
    </row>
    <row r="23" spans="1:10" ht="15.75" customHeight="1" x14ac:dyDescent="0.2">
      <c r="A23" s="90" t="s">
        <v>37</v>
      </c>
      <c r="B23" s="91">
        <v>4</v>
      </c>
      <c r="C23" s="91">
        <v>8</v>
      </c>
      <c r="D23" s="91">
        <v>11</v>
      </c>
      <c r="E23" s="91">
        <v>4</v>
      </c>
      <c r="F23" s="91">
        <v>17</v>
      </c>
      <c r="G23" s="91">
        <v>9</v>
      </c>
      <c r="H23" s="91">
        <v>10</v>
      </c>
      <c r="I23" s="91">
        <v>6</v>
      </c>
      <c r="J23" s="49"/>
    </row>
    <row r="24" spans="1:10" ht="15.75" customHeight="1" x14ac:dyDescent="0.2">
      <c r="A24" s="83" t="s">
        <v>38</v>
      </c>
      <c r="B24" s="84">
        <v>21</v>
      </c>
      <c r="C24" s="84">
        <v>75</v>
      </c>
      <c r="D24" s="84">
        <v>9</v>
      </c>
      <c r="E24" s="84">
        <v>18</v>
      </c>
      <c r="F24" s="84">
        <v>29</v>
      </c>
      <c r="G24" s="84">
        <v>56</v>
      </c>
      <c r="H24" s="84">
        <v>8</v>
      </c>
      <c r="I24" s="84">
        <v>15</v>
      </c>
      <c r="J24" s="49"/>
    </row>
    <row r="25" spans="1:10" ht="15.75" customHeight="1" x14ac:dyDescent="0.2">
      <c r="A25" s="79" t="s">
        <v>39</v>
      </c>
      <c r="B25" s="80">
        <v>122</v>
      </c>
      <c r="C25" s="80">
        <v>43</v>
      </c>
      <c r="D25" s="80">
        <v>39</v>
      </c>
      <c r="E25" s="80">
        <v>88</v>
      </c>
      <c r="F25" s="80">
        <v>133</v>
      </c>
      <c r="G25" s="80">
        <v>51</v>
      </c>
      <c r="H25" s="80">
        <v>77</v>
      </c>
      <c r="I25" s="80">
        <v>49</v>
      </c>
      <c r="J25" s="49"/>
    </row>
    <row r="26" spans="1:10" ht="15.75" customHeight="1" x14ac:dyDescent="0.2">
      <c r="A26" s="90" t="s">
        <v>40</v>
      </c>
      <c r="B26" s="91">
        <v>521</v>
      </c>
      <c r="C26" s="91">
        <v>397</v>
      </c>
      <c r="D26" s="91">
        <v>15</v>
      </c>
      <c r="E26" s="91">
        <v>17</v>
      </c>
      <c r="F26" s="91">
        <v>536</v>
      </c>
      <c r="G26" s="91">
        <v>373</v>
      </c>
      <c r="H26" s="91">
        <v>19</v>
      </c>
      <c r="I26" s="91">
        <v>19</v>
      </c>
      <c r="J26" s="49"/>
    </row>
    <row r="27" spans="1:10" ht="15.75" customHeight="1" x14ac:dyDescent="0.2">
      <c r="A27" s="83" t="s">
        <v>41</v>
      </c>
      <c r="B27" s="84">
        <v>90</v>
      </c>
      <c r="C27" s="84">
        <v>0</v>
      </c>
      <c r="D27" s="84">
        <v>3</v>
      </c>
      <c r="E27" s="84">
        <v>4</v>
      </c>
      <c r="F27" s="84">
        <v>78</v>
      </c>
      <c r="G27" s="84">
        <v>4</v>
      </c>
      <c r="H27" s="84">
        <v>0</v>
      </c>
      <c r="I27" s="84">
        <v>5</v>
      </c>
      <c r="J27" s="49"/>
    </row>
    <row r="28" spans="1:10" ht="15.75" customHeight="1" x14ac:dyDescent="0.2">
      <c r="A28" s="79" t="s">
        <v>42</v>
      </c>
      <c r="B28" s="80">
        <v>132</v>
      </c>
      <c r="C28" s="80">
        <v>45</v>
      </c>
      <c r="D28" s="80">
        <v>4</v>
      </c>
      <c r="E28" s="80">
        <v>14</v>
      </c>
      <c r="F28" s="80">
        <v>158</v>
      </c>
      <c r="G28" s="80">
        <v>41</v>
      </c>
      <c r="H28" s="80">
        <v>3</v>
      </c>
      <c r="I28" s="80">
        <v>28</v>
      </c>
      <c r="J28" s="49"/>
    </row>
    <row r="29" spans="1:10" ht="15.75" customHeight="1" x14ac:dyDescent="0.2">
      <c r="A29" s="90" t="s">
        <v>43</v>
      </c>
      <c r="B29" s="91">
        <v>24</v>
      </c>
      <c r="C29" s="91">
        <v>0</v>
      </c>
      <c r="D29" s="91">
        <v>0</v>
      </c>
      <c r="E29" s="91">
        <v>0</v>
      </c>
      <c r="F29" s="91">
        <v>25</v>
      </c>
      <c r="G29" s="91">
        <v>1</v>
      </c>
      <c r="H29" s="91">
        <v>2</v>
      </c>
      <c r="I29" s="91">
        <v>0</v>
      </c>
      <c r="J29" s="49"/>
    </row>
    <row r="30" spans="1:10" ht="15.75" customHeight="1" x14ac:dyDescent="0.2">
      <c r="A30" s="83" t="s">
        <v>44</v>
      </c>
      <c r="B30" s="84">
        <v>18</v>
      </c>
      <c r="C30" s="84">
        <v>8</v>
      </c>
      <c r="D30" s="84">
        <v>0</v>
      </c>
      <c r="E30" s="84">
        <v>6</v>
      </c>
      <c r="F30" s="84">
        <v>21</v>
      </c>
      <c r="G30" s="84">
        <v>9</v>
      </c>
      <c r="H30" s="84">
        <v>2</v>
      </c>
      <c r="I30" s="84">
        <v>19</v>
      </c>
      <c r="J30" s="49"/>
    </row>
    <row r="31" spans="1:10" ht="15.75" customHeight="1" x14ac:dyDescent="0.2">
      <c r="A31" s="79" t="s">
        <v>45</v>
      </c>
      <c r="B31" s="80">
        <v>10</v>
      </c>
      <c r="C31" s="80">
        <v>2</v>
      </c>
      <c r="D31" s="80">
        <v>1</v>
      </c>
      <c r="E31" s="80">
        <v>5</v>
      </c>
      <c r="F31" s="80">
        <v>2</v>
      </c>
      <c r="G31" s="80">
        <v>2</v>
      </c>
      <c r="H31" s="80">
        <v>0</v>
      </c>
      <c r="I31" s="80">
        <v>3</v>
      </c>
      <c r="J31" s="49"/>
    </row>
    <row r="32" spans="1:10" ht="15.75" customHeight="1" x14ac:dyDescent="0.2">
      <c r="A32" s="90" t="s">
        <v>46</v>
      </c>
      <c r="B32" s="91">
        <v>21</v>
      </c>
      <c r="C32" s="91">
        <v>4</v>
      </c>
      <c r="D32" s="91">
        <v>20</v>
      </c>
      <c r="E32" s="91">
        <v>1</v>
      </c>
      <c r="F32" s="91">
        <v>15</v>
      </c>
      <c r="G32" s="91">
        <v>4</v>
      </c>
      <c r="H32" s="91">
        <v>20</v>
      </c>
      <c r="I32" s="91">
        <v>4</v>
      </c>
      <c r="J32" s="49"/>
    </row>
    <row r="33" spans="1:10" ht="15.75" customHeight="1" x14ac:dyDescent="0.2">
      <c r="A33" s="83" t="s">
        <v>47</v>
      </c>
      <c r="B33" s="84">
        <v>343</v>
      </c>
      <c r="C33" s="84">
        <v>122</v>
      </c>
      <c r="D33" s="84">
        <v>28</v>
      </c>
      <c r="E33" s="84">
        <v>76</v>
      </c>
      <c r="F33" s="84">
        <v>336</v>
      </c>
      <c r="G33" s="84">
        <v>139</v>
      </c>
      <c r="H33" s="84">
        <v>31</v>
      </c>
      <c r="I33" s="84">
        <v>78</v>
      </c>
      <c r="J33" s="49"/>
    </row>
    <row r="34" spans="1:10" ht="15.75" customHeight="1" x14ac:dyDescent="0.2">
      <c r="A34" s="79" t="s">
        <v>48</v>
      </c>
      <c r="B34" s="80">
        <v>374</v>
      </c>
      <c r="C34" s="80">
        <v>207</v>
      </c>
      <c r="D34" s="80">
        <v>67</v>
      </c>
      <c r="E34" s="80">
        <v>73</v>
      </c>
      <c r="F34" s="80">
        <v>420</v>
      </c>
      <c r="G34" s="80">
        <v>226</v>
      </c>
      <c r="H34" s="80">
        <v>77</v>
      </c>
      <c r="I34" s="80">
        <v>70</v>
      </c>
      <c r="J34" s="49"/>
    </row>
    <row r="35" spans="1:10" ht="15.75" customHeight="1" x14ac:dyDescent="0.2">
      <c r="A35" s="90" t="s">
        <v>49</v>
      </c>
      <c r="B35" s="91">
        <v>205</v>
      </c>
      <c r="C35" s="91">
        <v>108</v>
      </c>
      <c r="D35" s="91">
        <v>20</v>
      </c>
      <c r="E35" s="91">
        <v>47</v>
      </c>
      <c r="F35" s="91">
        <v>174</v>
      </c>
      <c r="G35" s="91">
        <v>110</v>
      </c>
      <c r="H35" s="91">
        <v>44</v>
      </c>
      <c r="I35" s="91">
        <v>60</v>
      </c>
      <c r="J35" s="49"/>
    </row>
    <row r="36" spans="1:10" ht="15.75" customHeight="1" x14ac:dyDescent="0.2">
      <c r="A36" s="83" t="s">
        <v>50</v>
      </c>
      <c r="B36" s="84">
        <v>595</v>
      </c>
      <c r="C36" s="84">
        <v>323</v>
      </c>
      <c r="D36" s="84">
        <v>111</v>
      </c>
      <c r="E36" s="84">
        <v>214</v>
      </c>
      <c r="F36" s="84">
        <v>646</v>
      </c>
      <c r="G36" s="84">
        <v>391</v>
      </c>
      <c r="H36" s="84">
        <v>152</v>
      </c>
      <c r="I36" s="84">
        <v>298</v>
      </c>
      <c r="J36" s="49"/>
    </row>
    <row r="37" spans="1:10" ht="15.75" customHeight="1" x14ac:dyDescent="0.2">
      <c r="A37" s="79" t="s">
        <v>51</v>
      </c>
      <c r="B37" s="80">
        <v>1945</v>
      </c>
      <c r="C37" s="80">
        <v>240</v>
      </c>
      <c r="D37" s="80">
        <v>158</v>
      </c>
      <c r="E37" s="80">
        <v>261</v>
      </c>
      <c r="F37" s="80">
        <v>1760</v>
      </c>
      <c r="G37" s="80">
        <v>246</v>
      </c>
      <c r="H37" s="80">
        <v>170</v>
      </c>
      <c r="I37" s="80">
        <v>296</v>
      </c>
      <c r="J37" s="49"/>
    </row>
    <row r="38" spans="1:10" ht="15.75" customHeight="1" x14ac:dyDescent="0.2">
      <c r="A38" s="90" t="s">
        <v>52</v>
      </c>
      <c r="B38" s="91">
        <v>321</v>
      </c>
      <c r="C38" s="91">
        <v>107</v>
      </c>
      <c r="D38" s="91">
        <v>34</v>
      </c>
      <c r="E38" s="91">
        <v>86</v>
      </c>
      <c r="F38" s="91">
        <v>304</v>
      </c>
      <c r="G38" s="91">
        <v>59</v>
      </c>
      <c r="H38" s="91">
        <v>17</v>
      </c>
      <c r="I38" s="91">
        <v>74</v>
      </c>
      <c r="J38" s="49"/>
    </row>
    <row r="39" spans="1:10" ht="15.75" customHeight="1" x14ac:dyDescent="0.2">
      <c r="A39" s="83" t="s">
        <v>53</v>
      </c>
      <c r="B39" s="84">
        <v>47</v>
      </c>
      <c r="C39" s="84">
        <v>18</v>
      </c>
      <c r="D39" s="84">
        <v>3</v>
      </c>
      <c r="E39" s="84">
        <v>8</v>
      </c>
      <c r="F39" s="84">
        <v>52</v>
      </c>
      <c r="G39" s="84">
        <v>24</v>
      </c>
      <c r="H39" s="84">
        <v>18</v>
      </c>
      <c r="I39" s="84">
        <v>36</v>
      </c>
      <c r="J39" s="49"/>
    </row>
    <row r="40" spans="1:10" ht="15.75" customHeight="1" x14ac:dyDescent="0.2">
      <c r="A40" s="79" t="s">
        <v>54</v>
      </c>
      <c r="B40" s="80">
        <v>109</v>
      </c>
      <c r="C40" s="80">
        <v>50</v>
      </c>
      <c r="D40" s="80">
        <v>14</v>
      </c>
      <c r="E40" s="80">
        <v>22</v>
      </c>
      <c r="F40" s="80">
        <v>141</v>
      </c>
      <c r="G40" s="80">
        <v>46</v>
      </c>
      <c r="H40" s="80">
        <v>15</v>
      </c>
      <c r="I40" s="80">
        <v>47</v>
      </c>
      <c r="J40" s="49"/>
    </row>
    <row r="41" spans="1:10" ht="15.75" customHeight="1" x14ac:dyDescent="0.2">
      <c r="A41" s="90" t="s">
        <v>214</v>
      </c>
      <c r="B41" s="91">
        <v>172</v>
      </c>
      <c r="C41" s="91">
        <v>353</v>
      </c>
      <c r="D41" s="91">
        <v>95</v>
      </c>
      <c r="E41" s="91">
        <v>27</v>
      </c>
      <c r="F41" s="91">
        <v>278</v>
      </c>
      <c r="G41" s="91">
        <v>321</v>
      </c>
      <c r="H41" s="91">
        <v>97</v>
      </c>
      <c r="I41" s="91">
        <v>42</v>
      </c>
      <c r="J41" s="49"/>
    </row>
    <row r="42" spans="1:10" ht="15.75" customHeight="1" x14ac:dyDescent="0.2">
      <c r="A42" s="83" t="s">
        <v>55</v>
      </c>
      <c r="B42" s="84">
        <v>419</v>
      </c>
      <c r="C42" s="84">
        <v>32</v>
      </c>
      <c r="D42" s="84">
        <v>18</v>
      </c>
      <c r="E42" s="84">
        <v>78</v>
      </c>
      <c r="F42" s="84">
        <v>415</v>
      </c>
      <c r="G42" s="84">
        <v>31</v>
      </c>
      <c r="H42" s="84">
        <v>31</v>
      </c>
      <c r="I42" s="84">
        <v>122</v>
      </c>
      <c r="J42" s="49"/>
    </row>
    <row r="43" spans="1:10" ht="15.75" customHeight="1" x14ac:dyDescent="0.2">
      <c r="A43" s="79" t="s">
        <v>56</v>
      </c>
      <c r="B43" s="80">
        <v>73</v>
      </c>
      <c r="C43" s="80">
        <v>54</v>
      </c>
      <c r="D43" s="80">
        <v>8</v>
      </c>
      <c r="E43" s="80">
        <v>23</v>
      </c>
      <c r="F43" s="80">
        <v>53</v>
      </c>
      <c r="G43" s="80">
        <v>17</v>
      </c>
      <c r="H43" s="80">
        <v>4</v>
      </c>
      <c r="I43" s="80">
        <v>17</v>
      </c>
      <c r="J43" s="49"/>
    </row>
    <row r="44" spans="1:10" ht="15.75" customHeight="1" x14ac:dyDescent="0.2">
      <c r="A44" s="90" t="s">
        <v>57</v>
      </c>
      <c r="B44" s="91">
        <v>1497</v>
      </c>
      <c r="C44" s="91">
        <v>249</v>
      </c>
      <c r="D44" s="91">
        <v>40</v>
      </c>
      <c r="E44" s="91">
        <v>207</v>
      </c>
      <c r="F44" s="91">
        <v>382</v>
      </c>
      <c r="G44" s="91">
        <v>131</v>
      </c>
      <c r="H44" s="91">
        <v>11</v>
      </c>
      <c r="I44" s="91">
        <v>128</v>
      </c>
      <c r="J44" s="49"/>
    </row>
    <row r="45" spans="1:10" ht="15.75" customHeight="1" x14ac:dyDescent="0.2">
      <c r="A45" s="83" t="s">
        <v>58</v>
      </c>
      <c r="B45" s="84">
        <v>416</v>
      </c>
      <c r="C45" s="84">
        <v>272</v>
      </c>
      <c r="D45" s="84">
        <v>47</v>
      </c>
      <c r="E45" s="84">
        <v>129</v>
      </c>
      <c r="F45" s="84">
        <v>334</v>
      </c>
      <c r="G45" s="84">
        <v>224</v>
      </c>
      <c r="H45" s="84">
        <v>21</v>
      </c>
      <c r="I45" s="84">
        <v>86</v>
      </c>
      <c r="J45" s="49"/>
    </row>
    <row r="46" spans="1:10" ht="15.75" customHeight="1" x14ac:dyDescent="0.2">
      <c r="A46" s="79" t="s">
        <v>59</v>
      </c>
      <c r="B46" s="80">
        <v>776</v>
      </c>
      <c r="C46" s="80">
        <v>496</v>
      </c>
      <c r="D46" s="80">
        <v>225</v>
      </c>
      <c r="E46" s="80">
        <v>241</v>
      </c>
      <c r="F46" s="80">
        <v>534</v>
      </c>
      <c r="G46" s="80">
        <v>326</v>
      </c>
      <c r="H46" s="80">
        <v>255</v>
      </c>
      <c r="I46" s="80">
        <v>310</v>
      </c>
    </row>
    <row r="47" spans="1:10" ht="15.75" customHeight="1" x14ac:dyDescent="0.2">
      <c r="A47" s="38"/>
      <c r="B47" s="32"/>
      <c r="C47" s="32"/>
      <c r="D47" s="32"/>
      <c r="E47" s="32"/>
      <c r="F47" s="32"/>
      <c r="G47" s="32"/>
      <c r="H47" s="32"/>
      <c r="I47" s="32"/>
    </row>
    <row r="48" spans="1:10" ht="15.75" customHeight="1" x14ac:dyDescent="0.2">
      <c r="A48" s="88" t="s">
        <v>20</v>
      </c>
      <c r="B48" s="89">
        <f>SUM(B9:B46)-SUM(B17:B20)</f>
        <v>12239</v>
      </c>
      <c r="C48" s="89">
        <f t="shared" ref="C48:I48" si="0">SUM(C9:C46)-SUM(C17:C20)</f>
        <v>5544</v>
      </c>
      <c r="D48" s="89">
        <f t="shared" si="0"/>
        <v>1744</v>
      </c>
      <c r="E48" s="89">
        <f t="shared" si="0"/>
        <v>3365</v>
      </c>
      <c r="F48" s="89">
        <f t="shared" si="0"/>
        <v>10804</v>
      </c>
      <c r="G48" s="89">
        <f t="shared" si="0"/>
        <v>5064</v>
      </c>
      <c r="H48" s="89">
        <f t="shared" si="0"/>
        <v>1885</v>
      </c>
      <c r="I48" s="89">
        <f t="shared" si="0"/>
        <v>3755</v>
      </c>
      <c r="J48" s="75"/>
    </row>
    <row r="49" spans="1:10" ht="15.75" customHeight="1" x14ac:dyDescent="0.2">
      <c r="A49" s="27"/>
    </row>
    <row r="50" spans="1:10" ht="15.75" customHeight="1" x14ac:dyDescent="0.2">
      <c r="A50" s="90" t="s">
        <v>60</v>
      </c>
      <c r="B50" s="91">
        <v>1035</v>
      </c>
      <c r="C50" s="91">
        <v>1261</v>
      </c>
      <c r="D50" s="91">
        <v>146</v>
      </c>
      <c r="E50" s="91">
        <v>588</v>
      </c>
      <c r="F50" s="91">
        <v>1148</v>
      </c>
      <c r="G50" s="91">
        <v>1121</v>
      </c>
      <c r="H50" s="91">
        <v>131</v>
      </c>
      <c r="I50" s="91">
        <v>511</v>
      </c>
      <c r="J50" s="50"/>
    </row>
    <row r="51" spans="1:10" ht="15.75" customHeight="1" x14ac:dyDescent="0.2">
      <c r="A51" s="83" t="s">
        <v>61</v>
      </c>
      <c r="B51" s="84">
        <v>2088</v>
      </c>
      <c r="C51" s="84">
        <v>679</v>
      </c>
      <c r="D51" s="84">
        <v>407</v>
      </c>
      <c r="E51" s="84">
        <v>744</v>
      </c>
      <c r="F51" s="84">
        <v>1890</v>
      </c>
      <c r="G51" s="84">
        <v>739</v>
      </c>
      <c r="H51" s="84">
        <v>403</v>
      </c>
      <c r="I51" s="84">
        <v>997</v>
      </c>
      <c r="J51" s="50"/>
    </row>
    <row r="52" spans="1:10" ht="15.75" customHeight="1" x14ac:dyDescent="0.2">
      <c r="A52" s="79" t="s">
        <v>62</v>
      </c>
      <c r="B52" s="80">
        <v>3440</v>
      </c>
      <c r="C52" s="80">
        <v>985</v>
      </c>
      <c r="D52" s="80">
        <v>390</v>
      </c>
      <c r="E52" s="80">
        <v>681</v>
      </c>
      <c r="F52" s="80">
        <v>3304</v>
      </c>
      <c r="G52" s="80">
        <v>1032</v>
      </c>
      <c r="H52" s="80">
        <v>460</v>
      </c>
      <c r="I52" s="80">
        <v>798</v>
      </c>
      <c r="J52" s="24"/>
    </row>
    <row r="53" spans="1:10" x14ac:dyDescent="0.2">
      <c r="A53" t="s">
        <v>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53"/>
  <sheetViews>
    <sheetView showGridLines="0" topLeftCell="A13" workbookViewId="0">
      <selection activeCell="B38" sqref="B38"/>
    </sheetView>
  </sheetViews>
  <sheetFormatPr defaultRowHeight="12.75" x14ac:dyDescent="0.2"/>
  <cols>
    <col min="1" max="1" width="17.140625" customWidth="1"/>
    <col min="2" max="9" width="10.7109375" customWidth="1"/>
  </cols>
  <sheetData>
    <row r="1" spans="1:9" ht="15.75" customHeight="1" x14ac:dyDescent="0.25">
      <c r="A1" s="16" t="s">
        <v>21</v>
      </c>
    </row>
    <row r="2" spans="1:9" ht="15.75" customHeight="1" x14ac:dyDescent="0.2">
      <c r="A2" s="27"/>
    </row>
    <row r="3" spans="1:9" ht="15.75" customHeight="1" x14ac:dyDescent="0.25">
      <c r="A3" s="16" t="s">
        <v>191</v>
      </c>
    </row>
    <row r="4" spans="1:9" ht="15.75" customHeight="1" x14ac:dyDescent="0.25">
      <c r="A4" s="16"/>
    </row>
    <row r="5" spans="1:9" ht="15.75" customHeight="1" x14ac:dyDescent="0.2"/>
    <row r="6" spans="1:9" ht="15.75" customHeight="1" x14ac:dyDescent="0.2"/>
    <row r="7" spans="1:9" ht="15.75" customHeight="1" x14ac:dyDescent="0.2">
      <c r="A7" s="27"/>
      <c r="B7" s="45" t="s">
        <v>159</v>
      </c>
      <c r="C7" s="45" t="s">
        <v>160</v>
      </c>
      <c r="D7" s="45" t="s">
        <v>161</v>
      </c>
      <c r="E7" s="45" t="s">
        <v>162</v>
      </c>
      <c r="F7" s="45" t="s">
        <v>163</v>
      </c>
      <c r="G7" s="45" t="s">
        <v>164</v>
      </c>
      <c r="H7" s="45" t="s">
        <v>165</v>
      </c>
      <c r="I7" s="45" t="s">
        <v>166</v>
      </c>
    </row>
    <row r="8" spans="1:9" ht="15.75" customHeight="1" x14ac:dyDescent="0.2">
      <c r="A8" s="27"/>
      <c r="B8" s="45"/>
      <c r="C8" s="45"/>
      <c r="D8" s="45"/>
      <c r="E8" s="45"/>
      <c r="F8" s="45"/>
      <c r="G8" s="45"/>
      <c r="H8" s="45"/>
      <c r="I8" s="45"/>
    </row>
    <row r="9" spans="1:9" ht="15.75" customHeight="1" x14ac:dyDescent="0.2">
      <c r="A9" s="79" t="s">
        <v>207</v>
      </c>
      <c r="B9" s="80">
        <v>156.08869000000001</v>
      </c>
      <c r="C9" s="80">
        <v>93.033119999999997</v>
      </c>
      <c r="D9" s="80">
        <v>10.02121</v>
      </c>
      <c r="E9" s="80">
        <v>34.296759999999999</v>
      </c>
      <c r="F9" s="80">
        <v>35.203020000000002</v>
      </c>
      <c r="G9" s="80">
        <v>13.24456</v>
      </c>
      <c r="H9" s="80">
        <v>10.305619999999999</v>
      </c>
      <c r="I9" s="80">
        <v>6.8739499999999998</v>
      </c>
    </row>
    <row r="10" spans="1:9" ht="15.75" customHeight="1" x14ac:dyDescent="0.2">
      <c r="A10" s="90" t="s">
        <v>208</v>
      </c>
      <c r="B10" s="91">
        <v>39.523479999999999</v>
      </c>
      <c r="C10" s="91">
        <v>100.25697</v>
      </c>
      <c r="D10" s="91">
        <v>9.9981299999999997</v>
      </c>
      <c r="E10" s="91">
        <v>10.243869999999999</v>
      </c>
      <c r="F10" s="91">
        <v>14.0585</v>
      </c>
      <c r="G10" s="91">
        <v>20.508949999999999</v>
      </c>
      <c r="H10" s="91">
        <v>1.95347</v>
      </c>
      <c r="I10" s="91">
        <v>6.1691500000000001</v>
      </c>
    </row>
    <row r="11" spans="1:9" ht="15.75" customHeight="1" x14ac:dyDescent="0.2">
      <c r="A11" s="83" t="s">
        <v>209</v>
      </c>
      <c r="B11" s="84">
        <v>159.89333999999999</v>
      </c>
      <c r="C11" s="84">
        <v>99.828479999999999</v>
      </c>
      <c r="D11" s="84">
        <v>42.671990000000001</v>
      </c>
      <c r="E11" s="84">
        <v>45.842329999999997</v>
      </c>
      <c r="F11" s="84">
        <v>101.26427</v>
      </c>
      <c r="G11" s="84">
        <v>28.113890000000001</v>
      </c>
      <c r="H11" s="84">
        <v>19.85717</v>
      </c>
      <c r="I11" s="84">
        <v>29.837209999999999</v>
      </c>
    </row>
    <row r="12" spans="1:9" ht="15.75" customHeight="1" x14ac:dyDescent="0.2">
      <c r="A12" s="79" t="s">
        <v>26</v>
      </c>
      <c r="B12" s="80">
        <v>159.78232</v>
      </c>
      <c r="C12" s="80">
        <v>119.57151</v>
      </c>
      <c r="D12" s="80">
        <v>59.784820000000003</v>
      </c>
      <c r="E12" s="80">
        <v>80.19023</v>
      </c>
      <c r="F12" s="80">
        <v>203.72918000000001</v>
      </c>
      <c r="G12" s="80">
        <v>69.287719999999993</v>
      </c>
      <c r="H12" s="80">
        <v>31.605440000000002</v>
      </c>
      <c r="I12" s="80">
        <v>94.07347</v>
      </c>
    </row>
    <row r="13" spans="1:9" ht="15.75" customHeight="1" x14ac:dyDescent="0.2">
      <c r="A13" s="90" t="s">
        <v>27</v>
      </c>
      <c r="B13" s="91">
        <v>44.826920000000001</v>
      </c>
      <c r="C13" s="91">
        <v>20.439720000000001</v>
      </c>
      <c r="D13" s="91">
        <v>9.8135100000000008</v>
      </c>
      <c r="E13" s="91">
        <v>15.168089999999999</v>
      </c>
      <c r="F13" s="91">
        <v>17.713470000000001</v>
      </c>
      <c r="G13" s="91">
        <v>8.6290800000000001</v>
      </c>
      <c r="H13" s="91">
        <v>5.0308700000000002</v>
      </c>
      <c r="I13" s="91">
        <v>3.47221</v>
      </c>
    </row>
    <row r="14" spans="1:9" ht="15.75" customHeight="1" x14ac:dyDescent="0.2">
      <c r="A14" s="83" t="s">
        <v>28</v>
      </c>
      <c r="B14" s="84">
        <v>2.2491099999999999</v>
      </c>
      <c r="C14" s="84">
        <v>0</v>
      </c>
      <c r="D14" s="84">
        <v>1.8611599999999999</v>
      </c>
      <c r="E14" s="84">
        <v>3.3418600000000001</v>
      </c>
      <c r="F14" s="84">
        <v>0</v>
      </c>
      <c r="G14" s="84">
        <v>0.49210999999999999</v>
      </c>
      <c r="H14" s="84">
        <v>1.99963</v>
      </c>
      <c r="I14" s="84">
        <v>0.97485999999999995</v>
      </c>
    </row>
    <row r="15" spans="1:9" ht="15.75" customHeight="1" x14ac:dyDescent="0.2">
      <c r="A15" s="79" t="s">
        <v>29</v>
      </c>
      <c r="B15" s="80">
        <v>84.41028</v>
      </c>
      <c r="C15" s="80">
        <v>52.169280000000001</v>
      </c>
      <c r="D15" s="80">
        <v>20.811450000000001</v>
      </c>
      <c r="E15" s="80">
        <v>23.516500000000001</v>
      </c>
      <c r="F15" s="80">
        <v>56.190980000000003</v>
      </c>
      <c r="G15" s="80">
        <v>21.413329999999998</v>
      </c>
      <c r="H15" s="80">
        <v>7.3679300000000003</v>
      </c>
      <c r="I15" s="80">
        <v>21.046589999999998</v>
      </c>
    </row>
    <row r="16" spans="1:9" ht="15.75" customHeight="1" x14ac:dyDescent="0.2">
      <c r="A16" s="90" t="s">
        <v>30</v>
      </c>
      <c r="B16" s="91">
        <v>16.272690000000001</v>
      </c>
      <c r="C16" s="91">
        <v>11.19379</v>
      </c>
      <c r="D16" s="91">
        <v>9.3058099999999992</v>
      </c>
      <c r="E16" s="91">
        <v>8.1999600000000008</v>
      </c>
      <c r="F16" s="91">
        <v>16.477889999999999</v>
      </c>
      <c r="G16" s="91">
        <v>6.8558599999999998</v>
      </c>
      <c r="H16" s="91">
        <v>6.7866299999999997</v>
      </c>
      <c r="I16" s="91">
        <v>15.35708</v>
      </c>
    </row>
    <row r="17" spans="1:9" ht="15" hidden="1" customHeight="1" x14ac:dyDescent="0.2">
      <c r="A17" s="31" t="s">
        <v>31</v>
      </c>
      <c r="B17" s="36">
        <v>3.68615</v>
      </c>
      <c r="C17" s="36">
        <v>1.5380799999999999</v>
      </c>
      <c r="D17" s="36">
        <v>2.7530700000000001</v>
      </c>
      <c r="E17" s="36">
        <v>0</v>
      </c>
      <c r="F17" s="36">
        <v>1.95347</v>
      </c>
      <c r="G17" s="36">
        <v>0</v>
      </c>
      <c r="H17" s="36">
        <v>0</v>
      </c>
      <c r="I17" s="36">
        <v>2.4917400000000001</v>
      </c>
    </row>
    <row r="18" spans="1:9" ht="15" hidden="1" customHeight="1" x14ac:dyDescent="0.2">
      <c r="A18" s="33" t="s">
        <v>32</v>
      </c>
      <c r="B18" s="37">
        <v>0.61497999999999997</v>
      </c>
      <c r="C18" s="37">
        <v>2.6975600000000002</v>
      </c>
      <c r="D18" s="37">
        <v>0.87319999999999998</v>
      </c>
      <c r="E18" s="37">
        <v>0.99980999999999998</v>
      </c>
      <c r="F18" s="37">
        <v>1.99963</v>
      </c>
      <c r="G18" s="37">
        <v>0</v>
      </c>
      <c r="H18" s="37">
        <v>0.99980999999999998</v>
      </c>
      <c r="I18" s="37">
        <v>0</v>
      </c>
    </row>
    <row r="19" spans="1:9" ht="15" hidden="1" customHeight="1" x14ac:dyDescent="0.2">
      <c r="A19" s="31" t="s">
        <v>33</v>
      </c>
      <c r="B19" s="36">
        <v>0.16903000000000001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</row>
    <row r="20" spans="1:9" ht="15" hidden="1" customHeight="1" x14ac:dyDescent="0.2">
      <c r="A20" s="33" t="s">
        <v>34</v>
      </c>
      <c r="B20" s="37">
        <v>1.2112499999999999</v>
      </c>
      <c r="C20" s="37">
        <v>0</v>
      </c>
      <c r="D20" s="37">
        <v>0.99980999999999998</v>
      </c>
      <c r="E20" s="37">
        <v>0.59938999999999998</v>
      </c>
      <c r="F20" s="37">
        <v>0.99980999999999998</v>
      </c>
      <c r="G20" s="37">
        <v>0</v>
      </c>
      <c r="H20" s="37">
        <v>0</v>
      </c>
      <c r="I20" s="37">
        <v>0</v>
      </c>
    </row>
    <row r="21" spans="1:9" ht="15.75" customHeight="1" x14ac:dyDescent="0.2">
      <c r="A21" s="83" t="s">
        <v>35</v>
      </c>
      <c r="B21" s="84">
        <v>5.6814099999999996</v>
      </c>
      <c r="C21" s="84">
        <v>4.2356400000000001</v>
      </c>
      <c r="D21" s="84">
        <v>4.62608</v>
      </c>
      <c r="E21" s="84">
        <v>1.5992</v>
      </c>
      <c r="F21" s="84">
        <v>4.9529100000000001</v>
      </c>
      <c r="G21" s="84">
        <v>0</v>
      </c>
      <c r="H21" s="84">
        <v>0.99980999999999998</v>
      </c>
      <c r="I21" s="84">
        <v>2.4917400000000001</v>
      </c>
    </row>
    <row r="22" spans="1:9" ht="15.75" customHeight="1" x14ac:dyDescent="0.2">
      <c r="A22" s="79" t="s">
        <v>36</v>
      </c>
      <c r="B22" s="80">
        <v>3.7859400000000001</v>
      </c>
      <c r="C22" s="80">
        <v>0</v>
      </c>
      <c r="D22" s="80">
        <v>0</v>
      </c>
      <c r="E22" s="80">
        <v>0.58442000000000005</v>
      </c>
      <c r="F22" s="80">
        <v>0</v>
      </c>
      <c r="G22" s="80">
        <v>0</v>
      </c>
      <c r="H22" s="80">
        <v>1.99963</v>
      </c>
      <c r="I22" s="80">
        <v>0</v>
      </c>
    </row>
    <row r="23" spans="1:9" ht="15.75" customHeight="1" x14ac:dyDescent="0.2">
      <c r="A23" s="90" t="s">
        <v>37</v>
      </c>
      <c r="B23" s="91">
        <v>1.19815</v>
      </c>
      <c r="C23" s="91">
        <v>2.4917400000000001</v>
      </c>
      <c r="D23" s="91">
        <v>0.99980999999999998</v>
      </c>
      <c r="E23" s="91">
        <v>0</v>
      </c>
      <c r="F23" s="91">
        <v>2.0763400000000001</v>
      </c>
      <c r="G23" s="91">
        <v>0</v>
      </c>
      <c r="H23" s="91">
        <v>1.99963</v>
      </c>
      <c r="I23" s="91">
        <v>0.67673000000000005</v>
      </c>
    </row>
    <row r="24" spans="1:9" ht="15.75" customHeight="1" x14ac:dyDescent="0.2">
      <c r="A24" s="83" t="s">
        <v>38</v>
      </c>
      <c r="B24" s="84">
        <v>2.3682400000000001</v>
      </c>
      <c r="C24" s="84">
        <v>2.9532799999999999</v>
      </c>
      <c r="D24" s="84">
        <v>0</v>
      </c>
      <c r="E24" s="84">
        <v>0</v>
      </c>
      <c r="F24" s="84">
        <v>0</v>
      </c>
      <c r="G24" s="84">
        <v>0</v>
      </c>
      <c r="H24" s="84">
        <v>0.55386000000000002</v>
      </c>
      <c r="I24" s="84">
        <v>0</v>
      </c>
    </row>
    <row r="25" spans="1:9" ht="15.75" customHeight="1" x14ac:dyDescent="0.2">
      <c r="A25" s="79" t="s">
        <v>39</v>
      </c>
      <c r="B25" s="80">
        <v>21.344729999999998</v>
      </c>
      <c r="C25" s="80">
        <v>11.69463</v>
      </c>
      <c r="D25" s="80">
        <v>3.45038</v>
      </c>
      <c r="E25" s="80">
        <v>7.5874800000000002</v>
      </c>
      <c r="F25" s="80">
        <v>1.8698900000000001</v>
      </c>
      <c r="G25" s="80">
        <v>1.95347</v>
      </c>
      <c r="H25" s="80">
        <v>4.9990600000000001</v>
      </c>
      <c r="I25" s="80">
        <v>1.99963</v>
      </c>
    </row>
    <row r="26" spans="1:9" ht="15.75" customHeight="1" x14ac:dyDescent="0.2">
      <c r="A26" s="90" t="s">
        <v>40</v>
      </c>
      <c r="B26" s="91">
        <v>125.02401</v>
      </c>
      <c r="C26" s="91">
        <v>6.3537699999999999</v>
      </c>
      <c r="D26" s="91">
        <v>0.99980999999999998</v>
      </c>
      <c r="E26" s="91">
        <v>1.4919199999999999</v>
      </c>
      <c r="F26" s="91">
        <v>0</v>
      </c>
      <c r="G26" s="91">
        <v>7.7458999999999998</v>
      </c>
      <c r="H26" s="91">
        <v>0</v>
      </c>
      <c r="I26" s="91">
        <v>0</v>
      </c>
    </row>
    <row r="27" spans="1:9" ht="15.75" customHeight="1" x14ac:dyDescent="0.2">
      <c r="A27" s="83" t="s">
        <v>41</v>
      </c>
      <c r="B27" s="84">
        <v>17.208259999999999</v>
      </c>
      <c r="C27" s="84">
        <v>0</v>
      </c>
      <c r="D27" s="84">
        <v>0</v>
      </c>
      <c r="E27" s="84">
        <v>0</v>
      </c>
      <c r="F27" s="84">
        <v>1.2081299999999999</v>
      </c>
      <c r="G27" s="84">
        <v>0.67673000000000005</v>
      </c>
      <c r="H27" s="84">
        <v>0</v>
      </c>
      <c r="I27" s="84">
        <v>0</v>
      </c>
    </row>
    <row r="28" spans="1:9" ht="15.75" customHeight="1" x14ac:dyDescent="0.2">
      <c r="A28" s="79" t="s">
        <v>42</v>
      </c>
      <c r="B28" s="80">
        <v>53.104849999999999</v>
      </c>
      <c r="C28" s="80">
        <v>14.96726</v>
      </c>
      <c r="D28" s="80">
        <v>1.9073199999999999</v>
      </c>
      <c r="E28" s="80">
        <v>5.1680900000000003</v>
      </c>
      <c r="F28" s="80">
        <v>22.321459999999998</v>
      </c>
      <c r="G28" s="80">
        <v>5.4718400000000003</v>
      </c>
      <c r="H28" s="80">
        <v>0</v>
      </c>
      <c r="I28" s="80">
        <v>2.3994300000000002</v>
      </c>
    </row>
    <row r="29" spans="1:9" ht="15.75" customHeight="1" x14ac:dyDescent="0.2">
      <c r="A29" s="90" t="s">
        <v>43</v>
      </c>
      <c r="B29" s="91">
        <v>7.3947500000000002</v>
      </c>
      <c r="C29" s="91">
        <v>0</v>
      </c>
      <c r="D29" s="91">
        <v>0</v>
      </c>
      <c r="E29" s="91">
        <v>0</v>
      </c>
      <c r="F29" s="91">
        <v>0</v>
      </c>
      <c r="G29" s="91">
        <v>0</v>
      </c>
      <c r="H29" s="91">
        <v>0</v>
      </c>
      <c r="I29" s="91">
        <v>0</v>
      </c>
    </row>
    <row r="30" spans="1:9" ht="15.75" customHeight="1" x14ac:dyDescent="0.2">
      <c r="A30" s="83" t="s">
        <v>44</v>
      </c>
      <c r="B30" s="84">
        <v>2.2484899999999999</v>
      </c>
      <c r="C30" s="84">
        <v>2.7661699999999998</v>
      </c>
      <c r="D30" s="84">
        <v>0</v>
      </c>
      <c r="E30" s="84">
        <v>0</v>
      </c>
      <c r="F30" s="84">
        <v>3.9225300000000001</v>
      </c>
      <c r="G30" s="84">
        <v>3.3923800000000002</v>
      </c>
      <c r="H30" s="84">
        <v>0</v>
      </c>
      <c r="I30" s="84">
        <v>2.8104499999999999</v>
      </c>
    </row>
    <row r="31" spans="1:9" ht="15.75" customHeight="1" x14ac:dyDescent="0.2">
      <c r="A31" s="79" t="s">
        <v>45</v>
      </c>
      <c r="B31" s="80">
        <v>1.3222700000000001</v>
      </c>
      <c r="C31" s="80">
        <v>0.99980999999999998</v>
      </c>
      <c r="D31" s="80">
        <v>0</v>
      </c>
      <c r="E31" s="80">
        <v>0.70293000000000005</v>
      </c>
      <c r="F31" s="80">
        <v>0.99980999999999998</v>
      </c>
      <c r="G31" s="80">
        <v>0</v>
      </c>
      <c r="H31" s="80">
        <v>0</v>
      </c>
      <c r="I31" s="80">
        <v>0</v>
      </c>
    </row>
    <row r="32" spans="1:9" ht="15.75" customHeight="1" x14ac:dyDescent="0.2">
      <c r="A32" s="90" t="s">
        <v>46</v>
      </c>
      <c r="B32" s="91">
        <v>5.9951400000000001</v>
      </c>
      <c r="C32" s="91">
        <v>1.1314200000000001</v>
      </c>
      <c r="D32" s="91">
        <v>5.6028200000000004</v>
      </c>
      <c r="E32" s="91">
        <v>0</v>
      </c>
      <c r="F32" s="91">
        <v>2.4505699999999999</v>
      </c>
      <c r="G32" s="91">
        <v>0</v>
      </c>
      <c r="H32" s="91">
        <v>4.4526899999999996</v>
      </c>
      <c r="I32" s="91">
        <v>1.21499</v>
      </c>
    </row>
    <row r="33" spans="1:9" ht="15.75" customHeight="1" x14ac:dyDescent="0.2">
      <c r="A33" s="83" t="s">
        <v>47</v>
      </c>
      <c r="B33" s="84">
        <v>76.438599999999994</v>
      </c>
      <c r="C33" s="84">
        <v>23.097989999999999</v>
      </c>
      <c r="D33" s="84">
        <v>1.99963</v>
      </c>
      <c r="E33" s="84">
        <v>2.7137799999999999</v>
      </c>
      <c r="F33" s="84">
        <v>17.351710000000001</v>
      </c>
      <c r="G33" s="84">
        <v>5.5373299999999999</v>
      </c>
      <c r="H33" s="84">
        <v>3.5732599999999999</v>
      </c>
      <c r="I33" s="84">
        <v>4.3803400000000003</v>
      </c>
    </row>
    <row r="34" spans="1:9" ht="15.75" customHeight="1" x14ac:dyDescent="0.2">
      <c r="A34" s="79" t="s">
        <v>48</v>
      </c>
      <c r="B34" s="80">
        <v>42.550359999999998</v>
      </c>
      <c r="C34" s="80">
        <v>18.995200000000001</v>
      </c>
      <c r="D34" s="80">
        <v>1.99963</v>
      </c>
      <c r="E34" s="80">
        <v>0.99980999999999998</v>
      </c>
      <c r="F34" s="80">
        <v>4.84314</v>
      </c>
      <c r="G34" s="80">
        <v>7.3523399999999999</v>
      </c>
      <c r="H34" s="80">
        <v>1.99963</v>
      </c>
      <c r="I34" s="80">
        <v>2.7225100000000002</v>
      </c>
    </row>
    <row r="35" spans="1:9" ht="15.75" customHeight="1" x14ac:dyDescent="0.2">
      <c r="A35" s="90" t="s">
        <v>49</v>
      </c>
      <c r="B35" s="91">
        <v>40.566960000000002</v>
      </c>
      <c r="C35" s="91">
        <v>7.7565</v>
      </c>
      <c r="D35" s="91">
        <v>3.59571</v>
      </c>
      <c r="E35" s="91">
        <v>0.76903999999999995</v>
      </c>
      <c r="F35" s="91">
        <v>2.9994399999999999</v>
      </c>
      <c r="G35" s="91">
        <v>4.9990600000000001</v>
      </c>
      <c r="H35" s="91">
        <v>2.2646999999999999</v>
      </c>
      <c r="I35" s="91">
        <v>2.47926</v>
      </c>
    </row>
    <row r="36" spans="1:9" ht="15.75" customHeight="1" x14ac:dyDescent="0.2">
      <c r="A36" s="83" t="s">
        <v>50</v>
      </c>
      <c r="B36" s="84">
        <v>88.896029999999996</v>
      </c>
      <c r="C36" s="84">
        <v>62.547870000000003</v>
      </c>
      <c r="D36" s="84">
        <v>24.147069999999999</v>
      </c>
      <c r="E36" s="84">
        <v>31.908560000000001</v>
      </c>
      <c r="F36" s="84">
        <v>43.356830000000002</v>
      </c>
      <c r="G36" s="84">
        <v>23.98179</v>
      </c>
      <c r="H36" s="84">
        <v>21.672799999999999</v>
      </c>
      <c r="I36" s="84">
        <v>27.01491</v>
      </c>
    </row>
    <row r="37" spans="1:9" ht="15.75" customHeight="1" x14ac:dyDescent="0.2">
      <c r="A37" s="79" t="s">
        <v>51</v>
      </c>
      <c r="B37" s="80">
        <v>311.63850000000002</v>
      </c>
      <c r="C37" s="80">
        <v>43.66245</v>
      </c>
      <c r="D37" s="80">
        <v>16.127359999999999</v>
      </c>
      <c r="E37" s="80">
        <v>23.72606</v>
      </c>
      <c r="F37" s="80">
        <v>78.7744</v>
      </c>
      <c r="G37" s="80">
        <v>16.39057</v>
      </c>
      <c r="H37" s="80">
        <v>10.99545</v>
      </c>
      <c r="I37" s="80">
        <v>14.73648</v>
      </c>
    </row>
    <row r="38" spans="1:9" ht="15.75" customHeight="1" x14ac:dyDescent="0.2">
      <c r="A38" s="90" t="s">
        <v>52</v>
      </c>
      <c r="B38" s="91">
        <v>42.695689999999999</v>
      </c>
      <c r="C38" s="91">
        <v>25.924659999999999</v>
      </c>
      <c r="D38" s="91">
        <v>2.4505699999999999</v>
      </c>
      <c r="E38" s="91">
        <v>12.068860000000001</v>
      </c>
      <c r="F38" s="91">
        <v>30.000620000000001</v>
      </c>
      <c r="G38" s="91">
        <v>9.3132900000000003</v>
      </c>
      <c r="H38" s="91">
        <v>2.58405</v>
      </c>
      <c r="I38" s="91">
        <v>7.9211600000000004</v>
      </c>
    </row>
    <row r="39" spans="1:9" ht="15.75" customHeight="1" x14ac:dyDescent="0.2">
      <c r="A39" s="83" t="s">
        <v>53</v>
      </c>
      <c r="B39" s="84">
        <v>9.1430199999999999</v>
      </c>
      <c r="C39" s="84">
        <v>6.8602299999999996</v>
      </c>
      <c r="D39" s="84">
        <v>0.99980999999999998</v>
      </c>
      <c r="E39" s="84">
        <v>1.99963</v>
      </c>
      <c r="F39" s="84">
        <v>5.1680900000000003</v>
      </c>
      <c r="G39" s="84">
        <v>4.4857500000000003</v>
      </c>
      <c r="H39" s="84">
        <v>4.7608100000000002</v>
      </c>
      <c r="I39" s="84">
        <v>2.2509800000000002</v>
      </c>
    </row>
    <row r="40" spans="1:9" ht="15.75" customHeight="1" x14ac:dyDescent="0.2">
      <c r="A40" s="79" t="s">
        <v>54</v>
      </c>
      <c r="B40" s="80">
        <v>9.2552900000000005</v>
      </c>
      <c r="C40" s="80">
        <v>11.324769999999999</v>
      </c>
      <c r="D40" s="80">
        <v>3.3031899999999998</v>
      </c>
      <c r="E40" s="80">
        <v>4.7071699999999996</v>
      </c>
      <c r="F40" s="80">
        <v>17.387260000000001</v>
      </c>
      <c r="G40" s="80">
        <v>3.3992399999999998</v>
      </c>
      <c r="H40" s="80">
        <v>0</v>
      </c>
      <c r="I40" s="80">
        <v>4.67598</v>
      </c>
    </row>
    <row r="41" spans="1:9" ht="15.75" customHeight="1" x14ac:dyDescent="0.2">
      <c r="A41" s="90" t="s">
        <v>214</v>
      </c>
      <c r="B41" s="91">
        <v>32.778329999999997</v>
      </c>
      <c r="C41" s="91">
        <v>53.025199999999998</v>
      </c>
      <c r="D41" s="91">
        <v>8.4250600000000002</v>
      </c>
      <c r="E41" s="91">
        <v>5.8461299999999996</v>
      </c>
      <c r="F41" s="91">
        <v>13.006489999999999</v>
      </c>
      <c r="G41" s="91">
        <v>23.935569999999998</v>
      </c>
      <c r="H41" s="91">
        <v>4.6656899999999997</v>
      </c>
      <c r="I41" s="91">
        <v>3</v>
      </c>
    </row>
    <row r="42" spans="1:9" ht="15.75" customHeight="1" x14ac:dyDescent="0.2">
      <c r="A42" s="83" t="s">
        <v>55</v>
      </c>
      <c r="B42" s="84">
        <v>68.49436</v>
      </c>
      <c r="C42" s="84">
        <v>10.659269999999999</v>
      </c>
      <c r="D42" s="84">
        <v>7.5275999999999996</v>
      </c>
      <c r="E42" s="84">
        <v>8.7226300000000005</v>
      </c>
      <c r="F42" s="84">
        <v>34.884300000000003</v>
      </c>
      <c r="G42" s="84">
        <v>6.9986899999999999</v>
      </c>
      <c r="H42" s="84">
        <v>4.7084099999999998</v>
      </c>
      <c r="I42" s="84">
        <v>9.2446800000000007</v>
      </c>
    </row>
    <row r="43" spans="1:9" ht="15.75" customHeight="1" x14ac:dyDescent="0.2">
      <c r="A43" s="79" t="s">
        <v>56</v>
      </c>
      <c r="B43" s="80">
        <v>3.0961099999999999</v>
      </c>
      <c r="C43" s="80">
        <v>16.031929999999999</v>
      </c>
      <c r="D43" s="80">
        <v>1.9073199999999999</v>
      </c>
      <c r="E43" s="80">
        <v>1.1314200000000001</v>
      </c>
      <c r="F43" s="80">
        <v>4.8605999999999998</v>
      </c>
      <c r="G43" s="80">
        <v>1.99963</v>
      </c>
      <c r="H43" s="80">
        <v>0</v>
      </c>
      <c r="I43" s="80">
        <v>0</v>
      </c>
    </row>
    <row r="44" spans="1:9" ht="15.75" customHeight="1" x14ac:dyDescent="0.2">
      <c r="A44" s="90" t="s">
        <v>57</v>
      </c>
      <c r="B44" s="91">
        <v>23.50714</v>
      </c>
      <c r="C44" s="91">
        <v>82.093810000000005</v>
      </c>
      <c r="D44" s="91">
        <v>7.1147</v>
      </c>
      <c r="E44" s="91">
        <v>40.657389999999999</v>
      </c>
      <c r="F44" s="91">
        <v>75.614050000000006</v>
      </c>
      <c r="G44" s="91">
        <v>24.90052</v>
      </c>
      <c r="H44" s="91">
        <v>2.8148200000000001</v>
      </c>
      <c r="I44" s="91">
        <v>17.032990000000002</v>
      </c>
    </row>
    <row r="45" spans="1:9" ht="15.75" customHeight="1" x14ac:dyDescent="0.2">
      <c r="A45" s="83" t="s">
        <v>58</v>
      </c>
      <c r="B45" s="84">
        <v>31.092120000000001</v>
      </c>
      <c r="C45" s="84">
        <v>70.805210000000002</v>
      </c>
      <c r="D45" s="84">
        <v>9.2958300000000005</v>
      </c>
      <c r="E45" s="84">
        <v>23.79842</v>
      </c>
      <c r="F45" s="84">
        <v>54.247489999999999</v>
      </c>
      <c r="G45" s="84">
        <v>17.30556</v>
      </c>
      <c r="H45" s="84">
        <v>2.8148200000000001</v>
      </c>
      <c r="I45" s="84">
        <v>6.1679000000000004</v>
      </c>
    </row>
    <row r="46" spans="1:9" ht="15.75" customHeight="1" x14ac:dyDescent="0.2">
      <c r="A46" s="79" t="s">
        <v>59</v>
      </c>
      <c r="B46" s="80">
        <v>107.49079999999999</v>
      </c>
      <c r="C46" s="80">
        <v>66.754819999999995</v>
      </c>
      <c r="D46" s="80">
        <v>14.13273</v>
      </c>
      <c r="E46" s="80">
        <v>13.65808</v>
      </c>
      <c r="F46" s="80">
        <v>48.769410000000001</v>
      </c>
      <c r="G46" s="80">
        <v>25.878499999999999</v>
      </c>
      <c r="H46" s="80">
        <v>9.7211999999999996</v>
      </c>
      <c r="I46" s="80">
        <v>33.044350000000001</v>
      </c>
    </row>
    <row r="47" spans="1:9" ht="15.75" customHeight="1" x14ac:dyDescent="0.2">
      <c r="A47" s="38"/>
      <c r="B47" s="32"/>
      <c r="C47" s="32"/>
      <c r="D47" s="32"/>
      <c r="E47" s="32"/>
      <c r="F47" s="32"/>
      <c r="G47" s="32"/>
      <c r="H47" s="32"/>
      <c r="I47" s="32"/>
    </row>
    <row r="48" spans="1:9" ht="15.75" customHeight="1" x14ac:dyDescent="0.2">
      <c r="A48" s="88" t="s">
        <v>20</v>
      </c>
      <c r="B48" s="89">
        <f>SUM(B9:B46)-SUM(B17:B20)</f>
        <v>1797.3663799999999</v>
      </c>
      <c r="C48" s="89">
        <f t="shared" ref="C48:I48" si="0">SUM(C9:C46)-SUM(C17:C20)</f>
        <v>1043.6264999999999</v>
      </c>
      <c r="D48" s="89">
        <f t="shared" si="0"/>
        <v>284.88051000000007</v>
      </c>
      <c r="E48" s="89">
        <f t="shared" si="0"/>
        <v>410.64062000000013</v>
      </c>
      <c r="F48" s="89">
        <f t="shared" si="0"/>
        <v>915.70278000000008</v>
      </c>
      <c r="G48" s="89">
        <f t="shared" si="0"/>
        <v>364.26366000000002</v>
      </c>
      <c r="H48" s="89">
        <f t="shared" si="0"/>
        <v>172.48707999999999</v>
      </c>
      <c r="I48" s="89">
        <f t="shared" si="0"/>
        <v>324.06903</v>
      </c>
    </row>
    <row r="49" spans="1:9" ht="15.75" customHeight="1" x14ac:dyDescent="0.2">
      <c r="A49" s="27"/>
    </row>
    <row r="50" spans="1:9" ht="15.75" customHeight="1" x14ac:dyDescent="0.2">
      <c r="A50" s="90" t="s">
        <v>60</v>
      </c>
      <c r="B50" s="91">
        <v>195.61216999999999</v>
      </c>
      <c r="C50" s="91">
        <v>193.29008999999999</v>
      </c>
      <c r="D50" s="91">
        <v>20.01934</v>
      </c>
      <c r="E50" s="91">
        <v>44.54063</v>
      </c>
      <c r="F50" s="91">
        <v>49.261519999999997</v>
      </c>
      <c r="G50" s="91">
        <v>33.753509999999999</v>
      </c>
      <c r="H50" s="91">
        <v>12.25909</v>
      </c>
      <c r="I50" s="91">
        <v>13.043100000000001</v>
      </c>
    </row>
    <row r="51" spans="1:9" ht="15.75" customHeight="1" x14ac:dyDescent="0.2">
      <c r="A51" s="83" t="s">
        <v>61</v>
      </c>
      <c r="B51" s="84">
        <v>307.54131999999998</v>
      </c>
      <c r="C51" s="84">
        <v>203.37429</v>
      </c>
      <c r="D51" s="84">
        <v>101.57675</v>
      </c>
      <c r="E51" s="84">
        <v>130.41664</v>
      </c>
      <c r="F51" s="84">
        <v>294.11151999999998</v>
      </c>
      <c r="G51" s="84">
        <v>106.6781</v>
      </c>
      <c r="H51" s="84">
        <v>52.790489999999998</v>
      </c>
      <c r="I51" s="84">
        <v>134.92421999999999</v>
      </c>
    </row>
    <row r="52" spans="1:9" ht="15.75" customHeight="1" x14ac:dyDescent="0.2">
      <c r="A52" s="79" t="s">
        <v>62</v>
      </c>
      <c r="B52" s="80">
        <v>526.34753000000001</v>
      </c>
      <c r="C52" s="80">
        <v>158.88667000000001</v>
      </c>
      <c r="D52" s="80">
        <v>48.320340000000002</v>
      </c>
      <c r="E52" s="80">
        <v>69.472340000000003</v>
      </c>
      <c r="F52" s="80">
        <v>159.97443000000001</v>
      </c>
      <c r="G52" s="80">
        <v>62.037050000000001</v>
      </c>
      <c r="H52" s="80">
        <v>39.516620000000003</v>
      </c>
      <c r="I52" s="80">
        <v>54.874319999999997</v>
      </c>
    </row>
    <row r="53" spans="1:9" x14ac:dyDescent="0.2">
      <c r="A53" t="s">
        <v>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3"/>
  <sheetViews>
    <sheetView showGridLines="0" topLeftCell="A10" workbookViewId="0">
      <selection activeCell="B38" sqref="B38"/>
    </sheetView>
  </sheetViews>
  <sheetFormatPr defaultRowHeight="12.75" x14ac:dyDescent="0.2"/>
  <cols>
    <col min="1" max="1" width="17.140625" customWidth="1"/>
    <col min="2" max="9" width="10.7109375" customWidth="1"/>
  </cols>
  <sheetData>
    <row r="1" spans="1:9" ht="15.75" customHeight="1" x14ac:dyDescent="0.25">
      <c r="A1" s="16" t="s">
        <v>21</v>
      </c>
    </row>
    <row r="2" spans="1:9" ht="15.75" customHeight="1" x14ac:dyDescent="0.2">
      <c r="A2" s="27"/>
    </row>
    <row r="3" spans="1:9" ht="15.75" customHeight="1" x14ac:dyDescent="0.25">
      <c r="A3" s="16" t="s">
        <v>192</v>
      </c>
    </row>
    <row r="4" spans="1:9" ht="15.75" customHeight="1" x14ac:dyDescent="0.25">
      <c r="A4" s="16"/>
    </row>
    <row r="5" spans="1:9" ht="15.75" customHeight="1" x14ac:dyDescent="0.2"/>
    <row r="6" spans="1:9" ht="15.75" customHeight="1" x14ac:dyDescent="0.2"/>
    <row r="7" spans="1:9" ht="15.75" customHeight="1" x14ac:dyDescent="0.2">
      <c r="A7" s="27"/>
      <c r="B7" s="45" t="s">
        <v>159</v>
      </c>
      <c r="C7" s="45" t="s">
        <v>160</v>
      </c>
      <c r="D7" s="45" t="s">
        <v>161</v>
      </c>
      <c r="E7" s="45" t="s">
        <v>162</v>
      </c>
      <c r="F7" s="45" t="s">
        <v>163</v>
      </c>
      <c r="G7" s="45" t="s">
        <v>164</v>
      </c>
      <c r="H7" s="45" t="s">
        <v>165</v>
      </c>
      <c r="I7" s="45" t="s">
        <v>166</v>
      </c>
    </row>
    <row r="8" spans="1:9" ht="15.75" customHeight="1" x14ac:dyDescent="0.2">
      <c r="A8" s="27"/>
      <c r="B8" s="45"/>
      <c r="C8" s="45"/>
      <c r="D8" s="45"/>
      <c r="E8" s="45"/>
      <c r="F8" s="45"/>
      <c r="G8" s="45"/>
      <c r="H8" s="45"/>
      <c r="I8" s="45"/>
    </row>
    <row r="9" spans="1:9" ht="15.75" customHeight="1" x14ac:dyDescent="0.2">
      <c r="A9" s="79" t="s">
        <v>207</v>
      </c>
      <c r="B9" s="93">
        <f>IF(OR('Tabel 5 Dim F'!B9&lt;5,'Tabel 5.3 Dim Br'!B9&lt;0.5),"-",IFERROR('Tabel 5.3 Dim Br'!B9/'Tabel 5 Dim F'!B9*100,"-"))</f>
        <v>19.105102815177482</v>
      </c>
      <c r="C9" s="93">
        <f>IF(OR('Tabel 5 Dim F'!C9&lt;5,'Tabel 5.3 Dim Br'!C9&lt;0.5),"-",IFERROR('Tabel 5.3 Dim Br'!C9/'Tabel 5 Dim F'!C9*100,"-"))</f>
        <v>16.264531468531469</v>
      </c>
      <c r="D9" s="93">
        <f>IF(OR('Tabel 5 Dim F'!D9&lt;5,'Tabel 5.3 Dim Br'!D9&lt;0.5),"-",IFERROR('Tabel 5.3 Dim Br'!D9/'Tabel 5 Dim F'!D9*100,"-"))</f>
        <v>11.518632183908046</v>
      </c>
      <c r="E9" s="93">
        <f>IF(OR('Tabel 5 Dim F'!E9&lt;5,'Tabel 5.3 Dim Br'!E9&lt;0.5),"-",IFERROR('Tabel 5.3 Dim Br'!E9/'Tabel 5 Dim F'!E9*100,"-"))</f>
        <v>7.5212192982456143</v>
      </c>
      <c r="F9" s="93">
        <f>IF(OR('Tabel 5 Dim F'!F9&lt;5,'Tabel 5.3 Dim Br'!F9&lt;0.5),"-",IFERROR('Tabel 5.3 Dim Br'!F9/'Tabel 5 Dim F'!F9*100,"-"))</f>
        <v>3.8264152173913049</v>
      </c>
      <c r="G9" s="93">
        <f>IF(OR('Tabel 5 Dim F'!G9&lt;5,'Tabel 5.3 Dim Br'!G9&lt;0.5),"-",IFERROR('Tabel 5.3 Dim Br'!G9/'Tabel 5 Dim F'!G9*100,"-"))</f>
        <v>2.4257435897435897</v>
      </c>
      <c r="H9" s="93">
        <f>IF(OR('Tabel 5 Dim F'!H9&lt;5,'Tabel 5.3 Dim Br'!H9&lt;0.5),"-",IFERROR('Tabel 5.3 Dim Br'!H9/'Tabel 5 Dim F'!H9*100,"-"))</f>
        <v>11.710931818181818</v>
      </c>
      <c r="I9" s="93">
        <f>IF(OR('Tabel 5 Dim F'!I9&lt;5,'Tabel 5.3 Dim Br'!I9&lt;0.5),"-",IFERROR('Tabel 5.3 Dim Br'!I9/'Tabel 5 Dim F'!I9*100,"-"))</f>
        <v>1.7625512820512821</v>
      </c>
    </row>
    <row r="10" spans="1:9" ht="15.75" customHeight="1" x14ac:dyDescent="0.2">
      <c r="A10" s="90" t="s">
        <v>208</v>
      </c>
      <c r="B10" s="94">
        <f>IF(OR('Tabel 5 Dim F'!B10&lt;5,'Tabel 5.3 Dim Br'!B10&lt;0.5),"-",IFERROR('Tabel 5.3 Dim Br'!B10/'Tabel 5 Dim F'!B10*100,"-"))</f>
        <v>18.130036697247707</v>
      </c>
      <c r="C10" s="94">
        <f>IF(OR('Tabel 5 Dim F'!C10&lt;5,'Tabel 5.3 Dim Br'!C10&lt;0.5),"-",IFERROR('Tabel 5.3 Dim Br'!C10/'Tabel 5 Dim F'!C10*100,"-"))</f>
        <v>14.551084179970971</v>
      </c>
      <c r="D10" s="94">
        <f>IF(OR('Tabel 5 Dim F'!D10&lt;5,'Tabel 5.3 Dim Br'!D10&lt;0.5),"-",IFERROR('Tabel 5.3 Dim Br'!D10/'Tabel 5 Dim F'!D10*100,"-"))</f>
        <v>16.945983050847456</v>
      </c>
      <c r="E10" s="94">
        <f>IF(OR('Tabel 5 Dim F'!E10&lt;5,'Tabel 5.3 Dim Br'!E10&lt;0.5),"-",IFERROR('Tabel 5.3 Dim Br'!E10/'Tabel 5 Dim F'!E10*100,"-"))</f>
        <v>7.7605075757575745</v>
      </c>
      <c r="F10" s="94">
        <f>IF(OR('Tabel 5 Dim F'!F10&lt;5,'Tabel 5.3 Dim Br'!F10&lt;0.5),"-",IFERROR('Tabel 5.3 Dim Br'!F10/'Tabel 5 Dim F'!F10*100,"-"))</f>
        <v>6.1660087719298247</v>
      </c>
      <c r="G10" s="94">
        <f>IF(OR('Tabel 5 Dim F'!G10&lt;5,'Tabel 5.3 Dim Br'!G10&lt;0.5),"-",IFERROR('Tabel 5.3 Dim Br'!G10/'Tabel 5 Dim F'!G10*100,"-"))</f>
        <v>3.5667739130434777</v>
      </c>
      <c r="H10" s="94">
        <f>IF(OR('Tabel 5 Dim F'!H10&lt;5,'Tabel 5.3 Dim Br'!H10&lt;0.5),"-",IFERROR('Tabel 5.3 Dim Br'!H10/'Tabel 5 Dim F'!H10*100,"-"))</f>
        <v>4.5429534883720928</v>
      </c>
      <c r="I10" s="94">
        <f>IF(OR('Tabel 5 Dim F'!I10&lt;5,'Tabel 5.3 Dim Br'!I10&lt;0.5),"-",IFERROR('Tabel 5.3 Dim Br'!I10/'Tabel 5 Dim F'!I10*100,"-"))</f>
        <v>5.0984710743801651</v>
      </c>
    </row>
    <row r="11" spans="1:9" ht="15.75" customHeight="1" x14ac:dyDescent="0.2">
      <c r="A11" s="83" t="s">
        <v>209</v>
      </c>
      <c r="B11" s="95">
        <f>IF(OR('Tabel 5 Dim F'!B11&lt;5,'Tabel 5.3 Dim Br'!B11&lt;0.5),"-",IFERROR('Tabel 5.3 Dim Br'!B11/'Tabel 5 Dim F'!B11*100,"-"))</f>
        <v>19.475437271619974</v>
      </c>
      <c r="C11" s="95">
        <f>IF(OR('Tabel 5 Dim F'!C11&lt;5,'Tabel 5.3 Dim Br'!C11&lt;0.5),"-",IFERROR('Tabel 5.3 Dim Br'!C11/'Tabel 5 Dim F'!C11*100,"-"))</f>
        <v>28.04170786516854</v>
      </c>
      <c r="D11" s="95">
        <f>IF(OR('Tabel 5 Dim F'!D11&lt;5,'Tabel 5.3 Dim Br'!D11&lt;0.5),"-",IFERROR('Tabel 5.3 Dim Br'!D11/'Tabel 5 Dim F'!D11*100,"-"))</f>
        <v>21.551510101010102</v>
      </c>
      <c r="E11" s="95">
        <f>IF(OR('Tabel 5 Dim F'!E11&lt;5,'Tabel 5.3 Dim Br'!E11&lt;0.5),"-",IFERROR('Tabel 5.3 Dim Br'!E11/'Tabel 5 Dim F'!E11*100,"-"))</f>
        <v>12.698706371191134</v>
      </c>
      <c r="F11" s="95">
        <f>IF(OR('Tabel 5 Dim F'!F11&lt;5,'Tabel 5.3 Dim Br'!F11&lt;0.5),"-",IFERROR('Tabel 5.3 Dim Br'!F11/'Tabel 5 Dim F'!F11*100,"-"))</f>
        <v>11.626207807118256</v>
      </c>
      <c r="G11" s="95">
        <f>IF(OR('Tabel 5 Dim F'!G11&lt;5,'Tabel 5.3 Dim Br'!G11&lt;0.5),"-",IFERROR('Tabel 5.3 Dim Br'!G11/'Tabel 5 Dim F'!G11*100,"-"))</f>
        <v>8.5975198776758415</v>
      </c>
      <c r="H11" s="95">
        <f>IF(OR('Tabel 5 Dim F'!H11&lt;5,'Tabel 5.3 Dim Br'!H11&lt;0.5),"-",IFERROR('Tabel 5.3 Dim Br'!H11/'Tabel 5 Dim F'!H11*100,"-"))</f>
        <v>8.8254088888888891</v>
      </c>
      <c r="I11" s="95">
        <f>IF(OR('Tabel 5 Dim F'!I11&lt;5,'Tabel 5.3 Dim Br'!I11&lt;0.5),"-",IFERROR('Tabel 5.3 Dim Br'!I11/'Tabel 5 Dim F'!I11*100,"-"))</f>
        <v>7.4593024999999997</v>
      </c>
    </row>
    <row r="12" spans="1:9" ht="15.75" customHeight="1" x14ac:dyDescent="0.2">
      <c r="A12" s="79" t="s">
        <v>26</v>
      </c>
      <c r="B12" s="93">
        <f>IF(OR('Tabel 5 Dim F'!B12&lt;5,'Tabel 5.3 Dim Br'!B12&lt;0.5),"-",IFERROR('Tabel 5.3 Dim Br'!B12/'Tabel 5 Dim F'!B12*100,"-"))</f>
        <v>14.808370713623725</v>
      </c>
      <c r="C12" s="93">
        <f>IF(OR('Tabel 5 Dim F'!C12&lt;5,'Tabel 5.3 Dim Br'!C12&lt;0.5),"-",IFERROR('Tabel 5.3 Dim Br'!C12/'Tabel 5 Dim F'!C12*100,"-"))</f>
        <v>33.77726271186441</v>
      </c>
      <c r="D12" s="93">
        <f>IF(OR('Tabel 5 Dim F'!D12&lt;5,'Tabel 5.3 Dim Br'!D12&lt;0.5),"-",IFERROR('Tabel 5.3 Dim Br'!D12/'Tabel 5 Dim F'!D12*100,"-"))</f>
        <v>28.067990610328643</v>
      </c>
      <c r="E12" s="93">
        <f>IF(OR('Tabel 5 Dim F'!E12&lt;5,'Tabel 5.3 Dim Br'!E12&lt;0.5),"-",IFERROR('Tabel 5.3 Dim Br'!E12/'Tabel 5 Dim F'!E12*100,"-"))</f>
        <v>20.614455012853469</v>
      </c>
      <c r="F12" s="93">
        <f>IF(OR('Tabel 5 Dim F'!F12&lt;5,'Tabel 5.3 Dim Br'!F12&lt;0.5),"-",IFERROR('Tabel 5.3 Dim Br'!F12/'Tabel 5 Dim F'!F12*100,"-"))</f>
        <v>17.761916303400174</v>
      </c>
      <c r="G12" s="93">
        <f>IF(OR('Tabel 5 Dim F'!G12&lt;5,'Tabel 5.3 Dim Br'!G12&lt;0.5),"-",IFERROR('Tabel 5.3 Dim Br'!G12/'Tabel 5 Dim F'!G12*100,"-"))</f>
        <v>16.038824074074075</v>
      </c>
      <c r="H12" s="93">
        <f>IF(OR('Tabel 5 Dim F'!H12&lt;5,'Tabel 5.3 Dim Br'!H12&lt;0.5),"-",IFERROR('Tabel 5.3 Dim Br'!H12/'Tabel 5 Dim F'!H12*100,"-"))</f>
        <v>14.172843049327355</v>
      </c>
      <c r="I12" s="93">
        <f>IF(OR('Tabel 5 Dim F'!I12&lt;5,'Tabel 5.3 Dim Br'!I12&lt;0.5),"-",IFERROR('Tabel 5.3 Dim Br'!I12/'Tabel 5 Dim F'!I12*100,"-"))</f>
        <v>14.146386466165414</v>
      </c>
    </row>
    <row r="13" spans="1:9" ht="15.75" customHeight="1" x14ac:dyDescent="0.2">
      <c r="A13" s="90" t="s">
        <v>27</v>
      </c>
      <c r="B13" s="94">
        <f>IF(OR('Tabel 5 Dim F'!B13&lt;5,'Tabel 5.3 Dim Br'!B13&lt;0.5),"-",IFERROR('Tabel 5.3 Dim Br'!B13/'Tabel 5 Dim F'!B13*100,"-"))</f>
        <v>16.789108614232209</v>
      </c>
      <c r="C13" s="94">
        <f>IF(OR('Tabel 5 Dim F'!C13&lt;5,'Tabel 5.3 Dim Br'!C13&lt;0.5),"-",IFERROR('Tabel 5.3 Dim Br'!C13/'Tabel 5 Dim F'!C13*100,"-"))</f>
        <v>24.626168674698796</v>
      </c>
      <c r="D13" s="94">
        <f>IF(OR('Tabel 5 Dim F'!D13&lt;5,'Tabel 5.3 Dim Br'!D13&lt;0.5),"-",IFERROR('Tabel 5.3 Dim Br'!D13/'Tabel 5 Dim F'!D13*100,"-"))</f>
        <v>15.097707692307694</v>
      </c>
      <c r="E13" s="94">
        <f>IF(OR('Tabel 5 Dim F'!E13&lt;5,'Tabel 5.3 Dim Br'!E13&lt;0.5),"-",IFERROR('Tabel 5.3 Dim Br'!E13/'Tabel 5 Dim F'!E13*100,"-"))</f>
        <v>14.044527777777777</v>
      </c>
      <c r="F13" s="94">
        <f>IF(OR('Tabel 5 Dim F'!F13&lt;5,'Tabel 5.3 Dim Br'!F13&lt;0.5),"-",IFERROR('Tabel 5.3 Dim Br'!F13/'Tabel 5 Dim F'!F13*100,"-"))</f>
        <v>7.769065789473685</v>
      </c>
      <c r="G13" s="94">
        <f>IF(OR('Tabel 5 Dim F'!G13&lt;5,'Tabel 5.3 Dim Br'!G13&lt;0.5),"-",IFERROR('Tabel 5.3 Dim Br'!G13/'Tabel 5 Dim F'!G13*100,"-"))</f>
        <v>8.4598823529411771</v>
      </c>
      <c r="H13" s="94">
        <f>IF(OR('Tabel 5 Dim F'!H13&lt;5,'Tabel 5.3 Dim Br'!H13&lt;0.5),"-",IFERROR('Tabel 5.3 Dim Br'!H13/'Tabel 5 Dim F'!H13*100,"-"))</f>
        <v>8.2473278688524587</v>
      </c>
      <c r="I13" s="94">
        <f>IF(OR('Tabel 5 Dim F'!I13&lt;5,'Tabel 5.3 Dim Br'!I13&lt;0.5),"-",IFERROR('Tabel 5.3 Dim Br'!I13/'Tabel 5 Dim F'!I13*100,"-"))</f>
        <v>3.9456931818181822</v>
      </c>
    </row>
    <row r="14" spans="1:9" ht="15.75" customHeight="1" x14ac:dyDescent="0.2">
      <c r="A14" s="83" t="s">
        <v>28</v>
      </c>
      <c r="B14" s="95">
        <f>IF(OR('Tabel 5 Dim F'!B14&lt;5,'Tabel 5.3 Dim Br'!B14&lt;0.5),"-",IFERROR('Tabel 5.3 Dim Br'!B14/'Tabel 5 Dim F'!B14*100,"-"))</f>
        <v>32.130142857142857</v>
      </c>
      <c r="C14" s="95" t="str">
        <f>IF(OR('Tabel 5 Dim F'!C14&lt;5,'Tabel 5.3 Dim Br'!C14&lt;0.5),"-",IFERROR('Tabel 5.3 Dim Br'!C14/'Tabel 5 Dim F'!C14*100,"-"))</f>
        <v>-</v>
      </c>
      <c r="D14" s="95">
        <f>IF(OR('Tabel 5 Dim F'!D14&lt;5,'Tabel 5.3 Dim Br'!D14&lt;0.5),"-",IFERROR('Tabel 5.3 Dim Br'!D14/'Tabel 5 Dim F'!D14*100,"-"))</f>
        <v>15.509666666666666</v>
      </c>
      <c r="E14" s="95">
        <f>IF(OR('Tabel 5 Dim F'!E14&lt;5,'Tabel 5.3 Dim Br'!E14&lt;0.5),"-",IFERROR('Tabel 5.3 Dim Br'!E14/'Tabel 5 Dim F'!E14*100,"-"))</f>
        <v>20.886624999999999</v>
      </c>
      <c r="F14" s="95" t="str">
        <f>IF(OR('Tabel 5 Dim F'!F14&lt;5,'Tabel 5.3 Dim Br'!F14&lt;0.5),"-",IFERROR('Tabel 5.3 Dim Br'!F14/'Tabel 5 Dim F'!F14*100,"-"))</f>
        <v>-</v>
      </c>
      <c r="G14" s="95" t="str">
        <f>IF(OR('Tabel 5 Dim F'!G14&lt;5,'Tabel 5.3 Dim Br'!G14&lt;0.5),"-",IFERROR('Tabel 5.3 Dim Br'!G14/'Tabel 5 Dim F'!G14*100,"-"))</f>
        <v>-</v>
      </c>
      <c r="H14" s="95">
        <f>IF(OR('Tabel 5 Dim F'!H14&lt;5,'Tabel 5.3 Dim Br'!H14&lt;0.5),"-",IFERROR('Tabel 5.3 Dim Br'!H14/'Tabel 5 Dim F'!H14*100,"-"))</f>
        <v>9.9981500000000008</v>
      </c>
      <c r="I14" s="95">
        <f>IF(OR('Tabel 5 Dim F'!I14&lt;5,'Tabel 5.3 Dim Br'!I14&lt;0.5),"-",IFERROR('Tabel 5.3 Dim Br'!I14/'Tabel 5 Dim F'!I14*100,"-"))</f>
        <v>7.4989230769230764</v>
      </c>
    </row>
    <row r="15" spans="1:9" ht="15.75" customHeight="1" x14ac:dyDescent="0.2">
      <c r="A15" s="79" t="s">
        <v>29</v>
      </c>
      <c r="B15" s="93">
        <f>IF(OR('Tabel 5 Dim F'!B15&lt;5,'Tabel 5.3 Dim Br'!B15&lt;0.5),"-",IFERROR('Tabel 5.3 Dim Br'!B15/'Tabel 5 Dim F'!B15*100,"-"))</f>
        <v>17.770585263157894</v>
      </c>
      <c r="C15" s="93">
        <f>IF(OR('Tabel 5 Dim F'!C15&lt;5,'Tabel 5.3 Dim Br'!C15&lt;0.5),"-",IFERROR('Tabel 5.3 Dim Br'!C15/'Tabel 5 Dim F'!C15*100,"-"))</f>
        <v>27.030715025906737</v>
      </c>
      <c r="D15" s="93">
        <f>IF(OR('Tabel 5 Dim F'!D15&lt;5,'Tabel 5.3 Dim Br'!D15&lt;0.5),"-",IFERROR('Tabel 5.3 Dim Br'!D15/'Tabel 5 Dim F'!D15*100,"-"))</f>
        <v>27.383486842105263</v>
      </c>
      <c r="E15" s="93">
        <f>IF(OR('Tabel 5 Dim F'!E15&lt;5,'Tabel 5.3 Dim Br'!E15&lt;0.5),"-",IFERROR('Tabel 5.3 Dim Br'!E15/'Tabel 5 Dim F'!E15*100,"-"))</f>
        <v>17.815530303030304</v>
      </c>
      <c r="F15" s="93">
        <f>IF(OR('Tabel 5 Dim F'!F15&lt;5,'Tabel 5.3 Dim Br'!F15&lt;0.5),"-",IFERROR('Tabel 5.3 Dim Br'!F15/'Tabel 5 Dim F'!F15*100,"-"))</f>
        <v>14.118336683417088</v>
      </c>
      <c r="G15" s="93">
        <f>IF(OR('Tabel 5 Dim F'!G15&lt;5,'Tabel 5.3 Dim Br'!G15&lt;0.5),"-",IFERROR('Tabel 5.3 Dim Br'!G15/'Tabel 5 Dim F'!G15*100,"-"))</f>
        <v>14.371362416107381</v>
      </c>
      <c r="H15" s="93">
        <f>IF(OR('Tabel 5 Dim F'!H15&lt;5,'Tabel 5.3 Dim Br'!H15&lt;0.5),"-",IFERROR('Tabel 5.3 Dim Br'!H15/'Tabel 5 Dim F'!H15*100,"-"))</f>
        <v>11.335276923076924</v>
      </c>
      <c r="I15" s="93">
        <f>IF(OR('Tabel 5 Dim F'!I15&lt;5,'Tabel 5.3 Dim Br'!I15&lt;0.5),"-",IFERROR('Tabel 5.3 Dim Br'!I15/'Tabel 5 Dim F'!I15*100,"-"))</f>
        <v>17.988538461538461</v>
      </c>
    </row>
    <row r="16" spans="1:9" ht="15.75" customHeight="1" x14ac:dyDescent="0.2">
      <c r="A16" s="90" t="s">
        <v>30</v>
      </c>
      <c r="B16" s="94">
        <f>IF(OR('Tabel 5 Dim F'!B16&lt;5,'Tabel 5.3 Dim Br'!B16&lt;0.5),"-",IFERROR('Tabel 5.3 Dim Br'!B16/'Tabel 5 Dim F'!B16*100,"-"))</f>
        <v>6.2587269230769236</v>
      </c>
      <c r="C16" s="94">
        <f>IF(OR('Tabel 5 Dim F'!C16&lt;5,'Tabel 5.3 Dim Br'!C16&lt;0.5),"-",IFERROR('Tabel 5.3 Dim Br'!C16/'Tabel 5 Dim F'!C16*100,"-"))</f>
        <v>26.651880952380953</v>
      </c>
      <c r="D16" s="94">
        <f>IF(OR('Tabel 5 Dim F'!D16&lt;5,'Tabel 5.3 Dim Br'!D16&lt;0.5),"-",IFERROR('Tabel 5.3 Dim Br'!D16/'Tabel 5 Dim F'!D16*100,"-"))</f>
        <v>22.697097560975607</v>
      </c>
      <c r="E16" s="94">
        <f>IF(OR('Tabel 5 Dim F'!E16&lt;5,'Tabel 5.3 Dim Br'!E16&lt;0.5),"-",IFERROR('Tabel 5.3 Dim Br'!E16/'Tabel 5 Dim F'!E16*100,"-"))</f>
        <v>8.2827878787878806</v>
      </c>
      <c r="F16" s="94">
        <f>IF(OR('Tabel 5 Dim F'!F16&lt;5,'Tabel 5.3 Dim Br'!F16&lt;0.5),"-",IFERROR('Tabel 5.3 Dim Br'!F16/'Tabel 5 Dim F'!F16*100,"-"))</f>
        <v>15.117330275229357</v>
      </c>
      <c r="G16" s="94">
        <f>IF(OR('Tabel 5 Dim F'!G16&lt;5,'Tabel 5.3 Dim Br'!G16&lt;0.5),"-",IFERROR('Tabel 5.3 Dim Br'!G16/'Tabel 5 Dim F'!G16*100,"-"))</f>
        <v>14.904043478260871</v>
      </c>
      <c r="H16" s="94">
        <f>IF(OR('Tabel 5 Dim F'!H16&lt;5,'Tabel 5.3 Dim Br'!H16&lt;0.5),"-",IFERROR('Tabel 5.3 Dim Br'!H16/'Tabel 5 Dim F'!H16*100,"-"))</f>
        <v>19.960676470588233</v>
      </c>
      <c r="I16" s="94">
        <f>IF(OR('Tabel 5 Dim F'!I16&lt;5,'Tabel 5.3 Dim Br'!I16&lt;0.5),"-",IFERROR('Tabel 5.3 Dim Br'!I16/'Tabel 5 Dim F'!I16*100,"-"))</f>
        <v>13.471122807017544</v>
      </c>
    </row>
    <row r="17" spans="1:9" ht="15" hidden="1" customHeight="1" x14ac:dyDescent="0.2">
      <c r="A17" s="31" t="s">
        <v>31</v>
      </c>
      <c r="B17" s="40">
        <f>IF(OR('Tabel 5 Dim F'!B17&lt;5,'Tabel 5.3 Dim Br'!B17&lt;0.5),"-",IFERROR('Tabel 5.3 Dim Br'!B17/'Tabel 5 Dim F'!B17*100,"-"))</f>
        <v>17.553095238095239</v>
      </c>
      <c r="C17" s="40">
        <f>IF(OR('Tabel 5 Dim F'!C17&lt;5,'Tabel 5.3 Dim Br'!C17&lt;0.5),"-",IFERROR('Tabel 5.3 Dim Br'!C17/'Tabel 5 Dim F'!C17*100,"-"))</f>
        <v>8.5448888888888881</v>
      </c>
      <c r="D17" s="40">
        <f>IF(OR('Tabel 5 Dim F'!D17&lt;5,'Tabel 5.3 Dim Br'!D17&lt;0.5),"-",IFERROR('Tabel 5.3 Dim Br'!D17/'Tabel 5 Dim F'!D17*100,"-"))</f>
        <v>16.194529411764709</v>
      </c>
      <c r="E17" s="40" t="str">
        <f>IF(OR('Tabel 5 Dim F'!E17&lt;5,'Tabel 5.3 Dim Br'!E17&lt;0.5),"-",IFERROR('Tabel 5.3 Dim Br'!E17/'Tabel 5 Dim F'!E17*100,"-"))</f>
        <v>-</v>
      </c>
      <c r="F17" s="40">
        <f>IF(OR('Tabel 5 Dim F'!F17&lt;5,'Tabel 5.3 Dim Br'!F17&lt;0.5),"-",IFERROR('Tabel 5.3 Dim Br'!F17/'Tabel 5 Dim F'!F17*100,"-"))</f>
        <v>6.5115666666666669</v>
      </c>
      <c r="G17" s="40" t="str">
        <f>IF(OR('Tabel 5 Dim F'!G17&lt;5,'Tabel 5.3 Dim Br'!G17&lt;0.5),"-",IFERROR('Tabel 5.3 Dim Br'!G17/'Tabel 5 Dim F'!G17*100,"-"))</f>
        <v>-</v>
      </c>
      <c r="H17" s="40" t="str">
        <f>IF(OR('Tabel 5 Dim F'!H17&lt;5,'Tabel 5.3 Dim Br'!H17&lt;0.5),"-",IFERROR('Tabel 5.3 Dim Br'!H17/'Tabel 5 Dim F'!H17*100,"-"))</f>
        <v>-</v>
      </c>
      <c r="I17" s="40">
        <f>IF(OR('Tabel 5 Dim F'!I17&lt;5,'Tabel 5.3 Dim Br'!I17&lt;0.5),"-",IFERROR('Tabel 5.3 Dim Br'!I17/'Tabel 5 Dim F'!I17*100,"-"))</f>
        <v>10.382249999999999</v>
      </c>
    </row>
    <row r="18" spans="1:9" ht="15" hidden="1" customHeight="1" x14ac:dyDescent="0.2">
      <c r="A18" s="33" t="s">
        <v>32</v>
      </c>
      <c r="B18" s="41">
        <f>IF(OR('Tabel 5 Dim F'!B18&lt;5,'Tabel 5.3 Dim Br'!B18&lt;0.5),"-",IFERROR('Tabel 5.3 Dim Br'!B18/'Tabel 5 Dim F'!B18*100,"-"))</f>
        <v>7.6872499999999997</v>
      </c>
      <c r="C18" s="41">
        <f>IF(OR('Tabel 5 Dim F'!C18&lt;5,'Tabel 5.3 Dim Br'!C18&lt;0.5),"-",IFERROR('Tabel 5.3 Dim Br'!C18/'Tabel 5 Dim F'!C18*100,"-"))</f>
        <v>38.536571428571435</v>
      </c>
      <c r="D18" s="41" t="str">
        <f>IF(OR('Tabel 5 Dim F'!D18&lt;5,'Tabel 5.3 Dim Br'!D18&lt;0.5),"-",IFERROR('Tabel 5.3 Dim Br'!D18/'Tabel 5 Dim F'!D18*100,"-"))</f>
        <v>-</v>
      </c>
      <c r="E18" s="41" t="str">
        <f>IF(OR('Tabel 5 Dim F'!E18&lt;5,'Tabel 5.3 Dim Br'!E18&lt;0.5),"-",IFERROR('Tabel 5.3 Dim Br'!E18/'Tabel 5 Dim F'!E18*100,"-"))</f>
        <v>-</v>
      </c>
      <c r="F18" s="41">
        <f>IF(OR('Tabel 5 Dim F'!F18&lt;5,'Tabel 5.3 Dim Br'!F18&lt;0.5),"-",IFERROR('Tabel 5.3 Dim Br'!F18/'Tabel 5 Dim F'!F18*100,"-"))</f>
        <v>16.663583333333335</v>
      </c>
      <c r="G18" s="41" t="str">
        <f>IF(OR('Tabel 5 Dim F'!G18&lt;5,'Tabel 5.3 Dim Br'!G18&lt;0.5),"-",IFERROR('Tabel 5.3 Dim Br'!G18/'Tabel 5 Dim F'!G18*100,"-"))</f>
        <v>-</v>
      </c>
      <c r="H18" s="41">
        <f>IF(OR('Tabel 5 Dim F'!H18&lt;5,'Tabel 5.3 Dim Br'!H18&lt;0.5),"-",IFERROR('Tabel 5.3 Dim Br'!H18/'Tabel 5 Dim F'!H18*100,"-"))</f>
        <v>11.109</v>
      </c>
      <c r="I18" s="41" t="str">
        <f>IF(OR('Tabel 5 Dim F'!I18&lt;5,'Tabel 5.3 Dim Br'!I18&lt;0.5),"-",IFERROR('Tabel 5.3 Dim Br'!I18/'Tabel 5 Dim F'!I18*100,"-"))</f>
        <v>-</v>
      </c>
    </row>
    <row r="19" spans="1:9" ht="15" hidden="1" customHeight="1" x14ac:dyDescent="0.2">
      <c r="A19" s="31" t="s">
        <v>33</v>
      </c>
      <c r="B19" s="40" t="str">
        <f>IF(OR('Tabel 5 Dim F'!B19&lt;5,'Tabel 5.3 Dim Br'!B19&lt;0.5),"-",IFERROR('Tabel 5.3 Dim Br'!B19/'Tabel 5 Dim F'!B19*100,"-"))</f>
        <v>-</v>
      </c>
      <c r="C19" s="40" t="str">
        <f>IF(OR('Tabel 5 Dim F'!C19&lt;5,'Tabel 5.3 Dim Br'!C19&lt;0.5),"-",IFERROR('Tabel 5.3 Dim Br'!C19/'Tabel 5 Dim F'!C19*100,"-"))</f>
        <v>-</v>
      </c>
      <c r="D19" s="40" t="str">
        <f>IF(OR('Tabel 5 Dim F'!D19&lt;5,'Tabel 5.3 Dim Br'!D19&lt;0.5),"-",IFERROR('Tabel 5.3 Dim Br'!D19/'Tabel 5 Dim F'!D19*100,"-"))</f>
        <v>-</v>
      </c>
      <c r="E19" s="40" t="str">
        <f>IF(OR('Tabel 5 Dim F'!E19&lt;5,'Tabel 5.3 Dim Br'!E19&lt;0.5),"-",IFERROR('Tabel 5.3 Dim Br'!E19/'Tabel 5 Dim F'!E19*100,"-"))</f>
        <v>-</v>
      </c>
      <c r="F19" s="40" t="str">
        <f>IF(OR('Tabel 5 Dim F'!F19&lt;5,'Tabel 5.3 Dim Br'!F19&lt;0.5),"-",IFERROR('Tabel 5.3 Dim Br'!F19/'Tabel 5 Dim F'!F19*100,"-"))</f>
        <v>-</v>
      </c>
      <c r="G19" s="40" t="str">
        <f>IF(OR('Tabel 5 Dim F'!G19&lt;5,'Tabel 5.3 Dim Br'!G19&lt;0.5),"-",IFERROR('Tabel 5.3 Dim Br'!G19/'Tabel 5 Dim F'!G19*100,"-"))</f>
        <v>-</v>
      </c>
      <c r="H19" s="40" t="str">
        <f>IF(OR('Tabel 5 Dim F'!H19&lt;5,'Tabel 5.3 Dim Br'!H19&lt;0.5),"-",IFERROR('Tabel 5.3 Dim Br'!H19/'Tabel 5 Dim F'!H19*100,"-"))</f>
        <v>-</v>
      </c>
      <c r="I19" s="40" t="str">
        <f>IF(OR('Tabel 5 Dim F'!I19&lt;5,'Tabel 5.3 Dim Br'!I19&lt;0.5),"-",IFERROR('Tabel 5.3 Dim Br'!I19/'Tabel 5 Dim F'!I19*100,"-"))</f>
        <v>-</v>
      </c>
    </row>
    <row r="20" spans="1:9" ht="15" hidden="1" customHeight="1" x14ac:dyDescent="0.2">
      <c r="A20" s="33" t="s">
        <v>34</v>
      </c>
      <c r="B20" s="41" t="str">
        <f>IF(OR('Tabel 5 Dim F'!B20&lt;5,'Tabel 5.3 Dim Br'!B20&lt;0.5),"-",IFERROR('Tabel 5.3 Dim Br'!B20/'Tabel 5 Dim F'!B20*100,"-"))</f>
        <v>-</v>
      </c>
      <c r="C20" s="41" t="str">
        <f>IF(OR('Tabel 5 Dim F'!C20&lt;5,'Tabel 5.3 Dim Br'!C20&lt;0.5),"-",IFERROR('Tabel 5.3 Dim Br'!C20/'Tabel 5 Dim F'!C20*100,"-"))</f>
        <v>-</v>
      </c>
      <c r="D20" s="41" t="str">
        <f>IF(OR('Tabel 5 Dim F'!D20&lt;5,'Tabel 5.3 Dim Br'!D20&lt;0.5),"-",IFERROR('Tabel 5.3 Dim Br'!D20/'Tabel 5 Dim F'!D20*100,"-"))</f>
        <v>-</v>
      </c>
      <c r="E20" s="41" t="str">
        <f>IF(OR('Tabel 5 Dim F'!E20&lt;5,'Tabel 5.3 Dim Br'!E20&lt;0.5),"-",IFERROR('Tabel 5.3 Dim Br'!E20/'Tabel 5 Dim F'!E20*100,"-"))</f>
        <v>-</v>
      </c>
      <c r="F20" s="41" t="str">
        <f>IF(OR('Tabel 5 Dim F'!F20&lt;5,'Tabel 5.3 Dim Br'!F20&lt;0.5),"-",IFERROR('Tabel 5.3 Dim Br'!F20/'Tabel 5 Dim F'!F20*100,"-"))</f>
        <v>-</v>
      </c>
      <c r="G20" s="41" t="str">
        <f>IF(OR('Tabel 5 Dim F'!G20&lt;5,'Tabel 5.3 Dim Br'!G20&lt;0.5),"-",IFERROR('Tabel 5.3 Dim Br'!G20/'Tabel 5 Dim F'!G20*100,"-"))</f>
        <v>-</v>
      </c>
      <c r="H20" s="41" t="str">
        <f>IF(OR('Tabel 5 Dim F'!H20&lt;5,'Tabel 5.3 Dim Br'!H20&lt;0.5),"-",IFERROR('Tabel 5.3 Dim Br'!H20/'Tabel 5 Dim F'!H20*100,"-"))</f>
        <v>-</v>
      </c>
      <c r="I20" s="41" t="str">
        <f>IF(OR('Tabel 5 Dim F'!I20&lt;5,'Tabel 5.3 Dim Br'!I20&lt;0.5),"-",IFERROR('Tabel 5.3 Dim Br'!I20/'Tabel 5 Dim F'!I20*100,"-"))</f>
        <v>-</v>
      </c>
    </row>
    <row r="21" spans="1:9" ht="15.75" customHeight="1" x14ac:dyDescent="0.2">
      <c r="A21" s="83" t="s">
        <v>35</v>
      </c>
      <c r="B21" s="95">
        <f>IF(OR('Tabel 5 Dim F'!B21&lt;5,'Tabel 5.3 Dim Br'!B21&lt;0.5),"-",IFERROR('Tabel 5.3 Dim Br'!B21/'Tabel 5 Dim F'!B21*100,"-"))</f>
        <v>17.216393939393939</v>
      </c>
      <c r="C21" s="95">
        <f>IF(OR('Tabel 5 Dim F'!C21&lt;5,'Tabel 5.3 Dim Br'!C21&lt;0.5),"-",IFERROR('Tabel 5.3 Dim Br'!C21/'Tabel 5 Dim F'!C21*100,"-"))</f>
        <v>15.127285714285716</v>
      </c>
      <c r="D21" s="95">
        <f>IF(OR('Tabel 5 Dim F'!D21&lt;5,'Tabel 5.3 Dim Br'!D21&lt;0.5),"-",IFERROR('Tabel 5.3 Dim Br'!D21/'Tabel 5 Dim F'!D21*100,"-"))</f>
        <v>20.113391304347825</v>
      </c>
      <c r="E21" s="95">
        <f>IF(OR('Tabel 5 Dim F'!E21&lt;5,'Tabel 5.3 Dim Br'!E21&lt;0.5),"-",IFERROR('Tabel 5.3 Dim Br'!E21/'Tabel 5 Dim F'!E21*100,"-"))</f>
        <v>8.4168421052631572</v>
      </c>
      <c r="F21" s="95">
        <f>IF(OR('Tabel 5 Dim F'!F21&lt;5,'Tabel 5.3 Dim Br'!F21&lt;0.5),"-",IFERROR('Tabel 5.3 Dim Br'!F21/'Tabel 5 Dim F'!F21*100,"-"))</f>
        <v>10.767195652173914</v>
      </c>
      <c r="G21" s="95" t="str">
        <f>IF(OR('Tabel 5 Dim F'!G21&lt;5,'Tabel 5.3 Dim Br'!G21&lt;0.5),"-",IFERROR('Tabel 5.3 Dim Br'!G21/'Tabel 5 Dim F'!G21*100,"-"))</f>
        <v>-</v>
      </c>
      <c r="H21" s="95">
        <f>IF(OR('Tabel 5 Dim F'!H21&lt;5,'Tabel 5.3 Dim Br'!H21&lt;0.5),"-",IFERROR('Tabel 5.3 Dim Br'!H21/'Tabel 5 Dim F'!H21*100,"-"))</f>
        <v>2.6310789473684211</v>
      </c>
      <c r="I21" s="95">
        <f>IF(OR('Tabel 5 Dim F'!I21&lt;5,'Tabel 5.3 Dim Br'!I21&lt;0.5),"-",IFERROR('Tabel 5.3 Dim Br'!I21/'Tabel 5 Dim F'!I21*100,"-"))</f>
        <v>7.1192571428571423</v>
      </c>
    </row>
    <row r="22" spans="1:9" ht="15.75" customHeight="1" x14ac:dyDescent="0.2">
      <c r="A22" s="79" t="s">
        <v>36</v>
      </c>
      <c r="B22" s="93">
        <f>IF(OR('Tabel 5 Dim F'!B22&lt;5,'Tabel 5.3 Dim Br'!B22&lt;0.5),"-",IFERROR('Tabel 5.3 Dim Br'!B22/'Tabel 5 Dim F'!B22*100,"-"))</f>
        <v>54.084857142857146</v>
      </c>
      <c r="C22" s="93" t="str">
        <f>IF(OR('Tabel 5 Dim F'!C22&lt;5,'Tabel 5.3 Dim Br'!C22&lt;0.5),"-",IFERROR('Tabel 5.3 Dim Br'!C22/'Tabel 5 Dim F'!C22*100,"-"))</f>
        <v>-</v>
      </c>
      <c r="D22" s="93" t="str">
        <f>IF(OR('Tabel 5 Dim F'!D22&lt;5,'Tabel 5.3 Dim Br'!D22&lt;0.5),"-",IFERROR('Tabel 5.3 Dim Br'!D22/'Tabel 5 Dim F'!D22*100,"-"))</f>
        <v>-</v>
      </c>
      <c r="E22" s="93" t="str">
        <f>IF(OR('Tabel 5 Dim F'!E22&lt;5,'Tabel 5.3 Dim Br'!E22&lt;0.5),"-",IFERROR('Tabel 5.3 Dim Br'!E22/'Tabel 5 Dim F'!E22*100,"-"))</f>
        <v>-</v>
      </c>
      <c r="F22" s="93" t="str">
        <f>IF(OR('Tabel 5 Dim F'!F22&lt;5,'Tabel 5.3 Dim Br'!F22&lt;0.5),"-",IFERROR('Tabel 5.3 Dim Br'!F22/'Tabel 5 Dim F'!F22*100,"-"))</f>
        <v>-</v>
      </c>
      <c r="G22" s="93" t="str">
        <f>IF(OR('Tabel 5 Dim F'!G22&lt;5,'Tabel 5.3 Dim Br'!G22&lt;0.5),"-",IFERROR('Tabel 5.3 Dim Br'!G22/'Tabel 5 Dim F'!G22*100,"-"))</f>
        <v>-</v>
      </c>
      <c r="H22" s="93" t="str">
        <f>IF(OR('Tabel 5 Dim F'!H22&lt;5,'Tabel 5.3 Dim Br'!H22&lt;0.5),"-",IFERROR('Tabel 5.3 Dim Br'!H22/'Tabel 5 Dim F'!H22*100,"-"))</f>
        <v>-</v>
      </c>
      <c r="I22" s="93" t="str">
        <f>IF(OR('Tabel 5 Dim F'!I22&lt;5,'Tabel 5.3 Dim Br'!I22&lt;0.5),"-",IFERROR('Tabel 5.3 Dim Br'!I22/'Tabel 5 Dim F'!I22*100,"-"))</f>
        <v>-</v>
      </c>
    </row>
    <row r="23" spans="1:9" ht="15.75" customHeight="1" x14ac:dyDescent="0.2">
      <c r="A23" s="90" t="s">
        <v>37</v>
      </c>
      <c r="B23" s="94" t="str">
        <f>IF(OR('Tabel 5 Dim F'!B23&lt;5,'Tabel 5.3 Dim Br'!B23&lt;0.5),"-",IFERROR('Tabel 5.3 Dim Br'!B23/'Tabel 5 Dim F'!B23*100,"-"))</f>
        <v>-</v>
      </c>
      <c r="C23" s="94">
        <f>IF(OR('Tabel 5 Dim F'!C23&lt;5,'Tabel 5.3 Dim Br'!C23&lt;0.5),"-",IFERROR('Tabel 5.3 Dim Br'!C23/'Tabel 5 Dim F'!C23*100,"-"))</f>
        <v>31.146750000000001</v>
      </c>
      <c r="D23" s="94">
        <f>IF(OR('Tabel 5 Dim F'!D23&lt;5,'Tabel 5.3 Dim Br'!D23&lt;0.5),"-",IFERROR('Tabel 5.3 Dim Br'!D23/'Tabel 5 Dim F'!D23*100,"-"))</f>
        <v>9.0891818181818191</v>
      </c>
      <c r="E23" s="94" t="str">
        <f>IF(OR('Tabel 5 Dim F'!E23&lt;5,'Tabel 5.3 Dim Br'!E23&lt;0.5),"-",IFERROR('Tabel 5.3 Dim Br'!E23/'Tabel 5 Dim F'!E23*100,"-"))</f>
        <v>-</v>
      </c>
      <c r="F23" s="94">
        <f>IF(OR('Tabel 5 Dim F'!F23&lt;5,'Tabel 5.3 Dim Br'!F23&lt;0.5),"-",IFERROR('Tabel 5.3 Dim Br'!F23/'Tabel 5 Dim F'!F23*100,"-"))</f>
        <v>12.213764705882353</v>
      </c>
      <c r="G23" s="94" t="str">
        <f>IF(OR('Tabel 5 Dim F'!G23&lt;5,'Tabel 5.3 Dim Br'!G23&lt;0.5),"-",IFERROR('Tabel 5.3 Dim Br'!G23/'Tabel 5 Dim F'!G23*100,"-"))</f>
        <v>-</v>
      </c>
      <c r="H23" s="94">
        <f>IF(OR('Tabel 5 Dim F'!H23&lt;5,'Tabel 5.3 Dim Br'!H23&lt;0.5),"-",IFERROR('Tabel 5.3 Dim Br'!H23/'Tabel 5 Dim F'!H23*100,"-"))</f>
        <v>19.996300000000002</v>
      </c>
      <c r="I23" s="94">
        <f>IF(OR('Tabel 5 Dim F'!I23&lt;5,'Tabel 5.3 Dim Br'!I23&lt;0.5),"-",IFERROR('Tabel 5.3 Dim Br'!I23/'Tabel 5 Dim F'!I23*100,"-"))</f>
        <v>11.278833333333333</v>
      </c>
    </row>
    <row r="24" spans="1:9" ht="15.75" customHeight="1" x14ac:dyDescent="0.2">
      <c r="A24" s="83" t="s">
        <v>38</v>
      </c>
      <c r="B24" s="95">
        <f>IF(OR('Tabel 5 Dim F'!B24&lt;5,'Tabel 5.3 Dim Br'!B24&lt;0.5),"-",IFERROR('Tabel 5.3 Dim Br'!B24/'Tabel 5 Dim F'!B24*100,"-"))</f>
        <v>11.277333333333333</v>
      </c>
      <c r="C24" s="95">
        <f>IF(OR('Tabel 5 Dim F'!C24&lt;5,'Tabel 5.3 Dim Br'!C24&lt;0.5),"-",IFERROR('Tabel 5.3 Dim Br'!C24/'Tabel 5 Dim F'!C24*100,"-"))</f>
        <v>3.9377066666666667</v>
      </c>
      <c r="D24" s="95" t="str">
        <f>IF(OR('Tabel 5 Dim F'!D24&lt;5,'Tabel 5.3 Dim Br'!D24&lt;0.5),"-",IFERROR('Tabel 5.3 Dim Br'!D24/'Tabel 5 Dim F'!D24*100,"-"))</f>
        <v>-</v>
      </c>
      <c r="E24" s="95" t="str">
        <f>IF(OR('Tabel 5 Dim F'!E24&lt;5,'Tabel 5.3 Dim Br'!E24&lt;0.5),"-",IFERROR('Tabel 5.3 Dim Br'!E24/'Tabel 5 Dim F'!E24*100,"-"))</f>
        <v>-</v>
      </c>
      <c r="F24" s="95" t="str">
        <f>IF(OR('Tabel 5 Dim F'!F24&lt;5,'Tabel 5.3 Dim Br'!F24&lt;0.5),"-",IFERROR('Tabel 5.3 Dim Br'!F24/'Tabel 5 Dim F'!F24*100,"-"))</f>
        <v>-</v>
      </c>
      <c r="G24" s="95" t="str">
        <f>IF(OR('Tabel 5 Dim F'!G24&lt;5,'Tabel 5.3 Dim Br'!G24&lt;0.5),"-",IFERROR('Tabel 5.3 Dim Br'!G24/'Tabel 5 Dim F'!G24*100,"-"))</f>
        <v>-</v>
      </c>
      <c r="H24" s="95">
        <f>IF(OR('Tabel 5 Dim F'!H24&lt;5,'Tabel 5.3 Dim Br'!H24&lt;0.5),"-",IFERROR('Tabel 5.3 Dim Br'!H24/'Tabel 5 Dim F'!H24*100,"-"))</f>
        <v>6.9232500000000003</v>
      </c>
      <c r="I24" s="95" t="str">
        <f>IF(OR('Tabel 5 Dim F'!I24&lt;5,'Tabel 5.3 Dim Br'!I24&lt;0.5),"-",IFERROR('Tabel 5.3 Dim Br'!I24/'Tabel 5 Dim F'!I24*100,"-"))</f>
        <v>-</v>
      </c>
    </row>
    <row r="25" spans="1:9" ht="15.75" customHeight="1" x14ac:dyDescent="0.2">
      <c r="A25" s="79" t="s">
        <v>39</v>
      </c>
      <c r="B25" s="93">
        <f>IF(OR('Tabel 5 Dim F'!B25&lt;5,'Tabel 5.3 Dim Br'!B25&lt;0.5),"-",IFERROR('Tabel 5.3 Dim Br'!B25/'Tabel 5 Dim F'!B25*100,"-"))</f>
        <v>17.49568032786885</v>
      </c>
      <c r="C25" s="93">
        <f>IF(OR('Tabel 5 Dim F'!C25&lt;5,'Tabel 5.3 Dim Br'!C25&lt;0.5),"-",IFERROR('Tabel 5.3 Dim Br'!C25/'Tabel 5 Dim F'!C25*100,"-"))</f>
        <v>27.196813953488373</v>
      </c>
      <c r="D25" s="93">
        <f>IF(OR('Tabel 5 Dim F'!D25&lt;5,'Tabel 5.3 Dim Br'!D25&lt;0.5),"-",IFERROR('Tabel 5.3 Dim Br'!D25/'Tabel 5 Dim F'!D25*100,"-"))</f>
        <v>8.8471282051282039</v>
      </c>
      <c r="E25" s="93">
        <f>IF(OR('Tabel 5 Dim F'!E25&lt;5,'Tabel 5.3 Dim Br'!E25&lt;0.5),"-",IFERROR('Tabel 5.3 Dim Br'!E25/'Tabel 5 Dim F'!E25*100,"-"))</f>
        <v>8.622136363636363</v>
      </c>
      <c r="F25" s="93">
        <f>IF(OR('Tabel 5 Dim F'!F25&lt;5,'Tabel 5.3 Dim Br'!F25&lt;0.5),"-",IFERROR('Tabel 5.3 Dim Br'!F25/'Tabel 5 Dim F'!F25*100,"-"))</f>
        <v>1.4059323308270677</v>
      </c>
      <c r="G25" s="93">
        <f>IF(OR('Tabel 5 Dim F'!G25&lt;5,'Tabel 5.3 Dim Br'!G25&lt;0.5),"-",IFERROR('Tabel 5.3 Dim Br'!G25/'Tabel 5 Dim F'!G25*100,"-"))</f>
        <v>3.8303333333333334</v>
      </c>
      <c r="H25" s="93">
        <f>IF(OR('Tabel 5 Dim F'!H25&lt;5,'Tabel 5.3 Dim Br'!H25&lt;0.5),"-",IFERROR('Tabel 5.3 Dim Br'!H25/'Tabel 5 Dim F'!H25*100,"-"))</f>
        <v>6.492285714285714</v>
      </c>
      <c r="I25" s="93">
        <f>IF(OR('Tabel 5 Dim F'!I25&lt;5,'Tabel 5.3 Dim Br'!I25&lt;0.5),"-",IFERROR('Tabel 5.3 Dim Br'!I25/'Tabel 5 Dim F'!I25*100,"-"))</f>
        <v>4.0808775510204081</v>
      </c>
    </row>
    <row r="26" spans="1:9" ht="15.75" customHeight="1" x14ac:dyDescent="0.2">
      <c r="A26" s="90" t="s">
        <v>40</v>
      </c>
      <c r="B26" s="94">
        <f>IF(OR('Tabel 5 Dim F'!B26&lt;5,'Tabel 5.3 Dim Br'!B26&lt;0.5),"-",IFERROR('Tabel 5.3 Dim Br'!B26/'Tabel 5 Dim F'!B26*100,"-"))</f>
        <v>23.996930902111323</v>
      </c>
      <c r="C26" s="94">
        <f>IF(OR('Tabel 5 Dim F'!C26&lt;5,'Tabel 5.3 Dim Br'!C26&lt;0.5),"-",IFERROR('Tabel 5.3 Dim Br'!C26/'Tabel 5 Dim F'!C26*100,"-"))</f>
        <v>1.6004458438287152</v>
      </c>
      <c r="D26" s="94">
        <f>IF(OR('Tabel 5 Dim F'!D26&lt;5,'Tabel 5.3 Dim Br'!D26&lt;0.5),"-",IFERROR('Tabel 5.3 Dim Br'!D26/'Tabel 5 Dim F'!D26*100,"-"))</f>
        <v>6.6654000000000009</v>
      </c>
      <c r="E26" s="94">
        <f>IF(OR('Tabel 5 Dim F'!E26&lt;5,'Tabel 5.3 Dim Br'!E26&lt;0.5),"-",IFERROR('Tabel 5.3 Dim Br'!E26/'Tabel 5 Dim F'!E26*100,"-"))</f>
        <v>8.7759999999999998</v>
      </c>
      <c r="F26" s="94" t="str">
        <f>IF(OR('Tabel 5 Dim F'!F26&lt;5,'Tabel 5.3 Dim Br'!F26&lt;0.5),"-",IFERROR('Tabel 5.3 Dim Br'!F26/'Tabel 5 Dim F'!F26*100,"-"))</f>
        <v>-</v>
      </c>
      <c r="G26" s="94">
        <f>IF(OR('Tabel 5 Dim F'!G26&lt;5,'Tabel 5.3 Dim Br'!G26&lt;0.5),"-",IFERROR('Tabel 5.3 Dim Br'!G26/'Tabel 5 Dim F'!G26*100,"-"))</f>
        <v>2.0766487935656839</v>
      </c>
      <c r="H26" s="94" t="str">
        <f>IF(OR('Tabel 5 Dim F'!H26&lt;5,'Tabel 5.3 Dim Br'!H26&lt;0.5),"-",IFERROR('Tabel 5.3 Dim Br'!H26/'Tabel 5 Dim F'!H26*100,"-"))</f>
        <v>-</v>
      </c>
      <c r="I26" s="94" t="str">
        <f>IF(OR('Tabel 5 Dim F'!I26&lt;5,'Tabel 5.3 Dim Br'!I26&lt;0.5),"-",IFERROR('Tabel 5.3 Dim Br'!I26/'Tabel 5 Dim F'!I26*100,"-"))</f>
        <v>-</v>
      </c>
    </row>
    <row r="27" spans="1:9" ht="15.75" customHeight="1" x14ac:dyDescent="0.2">
      <c r="A27" s="83" t="s">
        <v>41</v>
      </c>
      <c r="B27" s="95">
        <f>IF(OR('Tabel 5 Dim F'!B27&lt;5,'Tabel 5.3 Dim Br'!B27&lt;0.5),"-",IFERROR('Tabel 5.3 Dim Br'!B27/'Tabel 5 Dim F'!B27*100,"-"))</f>
        <v>19.120288888888886</v>
      </c>
      <c r="C27" s="95" t="str">
        <f>IF(OR('Tabel 5 Dim F'!C27&lt;5,'Tabel 5.3 Dim Br'!C27&lt;0.5),"-",IFERROR('Tabel 5.3 Dim Br'!C27/'Tabel 5 Dim F'!C27*100,"-"))</f>
        <v>-</v>
      </c>
      <c r="D27" s="95" t="str">
        <f>IF(OR('Tabel 5 Dim F'!D27&lt;5,'Tabel 5.3 Dim Br'!D27&lt;0.5),"-",IFERROR('Tabel 5.3 Dim Br'!D27/'Tabel 5 Dim F'!D27*100,"-"))</f>
        <v>-</v>
      </c>
      <c r="E27" s="95" t="str">
        <f>IF(OR('Tabel 5 Dim F'!E27&lt;5,'Tabel 5.3 Dim Br'!E27&lt;0.5),"-",IFERROR('Tabel 5.3 Dim Br'!E27/'Tabel 5 Dim F'!E27*100,"-"))</f>
        <v>-</v>
      </c>
      <c r="F27" s="95">
        <f>IF(OR('Tabel 5 Dim F'!F27&lt;5,'Tabel 5.3 Dim Br'!F27&lt;0.5),"-",IFERROR('Tabel 5.3 Dim Br'!F27/'Tabel 5 Dim F'!F27*100,"-"))</f>
        <v>1.5488846153846154</v>
      </c>
      <c r="G27" s="95" t="str">
        <f>IF(OR('Tabel 5 Dim F'!G27&lt;5,'Tabel 5.3 Dim Br'!G27&lt;0.5),"-",IFERROR('Tabel 5.3 Dim Br'!G27/'Tabel 5 Dim F'!G27*100,"-"))</f>
        <v>-</v>
      </c>
      <c r="H27" s="95" t="str">
        <f>IF(OR('Tabel 5 Dim F'!H27&lt;5,'Tabel 5.3 Dim Br'!H27&lt;0.5),"-",IFERROR('Tabel 5.3 Dim Br'!H27/'Tabel 5 Dim F'!H27*100,"-"))</f>
        <v>-</v>
      </c>
      <c r="I27" s="95" t="str">
        <f>IF(OR('Tabel 5 Dim F'!I27&lt;5,'Tabel 5.3 Dim Br'!I27&lt;0.5),"-",IFERROR('Tabel 5.3 Dim Br'!I27/'Tabel 5 Dim F'!I27*100,"-"))</f>
        <v>-</v>
      </c>
    </row>
    <row r="28" spans="1:9" ht="15.75" customHeight="1" x14ac:dyDescent="0.2">
      <c r="A28" s="79" t="s">
        <v>42</v>
      </c>
      <c r="B28" s="93">
        <f>IF(OR('Tabel 5 Dim F'!B28&lt;5,'Tabel 5.3 Dim Br'!B28&lt;0.5),"-",IFERROR('Tabel 5.3 Dim Br'!B28/'Tabel 5 Dim F'!B28*100,"-"))</f>
        <v>40.230946969696966</v>
      </c>
      <c r="C28" s="93">
        <f>IF(OR('Tabel 5 Dim F'!C28&lt;5,'Tabel 5.3 Dim Br'!C28&lt;0.5),"-",IFERROR('Tabel 5.3 Dim Br'!C28/'Tabel 5 Dim F'!C28*100,"-"))</f>
        <v>33.260577777777776</v>
      </c>
      <c r="D28" s="93" t="str">
        <f>IF(OR('Tabel 5 Dim F'!D28&lt;5,'Tabel 5.3 Dim Br'!D28&lt;0.5),"-",IFERROR('Tabel 5.3 Dim Br'!D28/'Tabel 5 Dim F'!D28*100,"-"))</f>
        <v>-</v>
      </c>
      <c r="E28" s="93">
        <f>IF(OR('Tabel 5 Dim F'!E28&lt;5,'Tabel 5.3 Dim Br'!E28&lt;0.5),"-",IFERROR('Tabel 5.3 Dim Br'!E28/'Tabel 5 Dim F'!E28*100,"-"))</f>
        <v>36.914928571428575</v>
      </c>
      <c r="F28" s="93">
        <f>IF(OR('Tabel 5 Dim F'!F28&lt;5,'Tabel 5.3 Dim Br'!F28&lt;0.5),"-",IFERROR('Tabel 5.3 Dim Br'!F28/'Tabel 5 Dim F'!F28*100,"-"))</f>
        <v>14.127506329113922</v>
      </c>
      <c r="G28" s="93">
        <f>IF(OR('Tabel 5 Dim F'!G28&lt;5,'Tabel 5.3 Dim Br'!G28&lt;0.5),"-",IFERROR('Tabel 5.3 Dim Br'!G28/'Tabel 5 Dim F'!G28*100,"-"))</f>
        <v>13.345951219512195</v>
      </c>
      <c r="H28" s="93" t="str">
        <f>IF(OR('Tabel 5 Dim F'!H28&lt;5,'Tabel 5.3 Dim Br'!H28&lt;0.5),"-",IFERROR('Tabel 5.3 Dim Br'!H28/'Tabel 5 Dim F'!H28*100,"-"))</f>
        <v>-</v>
      </c>
      <c r="I28" s="93">
        <f>IF(OR('Tabel 5 Dim F'!I28&lt;5,'Tabel 5.3 Dim Br'!I28&lt;0.5),"-",IFERROR('Tabel 5.3 Dim Br'!I28/'Tabel 5 Dim F'!I28*100,"-"))</f>
        <v>8.5693928571428568</v>
      </c>
    </row>
    <row r="29" spans="1:9" ht="15.75" customHeight="1" x14ac:dyDescent="0.2">
      <c r="A29" s="90" t="s">
        <v>43</v>
      </c>
      <c r="B29" s="94">
        <f>IF(OR('Tabel 5 Dim F'!B29&lt;5,'Tabel 5.3 Dim Br'!B29&lt;0.5),"-",IFERROR('Tabel 5.3 Dim Br'!B29/'Tabel 5 Dim F'!B29*100,"-"))</f>
        <v>30.811458333333334</v>
      </c>
      <c r="C29" s="94" t="str">
        <f>IF(OR('Tabel 5 Dim F'!C29&lt;5,'Tabel 5.3 Dim Br'!C29&lt;0.5),"-",IFERROR('Tabel 5.3 Dim Br'!C29/'Tabel 5 Dim F'!C29*100,"-"))</f>
        <v>-</v>
      </c>
      <c r="D29" s="94" t="str">
        <f>IF(OR('Tabel 5 Dim F'!D29&lt;5,'Tabel 5.3 Dim Br'!D29&lt;0.5),"-",IFERROR('Tabel 5.3 Dim Br'!D29/'Tabel 5 Dim F'!D29*100,"-"))</f>
        <v>-</v>
      </c>
      <c r="E29" s="94" t="str">
        <f>IF(OR('Tabel 5 Dim F'!E29&lt;5,'Tabel 5.3 Dim Br'!E29&lt;0.5),"-",IFERROR('Tabel 5.3 Dim Br'!E29/'Tabel 5 Dim F'!E29*100,"-"))</f>
        <v>-</v>
      </c>
      <c r="F29" s="94" t="str">
        <f>IF(OR('Tabel 5 Dim F'!F29&lt;5,'Tabel 5.3 Dim Br'!F29&lt;0.5),"-",IFERROR('Tabel 5.3 Dim Br'!F29/'Tabel 5 Dim F'!F29*100,"-"))</f>
        <v>-</v>
      </c>
      <c r="G29" s="94" t="str">
        <f>IF(OR('Tabel 5 Dim F'!G29&lt;5,'Tabel 5.3 Dim Br'!G29&lt;0.5),"-",IFERROR('Tabel 5.3 Dim Br'!G29/'Tabel 5 Dim F'!G29*100,"-"))</f>
        <v>-</v>
      </c>
      <c r="H29" s="94" t="str">
        <f>IF(OR('Tabel 5 Dim F'!H29&lt;5,'Tabel 5.3 Dim Br'!H29&lt;0.5),"-",IFERROR('Tabel 5.3 Dim Br'!H29/'Tabel 5 Dim F'!H29*100,"-"))</f>
        <v>-</v>
      </c>
      <c r="I29" s="94" t="str">
        <f>IF(OR('Tabel 5 Dim F'!I29&lt;5,'Tabel 5.3 Dim Br'!I29&lt;0.5),"-",IFERROR('Tabel 5.3 Dim Br'!I29/'Tabel 5 Dim F'!I29*100,"-"))</f>
        <v>-</v>
      </c>
    </row>
    <row r="30" spans="1:9" ht="15.75" customHeight="1" x14ac:dyDescent="0.2">
      <c r="A30" s="83" t="s">
        <v>44</v>
      </c>
      <c r="B30" s="95">
        <f>IF(OR('Tabel 5 Dim F'!B30&lt;5,'Tabel 5.3 Dim Br'!B30&lt;0.5),"-",IFERROR('Tabel 5.3 Dim Br'!B30/'Tabel 5 Dim F'!B30*100,"-"))</f>
        <v>12.49161111111111</v>
      </c>
      <c r="C30" s="95">
        <f>IF(OR('Tabel 5 Dim F'!C30&lt;5,'Tabel 5.3 Dim Br'!C30&lt;0.5),"-",IFERROR('Tabel 5.3 Dim Br'!C30/'Tabel 5 Dim F'!C30*100,"-"))</f>
        <v>34.577124999999995</v>
      </c>
      <c r="D30" s="95" t="str">
        <f>IF(OR('Tabel 5 Dim F'!D30&lt;5,'Tabel 5.3 Dim Br'!D30&lt;0.5),"-",IFERROR('Tabel 5.3 Dim Br'!D30/'Tabel 5 Dim F'!D30*100,"-"))</f>
        <v>-</v>
      </c>
      <c r="E30" s="95" t="str">
        <f>IF(OR('Tabel 5 Dim F'!E30&lt;5,'Tabel 5.3 Dim Br'!E30&lt;0.5),"-",IFERROR('Tabel 5.3 Dim Br'!E30/'Tabel 5 Dim F'!E30*100,"-"))</f>
        <v>-</v>
      </c>
      <c r="F30" s="95">
        <f>IF(OR('Tabel 5 Dim F'!F30&lt;5,'Tabel 5.3 Dim Br'!F30&lt;0.5),"-",IFERROR('Tabel 5.3 Dim Br'!F30/'Tabel 5 Dim F'!F30*100,"-"))</f>
        <v>18.678714285714289</v>
      </c>
      <c r="G30" s="95">
        <f>IF(OR('Tabel 5 Dim F'!G30&lt;5,'Tabel 5.3 Dim Br'!G30&lt;0.5),"-",IFERROR('Tabel 5.3 Dim Br'!G30/'Tabel 5 Dim F'!G30*100,"-"))</f>
        <v>37.693111111111108</v>
      </c>
      <c r="H30" s="95" t="str">
        <f>IF(OR('Tabel 5 Dim F'!H30&lt;5,'Tabel 5.3 Dim Br'!H30&lt;0.5),"-",IFERROR('Tabel 5.3 Dim Br'!H30/'Tabel 5 Dim F'!H30*100,"-"))</f>
        <v>-</v>
      </c>
      <c r="I30" s="95">
        <f>IF(OR('Tabel 5 Dim F'!I30&lt;5,'Tabel 5.3 Dim Br'!I30&lt;0.5),"-",IFERROR('Tabel 5.3 Dim Br'!I30/'Tabel 5 Dim F'!I30*100,"-"))</f>
        <v>14.791842105263155</v>
      </c>
    </row>
    <row r="31" spans="1:9" ht="15.75" customHeight="1" x14ac:dyDescent="0.2">
      <c r="A31" s="79" t="s">
        <v>45</v>
      </c>
      <c r="B31" s="93">
        <f>IF(OR('Tabel 5 Dim F'!B31&lt;5,'Tabel 5.3 Dim Br'!B31&lt;0.5),"-",IFERROR('Tabel 5.3 Dim Br'!B31/'Tabel 5 Dim F'!B31*100,"-"))</f>
        <v>13.222700000000001</v>
      </c>
      <c r="C31" s="93" t="str">
        <f>IF(OR('Tabel 5 Dim F'!C31&lt;5,'Tabel 5.3 Dim Br'!C31&lt;0.5),"-",IFERROR('Tabel 5.3 Dim Br'!C31/'Tabel 5 Dim F'!C31*100,"-"))</f>
        <v>-</v>
      </c>
      <c r="D31" s="93" t="str">
        <f>IF(OR('Tabel 5 Dim F'!D31&lt;5,'Tabel 5.3 Dim Br'!D31&lt;0.5),"-",IFERROR('Tabel 5.3 Dim Br'!D31/'Tabel 5 Dim F'!D31*100,"-"))</f>
        <v>-</v>
      </c>
      <c r="E31" s="93">
        <f>IF(OR('Tabel 5 Dim F'!E31&lt;5,'Tabel 5.3 Dim Br'!E31&lt;0.5),"-",IFERROR('Tabel 5.3 Dim Br'!E31/'Tabel 5 Dim F'!E31*100,"-"))</f>
        <v>14.058600000000002</v>
      </c>
      <c r="F31" s="93" t="str">
        <f>IF(OR('Tabel 5 Dim F'!F31&lt;5,'Tabel 5.3 Dim Br'!F31&lt;0.5),"-",IFERROR('Tabel 5.3 Dim Br'!F31/'Tabel 5 Dim F'!F31*100,"-"))</f>
        <v>-</v>
      </c>
      <c r="G31" s="93" t="str">
        <f>IF(OR('Tabel 5 Dim F'!G31&lt;5,'Tabel 5.3 Dim Br'!G31&lt;0.5),"-",IFERROR('Tabel 5.3 Dim Br'!G31/'Tabel 5 Dim F'!G31*100,"-"))</f>
        <v>-</v>
      </c>
      <c r="H31" s="93" t="str">
        <f>IF(OR('Tabel 5 Dim F'!H31&lt;5,'Tabel 5.3 Dim Br'!H31&lt;0.5),"-",IFERROR('Tabel 5.3 Dim Br'!H31/'Tabel 5 Dim F'!H31*100,"-"))</f>
        <v>-</v>
      </c>
      <c r="I31" s="93" t="str">
        <f>IF(OR('Tabel 5 Dim F'!I31&lt;5,'Tabel 5.3 Dim Br'!I31&lt;0.5),"-",IFERROR('Tabel 5.3 Dim Br'!I31/'Tabel 5 Dim F'!I31*100,"-"))</f>
        <v>-</v>
      </c>
    </row>
    <row r="32" spans="1:9" ht="15.75" customHeight="1" x14ac:dyDescent="0.2">
      <c r="A32" s="90" t="s">
        <v>46</v>
      </c>
      <c r="B32" s="94">
        <f>IF(OR('Tabel 5 Dim F'!B32&lt;5,'Tabel 5.3 Dim Br'!B32&lt;0.5),"-",IFERROR('Tabel 5.3 Dim Br'!B32/'Tabel 5 Dim F'!B32*100,"-"))</f>
        <v>28.548285714285715</v>
      </c>
      <c r="C32" s="94" t="str">
        <f>IF(OR('Tabel 5 Dim F'!C32&lt;5,'Tabel 5.3 Dim Br'!C32&lt;0.5),"-",IFERROR('Tabel 5.3 Dim Br'!C32/'Tabel 5 Dim F'!C32*100,"-"))</f>
        <v>-</v>
      </c>
      <c r="D32" s="94">
        <f>IF(OR('Tabel 5 Dim F'!D32&lt;5,'Tabel 5.3 Dim Br'!D32&lt;0.5),"-",IFERROR('Tabel 5.3 Dim Br'!D32/'Tabel 5 Dim F'!D32*100,"-"))</f>
        <v>28.014100000000003</v>
      </c>
      <c r="E32" s="94" t="str">
        <f>IF(OR('Tabel 5 Dim F'!E32&lt;5,'Tabel 5.3 Dim Br'!E32&lt;0.5),"-",IFERROR('Tabel 5.3 Dim Br'!E32/'Tabel 5 Dim F'!E32*100,"-"))</f>
        <v>-</v>
      </c>
      <c r="F32" s="94">
        <f>IF(OR('Tabel 5 Dim F'!F32&lt;5,'Tabel 5.3 Dim Br'!F32&lt;0.5),"-",IFERROR('Tabel 5.3 Dim Br'!F32/'Tabel 5 Dim F'!F32*100,"-"))</f>
        <v>16.337133333333334</v>
      </c>
      <c r="G32" s="94" t="str">
        <f>IF(OR('Tabel 5 Dim F'!G32&lt;5,'Tabel 5.3 Dim Br'!G32&lt;0.5),"-",IFERROR('Tabel 5.3 Dim Br'!G32/'Tabel 5 Dim F'!G32*100,"-"))</f>
        <v>-</v>
      </c>
      <c r="H32" s="94">
        <f>IF(OR('Tabel 5 Dim F'!H32&lt;5,'Tabel 5.3 Dim Br'!H32&lt;0.5),"-",IFERROR('Tabel 5.3 Dim Br'!H32/'Tabel 5 Dim F'!H32*100,"-"))</f>
        <v>22.263449999999999</v>
      </c>
      <c r="I32" s="94" t="str">
        <f>IF(OR('Tabel 5 Dim F'!I32&lt;5,'Tabel 5.3 Dim Br'!I32&lt;0.5),"-",IFERROR('Tabel 5.3 Dim Br'!I32/'Tabel 5 Dim F'!I32*100,"-"))</f>
        <v>-</v>
      </c>
    </row>
    <row r="33" spans="1:9" ht="15.75" customHeight="1" x14ac:dyDescent="0.2">
      <c r="A33" s="83" t="s">
        <v>47</v>
      </c>
      <c r="B33" s="95">
        <f>IF(OR('Tabel 5 Dim F'!B33&lt;5,'Tabel 5.3 Dim Br'!B33&lt;0.5),"-",IFERROR('Tabel 5.3 Dim Br'!B33/'Tabel 5 Dim F'!B33*100,"-"))</f>
        <v>22.285306122448979</v>
      </c>
      <c r="C33" s="95">
        <f>IF(OR('Tabel 5 Dim F'!C33&lt;5,'Tabel 5.3 Dim Br'!C33&lt;0.5),"-",IFERROR('Tabel 5.3 Dim Br'!C33/'Tabel 5 Dim F'!C33*100,"-"))</f>
        <v>18.932778688524589</v>
      </c>
      <c r="D33" s="95">
        <f>IF(OR('Tabel 5 Dim F'!D33&lt;5,'Tabel 5.3 Dim Br'!D33&lt;0.5),"-",IFERROR('Tabel 5.3 Dim Br'!D33/'Tabel 5 Dim F'!D33*100,"-"))</f>
        <v>7.1415357142857143</v>
      </c>
      <c r="E33" s="95">
        <f>IF(OR('Tabel 5 Dim F'!E33&lt;5,'Tabel 5.3 Dim Br'!E33&lt;0.5),"-",IFERROR('Tabel 5.3 Dim Br'!E33/'Tabel 5 Dim F'!E33*100,"-"))</f>
        <v>3.5707631578947368</v>
      </c>
      <c r="F33" s="95">
        <f>IF(OR('Tabel 5 Dim F'!F33&lt;5,'Tabel 5.3 Dim Br'!F33&lt;0.5),"-",IFERROR('Tabel 5.3 Dim Br'!F33/'Tabel 5 Dim F'!F33*100,"-"))</f>
        <v>5.1641994047619049</v>
      </c>
      <c r="G33" s="95">
        <f>IF(OR('Tabel 5 Dim F'!G33&lt;5,'Tabel 5.3 Dim Br'!G33&lt;0.5),"-",IFERROR('Tabel 5.3 Dim Br'!G33/'Tabel 5 Dim F'!G33*100,"-"))</f>
        <v>3.983690647482014</v>
      </c>
      <c r="H33" s="95">
        <f>IF(OR('Tabel 5 Dim F'!H33&lt;5,'Tabel 5.3 Dim Br'!H33&lt;0.5),"-",IFERROR('Tabel 5.3 Dim Br'!H33/'Tabel 5 Dim F'!H33*100,"-"))</f>
        <v>11.526645161290322</v>
      </c>
      <c r="I33" s="95">
        <f>IF(OR('Tabel 5 Dim F'!I33&lt;5,'Tabel 5.3 Dim Br'!I33&lt;0.5),"-",IFERROR('Tabel 5.3 Dim Br'!I33/'Tabel 5 Dim F'!I33*100,"-"))</f>
        <v>5.6158205128205125</v>
      </c>
    </row>
    <row r="34" spans="1:9" ht="15.75" customHeight="1" x14ac:dyDescent="0.2">
      <c r="A34" s="79" t="s">
        <v>48</v>
      </c>
      <c r="B34" s="93">
        <f>IF(OR('Tabel 5 Dim F'!B34&lt;5,'Tabel 5.3 Dim Br'!B34&lt;0.5),"-",IFERROR('Tabel 5.3 Dim Br'!B34/'Tabel 5 Dim F'!B34*100,"-"))</f>
        <v>11.377101604278074</v>
      </c>
      <c r="C34" s="93">
        <f>IF(OR('Tabel 5 Dim F'!C34&lt;5,'Tabel 5.3 Dim Br'!C34&lt;0.5),"-",IFERROR('Tabel 5.3 Dim Br'!C34/'Tabel 5 Dim F'!C34*100,"-"))</f>
        <v>9.1764251207729473</v>
      </c>
      <c r="D34" s="93">
        <f>IF(OR('Tabel 5 Dim F'!D34&lt;5,'Tabel 5.3 Dim Br'!D34&lt;0.5),"-",IFERROR('Tabel 5.3 Dim Br'!D34/'Tabel 5 Dim F'!D34*100,"-"))</f>
        <v>2.9845223880597018</v>
      </c>
      <c r="E34" s="93">
        <f>IF(OR('Tabel 5 Dim F'!E34&lt;5,'Tabel 5.3 Dim Br'!E34&lt;0.5),"-",IFERROR('Tabel 5.3 Dim Br'!E34/'Tabel 5 Dim F'!E34*100,"-"))</f>
        <v>1.3696027397260273</v>
      </c>
      <c r="F34" s="93">
        <f>IF(OR('Tabel 5 Dim F'!F34&lt;5,'Tabel 5.3 Dim Br'!F34&lt;0.5),"-",IFERROR('Tabel 5.3 Dim Br'!F34/'Tabel 5 Dim F'!F34*100,"-"))</f>
        <v>1.1531285714285715</v>
      </c>
      <c r="G34" s="93">
        <f>IF(OR('Tabel 5 Dim F'!G34&lt;5,'Tabel 5.3 Dim Br'!G34&lt;0.5),"-",IFERROR('Tabel 5.3 Dim Br'!G34/'Tabel 5 Dim F'!G34*100,"-"))</f>
        <v>3.2532477876106194</v>
      </c>
      <c r="H34" s="93">
        <f>IF(OR('Tabel 5 Dim F'!H34&lt;5,'Tabel 5.3 Dim Br'!H34&lt;0.5),"-",IFERROR('Tabel 5.3 Dim Br'!H34/'Tabel 5 Dim F'!H34*100,"-"))</f>
        <v>2.5969220779220779</v>
      </c>
      <c r="I34" s="93">
        <f>IF(OR('Tabel 5 Dim F'!I34&lt;5,'Tabel 5.3 Dim Br'!I34&lt;0.5),"-",IFERROR('Tabel 5.3 Dim Br'!I34/'Tabel 5 Dim F'!I34*100,"-"))</f>
        <v>3.8893000000000004</v>
      </c>
    </row>
    <row r="35" spans="1:9" ht="15.75" customHeight="1" x14ac:dyDescent="0.2">
      <c r="A35" s="90" t="s">
        <v>49</v>
      </c>
      <c r="B35" s="94">
        <f>IF(OR('Tabel 5 Dim F'!B35&lt;5,'Tabel 5.3 Dim Br'!B35&lt;0.5),"-",IFERROR('Tabel 5.3 Dim Br'!B35/'Tabel 5 Dim F'!B35*100,"-"))</f>
        <v>19.788760975609758</v>
      </c>
      <c r="C35" s="94">
        <f>IF(OR('Tabel 5 Dim F'!C35&lt;5,'Tabel 5.3 Dim Br'!C35&lt;0.5),"-",IFERROR('Tabel 5.3 Dim Br'!C35/'Tabel 5 Dim F'!C35*100,"-"))</f>
        <v>7.1819444444444454</v>
      </c>
      <c r="D35" s="94">
        <f>IF(OR('Tabel 5 Dim F'!D35&lt;5,'Tabel 5.3 Dim Br'!D35&lt;0.5),"-",IFERROR('Tabel 5.3 Dim Br'!D35/'Tabel 5 Dim F'!D35*100,"-"))</f>
        <v>17.978549999999998</v>
      </c>
      <c r="E35" s="94">
        <f>IF(OR('Tabel 5 Dim F'!E35&lt;5,'Tabel 5.3 Dim Br'!E35&lt;0.5),"-",IFERROR('Tabel 5.3 Dim Br'!E35/'Tabel 5 Dim F'!E35*100,"-"))</f>
        <v>1.6362553191489362</v>
      </c>
      <c r="F35" s="94">
        <f>IF(OR('Tabel 5 Dim F'!F35&lt;5,'Tabel 5.3 Dim Br'!F35&lt;0.5),"-",IFERROR('Tabel 5.3 Dim Br'!F35/'Tabel 5 Dim F'!F35*100,"-"))</f>
        <v>1.7238160919540229</v>
      </c>
      <c r="G35" s="94">
        <f>IF(OR('Tabel 5 Dim F'!G35&lt;5,'Tabel 5.3 Dim Br'!G35&lt;0.5),"-",IFERROR('Tabel 5.3 Dim Br'!G35/'Tabel 5 Dim F'!G35*100,"-"))</f>
        <v>4.5446</v>
      </c>
      <c r="H35" s="94">
        <f>IF(OR('Tabel 5 Dim F'!H35&lt;5,'Tabel 5.3 Dim Br'!H35&lt;0.5),"-",IFERROR('Tabel 5.3 Dim Br'!H35/'Tabel 5 Dim F'!H35*100,"-"))</f>
        <v>5.147045454545454</v>
      </c>
      <c r="I35" s="94">
        <f>IF(OR('Tabel 5 Dim F'!I35&lt;5,'Tabel 5.3 Dim Br'!I35&lt;0.5),"-",IFERROR('Tabel 5.3 Dim Br'!I35/'Tabel 5 Dim F'!I35*100,"-"))</f>
        <v>4.1321000000000003</v>
      </c>
    </row>
    <row r="36" spans="1:9" ht="15.75" customHeight="1" x14ac:dyDescent="0.2">
      <c r="A36" s="83" t="s">
        <v>50</v>
      </c>
      <c r="B36" s="95">
        <f>IF(OR('Tabel 5 Dim F'!B36&lt;5,'Tabel 5.3 Dim Br'!B36&lt;0.5),"-",IFERROR('Tabel 5.3 Dim Br'!B36/'Tabel 5 Dim F'!B36*100,"-"))</f>
        <v>14.940509243697479</v>
      </c>
      <c r="C36" s="95">
        <f>IF(OR('Tabel 5 Dim F'!C36&lt;5,'Tabel 5.3 Dim Br'!C36&lt;0.5),"-",IFERROR('Tabel 5.3 Dim Br'!C36/'Tabel 5 Dim F'!C36*100,"-"))</f>
        <v>19.364665634674925</v>
      </c>
      <c r="D36" s="95">
        <f>IF(OR('Tabel 5 Dim F'!D36&lt;5,'Tabel 5.3 Dim Br'!D36&lt;0.5),"-",IFERROR('Tabel 5.3 Dim Br'!D36/'Tabel 5 Dim F'!D36*100,"-"))</f>
        <v>21.754117117117115</v>
      </c>
      <c r="E36" s="95">
        <f>IF(OR('Tabel 5 Dim F'!E36&lt;5,'Tabel 5.3 Dim Br'!E36&lt;0.5),"-",IFERROR('Tabel 5.3 Dim Br'!E36/'Tabel 5 Dim F'!E36*100,"-"))</f>
        <v>14.910542056074766</v>
      </c>
      <c r="F36" s="95">
        <f>IF(OR('Tabel 5 Dim F'!F36&lt;5,'Tabel 5.3 Dim Br'!F36&lt;0.5),"-",IFERROR('Tabel 5.3 Dim Br'!F36/'Tabel 5 Dim F'!F36*100,"-"))</f>
        <v>6.7115835913312702</v>
      </c>
      <c r="G36" s="95">
        <f>IF(OR('Tabel 5 Dim F'!G36&lt;5,'Tabel 5.3 Dim Br'!G36&lt;0.5),"-",IFERROR('Tabel 5.3 Dim Br'!G36/'Tabel 5 Dim F'!G36*100,"-"))</f>
        <v>6.1334501278772375</v>
      </c>
      <c r="H36" s="95">
        <f>IF(OR('Tabel 5 Dim F'!H36&lt;5,'Tabel 5.3 Dim Br'!H36&lt;0.5),"-",IFERROR('Tabel 5.3 Dim Br'!H36/'Tabel 5 Dim F'!H36*100,"-"))</f>
        <v>14.258421052631579</v>
      </c>
      <c r="I36" s="95">
        <f>IF(OR('Tabel 5 Dim F'!I36&lt;5,'Tabel 5.3 Dim Br'!I36&lt;0.5),"-",IFERROR('Tabel 5.3 Dim Br'!I36/'Tabel 5 Dim F'!I36*100,"-"))</f>
        <v>9.0654060402684564</v>
      </c>
    </row>
    <row r="37" spans="1:9" ht="15.75" customHeight="1" x14ac:dyDescent="0.2">
      <c r="A37" s="79" t="s">
        <v>51</v>
      </c>
      <c r="B37" s="93">
        <f>IF(OR('Tabel 5 Dim F'!B37&lt;5,'Tabel 5.3 Dim Br'!B37&lt;0.5),"-",IFERROR('Tabel 5.3 Dim Br'!B37/'Tabel 5 Dim F'!B37*100,"-"))</f>
        <v>16.022544987146532</v>
      </c>
      <c r="C37" s="93">
        <f>IF(OR('Tabel 5 Dim F'!C37&lt;5,'Tabel 5.3 Dim Br'!C37&lt;0.5),"-",IFERROR('Tabel 5.3 Dim Br'!C37/'Tabel 5 Dim F'!C37*100,"-"))</f>
        <v>18.192687499999998</v>
      </c>
      <c r="D37" s="93">
        <f>IF(OR('Tabel 5 Dim F'!D37&lt;5,'Tabel 5.3 Dim Br'!D37&lt;0.5),"-",IFERROR('Tabel 5.3 Dim Br'!D37/'Tabel 5 Dim F'!D37*100,"-"))</f>
        <v>10.207189873417722</v>
      </c>
      <c r="E37" s="93">
        <f>IF(OR('Tabel 5 Dim F'!E37&lt;5,'Tabel 5.3 Dim Br'!E37&lt;0.5),"-",IFERROR('Tabel 5.3 Dim Br'!E37/'Tabel 5 Dim F'!E37*100,"-"))</f>
        <v>9.0904444444444437</v>
      </c>
      <c r="F37" s="93">
        <f>IF(OR('Tabel 5 Dim F'!F37&lt;5,'Tabel 5.3 Dim Br'!F37&lt;0.5),"-",IFERROR('Tabel 5.3 Dim Br'!F37/'Tabel 5 Dim F'!F37*100,"-"))</f>
        <v>4.4758181818181813</v>
      </c>
      <c r="G37" s="93">
        <f>IF(OR('Tabel 5 Dim F'!G37&lt;5,'Tabel 5.3 Dim Br'!G37&lt;0.5),"-",IFERROR('Tabel 5.3 Dim Br'!G37/'Tabel 5 Dim F'!G37*100,"-"))</f>
        <v>6.6628333333333334</v>
      </c>
      <c r="H37" s="93">
        <f>IF(OR('Tabel 5 Dim F'!H37&lt;5,'Tabel 5.3 Dim Br'!H37&lt;0.5),"-",IFERROR('Tabel 5.3 Dim Br'!H37/'Tabel 5 Dim F'!H37*100,"-"))</f>
        <v>6.4679117647058817</v>
      </c>
      <c r="I37" s="93">
        <f>IF(OR('Tabel 5 Dim F'!I37&lt;5,'Tabel 5.3 Dim Br'!I37&lt;0.5),"-",IFERROR('Tabel 5.3 Dim Br'!I37/'Tabel 5 Dim F'!I37*100,"-"))</f>
        <v>4.978540540540541</v>
      </c>
    </row>
    <row r="38" spans="1:9" ht="15.75" customHeight="1" x14ac:dyDescent="0.2">
      <c r="A38" s="90" t="s">
        <v>52</v>
      </c>
      <c r="B38" s="94">
        <f>IF(OR('Tabel 5 Dim F'!B38&lt;5,'Tabel 5.3 Dim Br'!B38&lt;0.5),"-",IFERROR('Tabel 5.3 Dim Br'!B38/'Tabel 5 Dim F'!B38*100,"-"))</f>
        <v>13.300838006230528</v>
      </c>
      <c r="C38" s="94">
        <f>IF(OR('Tabel 5 Dim F'!C38&lt;5,'Tabel 5.3 Dim Br'!C38&lt;0.5),"-",IFERROR('Tabel 5.3 Dim Br'!C38/'Tabel 5 Dim F'!C38*100,"-"))</f>
        <v>24.228654205607477</v>
      </c>
      <c r="D38" s="94">
        <f>IF(OR('Tabel 5 Dim F'!D38&lt;5,'Tabel 5.3 Dim Br'!D38&lt;0.5),"-",IFERROR('Tabel 5.3 Dim Br'!D38/'Tabel 5 Dim F'!D38*100,"-"))</f>
        <v>7.2075588235294115</v>
      </c>
      <c r="E38" s="94">
        <f>IF(OR('Tabel 5 Dim F'!E38&lt;5,'Tabel 5.3 Dim Br'!E38&lt;0.5),"-",IFERROR('Tabel 5.3 Dim Br'!E38/'Tabel 5 Dim F'!E38*100,"-"))</f>
        <v>14.033558139534886</v>
      </c>
      <c r="F38" s="94">
        <f>IF(OR('Tabel 5 Dim F'!F38&lt;5,'Tabel 5.3 Dim Br'!F38&lt;0.5),"-",IFERROR('Tabel 5.3 Dim Br'!F38/'Tabel 5 Dim F'!F38*100,"-"))</f>
        <v>9.8686249999999998</v>
      </c>
      <c r="G38" s="94">
        <f>IF(OR('Tabel 5 Dim F'!G38&lt;5,'Tabel 5.3 Dim Br'!G38&lt;0.5),"-",IFERROR('Tabel 5.3 Dim Br'!G38/'Tabel 5 Dim F'!G38*100,"-"))</f>
        <v>15.785237288135592</v>
      </c>
      <c r="H38" s="94">
        <f>IF(OR('Tabel 5 Dim F'!H38&lt;5,'Tabel 5.3 Dim Br'!H38&lt;0.5),"-",IFERROR('Tabel 5.3 Dim Br'!H38/'Tabel 5 Dim F'!H38*100,"-"))</f>
        <v>15.20029411764706</v>
      </c>
      <c r="I38" s="94">
        <f>IF(OR('Tabel 5 Dim F'!I38&lt;5,'Tabel 5.3 Dim Br'!I38&lt;0.5),"-",IFERROR('Tabel 5.3 Dim Br'!I38/'Tabel 5 Dim F'!I38*100,"-"))</f>
        <v>10.704270270270271</v>
      </c>
    </row>
    <row r="39" spans="1:9" ht="15.75" customHeight="1" x14ac:dyDescent="0.2">
      <c r="A39" s="83" t="s">
        <v>53</v>
      </c>
      <c r="B39" s="95">
        <f>IF(OR('Tabel 5 Dim F'!B39&lt;5,'Tabel 5.3 Dim Br'!B39&lt;0.5),"-",IFERROR('Tabel 5.3 Dim Br'!B39/'Tabel 5 Dim F'!B39*100,"-"))</f>
        <v>19.453234042553191</v>
      </c>
      <c r="C39" s="95">
        <f>IF(OR('Tabel 5 Dim F'!C39&lt;5,'Tabel 5.3 Dim Br'!C39&lt;0.5),"-",IFERROR('Tabel 5.3 Dim Br'!C39/'Tabel 5 Dim F'!C39*100,"-"))</f>
        <v>38.112388888888887</v>
      </c>
      <c r="D39" s="95" t="str">
        <f>IF(OR('Tabel 5 Dim F'!D39&lt;5,'Tabel 5.3 Dim Br'!D39&lt;0.5),"-",IFERROR('Tabel 5.3 Dim Br'!D39/'Tabel 5 Dim F'!D39*100,"-"))</f>
        <v>-</v>
      </c>
      <c r="E39" s="95">
        <f>IF(OR('Tabel 5 Dim F'!E39&lt;5,'Tabel 5.3 Dim Br'!E39&lt;0.5),"-",IFERROR('Tabel 5.3 Dim Br'!E39/'Tabel 5 Dim F'!E39*100,"-"))</f>
        <v>24.995374999999999</v>
      </c>
      <c r="F39" s="95">
        <f>IF(OR('Tabel 5 Dim F'!F39&lt;5,'Tabel 5.3 Dim Br'!F39&lt;0.5),"-",IFERROR('Tabel 5.3 Dim Br'!F39/'Tabel 5 Dim F'!F39*100,"-"))</f>
        <v>9.9386346153846166</v>
      </c>
      <c r="G39" s="95">
        <f>IF(OR('Tabel 5 Dim F'!G39&lt;5,'Tabel 5.3 Dim Br'!G39&lt;0.5),"-",IFERROR('Tabel 5.3 Dim Br'!G39/'Tabel 5 Dim F'!G39*100,"-"))</f>
        <v>18.690625000000001</v>
      </c>
      <c r="H39" s="95">
        <f>IF(OR('Tabel 5 Dim F'!H39&lt;5,'Tabel 5.3 Dim Br'!H39&lt;0.5),"-",IFERROR('Tabel 5.3 Dim Br'!H39/'Tabel 5 Dim F'!H39*100,"-"))</f>
        <v>26.448944444444443</v>
      </c>
      <c r="I39" s="95">
        <f>IF(OR('Tabel 5 Dim F'!I39&lt;5,'Tabel 5.3 Dim Br'!I39&lt;0.5),"-",IFERROR('Tabel 5.3 Dim Br'!I39/'Tabel 5 Dim F'!I39*100,"-"))</f>
        <v>6.2527222222222232</v>
      </c>
    </row>
    <row r="40" spans="1:9" ht="15.75" customHeight="1" x14ac:dyDescent="0.2">
      <c r="A40" s="79" t="s">
        <v>54</v>
      </c>
      <c r="B40" s="93">
        <f>IF(OR('Tabel 5 Dim F'!B40&lt;5,'Tabel 5.3 Dim Br'!B40&lt;0.5),"-",IFERROR('Tabel 5.3 Dim Br'!B40/'Tabel 5 Dim F'!B40*100,"-"))</f>
        <v>8.4910917431192665</v>
      </c>
      <c r="C40" s="93">
        <f>IF(OR('Tabel 5 Dim F'!C40&lt;5,'Tabel 5.3 Dim Br'!C40&lt;0.5),"-",IFERROR('Tabel 5.3 Dim Br'!C40/'Tabel 5 Dim F'!C40*100,"-"))</f>
        <v>22.649539999999998</v>
      </c>
      <c r="D40" s="93">
        <f>IF(OR('Tabel 5 Dim F'!D40&lt;5,'Tabel 5.3 Dim Br'!D40&lt;0.5),"-",IFERROR('Tabel 5.3 Dim Br'!D40/'Tabel 5 Dim F'!D40*100,"-"))</f>
        <v>23.594214285714283</v>
      </c>
      <c r="E40" s="93">
        <f>IF(OR('Tabel 5 Dim F'!E40&lt;5,'Tabel 5.3 Dim Br'!E40&lt;0.5),"-",IFERROR('Tabel 5.3 Dim Br'!E40/'Tabel 5 Dim F'!E40*100,"-"))</f>
        <v>21.396227272727273</v>
      </c>
      <c r="F40" s="93">
        <f>IF(OR('Tabel 5 Dim F'!F40&lt;5,'Tabel 5.3 Dim Br'!F40&lt;0.5),"-",IFERROR('Tabel 5.3 Dim Br'!F40/'Tabel 5 Dim F'!F40*100,"-"))</f>
        <v>12.331390070921987</v>
      </c>
      <c r="G40" s="93">
        <f>IF(OR('Tabel 5 Dim F'!G40&lt;5,'Tabel 5.3 Dim Br'!G40&lt;0.5),"-",IFERROR('Tabel 5.3 Dim Br'!G40/'Tabel 5 Dim F'!G40*100,"-"))</f>
        <v>7.389652173913043</v>
      </c>
      <c r="H40" s="93" t="str">
        <f>IF(OR('Tabel 5 Dim F'!H40&lt;5,'Tabel 5.3 Dim Br'!H40&lt;0.5),"-",IFERROR('Tabel 5.3 Dim Br'!H40/'Tabel 5 Dim F'!H40*100,"-"))</f>
        <v>-</v>
      </c>
      <c r="I40" s="93">
        <f>IF(OR('Tabel 5 Dim F'!I40&lt;5,'Tabel 5.3 Dim Br'!I40&lt;0.5),"-",IFERROR('Tabel 5.3 Dim Br'!I40/'Tabel 5 Dim F'!I40*100,"-"))</f>
        <v>9.9488936170212767</v>
      </c>
    </row>
    <row r="41" spans="1:9" ht="15.75" customHeight="1" x14ac:dyDescent="0.2">
      <c r="A41" s="90" t="s">
        <v>214</v>
      </c>
      <c r="B41" s="94">
        <f>IF(OR('Tabel 5 Dim F'!B41&lt;5,'Tabel 5.3 Dim Br'!B41&lt;0.5),"-",IFERROR('Tabel 5.3 Dim Br'!B41/'Tabel 5 Dim F'!B41*100,"-"))</f>
        <v>19.05716860465116</v>
      </c>
      <c r="C41" s="94">
        <f>IF(OR('Tabel 5 Dim F'!C41&lt;5,'Tabel 5.3 Dim Br'!C41&lt;0.5),"-",IFERROR('Tabel 5.3 Dim Br'!C41/'Tabel 5 Dim F'!C41*100,"-"))</f>
        <v>15.021303116147308</v>
      </c>
      <c r="D41" s="94">
        <f>IF(OR('Tabel 5 Dim F'!D41&lt;5,'Tabel 5.3 Dim Br'!D41&lt;0.5),"-",IFERROR('Tabel 5.3 Dim Br'!D41/'Tabel 5 Dim F'!D41*100,"-"))</f>
        <v>8.8684842105263151</v>
      </c>
      <c r="E41" s="94">
        <f>IF(OR('Tabel 5 Dim F'!E41&lt;5,'Tabel 5.3 Dim Br'!E41&lt;0.5),"-",IFERROR('Tabel 5.3 Dim Br'!E41/'Tabel 5 Dim F'!E41*100,"-"))</f>
        <v>21.652333333333331</v>
      </c>
      <c r="F41" s="94">
        <f>IF(OR('Tabel 5 Dim F'!F41&lt;5,'Tabel 5.3 Dim Br'!F41&lt;0.5),"-",IFERROR('Tabel 5.3 Dim Br'!F41/'Tabel 5 Dim F'!F41*100,"-"))</f>
        <v>4.6785935251798563</v>
      </c>
      <c r="G41" s="94">
        <f>IF(OR('Tabel 5 Dim F'!G41&lt;5,'Tabel 5.3 Dim Br'!G41&lt;0.5),"-",IFERROR('Tabel 5.3 Dim Br'!G41/'Tabel 5 Dim F'!G41*100,"-"))</f>
        <v>7.4565638629283493</v>
      </c>
      <c r="H41" s="94">
        <f>IF(OR('Tabel 5 Dim F'!H41&lt;5,'Tabel 5.3 Dim Br'!H41&lt;0.5),"-",IFERROR('Tabel 5.3 Dim Br'!H41/'Tabel 5 Dim F'!H41*100,"-"))</f>
        <v>4.8099896907216495</v>
      </c>
      <c r="I41" s="94">
        <f>IF(OR('Tabel 5 Dim F'!I41&lt;5,'Tabel 5.3 Dim Br'!I41&lt;0.5),"-",IFERROR('Tabel 5.3 Dim Br'!I41/'Tabel 5 Dim F'!I41*100,"-"))</f>
        <v>7.1428571428571423</v>
      </c>
    </row>
    <row r="42" spans="1:9" ht="15.75" customHeight="1" x14ac:dyDescent="0.2">
      <c r="A42" s="83" t="s">
        <v>55</v>
      </c>
      <c r="B42" s="95">
        <f>IF(OR('Tabel 5 Dim F'!B42&lt;5,'Tabel 5.3 Dim Br'!B42&lt;0.5),"-",IFERROR('Tabel 5.3 Dim Br'!B42/'Tabel 5 Dim F'!B42*100,"-"))</f>
        <v>16.34710262529833</v>
      </c>
      <c r="C42" s="95">
        <f>IF(OR('Tabel 5 Dim F'!C42&lt;5,'Tabel 5.3 Dim Br'!C42&lt;0.5),"-",IFERROR('Tabel 5.3 Dim Br'!C42/'Tabel 5 Dim F'!C42*100,"-"))</f>
        <v>33.310218749999997</v>
      </c>
      <c r="D42" s="95">
        <f>IF(OR('Tabel 5 Dim F'!D42&lt;5,'Tabel 5.3 Dim Br'!D42&lt;0.5),"-",IFERROR('Tabel 5.3 Dim Br'!D42/'Tabel 5 Dim F'!D42*100,"-"))</f>
        <v>41.819999999999993</v>
      </c>
      <c r="E42" s="95">
        <f>IF(OR('Tabel 5 Dim F'!E42&lt;5,'Tabel 5.3 Dim Br'!E42&lt;0.5),"-",IFERROR('Tabel 5.3 Dim Br'!E42/'Tabel 5 Dim F'!E42*100,"-"))</f>
        <v>11.182858974358975</v>
      </c>
      <c r="F42" s="95">
        <f>IF(OR('Tabel 5 Dim F'!F42&lt;5,'Tabel 5.3 Dim Br'!F42&lt;0.5),"-",IFERROR('Tabel 5.3 Dim Br'!F42/'Tabel 5 Dim F'!F42*100,"-"))</f>
        <v>8.4058554216867485</v>
      </c>
      <c r="G42" s="95">
        <f>IF(OR('Tabel 5 Dim F'!G42&lt;5,'Tabel 5.3 Dim Br'!G42&lt;0.5),"-",IFERROR('Tabel 5.3 Dim Br'!G42/'Tabel 5 Dim F'!G42*100,"-"))</f>
        <v>22.576419354838709</v>
      </c>
      <c r="H42" s="95">
        <f>IF(OR('Tabel 5 Dim F'!H42&lt;5,'Tabel 5.3 Dim Br'!H42&lt;0.5),"-",IFERROR('Tabel 5.3 Dim Br'!H42/'Tabel 5 Dim F'!H42*100,"-"))</f>
        <v>15.188419354838709</v>
      </c>
      <c r="I42" s="95">
        <f>IF(OR('Tabel 5 Dim F'!I42&lt;5,'Tabel 5.3 Dim Br'!I42&lt;0.5),"-",IFERROR('Tabel 5.3 Dim Br'!I42/'Tabel 5 Dim F'!I42*100,"-"))</f>
        <v>7.5776065573770497</v>
      </c>
    </row>
    <row r="43" spans="1:9" ht="15.75" customHeight="1" x14ac:dyDescent="0.2">
      <c r="A43" s="79" t="s">
        <v>56</v>
      </c>
      <c r="B43" s="93">
        <f>IF(OR('Tabel 5 Dim F'!B43&lt;5,'Tabel 5.3 Dim Br'!B43&lt;0.5),"-",IFERROR('Tabel 5.3 Dim Br'!B43/'Tabel 5 Dim F'!B43*100,"-"))</f>
        <v>4.2412465753424655</v>
      </c>
      <c r="C43" s="93">
        <f>IF(OR('Tabel 5 Dim F'!C43&lt;5,'Tabel 5.3 Dim Br'!C43&lt;0.5),"-",IFERROR('Tabel 5.3 Dim Br'!C43/'Tabel 5 Dim F'!C43*100,"-"))</f>
        <v>29.688759259259257</v>
      </c>
      <c r="D43" s="93">
        <f>IF(OR('Tabel 5 Dim F'!D43&lt;5,'Tabel 5.3 Dim Br'!D43&lt;0.5),"-",IFERROR('Tabel 5.3 Dim Br'!D43/'Tabel 5 Dim F'!D43*100,"-"))</f>
        <v>23.8415</v>
      </c>
      <c r="E43" s="93">
        <f>IF(OR('Tabel 5 Dim F'!E43&lt;5,'Tabel 5.3 Dim Br'!E43&lt;0.5),"-",IFERROR('Tabel 5.3 Dim Br'!E43/'Tabel 5 Dim F'!E43*100,"-"))</f>
        <v>4.9192173913043478</v>
      </c>
      <c r="F43" s="93">
        <f>IF(OR('Tabel 5 Dim F'!F43&lt;5,'Tabel 5.3 Dim Br'!F43&lt;0.5),"-",IFERROR('Tabel 5.3 Dim Br'!F43/'Tabel 5 Dim F'!F43*100,"-"))</f>
        <v>9.1709433962264146</v>
      </c>
      <c r="G43" s="93">
        <f>IF(OR('Tabel 5 Dim F'!G43&lt;5,'Tabel 5.3 Dim Br'!G43&lt;0.5),"-",IFERROR('Tabel 5.3 Dim Br'!G43/'Tabel 5 Dim F'!G43*100,"-"))</f>
        <v>11.762529411764707</v>
      </c>
      <c r="H43" s="93" t="str">
        <f>IF(OR('Tabel 5 Dim F'!H43&lt;5,'Tabel 5.3 Dim Br'!H43&lt;0.5),"-",IFERROR('Tabel 5.3 Dim Br'!H43/'Tabel 5 Dim F'!H43*100,"-"))</f>
        <v>-</v>
      </c>
      <c r="I43" s="93" t="str">
        <f>IF(OR('Tabel 5 Dim F'!I43&lt;5,'Tabel 5.3 Dim Br'!I43&lt;0.5),"-",IFERROR('Tabel 5.3 Dim Br'!I43/'Tabel 5 Dim F'!I43*100,"-"))</f>
        <v>-</v>
      </c>
    </row>
    <row r="44" spans="1:9" ht="15.75" customHeight="1" x14ac:dyDescent="0.2">
      <c r="A44" s="90" t="s">
        <v>57</v>
      </c>
      <c r="B44" s="94">
        <f>IF(OR('Tabel 5 Dim F'!B44&lt;5,'Tabel 5.3 Dim Br'!B44&lt;0.5),"-",IFERROR('Tabel 5.3 Dim Br'!B44/'Tabel 5 Dim F'!B44*100,"-"))</f>
        <v>1.5702832331329324</v>
      </c>
      <c r="C44" s="94">
        <f>IF(OR('Tabel 5 Dim F'!C44&lt;5,'Tabel 5.3 Dim Br'!C44&lt;0.5),"-",IFERROR('Tabel 5.3 Dim Br'!C44/'Tabel 5 Dim F'!C44*100,"-"))</f>
        <v>32.969401606425706</v>
      </c>
      <c r="D44" s="94">
        <f>IF(OR('Tabel 5 Dim F'!D44&lt;5,'Tabel 5.3 Dim Br'!D44&lt;0.5),"-",IFERROR('Tabel 5.3 Dim Br'!D44/'Tabel 5 Dim F'!D44*100,"-"))</f>
        <v>17.786750000000001</v>
      </c>
      <c r="E44" s="94">
        <f>IF(OR('Tabel 5 Dim F'!E44&lt;5,'Tabel 5.3 Dim Br'!E44&lt;0.5),"-",IFERROR('Tabel 5.3 Dim Br'!E44/'Tabel 5 Dim F'!E44*100,"-"))</f>
        <v>19.641251207729468</v>
      </c>
      <c r="F44" s="94">
        <f>IF(OR('Tabel 5 Dim F'!F44&lt;5,'Tabel 5.3 Dim Br'!F44&lt;0.5),"-",IFERROR('Tabel 5.3 Dim Br'!F44/'Tabel 5 Dim F'!F44*100,"-"))</f>
        <v>19.794253926701572</v>
      </c>
      <c r="G44" s="94">
        <f>IF(OR('Tabel 5 Dim F'!G44&lt;5,'Tabel 5.3 Dim Br'!G44&lt;0.5),"-",IFERROR('Tabel 5.3 Dim Br'!G44/'Tabel 5 Dim F'!G44*100,"-"))</f>
        <v>19.008030534351146</v>
      </c>
      <c r="H44" s="94">
        <f>IF(OR('Tabel 5 Dim F'!H44&lt;5,'Tabel 5.3 Dim Br'!H44&lt;0.5),"-",IFERROR('Tabel 5.3 Dim Br'!H44/'Tabel 5 Dim F'!H44*100,"-"))</f>
        <v>25.589272727272729</v>
      </c>
      <c r="I44" s="94">
        <f>IF(OR('Tabel 5 Dim F'!I44&lt;5,'Tabel 5.3 Dim Br'!I44&lt;0.5),"-",IFERROR('Tabel 5.3 Dim Br'!I44/'Tabel 5 Dim F'!I44*100,"-"))</f>
        <v>13.307023437500002</v>
      </c>
    </row>
    <row r="45" spans="1:9" ht="15.75" customHeight="1" x14ac:dyDescent="0.2">
      <c r="A45" s="83" t="s">
        <v>58</v>
      </c>
      <c r="B45" s="95">
        <f>IF(OR('Tabel 5 Dim F'!B45&lt;5,'Tabel 5.3 Dim Br'!B45&lt;0.5),"-",IFERROR('Tabel 5.3 Dim Br'!B45/'Tabel 5 Dim F'!B45*100,"-"))</f>
        <v>7.4740673076923088</v>
      </c>
      <c r="C45" s="95">
        <f>IF(OR('Tabel 5 Dim F'!C45&lt;5,'Tabel 5.3 Dim Br'!C45&lt;0.5),"-",IFERROR('Tabel 5.3 Dim Br'!C45/'Tabel 5 Dim F'!C45*100,"-"))</f>
        <v>26.031327205882356</v>
      </c>
      <c r="D45" s="95">
        <f>IF(OR('Tabel 5 Dim F'!D45&lt;5,'Tabel 5.3 Dim Br'!D45&lt;0.5),"-",IFERROR('Tabel 5.3 Dim Br'!D45/'Tabel 5 Dim F'!D45*100,"-"))</f>
        <v>19.778361702127661</v>
      </c>
      <c r="E45" s="95">
        <f>IF(OR('Tabel 5 Dim F'!E45&lt;5,'Tabel 5.3 Dim Br'!E45&lt;0.5),"-",IFERROR('Tabel 5.3 Dim Br'!E45/'Tabel 5 Dim F'!E45*100,"-"))</f>
        <v>18.448387596899224</v>
      </c>
      <c r="F45" s="95">
        <f>IF(OR('Tabel 5 Dim F'!F45&lt;5,'Tabel 5.3 Dim Br'!F45&lt;0.5),"-",IFERROR('Tabel 5.3 Dim Br'!F45/'Tabel 5 Dim F'!F45*100,"-"))</f>
        <v>16.24176347305389</v>
      </c>
      <c r="G45" s="95">
        <f>IF(OR('Tabel 5 Dim F'!G45&lt;5,'Tabel 5.3 Dim Br'!G45&lt;0.5),"-",IFERROR('Tabel 5.3 Dim Br'!G45/'Tabel 5 Dim F'!G45*100,"-"))</f>
        <v>7.7256964285714282</v>
      </c>
      <c r="H45" s="95">
        <f>IF(OR('Tabel 5 Dim F'!H45&lt;5,'Tabel 5.3 Dim Br'!H45&lt;0.5),"-",IFERROR('Tabel 5.3 Dim Br'!H45/'Tabel 5 Dim F'!H45*100,"-"))</f>
        <v>13.403904761904762</v>
      </c>
      <c r="I45" s="95">
        <f>IF(OR('Tabel 5 Dim F'!I45&lt;5,'Tabel 5.3 Dim Br'!I45&lt;0.5),"-",IFERROR('Tabel 5.3 Dim Br'!I45/'Tabel 5 Dim F'!I45*100,"-"))</f>
        <v>7.1719767441860469</v>
      </c>
    </row>
    <row r="46" spans="1:9" ht="15.75" customHeight="1" x14ac:dyDescent="0.2">
      <c r="A46" s="79" t="s">
        <v>59</v>
      </c>
      <c r="B46" s="93">
        <f>IF(OR('Tabel 5 Dim F'!B46&lt;5,'Tabel 5.3 Dim Br'!B46&lt;0.5),"-",IFERROR('Tabel 5.3 Dim Br'!B46/'Tabel 5 Dim F'!B46*100,"-"))</f>
        <v>13.851907216494844</v>
      </c>
      <c r="C46" s="93">
        <f>IF(OR('Tabel 5 Dim F'!C46&lt;5,'Tabel 5.3 Dim Br'!C46&lt;0.5),"-",IFERROR('Tabel 5.3 Dim Br'!C46/'Tabel 5 Dim F'!C46*100,"-"))</f>
        <v>13.458633064516128</v>
      </c>
      <c r="D46" s="93">
        <f>IF(OR('Tabel 5 Dim F'!D46&lt;5,'Tabel 5.3 Dim Br'!D46&lt;0.5),"-",IFERROR('Tabel 5.3 Dim Br'!D46/'Tabel 5 Dim F'!D46*100,"-"))</f>
        <v>6.2812133333333335</v>
      </c>
      <c r="E46" s="93">
        <f>IF(OR('Tabel 5 Dim F'!E46&lt;5,'Tabel 5.3 Dim Br'!E46&lt;0.5),"-",IFERROR('Tabel 5.3 Dim Br'!E46/'Tabel 5 Dim F'!E46*100,"-"))</f>
        <v>5.6672531120331948</v>
      </c>
      <c r="F46" s="93">
        <f>IF(OR('Tabel 5 Dim F'!F46&lt;5,'Tabel 5.3 Dim Br'!F46&lt;0.5),"-",IFERROR('Tabel 5.3 Dim Br'!F46/'Tabel 5 Dim F'!F46*100,"-"))</f>
        <v>9.1328483146067416</v>
      </c>
      <c r="G46" s="93">
        <f>IF(OR('Tabel 5 Dim F'!G46&lt;5,'Tabel 5.3 Dim Br'!G46&lt;0.5),"-",IFERROR('Tabel 5.3 Dim Br'!G46/'Tabel 5 Dim F'!G46*100,"-"))</f>
        <v>7.9381901840490796</v>
      </c>
      <c r="H46" s="93">
        <f>IF(OR('Tabel 5 Dim F'!H46&lt;5,'Tabel 5.3 Dim Br'!H46&lt;0.5),"-",IFERROR('Tabel 5.3 Dim Br'!H46/'Tabel 5 Dim F'!H46*100,"-"))</f>
        <v>3.8122352941176469</v>
      </c>
      <c r="I46" s="93">
        <f>IF(OR('Tabel 5 Dim F'!I46&lt;5,'Tabel 5.3 Dim Br'!I46&lt;0.5),"-",IFERROR('Tabel 5.3 Dim Br'!I46/'Tabel 5 Dim F'!I46*100,"-"))</f>
        <v>10.659467741935485</v>
      </c>
    </row>
    <row r="47" spans="1:9" ht="15.75" customHeight="1" x14ac:dyDescent="0.2">
      <c r="A47" s="38"/>
      <c r="B47" s="42"/>
      <c r="C47" s="42"/>
      <c r="D47" s="42"/>
      <c r="E47" s="42"/>
      <c r="F47" s="42"/>
      <c r="G47" s="42"/>
      <c r="H47" s="42"/>
      <c r="I47" s="42"/>
    </row>
    <row r="48" spans="1:9" ht="15.75" customHeight="1" x14ac:dyDescent="0.2">
      <c r="A48" s="88" t="s">
        <v>20</v>
      </c>
      <c r="B48" s="92">
        <f>IF(OR('Tabel 5 Dim F'!B48&lt;5,'Tabel 5.3 Dim Br'!B48&lt;0.5),"-",IFERROR('Tabel 5.3 Dim Br'!B48/'Tabel 5 Dim F'!B48*100,"-"))</f>
        <v>14.685565650788462</v>
      </c>
      <c r="C48" s="92">
        <f>IF(OR('Tabel 5 Dim F'!C48&lt;5,'Tabel 5.3 Dim Br'!C48&lt;0.5),"-",IFERROR('Tabel 5.3 Dim Br'!C48/'Tabel 5 Dim F'!C48*100,"-"))</f>
        <v>18.824431818181818</v>
      </c>
      <c r="D48" s="92">
        <f>IF(OR('Tabel 5 Dim F'!D48&lt;5,'Tabel 5.3 Dim Br'!D48&lt;0.5),"-",IFERROR('Tabel 5.3 Dim Br'!D48/'Tabel 5 Dim F'!D48*100,"-"))</f>
        <v>16.334891628440371</v>
      </c>
      <c r="E48" s="92">
        <f>IF(OR('Tabel 5 Dim F'!E48&lt;5,'Tabel 5.3 Dim Br'!E48&lt;0.5),"-",IFERROR('Tabel 5.3 Dim Br'!E48/'Tabel 5 Dim F'!E48*100,"-"))</f>
        <v>12.203287369985146</v>
      </c>
      <c r="F48" s="92">
        <f>IF(OR('Tabel 5 Dim F'!F48&lt;5,'Tabel 5.3 Dim Br'!F48&lt;0.5),"-",IFERROR('Tabel 5.3 Dim Br'!F48/'Tabel 5 Dim F'!F48*100,"-"))</f>
        <v>8.4755903369122567</v>
      </c>
      <c r="G48" s="92">
        <f>IF(OR('Tabel 5 Dim F'!G48&lt;5,'Tabel 5.3 Dim Br'!G48&lt;0.5),"-",IFERROR('Tabel 5.3 Dim Br'!G48/'Tabel 5 Dim F'!G48*100,"-"))</f>
        <v>7.1932002369668249</v>
      </c>
      <c r="H48" s="92">
        <f>IF(OR('Tabel 5 Dim F'!H48&lt;5,'Tabel 5.3 Dim Br'!H48&lt;0.5),"-",IFERROR('Tabel 5.3 Dim Br'!H48/'Tabel 5 Dim F'!H48*100,"-"))</f>
        <v>9.1505082228116699</v>
      </c>
      <c r="I48" s="92">
        <f>IF(OR('Tabel 5 Dim F'!I48&lt;5,'Tabel 5.3 Dim Br'!I48&lt;0.5),"-",IFERROR('Tabel 5.3 Dim Br'!I48/'Tabel 5 Dim F'!I48*100,"-"))</f>
        <v>8.6303336884154458</v>
      </c>
    </row>
    <row r="49" spans="1:9" ht="15.75" customHeight="1" x14ac:dyDescent="0.2">
      <c r="A49" s="27"/>
      <c r="B49" s="46"/>
      <c r="C49" s="46"/>
      <c r="D49" s="46"/>
      <c r="E49" s="46"/>
      <c r="F49" s="46"/>
      <c r="G49" s="46"/>
      <c r="H49" s="69"/>
      <c r="I49" s="69"/>
    </row>
    <row r="50" spans="1:9" ht="15.75" customHeight="1" x14ac:dyDescent="0.2">
      <c r="A50" s="90" t="s">
        <v>60</v>
      </c>
      <c r="B50" s="94">
        <f>IF(OR('Tabel 5 Dim F'!B50&lt;5,'Tabel 5.3 Dim Br'!B50&lt;0.5),"-",IFERROR('Tabel 5.3 Dim Br'!B50/'Tabel 5 Dim F'!B50*100,"-"))</f>
        <v>18.899726570048308</v>
      </c>
      <c r="C50" s="94">
        <f>IF(OR('Tabel 5 Dim F'!C50&lt;5,'Tabel 5.3 Dim Br'!C50&lt;0.5),"-",IFERROR('Tabel 5.3 Dim Br'!C50/'Tabel 5 Dim F'!C50*100,"-"))</f>
        <v>15.328318001586041</v>
      </c>
      <c r="D50" s="94">
        <f>IF(OR('Tabel 5 Dim F'!D50&lt;5,'Tabel 5.3 Dim Br'!D50&lt;0.5),"-",IFERROR('Tabel 5.3 Dim Br'!D50/'Tabel 5 Dim F'!D50*100,"-"))</f>
        <v>13.711876712328767</v>
      </c>
      <c r="E50" s="94">
        <f>IF(OR('Tabel 5 Dim F'!E50&lt;5,'Tabel 5.3 Dim Br'!E50&lt;0.5),"-",IFERROR('Tabel 5.3 Dim Br'!E50/'Tabel 5 Dim F'!E50*100,"-"))</f>
        <v>7.5749370748299318</v>
      </c>
      <c r="F50" s="94">
        <f>IF(OR('Tabel 5 Dim F'!F50&lt;5,'Tabel 5.3 Dim Br'!F50&lt;0.5),"-",IFERROR('Tabel 5.3 Dim Br'!F50/'Tabel 5 Dim F'!F50*100,"-"))</f>
        <v>4.2910731707317069</v>
      </c>
      <c r="G50" s="94">
        <f>IF(OR('Tabel 5 Dim F'!G50&lt;5,'Tabel 5.3 Dim Br'!G50&lt;0.5),"-",IFERROR('Tabel 5.3 Dim Br'!G50/'Tabel 5 Dim F'!G50*100,"-"))</f>
        <v>3.0110178412132025</v>
      </c>
      <c r="H50" s="94">
        <f>IF(OR('Tabel 5 Dim F'!H50&lt;5,'Tabel 5.3 Dim Br'!H50&lt;0.5),"-",IFERROR('Tabel 5.3 Dim Br'!H50/'Tabel 5 Dim F'!H50*100,"-"))</f>
        <v>9.3580839694656497</v>
      </c>
      <c r="I50" s="94">
        <f>IF(OR('Tabel 5 Dim F'!I50&lt;5,'Tabel 5.3 Dim Br'!I50&lt;0.5),"-",IFERROR('Tabel 5.3 Dim Br'!I50/'Tabel 5 Dim F'!I50*100,"-"))</f>
        <v>2.5524657534246575</v>
      </c>
    </row>
    <row r="51" spans="1:9" ht="15.75" customHeight="1" x14ac:dyDescent="0.2">
      <c r="A51" s="83" t="s">
        <v>61</v>
      </c>
      <c r="B51" s="95">
        <f>IF(OR('Tabel 5 Dim F'!B51&lt;5,'Tabel 5.3 Dim Br'!B51&lt;0.5),"-",IFERROR('Tabel 5.3 Dim Br'!B51/'Tabel 5 Dim F'!B51*100,"-"))</f>
        <v>14.728990421455936</v>
      </c>
      <c r="C51" s="95">
        <f>IF(OR('Tabel 5 Dim F'!C51&lt;5,'Tabel 5.3 Dim Br'!C51&lt;0.5),"-",IFERROR('Tabel 5.3 Dim Br'!C51/'Tabel 5 Dim F'!C51*100,"-"))</f>
        <v>29.95203092783505</v>
      </c>
      <c r="D51" s="95">
        <f>IF(OR('Tabel 5 Dim F'!D51&lt;5,'Tabel 5.3 Dim Br'!D51&lt;0.5),"-",IFERROR('Tabel 5.3 Dim Br'!D51/'Tabel 5 Dim F'!D51*100,"-"))</f>
        <v>24.957432432432434</v>
      </c>
      <c r="E51" s="95">
        <f>IF(OR('Tabel 5 Dim F'!E51&lt;5,'Tabel 5.3 Dim Br'!E51&lt;0.5),"-",IFERROR('Tabel 5.3 Dim Br'!E51/'Tabel 5 Dim F'!E51*100,"-"))</f>
        <v>17.529118279569893</v>
      </c>
      <c r="F51" s="95">
        <f>IF(OR('Tabel 5 Dim F'!F51&lt;5,'Tabel 5.3 Dim Br'!F51&lt;0.5),"-",IFERROR('Tabel 5.3 Dim Br'!F51/'Tabel 5 Dim F'!F51*100,"-"))</f>
        <v>15.561456084656083</v>
      </c>
      <c r="G51" s="95">
        <f>IF(OR('Tabel 5 Dim F'!G51&lt;5,'Tabel 5.3 Dim Br'!G51&lt;0.5),"-",IFERROR('Tabel 5.3 Dim Br'!G51/'Tabel 5 Dim F'!G51*100,"-"))</f>
        <v>14.435466847090664</v>
      </c>
      <c r="H51" s="95">
        <f>IF(OR('Tabel 5 Dim F'!H51&lt;5,'Tabel 5.3 Dim Br'!H51&lt;0.5),"-",IFERROR('Tabel 5.3 Dim Br'!H51/'Tabel 5 Dim F'!H51*100,"-"))</f>
        <v>13.099377171215881</v>
      </c>
      <c r="I51" s="95">
        <f>IF(OR('Tabel 5 Dim F'!I51&lt;5,'Tabel 5.3 Dim Br'!I51&lt;0.5),"-",IFERROR('Tabel 5.3 Dim Br'!I51/'Tabel 5 Dim F'!I51*100,"-"))</f>
        <v>13.533021063189569</v>
      </c>
    </row>
    <row r="52" spans="1:9" ht="15.75" customHeight="1" x14ac:dyDescent="0.2">
      <c r="A52" s="79" t="s">
        <v>62</v>
      </c>
      <c r="B52" s="93">
        <f>IF(OR('Tabel 5 Dim F'!B52&lt;5,'Tabel 5.3 Dim Br'!B52&lt;0.5),"-",IFERROR('Tabel 5.3 Dim Br'!B52/'Tabel 5 Dim F'!B52*100,"-"))</f>
        <v>15.300800290697675</v>
      </c>
      <c r="C52" s="93">
        <f>IF(OR('Tabel 5 Dim F'!C52&lt;5,'Tabel 5.3 Dim Br'!C52&lt;0.5),"-",IFERROR('Tabel 5.3 Dim Br'!C52/'Tabel 5 Dim F'!C52*100,"-"))</f>
        <v>16.130626395939089</v>
      </c>
      <c r="D52" s="93">
        <f>IF(OR('Tabel 5 Dim F'!D52&lt;5,'Tabel 5.3 Dim Br'!D52&lt;0.5),"-",IFERROR('Tabel 5.3 Dim Br'!D52/'Tabel 5 Dim F'!D52*100,"-"))</f>
        <v>12.38983076923077</v>
      </c>
      <c r="E52" s="93">
        <f>IF(OR('Tabel 5 Dim F'!E52&lt;5,'Tabel 5.3 Dim Br'!E52&lt;0.5),"-",IFERROR('Tabel 5.3 Dim Br'!E52/'Tabel 5 Dim F'!E52*100,"-"))</f>
        <v>10.201518355359765</v>
      </c>
      <c r="F52" s="93">
        <f>IF(OR('Tabel 5 Dim F'!F52&lt;5,'Tabel 5.3 Dim Br'!F52&lt;0.5),"-",IFERROR('Tabel 5.3 Dim Br'!F52/'Tabel 5 Dim F'!F52*100,"-"))</f>
        <v>4.8418411016949161</v>
      </c>
      <c r="G52" s="93">
        <f>IF(OR('Tabel 5 Dim F'!G52&lt;5,'Tabel 5.3 Dim Br'!G52&lt;0.5),"-",IFERROR('Tabel 5.3 Dim Br'!G52/'Tabel 5 Dim F'!G52*100,"-"))</f>
        <v>6.011342054263566</v>
      </c>
      <c r="H52" s="93">
        <f>IF(OR('Tabel 5 Dim F'!H52&lt;5,'Tabel 5.3 Dim Br'!H52&lt;0.5),"-",IFERROR('Tabel 5.3 Dim Br'!H52/'Tabel 5 Dim F'!H52*100,"-"))</f>
        <v>8.5905695652173915</v>
      </c>
      <c r="I52" s="93">
        <f>IF(OR('Tabel 5 Dim F'!I52&lt;5,'Tabel 5.3 Dim Br'!I52&lt;0.5),"-",IFERROR('Tabel 5.3 Dim Br'!I52/'Tabel 5 Dim F'!I52*100,"-"))</f>
        <v>6.8764812030075184</v>
      </c>
    </row>
    <row r="53" spans="1:9" x14ac:dyDescent="0.2">
      <c r="A53" t="s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9"/>
  <dimension ref="A1:V737"/>
  <sheetViews>
    <sheetView showGridLines="0" topLeftCell="A4" zoomScaleNormal="100" workbookViewId="0">
      <selection activeCell="B38" sqref="B38"/>
    </sheetView>
  </sheetViews>
  <sheetFormatPr defaultRowHeight="12.75" x14ac:dyDescent="0.2"/>
  <cols>
    <col min="1" max="1" width="17.140625" style="27" customWidth="1"/>
    <col min="2" max="5" width="9.7109375" customWidth="1"/>
    <col min="6" max="6" width="9.7109375" style="53" customWidth="1"/>
    <col min="7" max="9" width="9.7109375" customWidth="1"/>
    <col min="10" max="10" width="1.140625" style="1" customWidth="1"/>
    <col min="11" max="11" width="9.7109375" customWidth="1"/>
  </cols>
  <sheetData>
    <row r="1" spans="1:22" s="24" customFormat="1" ht="15.75" customHeight="1" x14ac:dyDescent="0.2">
      <c r="J1" s="60"/>
    </row>
    <row r="2" spans="1:22" s="24" customFormat="1" ht="15.75" customHeight="1" x14ac:dyDescent="0.2">
      <c r="J2" s="60"/>
    </row>
    <row r="3" spans="1:22" s="24" customFormat="1" ht="15.75" customHeight="1" x14ac:dyDescent="0.25">
      <c r="A3" s="191" t="s">
        <v>193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22" s="24" customFormat="1" ht="15.75" customHeight="1" x14ac:dyDescent="0.25">
      <c r="A4" s="16"/>
      <c r="F4" s="51"/>
      <c r="J4" s="60"/>
    </row>
    <row r="5" spans="1:22" s="24" customFormat="1" ht="15.75" customHeight="1" x14ac:dyDescent="0.25">
      <c r="A5" s="16"/>
      <c r="F5" s="51"/>
      <c r="J5" s="60"/>
    </row>
    <row r="6" spans="1:22" s="27" customFormat="1" ht="15.75" customHeight="1" x14ac:dyDescent="0.2">
      <c r="B6" s="45" t="s">
        <v>79</v>
      </c>
      <c r="C6" s="45" t="s">
        <v>144</v>
      </c>
      <c r="D6" s="45" t="s">
        <v>145</v>
      </c>
      <c r="E6" s="45" t="s">
        <v>78</v>
      </c>
      <c r="F6" s="67" t="s">
        <v>146</v>
      </c>
      <c r="G6" s="45" t="s">
        <v>77</v>
      </c>
      <c r="H6" s="45" t="s">
        <v>147</v>
      </c>
      <c r="I6" s="45" t="s">
        <v>141</v>
      </c>
      <c r="J6" s="129"/>
      <c r="K6" s="45" t="s">
        <v>84</v>
      </c>
      <c r="V6" s="29"/>
    </row>
    <row r="7" spans="1:22" s="27" customFormat="1" ht="15.75" customHeight="1" x14ac:dyDescent="0.2">
      <c r="B7" s="45" t="s">
        <v>143</v>
      </c>
      <c r="C7" s="45" t="s">
        <v>143</v>
      </c>
      <c r="D7" s="45" t="s">
        <v>143</v>
      </c>
      <c r="E7" s="45" t="s">
        <v>143</v>
      </c>
      <c r="F7" s="67"/>
      <c r="G7" s="45"/>
      <c r="H7" s="45" t="s">
        <v>86</v>
      </c>
      <c r="I7" s="45"/>
      <c r="J7" s="129"/>
      <c r="K7" s="45" t="s">
        <v>85</v>
      </c>
      <c r="V7" s="29"/>
    </row>
    <row r="8" spans="1:22" s="27" customFormat="1" ht="15.75" hidden="1" customHeight="1" x14ac:dyDescent="0.2">
      <c r="B8" s="44"/>
      <c r="C8" s="29"/>
      <c r="D8" s="29"/>
      <c r="E8" s="29"/>
      <c r="F8" s="52"/>
      <c r="G8" s="29"/>
      <c r="H8" s="29"/>
      <c r="I8" s="29"/>
      <c r="J8" s="59"/>
      <c r="K8" s="29"/>
      <c r="V8" s="29"/>
    </row>
    <row r="9" spans="1:22" ht="15.75" customHeight="1" x14ac:dyDescent="0.2">
      <c r="A9" s="79" t="s">
        <v>207</v>
      </c>
      <c r="B9" s="80">
        <v>4410</v>
      </c>
      <c r="C9" s="80">
        <v>974</v>
      </c>
      <c r="D9" s="80">
        <v>4624</v>
      </c>
      <c r="E9" s="80">
        <v>2147</v>
      </c>
      <c r="F9" s="80">
        <v>1777</v>
      </c>
      <c r="G9" s="80">
        <v>2417</v>
      </c>
      <c r="H9" s="80">
        <v>18533</v>
      </c>
      <c r="I9" s="80">
        <v>33</v>
      </c>
      <c r="J9" s="104"/>
      <c r="K9" s="80">
        <v>35237</v>
      </c>
      <c r="L9" s="32"/>
      <c r="M9" s="32"/>
      <c r="V9" s="29"/>
    </row>
    <row r="10" spans="1:22" ht="15.75" customHeight="1" x14ac:dyDescent="0.2">
      <c r="A10" s="90" t="s">
        <v>208</v>
      </c>
      <c r="B10" s="91">
        <v>1476</v>
      </c>
      <c r="C10" s="91">
        <v>1714</v>
      </c>
      <c r="D10" s="91">
        <v>7190</v>
      </c>
      <c r="E10" s="91">
        <v>4248</v>
      </c>
      <c r="F10" s="91">
        <v>3338</v>
      </c>
      <c r="G10" s="91">
        <v>3987</v>
      </c>
      <c r="H10" s="91">
        <v>12476</v>
      </c>
      <c r="I10" s="91">
        <v>62</v>
      </c>
      <c r="J10" s="104"/>
      <c r="K10" s="91">
        <v>34712</v>
      </c>
      <c r="V10" s="29"/>
    </row>
    <row r="11" spans="1:22" ht="15.75" customHeight="1" x14ac:dyDescent="0.2">
      <c r="A11" s="83" t="s">
        <v>209</v>
      </c>
      <c r="B11" s="84">
        <v>1713</v>
      </c>
      <c r="C11" s="84">
        <v>433</v>
      </c>
      <c r="D11" s="84">
        <v>3428</v>
      </c>
      <c r="E11" s="84">
        <v>1048</v>
      </c>
      <c r="F11" s="84">
        <v>1469</v>
      </c>
      <c r="G11" s="84">
        <v>1404</v>
      </c>
      <c r="H11" s="84">
        <v>11940</v>
      </c>
      <c r="I11" s="84">
        <v>34</v>
      </c>
      <c r="J11" s="104"/>
      <c r="K11" s="84">
        <v>21791</v>
      </c>
      <c r="V11" s="29"/>
    </row>
    <row r="12" spans="1:22" ht="15.75" customHeight="1" x14ac:dyDescent="0.2">
      <c r="A12" s="79" t="s">
        <v>26</v>
      </c>
      <c r="B12" s="80">
        <v>3210</v>
      </c>
      <c r="C12" s="80">
        <v>1243</v>
      </c>
      <c r="D12" s="80">
        <v>8720</v>
      </c>
      <c r="E12" s="80">
        <v>2404</v>
      </c>
      <c r="F12" s="80">
        <v>3580</v>
      </c>
      <c r="G12" s="80">
        <v>3341</v>
      </c>
      <c r="H12" s="80">
        <v>20696</v>
      </c>
      <c r="I12" s="80">
        <v>138</v>
      </c>
      <c r="J12" s="104"/>
      <c r="K12" s="80">
        <v>43694</v>
      </c>
      <c r="V12" s="29"/>
    </row>
    <row r="13" spans="1:22" ht="15.75" customHeight="1" x14ac:dyDescent="0.2">
      <c r="A13" s="90" t="s">
        <v>27</v>
      </c>
      <c r="B13" s="91">
        <v>702</v>
      </c>
      <c r="C13" s="91">
        <v>432</v>
      </c>
      <c r="D13" s="91">
        <v>2969</v>
      </c>
      <c r="E13" s="91">
        <v>773</v>
      </c>
      <c r="F13" s="91">
        <v>1243</v>
      </c>
      <c r="G13" s="91">
        <v>1476</v>
      </c>
      <c r="H13" s="91">
        <v>7197</v>
      </c>
      <c r="I13" s="91">
        <v>41</v>
      </c>
      <c r="J13" s="104"/>
      <c r="K13" s="91">
        <v>14996</v>
      </c>
      <c r="V13" s="29"/>
    </row>
    <row r="14" spans="1:22" ht="15.75" customHeight="1" x14ac:dyDescent="0.2">
      <c r="A14" s="83" t="s">
        <v>28</v>
      </c>
      <c r="B14" s="84">
        <v>99</v>
      </c>
      <c r="C14" s="84">
        <v>36</v>
      </c>
      <c r="D14" s="84">
        <v>591</v>
      </c>
      <c r="E14" s="84">
        <v>74</v>
      </c>
      <c r="F14" s="84">
        <v>163</v>
      </c>
      <c r="G14" s="84">
        <v>160</v>
      </c>
      <c r="H14" s="84">
        <v>1320</v>
      </c>
      <c r="I14" s="84">
        <v>8</v>
      </c>
      <c r="J14" s="104"/>
      <c r="K14" s="84">
        <v>2567</v>
      </c>
      <c r="V14" s="29"/>
    </row>
    <row r="15" spans="1:22" ht="15.75" customHeight="1" x14ac:dyDescent="0.2">
      <c r="A15" s="79" t="s">
        <v>29</v>
      </c>
      <c r="B15" s="80">
        <v>451</v>
      </c>
      <c r="C15" s="80">
        <v>101</v>
      </c>
      <c r="D15" s="80">
        <v>961</v>
      </c>
      <c r="E15" s="80">
        <v>203</v>
      </c>
      <c r="F15" s="80">
        <v>263</v>
      </c>
      <c r="G15" s="80">
        <v>460</v>
      </c>
      <c r="H15" s="80">
        <v>4052</v>
      </c>
      <c r="I15" s="80">
        <v>15</v>
      </c>
      <c r="J15" s="104"/>
      <c r="K15" s="80">
        <v>6579</v>
      </c>
      <c r="V15" s="29"/>
    </row>
    <row r="16" spans="1:22" ht="15.75" customHeight="1" x14ac:dyDescent="0.2">
      <c r="A16" s="90" t="s">
        <v>30</v>
      </c>
      <c r="B16" s="91">
        <v>288</v>
      </c>
      <c r="C16" s="91">
        <v>99</v>
      </c>
      <c r="D16" s="91">
        <v>750</v>
      </c>
      <c r="E16" s="91">
        <v>228</v>
      </c>
      <c r="F16" s="91">
        <v>282</v>
      </c>
      <c r="G16" s="91">
        <v>287</v>
      </c>
      <c r="H16" s="91">
        <v>2007</v>
      </c>
      <c r="I16" s="91">
        <v>16</v>
      </c>
      <c r="J16" s="104"/>
      <c r="K16" s="91">
        <v>4046</v>
      </c>
      <c r="V16" s="29"/>
    </row>
    <row r="17" spans="1:22" ht="15.75" hidden="1" customHeight="1" x14ac:dyDescent="0.2">
      <c r="A17" s="31" t="s">
        <v>31</v>
      </c>
      <c r="B17" s="36">
        <v>124</v>
      </c>
      <c r="C17" s="36">
        <v>208</v>
      </c>
      <c r="D17" s="71">
        <v>333</v>
      </c>
      <c r="E17" s="36">
        <v>219</v>
      </c>
      <c r="F17" s="36">
        <v>143</v>
      </c>
      <c r="G17" s="36">
        <v>440</v>
      </c>
      <c r="H17" s="36">
        <v>877</v>
      </c>
      <c r="I17" s="71">
        <v>10</v>
      </c>
      <c r="J17" s="130"/>
      <c r="K17" s="71">
        <v>2365</v>
      </c>
      <c r="V17" s="29"/>
    </row>
    <row r="18" spans="1:22" ht="15.75" hidden="1" customHeight="1" x14ac:dyDescent="0.2">
      <c r="A18" s="33" t="s">
        <v>32</v>
      </c>
      <c r="B18" s="37">
        <v>15</v>
      </c>
      <c r="C18" s="37">
        <v>10</v>
      </c>
      <c r="D18" s="74">
        <v>41</v>
      </c>
      <c r="E18" s="37">
        <v>32</v>
      </c>
      <c r="F18" s="37">
        <v>33</v>
      </c>
      <c r="G18" s="37">
        <v>91</v>
      </c>
      <c r="H18" s="37">
        <v>496</v>
      </c>
      <c r="I18" s="74">
        <v>5</v>
      </c>
      <c r="J18" s="130"/>
      <c r="K18" s="74">
        <v>727</v>
      </c>
      <c r="V18" s="29"/>
    </row>
    <row r="19" spans="1:22" ht="15.75" hidden="1" customHeight="1" x14ac:dyDescent="0.2">
      <c r="A19" s="31" t="s">
        <v>33</v>
      </c>
      <c r="B19" s="36">
        <v>2</v>
      </c>
      <c r="C19" s="36">
        <v>8</v>
      </c>
      <c r="D19" s="71">
        <v>26</v>
      </c>
      <c r="E19" s="36">
        <v>16</v>
      </c>
      <c r="F19" s="36">
        <v>33</v>
      </c>
      <c r="G19" s="36">
        <v>54</v>
      </c>
      <c r="H19" s="36">
        <v>144</v>
      </c>
      <c r="I19" s="71">
        <v>3</v>
      </c>
      <c r="J19" s="130"/>
      <c r="K19" s="71">
        <v>290</v>
      </c>
      <c r="V19" s="29"/>
    </row>
    <row r="20" spans="1:22" ht="15.75" hidden="1" customHeight="1" x14ac:dyDescent="0.2">
      <c r="A20" s="33" t="s">
        <v>34</v>
      </c>
      <c r="B20" s="37">
        <v>22</v>
      </c>
      <c r="C20" s="37">
        <v>23</v>
      </c>
      <c r="D20" s="74">
        <v>53</v>
      </c>
      <c r="E20" s="37">
        <v>39</v>
      </c>
      <c r="F20" s="37">
        <v>25</v>
      </c>
      <c r="G20" s="37">
        <v>78</v>
      </c>
      <c r="H20" s="37">
        <v>258</v>
      </c>
      <c r="I20" s="74">
        <v>2</v>
      </c>
      <c r="J20" s="130"/>
      <c r="K20" s="74">
        <v>507</v>
      </c>
      <c r="V20" s="29"/>
    </row>
    <row r="21" spans="1:22" ht="15.75" customHeight="1" x14ac:dyDescent="0.2">
      <c r="A21" s="83" t="s">
        <v>35</v>
      </c>
      <c r="B21" s="84">
        <v>163</v>
      </c>
      <c r="C21" s="84">
        <v>249</v>
      </c>
      <c r="D21" s="84">
        <v>453</v>
      </c>
      <c r="E21" s="84">
        <v>306</v>
      </c>
      <c r="F21" s="84">
        <v>234</v>
      </c>
      <c r="G21" s="84">
        <v>663</v>
      </c>
      <c r="H21" s="84">
        <v>1775</v>
      </c>
      <c r="I21" s="84">
        <v>20</v>
      </c>
      <c r="J21" s="104"/>
      <c r="K21" s="84">
        <v>3889</v>
      </c>
      <c r="V21" s="29"/>
    </row>
    <row r="22" spans="1:22" ht="15.75" customHeight="1" x14ac:dyDescent="0.2">
      <c r="A22" s="79" t="s">
        <v>36</v>
      </c>
      <c r="B22" s="80">
        <v>17</v>
      </c>
      <c r="C22" s="80">
        <v>17</v>
      </c>
      <c r="D22" s="80">
        <v>88</v>
      </c>
      <c r="E22" s="80">
        <v>43</v>
      </c>
      <c r="F22" s="80">
        <v>15</v>
      </c>
      <c r="G22" s="80">
        <v>41</v>
      </c>
      <c r="H22" s="80">
        <v>159</v>
      </c>
      <c r="I22" s="80">
        <v>0</v>
      </c>
      <c r="J22" s="104"/>
      <c r="K22" s="80">
        <v>381</v>
      </c>
      <c r="V22" s="29"/>
    </row>
    <row r="23" spans="1:22" ht="15.75" customHeight="1" x14ac:dyDescent="0.2">
      <c r="A23" s="90" t="s">
        <v>37</v>
      </c>
      <c r="B23" s="91">
        <v>7</v>
      </c>
      <c r="C23" s="91">
        <v>4</v>
      </c>
      <c r="D23" s="91">
        <v>35</v>
      </c>
      <c r="E23" s="91">
        <v>13</v>
      </c>
      <c r="F23" s="91">
        <v>18</v>
      </c>
      <c r="G23" s="91">
        <v>63</v>
      </c>
      <c r="H23" s="91">
        <v>339</v>
      </c>
      <c r="I23" s="91">
        <v>1</v>
      </c>
      <c r="J23" s="104"/>
      <c r="K23" s="91">
        <v>482</v>
      </c>
      <c r="V23" s="29"/>
    </row>
    <row r="24" spans="1:22" ht="15.75" customHeight="1" x14ac:dyDescent="0.2">
      <c r="A24" s="83" t="s">
        <v>38</v>
      </c>
      <c r="B24" s="84">
        <v>199</v>
      </c>
      <c r="C24" s="84">
        <v>171</v>
      </c>
      <c r="D24" s="84">
        <v>245</v>
      </c>
      <c r="E24" s="84">
        <v>296</v>
      </c>
      <c r="F24" s="84">
        <v>153</v>
      </c>
      <c r="G24" s="84">
        <v>426</v>
      </c>
      <c r="H24" s="84">
        <v>1001</v>
      </c>
      <c r="I24" s="84">
        <v>15</v>
      </c>
      <c r="J24" s="104"/>
      <c r="K24" s="84">
        <v>2517</v>
      </c>
      <c r="V24" s="29"/>
    </row>
    <row r="25" spans="1:22" ht="15.75" customHeight="1" x14ac:dyDescent="0.2">
      <c r="A25" s="79" t="s">
        <v>39</v>
      </c>
      <c r="B25" s="80">
        <v>124</v>
      </c>
      <c r="C25" s="80">
        <v>83</v>
      </c>
      <c r="D25" s="80">
        <v>371</v>
      </c>
      <c r="E25" s="80">
        <v>208</v>
      </c>
      <c r="F25" s="80">
        <v>310</v>
      </c>
      <c r="G25" s="80">
        <v>603</v>
      </c>
      <c r="H25" s="80">
        <v>3948</v>
      </c>
      <c r="I25" s="80">
        <v>8</v>
      </c>
      <c r="J25" s="104"/>
      <c r="K25" s="80">
        <v>5730</v>
      </c>
      <c r="V25" s="29"/>
    </row>
    <row r="26" spans="1:22" ht="15.75" customHeight="1" x14ac:dyDescent="0.2">
      <c r="A26" s="90" t="s">
        <v>40</v>
      </c>
      <c r="B26" s="91">
        <v>904</v>
      </c>
      <c r="C26" s="91">
        <v>386</v>
      </c>
      <c r="D26" s="91">
        <v>2855</v>
      </c>
      <c r="E26" s="91">
        <v>857</v>
      </c>
      <c r="F26" s="91">
        <v>1436</v>
      </c>
      <c r="G26" s="91">
        <v>731</v>
      </c>
      <c r="H26" s="91">
        <v>5547</v>
      </c>
      <c r="I26" s="91">
        <v>35</v>
      </c>
      <c r="J26" s="104"/>
      <c r="K26" s="91">
        <v>12827</v>
      </c>
      <c r="V26" s="29"/>
    </row>
    <row r="27" spans="1:22" ht="15.75" customHeight="1" x14ac:dyDescent="0.2">
      <c r="A27" s="83" t="s">
        <v>41</v>
      </c>
      <c r="B27" s="84">
        <v>112</v>
      </c>
      <c r="C27" s="84">
        <v>87</v>
      </c>
      <c r="D27" s="84">
        <v>503</v>
      </c>
      <c r="E27" s="84">
        <v>187</v>
      </c>
      <c r="F27" s="84">
        <v>115</v>
      </c>
      <c r="G27" s="84">
        <v>178</v>
      </c>
      <c r="H27" s="84">
        <v>891</v>
      </c>
      <c r="I27" s="84">
        <v>10</v>
      </c>
      <c r="J27" s="104"/>
      <c r="K27" s="84">
        <v>2103</v>
      </c>
      <c r="V27" s="29"/>
    </row>
    <row r="28" spans="1:22" ht="15.75" customHeight="1" x14ac:dyDescent="0.2">
      <c r="A28" s="79" t="s">
        <v>42</v>
      </c>
      <c r="B28" s="80">
        <v>137</v>
      </c>
      <c r="C28" s="80">
        <v>110</v>
      </c>
      <c r="D28" s="80">
        <v>1587</v>
      </c>
      <c r="E28" s="80">
        <v>217</v>
      </c>
      <c r="F28" s="80">
        <v>154</v>
      </c>
      <c r="G28" s="80">
        <v>244</v>
      </c>
      <c r="H28" s="80">
        <v>3717</v>
      </c>
      <c r="I28" s="80">
        <v>12</v>
      </c>
      <c r="J28" s="104"/>
      <c r="K28" s="80">
        <v>6202</v>
      </c>
      <c r="V28" s="29"/>
    </row>
    <row r="29" spans="1:22" ht="15.75" customHeight="1" x14ac:dyDescent="0.2">
      <c r="A29" s="90" t="s">
        <v>43</v>
      </c>
      <c r="B29" s="91">
        <v>250</v>
      </c>
      <c r="C29" s="91">
        <v>53</v>
      </c>
      <c r="D29" s="91">
        <v>141</v>
      </c>
      <c r="E29" s="91">
        <v>90</v>
      </c>
      <c r="F29" s="91">
        <v>63</v>
      </c>
      <c r="G29" s="91">
        <v>72</v>
      </c>
      <c r="H29" s="91">
        <v>190</v>
      </c>
      <c r="I29" s="91">
        <v>1</v>
      </c>
      <c r="J29" s="104"/>
      <c r="K29" s="91">
        <v>863</v>
      </c>
      <c r="V29" s="29"/>
    </row>
    <row r="30" spans="1:22" ht="15.75" customHeight="1" x14ac:dyDescent="0.2">
      <c r="A30" s="83" t="s">
        <v>44</v>
      </c>
      <c r="B30" s="84">
        <v>304</v>
      </c>
      <c r="C30" s="84">
        <v>134</v>
      </c>
      <c r="D30" s="84">
        <v>339</v>
      </c>
      <c r="E30" s="84">
        <v>240</v>
      </c>
      <c r="F30" s="84">
        <v>191</v>
      </c>
      <c r="G30" s="84">
        <v>385</v>
      </c>
      <c r="H30" s="84">
        <v>1617</v>
      </c>
      <c r="I30" s="84">
        <v>15</v>
      </c>
      <c r="J30" s="104"/>
      <c r="K30" s="84">
        <v>3249</v>
      </c>
      <c r="V30" s="29"/>
    </row>
    <row r="31" spans="1:22" ht="15.75" customHeight="1" x14ac:dyDescent="0.2">
      <c r="A31" s="79" t="s">
        <v>45</v>
      </c>
      <c r="B31" s="80">
        <v>96</v>
      </c>
      <c r="C31" s="80">
        <v>47</v>
      </c>
      <c r="D31" s="80">
        <v>141</v>
      </c>
      <c r="E31" s="80">
        <v>98</v>
      </c>
      <c r="F31" s="80">
        <v>95</v>
      </c>
      <c r="G31" s="80">
        <v>100</v>
      </c>
      <c r="H31" s="80">
        <v>289</v>
      </c>
      <c r="I31" s="80">
        <v>4</v>
      </c>
      <c r="J31" s="104"/>
      <c r="K31" s="80">
        <v>871</v>
      </c>
      <c r="V31" s="29"/>
    </row>
    <row r="32" spans="1:22" ht="15.75" customHeight="1" x14ac:dyDescent="0.2">
      <c r="A32" s="90" t="s">
        <v>46</v>
      </c>
      <c r="B32" s="91">
        <v>155</v>
      </c>
      <c r="C32" s="91">
        <v>130</v>
      </c>
      <c r="D32" s="91">
        <v>329</v>
      </c>
      <c r="E32" s="91">
        <v>193</v>
      </c>
      <c r="F32" s="91">
        <v>115</v>
      </c>
      <c r="G32" s="91">
        <v>219</v>
      </c>
      <c r="H32" s="91">
        <v>547</v>
      </c>
      <c r="I32" s="91">
        <v>11</v>
      </c>
      <c r="J32" s="104"/>
      <c r="K32" s="91">
        <v>1710</v>
      </c>
      <c r="V32" s="29"/>
    </row>
    <row r="33" spans="1:22" ht="15.75" customHeight="1" x14ac:dyDescent="0.2">
      <c r="A33" s="83" t="s">
        <v>47</v>
      </c>
      <c r="B33" s="84">
        <v>801</v>
      </c>
      <c r="C33" s="84">
        <v>287</v>
      </c>
      <c r="D33" s="84">
        <v>2083</v>
      </c>
      <c r="E33" s="84">
        <v>504</v>
      </c>
      <c r="F33" s="84">
        <v>658</v>
      </c>
      <c r="G33" s="84">
        <v>628</v>
      </c>
      <c r="H33" s="84">
        <v>3792</v>
      </c>
      <c r="I33" s="84">
        <v>29</v>
      </c>
      <c r="J33" s="104"/>
      <c r="K33" s="84">
        <v>8831</v>
      </c>
      <c r="V33" s="29"/>
    </row>
    <row r="34" spans="1:22" ht="15.75" customHeight="1" x14ac:dyDescent="0.2">
      <c r="A34" s="79" t="s">
        <v>48</v>
      </c>
      <c r="B34" s="80">
        <v>756</v>
      </c>
      <c r="C34" s="80">
        <v>425</v>
      </c>
      <c r="D34" s="80">
        <v>2583</v>
      </c>
      <c r="E34" s="80">
        <v>818</v>
      </c>
      <c r="F34" s="80">
        <v>671</v>
      </c>
      <c r="G34" s="80">
        <v>1218</v>
      </c>
      <c r="H34" s="80">
        <v>9998</v>
      </c>
      <c r="I34" s="80">
        <v>35</v>
      </c>
      <c r="J34" s="104"/>
      <c r="K34" s="80">
        <v>16611</v>
      </c>
      <c r="V34" s="29"/>
    </row>
    <row r="35" spans="1:22" ht="15.75" customHeight="1" x14ac:dyDescent="0.2">
      <c r="A35" s="90" t="s">
        <v>49</v>
      </c>
      <c r="B35" s="91">
        <v>487</v>
      </c>
      <c r="C35" s="91">
        <v>187</v>
      </c>
      <c r="D35" s="91">
        <v>1492</v>
      </c>
      <c r="E35" s="91">
        <v>421</v>
      </c>
      <c r="F35" s="91">
        <v>622</v>
      </c>
      <c r="G35" s="91">
        <v>617</v>
      </c>
      <c r="H35" s="91">
        <v>5795</v>
      </c>
      <c r="I35" s="91">
        <v>12</v>
      </c>
      <c r="J35" s="104"/>
      <c r="K35" s="91">
        <v>9724</v>
      </c>
      <c r="V35" s="29"/>
    </row>
    <row r="36" spans="1:22" ht="15.75" customHeight="1" x14ac:dyDescent="0.2">
      <c r="A36" s="83" t="s">
        <v>50</v>
      </c>
      <c r="B36" s="84">
        <v>1592</v>
      </c>
      <c r="C36" s="84">
        <v>526</v>
      </c>
      <c r="D36" s="84">
        <v>3495</v>
      </c>
      <c r="E36" s="84">
        <v>1210</v>
      </c>
      <c r="F36" s="84">
        <v>1639</v>
      </c>
      <c r="G36" s="84">
        <v>2149</v>
      </c>
      <c r="H36" s="84">
        <v>17854</v>
      </c>
      <c r="I36" s="84">
        <v>55</v>
      </c>
      <c r="J36" s="104"/>
      <c r="K36" s="84">
        <v>28909</v>
      </c>
      <c r="V36" s="29"/>
    </row>
    <row r="37" spans="1:22" ht="15.75" customHeight="1" x14ac:dyDescent="0.2">
      <c r="A37" s="79" t="s">
        <v>51</v>
      </c>
      <c r="B37" s="80">
        <v>2416</v>
      </c>
      <c r="C37" s="80">
        <v>937</v>
      </c>
      <c r="D37" s="80">
        <v>7737</v>
      </c>
      <c r="E37" s="80">
        <v>2332</v>
      </c>
      <c r="F37" s="80">
        <v>2080</v>
      </c>
      <c r="G37" s="80">
        <v>2443</v>
      </c>
      <c r="H37" s="80">
        <v>21954</v>
      </c>
      <c r="I37" s="80">
        <v>39</v>
      </c>
      <c r="J37" s="104"/>
      <c r="K37" s="80">
        <v>40321</v>
      </c>
      <c r="V37" s="29"/>
    </row>
    <row r="38" spans="1:22" ht="15.75" customHeight="1" x14ac:dyDescent="0.2">
      <c r="A38" s="90" t="s">
        <v>52</v>
      </c>
      <c r="B38" s="91">
        <v>489</v>
      </c>
      <c r="C38" s="91">
        <v>310</v>
      </c>
      <c r="D38" s="91">
        <v>1218</v>
      </c>
      <c r="E38" s="91">
        <v>624</v>
      </c>
      <c r="F38" s="91">
        <v>448</v>
      </c>
      <c r="G38" s="91">
        <v>580</v>
      </c>
      <c r="H38" s="91">
        <v>2687</v>
      </c>
      <c r="I38" s="91">
        <v>14</v>
      </c>
      <c r="J38" s="104"/>
      <c r="K38" s="91">
        <v>6423</v>
      </c>
      <c r="V38" s="29"/>
    </row>
    <row r="39" spans="1:22" ht="15.75" customHeight="1" x14ac:dyDescent="0.2">
      <c r="A39" s="83" t="s">
        <v>53</v>
      </c>
      <c r="B39" s="84">
        <v>332</v>
      </c>
      <c r="C39" s="84">
        <v>168</v>
      </c>
      <c r="D39" s="84">
        <v>831</v>
      </c>
      <c r="E39" s="84">
        <v>470</v>
      </c>
      <c r="F39" s="84">
        <v>279</v>
      </c>
      <c r="G39" s="84">
        <v>510</v>
      </c>
      <c r="H39" s="84">
        <v>2463</v>
      </c>
      <c r="I39" s="84">
        <v>8</v>
      </c>
      <c r="J39" s="104"/>
      <c r="K39" s="84">
        <v>5116</v>
      </c>
      <c r="V39" s="29"/>
    </row>
    <row r="40" spans="1:22" ht="15.75" customHeight="1" x14ac:dyDescent="0.2">
      <c r="A40" s="79" t="s">
        <v>54</v>
      </c>
      <c r="B40" s="80">
        <v>376</v>
      </c>
      <c r="C40" s="80">
        <v>227</v>
      </c>
      <c r="D40" s="80">
        <v>1271</v>
      </c>
      <c r="E40" s="80">
        <v>449</v>
      </c>
      <c r="F40" s="80">
        <v>439</v>
      </c>
      <c r="G40" s="80">
        <v>633</v>
      </c>
      <c r="H40" s="80">
        <v>3921</v>
      </c>
      <c r="I40" s="80">
        <v>19</v>
      </c>
      <c r="J40" s="104"/>
      <c r="K40" s="80">
        <v>7397</v>
      </c>
      <c r="V40" s="29"/>
    </row>
    <row r="41" spans="1:22" ht="15.75" customHeight="1" x14ac:dyDescent="0.2">
      <c r="A41" s="90" t="s">
        <v>214</v>
      </c>
      <c r="B41" s="91">
        <v>973</v>
      </c>
      <c r="C41" s="91">
        <v>711</v>
      </c>
      <c r="D41" s="91">
        <v>2375</v>
      </c>
      <c r="E41" s="91">
        <v>814</v>
      </c>
      <c r="F41" s="91">
        <v>942</v>
      </c>
      <c r="G41" s="91">
        <v>1268</v>
      </c>
      <c r="H41" s="91">
        <v>2730</v>
      </c>
      <c r="I41" s="91">
        <v>30</v>
      </c>
      <c r="J41" s="104"/>
      <c r="K41" s="91">
        <v>9908</v>
      </c>
      <c r="V41" s="29"/>
    </row>
    <row r="42" spans="1:22" ht="15.75" customHeight="1" x14ac:dyDescent="0.2">
      <c r="A42" s="83" t="s">
        <v>55</v>
      </c>
      <c r="B42" s="84">
        <v>621</v>
      </c>
      <c r="C42" s="84">
        <v>86</v>
      </c>
      <c r="D42" s="84">
        <v>1187</v>
      </c>
      <c r="E42" s="84">
        <v>275</v>
      </c>
      <c r="F42" s="84">
        <v>242</v>
      </c>
      <c r="G42" s="84">
        <v>253</v>
      </c>
      <c r="H42" s="84">
        <v>3123</v>
      </c>
      <c r="I42" s="84">
        <v>3</v>
      </c>
      <c r="J42" s="104"/>
      <c r="K42" s="84">
        <v>5824</v>
      </c>
      <c r="V42" s="29"/>
    </row>
    <row r="43" spans="1:22" ht="15.75" customHeight="1" x14ac:dyDescent="0.2">
      <c r="A43" s="79" t="s">
        <v>56</v>
      </c>
      <c r="B43" s="80">
        <v>77</v>
      </c>
      <c r="C43" s="80">
        <v>37</v>
      </c>
      <c r="D43" s="80">
        <v>198</v>
      </c>
      <c r="E43" s="80">
        <v>88</v>
      </c>
      <c r="F43" s="80">
        <v>86</v>
      </c>
      <c r="G43" s="80">
        <v>105</v>
      </c>
      <c r="H43" s="80">
        <v>853</v>
      </c>
      <c r="I43" s="80">
        <v>4</v>
      </c>
      <c r="J43" s="104"/>
      <c r="K43" s="80">
        <v>1497</v>
      </c>
      <c r="V43" s="29"/>
    </row>
    <row r="44" spans="1:22" ht="15.75" customHeight="1" x14ac:dyDescent="0.2">
      <c r="A44" s="90" t="s">
        <v>57</v>
      </c>
      <c r="B44" s="91">
        <v>447</v>
      </c>
      <c r="C44" s="91">
        <v>113</v>
      </c>
      <c r="D44" s="91">
        <v>1310</v>
      </c>
      <c r="E44" s="91">
        <v>218</v>
      </c>
      <c r="F44" s="91">
        <v>576</v>
      </c>
      <c r="G44" s="91">
        <v>352</v>
      </c>
      <c r="H44" s="91">
        <v>2844</v>
      </c>
      <c r="I44" s="91">
        <v>13</v>
      </c>
      <c r="J44" s="104"/>
      <c r="K44" s="91">
        <v>5934</v>
      </c>
      <c r="V44" s="29"/>
    </row>
    <row r="45" spans="1:22" ht="15.75" customHeight="1" x14ac:dyDescent="0.2">
      <c r="A45" s="83" t="s">
        <v>58</v>
      </c>
      <c r="B45" s="84">
        <v>371</v>
      </c>
      <c r="C45" s="84">
        <v>143</v>
      </c>
      <c r="D45" s="84">
        <v>867</v>
      </c>
      <c r="E45" s="84">
        <v>288</v>
      </c>
      <c r="F45" s="84">
        <v>299</v>
      </c>
      <c r="G45" s="84">
        <v>288</v>
      </c>
      <c r="H45" s="84">
        <v>2010</v>
      </c>
      <c r="I45" s="84">
        <v>6</v>
      </c>
      <c r="J45" s="104"/>
      <c r="K45" s="84">
        <v>4353</v>
      </c>
      <c r="V45" s="29"/>
    </row>
    <row r="46" spans="1:22" ht="15.75" customHeight="1" x14ac:dyDescent="0.2">
      <c r="A46" s="79" t="s">
        <v>59</v>
      </c>
      <c r="B46" s="80">
        <v>1355</v>
      </c>
      <c r="C46" s="80">
        <v>667</v>
      </c>
      <c r="D46" s="80">
        <v>3392</v>
      </c>
      <c r="E46" s="80">
        <v>1533</v>
      </c>
      <c r="F46" s="80">
        <v>1517</v>
      </c>
      <c r="G46" s="80">
        <v>1971</v>
      </c>
      <c r="H46" s="80">
        <v>14502</v>
      </c>
      <c r="I46" s="80">
        <v>105</v>
      </c>
      <c r="J46" s="104"/>
      <c r="K46" s="80">
        <v>25641</v>
      </c>
      <c r="V46" s="29"/>
    </row>
    <row r="47" spans="1:22" ht="15.75" customHeight="1" x14ac:dyDescent="0.2">
      <c r="A47" s="38"/>
      <c r="F47"/>
    </row>
    <row r="48" spans="1:22" ht="15.75" customHeight="1" x14ac:dyDescent="0.2">
      <c r="A48" s="88" t="s">
        <v>20</v>
      </c>
      <c r="B48" s="89">
        <f>SUM(B9:B46)-SUM(B17:B20)</f>
        <v>25910</v>
      </c>
      <c r="C48" s="89">
        <f t="shared" ref="C48:K48" si="0">SUM(C9:C46)-SUM(C17:C20)</f>
        <v>11327</v>
      </c>
      <c r="D48" s="89">
        <f t="shared" si="0"/>
        <v>66359</v>
      </c>
      <c r="E48" s="89">
        <f t="shared" si="0"/>
        <v>23917</v>
      </c>
      <c r="F48" s="89">
        <f t="shared" si="0"/>
        <v>25512</v>
      </c>
      <c r="G48" s="89">
        <f t="shared" si="0"/>
        <v>30272</v>
      </c>
      <c r="H48" s="89">
        <f t="shared" si="0"/>
        <v>192767</v>
      </c>
      <c r="I48" s="89">
        <f t="shared" si="0"/>
        <v>851</v>
      </c>
      <c r="J48" s="102"/>
      <c r="K48" s="89">
        <f t="shared" si="0"/>
        <v>380935</v>
      </c>
      <c r="V48" s="29"/>
    </row>
    <row r="49" spans="1:22" ht="15.75" customHeight="1" x14ac:dyDescent="0.2">
      <c r="B49" s="34"/>
      <c r="C49" s="34"/>
      <c r="D49" s="34"/>
      <c r="E49" s="34"/>
      <c r="F49" s="34"/>
      <c r="G49" s="34"/>
      <c r="H49" s="34"/>
      <c r="I49" s="34"/>
      <c r="K49" s="34"/>
      <c r="V49" s="29"/>
    </row>
    <row r="50" spans="1:22" ht="15.75" customHeight="1" x14ac:dyDescent="0.2">
      <c r="A50" s="90" t="s">
        <v>60</v>
      </c>
      <c r="B50" s="91">
        <v>5886</v>
      </c>
      <c r="C50" s="91">
        <v>2688</v>
      </c>
      <c r="D50" s="91">
        <v>11814</v>
      </c>
      <c r="E50" s="91">
        <v>6395</v>
      </c>
      <c r="F50" s="91">
        <v>5115</v>
      </c>
      <c r="G50" s="91">
        <v>6404</v>
      </c>
      <c r="H50" s="91">
        <v>31009</v>
      </c>
      <c r="I50" s="91">
        <v>95</v>
      </c>
      <c r="J50" s="104">
        <v>0</v>
      </c>
      <c r="K50" s="91">
        <v>69949</v>
      </c>
      <c r="V50" s="29"/>
    </row>
    <row r="51" spans="1:22" ht="15.75" customHeight="1" x14ac:dyDescent="0.2">
      <c r="A51" s="83" t="s">
        <v>61</v>
      </c>
      <c r="B51" s="84">
        <v>4750</v>
      </c>
      <c r="C51" s="84">
        <v>1911</v>
      </c>
      <c r="D51" s="84">
        <v>13991</v>
      </c>
      <c r="E51" s="84">
        <v>3682</v>
      </c>
      <c r="F51" s="84">
        <v>5531</v>
      </c>
      <c r="G51" s="84">
        <v>5724</v>
      </c>
      <c r="H51" s="84">
        <v>35272</v>
      </c>
      <c r="I51" s="84">
        <v>218</v>
      </c>
      <c r="J51" s="104">
        <v>0</v>
      </c>
      <c r="K51" s="84">
        <v>71882</v>
      </c>
      <c r="V51" s="29"/>
    </row>
    <row r="52" spans="1:22" ht="15.75" customHeight="1" x14ac:dyDescent="0.2">
      <c r="A52" s="79" t="s">
        <v>62</v>
      </c>
      <c r="B52" s="80">
        <v>5740</v>
      </c>
      <c r="C52" s="80">
        <v>2385</v>
      </c>
      <c r="D52" s="80">
        <v>16525</v>
      </c>
      <c r="E52" s="80">
        <v>5405</v>
      </c>
      <c r="F52" s="80">
        <v>5460</v>
      </c>
      <c r="G52" s="80">
        <v>7007</v>
      </c>
      <c r="H52" s="80">
        <v>58288</v>
      </c>
      <c r="I52" s="80">
        <v>155</v>
      </c>
      <c r="J52" s="104">
        <v>0</v>
      </c>
      <c r="K52" s="80">
        <v>101988</v>
      </c>
      <c r="V52" s="29"/>
    </row>
    <row r="53" spans="1:22" x14ac:dyDescent="0.2">
      <c r="A53" s="27" t="s">
        <v>63</v>
      </c>
      <c r="V53" s="29"/>
    </row>
    <row r="54" spans="1:22" x14ac:dyDescent="0.2">
      <c r="A54"/>
    </row>
    <row r="55" spans="1:22" x14ac:dyDescent="0.2">
      <c r="B55" s="30"/>
      <c r="C55" s="30"/>
      <c r="D55" s="30"/>
      <c r="E55" s="30"/>
      <c r="F55" s="54"/>
      <c r="G55" s="30"/>
    </row>
    <row r="56" spans="1:22" x14ac:dyDescent="0.2">
      <c r="B56" s="30"/>
      <c r="C56" s="30"/>
      <c r="D56" s="30"/>
      <c r="E56" s="30"/>
      <c r="F56" s="54"/>
      <c r="G56" s="30"/>
    </row>
    <row r="57" spans="1:22" x14ac:dyDescent="0.2">
      <c r="B57" s="30"/>
      <c r="C57" s="30"/>
      <c r="D57" s="30"/>
      <c r="E57" s="30"/>
      <c r="F57" s="54"/>
      <c r="G57" s="30"/>
    </row>
    <row r="58" spans="1:22" x14ac:dyDescent="0.2">
      <c r="B58" s="30"/>
      <c r="C58" s="30"/>
      <c r="D58" s="30"/>
      <c r="E58" s="30"/>
      <c r="F58" s="54"/>
      <c r="G58" s="30"/>
    </row>
    <row r="59" spans="1:22" x14ac:dyDescent="0.2">
      <c r="B59" s="30"/>
      <c r="C59" s="30"/>
      <c r="D59" s="30"/>
      <c r="E59" s="30"/>
      <c r="F59" s="54"/>
      <c r="G59" s="30"/>
    </row>
    <row r="60" spans="1:22" x14ac:dyDescent="0.2">
      <c r="B60" s="30"/>
      <c r="C60" s="30"/>
      <c r="D60" s="30"/>
      <c r="E60" s="30"/>
      <c r="F60" s="54"/>
      <c r="G60" s="30"/>
    </row>
    <row r="61" spans="1:22" x14ac:dyDescent="0.2">
      <c r="B61" s="30"/>
      <c r="C61" s="30"/>
      <c r="D61" s="30"/>
      <c r="E61" s="30"/>
      <c r="F61" s="54"/>
      <c r="G61" s="30"/>
    </row>
    <row r="68" spans="2:10" s="24" customFormat="1" ht="15" x14ac:dyDescent="0.2">
      <c r="F68" s="51"/>
      <c r="J68" s="60"/>
    </row>
    <row r="69" spans="2:10" s="24" customFormat="1" ht="15" x14ac:dyDescent="0.2">
      <c r="F69" s="51"/>
      <c r="J69" s="60"/>
    </row>
    <row r="70" spans="2:10" s="24" customFormat="1" ht="15" x14ac:dyDescent="0.2">
      <c r="F70" s="51"/>
      <c r="J70" s="60"/>
    </row>
    <row r="73" spans="2:10" s="27" customFormat="1" ht="11.25" x14ac:dyDescent="0.2">
      <c r="F73" s="55"/>
      <c r="J73" s="59"/>
    </row>
    <row r="75" spans="2:10" x14ac:dyDescent="0.2">
      <c r="B75" s="30"/>
      <c r="C75" s="30"/>
      <c r="D75" s="30"/>
      <c r="E75" s="30"/>
      <c r="F75" s="54"/>
    </row>
    <row r="76" spans="2:10" x14ac:dyDescent="0.2">
      <c r="B76" s="30"/>
      <c r="C76" s="30"/>
      <c r="D76" s="30"/>
      <c r="E76" s="30"/>
      <c r="F76" s="54"/>
    </row>
    <row r="77" spans="2:10" x14ac:dyDescent="0.2">
      <c r="B77" s="30"/>
      <c r="C77" s="30"/>
      <c r="D77" s="30"/>
      <c r="E77" s="30"/>
      <c r="F77" s="54"/>
    </row>
    <row r="78" spans="2:10" x14ac:dyDescent="0.2">
      <c r="B78" s="30"/>
      <c r="C78" s="30"/>
      <c r="D78" s="30"/>
      <c r="E78" s="30"/>
      <c r="F78" s="54"/>
    </row>
    <row r="79" spans="2:10" x14ac:dyDescent="0.2">
      <c r="B79" s="30"/>
      <c r="C79" s="30"/>
      <c r="D79" s="30"/>
      <c r="E79" s="30"/>
      <c r="F79" s="54"/>
    </row>
    <row r="80" spans="2:10" x14ac:dyDescent="0.2">
      <c r="B80" s="30"/>
      <c r="C80" s="30"/>
      <c r="D80" s="30"/>
      <c r="E80" s="30"/>
      <c r="F80" s="54"/>
    </row>
    <row r="81" spans="2:6" x14ac:dyDescent="0.2">
      <c r="B81" s="30"/>
      <c r="C81" s="30"/>
      <c r="D81" s="30"/>
      <c r="E81" s="30"/>
      <c r="F81" s="54"/>
    </row>
    <row r="82" spans="2:6" x14ac:dyDescent="0.2">
      <c r="B82" s="30"/>
      <c r="C82" s="30"/>
      <c r="D82" s="30"/>
      <c r="E82" s="30"/>
      <c r="F82" s="54"/>
    </row>
    <row r="83" spans="2:6" x14ac:dyDescent="0.2">
      <c r="B83" s="30"/>
      <c r="C83" s="30"/>
      <c r="D83" s="30"/>
      <c r="E83" s="30"/>
      <c r="F83" s="54"/>
    </row>
    <row r="84" spans="2:6" x14ac:dyDescent="0.2">
      <c r="B84" s="30"/>
      <c r="C84" s="30"/>
      <c r="D84" s="30"/>
      <c r="E84" s="30"/>
      <c r="F84" s="54"/>
    </row>
    <row r="85" spans="2:6" x14ac:dyDescent="0.2">
      <c r="B85" s="30"/>
      <c r="C85" s="30"/>
      <c r="D85" s="30"/>
      <c r="E85" s="30"/>
      <c r="F85" s="54"/>
    </row>
    <row r="86" spans="2:6" x14ac:dyDescent="0.2">
      <c r="B86" s="30"/>
      <c r="C86" s="30"/>
      <c r="D86" s="30"/>
      <c r="E86" s="30"/>
      <c r="F86" s="54"/>
    </row>
    <row r="87" spans="2:6" x14ac:dyDescent="0.2">
      <c r="B87" s="30"/>
      <c r="C87" s="30"/>
      <c r="D87" s="30"/>
      <c r="E87" s="30"/>
      <c r="F87" s="54"/>
    </row>
    <row r="88" spans="2:6" x14ac:dyDescent="0.2">
      <c r="B88" s="30"/>
      <c r="C88" s="30"/>
      <c r="D88" s="30"/>
      <c r="E88" s="30"/>
      <c r="F88" s="54"/>
    </row>
    <row r="89" spans="2:6" x14ac:dyDescent="0.2">
      <c r="B89" s="30"/>
      <c r="C89" s="30"/>
      <c r="D89" s="30"/>
      <c r="E89" s="30"/>
      <c r="F89" s="54"/>
    </row>
    <row r="90" spans="2:6" x14ac:dyDescent="0.2">
      <c r="B90" s="30"/>
      <c r="C90" s="30"/>
      <c r="D90" s="30"/>
      <c r="E90" s="30"/>
      <c r="F90" s="54"/>
    </row>
    <row r="91" spans="2:6" x14ac:dyDescent="0.2">
      <c r="B91" s="30"/>
      <c r="C91" s="30"/>
      <c r="D91" s="30"/>
      <c r="E91" s="30"/>
      <c r="F91" s="54"/>
    </row>
    <row r="92" spans="2:6" x14ac:dyDescent="0.2">
      <c r="B92" s="30"/>
      <c r="C92" s="30"/>
      <c r="D92" s="30"/>
      <c r="E92" s="30"/>
      <c r="F92" s="54"/>
    </row>
    <row r="93" spans="2:6" x14ac:dyDescent="0.2">
      <c r="B93" s="30"/>
      <c r="C93" s="30"/>
      <c r="D93" s="30"/>
      <c r="E93" s="30"/>
      <c r="F93" s="54"/>
    </row>
    <row r="94" spans="2:6" x14ac:dyDescent="0.2">
      <c r="B94" s="30"/>
      <c r="C94" s="30"/>
      <c r="D94" s="30"/>
      <c r="E94" s="30"/>
      <c r="F94" s="54"/>
    </row>
    <row r="95" spans="2:6" x14ac:dyDescent="0.2">
      <c r="B95" s="30"/>
      <c r="C95" s="30"/>
      <c r="D95" s="30"/>
      <c r="E95" s="30"/>
      <c r="F95" s="54"/>
    </row>
    <row r="96" spans="2:6" x14ac:dyDescent="0.2">
      <c r="B96" s="30"/>
      <c r="C96" s="30"/>
      <c r="D96" s="30"/>
      <c r="E96" s="30"/>
      <c r="F96" s="54"/>
    </row>
    <row r="97" spans="2:6" x14ac:dyDescent="0.2">
      <c r="B97" s="30"/>
      <c r="C97" s="30"/>
      <c r="D97" s="30"/>
      <c r="E97" s="30"/>
      <c r="F97" s="54"/>
    </row>
    <row r="98" spans="2:6" x14ac:dyDescent="0.2">
      <c r="B98" s="30"/>
      <c r="C98" s="30"/>
      <c r="D98" s="30"/>
      <c r="E98" s="30"/>
      <c r="F98" s="54"/>
    </row>
    <row r="99" spans="2:6" x14ac:dyDescent="0.2">
      <c r="B99" s="30"/>
      <c r="C99" s="30"/>
      <c r="D99" s="30"/>
      <c r="E99" s="30"/>
      <c r="F99" s="54"/>
    </row>
    <row r="100" spans="2:6" x14ac:dyDescent="0.2">
      <c r="B100" s="30"/>
      <c r="C100" s="30"/>
      <c r="D100" s="30"/>
      <c r="E100" s="30"/>
      <c r="F100" s="54"/>
    </row>
    <row r="101" spans="2:6" x14ac:dyDescent="0.2">
      <c r="B101" s="30"/>
      <c r="C101" s="30"/>
      <c r="D101" s="30"/>
      <c r="E101" s="30"/>
      <c r="F101" s="54"/>
    </row>
    <row r="102" spans="2:6" x14ac:dyDescent="0.2">
      <c r="B102" s="30"/>
      <c r="C102" s="30"/>
      <c r="D102" s="30"/>
      <c r="E102" s="30"/>
      <c r="F102" s="54"/>
    </row>
    <row r="103" spans="2:6" x14ac:dyDescent="0.2">
      <c r="B103" s="30"/>
      <c r="C103" s="30"/>
      <c r="D103" s="30"/>
      <c r="E103" s="30"/>
      <c r="F103" s="54"/>
    </row>
    <row r="104" spans="2:6" x14ac:dyDescent="0.2">
      <c r="B104" s="30"/>
      <c r="C104" s="30"/>
      <c r="D104" s="30"/>
      <c r="E104" s="30"/>
      <c r="F104" s="54"/>
    </row>
    <row r="105" spans="2:6" x14ac:dyDescent="0.2">
      <c r="B105" s="30"/>
      <c r="C105" s="30"/>
      <c r="D105" s="30"/>
      <c r="E105" s="30"/>
      <c r="F105" s="54"/>
    </row>
    <row r="106" spans="2:6" x14ac:dyDescent="0.2">
      <c r="B106" s="30"/>
      <c r="C106" s="30"/>
      <c r="D106" s="30"/>
      <c r="E106" s="30"/>
      <c r="F106" s="54"/>
    </row>
    <row r="107" spans="2:6" x14ac:dyDescent="0.2">
      <c r="B107" s="30"/>
      <c r="C107" s="30"/>
      <c r="D107" s="30"/>
      <c r="E107" s="30"/>
      <c r="F107" s="54"/>
    </row>
    <row r="108" spans="2:6" x14ac:dyDescent="0.2">
      <c r="B108" s="30"/>
      <c r="C108" s="30"/>
      <c r="D108" s="30"/>
      <c r="E108" s="30"/>
      <c r="F108" s="54"/>
    </row>
    <row r="109" spans="2:6" x14ac:dyDescent="0.2">
      <c r="B109" s="30"/>
      <c r="C109" s="30"/>
      <c r="D109" s="30"/>
      <c r="E109" s="30"/>
      <c r="F109" s="54"/>
    </row>
    <row r="110" spans="2:6" x14ac:dyDescent="0.2">
      <c r="B110" s="30"/>
      <c r="C110" s="30"/>
      <c r="D110" s="30"/>
      <c r="E110" s="30"/>
      <c r="F110" s="54"/>
    </row>
    <row r="111" spans="2:6" x14ac:dyDescent="0.2">
      <c r="B111" s="30"/>
      <c r="C111" s="30"/>
      <c r="D111" s="30"/>
      <c r="E111" s="30"/>
      <c r="F111" s="54"/>
    </row>
    <row r="112" spans="2:6" x14ac:dyDescent="0.2">
      <c r="B112" s="30"/>
      <c r="C112" s="30"/>
      <c r="D112" s="30"/>
      <c r="E112" s="30"/>
      <c r="F112" s="54"/>
    </row>
    <row r="113" spans="2:10" x14ac:dyDescent="0.2">
      <c r="B113" s="30"/>
      <c r="C113" s="30"/>
      <c r="D113" s="30"/>
      <c r="E113" s="30"/>
      <c r="F113" s="54"/>
    </row>
    <row r="120" spans="2:10" s="24" customFormat="1" ht="15" x14ac:dyDescent="0.2">
      <c r="F120" s="51"/>
      <c r="J120" s="60"/>
    </row>
    <row r="121" spans="2:10" s="24" customFormat="1" ht="15" x14ac:dyDescent="0.2">
      <c r="F121" s="51"/>
      <c r="J121" s="60"/>
    </row>
    <row r="122" spans="2:10" s="24" customFormat="1" ht="15" x14ac:dyDescent="0.2">
      <c r="F122" s="51"/>
      <c r="J122" s="60"/>
    </row>
    <row r="125" spans="2:10" s="27" customFormat="1" ht="11.25" x14ac:dyDescent="0.2">
      <c r="F125" s="55"/>
      <c r="J125" s="59"/>
    </row>
    <row r="127" spans="2:10" x14ac:dyDescent="0.2">
      <c r="B127" s="30"/>
      <c r="C127" s="30"/>
      <c r="D127" s="30"/>
      <c r="E127" s="30"/>
      <c r="F127" s="54"/>
    </row>
    <row r="128" spans="2:10" x14ac:dyDescent="0.2">
      <c r="B128" s="30"/>
      <c r="C128" s="30"/>
      <c r="D128" s="30"/>
      <c r="E128" s="30"/>
      <c r="F128" s="54"/>
    </row>
    <row r="129" spans="2:6" x14ac:dyDescent="0.2">
      <c r="B129" s="30"/>
      <c r="C129" s="30"/>
      <c r="D129" s="30"/>
      <c r="E129" s="30"/>
      <c r="F129" s="54"/>
    </row>
    <row r="130" spans="2:6" x14ac:dyDescent="0.2">
      <c r="B130" s="30"/>
      <c r="C130" s="30"/>
      <c r="D130" s="30"/>
      <c r="E130" s="30"/>
      <c r="F130" s="54"/>
    </row>
    <row r="131" spans="2:6" x14ac:dyDescent="0.2">
      <c r="B131" s="30"/>
      <c r="C131" s="30"/>
      <c r="D131" s="30"/>
      <c r="E131" s="30"/>
      <c r="F131" s="54"/>
    </row>
    <row r="132" spans="2:6" x14ac:dyDescent="0.2">
      <c r="B132" s="30"/>
      <c r="C132" s="30"/>
      <c r="D132" s="30"/>
      <c r="E132" s="30"/>
      <c r="F132" s="54"/>
    </row>
    <row r="133" spans="2:6" x14ac:dyDescent="0.2">
      <c r="B133" s="30"/>
      <c r="C133" s="30"/>
      <c r="D133" s="30"/>
      <c r="E133" s="30"/>
      <c r="F133" s="54"/>
    </row>
    <row r="134" spans="2:6" x14ac:dyDescent="0.2">
      <c r="B134" s="30"/>
      <c r="C134" s="30"/>
      <c r="D134" s="30"/>
      <c r="E134" s="30"/>
      <c r="F134" s="54"/>
    </row>
    <row r="135" spans="2:6" x14ac:dyDescent="0.2">
      <c r="B135" s="30"/>
      <c r="C135" s="30"/>
      <c r="D135" s="30"/>
      <c r="E135" s="30"/>
      <c r="F135" s="54"/>
    </row>
    <row r="136" spans="2:6" x14ac:dyDescent="0.2">
      <c r="B136" s="30"/>
      <c r="C136" s="30"/>
      <c r="D136" s="30"/>
      <c r="E136" s="30"/>
      <c r="F136" s="54"/>
    </row>
    <row r="137" spans="2:6" x14ac:dyDescent="0.2">
      <c r="B137" s="30"/>
      <c r="C137" s="30"/>
      <c r="D137" s="30"/>
      <c r="E137" s="30"/>
      <c r="F137" s="54"/>
    </row>
    <row r="138" spans="2:6" x14ac:dyDescent="0.2">
      <c r="B138" s="30"/>
      <c r="C138" s="30"/>
      <c r="D138" s="30"/>
      <c r="E138" s="30"/>
      <c r="F138" s="54"/>
    </row>
    <row r="139" spans="2:6" x14ac:dyDescent="0.2">
      <c r="B139" s="30"/>
      <c r="C139" s="30"/>
      <c r="D139" s="30"/>
      <c r="E139" s="30"/>
      <c r="F139" s="54"/>
    </row>
    <row r="140" spans="2:6" x14ac:dyDescent="0.2">
      <c r="B140" s="30"/>
      <c r="C140" s="30"/>
      <c r="D140" s="30"/>
      <c r="E140" s="30"/>
      <c r="F140" s="54"/>
    </row>
    <row r="141" spans="2:6" x14ac:dyDescent="0.2">
      <c r="B141" s="30"/>
      <c r="C141" s="30"/>
      <c r="D141" s="30"/>
      <c r="E141" s="30"/>
      <c r="F141" s="54"/>
    </row>
    <row r="142" spans="2:6" x14ac:dyDescent="0.2">
      <c r="B142" s="30"/>
      <c r="C142" s="30"/>
      <c r="D142" s="30"/>
      <c r="E142" s="30"/>
      <c r="F142" s="54"/>
    </row>
    <row r="143" spans="2:6" x14ac:dyDescent="0.2">
      <c r="B143" s="30"/>
      <c r="C143" s="30"/>
      <c r="D143" s="30"/>
      <c r="E143" s="30"/>
      <c r="F143" s="54"/>
    </row>
    <row r="144" spans="2:6" x14ac:dyDescent="0.2">
      <c r="B144" s="30"/>
      <c r="C144" s="30"/>
      <c r="D144" s="30"/>
      <c r="E144" s="30"/>
      <c r="F144" s="54"/>
    </row>
    <row r="145" spans="2:6" x14ac:dyDescent="0.2">
      <c r="B145" s="30"/>
      <c r="C145" s="30"/>
      <c r="D145" s="30"/>
      <c r="E145" s="30"/>
      <c r="F145" s="54"/>
    </row>
    <row r="146" spans="2:6" x14ac:dyDescent="0.2">
      <c r="B146" s="30"/>
      <c r="C146" s="30"/>
      <c r="D146" s="30"/>
      <c r="E146" s="30"/>
      <c r="F146" s="54"/>
    </row>
    <row r="147" spans="2:6" x14ac:dyDescent="0.2">
      <c r="B147" s="30"/>
      <c r="C147" s="30"/>
      <c r="D147" s="30"/>
      <c r="E147" s="30"/>
      <c r="F147" s="54"/>
    </row>
    <row r="148" spans="2:6" x14ac:dyDescent="0.2">
      <c r="B148" s="30"/>
      <c r="C148" s="30"/>
      <c r="D148" s="30"/>
      <c r="E148" s="30"/>
      <c r="F148" s="54"/>
    </row>
    <row r="149" spans="2:6" x14ac:dyDescent="0.2">
      <c r="B149" s="30"/>
      <c r="C149" s="30"/>
      <c r="D149" s="30"/>
      <c r="E149" s="30"/>
      <c r="F149" s="54"/>
    </row>
    <row r="150" spans="2:6" x14ac:dyDescent="0.2">
      <c r="B150" s="30"/>
      <c r="C150" s="30"/>
      <c r="D150" s="30"/>
      <c r="E150" s="30"/>
      <c r="F150" s="54"/>
    </row>
    <row r="151" spans="2:6" x14ac:dyDescent="0.2">
      <c r="B151" s="30"/>
      <c r="C151" s="30"/>
      <c r="D151" s="30"/>
      <c r="E151" s="30"/>
      <c r="F151" s="54"/>
    </row>
    <row r="152" spans="2:6" x14ac:dyDescent="0.2">
      <c r="B152" s="30"/>
      <c r="C152" s="30"/>
      <c r="D152" s="30"/>
      <c r="E152" s="30"/>
      <c r="F152" s="54"/>
    </row>
    <row r="153" spans="2:6" x14ac:dyDescent="0.2">
      <c r="B153" s="30"/>
      <c r="C153" s="30"/>
      <c r="D153" s="30"/>
      <c r="E153" s="30"/>
      <c r="F153" s="54"/>
    </row>
    <row r="154" spans="2:6" x14ac:dyDescent="0.2">
      <c r="B154" s="30"/>
      <c r="C154" s="30"/>
      <c r="D154" s="30"/>
      <c r="E154" s="30"/>
      <c r="F154" s="54"/>
    </row>
    <row r="155" spans="2:6" x14ac:dyDescent="0.2">
      <c r="B155" s="30"/>
      <c r="C155" s="30"/>
      <c r="D155" s="30"/>
      <c r="E155" s="30"/>
      <c r="F155" s="54"/>
    </row>
    <row r="156" spans="2:6" x14ac:dyDescent="0.2">
      <c r="B156" s="30"/>
      <c r="C156" s="30"/>
      <c r="D156" s="30"/>
      <c r="E156" s="30"/>
      <c r="F156" s="54"/>
    </row>
    <row r="157" spans="2:6" x14ac:dyDescent="0.2">
      <c r="B157" s="30"/>
      <c r="C157" s="30"/>
      <c r="D157" s="30"/>
      <c r="E157" s="30"/>
      <c r="F157" s="54"/>
    </row>
    <row r="158" spans="2:6" x14ac:dyDescent="0.2">
      <c r="B158" s="30"/>
      <c r="C158" s="30"/>
      <c r="D158" s="30"/>
      <c r="E158" s="30"/>
      <c r="F158" s="54"/>
    </row>
    <row r="159" spans="2:6" x14ac:dyDescent="0.2">
      <c r="B159" s="30"/>
      <c r="C159" s="30"/>
      <c r="D159" s="30"/>
      <c r="E159" s="30"/>
      <c r="F159" s="54"/>
    </row>
    <row r="160" spans="2:6" x14ac:dyDescent="0.2">
      <c r="B160" s="30"/>
      <c r="C160" s="30"/>
      <c r="D160" s="30"/>
      <c r="E160" s="30"/>
      <c r="F160" s="54"/>
    </row>
    <row r="161" spans="2:10" x14ac:dyDescent="0.2">
      <c r="B161" s="30"/>
      <c r="C161" s="30"/>
      <c r="D161" s="30"/>
      <c r="E161" s="30"/>
      <c r="F161" s="54"/>
    </row>
    <row r="162" spans="2:10" x14ac:dyDescent="0.2">
      <c r="B162" s="30"/>
      <c r="C162" s="30"/>
      <c r="D162" s="30"/>
      <c r="E162" s="30"/>
      <c r="F162" s="54"/>
    </row>
    <row r="163" spans="2:10" x14ac:dyDescent="0.2">
      <c r="B163" s="30"/>
      <c r="C163" s="30"/>
      <c r="D163" s="30"/>
      <c r="E163" s="30"/>
      <c r="F163" s="54"/>
    </row>
    <row r="164" spans="2:10" x14ac:dyDescent="0.2">
      <c r="B164" s="30"/>
      <c r="C164" s="30"/>
      <c r="D164" s="30"/>
      <c r="E164" s="30"/>
      <c r="F164" s="54"/>
    </row>
    <row r="165" spans="2:10" x14ac:dyDescent="0.2">
      <c r="B165" s="30"/>
      <c r="C165" s="30"/>
      <c r="D165" s="30"/>
      <c r="E165" s="30"/>
      <c r="F165" s="54"/>
    </row>
    <row r="172" spans="2:10" s="24" customFormat="1" ht="15" x14ac:dyDescent="0.2">
      <c r="F172" s="51"/>
      <c r="J172" s="60"/>
    </row>
    <row r="173" spans="2:10" s="24" customFormat="1" ht="15" x14ac:dyDescent="0.2">
      <c r="F173" s="51"/>
      <c r="J173" s="60"/>
    </row>
    <row r="174" spans="2:10" s="24" customFormat="1" ht="15" x14ac:dyDescent="0.2">
      <c r="F174" s="51"/>
      <c r="J174" s="60"/>
    </row>
    <row r="177" spans="2:10" s="27" customFormat="1" ht="11.25" x14ac:dyDescent="0.2">
      <c r="F177" s="55"/>
      <c r="J177" s="59"/>
    </row>
    <row r="180" spans="2:10" x14ac:dyDescent="0.2">
      <c r="B180" s="30"/>
      <c r="C180" s="30"/>
      <c r="D180" s="30"/>
      <c r="E180" s="30"/>
      <c r="F180" s="54"/>
    </row>
    <row r="181" spans="2:10" x14ac:dyDescent="0.2">
      <c r="B181" s="30"/>
      <c r="C181" s="30"/>
      <c r="D181" s="30"/>
      <c r="E181" s="30"/>
      <c r="F181" s="54"/>
    </row>
    <row r="182" spans="2:10" x14ac:dyDescent="0.2">
      <c r="B182" s="30"/>
      <c r="C182" s="30"/>
      <c r="D182" s="30"/>
      <c r="E182" s="30"/>
      <c r="F182" s="54"/>
    </row>
    <row r="183" spans="2:10" x14ac:dyDescent="0.2">
      <c r="B183" s="30"/>
      <c r="C183" s="30"/>
      <c r="D183" s="30"/>
      <c r="E183" s="30"/>
      <c r="F183" s="54"/>
    </row>
    <row r="184" spans="2:10" x14ac:dyDescent="0.2">
      <c r="B184" s="30"/>
      <c r="C184" s="30"/>
      <c r="D184" s="30"/>
      <c r="E184" s="30"/>
      <c r="F184" s="54"/>
    </row>
    <row r="185" spans="2:10" x14ac:dyDescent="0.2">
      <c r="B185" s="30"/>
      <c r="C185" s="30"/>
      <c r="D185" s="30"/>
      <c r="E185" s="30"/>
      <c r="F185" s="54"/>
    </row>
    <row r="186" spans="2:10" x14ac:dyDescent="0.2">
      <c r="B186" s="30"/>
      <c r="C186" s="30"/>
      <c r="D186" s="30"/>
      <c r="E186" s="30"/>
      <c r="F186" s="54"/>
    </row>
    <row r="187" spans="2:10" x14ac:dyDescent="0.2">
      <c r="B187" s="30"/>
      <c r="C187" s="30"/>
      <c r="D187" s="30"/>
      <c r="E187" s="30"/>
      <c r="F187" s="54"/>
    </row>
    <row r="188" spans="2:10" x14ac:dyDescent="0.2">
      <c r="B188" s="30"/>
      <c r="C188" s="30"/>
      <c r="D188" s="30"/>
      <c r="E188" s="30"/>
      <c r="F188" s="54"/>
    </row>
    <row r="189" spans="2:10" x14ac:dyDescent="0.2">
      <c r="B189" s="30"/>
      <c r="C189" s="30"/>
      <c r="D189" s="30"/>
      <c r="E189" s="30"/>
      <c r="F189" s="54"/>
    </row>
    <row r="190" spans="2:10" x14ac:dyDescent="0.2">
      <c r="B190" s="30"/>
      <c r="C190" s="30"/>
      <c r="D190" s="30"/>
      <c r="E190" s="30"/>
      <c r="F190" s="54"/>
    </row>
    <row r="191" spans="2:10" x14ac:dyDescent="0.2">
      <c r="B191" s="30"/>
      <c r="C191" s="30"/>
      <c r="D191" s="30"/>
      <c r="E191" s="30"/>
      <c r="F191" s="54"/>
    </row>
    <row r="192" spans="2:10" x14ac:dyDescent="0.2">
      <c r="B192" s="30"/>
      <c r="C192" s="30"/>
      <c r="D192" s="30"/>
      <c r="E192" s="30"/>
      <c r="F192" s="54"/>
    </row>
    <row r="193" spans="2:6" x14ac:dyDescent="0.2">
      <c r="B193" s="30"/>
      <c r="C193" s="30"/>
      <c r="D193" s="30"/>
      <c r="E193" s="30"/>
      <c r="F193" s="54"/>
    </row>
    <row r="194" spans="2:6" x14ac:dyDescent="0.2">
      <c r="B194" s="30"/>
      <c r="C194" s="30"/>
      <c r="D194" s="30"/>
      <c r="E194" s="30"/>
      <c r="F194" s="54"/>
    </row>
    <row r="195" spans="2:6" x14ac:dyDescent="0.2">
      <c r="B195" s="30"/>
      <c r="C195" s="30"/>
      <c r="D195" s="30"/>
      <c r="E195" s="30"/>
      <c r="F195" s="54"/>
    </row>
    <row r="196" spans="2:6" x14ac:dyDescent="0.2">
      <c r="B196" s="30"/>
      <c r="C196" s="30"/>
      <c r="D196" s="30"/>
      <c r="E196" s="30"/>
      <c r="F196" s="54"/>
    </row>
    <row r="197" spans="2:6" x14ac:dyDescent="0.2">
      <c r="B197" s="30"/>
      <c r="C197" s="30"/>
      <c r="D197" s="30"/>
      <c r="E197" s="30"/>
      <c r="F197" s="54"/>
    </row>
    <row r="198" spans="2:6" x14ac:dyDescent="0.2">
      <c r="B198" s="30"/>
      <c r="C198" s="30"/>
      <c r="D198" s="30"/>
      <c r="E198" s="30"/>
      <c r="F198" s="54"/>
    </row>
    <row r="199" spans="2:6" x14ac:dyDescent="0.2">
      <c r="B199" s="30"/>
      <c r="C199" s="30"/>
      <c r="D199" s="30"/>
      <c r="E199" s="30"/>
      <c r="F199" s="54"/>
    </row>
    <row r="200" spans="2:6" x14ac:dyDescent="0.2">
      <c r="B200" s="30"/>
      <c r="C200" s="30"/>
      <c r="D200" s="30"/>
      <c r="E200" s="30"/>
      <c r="F200" s="54"/>
    </row>
    <row r="201" spans="2:6" x14ac:dyDescent="0.2">
      <c r="B201" s="30"/>
      <c r="C201" s="30"/>
      <c r="D201" s="30"/>
      <c r="E201" s="30"/>
      <c r="F201" s="54"/>
    </row>
    <row r="202" spans="2:6" x14ac:dyDescent="0.2">
      <c r="B202" s="30"/>
      <c r="C202" s="30"/>
      <c r="D202" s="30"/>
      <c r="E202" s="30"/>
      <c r="F202" s="54"/>
    </row>
    <row r="203" spans="2:6" x14ac:dyDescent="0.2">
      <c r="B203" s="30"/>
      <c r="C203" s="30"/>
      <c r="D203" s="30"/>
      <c r="E203" s="30"/>
      <c r="F203" s="54"/>
    </row>
    <row r="204" spans="2:6" x14ac:dyDescent="0.2">
      <c r="B204" s="30"/>
      <c r="C204" s="30"/>
      <c r="D204" s="30"/>
      <c r="E204" s="30"/>
      <c r="F204" s="54"/>
    </row>
    <row r="205" spans="2:6" x14ac:dyDescent="0.2">
      <c r="B205" s="30"/>
      <c r="C205" s="30"/>
      <c r="D205" s="30"/>
      <c r="E205" s="30"/>
      <c r="F205" s="54"/>
    </row>
    <row r="206" spans="2:6" x14ac:dyDescent="0.2">
      <c r="B206" s="30"/>
      <c r="C206" s="30"/>
      <c r="D206" s="30"/>
      <c r="E206" s="30"/>
      <c r="F206" s="54"/>
    </row>
    <row r="207" spans="2:6" x14ac:dyDescent="0.2">
      <c r="B207" s="30"/>
      <c r="C207" s="30"/>
      <c r="D207" s="30"/>
      <c r="E207" s="30"/>
      <c r="F207" s="54"/>
    </row>
    <row r="208" spans="2:6" x14ac:dyDescent="0.2">
      <c r="B208" s="30"/>
      <c r="C208" s="30"/>
      <c r="D208" s="30"/>
      <c r="E208" s="30"/>
      <c r="F208" s="54"/>
    </row>
    <row r="209" spans="2:10" x14ac:dyDescent="0.2">
      <c r="B209" s="30"/>
      <c r="C209" s="30"/>
      <c r="D209" s="30"/>
      <c r="E209" s="30"/>
      <c r="F209" s="54"/>
    </row>
    <row r="210" spans="2:10" x14ac:dyDescent="0.2">
      <c r="B210" s="30"/>
      <c r="C210" s="30"/>
      <c r="D210" s="30"/>
      <c r="E210" s="30"/>
      <c r="F210" s="54"/>
    </row>
    <row r="211" spans="2:10" x14ac:dyDescent="0.2">
      <c r="B211" s="30"/>
      <c r="C211" s="30"/>
      <c r="D211" s="30"/>
      <c r="E211" s="30"/>
      <c r="F211" s="54"/>
    </row>
    <row r="212" spans="2:10" x14ac:dyDescent="0.2">
      <c r="B212" s="30"/>
      <c r="C212" s="30"/>
      <c r="D212" s="30"/>
      <c r="E212" s="30"/>
      <c r="F212" s="54"/>
    </row>
    <row r="213" spans="2:10" x14ac:dyDescent="0.2">
      <c r="B213" s="30"/>
      <c r="C213" s="30"/>
      <c r="D213" s="30"/>
      <c r="E213" s="30"/>
      <c r="F213" s="54"/>
    </row>
    <row r="214" spans="2:10" x14ac:dyDescent="0.2">
      <c r="B214" s="30"/>
      <c r="C214" s="30"/>
      <c r="D214" s="30"/>
      <c r="E214" s="30"/>
      <c r="F214" s="54"/>
    </row>
    <row r="215" spans="2:10" x14ac:dyDescent="0.2">
      <c r="B215" s="30"/>
      <c r="C215" s="30"/>
      <c r="D215" s="30"/>
      <c r="E215" s="30"/>
      <c r="F215" s="54"/>
    </row>
    <row r="216" spans="2:10" x14ac:dyDescent="0.2">
      <c r="B216" s="30"/>
      <c r="C216" s="30"/>
      <c r="D216" s="30"/>
      <c r="E216" s="30"/>
      <c r="F216" s="54"/>
    </row>
    <row r="217" spans="2:10" x14ac:dyDescent="0.2">
      <c r="B217" s="30"/>
      <c r="C217" s="30"/>
      <c r="D217" s="30"/>
      <c r="E217" s="30"/>
      <c r="F217" s="54"/>
    </row>
    <row r="224" spans="2:10" s="24" customFormat="1" ht="15" x14ac:dyDescent="0.2">
      <c r="F224" s="51"/>
      <c r="J224" s="60"/>
    </row>
    <row r="225" spans="2:10" s="24" customFormat="1" ht="15" x14ac:dyDescent="0.2">
      <c r="F225" s="51"/>
      <c r="J225" s="60"/>
    </row>
    <row r="226" spans="2:10" s="24" customFormat="1" ht="15" x14ac:dyDescent="0.2">
      <c r="F226" s="51"/>
      <c r="J226" s="60"/>
    </row>
    <row r="229" spans="2:10" s="27" customFormat="1" ht="11.25" x14ac:dyDescent="0.2">
      <c r="F229" s="55"/>
      <c r="J229" s="59"/>
    </row>
    <row r="232" spans="2:10" x14ac:dyDescent="0.2">
      <c r="B232" s="30"/>
      <c r="C232" s="30"/>
      <c r="D232" s="30"/>
      <c r="E232" s="30"/>
      <c r="F232" s="54"/>
    </row>
    <row r="233" spans="2:10" x14ac:dyDescent="0.2">
      <c r="B233" s="30"/>
      <c r="C233" s="30"/>
      <c r="D233" s="30"/>
      <c r="E233" s="30"/>
      <c r="F233" s="54"/>
    </row>
    <row r="234" spans="2:10" x14ac:dyDescent="0.2">
      <c r="B234" s="30"/>
      <c r="C234" s="30"/>
      <c r="D234" s="30"/>
      <c r="E234" s="30"/>
      <c r="F234" s="54"/>
    </row>
    <row r="235" spans="2:10" x14ac:dyDescent="0.2">
      <c r="B235" s="30"/>
      <c r="C235" s="30"/>
      <c r="D235" s="30"/>
      <c r="E235" s="30"/>
      <c r="F235" s="54"/>
    </row>
    <row r="236" spans="2:10" x14ac:dyDescent="0.2">
      <c r="B236" s="30"/>
      <c r="C236" s="30"/>
      <c r="D236" s="30"/>
      <c r="E236" s="30"/>
      <c r="F236" s="54"/>
    </row>
    <row r="237" spans="2:10" x14ac:dyDescent="0.2">
      <c r="B237" s="30"/>
      <c r="C237" s="30"/>
      <c r="D237" s="30"/>
      <c r="E237" s="30"/>
      <c r="F237" s="54"/>
    </row>
    <row r="238" spans="2:10" x14ac:dyDescent="0.2">
      <c r="B238" s="30"/>
      <c r="C238" s="30"/>
      <c r="D238" s="30"/>
      <c r="E238" s="30"/>
      <c r="F238" s="54"/>
    </row>
    <row r="239" spans="2:10" x14ac:dyDescent="0.2">
      <c r="B239" s="30"/>
      <c r="C239" s="30"/>
      <c r="D239" s="30"/>
      <c r="E239" s="30"/>
      <c r="F239" s="54"/>
    </row>
    <row r="240" spans="2:10" x14ac:dyDescent="0.2">
      <c r="B240" s="30"/>
      <c r="C240" s="30"/>
      <c r="D240" s="30"/>
      <c r="E240" s="30"/>
      <c r="F240" s="54"/>
    </row>
    <row r="241" spans="2:6" x14ac:dyDescent="0.2">
      <c r="B241" s="30"/>
      <c r="C241" s="30"/>
      <c r="D241" s="30"/>
      <c r="E241" s="30"/>
      <c r="F241" s="54"/>
    </row>
    <row r="242" spans="2:6" x14ac:dyDescent="0.2">
      <c r="B242" s="30"/>
      <c r="C242" s="30"/>
      <c r="D242" s="30"/>
      <c r="E242" s="30"/>
      <c r="F242" s="54"/>
    </row>
    <row r="243" spans="2:6" x14ac:dyDescent="0.2">
      <c r="B243" s="30"/>
      <c r="C243" s="30"/>
      <c r="D243" s="30"/>
      <c r="E243" s="30"/>
      <c r="F243" s="54"/>
    </row>
    <row r="244" spans="2:6" x14ac:dyDescent="0.2">
      <c r="B244" s="30"/>
      <c r="C244" s="30"/>
      <c r="D244" s="30"/>
      <c r="E244" s="30"/>
      <c r="F244" s="54"/>
    </row>
    <row r="245" spans="2:6" x14ac:dyDescent="0.2">
      <c r="B245" s="30"/>
      <c r="C245" s="30"/>
      <c r="D245" s="30"/>
      <c r="E245" s="30"/>
      <c r="F245" s="54"/>
    </row>
    <row r="246" spans="2:6" x14ac:dyDescent="0.2">
      <c r="B246" s="30"/>
      <c r="C246" s="30"/>
      <c r="D246" s="30"/>
      <c r="E246" s="30"/>
      <c r="F246" s="54"/>
    </row>
    <row r="247" spans="2:6" x14ac:dyDescent="0.2">
      <c r="B247" s="30"/>
      <c r="C247" s="30"/>
      <c r="D247" s="30"/>
      <c r="E247" s="30"/>
      <c r="F247" s="54"/>
    </row>
    <row r="248" spans="2:6" x14ac:dyDescent="0.2">
      <c r="B248" s="30"/>
      <c r="C248" s="30"/>
      <c r="D248" s="30"/>
      <c r="E248" s="30"/>
      <c r="F248" s="54"/>
    </row>
    <row r="249" spans="2:6" x14ac:dyDescent="0.2">
      <c r="B249" s="30"/>
      <c r="C249" s="30"/>
      <c r="D249" s="30"/>
      <c r="E249" s="30"/>
      <c r="F249" s="54"/>
    </row>
    <row r="250" spans="2:6" x14ac:dyDescent="0.2">
      <c r="B250" s="30"/>
      <c r="C250" s="30"/>
      <c r="D250" s="30"/>
      <c r="E250" s="30"/>
      <c r="F250" s="54"/>
    </row>
    <row r="251" spans="2:6" x14ac:dyDescent="0.2">
      <c r="B251" s="30"/>
      <c r="C251" s="30"/>
      <c r="D251" s="30"/>
      <c r="E251" s="30"/>
      <c r="F251" s="54"/>
    </row>
    <row r="252" spans="2:6" x14ac:dyDescent="0.2">
      <c r="B252" s="30"/>
      <c r="C252" s="30"/>
      <c r="D252" s="30"/>
      <c r="E252" s="30"/>
      <c r="F252" s="54"/>
    </row>
    <row r="253" spans="2:6" x14ac:dyDescent="0.2">
      <c r="B253" s="30"/>
      <c r="C253" s="30"/>
      <c r="D253" s="30"/>
      <c r="E253" s="30"/>
      <c r="F253" s="54"/>
    </row>
    <row r="254" spans="2:6" x14ac:dyDescent="0.2">
      <c r="B254" s="30"/>
      <c r="C254" s="30"/>
      <c r="D254" s="30"/>
      <c r="E254" s="30"/>
      <c r="F254" s="54"/>
    </row>
    <row r="255" spans="2:6" x14ac:dyDescent="0.2">
      <c r="B255" s="30"/>
      <c r="C255" s="30"/>
      <c r="D255" s="30"/>
      <c r="E255" s="30"/>
      <c r="F255" s="54"/>
    </row>
    <row r="256" spans="2:6" x14ac:dyDescent="0.2">
      <c r="B256" s="30"/>
      <c r="C256" s="30"/>
      <c r="D256" s="30"/>
      <c r="E256" s="30"/>
      <c r="F256" s="54"/>
    </row>
    <row r="257" spans="2:6" x14ac:dyDescent="0.2">
      <c r="B257" s="30"/>
      <c r="C257" s="30"/>
      <c r="D257" s="30"/>
      <c r="E257" s="30"/>
      <c r="F257" s="54"/>
    </row>
    <row r="258" spans="2:6" x14ac:dyDescent="0.2">
      <c r="B258" s="30"/>
      <c r="C258" s="30"/>
      <c r="D258" s="30"/>
      <c r="E258" s="30"/>
      <c r="F258" s="54"/>
    </row>
    <row r="259" spans="2:6" x14ac:dyDescent="0.2">
      <c r="B259" s="30"/>
      <c r="C259" s="30"/>
      <c r="D259" s="30"/>
      <c r="E259" s="30"/>
      <c r="F259" s="54"/>
    </row>
    <row r="260" spans="2:6" x14ac:dyDescent="0.2">
      <c r="B260" s="30"/>
      <c r="C260" s="30"/>
      <c r="D260" s="30"/>
      <c r="E260" s="30"/>
      <c r="F260" s="54"/>
    </row>
    <row r="261" spans="2:6" x14ac:dyDescent="0.2">
      <c r="B261" s="30"/>
      <c r="C261" s="30"/>
      <c r="D261" s="30"/>
      <c r="E261" s="30"/>
      <c r="F261" s="54"/>
    </row>
    <row r="262" spans="2:6" x14ac:dyDescent="0.2">
      <c r="B262" s="30"/>
      <c r="C262" s="30"/>
      <c r="D262" s="30"/>
      <c r="E262" s="30"/>
      <c r="F262" s="54"/>
    </row>
    <row r="263" spans="2:6" x14ac:dyDescent="0.2">
      <c r="B263" s="30"/>
      <c r="C263" s="30"/>
      <c r="D263" s="30"/>
      <c r="E263" s="30"/>
      <c r="F263" s="54"/>
    </row>
    <row r="264" spans="2:6" x14ac:dyDescent="0.2">
      <c r="B264" s="30"/>
      <c r="C264" s="30"/>
      <c r="D264" s="30"/>
      <c r="E264" s="30"/>
      <c r="F264" s="54"/>
    </row>
    <row r="265" spans="2:6" x14ac:dyDescent="0.2">
      <c r="B265" s="30"/>
      <c r="C265" s="30"/>
      <c r="D265" s="30"/>
      <c r="E265" s="30"/>
      <c r="F265" s="54"/>
    </row>
    <row r="266" spans="2:6" x14ac:dyDescent="0.2">
      <c r="B266" s="30"/>
      <c r="C266" s="30"/>
      <c r="D266" s="30"/>
      <c r="E266" s="30"/>
      <c r="F266" s="54"/>
    </row>
    <row r="267" spans="2:6" x14ac:dyDescent="0.2">
      <c r="B267" s="30"/>
      <c r="C267" s="30"/>
      <c r="D267" s="30"/>
      <c r="E267" s="30"/>
      <c r="F267" s="54"/>
    </row>
    <row r="268" spans="2:6" x14ac:dyDescent="0.2">
      <c r="B268" s="30"/>
      <c r="C268" s="30"/>
      <c r="D268" s="30"/>
      <c r="E268" s="30"/>
      <c r="F268" s="54"/>
    </row>
    <row r="269" spans="2:6" x14ac:dyDescent="0.2">
      <c r="B269" s="30"/>
      <c r="C269" s="30"/>
      <c r="D269" s="30"/>
      <c r="E269" s="30"/>
      <c r="F269" s="54"/>
    </row>
    <row r="276" spans="2:10" s="24" customFormat="1" ht="15" x14ac:dyDescent="0.2">
      <c r="F276" s="51"/>
      <c r="J276" s="60"/>
    </row>
    <row r="277" spans="2:10" s="24" customFormat="1" ht="15" x14ac:dyDescent="0.2">
      <c r="F277" s="51"/>
      <c r="J277" s="60"/>
    </row>
    <row r="278" spans="2:10" s="24" customFormat="1" ht="15" x14ac:dyDescent="0.2">
      <c r="F278" s="51"/>
      <c r="J278" s="60"/>
    </row>
    <row r="281" spans="2:10" s="27" customFormat="1" ht="11.25" x14ac:dyDescent="0.2">
      <c r="F281" s="55"/>
      <c r="J281" s="59"/>
    </row>
    <row r="284" spans="2:10" x14ac:dyDescent="0.2">
      <c r="B284" s="30"/>
      <c r="C284" s="30"/>
      <c r="D284" s="30"/>
      <c r="E284" s="30"/>
      <c r="F284" s="54"/>
    </row>
    <row r="285" spans="2:10" x14ac:dyDescent="0.2">
      <c r="B285" s="30"/>
      <c r="C285" s="30"/>
      <c r="D285" s="30"/>
      <c r="E285" s="30"/>
      <c r="F285" s="54"/>
    </row>
    <row r="286" spans="2:10" x14ac:dyDescent="0.2">
      <c r="B286" s="30"/>
      <c r="C286" s="30"/>
      <c r="D286" s="30"/>
      <c r="E286" s="30"/>
      <c r="F286" s="54"/>
    </row>
    <row r="287" spans="2:10" x14ac:dyDescent="0.2">
      <c r="B287" s="30"/>
      <c r="C287" s="30"/>
      <c r="D287" s="30"/>
      <c r="E287" s="30"/>
      <c r="F287" s="54"/>
    </row>
    <row r="288" spans="2:10" x14ac:dyDescent="0.2">
      <c r="B288" s="30"/>
      <c r="C288" s="30"/>
      <c r="D288" s="30"/>
      <c r="E288" s="30"/>
      <c r="F288" s="54"/>
    </row>
    <row r="289" spans="2:6" x14ac:dyDescent="0.2">
      <c r="B289" s="30"/>
      <c r="C289" s="30"/>
      <c r="D289" s="30"/>
      <c r="E289" s="30"/>
      <c r="F289" s="54"/>
    </row>
    <row r="290" spans="2:6" x14ac:dyDescent="0.2">
      <c r="B290" s="30"/>
      <c r="C290" s="30"/>
      <c r="D290" s="30"/>
      <c r="E290" s="30"/>
      <c r="F290" s="54"/>
    </row>
    <row r="291" spans="2:6" x14ac:dyDescent="0.2">
      <c r="B291" s="30"/>
      <c r="C291" s="30"/>
      <c r="D291" s="30"/>
      <c r="E291" s="30"/>
      <c r="F291" s="54"/>
    </row>
    <row r="292" spans="2:6" x14ac:dyDescent="0.2">
      <c r="B292" s="30"/>
      <c r="C292" s="30"/>
      <c r="D292" s="30"/>
      <c r="E292" s="30"/>
      <c r="F292" s="54"/>
    </row>
    <row r="293" spans="2:6" x14ac:dyDescent="0.2">
      <c r="B293" s="30"/>
      <c r="C293" s="30"/>
      <c r="D293" s="30"/>
      <c r="E293" s="30"/>
      <c r="F293" s="54"/>
    </row>
    <row r="294" spans="2:6" x14ac:dyDescent="0.2">
      <c r="B294" s="30"/>
      <c r="C294" s="30"/>
      <c r="D294" s="30"/>
      <c r="E294" s="30"/>
      <c r="F294" s="54"/>
    </row>
    <row r="295" spans="2:6" x14ac:dyDescent="0.2">
      <c r="B295" s="30"/>
      <c r="C295" s="30"/>
      <c r="D295" s="30"/>
      <c r="E295" s="30"/>
      <c r="F295" s="54"/>
    </row>
    <row r="296" spans="2:6" x14ac:dyDescent="0.2">
      <c r="B296" s="30"/>
      <c r="C296" s="30"/>
      <c r="D296" s="30"/>
      <c r="E296" s="30"/>
      <c r="F296" s="54"/>
    </row>
    <row r="297" spans="2:6" x14ac:dyDescent="0.2">
      <c r="B297" s="30"/>
      <c r="C297" s="30"/>
      <c r="D297" s="30"/>
      <c r="E297" s="30"/>
      <c r="F297" s="54"/>
    </row>
    <row r="298" spans="2:6" x14ac:dyDescent="0.2">
      <c r="B298" s="30"/>
      <c r="C298" s="30"/>
      <c r="D298" s="30"/>
      <c r="E298" s="30"/>
      <c r="F298" s="54"/>
    </row>
    <row r="299" spans="2:6" x14ac:dyDescent="0.2">
      <c r="B299" s="30"/>
      <c r="C299" s="30"/>
      <c r="D299" s="30"/>
      <c r="E299" s="30"/>
      <c r="F299" s="54"/>
    </row>
    <row r="300" spans="2:6" x14ac:dyDescent="0.2">
      <c r="B300" s="30"/>
      <c r="C300" s="30"/>
      <c r="D300" s="30"/>
      <c r="E300" s="30"/>
      <c r="F300" s="54"/>
    </row>
    <row r="301" spans="2:6" x14ac:dyDescent="0.2">
      <c r="B301" s="30"/>
      <c r="C301" s="30"/>
      <c r="D301" s="30"/>
      <c r="E301" s="30"/>
      <c r="F301" s="54"/>
    </row>
    <row r="302" spans="2:6" x14ac:dyDescent="0.2">
      <c r="B302" s="30"/>
      <c r="C302" s="30"/>
      <c r="D302" s="30"/>
      <c r="E302" s="30"/>
      <c r="F302" s="54"/>
    </row>
    <row r="303" spans="2:6" x14ac:dyDescent="0.2">
      <c r="B303" s="30"/>
      <c r="C303" s="30"/>
      <c r="D303" s="30"/>
      <c r="E303" s="30"/>
      <c r="F303" s="54"/>
    </row>
    <row r="304" spans="2:6" x14ac:dyDescent="0.2">
      <c r="B304" s="30"/>
      <c r="C304" s="30"/>
      <c r="D304" s="30"/>
      <c r="E304" s="30"/>
      <c r="F304" s="54"/>
    </row>
    <row r="305" spans="2:6" x14ac:dyDescent="0.2">
      <c r="B305" s="30"/>
      <c r="C305" s="30"/>
      <c r="D305" s="30"/>
      <c r="E305" s="30"/>
      <c r="F305" s="54"/>
    </row>
    <row r="306" spans="2:6" x14ac:dyDescent="0.2">
      <c r="B306" s="30"/>
      <c r="C306" s="30"/>
      <c r="D306" s="30"/>
      <c r="E306" s="30"/>
      <c r="F306" s="54"/>
    </row>
    <row r="307" spans="2:6" x14ac:dyDescent="0.2">
      <c r="B307" s="30"/>
      <c r="C307" s="30"/>
      <c r="D307" s="30"/>
      <c r="E307" s="30"/>
      <c r="F307" s="54"/>
    </row>
    <row r="308" spans="2:6" x14ac:dyDescent="0.2">
      <c r="B308" s="30"/>
      <c r="C308" s="30"/>
      <c r="D308" s="30"/>
      <c r="E308" s="30"/>
      <c r="F308" s="54"/>
    </row>
    <row r="309" spans="2:6" x14ac:dyDescent="0.2">
      <c r="B309" s="30"/>
      <c r="C309" s="30"/>
      <c r="D309" s="30"/>
      <c r="E309" s="30"/>
      <c r="F309" s="54"/>
    </row>
    <row r="310" spans="2:6" x14ac:dyDescent="0.2">
      <c r="B310" s="30"/>
      <c r="C310" s="30"/>
      <c r="D310" s="30"/>
      <c r="E310" s="30"/>
      <c r="F310" s="54"/>
    </row>
    <row r="311" spans="2:6" x14ac:dyDescent="0.2">
      <c r="B311" s="30"/>
      <c r="C311" s="30"/>
      <c r="D311" s="30"/>
      <c r="E311" s="30"/>
      <c r="F311" s="54"/>
    </row>
    <row r="312" spans="2:6" x14ac:dyDescent="0.2">
      <c r="B312" s="30"/>
      <c r="C312" s="30"/>
      <c r="D312" s="30"/>
      <c r="E312" s="30"/>
      <c r="F312" s="54"/>
    </row>
    <row r="313" spans="2:6" x14ac:dyDescent="0.2">
      <c r="B313" s="30"/>
      <c r="C313" s="30"/>
      <c r="D313" s="30"/>
      <c r="E313" s="30"/>
      <c r="F313" s="54"/>
    </row>
    <row r="314" spans="2:6" x14ac:dyDescent="0.2">
      <c r="B314" s="30"/>
      <c r="C314" s="30"/>
      <c r="D314" s="30"/>
      <c r="E314" s="30"/>
      <c r="F314" s="54"/>
    </row>
    <row r="315" spans="2:6" x14ac:dyDescent="0.2">
      <c r="B315" s="30"/>
      <c r="C315" s="30"/>
      <c r="D315" s="30"/>
      <c r="E315" s="30"/>
      <c r="F315" s="54"/>
    </row>
    <row r="316" spans="2:6" x14ac:dyDescent="0.2">
      <c r="B316" s="30"/>
      <c r="C316" s="30"/>
      <c r="D316" s="30"/>
      <c r="E316" s="30"/>
      <c r="F316" s="54"/>
    </row>
    <row r="317" spans="2:6" x14ac:dyDescent="0.2">
      <c r="B317" s="30"/>
      <c r="C317" s="30"/>
      <c r="D317" s="30"/>
      <c r="E317" s="30"/>
      <c r="F317" s="54"/>
    </row>
    <row r="318" spans="2:6" x14ac:dyDescent="0.2">
      <c r="B318" s="30"/>
      <c r="C318" s="30"/>
      <c r="D318" s="30"/>
      <c r="E318" s="30"/>
      <c r="F318" s="54"/>
    </row>
    <row r="319" spans="2:6" x14ac:dyDescent="0.2">
      <c r="B319" s="30"/>
      <c r="C319" s="30"/>
      <c r="D319" s="30"/>
      <c r="E319" s="30"/>
      <c r="F319" s="54"/>
    </row>
    <row r="320" spans="2:6" x14ac:dyDescent="0.2">
      <c r="B320" s="30"/>
      <c r="C320" s="30"/>
      <c r="D320" s="30"/>
      <c r="E320" s="30"/>
      <c r="F320" s="54"/>
    </row>
    <row r="321" spans="2:10" x14ac:dyDescent="0.2">
      <c r="B321" s="30"/>
      <c r="C321" s="30"/>
      <c r="D321" s="30"/>
      <c r="E321" s="30"/>
      <c r="F321" s="54"/>
    </row>
    <row r="328" spans="2:10" s="24" customFormat="1" ht="15" x14ac:dyDescent="0.2">
      <c r="F328" s="51"/>
      <c r="J328" s="60"/>
    </row>
    <row r="329" spans="2:10" s="24" customFormat="1" ht="15" x14ac:dyDescent="0.2">
      <c r="F329" s="51"/>
      <c r="J329" s="60"/>
    </row>
    <row r="330" spans="2:10" s="24" customFormat="1" ht="15" x14ac:dyDescent="0.2">
      <c r="F330" s="51"/>
      <c r="J330" s="60"/>
    </row>
    <row r="333" spans="2:10" s="27" customFormat="1" ht="11.25" x14ac:dyDescent="0.2">
      <c r="F333" s="55"/>
      <c r="J333" s="59"/>
    </row>
    <row r="336" spans="2:10" x14ac:dyDescent="0.2">
      <c r="B336" s="30"/>
      <c r="C336" s="30"/>
      <c r="D336" s="30"/>
      <c r="E336" s="30"/>
      <c r="F336" s="54"/>
    </row>
    <row r="337" spans="2:6" x14ac:dyDescent="0.2">
      <c r="B337" s="30"/>
      <c r="C337" s="30"/>
      <c r="D337" s="30"/>
      <c r="E337" s="30"/>
      <c r="F337" s="54"/>
    </row>
    <row r="338" spans="2:6" x14ac:dyDescent="0.2">
      <c r="B338" s="30"/>
      <c r="C338" s="30"/>
      <c r="D338" s="30"/>
      <c r="E338" s="30"/>
      <c r="F338" s="54"/>
    </row>
    <row r="339" spans="2:6" x14ac:dyDescent="0.2">
      <c r="B339" s="30"/>
      <c r="C339" s="30"/>
      <c r="D339" s="30"/>
      <c r="E339" s="30"/>
      <c r="F339" s="54"/>
    </row>
    <row r="340" spans="2:6" x14ac:dyDescent="0.2">
      <c r="B340" s="30"/>
      <c r="C340" s="30"/>
      <c r="D340" s="30"/>
      <c r="E340" s="30"/>
      <c r="F340" s="54"/>
    </row>
    <row r="341" spans="2:6" x14ac:dyDescent="0.2">
      <c r="B341" s="30"/>
      <c r="C341" s="30"/>
      <c r="D341" s="30"/>
      <c r="E341" s="30"/>
      <c r="F341" s="54"/>
    </row>
    <row r="342" spans="2:6" x14ac:dyDescent="0.2">
      <c r="B342" s="30"/>
      <c r="C342" s="30"/>
      <c r="D342" s="30"/>
      <c r="E342" s="30"/>
      <c r="F342" s="54"/>
    </row>
    <row r="343" spans="2:6" x14ac:dyDescent="0.2">
      <c r="B343" s="30"/>
      <c r="C343" s="30"/>
      <c r="D343" s="30"/>
      <c r="E343" s="30"/>
      <c r="F343" s="54"/>
    </row>
    <row r="344" spans="2:6" x14ac:dyDescent="0.2">
      <c r="B344" s="30"/>
      <c r="C344" s="30"/>
      <c r="D344" s="30"/>
      <c r="E344" s="30"/>
      <c r="F344" s="54"/>
    </row>
    <row r="345" spans="2:6" x14ac:dyDescent="0.2">
      <c r="B345" s="30"/>
      <c r="C345" s="30"/>
      <c r="D345" s="30"/>
      <c r="E345" s="30"/>
      <c r="F345" s="54"/>
    </row>
    <row r="346" spans="2:6" x14ac:dyDescent="0.2">
      <c r="B346" s="30"/>
      <c r="C346" s="30"/>
      <c r="D346" s="30"/>
      <c r="E346" s="30"/>
      <c r="F346" s="54"/>
    </row>
    <row r="347" spans="2:6" x14ac:dyDescent="0.2">
      <c r="B347" s="30"/>
      <c r="C347" s="30"/>
      <c r="D347" s="30"/>
      <c r="E347" s="30"/>
      <c r="F347" s="54"/>
    </row>
    <row r="348" spans="2:6" x14ac:dyDescent="0.2">
      <c r="B348" s="30"/>
      <c r="C348" s="30"/>
      <c r="D348" s="30"/>
      <c r="E348" s="30"/>
      <c r="F348" s="54"/>
    </row>
    <row r="349" spans="2:6" x14ac:dyDescent="0.2">
      <c r="B349" s="30"/>
      <c r="C349" s="30"/>
      <c r="D349" s="30"/>
      <c r="E349" s="30"/>
      <c r="F349" s="54"/>
    </row>
    <row r="350" spans="2:6" x14ac:dyDescent="0.2">
      <c r="B350" s="30"/>
      <c r="C350" s="30"/>
      <c r="D350" s="30"/>
      <c r="E350" s="30"/>
      <c r="F350" s="54"/>
    </row>
    <row r="351" spans="2:6" x14ac:dyDescent="0.2">
      <c r="B351" s="30"/>
      <c r="C351" s="30"/>
      <c r="D351" s="30"/>
      <c r="E351" s="30"/>
      <c r="F351" s="54"/>
    </row>
    <row r="352" spans="2:6" x14ac:dyDescent="0.2">
      <c r="B352" s="30"/>
      <c r="C352" s="30"/>
      <c r="D352" s="30"/>
      <c r="E352" s="30"/>
      <c r="F352" s="54"/>
    </row>
    <row r="353" spans="2:6" x14ac:dyDescent="0.2">
      <c r="B353" s="30"/>
      <c r="C353" s="30"/>
      <c r="D353" s="30"/>
      <c r="E353" s="30"/>
      <c r="F353" s="54"/>
    </row>
    <row r="354" spans="2:6" x14ac:dyDescent="0.2">
      <c r="B354" s="30"/>
      <c r="C354" s="30"/>
      <c r="D354" s="30"/>
      <c r="E354" s="30"/>
      <c r="F354" s="54"/>
    </row>
    <row r="355" spans="2:6" x14ac:dyDescent="0.2">
      <c r="B355" s="30"/>
      <c r="C355" s="30"/>
      <c r="D355" s="30"/>
      <c r="E355" s="30"/>
      <c r="F355" s="54"/>
    </row>
    <row r="356" spans="2:6" x14ac:dyDescent="0.2">
      <c r="B356" s="30"/>
      <c r="C356" s="30"/>
      <c r="D356" s="30"/>
      <c r="E356" s="30"/>
      <c r="F356" s="54"/>
    </row>
    <row r="357" spans="2:6" x14ac:dyDescent="0.2">
      <c r="B357" s="30"/>
      <c r="C357" s="30"/>
      <c r="D357" s="30"/>
      <c r="E357" s="30"/>
      <c r="F357" s="54"/>
    </row>
    <row r="358" spans="2:6" x14ac:dyDescent="0.2">
      <c r="B358" s="30"/>
      <c r="C358" s="30"/>
      <c r="D358" s="30"/>
      <c r="E358" s="30"/>
      <c r="F358" s="54"/>
    </row>
    <row r="359" spans="2:6" x14ac:dyDescent="0.2">
      <c r="B359" s="30"/>
      <c r="C359" s="30"/>
      <c r="D359" s="30"/>
      <c r="E359" s="30"/>
      <c r="F359" s="54"/>
    </row>
    <row r="360" spans="2:6" x14ac:dyDescent="0.2">
      <c r="B360" s="30"/>
      <c r="C360" s="30"/>
      <c r="D360" s="30"/>
      <c r="E360" s="30"/>
      <c r="F360" s="54"/>
    </row>
    <row r="361" spans="2:6" x14ac:dyDescent="0.2">
      <c r="B361" s="30"/>
      <c r="C361" s="30"/>
      <c r="D361" s="30"/>
      <c r="E361" s="30"/>
      <c r="F361" s="54"/>
    </row>
    <row r="362" spans="2:6" x14ac:dyDescent="0.2">
      <c r="B362" s="30"/>
      <c r="C362" s="30"/>
      <c r="D362" s="30"/>
      <c r="E362" s="30"/>
      <c r="F362" s="54"/>
    </row>
    <row r="363" spans="2:6" x14ac:dyDescent="0.2">
      <c r="B363" s="30"/>
      <c r="C363" s="30"/>
      <c r="D363" s="30"/>
      <c r="E363" s="30"/>
      <c r="F363" s="54"/>
    </row>
    <row r="364" spans="2:6" x14ac:dyDescent="0.2">
      <c r="B364" s="30"/>
      <c r="C364" s="30"/>
      <c r="D364" s="30"/>
      <c r="E364" s="30"/>
      <c r="F364" s="54"/>
    </row>
    <row r="365" spans="2:6" x14ac:dyDescent="0.2">
      <c r="B365" s="30"/>
      <c r="C365" s="30"/>
      <c r="D365" s="30"/>
      <c r="E365" s="30"/>
      <c r="F365" s="54"/>
    </row>
    <row r="366" spans="2:6" x14ac:dyDescent="0.2">
      <c r="B366" s="30"/>
      <c r="C366" s="30"/>
      <c r="D366" s="30"/>
      <c r="E366" s="30"/>
      <c r="F366" s="54"/>
    </row>
    <row r="367" spans="2:6" x14ac:dyDescent="0.2">
      <c r="B367" s="30"/>
      <c r="C367" s="30"/>
      <c r="D367" s="30"/>
      <c r="E367" s="30"/>
      <c r="F367" s="54"/>
    </row>
    <row r="368" spans="2:6" x14ac:dyDescent="0.2">
      <c r="B368" s="30"/>
      <c r="C368" s="30"/>
      <c r="D368" s="30"/>
      <c r="E368" s="30"/>
      <c r="F368" s="54"/>
    </row>
    <row r="369" spans="2:10" x14ac:dyDescent="0.2">
      <c r="B369" s="30"/>
      <c r="C369" s="30"/>
      <c r="D369" s="30"/>
      <c r="E369" s="30"/>
      <c r="F369" s="54"/>
    </row>
    <row r="370" spans="2:10" x14ac:dyDescent="0.2">
      <c r="B370" s="30"/>
      <c r="C370" s="30"/>
      <c r="D370" s="30"/>
      <c r="E370" s="30"/>
      <c r="F370" s="54"/>
    </row>
    <row r="371" spans="2:10" x14ac:dyDescent="0.2">
      <c r="B371" s="30"/>
      <c r="C371" s="30"/>
      <c r="D371" s="30"/>
      <c r="E371" s="30"/>
      <c r="F371" s="54"/>
    </row>
    <row r="372" spans="2:10" x14ac:dyDescent="0.2">
      <c r="B372" s="30"/>
      <c r="C372" s="30"/>
      <c r="D372" s="30"/>
      <c r="E372" s="30"/>
      <c r="F372" s="54"/>
    </row>
    <row r="373" spans="2:10" x14ac:dyDescent="0.2">
      <c r="B373" s="30"/>
      <c r="C373" s="30"/>
      <c r="D373" s="30"/>
      <c r="E373" s="30"/>
      <c r="F373" s="54"/>
    </row>
    <row r="380" spans="2:10" s="24" customFormat="1" ht="15" x14ac:dyDescent="0.2">
      <c r="F380" s="51"/>
      <c r="J380" s="60"/>
    </row>
    <row r="381" spans="2:10" s="24" customFormat="1" ht="15" x14ac:dyDescent="0.2">
      <c r="F381" s="51"/>
      <c r="J381" s="60"/>
    </row>
    <row r="382" spans="2:10" s="24" customFormat="1" ht="15" x14ac:dyDescent="0.2">
      <c r="F382" s="51"/>
      <c r="J382" s="60"/>
    </row>
    <row r="385" spans="2:10" s="27" customFormat="1" ht="11.25" x14ac:dyDescent="0.2">
      <c r="F385" s="55"/>
      <c r="J385" s="59"/>
    </row>
    <row r="388" spans="2:10" x14ac:dyDescent="0.2">
      <c r="B388" s="30"/>
      <c r="C388" s="30"/>
      <c r="D388" s="30"/>
      <c r="E388" s="30"/>
      <c r="F388" s="54"/>
    </row>
    <row r="389" spans="2:10" x14ac:dyDescent="0.2">
      <c r="B389" s="30"/>
      <c r="C389" s="30"/>
      <c r="D389" s="30"/>
      <c r="E389" s="30"/>
      <c r="F389" s="54"/>
    </row>
    <row r="390" spans="2:10" x14ac:dyDescent="0.2">
      <c r="B390" s="30"/>
      <c r="C390" s="30"/>
      <c r="D390" s="30"/>
      <c r="E390" s="30"/>
      <c r="F390" s="54"/>
    </row>
    <row r="391" spans="2:10" x14ac:dyDescent="0.2">
      <c r="B391" s="30"/>
      <c r="C391" s="30"/>
      <c r="D391" s="30"/>
      <c r="E391" s="30"/>
      <c r="F391" s="54"/>
    </row>
    <row r="392" spans="2:10" x14ac:dyDescent="0.2">
      <c r="B392" s="30"/>
      <c r="C392" s="30"/>
      <c r="D392" s="30"/>
      <c r="E392" s="30"/>
      <c r="F392" s="54"/>
    </row>
    <row r="393" spans="2:10" x14ac:dyDescent="0.2">
      <c r="B393" s="30"/>
      <c r="C393" s="30"/>
      <c r="D393" s="30"/>
      <c r="E393" s="30"/>
      <c r="F393" s="54"/>
    </row>
    <row r="394" spans="2:10" x14ac:dyDescent="0.2">
      <c r="B394" s="30"/>
      <c r="C394" s="30"/>
      <c r="D394" s="30"/>
      <c r="E394" s="30"/>
      <c r="F394" s="54"/>
    </row>
    <row r="395" spans="2:10" x14ac:dyDescent="0.2">
      <c r="B395" s="30"/>
      <c r="C395" s="30"/>
      <c r="D395" s="30"/>
      <c r="E395" s="30"/>
      <c r="F395" s="54"/>
    </row>
    <row r="396" spans="2:10" x14ac:dyDescent="0.2">
      <c r="B396" s="30"/>
      <c r="C396" s="30"/>
      <c r="D396" s="30"/>
      <c r="E396" s="30"/>
      <c r="F396" s="54"/>
    </row>
    <row r="397" spans="2:10" x14ac:dyDescent="0.2">
      <c r="B397" s="30"/>
      <c r="C397" s="30"/>
      <c r="D397" s="30"/>
      <c r="E397" s="30"/>
      <c r="F397" s="54"/>
    </row>
    <row r="398" spans="2:10" x14ac:dyDescent="0.2">
      <c r="B398" s="30"/>
      <c r="C398" s="30"/>
      <c r="D398" s="30"/>
      <c r="E398" s="30"/>
      <c r="F398" s="54"/>
    </row>
    <row r="399" spans="2:10" x14ac:dyDescent="0.2">
      <c r="B399" s="30"/>
      <c r="C399" s="30"/>
      <c r="D399" s="30"/>
      <c r="E399" s="30"/>
      <c r="F399" s="54"/>
    </row>
    <row r="400" spans="2:10" x14ac:dyDescent="0.2">
      <c r="B400" s="30"/>
      <c r="C400" s="30"/>
      <c r="D400" s="30"/>
      <c r="E400" s="30"/>
      <c r="F400" s="54"/>
    </row>
    <row r="401" spans="2:6" x14ac:dyDescent="0.2">
      <c r="B401" s="30"/>
      <c r="C401" s="30"/>
      <c r="D401" s="30"/>
      <c r="E401" s="30"/>
      <c r="F401" s="54"/>
    </row>
    <row r="402" spans="2:6" x14ac:dyDescent="0.2">
      <c r="B402" s="30"/>
      <c r="C402" s="30"/>
      <c r="D402" s="30"/>
      <c r="E402" s="30"/>
      <c r="F402" s="54"/>
    </row>
    <row r="403" spans="2:6" x14ac:dyDescent="0.2">
      <c r="B403" s="30"/>
      <c r="C403" s="30"/>
      <c r="D403" s="30"/>
      <c r="E403" s="30"/>
      <c r="F403" s="54"/>
    </row>
    <row r="404" spans="2:6" x14ac:dyDescent="0.2">
      <c r="B404" s="30"/>
      <c r="C404" s="30"/>
      <c r="D404" s="30"/>
      <c r="E404" s="30"/>
      <c r="F404" s="54"/>
    </row>
    <row r="405" spans="2:6" x14ac:dyDescent="0.2">
      <c r="B405" s="30"/>
      <c r="C405" s="30"/>
      <c r="D405" s="30"/>
      <c r="E405" s="30"/>
      <c r="F405" s="54"/>
    </row>
    <row r="406" spans="2:6" x14ac:dyDescent="0.2">
      <c r="B406" s="30"/>
      <c r="C406" s="30"/>
      <c r="D406" s="30"/>
      <c r="E406" s="30"/>
      <c r="F406" s="54"/>
    </row>
    <row r="407" spans="2:6" x14ac:dyDescent="0.2">
      <c r="B407" s="30"/>
      <c r="C407" s="30"/>
      <c r="D407" s="30"/>
      <c r="E407" s="30"/>
      <c r="F407" s="54"/>
    </row>
    <row r="408" spans="2:6" x14ac:dyDescent="0.2">
      <c r="B408" s="30"/>
      <c r="C408" s="30"/>
      <c r="D408" s="30"/>
      <c r="E408" s="30"/>
      <c r="F408" s="54"/>
    </row>
    <row r="409" spans="2:6" x14ac:dyDescent="0.2">
      <c r="B409" s="30"/>
      <c r="C409" s="30"/>
      <c r="D409" s="30"/>
      <c r="E409" s="30"/>
      <c r="F409" s="54"/>
    </row>
    <row r="410" spans="2:6" x14ac:dyDescent="0.2">
      <c r="B410" s="30"/>
      <c r="C410" s="30"/>
      <c r="D410" s="30"/>
      <c r="E410" s="30"/>
      <c r="F410" s="54"/>
    </row>
    <row r="411" spans="2:6" x14ac:dyDescent="0.2">
      <c r="B411" s="30"/>
      <c r="C411" s="30"/>
      <c r="D411" s="30"/>
      <c r="E411" s="30"/>
      <c r="F411" s="54"/>
    </row>
    <row r="412" spans="2:6" x14ac:dyDescent="0.2">
      <c r="B412" s="30"/>
      <c r="C412" s="30"/>
      <c r="D412" s="30"/>
      <c r="E412" s="30"/>
      <c r="F412" s="54"/>
    </row>
    <row r="413" spans="2:6" x14ac:dyDescent="0.2">
      <c r="B413" s="30"/>
      <c r="C413" s="30"/>
      <c r="D413" s="30"/>
      <c r="E413" s="30"/>
      <c r="F413" s="54"/>
    </row>
    <row r="414" spans="2:6" x14ac:dyDescent="0.2">
      <c r="B414" s="30"/>
      <c r="C414" s="30"/>
      <c r="D414" s="30"/>
      <c r="E414" s="30"/>
      <c r="F414" s="54"/>
    </row>
    <row r="415" spans="2:6" x14ac:dyDescent="0.2">
      <c r="B415" s="30"/>
      <c r="C415" s="30"/>
      <c r="D415" s="30"/>
      <c r="E415" s="30"/>
      <c r="F415" s="54"/>
    </row>
    <row r="416" spans="2:6" x14ac:dyDescent="0.2">
      <c r="B416" s="30"/>
      <c r="C416" s="30"/>
      <c r="D416" s="30"/>
      <c r="E416" s="30"/>
      <c r="F416" s="54"/>
    </row>
    <row r="417" spans="2:10" x14ac:dyDescent="0.2">
      <c r="B417" s="30"/>
      <c r="C417" s="30"/>
      <c r="D417" s="30"/>
      <c r="E417" s="30"/>
      <c r="F417" s="54"/>
    </row>
    <row r="418" spans="2:10" x14ac:dyDescent="0.2">
      <c r="B418" s="30"/>
      <c r="C418" s="30"/>
      <c r="D418" s="30"/>
      <c r="E418" s="30"/>
      <c r="F418" s="54"/>
    </row>
    <row r="419" spans="2:10" x14ac:dyDescent="0.2">
      <c r="B419" s="30"/>
      <c r="C419" s="30"/>
      <c r="D419" s="30"/>
      <c r="E419" s="30"/>
      <c r="F419" s="54"/>
    </row>
    <row r="420" spans="2:10" x14ac:dyDescent="0.2">
      <c r="B420" s="30"/>
      <c r="C420" s="30"/>
      <c r="D420" s="30"/>
      <c r="E420" s="30"/>
      <c r="F420" s="54"/>
    </row>
    <row r="421" spans="2:10" x14ac:dyDescent="0.2">
      <c r="B421" s="30"/>
      <c r="C421" s="30"/>
      <c r="D421" s="30"/>
      <c r="E421" s="30"/>
      <c r="F421" s="54"/>
    </row>
    <row r="422" spans="2:10" x14ac:dyDescent="0.2">
      <c r="B422" s="30"/>
      <c r="C422" s="30"/>
      <c r="D422" s="30"/>
      <c r="E422" s="30"/>
      <c r="F422" s="54"/>
    </row>
    <row r="423" spans="2:10" x14ac:dyDescent="0.2">
      <c r="B423" s="30"/>
      <c r="C423" s="30"/>
      <c r="D423" s="30"/>
      <c r="E423" s="30"/>
      <c r="F423" s="54"/>
    </row>
    <row r="424" spans="2:10" x14ac:dyDescent="0.2">
      <c r="B424" s="30"/>
      <c r="C424" s="30"/>
      <c r="D424" s="30"/>
      <c r="E424" s="30"/>
      <c r="F424" s="54"/>
    </row>
    <row r="425" spans="2:10" x14ac:dyDescent="0.2">
      <c r="B425" s="30"/>
      <c r="C425" s="30"/>
      <c r="D425" s="30"/>
      <c r="E425" s="30"/>
      <c r="F425" s="54"/>
    </row>
    <row r="426" spans="2:10" x14ac:dyDescent="0.2">
      <c r="B426" s="30"/>
      <c r="C426" s="30"/>
      <c r="D426" s="30"/>
      <c r="E426" s="30"/>
      <c r="F426" s="54"/>
    </row>
    <row r="427" spans="2:10" x14ac:dyDescent="0.2">
      <c r="B427" s="30"/>
      <c r="C427" s="30"/>
      <c r="D427" s="30"/>
      <c r="E427" s="30"/>
      <c r="F427" s="54"/>
    </row>
    <row r="428" spans="2:10" x14ac:dyDescent="0.2">
      <c r="B428" s="30"/>
      <c r="C428" s="30"/>
      <c r="D428" s="30"/>
      <c r="E428" s="30"/>
      <c r="F428" s="54"/>
    </row>
    <row r="429" spans="2:10" x14ac:dyDescent="0.2">
      <c r="B429" s="30"/>
      <c r="C429" s="30"/>
      <c r="D429" s="30"/>
      <c r="E429" s="30"/>
      <c r="F429" s="54"/>
    </row>
    <row r="430" spans="2:10" x14ac:dyDescent="0.2">
      <c r="B430" s="30"/>
      <c r="C430" s="30"/>
      <c r="D430" s="30"/>
      <c r="E430" s="30"/>
      <c r="F430" s="54"/>
    </row>
    <row r="431" spans="2:10" x14ac:dyDescent="0.2">
      <c r="B431" s="30"/>
      <c r="C431" s="30"/>
      <c r="D431" s="30"/>
      <c r="E431" s="30"/>
      <c r="F431" s="54"/>
    </row>
    <row r="432" spans="2:10" s="24" customFormat="1" ht="15" x14ac:dyDescent="0.2">
      <c r="B432" s="30"/>
      <c r="C432" s="30"/>
      <c r="D432" s="30"/>
      <c r="E432" s="30"/>
      <c r="F432" s="54"/>
      <c r="J432" s="60"/>
    </row>
    <row r="433" spans="2:10" s="24" customFormat="1" ht="15" x14ac:dyDescent="0.2">
      <c r="B433" s="30"/>
      <c r="C433" s="30"/>
      <c r="D433" s="30"/>
      <c r="E433" s="30"/>
      <c r="F433" s="54"/>
      <c r="J433" s="60"/>
    </row>
    <row r="434" spans="2:10" s="24" customFormat="1" ht="15" x14ac:dyDescent="0.2">
      <c r="B434" s="30"/>
      <c r="C434" s="30"/>
      <c r="D434" s="30"/>
      <c r="E434" s="30"/>
      <c r="F434" s="54"/>
      <c r="J434" s="60"/>
    </row>
    <row r="435" spans="2:10" x14ac:dyDescent="0.2">
      <c r="B435" s="30"/>
      <c r="C435" s="30"/>
      <c r="D435" s="30"/>
      <c r="E435" s="30"/>
      <c r="F435" s="54"/>
    </row>
    <row r="436" spans="2:10" x14ac:dyDescent="0.2">
      <c r="B436" s="30"/>
      <c r="C436" s="30"/>
      <c r="D436" s="30"/>
      <c r="E436" s="30"/>
      <c r="F436" s="54"/>
    </row>
    <row r="437" spans="2:10" s="27" customFormat="1" ht="11.25" x14ac:dyDescent="0.2">
      <c r="F437" s="55"/>
      <c r="J437" s="59"/>
    </row>
    <row r="438" spans="2:10" x14ac:dyDescent="0.2">
      <c r="B438" s="30"/>
      <c r="C438" s="30"/>
      <c r="D438" s="30"/>
      <c r="E438" s="30"/>
      <c r="F438" s="54"/>
    </row>
    <row r="439" spans="2:10" x14ac:dyDescent="0.2">
      <c r="B439" s="30"/>
      <c r="C439" s="30"/>
      <c r="D439" s="30"/>
      <c r="E439" s="30"/>
      <c r="F439" s="54"/>
    </row>
    <row r="440" spans="2:10" x14ac:dyDescent="0.2">
      <c r="B440" s="30"/>
      <c r="C440" s="30"/>
      <c r="D440" s="30"/>
      <c r="E440" s="30"/>
      <c r="F440" s="54"/>
    </row>
    <row r="441" spans="2:10" x14ac:dyDescent="0.2">
      <c r="B441" s="30"/>
      <c r="C441" s="30"/>
      <c r="D441" s="30"/>
      <c r="E441" s="30"/>
      <c r="F441" s="54"/>
    </row>
    <row r="442" spans="2:10" x14ac:dyDescent="0.2">
      <c r="B442" s="30"/>
      <c r="C442" s="30"/>
      <c r="D442" s="30"/>
      <c r="E442" s="30"/>
      <c r="F442" s="54"/>
    </row>
    <row r="443" spans="2:10" x14ac:dyDescent="0.2">
      <c r="B443" s="30"/>
      <c r="C443" s="30"/>
      <c r="D443" s="30"/>
      <c r="E443" s="30"/>
      <c r="F443" s="54"/>
    </row>
    <row r="444" spans="2:10" x14ac:dyDescent="0.2">
      <c r="B444" s="30"/>
      <c r="C444" s="30"/>
      <c r="D444" s="30"/>
      <c r="E444" s="30"/>
      <c r="F444" s="54"/>
    </row>
    <row r="445" spans="2:10" x14ac:dyDescent="0.2">
      <c r="B445" s="30"/>
      <c r="C445" s="30"/>
      <c r="D445" s="30"/>
      <c r="E445" s="30"/>
      <c r="F445" s="54"/>
    </row>
    <row r="446" spans="2:10" x14ac:dyDescent="0.2">
      <c r="B446" s="30"/>
      <c r="C446" s="30"/>
      <c r="D446" s="30"/>
      <c r="E446" s="30"/>
      <c r="F446" s="54"/>
    </row>
    <row r="447" spans="2:10" x14ac:dyDescent="0.2">
      <c r="B447" s="30"/>
      <c r="C447" s="30"/>
      <c r="D447" s="30"/>
      <c r="E447" s="30"/>
      <c r="F447" s="54"/>
    </row>
    <row r="448" spans="2:10" x14ac:dyDescent="0.2">
      <c r="B448" s="30"/>
      <c r="C448" s="30"/>
      <c r="D448" s="30"/>
      <c r="E448" s="30"/>
      <c r="F448" s="54"/>
    </row>
    <row r="449" spans="2:6" x14ac:dyDescent="0.2">
      <c r="B449" s="30"/>
      <c r="C449" s="30"/>
      <c r="D449" s="30"/>
      <c r="E449" s="30"/>
      <c r="F449" s="54"/>
    </row>
    <row r="450" spans="2:6" x14ac:dyDescent="0.2">
      <c r="B450" s="30"/>
      <c r="C450" s="30"/>
      <c r="D450" s="30"/>
      <c r="E450" s="30"/>
      <c r="F450" s="54"/>
    </row>
    <row r="451" spans="2:6" x14ac:dyDescent="0.2">
      <c r="B451" s="30"/>
      <c r="C451" s="30"/>
      <c r="D451" s="30"/>
      <c r="E451" s="30"/>
      <c r="F451" s="54"/>
    </row>
    <row r="452" spans="2:6" x14ac:dyDescent="0.2">
      <c r="B452" s="30"/>
      <c r="C452" s="30"/>
      <c r="D452" s="30"/>
      <c r="E452" s="30"/>
      <c r="F452" s="54"/>
    </row>
    <row r="453" spans="2:6" x14ac:dyDescent="0.2">
      <c r="B453" s="30"/>
      <c r="C453" s="30"/>
      <c r="D453" s="30"/>
      <c r="E453" s="30"/>
      <c r="F453" s="54"/>
    </row>
    <row r="454" spans="2:6" x14ac:dyDescent="0.2">
      <c r="B454" s="30"/>
      <c r="C454" s="30"/>
      <c r="D454" s="30"/>
      <c r="E454" s="30"/>
      <c r="F454" s="54"/>
    </row>
    <row r="455" spans="2:6" x14ac:dyDescent="0.2">
      <c r="B455" s="30"/>
      <c r="C455" s="30"/>
      <c r="D455" s="30"/>
      <c r="E455" s="30"/>
      <c r="F455" s="54"/>
    </row>
    <row r="456" spans="2:6" x14ac:dyDescent="0.2">
      <c r="B456" s="30"/>
      <c r="C456" s="30"/>
      <c r="D456" s="30"/>
      <c r="E456" s="30"/>
      <c r="F456" s="54"/>
    </row>
    <row r="457" spans="2:6" x14ac:dyDescent="0.2">
      <c r="B457" s="30"/>
      <c r="C457" s="30"/>
      <c r="D457" s="30"/>
      <c r="E457" s="30"/>
      <c r="F457" s="54"/>
    </row>
    <row r="458" spans="2:6" x14ac:dyDescent="0.2">
      <c r="B458" s="30"/>
      <c r="C458" s="30"/>
      <c r="D458" s="30"/>
      <c r="E458" s="30"/>
      <c r="F458" s="54"/>
    </row>
    <row r="459" spans="2:6" x14ac:dyDescent="0.2">
      <c r="B459" s="30"/>
      <c r="C459" s="30"/>
      <c r="D459" s="30"/>
      <c r="E459" s="30"/>
      <c r="F459" s="54"/>
    </row>
    <row r="460" spans="2:6" x14ac:dyDescent="0.2">
      <c r="B460" s="30"/>
      <c r="C460" s="30"/>
      <c r="D460" s="30"/>
      <c r="E460" s="30"/>
      <c r="F460" s="54"/>
    </row>
    <row r="461" spans="2:6" x14ac:dyDescent="0.2">
      <c r="B461" s="30"/>
      <c r="C461" s="30"/>
      <c r="D461" s="30"/>
      <c r="E461" s="30"/>
      <c r="F461" s="54"/>
    </row>
    <row r="462" spans="2:6" x14ac:dyDescent="0.2">
      <c r="B462" s="30"/>
      <c r="C462" s="30"/>
      <c r="D462" s="30"/>
      <c r="E462" s="30"/>
      <c r="F462" s="54"/>
    </row>
    <row r="463" spans="2:6" x14ac:dyDescent="0.2">
      <c r="B463" s="30"/>
      <c r="C463" s="30"/>
      <c r="D463" s="30"/>
      <c r="E463" s="30"/>
      <c r="F463" s="54"/>
    </row>
    <row r="464" spans="2:6" x14ac:dyDescent="0.2">
      <c r="B464" s="30"/>
      <c r="C464" s="30"/>
      <c r="D464" s="30"/>
      <c r="E464" s="30"/>
      <c r="F464" s="54"/>
    </row>
    <row r="465" spans="2:6" x14ac:dyDescent="0.2">
      <c r="B465" s="30"/>
      <c r="C465" s="30"/>
      <c r="D465" s="30"/>
      <c r="E465" s="30"/>
      <c r="F465" s="54"/>
    </row>
    <row r="466" spans="2:6" x14ac:dyDescent="0.2">
      <c r="B466" s="30"/>
      <c r="C466" s="30"/>
      <c r="D466" s="30"/>
      <c r="E466" s="30"/>
      <c r="F466" s="54"/>
    </row>
    <row r="467" spans="2:6" x14ac:dyDescent="0.2">
      <c r="B467" s="30"/>
      <c r="C467" s="30"/>
      <c r="D467" s="30"/>
      <c r="E467" s="30"/>
      <c r="F467" s="54"/>
    </row>
    <row r="468" spans="2:6" x14ac:dyDescent="0.2">
      <c r="B468" s="30"/>
      <c r="C468" s="30"/>
      <c r="D468" s="30"/>
      <c r="E468" s="30"/>
      <c r="F468" s="54"/>
    </row>
    <row r="469" spans="2:6" x14ac:dyDescent="0.2">
      <c r="B469" s="30"/>
      <c r="C469" s="30"/>
      <c r="D469" s="30"/>
      <c r="E469" s="30"/>
      <c r="F469" s="54"/>
    </row>
    <row r="470" spans="2:6" x14ac:dyDescent="0.2">
      <c r="B470" s="30"/>
      <c r="C470" s="30"/>
      <c r="D470" s="30"/>
      <c r="E470" s="30"/>
      <c r="F470" s="54"/>
    </row>
    <row r="471" spans="2:6" x14ac:dyDescent="0.2">
      <c r="B471" s="30"/>
      <c r="C471" s="30"/>
      <c r="D471" s="30"/>
      <c r="E471" s="30"/>
      <c r="F471" s="54"/>
    </row>
    <row r="472" spans="2:6" x14ac:dyDescent="0.2">
      <c r="B472" s="30"/>
      <c r="C472" s="30"/>
      <c r="D472" s="30"/>
      <c r="E472" s="30"/>
      <c r="F472" s="54"/>
    </row>
    <row r="473" spans="2:6" x14ac:dyDescent="0.2">
      <c r="B473" s="30"/>
      <c r="C473" s="30"/>
      <c r="D473" s="30"/>
      <c r="E473" s="30"/>
      <c r="F473" s="54"/>
    </row>
    <row r="474" spans="2:6" x14ac:dyDescent="0.2">
      <c r="B474" s="30"/>
      <c r="C474" s="30"/>
      <c r="D474" s="30"/>
      <c r="E474" s="30"/>
      <c r="F474" s="54"/>
    </row>
    <row r="475" spans="2:6" x14ac:dyDescent="0.2">
      <c r="B475" s="30"/>
      <c r="C475" s="30"/>
      <c r="D475" s="30"/>
      <c r="E475" s="30"/>
      <c r="F475" s="54"/>
    </row>
    <row r="476" spans="2:6" x14ac:dyDescent="0.2">
      <c r="B476" s="30"/>
      <c r="C476" s="30"/>
      <c r="D476" s="30"/>
      <c r="E476" s="30"/>
      <c r="F476" s="54"/>
    </row>
    <row r="477" spans="2:6" x14ac:dyDescent="0.2">
      <c r="B477" s="30"/>
      <c r="C477" s="30"/>
      <c r="D477" s="30"/>
      <c r="E477" s="30"/>
      <c r="F477" s="54"/>
    </row>
    <row r="484" spans="2:10" s="24" customFormat="1" ht="15" x14ac:dyDescent="0.2">
      <c r="F484" s="51"/>
      <c r="J484" s="60"/>
    </row>
    <row r="485" spans="2:10" s="24" customFormat="1" ht="15" x14ac:dyDescent="0.2">
      <c r="F485" s="51"/>
      <c r="J485" s="60"/>
    </row>
    <row r="486" spans="2:10" s="24" customFormat="1" ht="15" x14ac:dyDescent="0.2">
      <c r="F486" s="51"/>
      <c r="J486" s="60"/>
    </row>
    <row r="489" spans="2:10" s="27" customFormat="1" ht="11.25" x14ac:dyDescent="0.2">
      <c r="F489" s="55"/>
      <c r="J489" s="59"/>
    </row>
    <row r="492" spans="2:10" x14ac:dyDescent="0.2">
      <c r="B492" s="30"/>
      <c r="C492" s="30"/>
      <c r="D492" s="30"/>
      <c r="E492" s="30"/>
      <c r="F492" s="54"/>
    </row>
    <row r="493" spans="2:10" x14ac:dyDescent="0.2">
      <c r="B493" s="30"/>
      <c r="C493" s="30"/>
      <c r="D493" s="30"/>
      <c r="E493" s="30"/>
      <c r="F493" s="54"/>
    </row>
    <row r="494" spans="2:10" x14ac:dyDescent="0.2">
      <c r="B494" s="30"/>
      <c r="C494" s="30"/>
      <c r="D494" s="30"/>
      <c r="E494" s="30"/>
      <c r="F494" s="54"/>
    </row>
    <row r="495" spans="2:10" x14ac:dyDescent="0.2">
      <c r="B495" s="30"/>
      <c r="C495" s="30"/>
      <c r="D495" s="30"/>
      <c r="E495" s="30"/>
      <c r="F495" s="54"/>
    </row>
    <row r="496" spans="2:10" x14ac:dyDescent="0.2">
      <c r="B496" s="30"/>
      <c r="C496" s="30"/>
      <c r="D496" s="30"/>
      <c r="E496" s="30"/>
      <c r="F496" s="54"/>
    </row>
    <row r="497" spans="2:6" x14ac:dyDescent="0.2">
      <c r="B497" s="30"/>
      <c r="C497" s="30"/>
      <c r="D497" s="30"/>
      <c r="E497" s="30"/>
      <c r="F497" s="54"/>
    </row>
    <row r="498" spans="2:6" x14ac:dyDescent="0.2">
      <c r="B498" s="30"/>
      <c r="C498" s="30"/>
      <c r="D498" s="30"/>
      <c r="E498" s="30"/>
      <c r="F498" s="54"/>
    </row>
    <row r="499" spans="2:6" x14ac:dyDescent="0.2">
      <c r="B499" s="30"/>
      <c r="C499" s="30"/>
      <c r="D499" s="30"/>
      <c r="E499" s="30"/>
      <c r="F499" s="54"/>
    </row>
    <row r="500" spans="2:6" x14ac:dyDescent="0.2">
      <c r="B500" s="30"/>
      <c r="C500" s="30"/>
      <c r="D500" s="30"/>
      <c r="E500" s="30"/>
      <c r="F500" s="54"/>
    </row>
    <row r="501" spans="2:6" x14ac:dyDescent="0.2">
      <c r="B501" s="30"/>
      <c r="C501" s="30"/>
      <c r="D501" s="30"/>
      <c r="E501" s="30"/>
      <c r="F501" s="54"/>
    </row>
    <row r="502" spans="2:6" x14ac:dyDescent="0.2">
      <c r="B502" s="30"/>
      <c r="C502" s="30"/>
      <c r="D502" s="30"/>
      <c r="E502" s="30"/>
      <c r="F502" s="54"/>
    </row>
    <row r="503" spans="2:6" x14ac:dyDescent="0.2">
      <c r="B503" s="30"/>
      <c r="C503" s="30"/>
      <c r="D503" s="30"/>
      <c r="E503" s="30"/>
      <c r="F503" s="54"/>
    </row>
    <row r="504" spans="2:6" x14ac:dyDescent="0.2">
      <c r="B504" s="30"/>
      <c r="C504" s="30"/>
      <c r="D504" s="30"/>
      <c r="E504" s="30"/>
      <c r="F504" s="54"/>
    </row>
    <row r="505" spans="2:6" x14ac:dyDescent="0.2">
      <c r="B505" s="30"/>
      <c r="C505" s="30"/>
      <c r="D505" s="30"/>
      <c r="E505" s="30"/>
      <c r="F505" s="54"/>
    </row>
    <row r="506" spans="2:6" x14ac:dyDescent="0.2">
      <c r="B506" s="30"/>
      <c r="C506" s="30"/>
      <c r="D506" s="30"/>
      <c r="E506" s="30"/>
      <c r="F506" s="54"/>
    </row>
    <row r="507" spans="2:6" x14ac:dyDescent="0.2">
      <c r="B507" s="30"/>
      <c r="C507" s="30"/>
      <c r="D507" s="30"/>
      <c r="E507" s="30"/>
      <c r="F507" s="54"/>
    </row>
    <row r="508" spans="2:6" x14ac:dyDescent="0.2">
      <c r="B508" s="30"/>
      <c r="C508" s="30"/>
      <c r="D508" s="30"/>
      <c r="E508" s="30"/>
      <c r="F508" s="54"/>
    </row>
    <row r="509" spans="2:6" x14ac:dyDescent="0.2">
      <c r="B509" s="30"/>
      <c r="C509" s="30"/>
      <c r="D509" s="30"/>
      <c r="E509" s="30"/>
      <c r="F509" s="54"/>
    </row>
    <row r="510" spans="2:6" x14ac:dyDescent="0.2">
      <c r="B510" s="30"/>
      <c r="C510" s="30"/>
      <c r="D510" s="30"/>
      <c r="E510" s="30"/>
      <c r="F510" s="54"/>
    </row>
    <row r="511" spans="2:6" x14ac:dyDescent="0.2">
      <c r="B511" s="30"/>
      <c r="C511" s="30"/>
      <c r="D511" s="30"/>
      <c r="E511" s="30"/>
      <c r="F511" s="54"/>
    </row>
    <row r="512" spans="2:6" x14ac:dyDescent="0.2">
      <c r="B512" s="30"/>
      <c r="C512" s="30"/>
      <c r="D512" s="30"/>
      <c r="E512" s="30"/>
      <c r="F512" s="54"/>
    </row>
    <row r="513" spans="2:6" x14ac:dyDescent="0.2">
      <c r="B513" s="30"/>
      <c r="C513" s="30"/>
      <c r="D513" s="30"/>
      <c r="E513" s="30"/>
      <c r="F513" s="54"/>
    </row>
    <row r="514" spans="2:6" x14ac:dyDescent="0.2">
      <c r="B514" s="30"/>
      <c r="C514" s="30"/>
      <c r="D514" s="30"/>
      <c r="E514" s="30"/>
      <c r="F514" s="54"/>
    </row>
    <row r="515" spans="2:6" x14ac:dyDescent="0.2">
      <c r="B515" s="30"/>
      <c r="C515" s="30"/>
      <c r="D515" s="30"/>
      <c r="E515" s="30"/>
      <c r="F515" s="54"/>
    </row>
    <row r="516" spans="2:6" x14ac:dyDescent="0.2">
      <c r="B516" s="30"/>
      <c r="C516" s="30"/>
      <c r="D516" s="30"/>
      <c r="E516" s="30"/>
      <c r="F516" s="54"/>
    </row>
    <row r="517" spans="2:6" x14ac:dyDescent="0.2">
      <c r="B517" s="30"/>
      <c r="C517" s="30"/>
      <c r="D517" s="30"/>
      <c r="E517" s="30"/>
      <c r="F517" s="54"/>
    </row>
    <row r="518" spans="2:6" x14ac:dyDescent="0.2">
      <c r="B518" s="30"/>
      <c r="C518" s="30"/>
      <c r="D518" s="30"/>
      <c r="E518" s="30"/>
      <c r="F518" s="54"/>
    </row>
    <row r="519" spans="2:6" x14ac:dyDescent="0.2">
      <c r="B519" s="30"/>
      <c r="C519" s="30"/>
      <c r="D519" s="30"/>
      <c r="E519" s="30"/>
      <c r="F519" s="54"/>
    </row>
    <row r="520" spans="2:6" x14ac:dyDescent="0.2">
      <c r="B520" s="30"/>
      <c r="C520" s="30"/>
      <c r="D520" s="30"/>
      <c r="E520" s="30"/>
      <c r="F520" s="54"/>
    </row>
    <row r="521" spans="2:6" x14ac:dyDescent="0.2">
      <c r="B521" s="30"/>
      <c r="C521" s="30"/>
      <c r="D521" s="30"/>
      <c r="E521" s="30"/>
      <c r="F521" s="54"/>
    </row>
    <row r="522" spans="2:6" x14ac:dyDescent="0.2">
      <c r="B522" s="30"/>
      <c r="C522" s="30"/>
      <c r="D522" s="30"/>
      <c r="E522" s="30"/>
      <c r="F522" s="54"/>
    </row>
    <row r="523" spans="2:6" x14ac:dyDescent="0.2">
      <c r="B523" s="30"/>
      <c r="C523" s="30"/>
      <c r="D523" s="30"/>
      <c r="E523" s="30"/>
      <c r="F523" s="54"/>
    </row>
    <row r="524" spans="2:6" x14ac:dyDescent="0.2">
      <c r="B524" s="30"/>
      <c r="C524" s="30"/>
      <c r="D524" s="30"/>
      <c r="E524" s="30"/>
      <c r="F524" s="54"/>
    </row>
    <row r="525" spans="2:6" x14ac:dyDescent="0.2">
      <c r="B525" s="30"/>
      <c r="C525" s="30"/>
      <c r="D525" s="30"/>
      <c r="E525" s="30"/>
      <c r="F525" s="54"/>
    </row>
    <row r="526" spans="2:6" x14ac:dyDescent="0.2">
      <c r="B526" s="30"/>
      <c r="C526" s="30"/>
      <c r="D526" s="30"/>
      <c r="E526" s="30"/>
      <c r="F526" s="54"/>
    </row>
    <row r="527" spans="2:6" x14ac:dyDescent="0.2">
      <c r="B527" s="30"/>
      <c r="C527" s="30"/>
      <c r="D527" s="30"/>
      <c r="E527" s="30"/>
      <c r="F527" s="54"/>
    </row>
    <row r="528" spans="2:6" x14ac:dyDescent="0.2">
      <c r="B528" s="30"/>
      <c r="C528" s="30"/>
      <c r="D528" s="30"/>
      <c r="E528" s="30"/>
      <c r="F528" s="54"/>
    </row>
    <row r="529" spans="2:10" x14ac:dyDescent="0.2">
      <c r="B529" s="30"/>
      <c r="C529" s="30"/>
      <c r="D529" s="30"/>
      <c r="E529" s="30"/>
      <c r="F529" s="54"/>
    </row>
    <row r="530" spans="2:10" x14ac:dyDescent="0.2">
      <c r="B530" s="30"/>
      <c r="C530" s="30"/>
      <c r="D530" s="30"/>
      <c r="E530" s="30"/>
      <c r="F530" s="54"/>
    </row>
    <row r="531" spans="2:10" x14ac:dyDescent="0.2">
      <c r="B531" s="30"/>
      <c r="C531" s="30"/>
      <c r="D531" s="30"/>
      <c r="E531" s="30"/>
      <c r="F531" s="54"/>
    </row>
    <row r="532" spans="2:10" x14ac:dyDescent="0.2">
      <c r="B532" s="30"/>
      <c r="C532" s="30"/>
      <c r="D532" s="30"/>
      <c r="E532" s="30"/>
      <c r="F532" s="54"/>
    </row>
    <row r="533" spans="2:10" x14ac:dyDescent="0.2">
      <c r="B533" s="30"/>
      <c r="C533" s="30"/>
      <c r="D533" s="30"/>
      <c r="E533" s="30"/>
      <c r="F533" s="54"/>
    </row>
    <row r="534" spans="2:10" x14ac:dyDescent="0.2">
      <c r="B534" s="30"/>
      <c r="C534" s="30"/>
      <c r="D534" s="30"/>
      <c r="E534" s="30"/>
      <c r="F534" s="54"/>
    </row>
    <row r="535" spans="2:10" x14ac:dyDescent="0.2">
      <c r="B535" s="30"/>
      <c r="C535" s="30"/>
      <c r="D535" s="30"/>
      <c r="E535" s="30"/>
      <c r="F535" s="54"/>
    </row>
    <row r="536" spans="2:10" s="24" customFormat="1" ht="15" x14ac:dyDescent="0.2">
      <c r="B536" s="30"/>
      <c r="C536" s="30"/>
      <c r="D536" s="30"/>
      <c r="E536" s="30"/>
      <c r="F536" s="54"/>
      <c r="J536" s="60"/>
    </row>
    <row r="537" spans="2:10" s="24" customFormat="1" ht="15" x14ac:dyDescent="0.2">
      <c r="B537" s="30"/>
      <c r="C537" s="30"/>
      <c r="D537" s="30"/>
      <c r="E537" s="30"/>
      <c r="F537" s="54"/>
      <c r="J537" s="60"/>
    </row>
    <row r="538" spans="2:10" s="24" customFormat="1" ht="15" x14ac:dyDescent="0.2">
      <c r="B538" s="30"/>
      <c r="C538" s="30"/>
      <c r="D538" s="30"/>
      <c r="E538" s="30"/>
      <c r="F538" s="54"/>
      <c r="J538" s="60"/>
    </row>
    <row r="539" spans="2:10" x14ac:dyDescent="0.2">
      <c r="B539" s="30"/>
      <c r="C539" s="30"/>
      <c r="D539" s="30"/>
      <c r="E539" s="30"/>
      <c r="F539" s="54"/>
    </row>
    <row r="540" spans="2:10" x14ac:dyDescent="0.2">
      <c r="B540" s="30"/>
      <c r="C540" s="30"/>
      <c r="D540" s="30"/>
      <c r="E540" s="30"/>
      <c r="F540" s="54"/>
    </row>
    <row r="541" spans="2:10" s="27" customFormat="1" ht="11.25" x14ac:dyDescent="0.2">
      <c r="F541" s="55"/>
      <c r="J541" s="59"/>
    </row>
    <row r="542" spans="2:10" x14ac:dyDescent="0.2">
      <c r="B542" s="30"/>
      <c r="C542" s="30"/>
      <c r="D542" s="30"/>
      <c r="E542" s="30"/>
      <c r="F542" s="54"/>
    </row>
    <row r="543" spans="2:10" x14ac:dyDescent="0.2">
      <c r="B543" s="30"/>
      <c r="C543" s="30"/>
      <c r="D543" s="30"/>
      <c r="E543" s="30"/>
      <c r="F543" s="54"/>
    </row>
    <row r="544" spans="2:10" x14ac:dyDescent="0.2">
      <c r="B544" s="30"/>
      <c r="C544" s="30"/>
      <c r="D544" s="30"/>
      <c r="E544" s="30"/>
      <c r="F544" s="54"/>
    </row>
    <row r="545" spans="2:6" x14ac:dyDescent="0.2">
      <c r="B545" s="30"/>
      <c r="C545" s="30"/>
      <c r="D545" s="30"/>
      <c r="E545" s="30"/>
      <c r="F545" s="54"/>
    </row>
    <row r="546" spans="2:6" x14ac:dyDescent="0.2">
      <c r="B546" s="30"/>
      <c r="C546" s="30"/>
      <c r="D546" s="30"/>
      <c r="E546" s="30"/>
      <c r="F546" s="54"/>
    </row>
    <row r="547" spans="2:6" x14ac:dyDescent="0.2">
      <c r="B547" s="30"/>
      <c r="C547" s="30"/>
      <c r="D547" s="30"/>
      <c r="E547" s="30"/>
      <c r="F547" s="54"/>
    </row>
    <row r="548" spans="2:6" x14ac:dyDescent="0.2">
      <c r="B548" s="30"/>
      <c r="C548" s="30"/>
      <c r="D548" s="30"/>
      <c r="E548" s="30"/>
      <c r="F548" s="54"/>
    </row>
    <row r="549" spans="2:6" x14ac:dyDescent="0.2">
      <c r="B549" s="30"/>
      <c r="C549" s="30"/>
      <c r="D549" s="30"/>
      <c r="E549" s="30"/>
      <c r="F549" s="54"/>
    </row>
    <row r="550" spans="2:6" x14ac:dyDescent="0.2">
      <c r="B550" s="30"/>
      <c r="C550" s="30"/>
      <c r="D550" s="30"/>
      <c r="E550" s="30"/>
      <c r="F550" s="54"/>
    </row>
    <row r="551" spans="2:6" x14ac:dyDescent="0.2">
      <c r="B551" s="30"/>
      <c r="C551" s="30"/>
      <c r="D551" s="30"/>
      <c r="E551" s="30"/>
      <c r="F551" s="54"/>
    </row>
    <row r="552" spans="2:6" x14ac:dyDescent="0.2">
      <c r="B552" s="30"/>
      <c r="C552" s="30"/>
      <c r="D552" s="30"/>
      <c r="E552" s="30"/>
      <c r="F552" s="54"/>
    </row>
    <row r="553" spans="2:6" x14ac:dyDescent="0.2">
      <c r="B553" s="30"/>
      <c r="C553" s="30"/>
      <c r="D553" s="30"/>
      <c r="E553" s="30"/>
      <c r="F553" s="54"/>
    </row>
    <row r="554" spans="2:6" x14ac:dyDescent="0.2">
      <c r="B554" s="30"/>
      <c r="C554" s="30"/>
      <c r="D554" s="30"/>
      <c r="E554" s="30"/>
      <c r="F554" s="54"/>
    </row>
    <row r="555" spans="2:6" x14ac:dyDescent="0.2">
      <c r="B555" s="30"/>
      <c r="C555" s="30"/>
      <c r="D555" s="30"/>
      <c r="E555" s="30"/>
      <c r="F555" s="54"/>
    </row>
    <row r="556" spans="2:6" x14ac:dyDescent="0.2">
      <c r="B556" s="30"/>
      <c r="C556" s="30"/>
      <c r="D556" s="30"/>
      <c r="E556" s="30"/>
      <c r="F556" s="54"/>
    </row>
    <row r="557" spans="2:6" x14ac:dyDescent="0.2">
      <c r="B557" s="30"/>
      <c r="C557" s="30"/>
      <c r="D557" s="30"/>
      <c r="E557" s="30"/>
      <c r="F557" s="54"/>
    </row>
    <row r="558" spans="2:6" x14ac:dyDescent="0.2">
      <c r="B558" s="30"/>
      <c r="C558" s="30"/>
      <c r="D558" s="30"/>
      <c r="E558" s="30"/>
      <c r="F558" s="54"/>
    </row>
    <row r="559" spans="2:6" x14ac:dyDescent="0.2">
      <c r="B559" s="30"/>
      <c r="C559" s="30"/>
      <c r="D559" s="30"/>
      <c r="E559" s="30"/>
      <c r="F559" s="54"/>
    </row>
    <row r="560" spans="2:6" x14ac:dyDescent="0.2">
      <c r="B560" s="30"/>
      <c r="C560" s="30"/>
      <c r="D560" s="30"/>
      <c r="E560" s="30"/>
      <c r="F560" s="54"/>
    </row>
    <row r="561" spans="2:6" x14ac:dyDescent="0.2">
      <c r="B561" s="30"/>
      <c r="C561" s="30"/>
      <c r="D561" s="30"/>
      <c r="E561" s="30"/>
      <c r="F561" s="54"/>
    </row>
    <row r="562" spans="2:6" x14ac:dyDescent="0.2">
      <c r="B562" s="30"/>
      <c r="C562" s="30"/>
      <c r="D562" s="30"/>
      <c r="E562" s="30"/>
      <c r="F562" s="54"/>
    </row>
    <row r="563" spans="2:6" x14ac:dyDescent="0.2">
      <c r="B563" s="30"/>
      <c r="C563" s="30"/>
      <c r="D563" s="30"/>
      <c r="E563" s="30"/>
      <c r="F563" s="54"/>
    </row>
    <row r="564" spans="2:6" x14ac:dyDescent="0.2">
      <c r="B564" s="30"/>
      <c r="C564" s="30"/>
      <c r="D564" s="30"/>
      <c r="E564" s="30"/>
      <c r="F564" s="54"/>
    </row>
    <row r="565" spans="2:6" x14ac:dyDescent="0.2">
      <c r="B565" s="30"/>
      <c r="C565" s="30"/>
      <c r="D565" s="30"/>
      <c r="E565" s="30"/>
      <c r="F565" s="54"/>
    </row>
    <row r="566" spans="2:6" x14ac:dyDescent="0.2">
      <c r="B566" s="30"/>
      <c r="C566" s="30"/>
      <c r="D566" s="30"/>
      <c r="E566" s="30"/>
      <c r="F566" s="54"/>
    </row>
    <row r="567" spans="2:6" x14ac:dyDescent="0.2">
      <c r="B567" s="30"/>
      <c r="C567" s="30"/>
      <c r="D567" s="30"/>
      <c r="E567" s="30"/>
      <c r="F567" s="54"/>
    </row>
    <row r="568" spans="2:6" x14ac:dyDescent="0.2">
      <c r="B568" s="30"/>
      <c r="C568" s="30"/>
      <c r="D568" s="30"/>
      <c r="E568" s="30"/>
      <c r="F568" s="54"/>
    </row>
    <row r="569" spans="2:6" x14ac:dyDescent="0.2">
      <c r="B569" s="30"/>
      <c r="C569" s="30"/>
      <c r="D569" s="30"/>
      <c r="E569" s="30"/>
      <c r="F569" s="54"/>
    </row>
    <row r="570" spans="2:6" x14ac:dyDescent="0.2">
      <c r="B570" s="30"/>
      <c r="C570" s="30"/>
      <c r="D570" s="30"/>
      <c r="E570" s="30"/>
      <c r="F570" s="54"/>
    </row>
    <row r="571" spans="2:6" x14ac:dyDescent="0.2">
      <c r="B571" s="30"/>
      <c r="C571" s="30"/>
      <c r="D571" s="30"/>
      <c r="E571" s="30"/>
      <c r="F571" s="54"/>
    </row>
    <row r="572" spans="2:6" x14ac:dyDescent="0.2">
      <c r="B572" s="30"/>
      <c r="C572" s="30"/>
      <c r="D572" s="30"/>
      <c r="E572" s="30"/>
      <c r="F572" s="54"/>
    </row>
    <row r="573" spans="2:6" x14ac:dyDescent="0.2">
      <c r="B573" s="30"/>
      <c r="C573" s="30"/>
      <c r="D573" s="30"/>
      <c r="E573" s="30"/>
      <c r="F573" s="54"/>
    </row>
    <row r="574" spans="2:6" x14ac:dyDescent="0.2">
      <c r="B574" s="30"/>
      <c r="C574" s="30"/>
      <c r="D574" s="30"/>
      <c r="E574" s="30"/>
      <c r="F574" s="54"/>
    </row>
    <row r="575" spans="2:6" x14ac:dyDescent="0.2">
      <c r="B575" s="30"/>
      <c r="C575" s="30"/>
      <c r="D575" s="30"/>
      <c r="E575" s="30"/>
      <c r="F575" s="54"/>
    </row>
    <row r="576" spans="2:6" x14ac:dyDescent="0.2">
      <c r="B576" s="30"/>
      <c r="C576" s="30"/>
      <c r="D576" s="30"/>
      <c r="E576" s="30"/>
      <c r="F576" s="54"/>
    </row>
    <row r="577" spans="2:10" x14ac:dyDescent="0.2">
      <c r="B577" s="30"/>
      <c r="C577" s="30"/>
      <c r="D577" s="30"/>
      <c r="E577" s="30"/>
      <c r="F577" s="54"/>
    </row>
    <row r="578" spans="2:10" x14ac:dyDescent="0.2">
      <c r="B578" s="30"/>
      <c r="C578" s="30"/>
      <c r="D578" s="30"/>
      <c r="E578" s="30"/>
      <c r="F578" s="54"/>
    </row>
    <row r="579" spans="2:10" x14ac:dyDescent="0.2">
      <c r="B579" s="30"/>
      <c r="C579" s="30"/>
      <c r="D579" s="30"/>
      <c r="E579" s="30"/>
      <c r="F579" s="54"/>
    </row>
    <row r="580" spans="2:10" x14ac:dyDescent="0.2">
      <c r="B580" s="30"/>
      <c r="C580" s="30"/>
      <c r="D580" s="30"/>
      <c r="E580" s="30"/>
      <c r="F580" s="54"/>
    </row>
    <row r="581" spans="2:10" x14ac:dyDescent="0.2">
      <c r="B581" s="30"/>
      <c r="C581" s="30"/>
      <c r="D581" s="30"/>
      <c r="E581" s="30"/>
      <c r="F581" s="54"/>
    </row>
    <row r="588" spans="2:10" s="24" customFormat="1" ht="15" x14ac:dyDescent="0.2">
      <c r="F588" s="51"/>
      <c r="J588" s="60"/>
    </row>
    <row r="589" spans="2:10" s="24" customFormat="1" ht="15" x14ac:dyDescent="0.2">
      <c r="F589" s="51"/>
      <c r="J589" s="60"/>
    </row>
    <row r="590" spans="2:10" s="24" customFormat="1" ht="15" x14ac:dyDescent="0.2">
      <c r="F590" s="51"/>
      <c r="J590" s="60"/>
    </row>
    <row r="593" spans="2:10" s="27" customFormat="1" ht="11.25" x14ac:dyDescent="0.2">
      <c r="F593" s="55"/>
      <c r="J593" s="59"/>
    </row>
    <row r="596" spans="2:10" x14ac:dyDescent="0.2">
      <c r="B596" s="30"/>
      <c r="C596" s="30"/>
      <c r="D596" s="30"/>
      <c r="E596" s="30"/>
      <c r="F596" s="54"/>
    </row>
    <row r="597" spans="2:10" x14ac:dyDescent="0.2">
      <c r="B597" s="30"/>
      <c r="C597" s="30"/>
      <c r="D597" s="30"/>
      <c r="E597" s="30"/>
      <c r="F597" s="54"/>
    </row>
    <row r="598" spans="2:10" x14ac:dyDescent="0.2">
      <c r="B598" s="30"/>
      <c r="C598" s="30"/>
      <c r="D598" s="30"/>
      <c r="E598" s="30"/>
      <c r="F598" s="54"/>
    </row>
    <row r="599" spans="2:10" x14ac:dyDescent="0.2">
      <c r="B599" s="30"/>
      <c r="C599" s="30"/>
      <c r="D599" s="30"/>
      <c r="E599" s="30"/>
      <c r="F599" s="54"/>
    </row>
    <row r="600" spans="2:10" x14ac:dyDescent="0.2">
      <c r="B600" s="30"/>
      <c r="C600" s="30"/>
      <c r="D600" s="30"/>
      <c r="E600" s="30"/>
      <c r="F600" s="54"/>
    </row>
    <row r="601" spans="2:10" x14ac:dyDescent="0.2">
      <c r="B601" s="30"/>
      <c r="C601" s="30"/>
      <c r="D601" s="30"/>
      <c r="E601" s="30"/>
      <c r="F601" s="54"/>
    </row>
    <row r="602" spans="2:10" x14ac:dyDescent="0.2">
      <c r="B602" s="30"/>
      <c r="C602" s="30"/>
      <c r="D602" s="30"/>
      <c r="E602" s="30"/>
      <c r="F602" s="54"/>
    </row>
    <row r="603" spans="2:10" x14ac:dyDescent="0.2">
      <c r="B603" s="30"/>
      <c r="C603" s="30"/>
      <c r="D603" s="30"/>
      <c r="E603" s="30"/>
      <c r="F603" s="54"/>
    </row>
    <row r="604" spans="2:10" x14ac:dyDescent="0.2">
      <c r="B604" s="30"/>
      <c r="C604" s="30"/>
      <c r="D604" s="30"/>
      <c r="E604" s="30"/>
      <c r="F604" s="54"/>
    </row>
    <row r="605" spans="2:10" x14ac:dyDescent="0.2">
      <c r="B605" s="30"/>
      <c r="C605" s="30"/>
      <c r="D605" s="30"/>
      <c r="E605" s="30"/>
      <c r="F605" s="54"/>
    </row>
    <row r="606" spans="2:10" x14ac:dyDescent="0.2">
      <c r="B606" s="30"/>
      <c r="C606" s="30"/>
      <c r="D606" s="30"/>
      <c r="E606" s="30"/>
      <c r="F606" s="54"/>
    </row>
    <row r="607" spans="2:10" x14ac:dyDescent="0.2">
      <c r="B607" s="30"/>
      <c r="C607" s="30"/>
      <c r="D607" s="30"/>
      <c r="E607" s="30"/>
      <c r="F607" s="54"/>
    </row>
    <row r="608" spans="2:10" x14ac:dyDescent="0.2">
      <c r="B608" s="30"/>
      <c r="C608" s="30"/>
      <c r="D608" s="30"/>
      <c r="E608" s="30"/>
      <c r="F608" s="54"/>
    </row>
    <row r="609" spans="2:6" x14ac:dyDescent="0.2">
      <c r="B609" s="30"/>
      <c r="C609" s="30"/>
      <c r="D609" s="30"/>
      <c r="E609" s="30"/>
      <c r="F609" s="54"/>
    </row>
    <row r="610" spans="2:6" x14ac:dyDescent="0.2">
      <c r="B610" s="30"/>
      <c r="C610" s="30"/>
      <c r="D610" s="30"/>
      <c r="E610" s="30"/>
      <c r="F610" s="54"/>
    </row>
    <row r="611" spans="2:6" x14ac:dyDescent="0.2">
      <c r="B611" s="30"/>
      <c r="C611" s="30"/>
      <c r="D611" s="30"/>
      <c r="E611" s="30"/>
      <c r="F611" s="54"/>
    </row>
    <row r="612" spans="2:6" x14ac:dyDescent="0.2">
      <c r="B612" s="30"/>
      <c r="C612" s="30"/>
      <c r="D612" s="30"/>
      <c r="E612" s="30"/>
      <c r="F612" s="54"/>
    </row>
    <row r="613" spans="2:6" x14ac:dyDescent="0.2">
      <c r="B613" s="30"/>
      <c r="C613" s="30"/>
      <c r="D613" s="30"/>
      <c r="E613" s="30"/>
      <c r="F613" s="54"/>
    </row>
    <row r="614" spans="2:6" x14ac:dyDescent="0.2">
      <c r="B614" s="30"/>
      <c r="C614" s="30"/>
      <c r="D614" s="30"/>
      <c r="E614" s="30"/>
      <c r="F614" s="54"/>
    </row>
    <row r="615" spans="2:6" x14ac:dyDescent="0.2">
      <c r="B615" s="30"/>
      <c r="C615" s="30"/>
      <c r="D615" s="30"/>
      <c r="E615" s="30"/>
      <c r="F615" s="54"/>
    </row>
    <row r="616" spans="2:6" x14ac:dyDescent="0.2">
      <c r="B616" s="30"/>
      <c r="C616" s="30"/>
      <c r="D616" s="30"/>
      <c r="E616" s="30"/>
      <c r="F616" s="54"/>
    </row>
    <row r="617" spans="2:6" x14ac:dyDescent="0.2">
      <c r="B617" s="30"/>
      <c r="C617" s="30"/>
      <c r="D617" s="30"/>
      <c r="E617" s="30"/>
      <c r="F617" s="54"/>
    </row>
    <row r="618" spans="2:6" x14ac:dyDescent="0.2">
      <c r="B618" s="30"/>
      <c r="C618" s="30"/>
      <c r="D618" s="30"/>
      <c r="E618" s="30"/>
      <c r="F618" s="54"/>
    </row>
    <row r="619" spans="2:6" x14ac:dyDescent="0.2">
      <c r="B619" s="30"/>
      <c r="C619" s="30"/>
      <c r="D619" s="30"/>
      <c r="E619" s="30"/>
      <c r="F619" s="54"/>
    </row>
    <row r="620" spans="2:6" x14ac:dyDescent="0.2">
      <c r="B620" s="30"/>
      <c r="C620" s="30"/>
      <c r="D620" s="30"/>
      <c r="E620" s="30"/>
      <c r="F620" s="54"/>
    </row>
    <row r="621" spans="2:6" x14ac:dyDescent="0.2">
      <c r="B621" s="30"/>
      <c r="C621" s="30"/>
      <c r="D621" s="30"/>
      <c r="E621" s="30"/>
      <c r="F621" s="54"/>
    </row>
    <row r="622" spans="2:6" x14ac:dyDescent="0.2">
      <c r="B622" s="30"/>
      <c r="C622" s="30"/>
      <c r="D622" s="30"/>
      <c r="E622" s="30"/>
      <c r="F622" s="54"/>
    </row>
    <row r="623" spans="2:6" x14ac:dyDescent="0.2">
      <c r="B623" s="30"/>
      <c r="C623" s="30"/>
      <c r="D623" s="30"/>
      <c r="E623" s="30"/>
      <c r="F623" s="54"/>
    </row>
    <row r="624" spans="2:6" x14ac:dyDescent="0.2">
      <c r="B624" s="30"/>
      <c r="C624" s="30"/>
      <c r="D624" s="30"/>
      <c r="E624" s="30"/>
      <c r="F624" s="54"/>
    </row>
    <row r="625" spans="2:10" x14ac:dyDescent="0.2">
      <c r="B625" s="30"/>
      <c r="C625" s="30"/>
      <c r="D625" s="30"/>
      <c r="E625" s="30"/>
      <c r="F625" s="54"/>
    </row>
    <row r="626" spans="2:10" x14ac:dyDescent="0.2">
      <c r="B626" s="30"/>
      <c r="C626" s="30"/>
      <c r="D626" s="30"/>
      <c r="E626" s="30"/>
      <c r="F626" s="54"/>
    </row>
    <row r="627" spans="2:10" x14ac:dyDescent="0.2">
      <c r="B627" s="30"/>
      <c r="C627" s="30"/>
      <c r="D627" s="30"/>
      <c r="E627" s="30"/>
      <c r="F627" s="54"/>
    </row>
    <row r="628" spans="2:10" x14ac:dyDescent="0.2">
      <c r="B628" s="30"/>
      <c r="C628" s="30"/>
      <c r="D628" s="30"/>
      <c r="E628" s="30"/>
      <c r="F628" s="54"/>
    </row>
    <row r="629" spans="2:10" x14ac:dyDescent="0.2">
      <c r="B629" s="30"/>
      <c r="C629" s="30"/>
      <c r="D629" s="30"/>
      <c r="E629" s="30"/>
      <c r="F629" s="54"/>
    </row>
    <row r="630" spans="2:10" x14ac:dyDescent="0.2">
      <c r="B630" s="30"/>
      <c r="C630" s="30"/>
      <c r="D630" s="30"/>
      <c r="E630" s="30"/>
      <c r="F630" s="54"/>
    </row>
    <row r="631" spans="2:10" x14ac:dyDescent="0.2">
      <c r="B631" s="30"/>
      <c r="C631" s="30"/>
      <c r="D631" s="30"/>
      <c r="E631" s="30"/>
      <c r="F631" s="54"/>
    </row>
    <row r="632" spans="2:10" x14ac:dyDescent="0.2">
      <c r="B632" s="30"/>
      <c r="C632" s="30"/>
      <c r="D632" s="30"/>
      <c r="E632" s="30"/>
      <c r="F632" s="54"/>
    </row>
    <row r="633" spans="2:10" x14ac:dyDescent="0.2">
      <c r="B633" s="30"/>
      <c r="C633" s="30"/>
      <c r="D633" s="30"/>
      <c r="E633" s="30"/>
      <c r="F633" s="54"/>
    </row>
    <row r="640" spans="2:10" s="24" customFormat="1" ht="15" x14ac:dyDescent="0.2">
      <c r="F640" s="51"/>
      <c r="J640" s="60"/>
    </row>
    <row r="641" spans="2:10" s="24" customFormat="1" ht="15" x14ac:dyDescent="0.2">
      <c r="F641" s="51"/>
      <c r="J641" s="60"/>
    </row>
    <row r="642" spans="2:10" s="24" customFormat="1" ht="15" x14ac:dyDescent="0.2">
      <c r="F642" s="51"/>
      <c r="J642" s="60"/>
    </row>
    <row r="645" spans="2:10" s="27" customFormat="1" ht="11.25" x14ac:dyDescent="0.2">
      <c r="F645" s="55"/>
      <c r="J645" s="59"/>
    </row>
    <row r="648" spans="2:10" x14ac:dyDescent="0.2">
      <c r="B648" s="30"/>
      <c r="C648" s="30"/>
      <c r="D648" s="30"/>
      <c r="E648" s="30"/>
      <c r="F648" s="54"/>
    </row>
    <row r="649" spans="2:10" x14ac:dyDescent="0.2">
      <c r="B649" s="30"/>
      <c r="C649" s="30"/>
      <c r="D649" s="30"/>
      <c r="E649" s="30"/>
      <c r="F649" s="54"/>
    </row>
    <row r="650" spans="2:10" x14ac:dyDescent="0.2">
      <c r="B650" s="30"/>
      <c r="C650" s="30"/>
      <c r="D650" s="30"/>
      <c r="E650" s="30"/>
      <c r="F650" s="54"/>
    </row>
    <row r="651" spans="2:10" x14ac:dyDescent="0.2">
      <c r="B651" s="30"/>
      <c r="C651" s="30"/>
      <c r="D651" s="30"/>
      <c r="E651" s="30"/>
      <c r="F651" s="54"/>
    </row>
    <row r="652" spans="2:10" x14ac:dyDescent="0.2">
      <c r="B652" s="30"/>
      <c r="C652" s="30"/>
      <c r="D652" s="30"/>
      <c r="E652" s="30"/>
      <c r="F652" s="54"/>
    </row>
    <row r="653" spans="2:10" x14ac:dyDescent="0.2">
      <c r="B653" s="30"/>
      <c r="C653" s="30"/>
      <c r="D653" s="30"/>
      <c r="E653" s="30"/>
      <c r="F653" s="54"/>
    </row>
    <row r="654" spans="2:10" x14ac:dyDescent="0.2">
      <c r="B654" s="30"/>
      <c r="C654" s="30"/>
      <c r="D654" s="30"/>
      <c r="E654" s="30"/>
      <c r="F654" s="54"/>
    </row>
    <row r="655" spans="2:10" x14ac:dyDescent="0.2">
      <c r="B655" s="30"/>
      <c r="C655" s="30"/>
      <c r="D655" s="30"/>
      <c r="E655" s="30"/>
      <c r="F655" s="54"/>
    </row>
    <row r="656" spans="2:10" x14ac:dyDescent="0.2">
      <c r="B656" s="30"/>
      <c r="C656" s="30"/>
      <c r="D656" s="30"/>
      <c r="E656" s="30"/>
      <c r="F656" s="54"/>
    </row>
    <row r="657" spans="2:6" x14ac:dyDescent="0.2">
      <c r="B657" s="30"/>
      <c r="C657" s="30"/>
      <c r="D657" s="30"/>
      <c r="E657" s="30"/>
      <c r="F657" s="54"/>
    </row>
    <row r="658" spans="2:6" x14ac:dyDescent="0.2">
      <c r="B658" s="30"/>
      <c r="C658" s="30"/>
      <c r="D658" s="30"/>
      <c r="E658" s="30"/>
      <c r="F658" s="54"/>
    </row>
    <row r="659" spans="2:6" x14ac:dyDescent="0.2">
      <c r="B659" s="30"/>
      <c r="C659" s="30"/>
      <c r="D659" s="30"/>
      <c r="E659" s="30"/>
      <c r="F659" s="54"/>
    </row>
    <row r="660" spans="2:6" x14ac:dyDescent="0.2">
      <c r="B660" s="30"/>
      <c r="C660" s="30"/>
      <c r="D660" s="30"/>
      <c r="E660" s="30"/>
      <c r="F660" s="54"/>
    </row>
    <row r="661" spans="2:6" x14ac:dyDescent="0.2">
      <c r="B661" s="30"/>
      <c r="C661" s="30"/>
      <c r="D661" s="30"/>
      <c r="E661" s="30"/>
      <c r="F661" s="54"/>
    </row>
    <row r="662" spans="2:6" x14ac:dyDescent="0.2">
      <c r="B662" s="30"/>
      <c r="C662" s="30"/>
      <c r="D662" s="30"/>
      <c r="E662" s="30"/>
      <c r="F662" s="54"/>
    </row>
    <row r="663" spans="2:6" x14ac:dyDescent="0.2">
      <c r="B663" s="30"/>
      <c r="C663" s="30"/>
      <c r="D663" s="30"/>
      <c r="E663" s="30"/>
      <c r="F663" s="54"/>
    </row>
    <row r="664" spans="2:6" x14ac:dyDescent="0.2">
      <c r="B664" s="30"/>
      <c r="C664" s="30"/>
      <c r="D664" s="30"/>
      <c r="E664" s="30"/>
      <c r="F664" s="54"/>
    </row>
    <row r="665" spans="2:6" x14ac:dyDescent="0.2">
      <c r="B665" s="30"/>
      <c r="C665" s="30"/>
      <c r="D665" s="30"/>
      <c r="E665" s="30"/>
      <c r="F665" s="54"/>
    </row>
    <row r="666" spans="2:6" x14ac:dyDescent="0.2">
      <c r="B666" s="30"/>
      <c r="C666" s="30"/>
      <c r="D666" s="30"/>
      <c r="E666" s="30"/>
      <c r="F666" s="54"/>
    </row>
    <row r="667" spans="2:6" x14ac:dyDescent="0.2">
      <c r="B667" s="30"/>
      <c r="C667" s="30"/>
      <c r="D667" s="30"/>
      <c r="E667" s="30"/>
      <c r="F667" s="54"/>
    </row>
    <row r="668" spans="2:6" x14ac:dyDescent="0.2">
      <c r="B668" s="30"/>
      <c r="C668" s="30"/>
      <c r="D668" s="30"/>
      <c r="E668" s="30"/>
      <c r="F668" s="54"/>
    </row>
    <row r="669" spans="2:6" x14ac:dyDescent="0.2">
      <c r="B669" s="30"/>
      <c r="C669" s="30"/>
      <c r="D669" s="30"/>
      <c r="E669" s="30"/>
      <c r="F669" s="54"/>
    </row>
    <row r="670" spans="2:6" x14ac:dyDescent="0.2">
      <c r="B670" s="30"/>
      <c r="C670" s="30"/>
      <c r="D670" s="30"/>
      <c r="E670" s="30"/>
      <c r="F670" s="54"/>
    </row>
    <row r="671" spans="2:6" x14ac:dyDescent="0.2">
      <c r="B671" s="30"/>
      <c r="C671" s="30"/>
      <c r="D671" s="30"/>
      <c r="E671" s="30"/>
      <c r="F671" s="54"/>
    </row>
    <row r="672" spans="2:6" x14ac:dyDescent="0.2">
      <c r="B672" s="30"/>
      <c r="C672" s="30"/>
      <c r="D672" s="30"/>
      <c r="E672" s="30"/>
      <c r="F672" s="54"/>
    </row>
    <row r="673" spans="2:6" x14ac:dyDescent="0.2">
      <c r="B673" s="30"/>
      <c r="C673" s="30"/>
      <c r="D673" s="30"/>
      <c r="E673" s="30"/>
      <c r="F673" s="54"/>
    </row>
    <row r="674" spans="2:6" x14ac:dyDescent="0.2">
      <c r="B674" s="30"/>
      <c r="C674" s="30"/>
      <c r="D674" s="30"/>
      <c r="E674" s="30"/>
      <c r="F674" s="54"/>
    </row>
    <row r="675" spans="2:6" x14ac:dyDescent="0.2">
      <c r="B675" s="30"/>
      <c r="C675" s="30"/>
      <c r="D675" s="30"/>
      <c r="E675" s="30"/>
      <c r="F675" s="54"/>
    </row>
    <row r="676" spans="2:6" x14ac:dyDescent="0.2">
      <c r="B676" s="30"/>
      <c r="C676" s="30"/>
      <c r="D676" s="30"/>
      <c r="E676" s="30"/>
      <c r="F676" s="54"/>
    </row>
    <row r="677" spans="2:6" x14ac:dyDescent="0.2">
      <c r="B677" s="30"/>
      <c r="C677" s="30"/>
      <c r="D677" s="30"/>
      <c r="E677" s="30"/>
      <c r="F677" s="54"/>
    </row>
    <row r="678" spans="2:6" x14ac:dyDescent="0.2">
      <c r="B678" s="30"/>
      <c r="C678" s="30"/>
      <c r="D678" s="30"/>
      <c r="E678" s="30"/>
      <c r="F678" s="54"/>
    </row>
    <row r="679" spans="2:6" x14ac:dyDescent="0.2">
      <c r="B679" s="30"/>
      <c r="C679" s="30"/>
      <c r="D679" s="30"/>
      <c r="E679" s="30"/>
      <c r="F679" s="54"/>
    </row>
    <row r="680" spans="2:6" x14ac:dyDescent="0.2">
      <c r="B680" s="30"/>
      <c r="C680" s="30"/>
      <c r="D680" s="30"/>
      <c r="E680" s="30"/>
      <c r="F680" s="54"/>
    </row>
    <row r="681" spans="2:6" x14ac:dyDescent="0.2">
      <c r="B681" s="30"/>
      <c r="C681" s="30"/>
      <c r="D681" s="30"/>
      <c r="E681" s="30"/>
      <c r="F681" s="54"/>
    </row>
    <row r="682" spans="2:6" x14ac:dyDescent="0.2">
      <c r="B682" s="30"/>
      <c r="C682" s="30"/>
      <c r="D682" s="30"/>
      <c r="E682" s="30"/>
      <c r="F682" s="54"/>
    </row>
    <row r="683" spans="2:6" x14ac:dyDescent="0.2">
      <c r="B683" s="30"/>
      <c r="C683" s="30"/>
      <c r="D683" s="30"/>
      <c r="E683" s="30"/>
      <c r="F683" s="54"/>
    </row>
    <row r="684" spans="2:6" x14ac:dyDescent="0.2">
      <c r="B684" s="30"/>
      <c r="C684" s="30"/>
      <c r="D684" s="30"/>
      <c r="E684" s="30"/>
      <c r="F684" s="54"/>
    </row>
    <row r="685" spans="2:6" x14ac:dyDescent="0.2">
      <c r="B685" s="30"/>
      <c r="C685" s="30"/>
      <c r="D685" s="30"/>
      <c r="E685" s="30"/>
      <c r="F685" s="54"/>
    </row>
    <row r="692" spans="2:10" s="24" customFormat="1" ht="15" x14ac:dyDescent="0.2">
      <c r="F692" s="51"/>
      <c r="J692" s="60"/>
    </row>
    <row r="693" spans="2:10" s="24" customFormat="1" ht="15" x14ac:dyDescent="0.2">
      <c r="F693" s="51"/>
      <c r="J693" s="60"/>
    </row>
    <row r="694" spans="2:10" s="24" customFormat="1" ht="15" x14ac:dyDescent="0.2">
      <c r="F694" s="51"/>
      <c r="J694" s="60"/>
    </row>
    <row r="697" spans="2:10" s="27" customFormat="1" ht="11.25" x14ac:dyDescent="0.2">
      <c r="F697" s="55"/>
      <c r="J697" s="59"/>
    </row>
    <row r="700" spans="2:10" x14ac:dyDescent="0.2">
      <c r="B700" s="30"/>
      <c r="C700" s="30"/>
      <c r="D700" s="30"/>
      <c r="E700" s="30"/>
      <c r="F700" s="54"/>
    </row>
    <row r="701" spans="2:10" x14ac:dyDescent="0.2">
      <c r="B701" s="30"/>
      <c r="C701" s="30"/>
      <c r="D701" s="30"/>
      <c r="E701" s="30"/>
      <c r="F701" s="54"/>
    </row>
    <row r="702" spans="2:10" x14ac:dyDescent="0.2">
      <c r="B702" s="30"/>
      <c r="C702" s="30"/>
      <c r="D702" s="30"/>
      <c r="E702" s="30"/>
      <c r="F702" s="54"/>
    </row>
    <row r="703" spans="2:10" x14ac:dyDescent="0.2">
      <c r="B703" s="30"/>
      <c r="C703" s="30"/>
      <c r="D703" s="30"/>
      <c r="E703" s="30"/>
      <c r="F703" s="54"/>
    </row>
    <row r="704" spans="2:10" x14ac:dyDescent="0.2">
      <c r="B704" s="30"/>
      <c r="C704" s="30"/>
      <c r="D704" s="30"/>
      <c r="E704" s="30"/>
      <c r="F704" s="54"/>
    </row>
    <row r="705" spans="2:6" x14ac:dyDescent="0.2">
      <c r="B705" s="30"/>
      <c r="C705" s="30"/>
      <c r="D705" s="30"/>
      <c r="E705" s="30"/>
      <c r="F705" s="54"/>
    </row>
    <row r="706" spans="2:6" x14ac:dyDescent="0.2">
      <c r="B706" s="30"/>
      <c r="C706" s="30"/>
      <c r="D706" s="30"/>
      <c r="E706" s="30"/>
      <c r="F706" s="54"/>
    </row>
    <row r="707" spans="2:6" x14ac:dyDescent="0.2">
      <c r="B707" s="30"/>
      <c r="C707" s="30"/>
      <c r="D707" s="30"/>
      <c r="E707" s="30"/>
      <c r="F707" s="54"/>
    </row>
    <row r="708" spans="2:6" x14ac:dyDescent="0.2">
      <c r="B708" s="30"/>
      <c r="C708" s="30"/>
      <c r="D708" s="30"/>
      <c r="E708" s="30"/>
      <c r="F708" s="54"/>
    </row>
    <row r="709" spans="2:6" x14ac:dyDescent="0.2">
      <c r="B709" s="30"/>
      <c r="C709" s="30"/>
      <c r="D709" s="30"/>
      <c r="E709" s="30"/>
      <c r="F709" s="54"/>
    </row>
    <row r="710" spans="2:6" x14ac:dyDescent="0.2">
      <c r="B710" s="30"/>
      <c r="C710" s="30"/>
      <c r="D710" s="30"/>
      <c r="E710" s="30"/>
      <c r="F710" s="54"/>
    </row>
    <row r="711" spans="2:6" x14ac:dyDescent="0.2">
      <c r="B711" s="30"/>
      <c r="C711" s="30"/>
      <c r="D711" s="30"/>
      <c r="E711" s="30"/>
      <c r="F711" s="54"/>
    </row>
    <row r="712" spans="2:6" x14ac:dyDescent="0.2">
      <c r="B712" s="30"/>
      <c r="C712" s="30"/>
      <c r="D712" s="30"/>
      <c r="E712" s="30"/>
      <c r="F712" s="54"/>
    </row>
    <row r="713" spans="2:6" x14ac:dyDescent="0.2">
      <c r="B713" s="30"/>
      <c r="C713" s="30"/>
      <c r="D713" s="30"/>
      <c r="E713" s="30"/>
      <c r="F713" s="54"/>
    </row>
    <row r="714" spans="2:6" x14ac:dyDescent="0.2">
      <c r="B714" s="30"/>
      <c r="C714" s="30"/>
      <c r="D714" s="30"/>
      <c r="E714" s="30"/>
      <c r="F714" s="54"/>
    </row>
    <row r="715" spans="2:6" x14ac:dyDescent="0.2">
      <c r="B715" s="30"/>
      <c r="C715" s="30"/>
      <c r="D715" s="30"/>
      <c r="E715" s="30"/>
      <c r="F715" s="54"/>
    </row>
    <row r="716" spans="2:6" x14ac:dyDescent="0.2">
      <c r="B716" s="30"/>
      <c r="C716" s="30"/>
      <c r="D716" s="30"/>
      <c r="E716" s="30"/>
      <c r="F716" s="54"/>
    </row>
    <row r="717" spans="2:6" x14ac:dyDescent="0.2">
      <c r="B717" s="30"/>
      <c r="C717" s="30"/>
      <c r="D717" s="30"/>
      <c r="E717" s="30"/>
      <c r="F717" s="54"/>
    </row>
    <row r="718" spans="2:6" x14ac:dyDescent="0.2">
      <c r="B718" s="30"/>
      <c r="C718" s="30"/>
      <c r="D718" s="30"/>
      <c r="E718" s="30"/>
      <c r="F718" s="54"/>
    </row>
    <row r="719" spans="2:6" x14ac:dyDescent="0.2">
      <c r="B719" s="30"/>
      <c r="C719" s="30"/>
      <c r="D719" s="30"/>
      <c r="E719" s="30"/>
      <c r="F719" s="54"/>
    </row>
    <row r="720" spans="2:6" x14ac:dyDescent="0.2">
      <c r="B720" s="30"/>
      <c r="C720" s="30"/>
      <c r="D720" s="30"/>
      <c r="E720" s="30"/>
      <c r="F720" s="54"/>
    </row>
    <row r="721" spans="2:6" x14ac:dyDescent="0.2">
      <c r="B721" s="30"/>
      <c r="C721" s="30"/>
      <c r="D721" s="30"/>
      <c r="E721" s="30"/>
      <c r="F721" s="54"/>
    </row>
    <row r="722" spans="2:6" x14ac:dyDescent="0.2">
      <c r="B722" s="30"/>
      <c r="C722" s="30"/>
      <c r="D722" s="30"/>
      <c r="E722" s="30"/>
      <c r="F722" s="54"/>
    </row>
    <row r="723" spans="2:6" x14ac:dyDescent="0.2">
      <c r="B723" s="30"/>
      <c r="C723" s="30"/>
      <c r="D723" s="30"/>
      <c r="E723" s="30"/>
      <c r="F723" s="54"/>
    </row>
    <row r="724" spans="2:6" x14ac:dyDescent="0.2">
      <c r="B724" s="30"/>
      <c r="C724" s="30"/>
      <c r="D724" s="30"/>
      <c r="E724" s="30"/>
      <c r="F724" s="54"/>
    </row>
    <row r="725" spans="2:6" x14ac:dyDescent="0.2">
      <c r="B725" s="30"/>
      <c r="C725" s="30"/>
      <c r="D725" s="30"/>
      <c r="E725" s="30"/>
      <c r="F725" s="54"/>
    </row>
    <row r="726" spans="2:6" x14ac:dyDescent="0.2">
      <c r="B726" s="30"/>
      <c r="C726" s="30"/>
      <c r="D726" s="30"/>
      <c r="E726" s="30"/>
      <c r="F726" s="54"/>
    </row>
    <row r="727" spans="2:6" x14ac:dyDescent="0.2">
      <c r="B727" s="30"/>
      <c r="C727" s="30"/>
      <c r="D727" s="30"/>
      <c r="E727" s="30"/>
      <c r="F727" s="54"/>
    </row>
    <row r="728" spans="2:6" x14ac:dyDescent="0.2">
      <c r="B728" s="30"/>
      <c r="C728" s="30"/>
      <c r="D728" s="30"/>
      <c r="E728" s="30"/>
      <c r="F728" s="54"/>
    </row>
    <row r="729" spans="2:6" x14ac:dyDescent="0.2">
      <c r="B729" s="30"/>
      <c r="C729" s="30"/>
      <c r="D729" s="30"/>
      <c r="E729" s="30"/>
      <c r="F729" s="54"/>
    </row>
    <row r="730" spans="2:6" x14ac:dyDescent="0.2">
      <c r="B730" s="30"/>
      <c r="C730" s="30"/>
      <c r="D730" s="30"/>
      <c r="E730" s="30"/>
      <c r="F730" s="54"/>
    </row>
    <row r="731" spans="2:6" x14ac:dyDescent="0.2">
      <c r="B731" s="30"/>
      <c r="C731" s="30"/>
      <c r="D731" s="30"/>
      <c r="E731" s="30"/>
      <c r="F731" s="54"/>
    </row>
    <row r="732" spans="2:6" x14ac:dyDescent="0.2">
      <c r="B732" s="30"/>
      <c r="C732" s="30"/>
      <c r="D732" s="30"/>
      <c r="E732" s="30"/>
      <c r="F732" s="54"/>
    </row>
    <row r="733" spans="2:6" x14ac:dyDescent="0.2">
      <c r="B733" s="30"/>
      <c r="C733" s="30"/>
      <c r="D733" s="30"/>
      <c r="E733" s="30"/>
      <c r="F733" s="54"/>
    </row>
    <row r="734" spans="2:6" x14ac:dyDescent="0.2">
      <c r="B734" s="30"/>
      <c r="C734" s="30"/>
      <c r="D734" s="30"/>
      <c r="E734" s="30"/>
      <c r="F734" s="54"/>
    </row>
    <row r="735" spans="2:6" x14ac:dyDescent="0.2">
      <c r="B735" s="30"/>
      <c r="C735" s="30"/>
      <c r="D735" s="30"/>
      <c r="E735" s="30"/>
      <c r="F735" s="54"/>
    </row>
    <row r="736" spans="2:6" x14ac:dyDescent="0.2">
      <c r="B736" s="30"/>
      <c r="C736" s="30"/>
      <c r="D736" s="30"/>
      <c r="E736" s="30"/>
      <c r="F736" s="54"/>
    </row>
    <row r="737" spans="2:6" x14ac:dyDescent="0.2">
      <c r="B737" s="30"/>
      <c r="C737" s="30"/>
      <c r="D737" s="30"/>
      <c r="E737" s="30"/>
      <c r="F737" s="54"/>
    </row>
  </sheetData>
  <mergeCells count="1">
    <mergeCell ref="A3:K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0"/>
  <dimension ref="A1:V736"/>
  <sheetViews>
    <sheetView showGridLines="0" zoomScaleNormal="100" workbookViewId="0">
      <selection activeCell="C10" sqref="C10"/>
    </sheetView>
  </sheetViews>
  <sheetFormatPr defaultRowHeight="12.75" x14ac:dyDescent="0.2"/>
  <cols>
    <col min="1" max="1" width="17.140625" style="27" customWidth="1"/>
    <col min="2" max="5" width="9.7109375" customWidth="1"/>
    <col min="6" max="6" width="9.7109375" style="1" customWidth="1"/>
    <col min="7" max="9" width="9.7109375" customWidth="1"/>
    <col min="10" max="10" width="1.140625" style="1" customWidth="1"/>
    <col min="11" max="11" width="9.7109375" customWidth="1"/>
  </cols>
  <sheetData>
    <row r="1" spans="1:11" s="24" customFormat="1" ht="15.75" customHeight="1" x14ac:dyDescent="0.25">
      <c r="J1" s="131"/>
    </row>
    <row r="2" spans="1:11" s="24" customFormat="1" ht="15.75" customHeight="1" x14ac:dyDescent="0.25">
      <c r="A2" s="16"/>
      <c r="F2" s="60"/>
      <c r="J2" s="60"/>
    </row>
    <row r="3" spans="1:11" s="24" customFormat="1" ht="15.75" customHeight="1" x14ac:dyDescent="0.25">
      <c r="A3" s="191" t="s">
        <v>195</v>
      </c>
      <c r="B3" s="191"/>
      <c r="C3" s="191"/>
      <c r="D3" s="191"/>
      <c r="E3" s="191"/>
      <c r="F3" s="191"/>
      <c r="G3" s="191"/>
      <c r="H3" s="191"/>
      <c r="I3" s="191"/>
      <c r="J3" s="60"/>
    </row>
    <row r="4" spans="1:11" s="24" customFormat="1" ht="15.75" customHeight="1" x14ac:dyDescent="0.25">
      <c r="A4" s="16"/>
      <c r="F4" s="60"/>
      <c r="J4" s="60"/>
    </row>
    <row r="5" spans="1:11" s="24" customFormat="1" ht="15.75" customHeight="1" x14ac:dyDescent="0.25">
      <c r="A5" s="16"/>
      <c r="F5" s="60"/>
      <c r="J5" s="60"/>
    </row>
    <row r="6" spans="1:11" s="27" customFormat="1" ht="15.75" customHeight="1" x14ac:dyDescent="0.2">
      <c r="B6" s="45" t="s">
        <v>79</v>
      </c>
      <c r="C6" s="45" t="s">
        <v>144</v>
      </c>
      <c r="D6" s="45" t="s">
        <v>145</v>
      </c>
      <c r="E6" s="45" t="s">
        <v>78</v>
      </c>
      <c r="F6" s="67" t="s">
        <v>146</v>
      </c>
      <c r="G6" s="45" t="s">
        <v>77</v>
      </c>
      <c r="H6" s="45" t="s">
        <v>147</v>
      </c>
      <c r="I6" s="45" t="s">
        <v>141</v>
      </c>
      <c r="J6" s="129"/>
      <c r="K6" s="45" t="s">
        <v>84</v>
      </c>
    </row>
    <row r="7" spans="1:11" s="27" customFormat="1" ht="15.75" customHeight="1" x14ac:dyDescent="0.2">
      <c r="B7" s="45" t="s">
        <v>143</v>
      </c>
      <c r="C7" s="45" t="s">
        <v>143</v>
      </c>
      <c r="D7" s="45" t="s">
        <v>143</v>
      </c>
      <c r="E7" s="45" t="s">
        <v>143</v>
      </c>
      <c r="F7" s="67"/>
      <c r="G7" s="45"/>
      <c r="H7" s="45" t="s">
        <v>86</v>
      </c>
      <c r="I7" s="45"/>
      <c r="J7" s="129"/>
      <c r="K7" s="45" t="s">
        <v>85</v>
      </c>
    </row>
    <row r="8" spans="1:11" s="27" customFormat="1" ht="15.75" hidden="1" customHeight="1" x14ac:dyDescent="0.2">
      <c r="B8" s="44"/>
      <c r="C8" s="29"/>
      <c r="D8" s="29"/>
      <c r="E8" s="29"/>
      <c r="F8" s="52"/>
      <c r="G8" s="29"/>
      <c r="H8" s="29"/>
      <c r="I8" s="29"/>
      <c r="J8" s="59"/>
      <c r="K8" s="29"/>
    </row>
    <row r="9" spans="1:11" ht="15.75" customHeight="1" x14ac:dyDescent="0.2">
      <c r="A9" s="79" t="s">
        <v>207</v>
      </c>
      <c r="B9" s="80">
        <v>245</v>
      </c>
      <c r="C9" s="80">
        <v>18</v>
      </c>
      <c r="D9" s="80">
        <v>140</v>
      </c>
      <c r="E9" s="80">
        <v>42</v>
      </c>
      <c r="F9" s="80">
        <v>101</v>
      </c>
      <c r="G9" s="80">
        <v>38</v>
      </c>
      <c r="H9" s="80">
        <v>415</v>
      </c>
      <c r="I9" s="80">
        <v>1</v>
      </c>
      <c r="J9" s="104"/>
      <c r="K9" s="80">
        <v>1000</v>
      </c>
    </row>
    <row r="10" spans="1:11" ht="15.75" customHeight="1" x14ac:dyDescent="0.2">
      <c r="A10" s="90" t="s">
        <v>208</v>
      </c>
      <c r="B10" s="91">
        <v>26</v>
      </c>
      <c r="C10" s="91">
        <v>23</v>
      </c>
      <c r="D10" s="91">
        <v>171</v>
      </c>
      <c r="E10" s="91">
        <v>61</v>
      </c>
      <c r="F10" s="91">
        <v>74</v>
      </c>
      <c r="G10" s="91">
        <v>61</v>
      </c>
      <c r="H10" s="91">
        <v>266</v>
      </c>
      <c r="I10" s="91">
        <v>0</v>
      </c>
      <c r="J10" s="104"/>
      <c r="K10" s="91">
        <v>682</v>
      </c>
    </row>
    <row r="11" spans="1:11" ht="15.75" customHeight="1" x14ac:dyDescent="0.2">
      <c r="A11" s="83" t="s">
        <v>209</v>
      </c>
      <c r="B11" s="84">
        <v>167</v>
      </c>
      <c r="C11" s="84">
        <v>13</v>
      </c>
      <c r="D11" s="84">
        <v>234</v>
      </c>
      <c r="E11" s="84">
        <v>46</v>
      </c>
      <c r="F11" s="84">
        <v>111</v>
      </c>
      <c r="G11" s="84">
        <v>68</v>
      </c>
      <c r="H11" s="84">
        <v>675</v>
      </c>
      <c r="I11" s="84">
        <v>0</v>
      </c>
      <c r="J11" s="104"/>
      <c r="K11" s="84">
        <v>1315</v>
      </c>
    </row>
    <row r="12" spans="1:11" ht="15.75" customHeight="1" x14ac:dyDescent="0.2">
      <c r="A12" s="79" t="s">
        <v>26</v>
      </c>
      <c r="B12" s="80">
        <v>298</v>
      </c>
      <c r="C12" s="80">
        <v>72</v>
      </c>
      <c r="D12" s="80">
        <v>761</v>
      </c>
      <c r="E12" s="80">
        <v>132</v>
      </c>
      <c r="F12" s="80">
        <v>319</v>
      </c>
      <c r="G12" s="80">
        <v>189</v>
      </c>
      <c r="H12" s="80">
        <v>1308</v>
      </c>
      <c r="I12" s="80">
        <v>3</v>
      </c>
      <c r="J12" s="104"/>
      <c r="K12" s="80">
        <v>3082</v>
      </c>
    </row>
    <row r="13" spans="1:11" ht="15.75" customHeight="1" x14ac:dyDescent="0.2">
      <c r="A13" s="90" t="s">
        <v>27</v>
      </c>
      <c r="B13" s="91">
        <v>23</v>
      </c>
      <c r="C13" s="91">
        <v>8</v>
      </c>
      <c r="D13" s="91">
        <v>98</v>
      </c>
      <c r="E13" s="91">
        <v>16</v>
      </c>
      <c r="F13" s="91">
        <v>51</v>
      </c>
      <c r="G13" s="91">
        <v>43</v>
      </c>
      <c r="H13" s="91">
        <v>222</v>
      </c>
      <c r="I13" s="91">
        <v>1</v>
      </c>
      <c r="J13" s="104"/>
      <c r="K13" s="91">
        <v>462</v>
      </c>
    </row>
    <row r="14" spans="1:11" ht="15.75" customHeight="1" x14ac:dyDescent="0.2">
      <c r="A14" s="83" t="s">
        <v>28</v>
      </c>
      <c r="B14" s="84">
        <v>5</v>
      </c>
      <c r="C14" s="84">
        <v>0</v>
      </c>
      <c r="D14" s="84">
        <v>12</v>
      </c>
      <c r="E14" s="84">
        <v>1</v>
      </c>
      <c r="F14" s="84">
        <v>9</v>
      </c>
      <c r="G14" s="84">
        <v>2</v>
      </c>
      <c r="H14" s="84">
        <v>37</v>
      </c>
      <c r="I14" s="84">
        <v>2</v>
      </c>
      <c r="J14" s="104"/>
      <c r="K14" s="84">
        <v>68</v>
      </c>
    </row>
    <row r="15" spans="1:11" ht="15.75" customHeight="1" x14ac:dyDescent="0.2">
      <c r="A15" s="79" t="s">
        <v>29</v>
      </c>
      <c r="B15" s="80">
        <v>78</v>
      </c>
      <c r="C15" s="80">
        <v>6</v>
      </c>
      <c r="D15" s="80">
        <v>126</v>
      </c>
      <c r="E15" s="80">
        <v>20</v>
      </c>
      <c r="F15" s="80">
        <v>40</v>
      </c>
      <c r="G15" s="80">
        <v>34</v>
      </c>
      <c r="H15" s="80">
        <v>370</v>
      </c>
      <c r="I15" s="80">
        <v>1</v>
      </c>
      <c r="J15" s="104"/>
      <c r="K15" s="80">
        <v>676</v>
      </c>
    </row>
    <row r="16" spans="1:11" ht="15.75" customHeight="1" x14ac:dyDescent="0.2">
      <c r="A16" s="90" t="s">
        <v>30</v>
      </c>
      <c r="B16" s="91">
        <v>27</v>
      </c>
      <c r="C16" s="91">
        <v>3</v>
      </c>
      <c r="D16" s="91">
        <v>70</v>
      </c>
      <c r="E16" s="91">
        <v>12</v>
      </c>
      <c r="F16" s="91">
        <v>23</v>
      </c>
      <c r="G16" s="91">
        <v>14</v>
      </c>
      <c r="H16" s="91">
        <v>173</v>
      </c>
      <c r="I16" s="91">
        <v>1</v>
      </c>
      <c r="J16" s="104"/>
      <c r="K16" s="91">
        <v>324</v>
      </c>
    </row>
    <row r="17" spans="1:11" ht="15.75" hidden="1" customHeight="1" x14ac:dyDescent="0.2">
      <c r="A17" s="31" t="s">
        <v>31</v>
      </c>
      <c r="B17" s="36">
        <v>2</v>
      </c>
      <c r="C17" s="36">
        <v>1</v>
      </c>
      <c r="D17" s="71">
        <v>5</v>
      </c>
      <c r="E17" s="36">
        <v>3</v>
      </c>
      <c r="F17" s="36">
        <v>5</v>
      </c>
      <c r="G17" s="36">
        <v>9</v>
      </c>
      <c r="H17" s="36">
        <v>32</v>
      </c>
      <c r="I17" s="71">
        <v>0</v>
      </c>
      <c r="J17" s="130"/>
      <c r="K17" s="71">
        <v>57</v>
      </c>
    </row>
    <row r="18" spans="1:11" ht="15.75" hidden="1" customHeight="1" x14ac:dyDescent="0.2">
      <c r="A18" s="33" t="s">
        <v>32</v>
      </c>
      <c r="B18" s="37">
        <v>0</v>
      </c>
      <c r="C18" s="37">
        <v>0</v>
      </c>
      <c r="D18" s="74">
        <v>1</v>
      </c>
      <c r="E18" s="37">
        <v>1</v>
      </c>
      <c r="F18" s="37">
        <v>0</v>
      </c>
      <c r="G18" s="37">
        <v>5</v>
      </c>
      <c r="H18" s="37">
        <v>18</v>
      </c>
      <c r="I18" s="74">
        <v>0</v>
      </c>
      <c r="J18" s="130"/>
      <c r="K18" s="74">
        <v>25</v>
      </c>
    </row>
    <row r="19" spans="1:11" ht="15.75" hidden="1" customHeight="1" x14ac:dyDescent="0.2">
      <c r="A19" s="31" t="s">
        <v>33</v>
      </c>
      <c r="B19" s="36">
        <v>0</v>
      </c>
      <c r="C19" s="36">
        <v>0</v>
      </c>
      <c r="D19" s="71">
        <v>2</v>
      </c>
      <c r="E19" s="36">
        <v>0</v>
      </c>
      <c r="F19" s="36">
        <v>1</v>
      </c>
      <c r="G19" s="36">
        <v>1</v>
      </c>
      <c r="H19" s="36">
        <v>2</v>
      </c>
      <c r="I19" s="71">
        <v>0</v>
      </c>
      <c r="J19" s="130"/>
      <c r="K19" s="71">
        <v>6</v>
      </c>
    </row>
    <row r="20" spans="1:11" ht="15.75" hidden="1" customHeight="1" x14ac:dyDescent="0.2">
      <c r="A20" s="33" t="s">
        <v>34</v>
      </c>
      <c r="B20" s="37">
        <v>0</v>
      </c>
      <c r="C20" s="37">
        <v>0</v>
      </c>
      <c r="D20" s="74">
        <v>2</v>
      </c>
      <c r="E20" s="37">
        <v>0</v>
      </c>
      <c r="F20" s="37">
        <v>1</v>
      </c>
      <c r="G20" s="37">
        <v>3</v>
      </c>
      <c r="H20" s="37">
        <v>7</v>
      </c>
      <c r="I20" s="74">
        <v>0</v>
      </c>
      <c r="J20" s="130"/>
      <c r="K20" s="74">
        <v>13</v>
      </c>
    </row>
    <row r="21" spans="1:11" ht="15.75" customHeight="1" x14ac:dyDescent="0.2">
      <c r="A21" s="83" t="s">
        <v>35</v>
      </c>
      <c r="B21" s="84">
        <v>2</v>
      </c>
      <c r="C21" s="84">
        <v>1</v>
      </c>
      <c r="D21" s="84">
        <v>10</v>
      </c>
      <c r="E21" s="84">
        <v>4</v>
      </c>
      <c r="F21" s="84">
        <v>7</v>
      </c>
      <c r="G21" s="84">
        <v>18</v>
      </c>
      <c r="H21" s="84">
        <v>59</v>
      </c>
      <c r="I21" s="84">
        <v>0</v>
      </c>
      <c r="J21" s="104"/>
      <c r="K21" s="84">
        <v>101</v>
      </c>
    </row>
    <row r="22" spans="1:11" ht="15.75" customHeight="1" x14ac:dyDescent="0.2">
      <c r="A22" s="79" t="s">
        <v>36</v>
      </c>
      <c r="B22" s="80">
        <v>0</v>
      </c>
      <c r="C22" s="80">
        <v>0</v>
      </c>
      <c r="D22" s="80">
        <v>5</v>
      </c>
      <c r="E22" s="80">
        <v>0</v>
      </c>
      <c r="F22" s="80">
        <v>0</v>
      </c>
      <c r="G22" s="80">
        <v>1</v>
      </c>
      <c r="H22" s="80">
        <v>6</v>
      </c>
      <c r="I22" s="80">
        <v>0</v>
      </c>
      <c r="J22" s="104"/>
      <c r="K22" s="80">
        <v>12</v>
      </c>
    </row>
    <row r="23" spans="1:11" ht="15.75" customHeight="1" x14ac:dyDescent="0.2">
      <c r="A23" s="90" t="s">
        <v>37</v>
      </c>
      <c r="B23" s="91">
        <v>0</v>
      </c>
      <c r="C23" s="91">
        <v>0</v>
      </c>
      <c r="D23" s="91">
        <v>4</v>
      </c>
      <c r="E23" s="91">
        <v>0</v>
      </c>
      <c r="F23" s="91">
        <v>1</v>
      </c>
      <c r="G23" s="91">
        <v>1</v>
      </c>
      <c r="H23" s="91">
        <v>17</v>
      </c>
      <c r="I23" s="91">
        <v>0</v>
      </c>
      <c r="J23" s="104"/>
      <c r="K23" s="91">
        <v>23</v>
      </c>
    </row>
    <row r="24" spans="1:11" ht="15.75" customHeight="1" x14ac:dyDescent="0.2">
      <c r="A24" s="83" t="s">
        <v>38</v>
      </c>
      <c r="B24" s="84">
        <v>1</v>
      </c>
      <c r="C24" s="84">
        <v>0</v>
      </c>
      <c r="D24" s="84">
        <v>1</v>
      </c>
      <c r="E24" s="84">
        <v>2</v>
      </c>
      <c r="F24" s="84">
        <v>0</v>
      </c>
      <c r="G24" s="84">
        <v>4</v>
      </c>
      <c r="H24" s="84">
        <v>21</v>
      </c>
      <c r="I24" s="84">
        <v>0</v>
      </c>
      <c r="J24" s="104"/>
      <c r="K24" s="84">
        <v>29</v>
      </c>
    </row>
    <row r="25" spans="1:11" ht="15.75" customHeight="1" x14ac:dyDescent="0.2">
      <c r="A25" s="79" t="s">
        <v>39</v>
      </c>
      <c r="B25" s="80">
        <v>4</v>
      </c>
      <c r="C25" s="80">
        <v>2</v>
      </c>
      <c r="D25" s="80">
        <v>26</v>
      </c>
      <c r="E25" s="80">
        <v>6</v>
      </c>
      <c r="F25" s="80">
        <v>20</v>
      </c>
      <c r="G25" s="80">
        <v>8</v>
      </c>
      <c r="H25" s="80">
        <v>110</v>
      </c>
      <c r="I25" s="80">
        <v>0</v>
      </c>
      <c r="J25" s="104"/>
      <c r="K25" s="80">
        <v>176</v>
      </c>
    </row>
    <row r="26" spans="1:11" ht="15.75" customHeight="1" x14ac:dyDescent="0.2">
      <c r="A26" s="90" t="s">
        <v>40</v>
      </c>
      <c r="B26" s="91">
        <v>16</v>
      </c>
      <c r="C26" s="91">
        <v>8</v>
      </c>
      <c r="D26" s="91">
        <v>112</v>
      </c>
      <c r="E26" s="91">
        <v>10</v>
      </c>
      <c r="F26" s="91">
        <v>78</v>
      </c>
      <c r="G26" s="91">
        <v>9</v>
      </c>
      <c r="H26" s="91">
        <v>192</v>
      </c>
      <c r="I26" s="91">
        <v>0</v>
      </c>
      <c r="J26" s="104"/>
      <c r="K26" s="91">
        <v>425</v>
      </c>
    </row>
    <row r="27" spans="1:11" ht="15.75" customHeight="1" x14ac:dyDescent="0.2">
      <c r="A27" s="83" t="s">
        <v>41</v>
      </c>
      <c r="B27" s="84">
        <v>1</v>
      </c>
      <c r="C27" s="84">
        <v>0</v>
      </c>
      <c r="D27" s="84">
        <v>32</v>
      </c>
      <c r="E27" s="84">
        <v>4</v>
      </c>
      <c r="F27" s="84">
        <v>0</v>
      </c>
      <c r="G27" s="84">
        <v>3</v>
      </c>
      <c r="H27" s="84">
        <v>42</v>
      </c>
      <c r="I27" s="84">
        <v>0</v>
      </c>
      <c r="J27" s="104"/>
      <c r="K27" s="84">
        <v>82</v>
      </c>
    </row>
    <row r="28" spans="1:11" ht="15.75" customHeight="1" x14ac:dyDescent="0.2">
      <c r="A28" s="79" t="s">
        <v>42</v>
      </c>
      <c r="B28" s="80">
        <v>5</v>
      </c>
      <c r="C28" s="80">
        <v>5</v>
      </c>
      <c r="D28" s="80">
        <v>109</v>
      </c>
      <c r="E28" s="80">
        <v>5</v>
      </c>
      <c r="F28" s="80">
        <v>4</v>
      </c>
      <c r="G28" s="80">
        <v>10</v>
      </c>
      <c r="H28" s="80">
        <v>196</v>
      </c>
      <c r="I28" s="80">
        <v>0</v>
      </c>
      <c r="J28" s="104"/>
      <c r="K28" s="80">
        <v>334</v>
      </c>
    </row>
    <row r="29" spans="1:11" ht="15.75" customHeight="1" x14ac:dyDescent="0.2">
      <c r="A29" s="90" t="s">
        <v>43</v>
      </c>
      <c r="B29" s="91">
        <v>18</v>
      </c>
      <c r="C29" s="91">
        <v>0</v>
      </c>
      <c r="D29" s="91">
        <v>1</v>
      </c>
      <c r="E29" s="91">
        <v>1</v>
      </c>
      <c r="F29" s="91">
        <v>0</v>
      </c>
      <c r="G29" s="91">
        <v>1</v>
      </c>
      <c r="H29" s="91">
        <v>3</v>
      </c>
      <c r="I29" s="91">
        <v>0</v>
      </c>
      <c r="J29" s="104"/>
      <c r="K29" s="91">
        <v>24</v>
      </c>
    </row>
    <row r="30" spans="1:11" ht="15.75" customHeight="1" x14ac:dyDescent="0.2">
      <c r="A30" s="83" t="s">
        <v>44</v>
      </c>
      <c r="B30" s="84">
        <v>12</v>
      </c>
      <c r="C30" s="84">
        <v>2</v>
      </c>
      <c r="D30" s="84">
        <v>9</v>
      </c>
      <c r="E30" s="84">
        <v>2</v>
      </c>
      <c r="F30" s="84">
        <v>2</v>
      </c>
      <c r="G30" s="84">
        <v>13</v>
      </c>
      <c r="H30" s="84">
        <v>55</v>
      </c>
      <c r="I30" s="84">
        <v>0</v>
      </c>
      <c r="J30" s="104"/>
      <c r="K30" s="84">
        <v>95</v>
      </c>
    </row>
    <row r="31" spans="1:11" ht="15.75" customHeight="1" x14ac:dyDescent="0.2">
      <c r="A31" s="79" t="s">
        <v>45</v>
      </c>
      <c r="B31" s="80">
        <v>2</v>
      </c>
      <c r="C31" s="80">
        <v>1</v>
      </c>
      <c r="D31" s="80">
        <v>8</v>
      </c>
      <c r="E31" s="80">
        <v>1</v>
      </c>
      <c r="F31" s="80">
        <v>2</v>
      </c>
      <c r="G31" s="80">
        <v>4</v>
      </c>
      <c r="H31" s="80">
        <v>16</v>
      </c>
      <c r="I31" s="80">
        <v>1</v>
      </c>
      <c r="J31" s="104"/>
      <c r="K31" s="80">
        <v>35</v>
      </c>
    </row>
    <row r="32" spans="1:11" ht="15.75" customHeight="1" x14ac:dyDescent="0.2">
      <c r="A32" s="90" t="s">
        <v>46</v>
      </c>
      <c r="B32" s="91">
        <v>3</v>
      </c>
      <c r="C32" s="91">
        <v>2</v>
      </c>
      <c r="D32" s="91">
        <v>17</v>
      </c>
      <c r="E32" s="91">
        <v>2</v>
      </c>
      <c r="F32" s="91">
        <v>4</v>
      </c>
      <c r="G32" s="91">
        <v>8</v>
      </c>
      <c r="H32" s="91">
        <v>25</v>
      </c>
      <c r="I32" s="91">
        <v>0</v>
      </c>
      <c r="J32" s="104"/>
      <c r="K32" s="91">
        <v>61</v>
      </c>
    </row>
    <row r="33" spans="1:22" ht="15.75" customHeight="1" x14ac:dyDescent="0.2">
      <c r="A33" s="83" t="s">
        <v>47</v>
      </c>
      <c r="B33" s="84">
        <v>77</v>
      </c>
      <c r="C33" s="84">
        <v>6</v>
      </c>
      <c r="D33" s="84">
        <v>150</v>
      </c>
      <c r="E33" s="84">
        <v>10</v>
      </c>
      <c r="F33" s="84">
        <v>48</v>
      </c>
      <c r="G33" s="84">
        <v>18</v>
      </c>
      <c r="H33" s="84">
        <v>160</v>
      </c>
      <c r="I33" s="84">
        <v>1</v>
      </c>
      <c r="J33" s="104"/>
      <c r="K33" s="84">
        <v>470</v>
      </c>
    </row>
    <row r="34" spans="1:22" ht="15.75" customHeight="1" x14ac:dyDescent="0.2">
      <c r="A34" s="79" t="s">
        <v>48</v>
      </c>
      <c r="B34" s="80">
        <v>34</v>
      </c>
      <c r="C34" s="80">
        <v>6</v>
      </c>
      <c r="D34" s="80">
        <v>76</v>
      </c>
      <c r="E34" s="80">
        <v>6</v>
      </c>
      <c r="F34" s="80">
        <v>12</v>
      </c>
      <c r="G34" s="80">
        <v>18</v>
      </c>
      <c r="H34" s="80">
        <v>146</v>
      </c>
      <c r="I34" s="80">
        <v>1</v>
      </c>
      <c r="J34" s="104"/>
      <c r="K34" s="80">
        <v>300</v>
      </c>
    </row>
    <row r="35" spans="1:22" ht="15.75" customHeight="1" x14ac:dyDescent="0.2">
      <c r="A35" s="90" t="s">
        <v>49</v>
      </c>
      <c r="B35" s="91">
        <v>31</v>
      </c>
      <c r="C35" s="91">
        <v>2</v>
      </c>
      <c r="D35" s="91">
        <v>40</v>
      </c>
      <c r="E35" s="91">
        <v>6</v>
      </c>
      <c r="F35" s="91">
        <v>9</v>
      </c>
      <c r="G35" s="91">
        <v>10</v>
      </c>
      <c r="H35" s="91">
        <v>120</v>
      </c>
      <c r="I35" s="91">
        <v>0</v>
      </c>
      <c r="J35" s="104"/>
      <c r="K35" s="91">
        <v>218</v>
      </c>
    </row>
    <row r="36" spans="1:22" ht="15.75" customHeight="1" x14ac:dyDescent="0.2">
      <c r="A36" s="83" t="s">
        <v>50</v>
      </c>
      <c r="B36" s="84">
        <v>110</v>
      </c>
      <c r="C36" s="84">
        <v>16</v>
      </c>
      <c r="D36" s="84">
        <v>171</v>
      </c>
      <c r="E36" s="84">
        <v>45</v>
      </c>
      <c r="F36" s="84">
        <v>100</v>
      </c>
      <c r="G36" s="84">
        <v>77</v>
      </c>
      <c r="H36" s="84">
        <v>641</v>
      </c>
      <c r="I36" s="84">
        <v>2</v>
      </c>
      <c r="J36" s="104"/>
      <c r="K36" s="84">
        <v>1163</v>
      </c>
    </row>
    <row r="37" spans="1:22" ht="15.75" customHeight="1" x14ac:dyDescent="0.2">
      <c r="A37" s="79" t="s">
        <v>51</v>
      </c>
      <c r="B37" s="80">
        <v>161</v>
      </c>
      <c r="C37" s="80">
        <v>27</v>
      </c>
      <c r="D37" s="80">
        <v>399</v>
      </c>
      <c r="E37" s="80">
        <v>73</v>
      </c>
      <c r="F37" s="80">
        <v>115</v>
      </c>
      <c r="G37" s="80">
        <v>71</v>
      </c>
      <c r="H37" s="80">
        <v>825</v>
      </c>
      <c r="I37" s="80">
        <v>2</v>
      </c>
      <c r="J37" s="104"/>
      <c r="K37" s="80">
        <v>1675</v>
      </c>
    </row>
    <row r="38" spans="1:22" ht="15.75" customHeight="1" x14ac:dyDescent="0.2">
      <c r="A38" s="90" t="s">
        <v>52</v>
      </c>
      <c r="B38" s="91">
        <v>54</v>
      </c>
      <c r="C38" s="91">
        <v>2</v>
      </c>
      <c r="D38" s="91">
        <v>78</v>
      </c>
      <c r="E38" s="91">
        <v>19</v>
      </c>
      <c r="F38" s="91">
        <v>40</v>
      </c>
      <c r="G38" s="91">
        <v>29</v>
      </c>
      <c r="H38" s="91">
        <v>146</v>
      </c>
      <c r="I38" s="91">
        <v>2</v>
      </c>
      <c r="J38" s="104"/>
      <c r="K38" s="91">
        <v>371</v>
      </c>
    </row>
    <row r="39" spans="1:22" ht="15.75" customHeight="1" x14ac:dyDescent="0.2">
      <c r="A39" s="83" t="s">
        <v>53</v>
      </c>
      <c r="B39" s="84">
        <v>14</v>
      </c>
      <c r="C39" s="84">
        <v>2</v>
      </c>
      <c r="D39" s="84">
        <v>31</v>
      </c>
      <c r="E39" s="84">
        <v>11</v>
      </c>
      <c r="F39" s="84">
        <v>7</v>
      </c>
      <c r="G39" s="84">
        <v>18</v>
      </c>
      <c r="H39" s="84">
        <v>112</v>
      </c>
      <c r="I39" s="84">
        <v>0</v>
      </c>
      <c r="J39" s="104"/>
      <c r="K39" s="84">
        <v>195</v>
      </c>
    </row>
    <row r="40" spans="1:22" ht="15.75" customHeight="1" x14ac:dyDescent="0.2">
      <c r="A40" s="79" t="s">
        <v>54</v>
      </c>
      <c r="B40" s="80">
        <v>29</v>
      </c>
      <c r="C40" s="80">
        <v>4</v>
      </c>
      <c r="D40" s="80">
        <v>49</v>
      </c>
      <c r="E40" s="80">
        <v>15</v>
      </c>
      <c r="F40" s="80">
        <v>27</v>
      </c>
      <c r="G40" s="80">
        <v>29</v>
      </c>
      <c r="H40" s="80">
        <v>211</v>
      </c>
      <c r="I40" s="80">
        <v>2</v>
      </c>
      <c r="J40" s="104"/>
      <c r="K40" s="80">
        <v>366</v>
      </c>
    </row>
    <row r="41" spans="1:22" ht="15.75" customHeight="1" x14ac:dyDescent="0.2">
      <c r="A41" s="90" t="s">
        <v>214</v>
      </c>
      <c r="B41" s="91">
        <v>33</v>
      </c>
      <c r="C41" s="91">
        <v>13</v>
      </c>
      <c r="D41" s="91">
        <v>106</v>
      </c>
      <c r="E41" s="91">
        <v>15</v>
      </c>
      <c r="F41" s="91">
        <v>17</v>
      </c>
      <c r="G41" s="91">
        <v>24</v>
      </c>
      <c r="H41" s="91">
        <v>100</v>
      </c>
      <c r="I41" s="91">
        <v>1</v>
      </c>
      <c r="J41" s="104"/>
      <c r="K41" s="91">
        <v>311</v>
      </c>
    </row>
    <row r="42" spans="1:22" ht="15.75" customHeight="1" x14ac:dyDescent="0.2">
      <c r="A42" s="83" t="s">
        <v>55</v>
      </c>
      <c r="B42" s="84">
        <v>77</v>
      </c>
      <c r="C42" s="84">
        <v>9</v>
      </c>
      <c r="D42" s="84">
        <v>109</v>
      </c>
      <c r="E42" s="84">
        <v>22</v>
      </c>
      <c r="F42" s="84">
        <v>21</v>
      </c>
      <c r="G42" s="84">
        <v>14</v>
      </c>
      <c r="H42" s="84">
        <v>185</v>
      </c>
      <c r="I42" s="84">
        <v>0</v>
      </c>
      <c r="J42" s="104"/>
      <c r="K42" s="84">
        <v>437</v>
      </c>
    </row>
    <row r="43" spans="1:22" ht="15.75" customHeight="1" x14ac:dyDescent="0.2">
      <c r="A43" s="79" t="s">
        <v>56</v>
      </c>
      <c r="B43" s="80">
        <v>6</v>
      </c>
      <c r="C43" s="80">
        <v>1</v>
      </c>
      <c r="D43" s="80">
        <v>16</v>
      </c>
      <c r="E43" s="80">
        <v>7</v>
      </c>
      <c r="F43" s="80">
        <v>10</v>
      </c>
      <c r="G43" s="80">
        <v>5</v>
      </c>
      <c r="H43" s="80">
        <v>54</v>
      </c>
      <c r="I43" s="80">
        <v>0</v>
      </c>
      <c r="J43" s="104"/>
      <c r="K43" s="80">
        <v>100</v>
      </c>
    </row>
    <row r="44" spans="1:22" ht="15.75" customHeight="1" x14ac:dyDescent="0.2">
      <c r="A44" s="90" t="s">
        <v>57</v>
      </c>
      <c r="B44" s="91">
        <v>47</v>
      </c>
      <c r="C44" s="91">
        <v>12</v>
      </c>
      <c r="D44" s="91">
        <v>169</v>
      </c>
      <c r="E44" s="91">
        <v>17</v>
      </c>
      <c r="F44" s="91">
        <v>51</v>
      </c>
      <c r="G44" s="91">
        <v>27</v>
      </c>
      <c r="H44" s="91">
        <v>300</v>
      </c>
      <c r="I44" s="91">
        <v>0</v>
      </c>
      <c r="J44" s="104"/>
      <c r="K44" s="91">
        <v>623</v>
      </c>
    </row>
    <row r="45" spans="1:22" ht="15.75" customHeight="1" x14ac:dyDescent="0.2">
      <c r="A45" s="83" t="s">
        <v>58</v>
      </c>
      <c r="B45" s="84">
        <v>41</v>
      </c>
      <c r="C45" s="84">
        <v>10</v>
      </c>
      <c r="D45" s="84">
        <v>79</v>
      </c>
      <c r="E45" s="84">
        <v>20</v>
      </c>
      <c r="F45" s="84">
        <v>24</v>
      </c>
      <c r="G45" s="84">
        <v>18</v>
      </c>
      <c r="H45" s="84">
        <v>191</v>
      </c>
      <c r="I45" s="84">
        <v>0</v>
      </c>
      <c r="J45" s="104"/>
      <c r="K45" s="84">
        <v>383</v>
      </c>
    </row>
    <row r="46" spans="1:22" ht="15.75" customHeight="1" x14ac:dyDescent="0.2">
      <c r="A46" s="79" t="s">
        <v>59</v>
      </c>
      <c r="B46" s="80">
        <v>93</v>
      </c>
      <c r="C46" s="80">
        <v>15</v>
      </c>
      <c r="D46" s="80">
        <v>203</v>
      </c>
      <c r="E46" s="80">
        <v>52</v>
      </c>
      <c r="F46" s="80">
        <v>87</v>
      </c>
      <c r="G46" s="80">
        <v>98</v>
      </c>
      <c r="H46" s="80">
        <v>916</v>
      </c>
      <c r="I46" s="80">
        <v>7</v>
      </c>
      <c r="J46" s="104"/>
      <c r="K46" s="80">
        <v>1474</v>
      </c>
    </row>
    <row r="47" spans="1:22" ht="15.75" customHeight="1" x14ac:dyDescent="0.2">
      <c r="A47" s="38"/>
      <c r="F47"/>
      <c r="L47" s="32"/>
    </row>
    <row r="48" spans="1:22" ht="15.75" customHeight="1" x14ac:dyDescent="0.2">
      <c r="A48" s="88" t="s">
        <v>20</v>
      </c>
      <c r="B48" s="89">
        <f>SUM(B9:B46)-SUM(B17:B20)</f>
        <v>1740</v>
      </c>
      <c r="C48" s="89">
        <f t="shared" ref="C48:K48" si="0">SUM(C9:C46)-SUM(C17:C20)</f>
        <v>289</v>
      </c>
      <c r="D48" s="89">
        <f t="shared" si="0"/>
        <v>3622</v>
      </c>
      <c r="E48" s="89">
        <f t="shared" si="0"/>
        <v>685</v>
      </c>
      <c r="F48" s="89">
        <f t="shared" si="0"/>
        <v>1414</v>
      </c>
      <c r="G48" s="89">
        <f t="shared" si="0"/>
        <v>985</v>
      </c>
      <c r="H48" s="89">
        <f t="shared" si="0"/>
        <v>8315</v>
      </c>
      <c r="I48" s="89">
        <f t="shared" si="0"/>
        <v>28</v>
      </c>
      <c r="J48" s="102"/>
      <c r="K48" s="89">
        <f t="shared" si="0"/>
        <v>17092</v>
      </c>
      <c r="V48" s="29"/>
    </row>
    <row r="49" spans="1:12" ht="15.75" customHeight="1" x14ac:dyDescent="0.2">
      <c r="B49" s="34"/>
      <c r="C49" s="34"/>
      <c r="D49" s="34"/>
      <c r="E49" s="34"/>
      <c r="F49" s="34"/>
      <c r="G49" s="34"/>
      <c r="H49" s="34"/>
      <c r="I49" s="34"/>
      <c r="J49" s="132"/>
      <c r="K49" s="34"/>
      <c r="L49" s="32"/>
    </row>
    <row r="50" spans="1:12" ht="15.75" customHeight="1" x14ac:dyDescent="0.2">
      <c r="A50" s="90" t="s">
        <v>60</v>
      </c>
      <c r="B50" s="91">
        <v>271</v>
      </c>
      <c r="C50" s="91">
        <v>41</v>
      </c>
      <c r="D50" s="91">
        <v>311</v>
      </c>
      <c r="E50" s="91">
        <v>103</v>
      </c>
      <c r="F50" s="91">
        <v>175</v>
      </c>
      <c r="G50" s="91">
        <v>99</v>
      </c>
      <c r="H50" s="91">
        <v>681</v>
      </c>
      <c r="I50" s="91">
        <v>1</v>
      </c>
      <c r="J50" s="104"/>
      <c r="K50" s="91">
        <v>1682</v>
      </c>
      <c r="L50" s="32"/>
    </row>
    <row r="51" spans="1:12" ht="15.75" customHeight="1" x14ac:dyDescent="0.2">
      <c r="A51" s="83" t="s">
        <v>61</v>
      </c>
      <c r="B51" s="84">
        <v>431</v>
      </c>
      <c r="C51" s="84">
        <v>89</v>
      </c>
      <c r="D51" s="84">
        <v>1067</v>
      </c>
      <c r="E51" s="84">
        <v>181</v>
      </c>
      <c r="F51" s="84">
        <v>442</v>
      </c>
      <c r="G51" s="84">
        <v>282</v>
      </c>
      <c r="H51" s="84">
        <v>2110</v>
      </c>
      <c r="I51" s="84">
        <v>8</v>
      </c>
      <c r="J51" s="104"/>
      <c r="K51" s="84">
        <v>4612</v>
      </c>
      <c r="L51" s="32"/>
    </row>
    <row r="52" spans="1:12" ht="15.75" customHeight="1" x14ac:dyDescent="0.2">
      <c r="A52" s="79" t="s">
        <v>62</v>
      </c>
      <c r="B52" s="80">
        <v>390</v>
      </c>
      <c r="C52" s="80">
        <v>53</v>
      </c>
      <c r="D52" s="80">
        <v>764</v>
      </c>
      <c r="E52" s="80">
        <v>149</v>
      </c>
      <c r="F52" s="80">
        <v>276</v>
      </c>
      <c r="G52" s="80">
        <v>205</v>
      </c>
      <c r="H52" s="80">
        <v>1878</v>
      </c>
      <c r="I52" s="80">
        <v>7</v>
      </c>
      <c r="J52" s="104"/>
      <c r="K52" s="80">
        <v>3727</v>
      </c>
    </row>
    <row r="53" spans="1:12" ht="15" x14ac:dyDescent="0.2">
      <c r="A53" s="27" t="s">
        <v>63</v>
      </c>
      <c r="F53" s="53"/>
      <c r="K53" s="24"/>
    </row>
    <row r="54" spans="1:12" ht="15" x14ac:dyDescent="0.2">
      <c r="B54" s="30"/>
      <c r="C54" s="30"/>
      <c r="D54" s="30"/>
      <c r="E54" s="30"/>
      <c r="F54" s="61"/>
      <c r="G54" s="30"/>
      <c r="K54" s="24"/>
    </row>
    <row r="55" spans="1:12" ht="15" x14ac:dyDescent="0.2">
      <c r="B55" s="30"/>
      <c r="C55" s="30"/>
      <c r="D55" s="30"/>
      <c r="E55" s="30"/>
      <c r="F55" s="61"/>
      <c r="G55" s="30"/>
      <c r="K55" s="24"/>
    </row>
    <row r="56" spans="1:12" x14ac:dyDescent="0.2">
      <c r="B56" s="30"/>
      <c r="C56" s="30"/>
      <c r="D56" s="30"/>
      <c r="E56" s="30"/>
      <c r="F56" s="61"/>
      <c r="G56" s="30"/>
    </row>
    <row r="57" spans="1:12" x14ac:dyDescent="0.2">
      <c r="B57" s="30"/>
      <c r="C57" s="30"/>
      <c r="D57" s="30"/>
      <c r="E57" s="30"/>
      <c r="F57" s="61"/>
      <c r="G57" s="30"/>
    </row>
    <row r="58" spans="1:12" x14ac:dyDescent="0.2">
      <c r="B58" s="30"/>
      <c r="C58" s="30"/>
      <c r="D58" s="30"/>
      <c r="E58" s="30"/>
      <c r="F58" s="61"/>
      <c r="G58" s="30"/>
      <c r="K58" s="27"/>
    </row>
    <row r="59" spans="1:12" x14ac:dyDescent="0.2">
      <c r="B59" s="30"/>
      <c r="C59" s="30"/>
      <c r="D59" s="30"/>
      <c r="E59" s="30"/>
      <c r="F59" s="61"/>
      <c r="G59" s="30"/>
    </row>
    <row r="60" spans="1:12" x14ac:dyDescent="0.2">
      <c r="B60" s="30"/>
      <c r="C60" s="30"/>
      <c r="D60" s="30"/>
      <c r="E60" s="30"/>
      <c r="F60" s="61"/>
      <c r="G60" s="30"/>
    </row>
    <row r="67" spans="2:11" s="24" customFormat="1" ht="15" x14ac:dyDescent="0.2">
      <c r="F67" s="60"/>
      <c r="J67" s="60"/>
      <c r="K67"/>
    </row>
    <row r="68" spans="2:11" s="24" customFormat="1" ht="15" x14ac:dyDescent="0.2">
      <c r="F68" s="60"/>
      <c r="J68" s="60"/>
      <c r="K68"/>
    </row>
    <row r="69" spans="2:11" s="24" customFormat="1" ht="15" x14ac:dyDescent="0.2">
      <c r="F69" s="60"/>
      <c r="J69" s="60"/>
      <c r="K69"/>
    </row>
    <row r="72" spans="2:11" s="27" customFormat="1" x14ac:dyDescent="0.2">
      <c r="F72" s="59"/>
      <c r="J72" s="59"/>
      <c r="K72"/>
    </row>
    <row r="74" spans="2:11" x14ac:dyDescent="0.2">
      <c r="B74" s="30"/>
      <c r="C74" s="30"/>
      <c r="D74" s="30"/>
      <c r="E74" s="30"/>
      <c r="F74" s="61"/>
    </row>
    <row r="75" spans="2:11" x14ac:dyDescent="0.2">
      <c r="B75" s="30"/>
      <c r="C75" s="30"/>
      <c r="D75" s="30"/>
      <c r="E75" s="30"/>
      <c r="F75" s="61"/>
    </row>
    <row r="76" spans="2:11" x14ac:dyDescent="0.2">
      <c r="B76" s="30"/>
      <c r="C76" s="30"/>
      <c r="D76" s="30"/>
      <c r="E76" s="30"/>
      <c r="F76" s="61"/>
    </row>
    <row r="77" spans="2:11" x14ac:dyDescent="0.2">
      <c r="B77" s="30"/>
      <c r="C77" s="30"/>
      <c r="D77" s="30"/>
      <c r="E77" s="30"/>
      <c r="F77" s="61"/>
    </row>
    <row r="78" spans="2:11" x14ac:dyDescent="0.2">
      <c r="B78" s="30"/>
      <c r="C78" s="30"/>
      <c r="D78" s="30"/>
      <c r="E78" s="30"/>
      <c r="F78" s="61"/>
    </row>
    <row r="79" spans="2:11" x14ac:dyDescent="0.2">
      <c r="B79" s="30"/>
      <c r="C79" s="30"/>
      <c r="D79" s="30"/>
      <c r="E79" s="30"/>
      <c r="F79" s="61"/>
    </row>
    <row r="80" spans="2:11" x14ac:dyDescent="0.2">
      <c r="B80" s="30"/>
      <c r="C80" s="30"/>
      <c r="D80" s="30"/>
      <c r="E80" s="30"/>
      <c r="F80" s="61"/>
    </row>
    <row r="81" spans="2:6" x14ac:dyDescent="0.2">
      <c r="B81" s="30"/>
      <c r="C81" s="30"/>
      <c r="D81" s="30"/>
      <c r="E81" s="30"/>
      <c r="F81" s="61"/>
    </row>
    <row r="82" spans="2:6" x14ac:dyDescent="0.2">
      <c r="B82" s="30"/>
      <c r="C82" s="30"/>
      <c r="D82" s="30"/>
      <c r="E82" s="30"/>
      <c r="F82" s="61"/>
    </row>
    <row r="83" spans="2:6" x14ac:dyDescent="0.2">
      <c r="B83" s="30"/>
      <c r="C83" s="30"/>
      <c r="D83" s="30"/>
      <c r="E83" s="30"/>
      <c r="F83" s="61"/>
    </row>
    <row r="84" spans="2:6" x14ac:dyDescent="0.2">
      <c r="B84" s="30"/>
      <c r="C84" s="30"/>
      <c r="D84" s="30"/>
      <c r="E84" s="30"/>
      <c r="F84" s="61"/>
    </row>
    <row r="85" spans="2:6" x14ac:dyDescent="0.2">
      <c r="B85" s="30"/>
      <c r="C85" s="30"/>
      <c r="D85" s="30"/>
      <c r="E85" s="30"/>
      <c r="F85" s="61"/>
    </row>
    <row r="86" spans="2:6" x14ac:dyDescent="0.2">
      <c r="B86" s="30"/>
      <c r="C86" s="30"/>
      <c r="D86" s="30"/>
      <c r="E86" s="30"/>
      <c r="F86" s="61"/>
    </row>
    <row r="87" spans="2:6" x14ac:dyDescent="0.2">
      <c r="B87" s="30"/>
      <c r="C87" s="30"/>
      <c r="D87" s="30"/>
      <c r="E87" s="30"/>
      <c r="F87" s="61"/>
    </row>
    <row r="88" spans="2:6" x14ac:dyDescent="0.2">
      <c r="B88" s="30"/>
      <c r="C88" s="30"/>
      <c r="D88" s="30"/>
      <c r="E88" s="30"/>
      <c r="F88" s="61"/>
    </row>
    <row r="89" spans="2:6" x14ac:dyDescent="0.2">
      <c r="B89" s="30"/>
      <c r="C89" s="30"/>
      <c r="D89" s="30"/>
      <c r="E89" s="30"/>
      <c r="F89" s="61"/>
    </row>
    <row r="90" spans="2:6" x14ac:dyDescent="0.2">
      <c r="B90" s="30"/>
      <c r="C90" s="30"/>
      <c r="D90" s="30"/>
      <c r="E90" s="30"/>
      <c r="F90" s="61"/>
    </row>
    <row r="91" spans="2:6" x14ac:dyDescent="0.2">
      <c r="B91" s="30"/>
      <c r="C91" s="30"/>
      <c r="D91" s="30"/>
      <c r="E91" s="30"/>
      <c r="F91" s="61"/>
    </row>
    <row r="92" spans="2:6" x14ac:dyDescent="0.2">
      <c r="B92" s="30"/>
      <c r="C92" s="30"/>
      <c r="D92" s="30"/>
      <c r="E92" s="30"/>
      <c r="F92" s="61"/>
    </row>
    <row r="93" spans="2:6" x14ac:dyDescent="0.2">
      <c r="B93" s="30"/>
      <c r="C93" s="30"/>
      <c r="D93" s="30"/>
      <c r="E93" s="30"/>
      <c r="F93" s="61"/>
    </row>
    <row r="94" spans="2:6" x14ac:dyDescent="0.2">
      <c r="B94" s="30"/>
      <c r="C94" s="30"/>
      <c r="D94" s="30"/>
      <c r="E94" s="30"/>
      <c r="F94" s="61"/>
    </row>
    <row r="95" spans="2:6" x14ac:dyDescent="0.2">
      <c r="B95" s="30"/>
      <c r="C95" s="30"/>
      <c r="D95" s="30"/>
      <c r="E95" s="30"/>
      <c r="F95" s="61"/>
    </row>
    <row r="96" spans="2:6" x14ac:dyDescent="0.2">
      <c r="B96" s="30"/>
      <c r="C96" s="30"/>
      <c r="D96" s="30"/>
      <c r="E96" s="30"/>
      <c r="F96" s="61"/>
    </row>
    <row r="97" spans="2:11" x14ac:dyDescent="0.2">
      <c r="B97" s="30"/>
      <c r="C97" s="30"/>
      <c r="D97" s="30"/>
      <c r="E97" s="30"/>
      <c r="F97" s="61"/>
    </row>
    <row r="98" spans="2:11" x14ac:dyDescent="0.2">
      <c r="B98" s="30"/>
      <c r="C98" s="30"/>
      <c r="D98" s="30"/>
      <c r="E98" s="30"/>
      <c r="F98" s="61"/>
    </row>
    <row r="99" spans="2:11" x14ac:dyDescent="0.2">
      <c r="B99" s="30"/>
      <c r="C99" s="30"/>
      <c r="D99" s="30"/>
      <c r="E99" s="30"/>
      <c r="F99" s="61"/>
    </row>
    <row r="100" spans="2:11" x14ac:dyDescent="0.2">
      <c r="B100" s="30"/>
      <c r="C100" s="30"/>
      <c r="D100" s="30"/>
      <c r="E100" s="30"/>
      <c r="F100" s="61"/>
    </row>
    <row r="101" spans="2:11" x14ac:dyDescent="0.2">
      <c r="B101" s="30"/>
      <c r="C101" s="30"/>
      <c r="D101" s="30"/>
      <c r="E101" s="30"/>
      <c r="F101" s="61"/>
    </row>
    <row r="102" spans="2:11" x14ac:dyDescent="0.2">
      <c r="B102" s="30"/>
      <c r="C102" s="30"/>
      <c r="D102" s="30"/>
      <c r="E102" s="30"/>
      <c r="F102" s="61"/>
    </row>
    <row r="103" spans="2:11" x14ac:dyDescent="0.2">
      <c r="B103" s="30"/>
      <c r="C103" s="30"/>
      <c r="D103" s="30"/>
      <c r="E103" s="30"/>
      <c r="F103" s="61"/>
    </row>
    <row r="104" spans="2:11" x14ac:dyDescent="0.2">
      <c r="B104" s="30"/>
      <c r="C104" s="30"/>
      <c r="D104" s="30"/>
      <c r="E104" s="30"/>
      <c r="F104" s="61"/>
    </row>
    <row r="105" spans="2:11" ht="15" x14ac:dyDescent="0.2">
      <c r="B105" s="30"/>
      <c r="C105" s="30"/>
      <c r="D105" s="30"/>
      <c r="E105" s="30"/>
      <c r="F105" s="61"/>
      <c r="K105" s="24"/>
    </row>
    <row r="106" spans="2:11" ht="15" x14ac:dyDescent="0.2">
      <c r="B106" s="30"/>
      <c r="C106" s="30"/>
      <c r="D106" s="30"/>
      <c r="E106" s="30"/>
      <c r="F106" s="61"/>
      <c r="K106" s="24"/>
    </row>
    <row r="107" spans="2:11" ht="15" x14ac:dyDescent="0.2">
      <c r="B107" s="30"/>
      <c r="C107" s="30"/>
      <c r="D107" s="30"/>
      <c r="E107" s="30"/>
      <c r="F107" s="61"/>
      <c r="K107" s="24"/>
    </row>
    <row r="108" spans="2:11" x14ac:dyDescent="0.2">
      <c r="B108" s="30"/>
      <c r="C108" s="30"/>
      <c r="D108" s="30"/>
      <c r="E108" s="30"/>
      <c r="F108" s="61"/>
    </row>
    <row r="109" spans="2:11" x14ac:dyDescent="0.2">
      <c r="B109" s="30"/>
      <c r="C109" s="30"/>
      <c r="D109" s="30"/>
      <c r="E109" s="30"/>
      <c r="F109" s="61"/>
    </row>
    <row r="110" spans="2:11" x14ac:dyDescent="0.2">
      <c r="B110" s="30"/>
      <c r="C110" s="30"/>
      <c r="D110" s="30"/>
      <c r="E110" s="30"/>
      <c r="F110" s="61"/>
      <c r="K110" s="27"/>
    </row>
    <row r="111" spans="2:11" x14ac:dyDescent="0.2">
      <c r="B111" s="30"/>
      <c r="C111" s="30"/>
      <c r="D111" s="30"/>
      <c r="E111" s="30"/>
      <c r="F111" s="61"/>
    </row>
    <row r="112" spans="2:11" x14ac:dyDescent="0.2">
      <c r="B112" s="30"/>
      <c r="C112" s="30"/>
      <c r="D112" s="30"/>
      <c r="E112" s="30"/>
      <c r="F112" s="61"/>
    </row>
    <row r="119" spans="2:11" s="24" customFormat="1" ht="15" x14ac:dyDescent="0.2">
      <c r="F119" s="60"/>
      <c r="J119" s="60"/>
      <c r="K119"/>
    </row>
    <row r="120" spans="2:11" s="24" customFormat="1" ht="15" x14ac:dyDescent="0.2">
      <c r="F120" s="60"/>
      <c r="J120" s="60"/>
      <c r="K120"/>
    </row>
    <row r="121" spans="2:11" s="24" customFormat="1" ht="15" x14ac:dyDescent="0.2">
      <c r="F121" s="60"/>
      <c r="J121" s="60"/>
      <c r="K121"/>
    </row>
    <row r="124" spans="2:11" s="27" customFormat="1" x14ac:dyDescent="0.2">
      <c r="F124" s="59"/>
      <c r="J124" s="59"/>
      <c r="K124"/>
    </row>
    <row r="126" spans="2:11" x14ac:dyDescent="0.2">
      <c r="B126" s="30"/>
      <c r="C126" s="30"/>
      <c r="D126" s="30"/>
      <c r="E126" s="30"/>
      <c r="F126" s="61"/>
    </row>
    <row r="127" spans="2:11" x14ac:dyDescent="0.2">
      <c r="B127" s="30"/>
      <c r="C127" s="30"/>
      <c r="D127" s="30"/>
      <c r="E127" s="30"/>
      <c r="F127" s="61"/>
    </row>
    <row r="128" spans="2:11" x14ac:dyDescent="0.2">
      <c r="B128" s="30"/>
      <c r="C128" s="30"/>
      <c r="D128" s="30"/>
      <c r="E128" s="30"/>
      <c r="F128" s="61"/>
    </row>
    <row r="129" spans="2:6" x14ac:dyDescent="0.2">
      <c r="B129" s="30"/>
      <c r="C129" s="30"/>
      <c r="D129" s="30"/>
      <c r="E129" s="30"/>
      <c r="F129" s="61"/>
    </row>
    <row r="130" spans="2:6" x14ac:dyDescent="0.2">
      <c r="B130" s="30"/>
      <c r="C130" s="30"/>
      <c r="D130" s="30"/>
      <c r="E130" s="30"/>
      <c r="F130" s="61"/>
    </row>
    <row r="131" spans="2:6" x14ac:dyDescent="0.2">
      <c r="B131" s="30"/>
      <c r="C131" s="30"/>
      <c r="D131" s="30"/>
      <c r="E131" s="30"/>
      <c r="F131" s="61"/>
    </row>
    <row r="132" spans="2:6" x14ac:dyDescent="0.2">
      <c r="B132" s="30"/>
      <c r="C132" s="30"/>
      <c r="D132" s="30"/>
      <c r="E132" s="30"/>
      <c r="F132" s="61"/>
    </row>
    <row r="133" spans="2:6" x14ac:dyDescent="0.2">
      <c r="B133" s="30"/>
      <c r="C133" s="30"/>
      <c r="D133" s="30"/>
      <c r="E133" s="30"/>
      <c r="F133" s="61"/>
    </row>
    <row r="134" spans="2:6" x14ac:dyDescent="0.2">
      <c r="B134" s="30"/>
      <c r="C134" s="30"/>
      <c r="D134" s="30"/>
      <c r="E134" s="30"/>
      <c r="F134" s="61"/>
    </row>
    <row r="135" spans="2:6" x14ac:dyDescent="0.2">
      <c r="B135" s="30"/>
      <c r="C135" s="30"/>
      <c r="D135" s="30"/>
      <c r="E135" s="30"/>
      <c r="F135" s="61"/>
    </row>
    <row r="136" spans="2:6" x14ac:dyDescent="0.2">
      <c r="B136" s="30"/>
      <c r="C136" s="30"/>
      <c r="D136" s="30"/>
      <c r="E136" s="30"/>
      <c r="F136" s="61"/>
    </row>
    <row r="137" spans="2:6" x14ac:dyDescent="0.2">
      <c r="B137" s="30"/>
      <c r="C137" s="30"/>
      <c r="D137" s="30"/>
      <c r="E137" s="30"/>
      <c r="F137" s="61"/>
    </row>
    <row r="138" spans="2:6" x14ac:dyDescent="0.2">
      <c r="B138" s="30"/>
      <c r="C138" s="30"/>
      <c r="D138" s="30"/>
      <c r="E138" s="30"/>
      <c r="F138" s="61"/>
    </row>
    <row r="139" spans="2:6" x14ac:dyDescent="0.2">
      <c r="B139" s="30"/>
      <c r="C139" s="30"/>
      <c r="D139" s="30"/>
      <c r="E139" s="30"/>
      <c r="F139" s="61"/>
    </row>
    <row r="140" spans="2:6" x14ac:dyDescent="0.2">
      <c r="B140" s="30"/>
      <c r="C140" s="30"/>
      <c r="D140" s="30"/>
      <c r="E140" s="30"/>
      <c r="F140" s="61"/>
    </row>
    <row r="141" spans="2:6" x14ac:dyDescent="0.2">
      <c r="B141" s="30"/>
      <c r="C141" s="30"/>
      <c r="D141" s="30"/>
      <c r="E141" s="30"/>
      <c r="F141" s="61"/>
    </row>
    <row r="142" spans="2:6" x14ac:dyDescent="0.2">
      <c r="B142" s="30"/>
      <c r="C142" s="30"/>
      <c r="D142" s="30"/>
      <c r="E142" s="30"/>
      <c r="F142" s="61"/>
    </row>
    <row r="143" spans="2:6" x14ac:dyDescent="0.2">
      <c r="B143" s="30"/>
      <c r="C143" s="30"/>
      <c r="D143" s="30"/>
      <c r="E143" s="30"/>
      <c r="F143" s="61"/>
    </row>
    <row r="144" spans="2:6" x14ac:dyDescent="0.2">
      <c r="B144" s="30"/>
      <c r="C144" s="30"/>
      <c r="D144" s="30"/>
      <c r="E144" s="30"/>
      <c r="F144" s="61"/>
    </row>
    <row r="145" spans="2:11" x14ac:dyDescent="0.2">
      <c r="B145" s="30"/>
      <c r="C145" s="30"/>
      <c r="D145" s="30"/>
      <c r="E145" s="30"/>
      <c r="F145" s="61"/>
    </row>
    <row r="146" spans="2:11" x14ac:dyDescent="0.2">
      <c r="B146" s="30"/>
      <c r="C146" s="30"/>
      <c r="D146" s="30"/>
      <c r="E146" s="30"/>
      <c r="F146" s="61"/>
    </row>
    <row r="147" spans="2:11" x14ac:dyDescent="0.2">
      <c r="B147" s="30"/>
      <c r="C147" s="30"/>
      <c r="D147" s="30"/>
      <c r="E147" s="30"/>
      <c r="F147" s="61"/>
    </row>
    <row r="148" spans="2:11" x14ac:dyDescent="0.2">
      <c r="B148" s="30"/>
      <c r="C148" s="30"/>
      <c r="D148" s="30"/>
      <c r="E148" s="30"/>
      <c r="F148" s="61"/>
    </row>
    <row r="149" spans="2:11" x14ac:dyDescent="0.2">
      <c r="B149" s="30"/>
      <c r="C149" s="30"/>
      <c r="D149" s="30"/>
      <c r="E149" s="30"/>
      <c r="F149" s="61"/>
    </row>
    <row r="150" spans="2:11" x14ac:dyDescent="0.2">
      <c r="B150" s="30"/>
      <c r="C150" s="30"/>
      <c r="D150" s="30"/>
      <c r="E150" s="30"/>
      <c r="F150" s="61"/>
    </row>
    <row r="151" spans="2:11" x14ac:dyDescent="0.2">
      <c r="B151" s="30"/>
      <c r="C151" s="30"/>
      <c r="D151" s="30"/>
      <c r="E151" s="30"/>
      <c r="F151" s="61"/>
    </row>
    <row r="152" spans="2:11" x14ac:dyDescent="0.2">
      <c r="B152" s="30"/>
      <c r="C152" s="30"/>
      <c r="D152" s="30"/>
      <c r="E152" s="30"/>
      <c r="F152" s="61"/>
    </row>
    <row r="153" spans="2:11" x14ac:dyDescent="0.2">
      <c r="B153" s="30"/>
      <c r="C153" s="30"/>
      <c r="D153" s="30"/>
      <c r="E153" s="30"/>
      <c r="F153" s="61"/>
    </row>
    <row r="154" spans="2:11" x14ac:dyDescent="0.2">
      <c r="B154" s="30"/>
      <c r="C154" s="30"/>
      <c r="D154" s="30"/>
      <c r="E154" s="30"/>
      <c r="F154" s="61"/>
    </row>
    <row r="155" spans="2:11" x14ac:dyDescent="0.2">
      <c r="B155" s="30"/>
      <c r="C155" s="30"/>
      <c r="D155" s="30"/>
      <c r="E155" s="30"/>
      <c r="F155" s="61"/>
    </row>
    <row r="156" spans="2:11" x14ac:dyDescent="0.2">
      <c r="B156" s="30"/>
      <c r="C156" s="30"/>
      <c r="D156" s="30"/>
      <c r="E156" s="30"/>
      <c r="F156" s="61"/>
    </row>
    <row r="157" spans="2:11" ht="15" x14ac:dyDescent="0.2">
      <c r="B157" s="30"/>
      <c r="C157" s="30"/>
      <c r="D157" s="30"/>
      <c r="E157" s="30"/>
      <c r="F157" s="61"/>
      <c r="K157" s="24"/>
    </row>
    <row r="158" spans="2:11" ht="15" x14ac:dyDescent="0.2">
      <c r="B158" s="30"/>
      <c r="C158" s="30"/>
      <c r="D158" s="30"/>
      <c r="E158" s="30"/>
      <c r="F158" s="61"/>
      <c r="K158" s="24"/>
    </row>
    <row r="159" spans="2:11" ht="15" x14ac:dyDescent="0.2">
      <c r="B159" s="30"/>
      <c r="C159" s="30"/>
      <c r="D159" s="30"/>
      <c r="E159" s="30"/>
      <c r="F159" s="61"/>
      <c r="K159" s="24"/>
    </row>
    <row r="160" spans="2:11" x14ac:dyDescent="0.2">
      <c r="B160" s="30"/>
      <c r="C160" s="30"/>
      <c r="D160" s="30"/>
      <c r="E160" s="30"/>
      <c r="F160" s="61"/>
    </row>
    <row r="161" spans="2:11" x14ac:dyDescent="0.2">
      <c r="B161" s="30"/>
      <c r="C161" s="30"/>
      <c r="D161" s="30"/>
      <c r="E161" s="30"/>
      <c r="F161" s="61"/>
    </row>
    <row r="162" spans="2:11" x14ac:dyDescent="0.2">
      <c r="B162" s="30"/>
      <c r="C162" s="30"/>
      <c r="D162" s="30"/>
      <c r="E162" s="30"/>
      <c r="F162" s="61"/>
      <c r="K162" s="27"/>
    </row>
    <row r="163" spans="2:11" x14ac:dyDescent="0.2">
      <c r="B163" s="30"/>
      <c r="C163" s="30"/>
      <c r="D163" s="30"/>
      <c r="E163" s="30"/>
      <c r="F163" s="61"/>
    </row>
    <row r="164" spans="2:11" x14ac:dyDescent="0.2">
      <c r="B164" s="30"/>
      <c r="C164" s="30"/>
      <c r="D164" s="30"/>
      <c r="E164" s="30"/>
      <c r="F164" s="61"/>
    </row>
    <row r="171" spans="2:11" s="24" customFormat="1" ht="15" x14ac:dyDescent="0.2">
      <c r="F171" s="60"/>
      <c r="J171" s="60"/>
      <c r="K171"/>
    </row>
    <row r="172" spans="2:11" s="24" customFormat="1" ht="15" x14ac:dyDescent="0.2">
      <c r="F172" s="60"/>
      <c r="J172" s="60"/>
      <c r="K172"/>
    </row>
    <row r="173" spans="2:11" s="24" customFormat="1" ht="15" x14ac:dyDescent="0.2">
      <c r="F173" s="60"/>
      <c r="J173" s="60"/>
      <c r="K173"/>
    </row>
    <row r="176" spans="2:11" s="27" customFormat="1" x14ac:dyDescent="0.2">
      <c r="F176" s="59"/>
      <c r="J176" s="59"/>
      <c r="K176"/>
    </row>
    <row r="179" spans="2:6" x14ac:dyDescent="0.2">
      <c r="B179" s="30"/>
      <c r="C179" s="30"/>
      <c r="D179" s="30"/>
      <c r="E179" s="30"/>
      <c r="F179" s="61"/>
    </row>
    <row r="180" spans="2:6" x14ac:dyDescent="0.2">
      <c r="B180" s="30"/>
      <c r="C180" s="30"/>
      <c r="D180" s="30"/>
      <c r="E180" s="30"/>
      <c r="F180" s="61"/>
    </row>
    <row r="181" spans="2:6" x14ac:dyDescent="0.2">
      <c r="B181" s="30"/>
      <c r="C181" s="30"/>
      <c r="D181" s="30"/>
      <c r="E181" s="30"/>
      <c r="F181" s="61"/>
    </row>
    <row r="182" spans="2:6" x14ac:dyDescent="0.2">
      <c r="B182" s="30"/>
      <c r="C182" s="30"/>
      <c r="D182" s="30"/>
      <c r="E182" s="30"/>
      <c r="F182" s="61"/>
    </row>
    <row r="183" spans="2:6" x14ac:dyDescent="0.2">
      <c r="B183" s="30"/>
      <c r="C183" s="30"/>
      <c r="D183" s="30"/>
      <c r="E183" s="30"/>
      <c r="F183" s="61"/>
    </row>
    <row r="184" spans="2:6" x14ac:dyDescent="0.2">
      <c r="B184" s="30"/>
      <c r="C184" s="30"/>
      <c r="D184" s="30"/>
      <c r="E184" s="30"/>
      <c r="F184" s="61"/>
    </row>
    <row r="185" spans="2:6" x14ac:dyDescent="0.2">
      <c r="B185" s="30"/>
      <c r="C185" s="30"/>
      <c r="D185" s="30"/>
      <c r="E185" s="30"/>
      <c r="F185" s="61"/>
    </row>
    <row r="186" spans="2:6" x14ac:dyDescent="0.2">
      <c r="B186" s="30"/>
      <c r="C186" s="30"/>
      <c r="D186" s="30"/>
      <c r="E186" s="30"/>
      <c r="F186" s="61"/>
    </row>
    <row r="187" spans="2:6" x14ac:dyDescent="0.2">
      <c r="B187" s="30"/>
      <c r="C187" s="30"/>
      <c r="D187" s="30"/>
      <c r="E187" s="30"/>
      <c r="F187" s="61"/>
    </row>
    <row r="188" spans="2:6" x14ac:dyDescent="0.2">
      <c r="B188" s="30"/>
      <c r="C188" s="30"/>
      <c r="D188" s="30"/>
      <c r="E188" s="30"/>
      <c r="F188" s="61"/>
    </row>
    <row r="189" spans="2:6" x14ac:dyDescent="0.2">
      <c r="B189" s="30"/>
      <c r="C189" s="30"/>
      <c r="D189" s="30"/>
      <c r="E189" s="30"/>
      <c r="F189" s="61"/>
    </row>
    <row r="190" spans="2:6" x14ac:dyDescent="0.2">
      <c r="B190" s="30"/>
      <c r="C190" s="30"/>
      <c r="D190" s="30"/>
      <c r="E190" s="30"/>
      <c r="F190" s="61"/>
    </row>
    <row r="191" spans="2:6" x14ac:dyDescent="0.2">
      <c r="B191" s="30"/>
      <c r="C191" s="30"/>
      <c r="D191" s="30"/>
      <c r="E191" s="30"/>
      <c r="F191" s="61"/>
    </row>
    <row r="192" spans="2:6" x14ac:dyDescent="0.2">
      <c r="B192" s="30"/>
      <c r="C192" s="30"/>
      <c r="D192" s="30"/>
      <c r="E192" s="30"/>
      <c r="F192" s="61"/>
    </row>
    <row r="193" spans="2:6" x14ac:dyDescent="0.2">
      <c r="B193" s="30"/>
      <c r="C193" s="30"/>
      <c r="D193" s="30"/>
      <c r="E193" s="30"/>
      <c r="F193" s="61"/>
    </row>
    <row r="194" spans="2:6" x14ac:dyDescent="0.2">
      <c r="B194" s="30"/>
      <c r="C194" s="30"/>
      <c r="D194" s="30"/>
      <c r="E194" s="30"/>
      <c r="F194" s="61"/>
    </row>
    <row r="195" spans="2:6" x14ac:dyDescent="0.2">
      <c r="B195" s="30"/>
      <c r="C195" s="30"/>
      <c r="D195" s="30"/>
      <c r="E195" s="30"/>
      <c r="F195" s="61"/>
    </row>
    <row r="196" spans="2:6" x14ac:dyDescent="0.2">
      <c r="B196" s="30"/>
      <c r="C196" s="30"/>
      <c r="D196" s="30"/>
      <c r="E196" s="30"/>
      <c r="F196" s="61"/>
    </row>
    <row r="197" spans="2:6" x14ac:dyDescent="0.2">
      <c r="B197" s="30"/>
      <c r="C197" s="30"/>
      <c r="D197" s="30"/>
      <c r="E197" s="30"/>
      <c r="F197" s="61"/>
    </row>
    <row r="198" spans="2:6" x14ac:dyDescent="0.2">
      <c r="B198" s="30"/>
      <c r="C198" s="30"/>
      <c r="D198" s="30"/>
      <c r="E198" s="30"/>
      <c r="F198" s="61"/>
    </row>
    <row r="199" spans="2:6" x14ac:dyDescent="0.2">
      <c r="B199" s="30"/>
      <c r="C199" s="30"/>
      <c r="D199" s="30"/>
      <c r="E199" s="30"/>
      <c r="F199" s="61"/>
    </row>
    <row r="200" spans="2:6" x14ac:dyDescent="0.2">
      <c r="B200" s="30"/>
      <c r="C200" s="30"/>
      <c r="D200" s="30"/>
      <c r="E200" s="30"/>
      <c r="F200" s="61"/>
    </row>
    <row r="201" spans="2:6" x14ac:dyDescent="0.2">
      <c r="B201" s="30"/>
      <c r="C201" s="30"/>
      <c r="D201" s="30"/>
      <c r="E201" s="30"/>
      <c r="F201" s="61"/>
    </row>
    <row r="202" spans="2:6" x14ac:dyDescent="0.2">
      <c r="B202" s="30"/>
      <c r="C202" s="30"/>
      <c r="D202" s="30"/>
      <c r="E202" s="30"/>
      <c r="F202" s="61"/>
    </row>
    <row r="203" spans="2:6" x14ac:dyDescent="0.2">
      <c r="B203" s="30"/>
      <c r="C203" s="30"/>
      <c r="D203" s="30"/>
      <c r="E203" s="30"/>
      <c r="F203" s="61"/>
    </row>
    <row r="204" spans="2:6" x14ac:dyDescent="0.2">
      <c r="B204" s="30"/>
      <c r="C204" s="30"/>
      <c r="D204" s="30"/>
      <c r="E204" s="30"/>
      <c r="F204" s="61"/>
    </row>
    <row r="205" spans="2:6" x14ac:dyDescent="0.2">
      <c r="B205" s="30"/>
      <c r="C205" s="30"/>
      <c r="D205" s="30"/>
      <c r="E205" s="30"/>
      <c r="F205" s="61"/>
    </row>
    <row r="206" spans="2:6" x14ac:dyDescent="0.2">
      <c r="B206" s="30"/>
      <c r="C206" s="30"/>
      <c r="D206" s="30"/>
      <c r="E206" s="30"/>
      <c r="F206" s="61"/>
    </row>
    <row r="207" spans="2:6" x14ac:dyDescent="0.2">
      <c r="B207" s="30"/>
      <c r="C207" s="30"/>
      <c r="D207" s="30"/>
      <c r="E207" s="30"/>
      <c r="F207" s="61"/>
    </row>
    <row r="208" spans="2:6" x14ac:dyDescent="0.2">
      <c r="B208" s="30"/>
      <c r="C208" s="30"/>
      <c r="D208" s="30"/>
      <c r="E208" s="30"/>
      <c r="F208" s="61"/>
    </row>
    <row r="209" spans="2:11" ht="15" x14ac:dyDescent="0.2">
      <c r="B209" s="30"/>
      <c r="C209" s="30"/>
      <c r="D209" s="30"/>
      <c r="E209" s="30"/>
      <c r="F209" s="61"/>
      <c r="K209" s="24"/>
    </row>
    <row r="210" spans="2:11" ht="15" x14ac:dyDescent="0.2">
      <c r="B210" s="30"/>
      <c r="C210" s="30"/>
      <c r="D210" s="30"/>
      <c r="E210" s="30"/>
      <c r="F210" s="61"/>
      <c r="K210" s="24"/>
    </row>
    <row r="211" spans="2:11" ht="15" x14ac:dyDescent="0.2">
      <c r="B211" s="30"/>
      <c r="C211" s="30"/>
      <c r="D211" s="30"/>
      <c r="E211" s="30"/>
      <c r="F211" s="61"/>
      <c r="K211" s="24"/>
    </row>
    <row r="212" spans="2:11" x14ac:dyDescent="0.2">
      <c r="B212" s="30"/>
      <c r="C212" s="30"/>
      <c r="D212" s="30"/>
      <c r="E212" s="30"/>
      <c r="F212" s="61"/>
    </row>
    <row r="213" spans="2:11" x14ac:dyDescent="0.2">
      <c r="B213" s="30"/>
      <c r="C213" s="30"/>
      <c r="D213" s="30"/>
      <c r="E213" s="30"/>
      <c r="F213" s="61"/>
    </row>
    <row r="214" spans="2:11" x14ac:dyDescent="0.2">
      <c r="B214" s="30"/>
      <c r="C214" s="30"/>
      <c r="D214" s="30"/>
      <c r="E214" s="30"/>
      <c r="F214" s="61"/>
      <c r="K214" s="27"/>
    </row>
    <row r="215" spans="2:11" x14ac:dyDescent="0.2">
      <c r="B215" s="30"/>
      <c r="C215" s="30"/>
      <c r="D215" s="30"/>
      <c r="E215" s="30"/>
      <c r="F215" s="61"/>
    </row>
    <row r="216" spans="2:11" x14ac:dyDescent="0.2">
      <c r="B216" s="30"/>
      <c r="C216" s="30"/>
      <c r="D216" s="30"/>
      <c r="E216" s="30"/>
      <c r="F216" s="61"/>
    </row>
    <row r="223" spans="2:11" s="24" customFormat="1" ht="15" x14ac:dyDescent="0.2">
      <c r="F223" s="60"/>
      <c r="J223" s="60"/>
      <c r="K223"/>
    </row>
    <row r="224" spans="2:11" s="24" customFormat="1" ht="15" x14ac:dyDescent="0.2">
      <c r="F224" s="60"/>
      <c r="J224" s="60"/>
      <c r="K224"/>
    </row>
    <row r="225" spans="2:11" s="24" customFormat="1" ht="15" x14ac:dyDescent="0.2">
      <c r="F225" s="60"/>
      <c r="J225" s="60"/>
      <c r="K225"/>
    </row>
    <row r="228" spans="2:11" s="27" customFormat="1" x14ac:dyDescent="0.2">
      <c r="F228" s="59"/>
      <c r="J228" s="59"/>
      <c r="K228"/>
    </row>
    <row r="231" spans="2:11" x14ac:dyDescent="0.2">
      <c r="B231" s="30"/>
      <c r="C231" s="30"/>
      <c r="D231" s="30"/>
      <c r="E231" s="30"/>
      <c r="F231" s="61"/>
    </row>
    <row r="232" spans="2:11" x14ac:dyDescent="0.2">
      <c r="B232" s="30"/>
      <c r="C232" s="30"/>
      <c r="D232" s="30"/>
      <c r="E232" s="30"/>
      <c r="F232" s="61"/>
    </row>
    <row r="233" spans="2:11" x14ac:dyDescent="0.2">
      <c r="B233" s="30"/>
      <c r="C233" s="30"/>
      <c r="D233" s="30"/>
      <c r="E233" s="30"/>
      <c r="F233" s="61"/>
    </row>
    <row r="234" spans="2:11" x14ac:dyDescent="0.2">
      <c r="B234" s="30"/>
      <c r="C234" s="30"/>
      <c r="D234" s="30"/>
      <c r="E234" s="30"/>
      <c r="F234" s="61"/>
    </row>
    <row r="235" spans="2:11" x14ac:dyDescent="0.2">
      <c r="B235" s="30"/>
      <c r="C235" s="30"/>
      <c r="D235" s="30"/>
      <c r="E235" s="30"/>
      <c r="F235" s="61"/>
    </row>
    <row r="236" spans="2:11" x14ac:dyDescent="0.2">
      <c r="B236" s="30"/>
      <c r="C236" s="30"/>
      <c r="D236" s="30"/>
      <c r="E236" s="30"/>
      <c r="F236" s="61"/>
    </row>
    <row r="237" spans="2:11" x14ac:dyDescent="0.2">
      <c r="B237" s="30"/>
      <c r="C237" s="30"/>
      <c r="D237" s="30"/>
      <c r="E237" s="30"/>
      <c r="F237" s="61"/>
    </row>
    <row r="238" spans="2:11" x14ac:dyDescent="0.2">
      <c r="B238" s="30"/>
      <c r="C238" s="30"/>
      <c r="D238" s="30"/>
      <c r="E238" s="30"/>
      <c r="F238" s="61"/>
    </row>
    <row r="239" spans="2:11" x14ac:dyDescent="0.2">
      <c r="B239" s="30"/>
      <c r="C239" s="30"/>
      <c r="D239" s="30"/>
      <c r="E239" s="30"/>
      <c r="F239" s="61"/>
    </row>
    <row r="240" spans="2:11" x14ac:dyDescent="0.2">
      <c r="B240" s="30"/>
      <c r="C240" s="30"/>
      <c r="D240" s="30"/>
      <c r="E240" s="30"/>
      <c r="F240" s="61"/>
    </row>
    <row r="241" spans="2:6" x14ac:dyDescent="0.2">
      <c r="B241" s="30"/>
      <c r="C241" s="30"/>
      <c r="D241" s="30"/>
      <c r="E241" s="30"/>
      <c r="F241" s="61"/>
    </row>
    <row r="242" spans="2:6" x14ac:dyDescent="0.2">
      <c r="B242" s="30"/>
      <c r="C242" s="30"/>
      <c r="D242" s="30"/>
      <c r="E242" s="30"/>
      <c r="F242" s="61"/>
    </row>
    <row r="243" spans="2:6" x14ac:dyDescent="0.2">
      <c r="B243" s="30"/>
      <c r="C243" s="30"/>
      <c r="D243" s="30"/>
      <c r="E243" s="30"/>
      <c r="F243" s="61"/>
    </row>
    <row r="244" spans="2:6" x14ac:dyDescent="0.2">
      <c r="B244" s="30"/>
      <c r="C244" s="30"/>
      <c r="D244" s="30"/>
      <c r="E244" s="30"/>
      <c r="F244" s="61"/>
    </row>
    <row r="245" spans="2:6" x14ac:dyDescent="0.2">
      <c r="B245" s="30"/>
      <c r="C245" s="30"/>
      <c r="D245" s="30"/>
      <c r="E245" s="30"/>
      <c r="F245" s="61"/>
    </row>
    <row r="246" spans="2:6" x14ac:dyDescent="0.2">
      <c r="B246" s="30"/>
      <c r="C246" s="30"/>
      <c r="D246" s="30"/>
      <c r="E246" s="30"/>
      <c r="F246" s="61"/>
    </row>
    <row r="247" spans="2:6" x14ac:dyDescent="0.2">
      <c r="B247" s="30"/>
      <c r="C247" s="30"/>
      <c r="D247" s="30"/>
      <c r="E247" s="30"/>
      <c r="F247" s="61"/>
    </row>
    <row r="248" spans="2:6" x14ac:dyDescent="0.2">
      <c r="B248" s="30"/>
      <c r="C248" s="30"/>
      <c r="D248" s="30"/>
      <c r="E248" s="30"/>
      <c r="F248" s="61"/>
    </row>
    <row r="249" spans="2:6" x14ac:dyDescent="0.2">
      <c r="B249" s="30"/>
      <c r="C249" s="30"/>
      <c r="D249" s="30"/>
      <c r="E249" s="30"/>
      <c r="F249" s="61"/>
    </row>
    <row r="250" spans="2:6" x14ac:dyDescent="0.2">
      <c r="B250" s="30"/>
      <c r="C250" s="30"/>
      <c r="D250" s="30"/>
      <c r="E250" s="30"/>
      <c r="F250" s="61"/>
    </row>
    <row r="251" spans="2:6" x14ac:dyDescent="0.2">
      <c r="B251" s="30"/>
      <c r="C251" s="30"/>
      <c r="D251" s="30"/>
      <c r="E251" s="30"/>
      <c r="F251" s="61"/>
    </row>
    <row r="252" spans="2:6" x14ac:dyDescent="0.2">
      <c r="B252" s="30"/>
      <c r="C252" s="30"/>
      <c r="D252" s="30"/>
      <c r="E252" s="30"/>
      <c r="F252" s="61"/>
    </row>
    <row r="253" spans="2:6" x14ac:dyDescent="0.2">
      <c r="B253" s="30"/>
      <c r="C253" s="30"/>
      <c r="D253" s="30"/>
      <c r="E253" s="30"/>
      <c r="F253" s="61"/>
    </row>
    <row r="254" spans="2:6" x14ac:dyDescent="0.2">
      <c r="B254" s="30"/>
      <c r="C254" s="30"/>
      <c r="D254" s="30"/>
      <c r="E254" s="30"/>
      <c r="F254" s="61"/>
    </row>
    <row r="255" spans="2:6" x14ac:dyDescent="0.2">
      <c r="B255" s="30"/>
      <c r="C255" s="30"/>
      <c r="D255" s="30"/>
      <c r="E255" s="30"/>
      <c r="F255" s="61"/>
    </row>
    <row r="256" spans="2:6" x14ac:dyDescent="0.2">
      <c r="B256" s="30"/>
      <c r="C256" s="30"/>
      <c r="D256" s="30"/>
      <c r="E256" s="30"/>
      <c r="F256" s="61"/>
    </row>
    <row r="257" spans="2:11" x14ac:dyDescent="0.2">
      <c r="B257" s="30"/>
      <c r="C257" s="30"/>
      <c r="D257" s="30"/>
      <c r="E257" s="30"/>
      <c r="F257" s="61"/>
    </row>
    <row r="258" spans="2:11" x14ac:dyDescent="0.2">
      <c r="B258" s="30"/>
      <c r="C258" s="30"/>
      <c r="D258" s="30"/>
      <c r="E258" s="30"/>
      <c r="F258" s="61"/>
    </row>
    <row r="259" spans="2:11" x14ac:dyDescent="0.2">
      <c r="B259" s="30"/>
      <c r="C259" s="30"/>
      <c r="D259" s="30"/>
      <c r="E259" s="30"/>
      <c r="F259" s="61"/>
    </row>
    <row r="260" spans="2:11" x14ac:dyDescent="0.2">
      <c r="B260" s="30"/>
      <c r="C260" s="30"/>
      <c r="D260" s="30"/>
      <c r="E260" s="30"/>
      <c r="F260" s="61"/>
    </row>
    <row r="261" spans="2:11" ht="15" x14ac:dyDescent="0.2">
      <c r="B261" s="30"/>
      <c r="C261" s="30"/>
      <c r="D261" s="30"/>
      <c r="E261" s="30"/>
      <c r="F261" s="61"/>
      <c r="K261" s="24"/>
    </row>
    <row r="262" spans="2:11" ht="15" x14ac:dyDescent="0.2">
      <c r="B262" s="30"/>
      <c r="C262" s="30"/>
      <c r="D262" s="30"/>
      <c r="E262" s="30"/>
      <c r="F262" s="61"/>
      <c r="K262" s="24"/>
    </row>
    <row r="263" spans="2:11" ht="15" x14ac:dyDescent="0.2">
      <c r="B263" s="30"/>
      <c r="C263" s="30"/>
      <c r="D263" s="30"/>
      <c r="E263" s="30"/>
      <c r="F263" s="61"/>
      <c r="K263" s="24"/>
    </row>
    <row r="264" spans="2:11" x14ac:dyDescent="0.2">
      <c r="B264" s="30"/>
      <c r="C264" s="30"/>
      <c r="D264" s="30"/>
      <c r="E264" s="30"/>
      <c r="F264" s="61"/>
    </row>
    <row r="265" spans="2:11" x14ac:dyDescent="0.2">
      <c r="B265" s="30"/>
      <c r="C265" s="30"/>
      <c r="D265" s="30"/>
      <c r="E265" s="30"/>
      <c r="F265" s="61"/>
    </row>
    <row r="266" spans="2:11" x14ac:dyDescent="0.2">
      <c r="B266" s="30"/>
      <c r="C266" s="30"/>
      <c r="D266" s="30"/>
      <c r="E266" s="30"/>
      <c r="F266" s="61"/>
      <c r="K266" s="27"/>
    </row>
    <row r="267" spans="2:11" x14ac:dyDescent="0.2">
      <c r="B267" s="30"/>
      <c r="C267" s="30"/>
      <c r="D267" s="30"/>
      <c r="E267" s="30"/>
      <c r="F267" s="61"/>
    </row>
    <row r="268" spans="2:11" x14ac:dyDescent="0.2">
      <c r="B268" s="30"/>
      <c r="C268" s="30"/>
      <c r="D268" s="30"/>
      <c r="E268" s="30"/>
      <c r="F268" s="61"/>
    </row>
    <row r="275" spans="2:11" s="24" customFormat="1" ht="15" x14ac:dyDescent="0.2">
      <c r="F275" s="60"/>
      <c r="J275" s="60"/>
      <c r="K275"/>
    </row>
    <row r="276" spans="2:11" s="24" customFormat="1" ht="15" x14ac:dyDescent="0.2">
      <c r="F276" s="60"/>
      <c r="J276" s="60"/>
      <c r="K276"/>
    </row>
    <row r="277" spans="2:11" s="24" customFormat="1" ht="15" x14ac:dyDescent="0.2">
      <c r="F277" s="60"/>
      <c r="J277" s="60"/>
      <c r="K277"/>
    </row>
    <row r="280" spans="2:11" s="27" customFormat="1" x14ac:dyDescent="0.2">
      <c r="F280" s="59"/>
      <c r="J280" s="59"/>
      <c r="K280"/>
    </row>
    <row r="283" spans="2:11" x14ac:dyDescent="0.2">
      <c r="B283" s="30"/>
      <c r="C283" s="30"/>
      <c r="D283" s="30"/>
      <c r="E283" s="30"/>
      <c r="F283" s="61"/>
    </row>
    <row r="284" spans="2:11" x14ac:dyDescent="0.2">
      <c r="B284" s="30"/>
      <c r="C284" s="30"/>
      <c r="D284" s="30"/>
      <c r="E284" s="30"/>
      <c r="F284" s="61"/>
    </row>
    <row r="285" spans="2:11" x14ac:dyDescent="0.2">
      <c r="B285" s="30"/>
      <c r="C285" s="30"/>
      <c r="D285" s="30"/>
      <c r="E285" s="30"/>
      <c r="F285" s="61"/>
    </row>
    <row r="286" spans="2:11" x14ac:dyDescent="0.2">
      <c r="B286" s="30"/>
      <c r="C286" s="30"/>
      <c r="D286" s="30"/>
      <c r="E286" s="30"/>
      <c r="F286" s="61"/>
    </row>
    <row r="287" spans="2:11" x14ac:dyDescent="0.2">
      <c r="B287" s="30"/>
      <c r="C287" s="30"/>
      <c r="D287" s="30"/>
      <c r="E287" s="30"/>
      <c r="F287" s="61"/>
    </row>
    <row r="288" spans="2:11" x14ac:dyDescent="0.2">
      <c r="B288" s="30"/>
      <c r="C288" s="30"/>
      <c r="D288" s="30"/>
      <c r="E288" s="30"/>
      <c r="F288" s="61"/>
    </row>
    <row r="289" spans="2:6" x14ac:dyDescent="0.2">
      <c r="B289" s="30"/>
      <c r="C289" s="30"/>
      <c r="D289" s="30"/>
      <c r="E289" s="30"/>
      <c r="F289" s="61"/>
    </row>
    <row r="290" spans="2:6" x14ac:dyDescent="0.2">
      <c r="B290" s="30"/>
      <c r="C290" s="30"/>
      <c r="D290" s="30"/>
      <c r="E290" s="30"/>
      <c r="F290" s="61"/>
    </row>
    <row r="291" spans="2:6" x14ac:dyDescent="0.2">
      <c r="B291" s="30"/>
      <c r="C291" s="30"/>
      <c r="D291" s="30"/>
      <c r="E291" s="30"/>
      <c r="F291" s="61"/>
    </row>
    <row r="292" spans="2:6" x14ac:dyDescent="0.2">
      <c r="B292" s="30"/>
      <c r="C292" s="30"/>
      <c r="D292" s="30"/>
      <c r="E292" s="30"/>
      <c r="F292" s="61"/>
    </row>
    <row r="293" spans="2:6" x14ac:dyDescent="0.2">
      <c r="B293" s="30"/>
      <c r="C293" s="30"/>
      <c r="D293" s="30"/>
      <c r="E293" s="30"/>
      <c r="F293" s="61"/>
    </row>
    <row r="294" spans="2:6" x14ac:dyDescent="0.2">
      <c r="B294" s="30"/>
      <c r="C294" s="30"/>
      <c r="D294" s="30"/>
      <c r="E294" s="30"/>
      <c r="F294" s="61"/>
    </row>
    <row r="295" spans="2:6" x14ac:dyDescent="0.2">
      <c r="B295" s="30"/>
      <c r="C295" s="30"/>
      <c r="D295" s="30"/>
      <c r="E295" s="30"/>
      <c r="F295" s="61"/>
    </row>
    <row r="296" spans="2:6" x14ac:dyDescent="0.2">
      <c r="B296" s="30"/>
      <c r="C296" s="30"/>
      <c r="D296" s="30"/>
      <c r="E296" s="30"/>
      <c r="F296" s="61"/>
    </row>
    <row r="297" spans="2:6" x14ac:dyDescent="0.2">
      <c r="B297" s="30"/>
      <c r="C297" s="30"/>
      <c r="D297" s="30"/>
      <c r="E297" s="30"/>
      <c r="F297" s="61"/>
    </row>
    <row r="298" spans="2:6" x14ac:dyDescent="0.2">
      <c r="B298" s="30"/>
      <c r="C298" s="30"/>
      <c r="D298" s="30"/>
      <c r="E298" s="30"/>
      <c r="F298" s="61"/>
    </row>
    <row r="299" spans="2:6" x14ac:dyDescent="0.2">
      <c r="B299" s="30"/>
      <c r="C299" s="30"/>
      <c r="D299" s="30"/>
      <c r="E299" s="30"/>
      <c r="F299" s="61"/>
    </row>
    <row r="300" spans="2:6" x14ac:dyDescent="0.2">
      <c r="B300" s="30"/>
      <c r="C300" s="30"/>
      <c r="D300" s="30"/>
      <c r="E300" s="30"/>
      <c r="F300" s="61"/>
    </row>
    <row r="301" spans="2:6" x14ac:dyDescent="0.2">
      <c r="B301" s="30"/>
      <c r="C301" s="30"/>
      <c r="D301" s="30"/>
      <c r="E301" s="30"/>
      <c r="F301" s="61"/>
    </row>
    <row r="302" spans="2:6" x14ac:dyDescent="0.2">
      <c r="B302" s="30"/>
      <c r="C302" s="30"/>
      <c r="D302" s="30"/>
      <c r="E302" s="30"/>
      <c r="F302" s="61"/>
    </row>
    <row r="303" spans="2:6" x14ac:dyDescent="0.2">
      <c r="B303" s="30"/>
      <c r="C303" s="30"/>
      <c r="D303" s="30"/>
      <c r="E303" s="30"/>
      <c r="F303" s="61"/>
    </row>
    <row r="304" spans="2:6" x14ac:dyDescent="0.2">
      <c r="B304" s="30"/>
      <c r="C304" s="30"/>
      <c r="D304" s="30"/>
      <c r="E304" s="30"/>
      <c r="F304" s="61"/>
    </row>
    <row r="305" spans="2:11" x14ac:dyDescent="0.2">
      <c r="B305" s="30"/>
      <c r="C305" s="30"/>
      <c r="D305" s="30"/>
      <c r="E305" s="30"/>
      <c r="F305" s="61"/>
    </row>
    <row r="306" spans="2:11" x14ac:dyDescent="0.2">
      <c r="B306" s="30"/>
      <c r="C306" s="30"/>
      <c r="D306" s="30"/>
      <c r="E306" s="30"/>
      <c r="F306" s="61"/>
    </row>
    <row r="307" spans="2:11" x14ac:dyDescent="0.2">
      <c r="B307" s="30"/>
      <c r="C307" s="30"/>
      <c r="D307" s="30"/>
      <c r="E307" s="30"/>
      <c r="F307" s="61"/>
    </row>
    <row r="308" spans="2:11" x14ac:dyDescent="0.2">
      <c r="B308" s="30"/>
      <c r="C308" s="30"/>
      <c r="D308" s="30"/>
      <c r="E308" s="30"/>
      <c r="F308" s="61"/>
    </row>
    <row r="309" spans="2:11" x14ac:dyDescent="0.2">
      <c r="B309" s="30"/>
      <c r="C309" s="30"/>
      <c r="D309" s="30"/>
      <c r="E309" s="30"/>
      <c r="F309" s="61"/>
    </row>
    <row r="310" spans="2:11" x14ac:dyDescent="0.2">
      <c r="B310" s="30"/>
      <c r="C310" s="30"/>
      <c r="D310" s="30"/>
      <c r="E310" s="30"/>
      <c r="F310" s="61"/>
    </row>
    <row r="311" spans="2:11" x14ac:dyDescent="0.2">
      <c r="B311" s="30"/>
      <c r="C311" s="30"/>
      <c r="D311" s="30"/>
      <c r="E311" s="30"/>
      <c r="F311" s="61"/>
    </row>
    <row r="312" spans="2:11" x14ac:dyDescent="0.2">
      <c r="B312" s="30"/>
      <c r="C312" s="30"/>
      <c r="D312" s="30"/>
      <c r="E312" s="30"/>
      <c r="F312" s="61"/>
    </row>
    <row r="313" spans="2:11" ht="15" x14ac:dyDescent="0.2">
      <c r="B313" s="30"/>
      <c r="C313" s="30"/>
      <c r="D313" s="30"/>
      <c r="E313" s="30"/>
      <c r="F313" s="61"/>
      <c r="K313" s="24"/>
    </row>
    <row r="314" spans="2:11" ht="15" x14ac:dyDescent="0.2">
      <c r="B314" s="30"/>
      <c r="C314" s="30"/>
      <c r="D314" s="30"/>
      <c r="E314" s="30"/>
      <c r="F314" s="61"/>
      <c r="K314" s="24"/>
    </row>
    <row r="315" spans="2:11" ht="15" x14ac:dyDescent="0.2">
      <c r="B315" s="30"/>
      <c r="C315" s="30"/>
      <c r="D315" s="30"/>
      <c r="E315" s="30"/>
      <c r="F315" s="61"/>
      <c r="K315" s="24"/>
    </row>
    <row r="316" spans="2:11" x14ac:dyDescent="0.2">
      <c r="B316" s="30"/>
      <c r="C316" s="30"/>
      <c r="D316" s="30"/>
      <c r="E316" s="30"/>
      <c r="F316" s="61"/>
    </row>
    <row r="317" spans="2:11" x14ac:dyDescent="0.2">
      <c r="B317" s="30"/>
      <c r="C317" s="30"/>
      <c r="D317" s="30"/>
      <c r="E317" s="30"/>
      <c r="F317" s="61"/>
    </row>
    <row r="318" spans="2:11" x14ac:dyDescent="0.2">
      <c r="B318" s="30"/>
      <c r="C318" s="30"/>
      <c r="D318" s="30"/>
      <c r="E318" s="30"/>
      <c r="F318" s="61"/>
      <c r="K318" s="27"/>
    </row>
    <row r="319" spans="2:11" x14ac:dyDescent="0.2">
      <c r="B319" s="30"/>
      <c r="C319" s="30"/>
      <c r="D319" s="30"/>
      <c r="E319" s="30"/>
      <c r="F319" s="61"/>
    </row>
    <row r="320" spans="2:11" x14ac:dyDescent="0.2">
      <c r="B320" s="30"/>
      <c r="C320" s="30"/>
      <c r="D320" s="30"/>
      <c r="E320" s="30"/>
      <c r="F320" s="61"/>
    </row>
    <row r="327" spans="2:11" s="24" customFormat="1" ht="15" x14ac:dyDescent="0.2">
      <c r="F327" s="60"/>
      <c r="J327" s="60"/>
      <c r="K327"/>
    </row>
    <row r="328" spans="2:11" s="24" customFormat="1" ht="15" x14ac:dyDescent="0.2">
      <c r="F328" s="60"/>
      <c r="J328" s="60"/>
      <c r="K328"/>
    </row>
    <row r="329" spans="2:11" s="24" customFormat="1" ht="15" x14ac:dyDescent="0.2">
      <c r="F329" s="60"/>
      <c r="J329" s="60"/>
      <c r="K329"/>
    </row>
    <row r="332" spans="2:11" s="27" customFormat="1" x14ac:dyDescent="0.2">
      <c r="F332" s="59"/>
      <c r="J332" s="59"/>
      <c r="K332"/>
    </row>
    <row r="335" spans="2:11" x14ac:dyDescent="0.2">
      <c r="B335" s="30"/>
      <c r="C335" s="30"/>
      <c r="D335" s="30"/>
      <c r="E335" s="30"/>
      <c r="F335" s="61"/>
    </row>
    <row r="336" spans="2:11" x14ac:dyDescent="0.2">
      <c r="B336" s="30"/>
      <c r="C336" s="30"/>
      <c r="D336" s="30"/>
      <c r="E336" s="30"/>
      <c r="F336" s="61"/>
    </row>
    <row r="337" spans="2:6" x14ac:dyDescent="0.2">
      <c r="B337" s="30"/>
      <c r="C337" s="30"/>
      <c r="D337" s="30"/>
      <c r="E337" s="30"/>
      <c r="F337" s="61"/>
    </row>
    <row r="338" spans="2:6" x14ac:dyDescent="0.2">
      <c r="B338" s="30"/>
      <c r="C338" s="30"/>
      <c r="D338" s="30"/>
      <c r="E338" s="30"/>
      <c r="F338" s="61"/>
    </row>
    <row r="339" spans="2:6" x14ac:dyDescent="0.2">
      <c r="B339" s="30"/>
      <c r="C339" s="30"/>
      <c r="D339" s="30"/>
      <c r="E339" s="30"/>
      <c r="F339" s="61"/>
    </row>
    <row r="340" spans="2:6" x14ac:dyDescent="0.2">
      <c r="B340" s="30"/>
      <c r="C340" s="30"/>
      <c r="D340" s="30"/>
      <c r="E340" s="30"/>
      <c r="F340" s="61"/>
    </row>
    <row r="341" spans="2:6" x14ac:dyDescent="0.2">
      <c r="B341" s="30"/>
      <c r="C341" s="30"/>
      <c r="D341" s="30"/>
      <c r="E341" s="30"/>
      <c r="F341" s="61"/>
    </row>
    <row r="342" spans="2:6" x14ac:dyDescent="0.2">
      <c r="B342" s="30"/>
      <c r="C342" s="30"/>
      <c r="D342" s="30"/>
      <c r="E342" s="30"/>
      <c r="F342" s="61"/>
    </row>
    <row r="343" spans="2:6" x14ac:dyDescent="0.2">
      <c r="B343" s="30"/>
      <c r="C343" s="30"/>
      <c r="D343" s="30"/>
      <c r="E343" s="30"/>
      <c r="F343" s="61"/>
    </row>
    <row r="344" spans="2:6" x14ac:dyDescent="0.2">
      <c r="B344" s="30"/>
      <c r="C344" s="30"/>
      <c r="D344" s="30"/>
      <c r="E344" s="30"/>
      <c r="F344" s="61"/>
    </row>
    <row r="345" spans="2:6" x14ac:dyDescent="0.2">
      <c r="B345" s="30"/>
      <c r="C345" s="30"/>
      <c r="D345" s="30"/>
      <c r="E345" s="30"/>
      <c r="F345" s="61"/>
    </row>
    <row r="346" spans="2:6" x14ac:dyDescent="0.2">
      <c r="B346" s="30"/>
      <c r="C346" s="30"/>
      <c r="D346" s="30"/>
      <c r="E346" s="30"/>
      <c r="F346" s="61"/>
    </row>
    <row r="347" spans="2:6" x14ac:dyDescent="0.2">
      <c r="B347" s="30"/>
      <c r="C347" s="30"/>
      <c r="D347" s="30"/>
      <c r="E347" s="30"/>
      <c r="F347" s="61"/>
    </row>
    <row r="348" spans="2:6" x14ac:dyDescent="0.2">
      <c r="B348" s="30"/>
      <c r="C348" s="30"/>
      <c r="D348" s="30"/>
      <c r="E348" s="30"/>
      <c r="F348" s="61"/>
    </row>
    <row r="349" spans="2:6" x14ac:dyDescent="0.2">
      <c r="B349" s="30"/>
      <c r="C349" s="30"/>
      <c r="D349" s="30"/>
      <c r="E349" s="30"/>
      <c r="F349" s="61"/>
    </row>
    <row r="350" spans="2:6" x14ac:dyDescent="0.2">
      <c r="B350" s="30"/>
      <c r="C350" s="30"/>
      <c r="D350" s="30"/>
      <c r="E350" s="30"/>
      <c r="F350" s="61"/>
    </row>
    <row r="351" spans="2:6" x14ac:dyDescent="0.2">
      <c r="B351" s="30"/>
      <c r="C351" s="30"/>
      <c r="D351" s="30"/>
      <c r="E351" s="30"/>
      <c r="F351" s="61"/>
    </row>
    <row r="352" spans="2:6" x14ac:dyDescent="0.2">
      <c r="B352" s="30"/>
      <c r="C352" s="30"/>
      <c r="D352" s="30"/>
      <c r="E352" s="30"/>
      <c r="F352" s="61"/>
    </row>
    <row r="353" spans="2:11" x14ac:dyDescent="0.2">
      <c r="B353" s="30"/>
      <c r="C353" s="30"/>
      <c r="D353" s="30"/>
      <c r="E353" s="30"/>
      <c r="F353" s="61"/>
    </row>
    <row r="354" spans="2:11" x14ac:dyDescent="0.2">
      <c r="B354" s="30"/>
      <c r="C354" s="30"/>
      <c r="D354" s="30"/>
      <c r="E354" s="30"/>
      <c r="F354" s="61"/>
    </row>
    <row r="355" spans="2:11" x14ac:dyDescent="0.2">
      <c r="B355" s="30"/>
      <c r="C355" s="30"/>
      <c r="D355" s="30"/>
      <c r="E355" s="30"/>
      <c r="F355" s="61"/>
    </row>
    <row r="356" spans="2:11" x14ac:dyDescent="0.2">
      <c r="B356" s="30"/>
      <c r="C356" s="30"/>
      <c r="D356" s="30"/>
      <c r="E356" s="30"/>
      <c r="F356" s="61"/>
    </row>
    <row r="357" spans="2:11" x14ac:dyDescent="0.2">
      <c r="B357" s="30"/>
      <c r="C357" s="30"/>
      <c r="D357" s="30"/>
      <c r="E357" s="30"/>
      <c r="F357" s="61"/>
    </row>
    <row r="358" spans="2:11" x14ac:dyDescent="0.2">
      <c r="B358" s="30"/>
      <c r="C358" s="30"/>
      <c r="D358" s="30"/>
      <c r="E358" s="30"/>
      <c r="F358" s="61"/>
    </row>
    <row r="359" spans="2:11" x14ac:dyDescent="0.2">
      <c r="B359" s="30"/>
      <c r="C359" s="30"/>
      <c r="D359" s="30"/>
      <c r="E359" s="30"/>
      <c r="F359" s="61"/>
    </row>
    <row r="360" spans="2:11" x14ac:dyDescent="0.2">
      <c r="B360" s="30"/>
      <c r="C360" s="30"/>
      <c r="D360" s="30"/>
      <c r="E360" s="30"/>
      <c r="F360" s="61"/>
    </row>
    <row r="361" spans="2:11" x14ac:dyDescent="0.2">
      <c r="B361" s="30"/>
      <c r="C361" s="30"/>
      <c r="D361" s="30"/>
      <c r="E361" s="30"/>
      <c r="F361" s="61"/>
    </row>
    <row r="362" spans="2:11" x14ac:dyDescent="0.2">
      <c r="B362" s="30"/>
      <c r="C362" s="30"/>
      <c r="D362" s="30"/>
      <c r="E362" s="30"/>
      <c r="F362" s="61"/>
    </row>
    <row r="363" spans="2:11" x14ac:dyDescent="0.2">
      <c r="B363" s="30"/>
      <c r="C363" s="30"/>
      <c r="D363" s="30"/>
      <c r="E363" s="30"/>
      <c r="F363" s="61"/>
    </row>
    <row r="364" spans="2:11" x14ac:dyDescent="0.2">
      <c r="B364" s="30"/>
      <c r="C364" s="30"/>
      <c r="D364" s="30"/>
      <c r="E364" s="30"/>
      <c r="F364" s="61"/>
    </row>
    <row r="365" spans="2:11" ht="15" x14ac:dyDescent="0.2">
      <c r="B365" s="30"/>
      <c r="C365" s="30"/>
      <c r="D365" s="30"/>
      <c r="E365" s="30"/>
      <c r="F365" s="61"/>
      <c r="K365" s="24"/>
    </row>
    <row r="366" spans="2:11" ht="15" x14ac:dyDescent="0.2">
      <c r="B366" s="30"/>
      <c r="C366" s="30"/>
      <c r="D366" s="30"/>
      <c r="E366" s="30"/>
      <c r="F366" s="61"/>
      <c r="K366" s="24"/>
    </row>
    <row r="367" spans="2:11" ht="15" x14ac:dyDescent="0.2">
      <c r="B367" s="30"/>
      <c r="C367" s="30"/>
      <c r="D367" s="30"/>
      <c r="E367" s="30"/>
      <c r="F367" s="61"/>
      <c r="K367" s="24"/>
    </row>
    <row r="368" spans="2:11" x14ac:dyDescent="0.2">
      <c r="B368" s="30"/>
      <c r="C368" s="30"/>
      <c r="D368" s="30"/>
      <c r="E368" s="30"/>
      <c r="F368" s="61"/>
    </row>
    <row r="369" spans="2:11" x14ac:dyDescent="0.2">
      <c r="B369" s="30"/>
      <c r="C369" s="30"/>
      <c r="D369" s="30"/>
      <c r="E369" s="30"/>
      <c r="F369" s="61"/>
    </row>
    <row r="370" spans="2:11" x14ac:dyDescent="0.2">
      <c r="B370" s="30"/>
      <c r="C370" s="30"/>
      <c r="D370" s="30"/>
      <c r="E370" s="30"/>
      <c r="F370" s="61"/>
      <c r="K370" s="27"/>
    </row>
    <row r="371" spans="2:11" x14ac:dyDescent="0.2">
      <c r="B371" s="30"/>
      <c r="C371" s="30"/>
      <c r="D371" s="30"/>
      <c r="E371" s="30"/>
      <c r="F371" s="61"/>
    </row>
    <row r="372" spans="2:11" x14ac:dyDescent="0.2">
      <c r="B372" s="30"/>
      <c r="C372" s="30"/>
      <c r="D372" s="30"/>
      <c r="E372" s="30"/>
      <c r="F372" s="61"/>
    </row>
    <row r="379" spans="2:11" s="24" customFormat="1" ht="15" x14ac:dyDescent="0.2">
      <c r="F379" s="60"/>
      <c r="J379" s="60"/>
      <c r="K379"/>
    </row>
    <row r="380" spans="2:11" s="24" customFormat="1" ht="15" x14ac:dyDescent="0.2">
      <c r="F380" s="60"/>
      <c r="J380" s="60"/>
      <c r="K380"/>
    </row>
    <row r="381" spans="2:11" s="24" customFormat="1" ht="15" x14ac:dyDescent="0.2">
      <c r="F381" s="60"/>
      <c r="J381" s="60"/>
      <c r="K381"/>
    </row>
    <row r="384" spans="2:11" s="27" customFormat="1" x14ac:dyDescent="0.2">
      <c r="F384" s="59"/>
      <c r="J384" s="59"/>
      <c r="K384"/>
    </row>
    <row r="387" spans="2:6" x14ac:dyDescent="0.2">
      <c r="B387" s="30"/>
      <c r="C387" s="30"/>
      <c r="D387" s="30"/>
      <c r="E387" s="30"/>
      <c r="F387" s="61"/>
    </row>
    <row r="388" spans="2:6" x14ac:dyDescent="0.2">
      <c r="B388" s="30"/>
      <c r="C388" s="30"/>
      <c r="D388" s="30"/>
      <c r="E388" s="30"/>
      <c r="F388" s="61"/>
    </row>
    <row r="389" spans="2:6" x14ac:dyDescent="0.2">
      <c r="B389" s="30"/>
      <c r="C389" s="30"/>
      <c r="D389" s="30"/>
      <c r="E389" s="30"/>
      <c r="F389" s="61"/>
    </row>
    <row r="390" spans="2:6" x14ac:dyDescent="0.2">
      <c r="B390" s="30"/>
      <c r="C390" s="30"/>
      <c r="D390" s="30"/>
      <c r="E390" s="30"/>
      <c r="F390" s="61"/>
    </row>
    <row r="391" spans="2:6" x14ac:dyDescent="0.2">
      <c r="B391" s="30"/>
      <c r="C391" s="30"/>
      <c r="D391" s="30"/>
      <c r="E391" s="30"/>
      <c r="F391" s="61"/>
    </row>
    <row r="392" spans="2:6" x14ac:dyDescent="0.2">
      <c r="B392" s="30"/>
      <c r="C392" s="30"/>
      <c r="D392" s="30"/>
      <c r="E392" s="30"/>
      <c r="F392" s="61"/>
    </row>
    <row r="393" spans="2:6" x14ac:dyDescent="0.2">
      <c r="B393" s="30"/>
      <c r="C393" s="30"/>
      <c r="D393" s="30"/>
      <c r="E393" s="30"/>
      <c r="F393" s="61"/>
    </row>
    <row r="394" spans="2:6" x14ac:dyDescent="0.2">
      <c r="B394" s="30"/>
      <c r="C394" s="30"/>
      <c r="D394" s="30"/>
      <c r="E394" s="30"/>
      <c r="F394" s="61"/>
    </row>
    <row r="395" spans="2:6" x14ac:dyDescent="0.2">
      <c r="B395" s="30"/>
      <c r="C395" s="30"/>
      <c r="D395" s="30"/>
      <c r="E395" s="30"/>
      <c r="F395" s="61"/>
    </row>
    <row r="396" spans="2:6" x14ac:dyDescent="0.2">
      <c r="B396" s="30"/>
      <c r="C396" s="30"/>
      <c r="D396" s="30"/>
      <c r="E396" s="30"/>
      <c r="F396" s="61"/>
    </row>
    <row r="397" spans="2:6" x14ac:dyDescent="0.2">
      <c r="B397" s="30"/>
      <c r="C397" s="30"/>
      <c r="D397" s="30"/>
      <c r="E397" s="30"/>
      <c r="F397" s="61"/>
    </row>
    <row r="398" spans="2:6" x14ac:dyDescent="0.2">
      <c r="B398" s="30"/>
      <c r="C398" s="30"/>
      <c r="D398" s="30"/>
      <c r="E398" s="30"/>
      <c r="F398" s="61"/>
    </row>
    <row r="399" spans="2:6" x14ac:dyDescent="0.2">
      <c r="B399" s="30"/>
      <c r="C399" s="30"/>
      <c r="D399" s="30"/>
      <c r="E399" s="30"/>
      <c r="F399" s="61"/>
    </row>
    <row r="400" spans="2:6" x14ac:dyDescent="0.2">
      <c r="B400" s="30"/>
      <c r="C400" s="30"/>
      <c r="D400" s="30"/>
      <c r="E400" s="30"/>
      <c r="F400" s="61"/>
    </row>
    <row r="401" spans="2:6" x14ac:dyDescent="0.2">
      <c r="B401" s="30"/>
      <c r="C401" s="30"/>
      <c r="D401" s="30"/>
      <c r="E401" s="30"/>
      <c r="F401" s="61"/>
    </row>
    <row r="402" spans="2:6" x14ac:dyDescent="0.2">
      <c r="B402" s="30"/>
      <c r="C402" s="30"/>
      <c r="D402" s="30"/>
      <c r="E402" s="30"/>
      <c r="F402" s="61"/>
    </row>
    <row r="403" spans="2:6" x14ac:dyDescent="0.2">
      <c r="B403" s="30"/>
      <c r="C403" s="30"/>
      <c r="D403" s="30"/>
      <c r="E403" s="30"/>
      <c r="F403" s="61"/>
    </row>
    <row r="404" spans="2:6" x14ac:dyDescent="0.2">
      <c r="B404" s="30"/>
      <c r="C404" s="30"/>
      <c r="D404" s="30"/>
      <c r="E404" s="30"/>
      <c r="F404" s="61"/>
    </row>
    <row r="405" spans="2:6" x14ac:dyDescent="0.2">
      <c r="B405" s="30"/>
      <c r="C405" s="30"/>
      <c r="D405" s="30"/>
      <c r="E405" s="30"/>
      <c r="F405" s="61"/>
    </row>
    <row r="406" spans="2:6" x14ac:dyDescent="0.2">
      <c r="B406" s="30"/>
      <c r="C406" s="30"/>
      <c r="D406" s="30"/>
      <c r="E406" s="30"/>
      <c r="F406" s="61"/>
    </row>
    <row r="407" spans="2:6" x14ac:dyDescent="0.2">
      <c r="B407" s="30"/>
      <c r="C407" s="30"/>
      <c r="D407" s="30"/>
      <c r="E407" s="30"/>
      <c r="F407" s="61"/>
    </row>
    <row r="408" spans="2:6" x14ac:dyDescent="0.2">
      <c r="B408" s="30"/>
      <c r="C408" s="30"/>
      <c r="D408" s="30"/>
      <c r="E408" s="30"/>
      <c r="F408" s="61"/>
    </row>
    <row r="409" spans="2:6" x14ac:dyDescent="0.2">
      <c r="B409" s="30"/>
      <c r="C409" s="30"/>
      <c r="D409" s="30"/>
      <c r="E409" s="30"/>
      <c r="F409" s="61"/>
    </row>
    <row r="410" spans="2:6" x14ac:dyDescent="0.2">
      <c r="B410" s="30"/>
      <c r="C410" s="30"/>
      <c r="D410" s="30"/>
      <c r="E410" s="30"/>
      <c r="F410" s="61"/>
    </row>
    <row r="411" spans="2:6" x14ac:dyDescent="0.2">
      <c r="B411" s="30"/>
      <c r="C411" s="30"/>
      <c r="D411" s="30"/>
      <c r="E411" s="30"/>
      <c r="F411" s="61"/>
    </row>
    <row r="412" spans="2:6" x14ac:dyDescent="0.2">
      <c r="B412" s="30"/>
      <c r="C412" s="30"/>
      <c r="D412" s="30"/>
      <c r="E412" s="30"/>
      <c r="F412" s="61"/>
    </row>
    <row r="413" spans="2:6" x14ac:dyDescent="0.2">
      <c r="B413" s="30"/>
      <c r="C413" s="30"/>
      <c r="D413" s="30"/>
      <c r="E413" s="30"/>
      <c r="F413" s="61"/>
    </row>
    <row r="414" spans="2:6" x14ac:dyDescent="0.2">
      <c r="B414" s="30"/>
      <c r="C414" s="30"/>
      <c r="D414" s="30"/>
      <c r="E414" s="30"/>
      <c r="F414" s="61"/>
    </row>
    <row r="415" spans="2:6" x14ac:dyDescent="0.2">
      <c r="B415" s="30"/>
      <c r="C415" s="30"/>
      <c r="D415" s="30"/>
      <c r="E415" s="30"/>
      <c r="F415" s="61"/>
    </row>
    <row r="416" spans="2:6" x14ac:dyDescent="0.2">
      <c r="B416" s="30"/>
      <c r="C416" s="30"/>
      <c r="D416" s="30"/>
      <c r="E416" s="30"/>
      <c r="F416" s="61"/>
    </row>
    <row r="417" spans="2:11" ht="15" x14ac:dyDescent="0.2">
      <c r="B417" s="30"/>
      <c r="C417" s="30"/>
      <c r="D417" s="30"/>
      <c r="E417" s="30"/>
      <c r="F417" s="61"/>
      <c r="K417" s="24"/>
    </row>
    <row r="418" spans="2:11" ht="15" x14ac:dyDescent="0.2">
      <c r="B418" s="30"/>
      <c r="C418" s="30"/>
      <c r="D418" s="30"/>
      <c r="E418" s="30"/>
      <c r="F418" s="61"/>
      <c r="K418" s="24"/>
    </row>
    <row r="419" spans="2:11" ht="15" x14ac:dyDescent="0.2">
      <c r="B419" s="30"/>
      <c r="C419" s="30"/>
      <c r="D419" s="30"/>
      <c r="E419" s="30"/>
      <c r="F419" s="61"/>
      <c r="K419" s="24"/>
    </row>
    <row r="420" spans="2:11" x14ac:dyDescent="0.2">
      <c r="B420" s="30"/>
      <c r="C420" s="30"/>
      <c r="D420" s="30"/>
      <c r="E420" s="30"/>
      <c r="F420" s="61"/>
    </row>
    <row r="421" spans="2:11" x14ac:dyDescent="0.2">
      <c r="B421" s="30"/>
      <c r="C421" s="30"/>
      <c r="D421" s="30"/>
      <c r="E421" s="30"/>
      <c r="F421" s="61"/>
    </row>
    <row r="422" spans="2:11" x14ac:dyDescent="0.2">
      <c r="B422" s="30"/>
      <c r="C422" s="30"/>
      <c r="D422" s="30"/>
      <c r="E422" s="30"/>
      <c r="F422" s="61"/>
      <c r="K422" s="27"/>
    </row>
    <row r="423" spans="2:11" x14ac:dyDescent="0.2">
      <c r="B423" s="30"/>
      <c r="C423" s="30"/>
      <c r="D423" s="30"/>
      <c r="E423" s="30"/>
      <c r="F423" s="61"/>
    </row>
    <row r="424" spans="2:11" x14ac:dyDescent="0.2">
      <c r="B424" s="30"/>
      <c r="C424" s="30"/>
      <c r="D424" s="30"/>
      <c r="E424" s="30"/>
      <c r="F424" s="61"/>
    </row>
    <row r="425" spans="2:11" x14ac:dyDescent="0.2">
      <c r="B425" s="30"/>
      <c r="C425" s="30"/>
      <c r="D425" s="30"/>
      <c r="E425" s="30"/>
      <c r="F425" s="61"/>
    </row>
    <row r="426" spans="2:11" x14ac:dyDescent="0.2">
      <c r="B426" s="30"/>
      <c r="C426" s="30"/>
      <c r="D426" s="30"/>
      <c r="E426" s="30"/>
      <c r="F426" s="61"/>
    </row>
    <row r="427" spans="2:11" x14ac:dyDescent="0.2">
      <c r="B427" s="30"/>
      <c r="C427" s="30"/>
      <c r="D427" s="30"/>
      <c r="E427" s="30"/>
      <c r="F427" s="61"/>
    </row>
    <row r="428" spans="2:11" x14ac:dyDescent="0.2">
      <c r="B428" s="30"/>
      <c r="C428" s="30"/>
      <c r="D428" s="30"/>
      <c r="E428" s="30"/>
      <c r="F428" s="61"/>
    </row>
    <row r="429" spans="2:11" x14ac:dyDescent="0.2">
      <c r="B429" s="30"/>
      <c r="C429" s="30"/>
      <c r="D429" s="30"/>
      <c r="E429" s="30"/>
      <c r="F429" s="61"/>
    </row>
    <row r="430" spans="2:11" x14ac:dyDescent="0.2">
      <c r="B430" s="30"/>
      <c r="C430" s="30"/>
      <c r="D430" s="30"/>
      <c r="E430" s="30"/>
      <c r="F430" s="61"/>
    </row>
    <row r="431" spans="2:11" s="24" customFormat="1" ht="15" x14ac:dyDescent="0.2">
      <c r="B431" s="30"/>
      <c r="C431" s="30"/>
      <c r="D431" s="30"/>
      <c r="E431" s="30"/>
      <c r="F431" s="61"/>
      <c r="J431" s="60"/>
      <c r="K431"/>
    </row>
    <row r="432" spans="2:11" s="24" customFormat="1" ht="15" x14ac:dyDescent="0.2">
      <c r="B432" s="30"/>
      <c r="C432" s="30"/>
      <c r="D432" s="30"/>
      <c r="E432" s="30"/>
      <c r="F432" s="61"/>
      <c r="J432" s="60"/>
      <c r="K432"/>
    </row>
    <row r="433" spans="2:11" s="24" customFormat="1" ht="15" x14ac:dyDescent="0.2">
      <c r="B433" s="30"/>
      <c r="C433" s="30"/>
      <c r="D433" s="30"/>
      <c r="E433" s="30"/>
      <c r="F433" s="61"/>
      <c r="J433" s="60"/>
      <c r="K433"/>
    </row>
    <row r="434" spans="2:11" x14ac:dyDescent="0.2">
      <c r="B434" s="30"/>
      <c r="C434" s="30"/>
      <c r="D434" s="30"/>
      <c r="E434" s="30"/>
      <c r="F434" s="61"/>
    </row>
    <row r="435" spans="2:11" x14ac:dyDescent="0.2">
      <c r="B435" s="30"/>
      <c r="C435" s="30"/>
      <c r="D435" s="30"/>
      <c r="E435" s="30"/>
      <c r="F435" s="61"/>
    </row>
    <row r="436" spans="2:11" s="27" customFormat="1" x14ac:dyDescent="0.2">
      <c r="F436" s="59"/>
      <c r="J436" s="59"/>
      <c r="K436"/>
    </row>
    <row r="437" spans="2:11" x14ac:dyDescent="0.2">
      <c r="B437" s="30"/>
      <c r="C437" s="30"/>
      <c r="D437" s="30"/>
      <c r="E437" s="30"/>
      <c r="F437" s="61"/>
    </row>
    <row r="438" spans="2:11" x14ac:dyDescent="0.2">
      <c r="B438" s="30"/>
      <c r="C438" s="30"/>
      <c r="D438" s="30"/>
      <c r="E438" s="30"/>
      <c r="F438" s="61"/>
    </row>
    <row r="439" spans="2:11" x14ac:dyDescent="0.2">
      <c r="B439" s="30"/>
      <c r="C439" s="30"/>
      <c r="D439" s="30"/>
      <c r="E439" s="30"/>
      <c r="F439" s="61"/>
    </row>
    <row r="440" spans="2:11" x14ac:dyDescent="0.2">
      <c r="B440" s="30"/>
      <c r="C440" s="30"/>
      <c r="D440" s="30"/>
      <c r="E440" s="30"/>
      <c r="F440" s="61"/>
    </row>
    <row r="441" spans="2:11" x14ac:dyDescent="0.2">
      <c r="B441" s="30"/>
      <c r="C441" s="30"/>
      <c r="D441" s="30"/>
      <c r="E441" s="30"/>
      <c r="F441" s="61"/>
    </row>
    <row r="442" spans="2:11" x14ac:dyDescent="0.2">
      <c r="B442" s="30"/>
      <c r="C442" s="30"/>
      <c r="D442" s="30"/>
      <c r="E442" s="30"/>
      <c r="F442" s="61"/>
    </row>
    <row r="443" spans="2:11" x14ac:dyDescent="0.2">
      <c r="B443" s="30"/>
      <c r="C443" s="30"/>
      <c r="D443" s="30"/>
      <c r="E443" s="30"/>
      <c r="F443" s="61"/>
    </row>
    <row r="444" spans="2:11" x14ac:dyDescent="0.2">
      <c r="B444" s="30"/>
      <c r="C444" s="30"/>
      <c r="D444" s="30"/>
      <c r="E444" s="30"/>
      <c r="F444" s="61"/>
    </row>
    <row r="445" spans="2:11" x14ac:dyDescent="0.2">
      <c r="B445" s="30"/>
      <c r="C445" s="30"/>
      <c r="D445" s="30"/>
      <c r="E445" s="30"/>
      <c r="F445" s="61"/>
    </row>
    <row r="446" spans="2:11" x14ac:dyDescent="0.2">
      <c r="B446" s="30"/>
      <c r="C446" s="30"/>
      <c r="D446" s="30"/>
      <c r="E446" s="30"/>
      <c r="F446" s="61"/>
    </row>
    <row r="447" spans="2:11" x14ac:dyDescent="0.2">
      <c r="B447" s="30"/>
      <c r="C447" s="30"/>
      <c r="D447" s="30"/>
      <c r="E447" s="30"/>
      <c r="F447" s="61"/>
    </row>
    <row r="448" spans="2:11" x14ac:dyDescent="0.2">
      <c r="B448" s="30"/>
      <c r="C448" s="30"/>
      <c r="D448" s="30"/>
      <c r="E448" s="30"/>
      <c r="F448" s="61"/>
    </row>
    <row r="449" spans="2:6" x14ac:dyDescent="0.2">
      <c r="B449" s="30"/>
      <c r="C449" s="30"/>
      <c r="D449" s="30"/>
      <c r="E449" s="30"/>
      <c r="F449" s="61"/>
    </row>
    <row r="450" spans="2:6" x14ac:dyDescent="0.2">
      <c r="B450" s="30"/>
      <c r="C450" s="30"/>
      <c r="D450" s="30"/>
      <c r="E450" s="30"/>
      <c r="F450" s="61"/>
    </row>
    <row r="451" spans="2:6" x14ac:dyDescent="0.2">
      <c r="B451" s="30"/>
      <c r="C451" s="30"/>
      <c r="D451" s="30"/>
      <c r="E451" s="30"/>
      <c r="F451" s="61"/>
    </row>
    <row r="452" spans="2:6" x14ac:dyDescent="0.2">
      <c r="B452" s="30"/>
      <c r="C452" s="30"/>
      <c r="D452" s="30"/>
      <c r="E452" s="30"/>
      <c r="F452" s="61"/>
    </row>
    <row r="453" spans="2:6" x14ac:dyDescent="0.2">
      <c r="B453" s="30"/>
      <c r="C453" s="30"/>
      <c r="D453" s="30"/>
      <c r="E453" s="30"/>
      <c r="F453" s="61"/>
    </row>
    <row r="454" spans="2:6" x14ac:dyDescent="0.2">
      <c r="B454" s="30"/>
      <c r="C454" s="30"/>
      <c r="D454" s="30"/>
      <c r="E454" s="30"/>
      <c r="F454" s="61"/>
    </row>
    <row r="455" spans="2:6" x14ac:dyDescent="0.2">
      <c r="B455" s="30"/>
      <c r="C455" s="30"/>
      <c r="D455" s="30"/>
      <c r="E455" s="30"/>
      <c r="F455" s="61"/>
    </row>
    <row r="456" spans="2:6" x14ac:dyDescent="0.2">
      <c r="B456" s="30"/>
      <c r="C456" s="30"/>
      <c r="D456" s="30"/>
      <c r="E456" s="30"/>
      <c r="F456" s="61"/>
    </row>
    <row r="457" spans="2:6" x14ac:dyDescent="0.2">
      <c r="B457" s="30"/>
      <c r="C457" s="30"/>
      <c r="D457" s="30"/>
      <c r="E457" s="30"/>
      <c r="F457" s="61"/>
    </row>
    <row r="458" spans="2:6" x14ac:dyDescent="0.2">
      <c r="B458" s="30"/>
      <c r="C458" s="30"/>
      <c r="D458" s="30"/>
      <c r="E458" s="30"/>
      <c r="F458" s="61"/>
    </row>
    <row r="459" spans="2:6" x14ac:dyDescent="0.2">
      <c r="B459" s="30"/>
      <c r="C459" s="30"/>
      <c r="D459" s="30"/>
      <c r="E459" s="30"/>
      <c r="F459" s="61"/>
    </row>
    <row r="460" spans="2:6" x14ac:dyDescent="0.2">
      <c r="B460" s="30"/>
      <c r="C460" s="30"/>
      <c r="D460" s="30"/>
      <c r="E460" s="30"/>
      <c r="F460" s="61"/>
    </row>
    <row r="461" spans="2:6" x14ac:dyDescent="0.2">
      <c r="B461" s="30"/>
      <c r="C461" s="30"/>
      <c r="D461" s="30"/>
      <c r="E461" s="30"/>
      <c r="F461" s="61"/>
    </row>
    <row r="462" spans="2:6" x14ac:dyDescent="0.2">
      <c r="B462" s="30"/>
      <c r="C462" s="30"/>
      <c r="D462" s="30"/>
      <c r="E462" s="30"/>
      <c r="F462" s="61"/>
    </row>
    <row r="463" spans="2:6" x14ac:dyDescent="0.2">
      <c r="B463" s="30"/>
      <c r="C463" s="30"/>
      <c r="D463" s="30"/>
      <c r="E463" s="30"/>
      <c r="F463" s="61"/>
    </row>
    <row r="464" spans="2:6" x14ac:dyDescent="0.2">
      <c r="B464" s="30"/>
      <c r="C464" s="30"/>
      <c r="D464" s="30"/>
      <c r="E464" s="30"/>
      <c r="F464" s="61"/>
    </row>
    <row r="465" spans="2:11" x14ac:dyDescent="0.2">
      <c r="B465" s="30"/>
      <c r="C465" s="30"/>
      <c r="D465" s="30"/>
      <c r="E465" s="30"/>
      <c r="F465" s="61"/>
    </row>
    <row r="466" spans="2:11" x14ac:dyDescent="0.2">
      <c r="B466" s="30"/>
      <c r="C466" s="30"/>
      <c r="D466" s="30"/>
      <c r="E466" s="30"/>
      <c r="F466" s="61"/>
    </row>
    <row r="467" spans="2:11" x14ac:dyDescent="0.2">
      <c r="B467" s="30"/>
      <c r="C467" s="30"/>
      <c r="D467" s="30"/>
      <c r="E467" s="30"/>
      <c r="F467" s="61"/>
    </row>
    <row r="468" spans="2:11" x14ac:dyDescent="0.2">
      <c r="B468" s="30"/>
      <c r="C468" s="30"/>
      <c r="D468" s="30"/>
      <c r="E468" s="30"/>
      <c r="F468" s="61"/>
    </row>
    <row r="469" spans="2:11" ht="15" x14ac:dyDescent="0.2">
      <c r="B469" s="30"/>
      <c r="C469" s="30"/>
      <c r="D469" s="30"/>
      <c r="E469" s="30"/>
      <c r="F469" s="61"/>
      <c r="K469" s="24"/>
    </row>
    <row r="470" spans="2:11" ht="15" x14ac:dyDescent="0.2">
      <c r="B470" s="30"/>
      <c r="C470" s="30"/>
      <c r="D470" s="30"/>
      <c r="E470" s="30"/>
      <c r="F470" s="61"/>
      <c r="K470" s="24"/>
    </row>
    <row r="471" spans="2:11" ht="15" x14ac:dyDescent="0.2">
      <c r="B471" s="30"/>
      <c r="C471" s="30"/>
      <c r="D471" s="30"/>
      <c r="E471" s="30"/>
      <c r="F471" s="61"/>
      <c r="K471" s="24"/>
    </row>
    <row r="472" spans="2:11" x14ac:dyDescent="0.2">
      <c r="B472" s="30"/>
      <c r="C472" s="30"/>
      <c r="D472" s="30"/>
      <c r="E472" s="30"/>
      <c r="F472" s="61"/>
    </row>
    <row r="473" spans="2:11" x14ac:dyDescent="0.2">
      <c r="B473" s="30"/>
      <c r="C473" s="30"/>
      <c r="D473" s="30"/>
      <c r="E473" s="30"/>
      <c r="F473" s="61"/>
    </row>
    <row r="474" spans="2:11" x14ac:dyDescent="0.2">
      <c r="B474" s="30"/>
      <c r="C474" s="30"/>
      <c r="D474" s="30"/>
      <c r="E474" s="30"/>
      <c r="F474" s="61"/>
      <c r="K474" s="27"/>
    </row>
    <row r="475" spans="2:11" x14ac:dyDescent="0.2">
      <c r="B475" s="30"/>
      <c r="C475" s="30"/>
      <c r="D475" s="30"/>
      <c r="E475" s="30"/>
      <c r="F475" s="61"/>
    </row>
    <row r="476" spans="2:11" x14ac:dyDescent="0.2">
      <c r="B476" s="30"/>
      <c r="C476" s="30"/>
      <c r="D476" s="30"/>
      <c r="E476" s="30"/>
      <c r="F476" s="61"/>
    </row>
    <row r="483" spans="2:11" s="24" customFormat="1" ht="15" x14ac:dyDescent="0.2">
      <c r="F483" s="60"/>
      <c r="J483" s="60"/>
      <c r="K483"/>
    </row>
    <row r="484" spans="2:11" s="24" customFormat="1" ht="15" x14ac:dyDescent="0.2">
      <c r="F484" s="60"/>
      <c r="J484" s="60"/>
      <c r="K484"/>
    </row>
    <row r="485" spans="2:11" s="24" customFormat="1" ht="15" x14ac:dyDescent="0.2">
      <c r="F485" s="60"/>
      <c r="J485" s="60"/>
      <c r="K485"/>
    </row>
    <row r="488" spans="2:11" s="27" customFormat="1" x14ac:dyDescent="0.2">
      <c r="F488" s="59"/>
      <c r="J488" s="59"/>
      <c r="K488"/>
    </row>
    <row r="491" spans="2:11" x14ac:dyDescent="0.2">
      <c r="B491" s="30"/>
      <c r="C491" s="30"/>
      <c r="D491" s="30"/>
      <c r="E491" s="30"/>
      <c r="F491" s="61"/>
    </row>
    <row r="492" spans="2:11" x14ac:dyDescent="0.2">
      <c r="B492" s="30"/>
      <c r="C492" s="30"/>
      <c r="D492" s="30"/>
      <c r="E492" s="30"/>
      <c r="F492" s="61"/>
    </row>
    <row r="493" spans="2:11" x14ac:dyDescent="0.2">
      <c r="B493" s="30"/>
      <c r="C493" s="30"/>
      <c r="D493" s="30"/>
      <c r="E493" s="30"/>
      <c r="F493" s="61"/>
    </row>
    <row r="494" spans="2:11" x14ac:dyDescent="0.2">
      <c r="B494" s="30"/>
      <c r="C494" s="30"/>
      <c r="D494" s="30"/>
      <c r="E494" s="30"/>
      <c r="F494" s="61"/>
    </row>
    <row r="495" spans="2:11" x14ac:dyDescent="0.2">
      <c r="B495" s="30"/>
      <c r="C495" s="30"/>
      <c r="D495" s="30"/>
      <c r="E495" s="30"/>
      <c r="F495" s="61"/>
    </row>
    <row r="496" spans="2:11" x14ac:dyDescent="0.2">
      <c r="B496" s="30"/>
      <c r="C496" s="30"/>
      <c r="D496" s="30"/>
      <c r="E496" s="30"/>
      <c r="F496" s="61"/>
    </row>
    <row r="497" spans="2:6" x14ac:dyDescent="0.2">
      <c r="B497" s="30"/>
      <c r="C497" s="30"/>
      <c r="D497" s="30"/>
      <c r="E497" s="30"/>
      <c r="F497" s="61"/>
    </row>
    <row r="498" spans="2:6" x14ac:dyDescent="0.2">
      <c r="B498" s="30"/>
      <c r="C498" s="30"/>
      <c r="D498" s="30"/>
      <c r="E498" s="30"/>
      <c r="F498" s="61"/>
    </row>
    <row r="499" spans="2:6" x14ac:dyDescent="0.2">
      <c r="B499" s="30"/>
      <c r="C499" s="30"/>
      <c r="D499" s="30"/>
      <c r="E499" s="30"/>
      <c r="F499" s="61"/>
    </row>
    <row r="500" spans="2:6" x14ac:dyDescent="0.2">
      <c r="B500" s="30"/>
      <c r="C500" s="30"/>
      <c r="D500" s="30"/>
      <c r="E500" s="30"/>
      <c r="F500" s="61"/>
    </row>
    <row r="501" spans="2:6" x14ac:dyDescent="0.2">
      <c r="B501" s="30"/>
      <c r="C501" s="30"/>
      <c r="D501" s="30"/>
      <c r="E501" s="30"/>
      <c r="F501" s="61"/>
    </row>
    <row r="502" spans="2:6" x14ac:dyDescent="0.2">
      <c r="B502" s="30"/>
      <c r="C502" s="30"/>
      <c r="D502" s="30"/>
      <c r="E502" s="30"/>
      <c r="F502" s="61"/>
    </row>
    <row r="503" spans="2:6" x14ac:dyDescent="0.2">
      <c r="B503" s="30"/>
      <c r="C503" s="30"/>
      <c r="D503" s="30"/>
      <c r="E503" s="30"/>
      <c r="F503" s="61"/>
    </row>
    <row r="504" spans="2:6" x14ac:dyDescent="0.2">
      <c r="B504" s="30"/>
      <c r="C504" s="30"/>
      <c r="D504" s="30"/>
      <c r="E504" s="30"/>
      <c r="F504" s="61"/>
    </row>
    <row r="505" spans="2:6" x14ac:dyDescent="0.2">
      <c r="B505" s="30"/>
      <c r="C505" s="30"/>
      <c r="D505" s="30"/>
      <c r="E505" s="30"/>
      <c r="F505" s="61"/>
    </row>
    <row r="506" spans="2:6" x14ac:dyDescent="0.2">
      <c r="B506" s="30"/>
      <c r="C506" s="30"/>
      <c r="D506" s="30"/>
      <c r="E506" s="30"/>
      <c r="F506" s="61"/>
    </row>
    <row r="507" spans="2:6" x14ac:dyDescent="0.2">
      <c r="B507" s="30"/>
      <c r="C507" s="30"/>
      <c r="D507" s="30"/>
      <c r="E507" s="30"/>
      <c r="F507" s="61"/>
    </row>
    <row r="508" spans="2:6" x14ac:dyDescent="0.2">
      <c r="B508" s="30"/>
      <c r="C508" s="30"/>
      <c r="D508" s="30"/>
      <c r="E508" s="30"/>
      <c r="F508" s="61"/>
    </row>
    <row r="509" spans="2:6" x14ac:dyDescent="0.2">
      <c r="B509" s="30"/>
      <c r="C509" s="30"/>
      <c r="D509" s="30"/>
      <c r="E509" s="30"/>
      <c r="F509" s="61"/>
    </row>
    <row r="510" spans="2:6" x14ac:dyDescent="0.2">
      <c r="B510" s="30"/>
      <c r="C510" s="30"/>
      <c r="D510" s="30"/>
      <c r="E510" s="30"/>
      <c r="F510" s="61"/>
    </row>
    <row r="511" spans="2:6" x14ac:dyDescent="0.2">
      <c r="B511" s="30"/>
      <c r="C511" s="30"/>
      <c r="D511" s="30"/>
      <c r="E511" s="30"/>
      <c r="F511" s="61"/>
    </row>
    <row r="512" spans="2:6" x14ac:dyDescent="0.2">
      <c r="B512" s="30"/>
      <c r="C512" s="30"/>
      <c r="D512" s="30"/>
      <c r="E512" s="30"/>
      <c r="F512" s="61"/>
    </row>
    <row r="513" spans="2:11" x14ac:dyDescent="0.2">
      <c r="B513" s="30"/>
      <c r="C513" s="30"/>
      <c r="D513" s="30"/>
      <c r="E513" s="30"/>
      <c r="F513" s="61"/>
    </row>
    <row r="514" spans="2:11" x14ac:dyDescent="0.2">
      <c r="B514" s="30"/>
      <c r="C514" s="30"/>
      <c r="D514" s="30"/>
      <c r="E514" s="30"/>
      <c r="F514" s="61"/>
    </row>
    <row r="515" spans="2:11" x14ac:dyDescent="0.2">
      <c r="B515" s="30"/>
      <c r="C515" s="30"/>
      <c r="D515" s="30"/>
      <c r="E515" s="30"/>
      <c r="F515" s="61"/>
    </row>
    <row r="516" spans="2:11" x14ac:dyDescent="0.2">
      <c r="B516" s="30"/>
      <c r="C516" s="30"/>
      <c r="D516" s="30"/>
      <c r="E516" s="30"/>
      <c r="F516" s="61"/>
    </row>
    <row r="517" spans="2:11" x14ac:dyDescent="0.2">
      <c r="B517" s="30"/>
      <c r="C517" s="30"/>
      <c r="D517" s="30"/>
      <c r="E517" s="30"/>
      <c r="F517" s="61"/>
    </row>
    <row r="518" spans="2:11" x14ac:dyDescent="0.2">
      <c r="B518" s="30"/>
      <c r="C518" s="30"/>
      <c r="D518" s="30"/>
      <c r="E518" s="30"/>
      <c r="F518" s="61"/>
    </row>
    <row r="519" spans="2:11" x14ac:dyDescent="0.2">
      <c r="B519" s="30"/>
      <c r="C519" s="30"/>
      <c r="D519" s="30"/>
      <c r="E519" s="30"/>
      <c r="F519" s="61"/>
    </row>
    <row r="520" spans="2:11" x14ac:dyDescent="0.2">
      <c r="B520" s="30"/>
      <c r="C520" s="30"/>
      <c r="D520" s="30"/>
      <c r="E520" s="30"/>
      <c r="F520" s="61"/>
    </row>
    <row r="521" spans="2:11" ht="15" x14ac:dyDescent="0.2">
      <c r="B521" s="30"/>
      <c r="C521" s="30"/>
      <c r="D521" s="30"/>
      <c r="E521" s="30"/>
      <c r="F521" s="61"/>
      <c r="K521" s="24"/>
    </row>
    <row r="522" spans="2:11" ht="15" x14ac:dyDescent="0.2">
      <c r="B522" s="30"/>
      <c r="C522" s="30"/>
      <c r="D522" s="30"/>
      <c r="E522" s="30"/>
      <c r="F522" s="61"/>
      <c r="K522" s="24"/>
    </row>
    <row r="523" spans="2:11" ht="15" x14ac:dyDescent="0.2">
      <c r="B523" s="30"/>
      <c r="C523" s="30"/>
      <c r="D523" s="30"/>
      <c r="E523" s="30"/>
      <c r="F523" s="61"/>
      <c r="K523" s="24"/>
    </row>
    <row r="524" spans="2:11" x14ac:dyDescent="0.2">
      <c r="B524" s="30"/>
      <c r="C524" s="30"/>
      <c r="D524" s="30"/>
      <c r="E524" s="30"/>
      <c r="F524" s="61"/>
    </row>
    <row r="525" spans="2:11" x14ac:dyDescent="0.2">
      <c r="B525" s="30"/>
      <c r="C525" s="30"/>
      <c r="D525" s="30"/>
      <c r="E525" s="30"/>
      <c r="F525" s="61"/>
    </row>
    <row r="526" spans="2:11" x14ac:dyDescent="0.2">
      <c r="B526" s="30"/>
      <c r="C526" s="30"/>
      <c r="D526" s="30"/>
      <c r="E526" s="30"/>
      <c r="F526" s="61"/>
      <c r="K526" s="27"/>
    </row>
    <row r="527" spans="2:11" x14ac:dyDescent="0.2">
      <c r="B527" s="30"/>
      <c r="C527" s="30"/>
      <c r="D527" s="30"/>
      <c r="E527" s="30"/>
      <c r="F527" s="61"/>
    </row>
    <row r="528" spans="2:11" x14ac:dyDescent="0.2">
      <c r="B528" s="30"/>
      <c r="C528" s="30"/>
      <c r="D528" s="30"/>
      <c r="E528" s="30"/>
      <c r="F528" s="61"/>
    </row>
    <row r="529" spans="2:11" x14ac:dyDescent="0.2">
      <c r="B529" s="30"/>
      <c r="C529" s="30"/>
      <c r="D529" s="30"/>
      <c r="E529" s="30"/>
      <c r="F529" s="61"/>
    </row>
    <row r="530" spans="2:11" x14ac:dyDescent="0.2">
      <c r="B530" s="30"/>
      <c r="C530" s="30"/>
      <c r="D530" s="30"/>
      <c r="E530" s="30"/>
      <c r="F530" s="61"/>
    </row>
    <row r="531" spans="2:11" x14ac:dyDescent="0.2">
      <c r="B531" s="30"/>
      <c r="C531" s="30"/>
      <c r="D531" s="30"/>
      <c r="E531" s="30"/>
      <c r="F531" s="61"/>
    </row>
    <row r="532" spans="2:11" x14ac:dyDescent="0.2">
      <c r="B532" s="30"/>
      <c r="C532" s="30"/>
      <c r="D532" s="30"/>
      <c r="E532" s="30"/>
      <c r="F532" s="61"/>
    </row>
    <row r="533" spans="2:11" x14ac:dyDescent="0.2">
      <c r="B533" s="30"/>
      <c r="C533" s="30"/>
      <c r="D533" s="30"/>
      <c r="E533" s="30"/>
      <c r="F533" s="61"/>
    </row>
    <row r="534" spans="2:11" x14ac:dyDescent="0.2">
      <c r="B534" s="30"/>
      <c r="C534" s="30"/>
      <c r="D534" s="30"/>
      <c r="E534" s="30"/>
      <c r="F534" s="61"/>
    </row>
    <row r="535" spans="2:11" s="24" customFormat="1" ht="15" x14ac:dyDescent="0.2">
      <c r="B535" s="30"/>
      <c r="C535" s="30"/>
      <c r="D535" s="30"/>
      <c r="E535" s="30"/>
      <c r="F535" s="61"/>
      <c r="J535" s="60"/>
      <c r="K535"/>
    </row>
    <row r="536" spans="2:11" s="24" customFormat="1" ht="15" x14ac:dyDescent="0.2">
      <c r="B536" s="30"/>
      <c r="C536" s="30"/>
      <c r="D536" s="30"/>
      <c r="E536" s="30"/>
      <c r="F536" s="61"/>
      <c r="J536" s="60"/>
      <c r="K536"/>
    </row>
    <row r="537" spans="2:11" s="24" customFormat="1" ht="15" x14ac:dyDescent="0.2">
      <c r="B537" s="30"/>
      <c r="C537" s="30"/>
      <c r="D537" s="30"/>
      <c r="E537" s="30"/>
      <c r="F537" s="61"/>
      <c r="J537" s="60"/>
      <c r="K537"/>
    </row>
    <row r="538" spans="2:11" x14ac:dyDescent="0.2">
      <c r="B538" s="30"/>
      <c r="C538" s="30"/>
      <c r="D538" s="30"/>
      <c r="E538" s="30"/>
      <c r="F538" s="61"/>
    </row>
    <row r="539" spans="2:11" x14ac:dyDescent="0.2">
      <c r="B539" s="30"/>
      <c r="C539" s="30"/>
      <c r="D539" s="30"/>
      <c r="E539" s="30"/>
      <c r="F539" s="61"/>
    </row>
    <row r="540" spans="2:11" s="27" customFormat="1" x14ac:dyDescent="0.2">
      <c r="F540" s="59"/>
      <c r="J540" s="59"/>
      <c r="K540"/>
    </row>
    <row r="541" spans="2:11" x14ac:dyDescent="0.2">
      <c r="B541" s="30"/>
      <c r="C541" s="30"/>
      <c r="D541" s="30"/>
      <c r="E541" s="30"/>
      <c r="F541" s="61"/>
    </row>
    <row r="542" spans="2:11" x14ac:dyDescent="0.2">
      <c r="B542" s="30"/>
      <c r="C542" s="30"/>
      <c r="D542" s="30"/>
      <c r="E542" s="30"/>
      <c r="F542" s="61"/>
    </row>
    <row r="543" spans="2:11" x14ac:dyDescent="0.2">
      <c r="B543" s="30"/>
      <c r="C543" s="30"/>
      <c r="D543" s="30"/>
      <c r="E543" s="30"/>
      <c r="F543" s="61"/>
    </row>
    <row r="544" spans="2:11" x14ac:dyDescent="0.2">
      <c r="B544" s="30"/>
      <c r="C544" s="30"/>
      <c r="D544" s="30"/>
      <c r="E544" s="30"/>
      <c r="F544" s="61"/>
    </row>
    <row r="545" spans="2:6" x14ac:dyDescent="0.2">
      <c r="B545" s="30"/>
      <c r="C545" s="30"/>
      <c r="D545" s="30"/>
      <c r="E545" s="30"/>
      <c r="F545" s="61"/>
    </row>
    <row r="546" spans="2:6" x14ac:dyDescent="0.2">
      <c r="B546" s="30"/>
      <c r="C546" s="30"/>
      <c r="D546" s="30"/>
      <c r="E546" s="30"/>
      <c r="F546" s="61"/>
    </row>
    <row r="547" spans="2:6" x14ac:dyDescent="0.2">
      <c r="B547" s="30"/>
      <c r="C547" s="30"/>
      <c r="D547" s="30"/>
      <c r="E547" s="30"/>
      <c r="F547" s="61"/>
    </row>
    <row r="548" spans="2:6" x14ac:dyDescent="0.2">
      <c r="B548" s="30"/>
      <c r="C548" s="30"/>
      <c r="D548" s="30"/>
      <c r="E548" s="30"/>
      <c r="F548" s="61"/>
    </row>
    <row r="549" spans="2:6" x14ac:dyDescent="0.2">
      <c r="B549" s="30"/>
      <c r="C549" s="30"/>
      <c r="D549" s="30"/>
      <c r="E549" s="30"/>
      <c r="F549" s="61"/>
    </row>
    <row r="550" spans="2:6" x14ac:dyDescent="0.2">
      <c r="B550" s="30"/>
      <c r="C550" s="30"/>
      <c r="D550" s="30"/>
      <c r="E550" s="30"/>
      <c r="F550" s="61"/>
    </row>
    <row r="551" spans="2:6" x14ac:dyDescent="0.2">
      <c r="B551" s="30"/>
      <c r="C551" s="30"/>
      <c r="D551" s="30"/>
      <c r="E551" s="30"/>
      <c r="F551" s="61"/>
    </row>
    <row r="552" spans="2:6" x14ac:dyDescent="0.2">
      <c r="B552" s="30"/>
      <c r="C552" s="30"/>
      <c r="D552" s="30"/>
      <c r="E552" s="30"/>
      <c r="F552" s="61"/>
    </row>
    <row r="553" spans="2:6" x14ac:dyDescent="0.2">
      <c r="B553" s="30"/>
      <c r="C553" s="30"/>
      <c r="D553" s="30"/>
      <c r="E553" s="30"/>
      <c r="F553" s="61"/>
    </row>
    <row r="554" spans="2:6" x14ac:dyDescent="0.2">
      <c r="B554" s="30"/>
      <c r="C554" s="30"/>
      <c r="D554" s="30"/>
      <c r="E554" s="30"/>
      <c r="F554" s="61"/>
    </row>
    <row r="555" spans="2:6" x14ac:dyDescent="0.2">
      <c r="B555" s="30"/>
      <c r="C555" s="30"/>
      <c r="D555" s="30"/>
      <c r="E555" s="30"/>
      <c r="F555" s="61"/>
    </row>
    <row r="556" spans="2:6" x14ac:dyDescent="0.2">
      <c r="B556" s="30"/>
      <c r="C556" s="30"/>
      <c r="D556" s="30"/>
      <c r="E556" s="30"/>
      <c r="F556" s="61"/>
    </row>
    <row r="557" spans="2:6" x14ac:dyDescent="0.2">
      <c r="B557" s="30"/>
      <c r="C557" s="30"/>
      <c r="D557" s="30"/>
      <c r="E557" s="30"/>
      <c r="F557" s="61"/>
    </row>
    <row r="558" spans="2:6" x14ac:dyDescent="0.2">
      <c r="B558" s="30"/>
      <c r="C558" s="30"/>
      <c r="D558" s="30"/>
      <c r="E558" s="30"/>
      <c r="F558" s="61"/>
    </row>
    <row r="559" spans="2:6" x14ac:dyDescent="0.2">
      <c r="B559" s="30"/>
      <c r="C559" s="30"/>
      <c r="D559" s="30"/>
      <c r="E559" s="30"/>
      <c r="F559" s="61"/>
    </row>
    <row r="560" spans="2:6" x14ac:dyDescent="0.2">
      <c r="B560" s="30"/>
      <c r="C560" s="30"/>
      <c r="D560" s="30"/>
      <c r="E560" s="30"/>
      <c r="F560" s="61"/>
    </row>
    <row r="561" spans="2:11" x14ac:dyDescent="0.2">
      <c r="B561" s="30"/>
      <c r="C561" s="30"/>
      <c r="D561" s="30"/>
      <c r="E561" s="30"/>
      <c r="F561" s="61"/>
    </row>
    <row r="562" spans="2:11" x14ac:dyDescent="0.2">
      <c r="B562" s="30"/>
      <c r="C562" s="30"/>
      <c r="D562" s="30"/>
      <c r="E562" s="30"/>
      <c r="F562" s="61"/>
    </row>
    <row r="563" spans="2:11" x14ac:dyDescent="0.2">
      <c r="B563" s="30"/>
      <c r="C563" s="30"/>
      <c r="D563" s="30"/>
      <c r="E563" s="30"/>
      <c r="F563" s="61"/>
    </row>
    <row r="564" spans="2:11" x14ac:dyDescent="0.2">
      <c r="B564" s="30"/>
      <c r="C564" s="30"/>
      <c r="D564" s="30"/>
      <c r="E564" s="30"/>
      <c r="F564" s="61"/>
    </row>
    <row r="565" spans="2:11" x14ac:dyDescent="0.2">
      <c r="B565" s="30"/>
      <c r="C565" s="30"/>
      <c r="D565" s="30"/>
      <c r="E565" s="30"/>
      <c r="F565" s="61"/>
    </row>
    <row r="566" spans="2:11" x14ac:dyDescent="0.2">
      <c r="B566" s="30"/>
      <c r="C566" s="30"/>
      <c r="D566" s="30"/>
      <c r="E566" s="30"/>
      <c r="F566" s="61"/>
    </row>
    <row r="567" spans="2:11" x14ac:dyDescent="0.2">
      <c r="B567" s="30"/>
      <c r="C567" s="30"/>
      <c r="D567" s="30"/>
      <c r="E567" s="30"/>
      <c r="F567" s="61"/>
    </row>
    <row r="568" spans="2:11" x14ac:dyDescent="0.2">
      <c r="B568" s="30"/>
      <c r="C568" s="30"/>
      <c r="D568" s="30"/>
      <c r="E568" s="30"/>
      <c r="F568" s="61"/>
    </row>
    <row r="569" spans="2:11" x14ac:dyDescent="0.2">
      <c r="B569" s="30"/>
      <c r="C569" s="30"/>
      <c r="D569" s="30"/>
      <c r="E569" s="30"/>
      <c r="F569" s="61"/>
    </row>
    <row r="570" spans="2:11" x14ac:dyDescent="0.2">
      <c r="B570" s="30"/>
      <c r="C570" s="30"/>
      <c r="D570" s="30"/>
      <c r="E570" s="30"/>
      <c r="F570" s="61"/>
    </row>
    <row r="571" spans="2:11" x14ac:dyDescent="0.2">
      <c r="B571" s="30"/>
      <c r="C571" s="30"/>
      <c r="D571" s="30"/>
      <c r="E571" s="30"/>
      <c r="F571" s="61"/>
    </row>
    <row r="572" spans="2:11" x14ac:dyDescent="0.2">
      <c r="B572" s="30"/>
      <c r="C572" s="30"/>
      <c r="D572" s="30"/>
      <c r="E572" s="30"/>
      <c r="F572" s="61"/>
    </row>
    <row r="573" spans="2:11" ht="15" x14ac:dyDescent="0.2">
      <c r="B573" s="30"/>
      <c r="C573" s="30"/>
      <c r="D573" s="30"/>
      <c r="E573" s="30"/>
      <c r="F573" s="61"/>
      <c r="K573" s="24"/>
    </row>
    <row r="574" spans="2:11" ht="15" x14ac:dyDescent="0.2">
      <c r="B574" s="30"/>
      <c r="C574" s="30"/>
      <c r="D574" s="30"/>
      <c r="E574" s="30"/>
      <c r="F574" s="61"/>
      <c r="K574" s="24"/>
    </row>
    <row r="575" spans="2:11" ht="15" x14ac:dyDescent="0.2">
      <c r="B575" s="30"/>
      <c r="C575" s="30"/>
      <c r="D575" s="30"/>
      <c r="E575" s="30"/>
      <c r="F575" s="61"/>
      <c r="K575" s="24"/>
    </row>
    <row r="576" spans="2:11" x14ac:dyDescent="0.2">
      <c r="B576" s="30"/>
      <c r="C576" s="30"/>
      <c r="D576" s="30"/>
      <c r="E576" s="30"/>
      <c r="F576" s="61"/>
    </row>
    <row r="577" spans="2:11" x14ac:dyDescent="0.2">
      <c r="B577" s="30"/>
      <c r="C577" s="30"/>
      <c r="D577" s="30"/>
      <c r="E577" s="30"/>
      <c r="F577" s="61"/>
    </row>
    <row r="578" spans="2:11" x14ac:dyDescent="0.2">
      <c r="B578" s="30"/>
      <c r="C578" s="30"/>
      <c r="D578" s="30"/>
      <c r="E578" s="30"/>
      <c r="F578" s="61"/>
      <c r="K578" s="27"/>
    </row>
    <row r="579" spans="2:11" x14ac:dyDescent="0.2">
      <c r="B579" s="30"/>
      <c r="C579" s="30"/>
      <c r="D579" s="30"/>
      <c r="E579" s="30"/>
      <c r="F579" s="61"/>
    </row>
    <row r="580" spans="2:11" x14ac:dyDescent="0.2">
      <c r="B580" s="30"/>
      <c r="C580" s="30"/>
      <c r="D580" s="30"/>
      <c r="E580" s="30"/>
      <c r="F580" s="61"/>
    </row>
    <row r="587" spans="2:11" s="24" customFormat="1" ht="15" x14ac:dyDescent="0.2">
      <c r="F587" s="60"/>
      <c r="J587" s="60"/>
      <c r="K587"/>
    </row>
    <row r="588" spans="2:11" s="24" customFormat="1" ht="15" x14ac:dyDescent="0.2">
      <c r="F588" s="60"/>
      <c r="J588" s="60"/>
      <c r="K588"/>
    </row>
    <row r="589" spans="2:11" s="24" customFormat="1" ht="15" x14ac:dyDescent="0.2">
      <c r="F589" s="60"/>
      <c r="J589" s="60"/>
      <c r="K589"/>
    </row>
    <row r="592" spans="2:11" s="27" customFormat="1" x14ac:dyDescent="0.2">
      <c r="F592" s="59"/>
      <c r="J592" s="59"/>
      <c r="K592"/>
    </row>
    <row r="595" spans="2:6" x14ac:dyDescent="0.2">
      <c r="B595" s="30"/>
      <c r="C595" s="30"/>
      <c r="D595" s="30"/>
      <c r="E595" s="30"/>
      <c r="F595" s="61"/>
    </row>
    <row r="596" spans="2:6" x14ac:dyDescent="0.2">
      <c r="B596" s="30"/>
      <c r="C596" s="30"/>
      <c r="D596" s="30"/>
      <c r="E596" s="30"/>
      <c r="F596" s="61"/>
    </row>
    <row r="597" spans="2:6" x14ac:dyDescent="0.2">
      <c r="B597" s="30"/>
      <c r="C597" s="30"/>
      <c r="D597" s="30"/>
      <c r="E597" s="30"/>
      <c r="F597" s="61"/>
    </row>
    <row r="598" spans="2:6" x14ac:dyDescent="0.2">
      <c r="B598" s="30"/>
      <c r="C598" s="30"/>
      <c r="D598" s="30"/>
      <c r="E598" s="30"/>
      <c r="F598" s="61"/>
    </row>
    <row r="599" spans="2:6" x14ac:dyDescent="0.2">
      <c r="B599" s="30"/>
      <c r="C599" s="30"/>
      <c r="D599" s="30"/>
      <c r="E599" s="30"/>
      <c r="F599" s="61"/>
    </row>
    <row r="600" spans="2:6" x14ac:dyDescent="0.2">
      <c r="B600" s="30"/>
      <c r="C600" s="30"/>
      <c r="D600" s="30"/>
      <c r="E600" s="30"/>
      <c r="F600" s="61"/>
    </row>
    <row r="601" spans="2:6" x14ac:dyDescent="0.2">
      <c r="B601" s="30"/>
      <c r="C601" s="30"/>
      <c r="D601" s="30"/>
      <c r="E601" s="30"/>
      <c r="F601" s="61"/>
    </row>
    <row r="602" spans="2:6" x14ac:dyDescent="0.2">
      <c r="B602" s="30"/>
      <c r="C602" s="30"/>
      <c r="D602" s="30"/>
      <c r="E602" s="30"/>
      <c r="F602" s="61"/>
    </row>
    <row r="603" spans="2:6" x14ac:dyDescent="0.2">
      <c r="B603" s="30"/>
      <c r="C603" s="30"/>
      <c r="D603" s="30"/>
      <c r="E603" s="30"/>
      <c r="F603" s="61"/>
    </row>
    <row r="604" spans="2:6" x14ac:dyDescent="0.2">
      <c r="B604" s="30"/>
      <c r="C604" s="30"/>
      <c r="D604" s="30"/>
      <c r="E604" s="30"/>
      <c r="F604" s="61"/>
    </row>
    <row r="605" spans="2:6" x14ac:dyDescent="0.2">
      <c r="B605" s="30"/>
      <c r="C605" s="30"/>
      <c r="D605" s="30"/>
      <c r="E605" s="30"/>
      <c r="F605" s="61"/>
    </row>
    <row r="606" spans="2:6" x14ac:dyDescent="0.2">
      <c r="B606" s="30"/>
      <c r="C606" s="30"/>
      <c r="D606" s="30"/>
      <c r="E606" s="30"/>
      <c r="F606" s="61"/>
    </row>
    <row r="607" spans="2:6" x14ac:dyDescent="0.2">
      <c r="B607" s="30"/>
      <c r="C607" s="30"/>
      <c r="D607" s="30"/>
      <c r="E607" s="30"/>
      <c r="F607" s="61"/>
    </row>
    <row r="608" spans="2:6" x14ac:dyDescent="0.2">
      <c r="B608" s="30"/>
      <c r="C608" s="30"/>
      <c r="D608" s="30"/>
      <c r="E608" s="30"/>
      <c r="F608" s="61"/>
    </row>
    <row r="609" spans="2:6" x14ac:dyDescent="0.2">
      <c r="B609" s="30"/>
      <c r="C609" s="30"/>
      <c r="D609" s="30"/>
      <c r="E609" s="30"/>
      <c r="F609" s="61"/>
    </row>
    <row r="610" spans="2:6" x14ac:dyDescent="0.2">
      <c r="B610" s="30"/>
      <c r="C610" s="30"/>
      <c r="D610" s="30"/>
      <c r="E610" s="30"/>
      <c r="F610" s="61"/>
    </row>
    <row r="611" spans="2:6" x14ac:dyDescent="0.2">
      <c r="B611" s="30"/>
      <c r="C611" s="30"/>
      <c r="D611" s="30"/>
      <c r="E611" s="30"/>
      <c r="F611" s="61"/>
    </row>
    <row r="612" spans="2:6" x14ac:dyDescent="0.2">
      <c r="B612" s="30"/>
      <c r="C612" s="30"/>
      <c r="D612" s="30"/>
      <c r="E612" s="30"/>
      <c r="F612" s="61"/>
    </row>
    <row r="613" spans="2:6" x14ac:dyDescent="0.2">
      <c r="B613" s="30"/>
      <c r="C613" s="30"/>
      <c r="D613" s="30"/>
      <c r="E613" s="30"/>
      <c r="F613" s="61"/>
    </row>
    <row r="614" spans="2:6" x14ac:dyDescent="0.2">
      <c r="B614" s="30"/>
      <c r="C614" s="30"/>
      <c r="D614" s="30"/>
      <c r="E614" s="30"/>
      <c r="F614" s="61"/>
    </row>
    <row r="615" spans="2:6" x14ac:dyDescent="0.2">
      <c r="B615" s="30"/>
      <c r="C615" s="30"/>
      <c r="D615" s="30"/>
      <c r="E615" s="30"/>
      <c r="F615" s="61"/>
    </row>
    <row r="616" spans="2:6" x14ac:dyDescent="0.2">
      <c r="B616" s="30"/>
      <c r="C616" s="30"/>
      <c r="D616" s="30"/>
      <c r="E616" s="30"/>
      <c r="F616" s="61"/>
    </row>
    <row r="617" spans="2:6" x14ac:dyDescent="0.2">
      <c r="B617" s="30"/>
      <c r="C617" s="30"/>
      <c r="D617" s="30"/>
      <c r="E617" s="30"/>
      <c r="F617" s="61"/>
    </row>
    <row r="618" spans="2:6" x14ac:dyDescent="0.2">
      <c r="B618" s="30"/>
      <c r="C618" s="30"/>
      <c r="D618" s="30"/>
      <c r="E618" s="30"/>
      <c r="F618" s="61"/>
    </row>
    <row r="619" spans="2:6" x14ac:dyDescent="0.2">
      <c r="B619" s="30"/>
      <c r="C619" s="30"/>
      <c r="D619" s="30"/>
      <c r="E619" s="30"/>
      <c r="F619" s="61"/>
    </row>
    <row r="620" spans="2:6" x14ac:dyDescent="0.2">
      <c r="B620" s="30"/>
      <c r="C620" s="30"/>
      <c r="D620" s="30"/>
      <c r="E620" s="30"/>
      <c r="F620" s="61"/>
    </row>
    <row r="621" spans="2:6" x14ac:dyDescent="0.2">
      <c r="B621" s="30"/>
      <c r="C621" s="30"/>
      <c r="D621" s="30"/>
      <c r="E621" s="30"/>
      <c r="F621" s="61"/>
    </row>
    <row r="622" spans="2:6" x14ac:dyDescent="0.2">
      <c r="B622" s="30"/>
      <c r="C622" s="30"/>
      <c r="D622" s="30"/>
      <c r="E622" s="30"/>
      <c r="F622" s="61"/>
    </row>
    <row r="623" spans="2:6" x14ac:dyDescent="0.2">
      <c r="B623" s="30"/>
      <c r="C623" s="30"/>
      <c r="D623" s="30"/>
      <c r="E623" s="30"/>
      <c r="F623" s="61"/>
    </row>
    <row r="624" spans="2:6" x14ac:dyDescent="0.2">
      <c r="B624" s="30"/>
      <c r="C624" s="30"/>
      <c r="D624" s="30"/>
      <c r="E624" s="30"/>
      <c r="F624" s="61"/>
    </row>
    <row r="625" spans="2:11" ht="15" x14ac:dyDescent="0.2">
      <c r="B625" s="30"/>
      <c r="C625" s="30"/>
      <c r="D625" s="30"/>
      <c r="E625" s="30"/>
      <c r="F625" s="61"/>
      <c r="K625" s="24"/>
    </row>
    <row r="626" spans="2:11" ht="15" x14ac:dyDescent="0.2">
      <c r="B626" s="30"/>
      <c r="C626" s="30"/>
      <c r="D626" s="30"/>
      <c r="E626" s="30"/>
      <c r="F626" s="61"/>
      <c r="K626" s="24"/>
    </row>
    <row r="627" spans="2:11" ht="15" x14ac:dyDescent="0.2">
      <c r="B627" s="30"/>
      <c r="C627" s="30"/>
      <c r="D627" s="30"/>
      <c r="E627" s="30"/>
      <c r="F627" s="61"/>
      <c r="K627" s="24"/>
    </row>
    <row r="628" spans="2:11" x14ac:dyDescent="0.2">
      <c r="B628" s="30"/>
      <c r="C628" s="30"/>
      <c r="D628" s="30"/>
      <c r="E628" s="30"/>
      <c r="F628" s="61"/>
    </row>
    <row r="629" spans="2:11" x14ac:dyDescent="0.2">
      <c r="B629" s="30"/>
      <c r="C629" s="30"/>
      <c r="D629" s="30"/>
      <c r="E629" s="30"/>
      <c r="F629" s="61"/>
    </row>
    <row r="630" spans="2:11" x14ac:dyDescent="0.2">
      <c r="B630" s="30"/>
      <c r="C630" s="30"/>
      <c r="D630" s="30"/>
      <c r="E630" s="30"/>
      <c r="F630" s="61"/>
      <c r="K630" s="27"/>
    </row>
    <row r="631" spans="2:11" x14ac:dyDescent="0.2">
      <c r="B631" s="30"/>
      <c r="C631" s="30"/>
      <c r="D631" s="30"/>
      <c r="E631" s="30"/>
      <c r="F631" s="61"/>
    </row>
    <row r="632" spans="2:11" x14ac:dyDescent="0.2">
      <c r="B632" s="30"/>
      <c r="C632" s="30"/>
      <c r="D632" s="30"/>
      <c r="E632" s="30"/>
      <c r="F632" s="61"/>
    </row>
    <row r="639" spans="2:11" s="24" customFormat="1" ht="15" x14ac:dyDescent="0.2">
      <c r="F639" s="60"/>
      <c r="J639" s="60"/>
      <c r="K639"/>
    </row>
    <row r="640" spans="2:11" s="24" customFormat="1" ht="15" x14ac:dyDescent="0.2">
      <c r="F640" s="60"/>
      <c r="J640" s="60"/>
      <c r="K640"/>
    </row>
    <row r="641" spans="2:11" s="24" customFormat="1" ht="15" x14ac:dyDescent="0.2">
      <c r="F641" s="60"/>
      <c r="J641" s="60"/>
      <c r="K641"/>
    </row>
    <row r="644" spans="2:11" s="27" customFormat="1" x14ac:dyDescent="0.2">
      <c r="F644" s="59"/>
      <c r="J644" s="59"/>
      <c r="K644"/>
    </row>
    <row r="647" spans="2:11" x14ac:dyDescent="0.2">
      <c r="B647" s="30"/>
      <c r="C647" s="30"/>
      <c r="D647" s="30"/>
      <c r="E647" s="30"/>
      <c r="F647" s="61"/>
    </row>
    <row r="648" spans="2:11" x14ac:dyDescent="0.2">
      <c r="B648" s="30"/>
      <c r="C648" s="30"/>
      <c r="D648" s="30"/>
      <c r="E648" s="30"/>
      <c r="F648" s="61"/>
    </row>
    <row r="649" spans="2:11" x14ac:dyDescent="0.2">
      <c r="B649" s="30"/>
      <c r="C649" s="30"/>
      <c r="D649" s="30"/>
      <c r="E649" s="30"/>
      <c r="F649" s="61"/>
    </row>
    <row r="650" spans="2:11" x14ac:dyDescent="0.2">
      <c r="B650" s="30"/>
      <c r="C650" s="30"/>
      <c r="D650" s="30"/>
      <c r="E650" s="30"/>
      <c r="F650" s="61"/>
    </row>
    <row r="651" spans="2:11" x14ac:dyDescent="0.2">
      <c r="B651" s="30"/>
      <c r="C651" s="30"/>
      <c r="D651" s="30"/>
      <c r="E651" s="30"/>
      <c r="F651" s="61"/>
    </row>
    <row r="652" spans="2:11" x14ac:dyDescent="0.2">
      <c r="B652" s="30"/>
      <c r="C652" s="30"/>
      <c r="D652" s="30"/>
      <c r="E652" s="30"/>
      <c r="F652" s="61"/>
    </row>
    <row r="653" spans="2:11" x14ac:dyDescent="0.2">
      <c r="B653" s="30"/>
      <c r="C653" s="30"/>
      <c r="D653" s="30"/>
      <c r="E653" s="30"/>
      <c r="F653" s="61"/>
    </row>
    <row r="654" spans="2:11" x14ac:dyDescent="0.2">
      <c r="B654" s="30"/>
      <c r="C654" s="30"/>
      <c r="D654" s="30"/>
      <c r="E654" s="30"/>
      <c r="F654" s="61"/>
    </row>
    <row r="655" spans="2:11" x14ac:dyDescent="0.2">
      <c r="B655" s="30"/>
      <c r="C655" s="30"/>
      <c r="D655" s="30"/>
      <c r="E655" s="30"/>
      <c r="F655" s="61"/>
    </row>
    <row r="656" spans="2:11" x14ac:dyDescent="0.2">
      <c r="B656" s="30"/>
      <c r="C656" s="30"/>
      <c r="D656" s="30"/>
      <c r="E656" s="30"/>
      <c r="F656" s="61"/>
    </row>
    <row r="657" spans="2:6" x14ac:dyDescent="0.2">
      <c r="B657" s="30"/>
      <c r="C657" s="30"/>
      <c r="D657" s="30"/>
      <c r="E657" s="30"/>
      <c r="F657" s="61"/>
    </row>
    <row r="658" spans="2:6" x14ac:dyDescent="0.2">
      <c r="B658" s="30"/>
      <c r="C658" s="30"/>
      <c r="D658" s="30"/>
      <c r="E658" s="30"/>
      <c r="F658" s="61"/>
    </row>
    <row r="659" spans="2:6" x14ac:dyDescent="0.2">
      <c r="B659" s="30"/>
      <c r="C659" s="30"/>
      <c r="D659" s="30"/>
      <c r="E659" s="30"/>
      <c r="F659" s="61"/>
    </row>
    <row r="660" spans="2:6" x14ac:dyDescent="0.2">
      <c r="B660" s="30"/>
      <c r="C660" s="30"/>
      <c r="D660" s="30"/>
      <c r="E660" s="30"/>
      <c r="F660" s="61"/>
    </row>
    <row r="661" spans="2:6" x14ac:dyDescent="0.2">
      <c r="B661" s="30"/>
      <c r="C661" s="30"/>
      <c r="D661" s="30"/>
      <c r="E661" s="30"/>
      <c r="F661" s="61"/>
    </row>
    <row r="662" spans="2:6" x14ac:dyDescent="0.2">
      <c r="B662" s="30"/>
      <c r="C662" s="30"/>
      <c r="D662" s="30"/>
      <c r="E662" s="30"/>
      <c r="F662" s="61"/>
    </row>
    <row r="663" spans="2:6" x14ac:dyDescent="0.2">
      <c r="B663" s="30"/>
      <c r="C663" s="30"/>
      <c r="D663" s="30"/>
      <c r="E663" s="30"/>
      <c r="F663" s="61"/>
    </row>
    <row r="664" spans="2:6" x14ac:dyDescent="0.2">
      <c r="B664" s="30"/>
      <c r="C664" s="30"/>
      <c r="D664" s="30"/>
      <c r="E664" s="30"/>
      <c r="F664" s="61"/>
    </row>
    <row r="665" spans="2:6" x14ac:dyDescent="0.2">
      <c r="B665" s="30"/>
      <c r="C665" s="30"/>
      <c r="D665" s="30"/>
      <c r="E665" s="30"/>
      <c r="F665" s="61"/>
    </row>
    <row r="666" spans="2:6" x14ac:dyDescent="0.2">
      <c r="B666" s="30"/>
      <c r="C666" s="30"/>
      <c r="D666" s="30"/>
      <c r="E666" s="30"/>
      <c r="F666" s="61"/>
    </row>
    <row r="667" spans="2:6" x14ac:dyDescent="0.2">
      <c r="B667" s="30"/>
      <c r="C667" s="30"/>
      <c r="D667" s="30"/>
      <c r="E667" s="30"/>
      <c r="F667" s="61"/>
    </row>
    <row r="668" spans="2:6" x14ac:dyDescent="0.2">
      <c r="B668" s="30"/>
      <c r="C668" s="30"/>
      <c r="D668" s="30"/>
      <c r="E668" s="30"/>
      <c r="F668" s="61"/>
    </row>
    <row r="669" spans="2:6" x14ac:dyDescent="0.2">
      <c r="B669" s="30"/>
      <c r="C669" s="30"/>
      <c r="D669" s="30"/>
      <c r="E669" s="30"/>
      <c r="F669" s="61"/>
    </row>
    <row r="670" spans="2:6" x14ac:dyDescent="0.2">
      <c r="B670" s="30"/>
      <c r="C670" s="30"/>
      <c r="D670" s="30"/>
      <c r="E670" s="30"/>
      <c r="F670" s="61"/>
    </row>
    <row r="671" spans="2:6" x14ac:dyDescent="0.2">
      <c r="B671" s="30"/>
      <c r="C671" s="30"/>
      <c r="D671" s="30"/>
      <c r="E671" s="30"/>
      <c r="F671" s="61"/>
    </row>
    <row r="672" spans="2:6" x14ac:dyDescent="0.2">
      <c r="B672" s="30"/>
      <c r="C672" s="30"/>
      <c r="D672" s="30"/>
      <c r="E672" s="30"/>
      <c r="F672" s="61"/>
    </row>
    <row r="673" spans="2:11" x14ac:dyDescent="0.2">
      <c r="B673" s="30"/>
      <c r="C673" s="30"/>
      <c r="D673" s="30"/>
      <c r="E673" s="30"/>
      <c r="F673" s="61"/>
    </row>
    <row r="674" spans="2:11" x14ac:dyDescent="0.2">
      <c r="B674" s="30"/>
      <c r="C674" s="30"/>
      <c r="D674" s="30"/>
      <c r="E674" s="30"/>
      <c r="F674" s="61"/>
    </row>
    <row r="675" spans="2:11" x14ac:dyDescent="0.2">
      <c r="B675" s="30"/>
      <c r="C675" s="30"/>
      <c r="D675" s="30"/>
      <c r="E675" s="30"/>
      <c r="F675" s="61"/>
    </row>
    <row r="676" spans="2:11" x14ac:dyDescent="0.2">
      <c r="B676" s="30"/>
      <c r="C676" s="30"/>
      <c r="D676" s="30"/>
      <c r="E676" s="30"/>
      <c r="F676" s="61"/>
    </row>
    <row r="677" spans="2:11" ht="15" x14ac:dyDescent="0.2">
      <c r="B677" s="30"/>
      <c r="C677" s="30"/>
      <c r="D677" s="30"/>
      <c r="E677" s="30"/>
      <c r="F677" s="61"/>
      <c r="K677" s="24"/>
    </row>
    <row r="678" spans="2:11" ht="15" x14ac:dyDescent="0.2">
      <c r="B678" s="30"/>
      <c r="C678" s="30"/>
      <c r="D678" s="30"/>
      <c r="E678" s="30"/>
      <c r="F678" s="61"/>
      <c r="K678" s="24"/>
    </row>
    <row r="679" spans="2:11" ht="15" x14ac:dyDescent="0.2">
      <c r="B679" s="30"/>
      <c r="C679" s="30"/>
      <c r="D679" s="30"/>
      <c r="E679" s="30"/>
      <c r="F679" s="61"/>
      <c r="K679" s="24"/>
    </row>
    <row r="680" spans="2:11" x14ac:dyDescent="0.2">
      <c r="B680" s="30"/>
      <c r="C680" s="30"/>
      <c r="D680" s="30"/>
      <c r="E680" s="30"/>
      <c r="F680" s="61"/>
    </row>
    <row r="681" spans="2:11" x14ac:dyDescent="0.2">
      <c r="B681" s="30"/>
      <c r="C681" s="30"/>
      <c r="D681" s="30"/>
      <c r="E681" s="30"/>
      <c r="F681" s="61"/>
    </row>
    <row r="682" spans="2:11" x14ac:dyDescent="0.2">
      <c r="B682" s="30"/>
      <c r="C682" s="30"/>
      <c r="D682" s="30"/>
      <c r="E682" s="30"/>
      <c r="F682" s="61"/>
      <c r="K682" s="27"/>
    </row>
    <row r="683" spans="2:11" x14ac:dyDescent="0.2">
      <c r="B683" s="30"/>
      <c r="C683" s="30"/>
      <c r="D683" s="30"/>
      <c r="E683" s="30"/>
      <c r="F683" s="61"/>
    </row>
    <row r="684" spans="2:11" x14ac:dyDescent="0.2">
      <c r="B684" s="30"/>
      <c r="C684" s="30"/>
      <c r="D684" s="30"/>
      <c r="E684" s="30"/>
      <c r="F684" s="61"/>
    </row>
    <row r="691" spans="2:11" s="24" customFormat="1" ht="15" x14ac:dyDescent="0.2">
      <c r="F691" s="60"/>
      <c r="J691" s="60"/>
      <c r="K691"/>
    </row>
    <row r="692" spans="2:11" s="24" customFormat="1" ht="15" x14ac:dyDescent="0.2">
      <c r="F692" s="60"/>
      <c r="J692" s="60"/>
      <c r="K692"/>
    </row>
    <row r="693" spans="2:11" s="24" customFormat="1" ht="15" x14ac:dyDescent="0.2">
      <c r="F693" s="60"/>
      <c r="J693" s="60"/>
      <c r="K693"/>
    </row>
    <row r="696" spans="2:11" s="27" customFormat="1" x14ac:dyDescent="0.2">
      <c r="F696" s="59"/>
      <c r="J696" s="59"/>
      <c r="K696"/>
    </row>
    <row r="699" spans="2:11" x14ac:dyDescent="0.2">
      <c r="B699" s="30"/>
      <c r="C699" s="30"/>
      <c r="D699" s="30"/>
      <c r="E699" s="30"/>
      <c r="F699" s="61"/>
    </row>
    <row r="700" spans="2:11" x14ac:dyDescent="0.2">
      <c r="B700" s="30"/>
      <c r="C700" s="30"/>
      <c r="D700" s="30"/>
      <c r="E700" s="30"/>
      <c r="F700" s="61"/>
    </row>
    <row r="701" spans="2:11" x14ac:dyDescent="0.2">
      <c r="B701" s="30"/>
      <c r="C701" s="30"/>
      <c r="D701" s="30"/>
      <c r="E701" s="30"/>
      <c r="F701" s="61"/>
    </row>
    <row r="702" spans="2:11" x14ac:dyDescent="0.2">
      <c r="B702" s="30"/>
      <c r="C702" s="30"/>
      <c r="D702" s="30"/>
      <c r="E702" s="30"/>
      <c r="F702" s="61"/>
    </row>
    <row r="703" spans="2:11" x14ac:dyDescent="0.2">
      <c r="B703" s="30"/>
      <c r="C703" s="30"/>
      <c r="D703" s="30"/>
      <c r="E703" s="30"/>
      <c r="F703" s="61"/>
    </row>
    <row r="704" spans="2:11" x14ac:dyDescent="0.2">
      <c r="B704" s="30"/>
      <c r="C704" s="30"/>
      <c r="D704" s="30"/>
      <c r="E704" s="30"/>
      <c r="F704" s="61"/>
    </row>
    <row r="705" spans="2:6" x14ac:dyDescent="0.2">
      <c r="B705" s="30"/>
      <c r="C705" s="30"/>
      <c r="D705" s="30"/>
      <c r="E705" s="30"/>
      <c r="F705" s="61"/>
    </row>
    <row r="706" spans="2:6" x14ac:dyDescent="0.2">
      <c r="B706" s="30"/>
      <c r="C706" s="30"/>
      <c r="D706" s="30"/>
      <c r="E706" s="30"/>
      <c r="F706" s="61"/>
    </row>
    <row r="707" spans="2:6" x14ac:dyDescent="0.2">
      <c r="B707" s="30"/>
      <c r="C707" s="30"/>
      <c r="D707" s="30"/>
      <c r="E707" s="30"/>
      <c r="F707" s="61"/>
    </row>
    <row r="708" spans="2:6" x14ac:dyDescent="0.2">
      <c r="B708" s="30"/>
      <c r="C708" s="30"/>
      <c r="D708" s="30"/>
      <c r="E708" s="30"/>
      <c r="F708" s="61"/>
    </row>
    <row r="709" spans="2:6" x14ac:dyDescent="0.2">
      <c r="B709" s="30"/>
      <c r="C709" s="30"/>
      <c r="D709" s="30"/>
      <c r="E709" s="30"/>
      <c r="F709" s="61"/>
    </row>
    <row r="710" spans="2:6" x14ac:dyDescent="0.2">
      <c r="B710" s="30"/>
      <c r="C710" s="30"/>
      <c r="D710" s="30"/>
      <c r="E710" s="30"/>
      <c r="F710" s="61"/>
    </row>
    <row r="711" spans="2:6" x14ac:dyDescent="0.2">
      <c r="B711" s="30"/>
      <c r="C711" s="30"/>
      <c r="D711" s="30"/>
      <c r="E711" s="30"/>
      <c r="F711" s="61"/>
    </row>
    <row r="712" spans="2:6" x14ac:dyDescent="0.2">
      <c r="B712" s="30"/>
      <c r="C712" s="30"/>
      <c r="D712" s="30"/>
      <c r="E712" s="30"/>
      <c r="F712" s="61"/>
    </row>
    <row r="713" spans="2:6" x14ac:dyDescent="0.2">
      <c r="B713" s="30"/>
      <c r="C713" s="30"/>
      <c r="D713" s="30"/>
      <c r="E713" s="30"/>
      <c r="F713" s="61"/>
    </row>
    <row r="714" spans="2:6" x14ac:dyDescent="0.2">
      <c r="B714" s="30"/>
      <c r="C714" s="30"/>
      <c r="D714" s="30"/>
      <c r="E714" s="30"/>
      <c r="F714" s="61"/>
    </row>
    <row r="715" spans="2:6" x14ac:dyDescent="0.2">
      <c r="B715" s="30"/>
      <c r="C715" s="30"/>
      <c r="D715" s="30"/>
      <c r="E715" s="30"/>
      <c r="F715" s="61"/>
    </row>
    <row r="716" spans="2:6" x14ac:dyDescent="0.2">
      <c r="B716" s="30"/>
      <c r="C716" s="30"/>
      <c r="D716" s="30"/>
      <c r="E716" s="30"/>
      <c r="F716" s="61"/>
    </row>
    <row r="717" spans="2:6" x14ac:dyDescent="0.2">
      <c r="B717" s="30"/>
      <c r="C717" s="30"/>
      <c r="D717" s="30"/>
      <c r="E717" s="30"/>
      <c r="F717" s="61"/>
    </row>
    <row r="718" spans="2:6" x14ac:dyDescent="0.2">
      <c r="B718" s="30"/>
      <c r="C718" s="30"/>
      <c r="D718" s="30"/>
      <c r="E718" s="30"/>
      <c r="F718" s="61"/>
    </row>
    <row r="719" spans="2:6" x14ac:dyDescent="0.2">
      <c r="B719" s="30"/>
      <c r="C719" s="30"/>
      <c r="D719" s="30"/>
      <c r="E719" s="30"/>
      <c r="F719" s="61"/>
    </row>
    <row r="720" spans="2:6" x14ac:dyDescent="0.2">
      <c r="B720" s="30"/>
      <c r="C720" s="30"/>
      <c r="D720" s="30"/>
      <c r="E720" s="30"/>
      <c r="F720" s="61"/>
    </row>
    <row r="721" spans="2:11" x14ac:dyDescent="0.2">
      <c r="B721" s="30"/>
      <c r="C721" s="30"/>
      <c r="D721" s="30"/>
      <c r="E721" s="30"/>
      <c r="F721" s="61"/>
    </row>
    <row r="722" spans="2:11" x14ac:dyDescent="0.2">
      <c r="B722" s="30"/>
      <c r="C722" s="30"/>
      <c r="D722" s="30"/>
      <c r="E722" s="30"/>
      <c r="F722" s="61"/>
    </row>
    <row r="723" spans="2:11" x14ac:dyDescent="0.2">
      <c r="B723" s="30"/>
      <c r="C723" s="30"/>
      <c r="D723" s="30"/>
      <c r="E723" s="30"/>
      <c r="F723" s="61"/>
    </row>
    <row r="724" spans="2:11" x14ac:dyDescent="0.2">
      <c r="B724" s="30"/>
      <c r="C724" s="30"/>
      <c r="D724" s="30"/>
      <c r="E724" s="30"/>
      <c r="F724" s="61"/>
    </row>
    <row r="725" spans="2:11" x14ac:dyDescent="0.2">
      <c r="B725" s="30"/>
      <c r="C725" s="30"/>
      <c r="D725" s="30"/>
      <c r="E725" s="30"/>
      <c r="F725" s="61"/>
    </row>
    <row r="726" spans="2:11" x14ac:dyDescent="0.2">
      <c r="B726" s="30"/>
      <c r="C726" s="30"/>
      <c r="D726" s="30"/>
      <c r="E726" s="30"/>
      <c r="F726" s="61"/>
    </row>
    <row r="727" spans="2:11" x14ac:dyDescent="0.2">
      <c r="B727" s="30"/>
      <c r="C727" s="30"/>
      <c r="D727" s="30"/>
      <c r="E727" s="30"/>
      <c r="F727" s="61"/>
    </row>
    <row r="728" spans="2:11" x14ac:dyDescent="0.2">
      <c r="B728" s="30"/>
      <c r="C728" s="30"/>
      <c r="D728" s="30"/>
      <c r="E728" s="30"/>
      <c r="F728" s="61"/>
    </row>
    <row r="729" spans="2:11" ht="15" x14ac:dyDescent="0.2">
      <c r="B729" s="30"/>
      <c r="C729" s="30"/>
      <c r="D729" s="30"/>
      <c r="E729" s="30"/>
      <c r="F729" s="61"/>
      <c r="K729" s="24"/>
    </row>
    <row r="730" spans="2:11" ht="15" x14ac:dyDescent="0.2">
      <c r="B730" s="30"/>
      <c r="C730" s="30"/>
      <c r="D730" s="30"/>
      <c r="E730" s="30"/>
      <c r="F730" s="61"/>
      <c r="K730" s="24"/>
    </row>
    <row r="731" spans="2:11" ht="15" x14ac:dyDescent="0.2">
      <c r="B731" s="30"/>
      <c r="C731" s="30"/>
      <c r="D731" s="30"/>
      <c r="E731" s="30"/>
      <c r="F731" s="61"/>
      <c r="K731" s="24"/>
    </row>
    <row r="732" spans="2:11" x14ac:dyDescent="0.2">
      <c r="B732" s="30"/>
      <c r="C732" s="30"/>
      <c r="D732" s="30"/>
      <c r="E732" s="30"/>
      <c r="F732" s="61"/>
    </row>
    <row r="733" spans="2:11" x14ac:dyDescent="0.2">
      <c r="B733" s="30"/>
      <c r="C733" s="30"/>
      <c r="D733" s="30"/>
      <c r="E733" s="30"/>
      <c r="F733" s="61"/>
    </row>
    <row r="734" spans="2:11" x14ac:dyDescent="0.2">
      <c r="B734" s="30"/>
      <c r="C734" s="30"/>
      <c r="D734" s="30"/>
      <c r="E734" s="30"/>
      <c r="F734" s="61"/>
      <c r="K734" s="27"/>
    </row>
    <row r="735" spans="2:11" x14ac:dyDescent="0.2">
      <c r="B735" s="30"/>
      <c r="C735" s="30"/>
      <c r="D735" s="30"/>
      <c r="E735" s="30"/>
      <c r="F735" s="61"/>
    </row>
    <row r="736" spans="2:11" x14ac:dyDescent="0.2">
      <c r="B736" s="30"/>
      <c r="C736" s="30"/>
      <c r="D736" s="30"/>
      <c r="E736" s="30"/>
      <c r="F736" s="61"/>
    </row>
  </sheetData>
  <mergeCells count="1">
    <mergeCell ref="A3:I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1"/>
  <dimension ref="A1:V774"/>
  <sheetViews>
    <sheetView showGridLines="0" topLeftCell="A30" zoomScaleNormal="100" workbookViewId="0">
      <selection activeCell="N42" sqref="N42"/>
    </sheetView>
  </sheetViews>
  <sheetFormatPr defaultRowHeight="12.75" x14ac:dyDescent="0.2"/>
  <cols>
    <col min="1" max="1" width="17.140625" style="27" customWidth="1"/>
    <col min="2" max="9" width="9.7109375" customWidth="1"/>
    <col min="10" max="10" width="1.140625" style="1" customWidth="1"/>
    <col min="11" max="11" width="9.7109375" customWidth="1"/>
  </cols>
  <sheetData>
    <row r="1" spans="1:11" s="24" customFormat="1" ht="15.75" customHeight="1" x14ac:dyDescent="0.2">
      <c r="J1" s="60"/>
    </row>
    <row r="2" spans="1:11" s="24" customFormat="1" ht="15.75" customHeight="1" x14ac:dyDescent="0.25">
      <c r="A2" s="16"/>
      <c r="J2" s="60"/>
    </row>
    <row r="3" spans="1:11" s="24" customFormat="1" ht="15.75" customHeight="1" x14ac:dyDescent="0.25">
      <c r="A3" s="191" t="s">
        <v>194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1" s="24" customFormat="1" ht="15.75" customHeight="1" x14ac:dyDescent="0.25">
      <c r="A4" s="16"/>
      <c r="J4" s="60"/>
    </row>
    <row r="5" spans="1:11" s="24" customFormat="1" ht="15.75" customHeight="1" x14ac:dyDescent="0.25">
      <c r="A5" s="16"/>
      <c r="J5" s="60"/>
    </row>
    <row r="6" spans="1:11" s="27" customFormat="1" ht="15.75" customHeight="1" x14ac:dyDescent="0.2">
      <c r="B6" s="45" t="s">
        <v>79</v>
      </c>
      <c r="C6" s="45" t="s">
        <v>144</v>
      </c>
      <c r="D6" s="45" t="s">
        <v>145</v>
      </c>
      <c r="E6" s="45" t="s">
        <v>78</v>
      </c>
      <c r="F6" s="67" t="s">
        <v>146</v>
      </c>
      <c r="G6" s="45" t="s">
        <v>77</v>
      </c>
      <c r="H6" s="45" t="s">
        <v>147</v>
      </c>
      <c r="I6" s="45" t="s">
        <v>141</v>
      </c>
      <c r="J6" s="114"/>
      <c r="K6" s="45" t="s">
        <v>84</v>
      </c>
    </row>
    <row r="7" spans="1:11" s="27" customFormat="1" ht="15.75" customHeight="1" x14ac:dyDescent="0.2">
      <c r="B7" s="45" t="s">
        <v>143</v>
      </c>
      <c r="C7" s="45" t="s">
        <v>143</v>
      </c>
      <c r="D7" s="45" t="s">
        <v>143</v>
      </c>
      <c r="E7" s="45" t="s">
        <v>143</v>
      </c>
      <c r="F7" s="67"/>
      <c r="G7" s="45"/>
      <c r="H7" s="45" t="s">
        <v>86</v>
      </c>
      <c r="I7" s="45"/>
      <c r="J7" s="130"/>
      <c r="K7" s="45" t="s">
        <v>85</v>
      </c>
    </row>
    <row r="8" spans="1:11" s="27" customFormat="1" ht="15.75" hidden="1" customHeight="1" x14ac:dyDescent="0.2">
      <c r="B8" s="44"/>
      <c r="C8" s="29"/>
      <c r="D8" s="29"/>
      <c r="E8" s="29"/>
      <c r="F8" s="52"/>
      <c r="G8" s="29"/>
      <c r="H8" s="29"/>
      <c r="I8" s="29"/>
      <c r="J8" s="1"/>
      <c r="K8" s="29"/>
    </row>
    <row r="9" spans="1:11" ht="15.75" customHeight="1" x14ac:dyDescent="0.2">
      <c r="A9" s="79" t="s">
        <v>207</v>
      </c>
      <c r="B9" s="80">
        <v>112.63643999999999</v>
      </c>
      <c r="C9" s="80">
        <v>14.54438</v>
      </c>
      <c r="D9" s="80">
        <v>89.536580000000001</v>
      </c>
      <c r="E9" s="80">
        <v>29.969439999999999</v>
      </c>
      <c r="F9" s="80">
        <v>54.616729999999997</v>
      </c>
      <c r="G9" s="80">
        <v>29.978169999999999</v>
      </c>
      <c r="H9" s="80">
        <v>332.23664000000002</v>
      </c>
      <c r="I9" s="80">
        <v>0.16903000000000001</v>
      </c>
      <c r="J9" s="104"/>
      <c r="K9" s="80">
        <v>663.68739000000005</v>
      </c>
    </row>
    <row r="10" spans="1:11" ht="15.75" customHeight="1" x14ac:dyDescent="0.2">
      <c r="A10" s="90" t="s">
        <v>208</v>
      </c>
      <c r="B10" s="91">
        <v>21.39462</v>
      </c>
      <c r="C10" s="91">
        <v>17.858789999999999</v>
      </c>
      <c r="D10" s="91">
        <v>132.37011000000001</v>
      </c>
      <c r="E10" s="91">
        <v>53.200899999999997</v>
      </c>
      <c r="F10" s="91">
        <v>60.628079999999997</v>
      </c>
      <c r="G10" s="91">
        <v>52.633940000000003</v>
      </c>
      <c r="H10" s="91">
        <v>216.43735000000001</v>
      </c>
      <c r="I10" s="91">
        <v>0</v>
      </c>
      <c r="J10" s="104"/>
      <c r="K10" s="91">
        <v>554.52378999999996</v>
      </c>
    </row>
    <row r="11" spans="1:11" ht="15.75" customHeight="1" x14ac:dyDescent="0.2">
      <c r="A11" s="83" t="s">
        <v>209</v>
      </c>
      <c r="B11" s="84">
        <v>103.03561000000001</v>
      </c>
      <c r="C11" s="84">
        <v>9.7261900000000008</v>
      </c>
      <c r="D11" s="84">
        <v>171.54182</v>
      </c>
      <c r="E11" s="84">
        <v>36.075589999999998</v>
      </c>
      <c r="F11" s="84">
        <v>74.036050000000003</v>
      </c>
      <c r="G11" s="84">
        <v>49.766730000000003</v>
      </c>
      <c r="H11" s="84">
        <v>510.74721</v>
      </c>
      <c r="I11" s="84">
        <v>0</v>
      </c>
      <c r="J11" s="104"/>
      <c r="K11" s="84">
        <v>955.65209000000004</v>
      </c>
    </row>
    <row r="12" spans="1:11" ht="15.75" customHeight="1" x14ac:dyDescent="0.2">
      <c r="A12" s="79" t="s">
        <v>26</v>
      </c>
      <c r="B12" s="80">
        <v>215.20926</v>
      </c>
      <c r="C12" s="80">
        <v>55.100110000000001</v>
      </c>
      <c r="D12" s="80">
        <v>587.19390999999996</v>
      </c>
      <c r="E12" s="80">
        <v>107.01116</v>
      </c>
      <c r="F12" s="80">
        <v>241.14762999999999</v>
      </c>
      <c r="G12" s="80">
        <v>147.81638000000001</v>
      </c>
      <c r="H12" s="80">
        <v>1005.37329</v>
      </c>
      <c r="I12" s="80">
        <v>2.50421</v>
      </c>
      <c r="J12" s="104"/>
      <c r="K12" s="80">
        <v>2361.3559500000001</v>
      </c>
    </row>
    <row r="13" spans="1:11" ht="15.75" customHeight="1" x14ac:dyDescent="0.2">
      <c r="A13" s="90" t="s">
        <v>27</v>
      </c>
      <c r="B13" s="91">
        <v>12.458679999999999</v>
      </c>
      <c r="C13" s="91">
        <v>6.9369399999999999</v>
      </c>
      <c r="D13" s="91">
        <v>69.230959999999996</v>
      </c>
      <c r="E13" s="91">
        <v>12.78426</v>
      </c>
      <c r="F13" s="91">
        <v>36.845260000000003</v>
      </c>
      <c r="G13" s="91">
        <v>33.504649999999998</v>
      </c>
      <c r="H13" s="91">
        <v>160.96737999999999</v>
      </c>
      <c r="I13" s="91">
        <v>0.92496999999999996</v>
      </c>
      <c r="J13" s="104"/>
      <c r="K13" s="91">
        <v>333.65309000000002</v>
      </c>
    </row>
    <row r="14" spans="1:11" ht="15.75" customHeight="1" x14ac:dyDescent="0.2">
      <c r="A14" s="83" t="s">
        <v>28</v>
      </c>
      <c r="B14" s="84">
        <v>3.88761</v>
      </c>
      <c r="C14" s="84">
        <v>0</v>
      </c>
      <c r="D14" s="84">
        <v>9.0494599999999998</v>
      </c>
      <c r="E14" s="84">
        <v>0.99980999999999998</v>
      </c>
      <c r="F14" s="84">
        <v>6.6537800000000002</v>
      </c>
      <c r="G14" s="84">
        <v>1.63039</v>
      </c>
      <c r="H14" s="84">
        <v>29.775459999999999</v>
      </c>
      <c r="I14" s="84">
        <v>0.84575999999999996</v>
      </c>
      <c r="J14" s="104"/>
      <c r="K14" s="84">
        <v>52.842260000000003</v>
      </c>
    </row>
    <row r="15" spans="1:11" ht="15.75" customHeight="1" x14ac:dyDescent="0.2">
      <c r="A15" s="79" t="s">
        <v>29</v>
      </c>
      <c r="B15" s="80">
        <v>50.900019999999998</v>
      </c>
      <c r="C15" s="80">
        <v>2.84788</v>
      </c>
      <c r="D15" s="80">
        <v>89.814760000000007</v>
      </c>
      <c r="E15" s="80">
        <v>10.977359999999999</v>
      </c>
      <c r="F15" s="80">
        <v>31.489429999999999</v>
      </c>
      <c r="G15" s="80">
        <v>24.909870000000002</v>
      </c>
      <c r="H15" s="80">
        <v>274.14208000000002</v>
      </c>
      <c r="I15" s="80">
        <v>0.99980999999999998</v>
      </c>
      <c r="J15" s="104"/>
      <c r="K15" s="80">
        <v>487.08102000000002</v>
      </c>
    </row>
    <row r="16" spans="1:11" ht="15.75" customHeight="1" x14ac:dyDescent="0.2">
      <c r="A16" s="90" t="s">
        <v>30</v>
      </c>
      <c r="B16" s="91">
        <v>16.801600000000001</v>
      </c>
      <c r="C16" s="91">
        <v>2.3875799999999998</v>
      </c>
      <c r="D16" s="91">
        <v>52.532899999999998</v>
      </c>
      <c r="E16" s="91">
        <v>7.1134500000000003</v>
      </c>
      <c r="F16" s="91">
        <v>17.702860000000001</v>
      </c>
      <c r="G16" s="91">
        <v>10.08981</v>
      </c>
      <c r="H16" s="91">
        <v>129.36879999999999</v>
      </c>
      <c r="I16" s="91">
        <v>0.99980999999999998</v>
      </c>
      <c r="J16" s="104"/>
      <c r="K16" s="91">
        <v>237.46024</v>
      </c>
    </row>
    <row r="17" spans="1:11" ht="15.75" hidden="1" customHeight="1" x14ac:dyDescent="0.2">
      <c r="A17" s="31" t="s">
        <v>31</v>
      </c>
      <c r="B17" s="36">
        <v>1.09711</v>
      </c>
      <c r="C17" s="36">
        <v>0.99980999999999998</v>
      </c>
      <c r="D17" s="71">
        <v>4.5724400000000003</v>
      </c>
      <c r="E17" s="36">
        <v>2.3283200000000002</v>
      </c>
      <c r="F17" s="36">
        <v>4.1682800000000002</v>
      </c>
      <c r="G17" s="36">
        <v>7.74153</v>
      </c>
      <c r="H17" s="36">
        <v>23.76972</v>
      </c>
      <c r="I17" s="71">
        <v>0</v>
      </c>
      <c r="J17" s="130"/>
      <c r="K17" s="84">
        <v>44.677230000000002</v>
      </c>
    </row>
    <row r="18" spans="1:11" ht="15.75" hidden="1" customHeight="1" x14ac:dyDescent="0.2">
      <c r="A18" s="33" t="s">
        <v>32</v>
      </c>
      <c r="B18" s="37">
        <v>0</v>
      </c>
      <c r="C18" s="37">
        <v>0</v>
      </c>
      <c r="D18" s="74">
        <v>0.34616000000000002</v>
      </c>
      <c r="E18" s="37">
        <v>0.99980999999999998</v>
      </c>
      <c r="F18" s="37">
        <v>0</v>
      </c>
      <c r="G18" s="37">
        <v>4.0298100000000003</v>
      </c>
      <c r="H18" s="37">
        <v>13.333130000000001</v>
      </c>
      <c r="I18" s="74">
        <v>0</v>
      </c>
      <c r="J18" s="130"/>
      <c r="K18" s="80">
        <v>18.708909999999999</v>
      </c>
    </row>
    <row r="19" spans="1:11" ht="15.75" hidden="1" customHeight="1" x14ac:dyDescent="0.2">
      <c r="A19" s="31" t="s">
        <v>33</v>
      </c>
      <c r="B19" s="36">
        <v>0</v>
      </c>
      <c r="C19" s="36">
        <v>0</v>
      </c>
      <c r="D19" s="71">
        <v>1.57301</v>
      </c>
      <c r="E19" s="36">
        <v>0</v>
      </c>
      <c r="F19" s="36">
        <v>0.38545000000000001</v>
      </c>
      <c r="G19" s="36">
        <v>0.90749999999999997</v>
      </c>
      <c r="H19" s="36">
        <v>1.1127100000000001</v>
      </c>
      <c r="I19" s="71">
        <v>0</v>
      </c>
      <c r="J19" s="130"/>
      <c r="K19" s="91">
        <v>3.9786700000000002</v>
      </c>
    </row>
    <row r="20" spans="1:11" ht="15.75" hidden="1" customHeight="1" x14ac:dyDescent="0.2">
      <c r="A20" s="33" t="s">
        <v>34</v>
      </c>
      <c r="B20" s="37">
        <v>0</v>
      </c>
      <c r="C20" s="37">
        <v>0</v>
      </c>
      <c r="D20" s="74">
        <v>1.99963</v>
      </c>
      <c r="E20" s="37">
        <v>0</v>
      </c>
      <c r="F20" s="37">
        <v>0.39979999999999999</v>
      </c>
      <c r="G20" s="37">
        <v>2.9994399999999999</v>
      </c>
      <c r="H20" s="37">
        <v>6.1273600000000004</v>
      </c>
      <c r="I20" s="74">
        <v>0</v>
      </c>
      <c r="J20" s="130"/>
      <c r="K20" s="84">
        <v>11.52623</v>
      </c>
    </row>
    <row r="21" spans="1:11" ht="15.75" customHeight="1" x14ac:dyDescent="0.2">
      <c r="A21" s="83" t="s">
        <v>35</v>
      </c>
      <c r="B21" s="84">
        <v>1.09711</v>
      </c>
      <c r="C21" s="84">
        <v>0.99980999999999998</v>
      </c>
      <c r="D21" s="84">
        <v>8.4912399999999995</v>
      </c>
      <c r="E21" s="84">
        <v>3.3281399999999999</v>
      </c>
      <c r="F21" s="84">
        <v>4.9535299999999998</v>
      </c>
      <c r="G21" s="84">
        <v>15.678290000000001</v>
      </c>
      <c r="H21" s="84">
        <v>44.342919999999999</v>
      </c>
      <c r="I21" s="84">
        <v>0</v>
      </c>
      <c r="J21" s="104"/>
      <c r="K21" s="84">
        <v>78.891040000000004</v>
      </c>
    </row>
    <row r="22" spans="1:11" ht="15.75" customHeight="1" x14ac:dyDescent="0.2">
      <c r="A22" s="79" t="s">
        <v>36</v>
      </c>
      <c r="B22" s="80">
        <v>0</v>
      </c>
      <c r="C22" s="80">
        <v>0</v>
      </c>
      <c r="D22" s="80">
        <v>3.8582900000000002</v>
      </c>
      <c r="E22" s="80">
        <v>0</v>
      </c>
      <c r="F22" s="80">
        <v>0</v>
      </c>
      <c r="G22" s="80">
        <v>0.99980999999999998</v>
      </c>
      <c r="H22" s="80">
        <v>5.5547899999999997</v>
      </c>
      <c r="I22" s="80">
        <v>0</v>
      </c>
      <c r="J22" s="104"/>
      <c r="K22" s="80">
        <v>10.4129</v>
      </c>
    </row>
    <row r="23" spans="1:11" ht="15.75" customHeight="1" x14ac:dyDescent="0.2">
      <c r="A23" s="90" t="s">
        <v>37</v>
      </c>
      <c r="B23" s="91">
        <v>0</v>
      </c>
      <c r="C23" s="91">
        <v>0</v>
      </c>
      <c r="D23" s="91">
        <v>3.7953000000000001</v>
      </c>
      <c r="E23" s="91">
        <v>0</v>
      </c>
      <c r="F23" s="91">
        <v>0.89004000000000005</v>
      </c>
      <c r="G23" s="91">
        <v>0.97175</v>
      </c>
      <c r="H23" s="91">
        <v>13.05682</v>
      </c>
      <c r="I23" s="91">
        <v>0</v>
      </c>
      <c r="J23" s="104"/>
      <c r="K23" s="91">
        <v>18.713899999999999</v>
      </c>
    </row>
    <row r="24" spans="1:11" ht="15.75" customHeight="1" x14ac:dyDescent="0.2">
      <c r="A24" s="83" t="s">
        <v>38</v>
      </c>
      <c r="B24" s="84">
        <v>0.24262</v>
      </c>
      <c r="C24" s="84">
        <v>0</v>
      </c>
      <c r="D24" s="84">
        <v>0.39979999999999999</v>
      </c>
      <c r="E24" s="84">
        <v>1.19129</v>
      </c>
      <c r="F24" s="84">
        <v>0</v>
      </c>
      <c r="G24" s="84">
        <v>3.3530799999999998</v>
      </c>
      <c r="H24" s="84">
        <v>14.35477</v>
      </c>
      <c r="I24" s="84">
        <v>0</v>
      </c>
      <c r="J24" s="104"/>
      <c r="K24" s="84">
        <v>19.54157</v>
      </c>
    </row>
    <row r="25" spans="1:11" ht="15.75" customHeight="1" x14ac:dyDescent="0.2">
      <c r="A25" s="79" t="s">
        <v>39</v>
      </c>
      <c r="B25" s="80">
        <v>3.21462</v>
      </c>
      <c r="C25" s="80">
        <v>1.99963</v>
      </c>
      <c r="D25" s="80">
        <v>16.907</v>
      </c>
      <c r="E25" s="80">
        <v>2.9981900000000001</v>
      </c>
      <c r="F25" s="80">
        <v>10.89378</v>
      </c>
      <c r="G25" s="80">
        <v>6.0911900000000001</v>
      </c>
      <c r="H25" s="80">
        <v>77.899959999999993</v>
      </c>
      <c r="I25" s="80">
        <v>0</v>
      </c>
      <c r="J25" s="104"/>
      <c r="K25" s="80">
        <v>120.00436999999999</v>
      </c>
    </row>
    <row r="26" spans="1:11" ht="15.75" customHeight="1" x14ac:dyDescent="0.2">
      <c r="A26" s="90" t="s">
        <v>40</v>
      </c>
      <c r="B26" s="91">
        <v>9.1760699999999993</v>
      </c>
      <c r="C26" s="91">
        <v>3.9069400000000001</v>
      </c>
      <c r="D26" s="91">
        <v>41.989019999999996</v>
      </c>
      <c r="E26" s="91">
        <v>5.30593</v>
      </c>
      <c r="F26" s="91">
        <v>36.005740000000003</v>
      </c>
      <c r="G26" s="91">
        <v>6.2963899999999997</v>
      </c>
      <c r="H26" s="91">
        <v>108.05027</v>
      </c>
      <c r="I26" s="91">
        <v>0</v>
      </c>
      <c r="J26" s="104"/>
      <c r="K26" s="91">
        <v>210.73036999999999</v>
      </c>
    </row>
    <row r="27" spans="1:11" ht="15.75" customHeight="1" x14ac:dyDescent="0.2">
      <c r="A27" s="83" t="s">
        <v>41</v>
      </c>
      <c r="B27" s="84">
        <v>0.53825999999999996</v>
      </c>
      <c r="C27" s="84">
        <v>0</v>
      </c>
      <c r="D27" s="84">
        <v>10.80771</v>
      </c>
      <c r="E27" s="84">
        <v>2.6663800000000002</v>
      </c>
      <c r="F27" s="84">
        <v>0</v>
      </c>
      <c r="G27" s="84">
        <v>1.6147899999999999</v>
      </c>
      <c r="H27" s="84">
        <v>21.418320000000001</v>
      </c>
      <c r="I27" s="84">
        <v>0</v>
      </c>
      <c r="J27" s="104"/>
      <c r="K27" s="84">
        <v>37.045470000000002</v>
      </c>
    </row>
    <row r="28" spans="1:11" ht="15.75" customHeight="1" x14ac:dyDescent="0.2">
      <c r="A28" s="79" t="s">
        <v>42</v>
      </c>
      <c r="B28" s="80">
        <v>4.67598</v>
      </c>
      <c r="C28" s="80">
        <v>3.3374899999999998</v>
      </c>
      <c r="D28" s="80">
        <v>79.617040000000003</v>
      </c>
      <c r="E28" s="80">
        <v>3.6880199999999999</v>
      </c>
      <c r="F28" s="80">
        <v>3.7778299999999998</v>
      </c>
      <c r="G28" s="80">
        <v>6.5895299999999999</v>
      </c>
      <c r="H28" s="80">
        <v>159.16920999999999</v>
      </c>
      <c r="I28" s="80">
        <v>0</v>
      </c>
      <c r="J28" s="104"/>
      <c r="K28" s="80">
        <v>260.85511000000002</v>
      </c>
    </row>
    <row r="29" spans="1:11" ht="15.75" customHeight="1" x14ac:dyDescent="0.2">
      <c r="A29" s="90" t="s">
        <v>43</v>
      </c>
      <c r="B29" s="91">
        <v>8.6870799999999999</v>
      </c>
      <c r="C29" s="91">
        <v>0</v>
      </c>
      <c r="D29" s="91">
        <v>0.16903000000000001</v>
      </c>
      <c r="E29" s="91">
        <v>0.58442000000000005</v>
      </c>
      <c r="F29" s="91">
        <v>0</v>
      </c>
      <c r="G29" s="91">
        <v>0.37735000000000002</v>
      </c>
      <c r="H29" s="91">
        <v>1.73268</v>
      </c>
      <c r="I29" s="91">
        <v>0</v>
      </c>
      <c r="J29" s="104"/>
      <c r="K29" s="91">
        <v>11.550549999999999</v>
      </c>
    </row>
    <row r="30" spans="1:11" ht="15.75" customHeight="1" x14ac:dyDescent="0.2">
      <c r="A30" s="83" t="s">
        <v>44</v>
      </c>
      <c r="B30" s="84">
        <v>9.8309700000000007</v>
      </c>
      <c r="C30" s="84">
        <v>1.99963</v>
      </c>
      <c r="D30" s="84">
        <v>7.1577400000000004</v>
      </c>
      <c r="E30" s="84">
        <v>1.3534600000000001</v>
      </c>
      <c r="F30" s="84">
        <v>0.85448999999999997</v>
      </c>
      <c r="G30" s="84">
        <v>9.9002099999999995</v>
      </c>
      <c r="H30" s="84">
        <v>44.262459999999997</v>
      </c>
      <c r="I30" s="84">
        <v>0</v>
      </c>
      <c r="J30" s="104"/>
      <c r="K30" s="84">
        <v>75.358949999999993</v>
      </c>
    </row>
    <row r="31" spans="1:11" ht="15.75" customHeight="1" x14ac:dyDescent="0.2">
      <c r="A31" s="79" t="s">
        <v>45</v>
      </c>
      <c r="B31" s="80">
        <v>1.24119</v>
      </c>
      <c r="C31" s="80">
        <v>0.99980999999999998</v>
      </c>
      <c r="D31" s="80">
        <v>6.0861999999999998</v>
      </c>
      <c r="E31" s="80">
        <v>0.70293000000000005</v>
      </c>
      <c r="F31" s="80">
        <v>1.50065</v>
      </c>
      <c r="G31" s="80">
        <v>1.3210299999999999</v>
      </c>
      <c r="H31" s="80">
        <v>11.652839999999999</v>
      </c>
      <c r="I31" s="80">
        <v>0.78151000000000004</v>
      </c>
      <c r="J31" s="104"/>
      <c r="K31" s="80">
        <v>24.286159999999999</v>
      </c>
    </row>
    <row r="32" spans="1:11" ht="15.75" customHeight="1" x14ac:dyDescent="0.2">
      <c r="A32" s="90" t="s">
        <v>46</v>
      </c>
      <c r="B32" s="91">
        <v>2.8148200000000001</v>
      </c>
      <c r="C32" s="91">
        <v>1.2337100000000001</v>
      </c>
      <c r="D32" s="91">
        <v>12.542260000000001</v>
      </c>
      <c r="E32" s="91">
        <v>1.84619</v>
      </c>
      <c r="F32" s="91">
        <v>3.0150299999999999</v>
      </c>
      <c r="G32" s="91">
        <v>5.0994799999999998</v>
      </c>
      <c r="H32" s="91">
        <v>21.2468</v>
      </c>
      <c r="I32" s="91">
        <v>0</v>
      </c>
      <c r="J32" s="104"/>
      <c r="K32" s="91">
        <v>47.798290000000001</v>
      </c>
    </row>
    <row r="33" spans="1:22" ht="15.75" customHeight="1" x14ac:dyDescent="0.2">
      <c r="A33" s="83" t="s">
        <v>47</v>
      </c>
      <c r="B33" s="84">
        <v>44.758929999999999</v>
      </c>
      <c r="C33" s="84">
        <v>3.49716</v>
      </c>
      <c r="D33" s="84">
        <v>96.539640000000006</v>
      </c>
      <c r="E33" s="84">
        <v>6.3288200000000003</v>
      </c>
      <c r="F33" s="84">
        <v>30.684840000000001</v>
      </c>
      <c r="G33" s="84">
        <v>12.00773</v>
      </c>
      <c r="H33" s="84">
        <v>112.15367999999999</v>
      </c>
      <c r="I33" s="84">
        <v>0.99980999999999998</v>
      </c>
      <c r="J33" s="104"/>
      <c r="K33" s="84">
        <v>306.97062</v>
      </c>
    </row>
    <row r="34" spans="1:22" ht="15.75" customHeight="1" x14ac:dyDescent="0.2">
      <c r="A34" s="79" t="s">
        <v>48</v>
      </c>
      <c r="B34" s="80">
        <v>18.944050000000001</v>
      </c>
      <c r="C34" s="80">
        <v>3.4584899999999998</v>
      </c>
      <c r="D34" s="80">
        <v>43.46161</v>
      </c>
      <c r="E34" s="80">
        <v>5.1219400000000004</v>
      </c>
      <c r="F34" s="80">
        <v>6.2477400000000003</v>
      </c>
      <c r="G34" s="80">
        <v>12.933949999999999</v>
      </c>
      <c r="H34" s="80">
        <v>107.43591000000001</v>
      </c>
      <c r="I34" s="80">
        <v>0.63056999999999996</v>
      </c>
      <c r="J34" s="104"/>
      <c r="K34" s="80">
        <v>198.54301000000001</v>
      </c>
    </row>
    <row r="35" spans="1:22" ht="15.75" customHeight="1" x14ac:dyDescent="0.2">
      <c r="A35" s="90" t="s">
        <v>49</v>
      </c>
      <c r="B35" s="91">
        <v>15.334</v>
      </c>
      <c r="C35" s="91">
        <v>1.11894</v>
      </c>
      <c r="D35" s="91">
        <v>29.796050000000001</v>
      </c>
      <c r="E35" s="91">
        <v>3.0075500000000002</v>
      </c>
      <c r="F35" s="91">
        <v>4.3666200000000002</v>
      </c>
      <c r="G35" s="91">
        <v>7.3305100000000003</v>
      </c>
      <c r="H35" s="91">
        <v>82.197339999999997</v>
      </c>
      <c r="I35" s="91">
        <v>0</v>
      </c>
      <c r="J35" s="104"/>
      <c r="K35" s="91">
        <v>143.15100000000001</v>
      </c>
    </row>
    <row r="36" spans="1:22" ht="15.75" customHeight="1" x14ac:dyDescent="0.2">
      <c r="A36" s="83" t="s">
        <v>50</v>
      </c>
      <c r="B36" s="84">
        <v>87.498279999999994</v>
      </c>
      <c r="C36" s="84">
        <v>12.51606</v>
      </c>
      <c r="D36" s="84">
        <v>127.575</v>
      </c>
      <c r="E36" s="84">
        <v>33.065550000000002</v>
      </c>
      <c r="F36" s="84">
        <v>68.772530000000003</v>
      </c>
      <c r="G36" s="84">
        <v>64.125870000000006</v>
      </c>
      <c r="H36" s="84">
        <v>501.55304999999998</v>
      </c>
      <c r="I36" s="84">
        <v>1.1688400000000001</v>
      </c>
      <c r="J36" s="104"/>
      <c r="K36" s="84">
        <v>896.49036000000001</v>
      </c>
    </row>
    <row r="37" spans="1:22" ht="15.75" customHeight="1" x14ac:dyDescent="0.2">
      <c r="A37" s="79" t="s">
        <v>51</v>
      </c>
      <c r="B37" s="80">
        <v>91.366560000000007</v>
      </c>
      <c r="C37" s="80">
        <v>20.9468</v>
      </c>
      <c r="D37" s="80">
        <v>230.88068000000001</v>
      </c>
      <c r="E37" s="80">
        <v>49.814129999999999</v>
      </c>
      <c r="F37" s="80">
        <v>75.937749999999994</v>
      </c>
      <c r="G37" s="80">
        <v>56.653149999999997</v>
      </c>
      <c r="H37" s="80">
        <v>589.53596000000005</v>
      </c>
      <c r="I37" s="80">
        <v>1.70648</v>
      </c>
      <c r="J37" s="104"/>
      <c r="K37" s="80">
        <v>1117.65671</v>
      </c>
    </row>
    <row r="38" spans="1:22" ht="15.75" customHeight="1" x14ac:dyDescent="0.2">
      <c r="A38" s="90" t="s">
        <v>52</v>
      </c>
      <c r="B38" s="91">
        <v>36.957529999999998</v>
      </c>
      <c r="C38" s="91">
        <v>1.9073199999999999</v>
      </c>
      <c r="D38" s="91">
        <v>51.879249999999999</v>
      </c>
      <c r="E38" s="91">
        <v>13.667439999999999</v>
      </c>
      <c r="F38" s="91">
        <v>28.786249999999999</v>
      </c>
      <c r="G38" s="91">
        <v>22.918980000000001</v>
      </c>
      <c r="H38" s="91">
        <v>106.22466</v>
      </c>
      <c r="I38" s="91">
        <v>1.99963</v>
      </c>
      <c r="J38" s="104"/>
      <c r="K38" s="91">
        <v>265.11009000000001</v>
      </c>
    </row>
    <row r="39" spans="1:22" ht="15.75" customHeight="1" x14ac:dyDescent="0.2">
      <c r="A39" s="83" t="s">
        <v>53</v>
      </c>
      <c r="B39" s="84">
        <v>10.376720000000001</v>
      </c>
      <c r="C39" s="84">
        <v>1.99963</v>
      </c>
      <c r="D39" s="84">
        <v>23.436039999999998</v>
      </c>
      <c r="E39" s="84">
        <v>9.7979199999999995</v>
      </c>
      <c r="F39" s="84">
        <v>5.7063600000000001</v>
      </c>
      <c r="G39" s="84">
        <v>15.718830000000001</v>
      </c>
      <c r="H39" s="84">
        <v>90.208320000000001</v>
      </c>
      <c r="I39" s="84">
        <v>0</v>
      </c>
      <c r="J39" s="104"/>
      <c r="K39" s="84">
        <v>157.24381</v>
      </c>
    </row>
    <row r="40" spans="1:22" ht="15.75" customHeight="1" x14ac:dyDescent="0.2">
      <c r="A40" s="79" t="s">
        <v>54</v>
      </c>
      <c r="B40" s="80">
        <v>24.326699999999999</v>
      </c>
      <c r="C40" s="80">
        <v>3.16472</v>
      </c>
      <c r="D40" s="80">
        <v>40.376100000000001</v>
      </c>
      <c r="E40" s="80">
        <v>11.23682</v>
      </c>
      <c r="F40" s="80">
        <v>20.667999999999999</v>
      </c>
      <c r="G40" s="80">
        <v>24.082830000000001</v>
      </c>
      <c r="H40" s="80">
        <v>164.43897000000001</v>
      </c>
      <c r="I40" s="80">
        <v>1.7226999999999999</v>
      </c>
      <c r="J40" s="104"/>
      <c r="K40" s="80">
        <v>290.01684</v>
      </c>
    </row>
    <row r="41" spans="1:22" ht="15.75" customHeight="1" x14ac:dyDescent="0.2">
      <c r="A41" s="90" t="s">
        <v>214</v>
      </c>
      <c r="B41" s="91">
        <v>27.20477</v>
      </c>
      <c r="C41" s="91">
        <v>9.4114599999999999</v>
      </c>
      <c r="D41" s="91">
        <v>79.040099999999995</v>
      </c>
      <c r="E41" s="91">
        <v>9.5743200000000002</v>
      </c>
      <c r="F41" s="91">
        <v>14.45126</v>
      </c>
      <c r="G41" s="91">
        <v>16.63768</v>
      </c>
      <c r="H41" s="91">
        <v>77.441839999999999</v>
      </c>
      <c r="I41" s="91">
        <v>1</v>
      </c>
      <c r="J41" s="104"/>
      <c r="K41" s="91">
        <v>235.88449</v>
      </c>
    </row>
    <row r="42" spans="1:22" ht="15.75" customHeight="1" x14ac:dyDescent="0.2">
      <c r="A42" s="83" t="s">
        <v>55</v>
      </c>
      <c r="B42" s="84">
        <v>42.99071</v>
      </c>
      <c r="C42" s="84">
        <v>4.3329399999999998</v>
      </c>
      <c r="D42" s="84">
        <v>61.614170000000001</v>
      </c>
      <c r="E42" s="84">
        <v>16.071850000000001</v>
      </c>
      <c r="F42" s="84">
        <v>17.805779999999999</v>
      </c>
      <c r="G42" s="84">
        <v>11.269259999999999</v>
      </c>
      <c r="H42" s="84">
        <v>128.96526</v>
      </c>
      <c r="I42" s="84">
        <v>0</v>
      </c>
      <c r="J42" s="104"/>
      <c r="K42" s="84">
        <v>283.04996</v>
      </c>
    </row>
    <row r="43" spans="1:22" ht="15.75" customHeight="1" x14ac:dyDescent="0.2">
      <c r="A43" s="79" t="s">
        <v>56</v>
      </c>
      <c r="B43" s="80">
        <v>2.6576399999999998</v>
      </c>
      <c r="C43" s="80">
        <v>0.99980999999999998</v>
      </c>
      <c r="D43" s="80">
        <v>14.54687</v>
      </c>
      <c r="E43" s="80">
        <v>5.0271299999999997</v>
      </c>
      <c r="F43" s="80">
        <v>8.2860399999999998</v>
      </c>
      <c r="G43" s="80">
        <v>4.1601699999999999</v>
      </c>
      <c r="H43" s="80">
        <v>43.53022</v>
      </c>
      <c r="I43" s="80">
        <v>0</v>
      </c>
      <c r="J43" s="104"/>
      <c r="K43" s="80">
        <v>80.090440000000001</v>
      </c>
    </row>
    <row r="44" spans="1:22" ht="15.75" customHeight="1" x14ac:dyDescent="0.2">
      <c r="A44" s="90" t="s">
        <v>57</v>
      </c>
      <c r="B44" s="91">
        <v>33.869520000000001</v>
      </c>
      <c r="C44" s="91">
        <v>10.77839</v>
      </c>
      <c r="D44" s="91">
        <v>115.78744</v>
      </c>
      <c r="E44" s="91">
        <v>13.044969999999999</v>
      </c>
      <c r="F44" s="91">
        <v>35.799289999999999</v>
      </c>
      <c r="G44" s="91">
        <v>20.754069999999999</v>
      </c>
      <c r="H44" s="91">
        <v>219.47981999999999</v>
      </c>
      <c r="I44" s="91">
        <v>0</v>
      </c>
      <c r="J44" s="104"/>
      <c r="K44" s="91">
        <v>449.51350000000002</v>
      </c>
    </row>
    <row r="45" spans="1:22" ht="15.75" customHeight="1" x14ac:dyDescent="0.2">
      <c r="A45" s="83" t="s">
        <v>58</v>
      </c>
      <c r="B45" s="84">
        <v>27.886230000000001</v>
      </c>
      <c r="C45" s="84">
        <v>8.2754300000000001</v>
      </c>
      <c r="D45" s="84">
        <v>56.613239999999998</v>
      </c>
      <c r="E45" s="84">
        <v>16.55273</v>
      </c>
      <c r="F45" s="84">
        <v>21.19379</v>
      </c>
      <c r="G45" s="84">
        <v>13.371169999999999</v>
      </c>
      <c r="H45" s="84">
        <v>145.38452000000001</v>
      </c>
      <c r="I45" s="84">
        <v>0</v>
      </c>
      <c r="J45" s="104"/>
      <c r="K45" s="84">
        <v>289.27712000000002</v>
      </c>
    </row>
    <row r="46" spans="1:22" ht="15.75" customHeight="1" x14ac:dyDescent="0.2">
      <c r="A46" s="79" t="s">
        <v>59</v>
      </c>
      <c r="B46" s="80">
        <v>59.56964</v>
      </c>
      <c r="C46" s="80">
        <v>13.01566</v>
      </c>
      <c r="D46" s="80">
        <v>151.19753</v>
      </c>
      <c r="E46" s="80">
        <v>35.534210000000002</v>
      </c>
      <c r="F46" s="80">
        <v>56.920729999999999</v>
      </c>
      <c r="G46" s="80">
        <v>81.750140000000002</v>
      </c>
      <c r="H46" s="80">
        <v>715.37329</v>
      </c>
      <c r="I46" s="80">
        <v>5.9901499999999999</v>
      </c>
      <c r="J46" s="104"/>
      <c r="K46" s="80">
        <v>1121.1033500000001</v>
      </c>
    </row>
    <row r="47" spans="1:22" ht="15.75" customHeight="1" x14ac:dyDescent="0.2">
      <c r="A47" s="38"/>
    </row>
    <row r="48" spans="1:22" ht="15.75" customHeight="1" x14ac:dyDescent="0.2">
      <c r="A48" s="88" t="s">
        <v>20</v>
      </c>
      <c r="B48" s="89">
        <f>SUM(B9:B46)-SUM(B17:B20)</f>
        <v>1101.58384</v>
      </c>
      <c r="C48" s="89">
        <f t="shared" ref="C48:I48" si="0">SUM(C9:C46)-SUM(C17:C20)</f>
        <v>219.30170000000004</v>
      </c>
      <c r="D48" s="89">
        <f t="shared" si="0"/>
        <v>2515.8348500000002</v>
      </c>
      <c r="E48" s="89">
        <f t="shared" si="0"/>
        <v>509.64229999999998</v>
      </c>
      <c r="F48" s="89">
        <f t="shared" si="0"/>
        <v>980.63789000000031</v>
      </c>
      <c r="G48" s="89">
        <f t="shared" si="0"/>
        <v>772.33718000000022</v>
      </c>
      <c r="H48" s="89">
        <f t="shared" si="0"/>
        <v>6265.7128899999998</v>
      </c>
      <c r="I48" s="89">
        <f t="shared" si="0"/>
        <v>22.443279999999998</v>
      </c>
      <c r="J48" s="102"/>
      <c r="K48" s="89">
        <f>SUM(K9:K46)-SUM(K17:K20)</f>
        <v>12395.545810000001</v>
      </c>
      <c r="V48" s="29"/>
    </row>
    <row r="49" spans="1:11" ht="15.75" customHeight="1" x14ac:dyDescent="0.2">
      <c r="B49" s="34"/>
      <c r="C49" s="34"/>
      <c r="D49" s="34"/>
      <c r="E49" s="34"/>
      <c r="F49" s="34"/>
      <c r="G49" s="34"/>
      <c r="H49" s="34"/>
      <c r="I49" s="34"/>
      <c r="K49" s="34"/>
    </row>
    <row r="50" spans="1:11" ht="15.75" customHeight="1" x14ac:dyDescent="0.2">
      <c r="A50" s="90" t="s">
        <v>60</v>
      </c>
      <c r="B50" s="91">
        <v>134.03106</v>
      </c>
      <c r="C50" s="91">
        <v>32.403170000000003</v>
      </c>
      <c r="D50" s="91">
        <v>221.90669</v>
      </c>
      <c r="E50" s="91">
        <v>83.170339999999996</v>
      </c>
      <c r="F50" s="91">
        <v>115.24481</v>
      </c>
      <c r="G50" s="91">
        <v>82.612110000000001</v>
      </c>
      <c r="H50" s="91">
        <v>548.67398000000003</v>
      </c>
      <c r="I50" s="91">
        <v>0.16903000000000001</v>
      </c>
      <c r="J50" s="104"/>
      <c r="K50" s="91">
        <v>1218.21119</v>
      </c>
    </row>
    <row r="51" spans="1:11" ht="15.75" customHeight="1" x14ac:dyDescent="0.2">
      <c r="A51" s="83" t="s">
        <v>61</v>
      </c>
      <c r="B51" s="84">
        <v>299.25716</v>
      </c>
      <c r="C51" s="84">
        <v>67.272499999999994</v>
      </c>
      <c r="D51" s="84">
        <v>807.82199000000003</v>
      </c>
      <c r="E51" s="84">
        <v>138.88605000000001</v>
      </c>
      <c r="F51" s="84">
        <v>333.83895999999999</v>
      </c>
      <c r="G51" s="84">
        <v>217.9511</v>
      </c>
      <c r="H51" s="84">
        <v>1599.6270199999999</v>
      </c>
      <c r="I51" s="84">
        <v>6.2745600000000001</v>
      </c>
      <c r="J51" s="104"/>
      <c r="K51" s="84">
        <v>3472.39257</v>
      </c>
    </row>
    <row r="52" spans="1:11" ht="15.75" customHeight="1" x14ac:dyDescent="0.2">
      <c r="A52" s="79" t="s">
        <v>62</v>
      </c>
      <c r="B52" s="80">
        <v>250.10042000000001</v>
      </c>
      <c r="C52" s="80">
        <v>39.947609999999997</v>
      </c>
      <c r="D52" s="80">
        <v>483.59258999999997</v>
      </c>
      <c r="E52" s="80">
        <v>104.67659999999999</v>
      </c>
      <c r="F52" s="80">
        <v>184.11089999999999</v>
      </c>
      <c r="G52" s="80">
        <v>163.96244999999999</v>
      </c>
      <c r="H52" s="80">
        <v>1386.9469200000001</v>
      </c>
      <c r="I52" s="80">
        <v>5.5055199999999997</v>
      </c>
      <c r="J52" s="104"/>
      <c r="K52" s="80">
        <v>2620.9511600000001</v>
      </c>
    </row>
    <row r="53" spans="1:11" s="24" customFormat="1" ht="15" x14ac:dyDescent="0.2">
      <c r="A53" s="27" t="s">
        <v>63</v>
      </c>
      <c r="B53"/>
      <c r="C53"/>
      <c r="D53"/>
      <c r="E53"/>
      <c r="F53" s="53"/>
      <c r="G53"/>
      <c r="H53"/>
      <c r="I53"/>
      <c r="J53" s="1"/>
    </row>
    <row r="54" spans="1:11" s="24" customFormat="1" ht="15" x14ac:dyDescent="0.2">
      <c r="J54" s="60"/>
    </row>
    <row r="55" spans="1:11" s="24" customFormat="1" ht="15" x14ac:dyDescent="0.2">
      <c r="J55" s="60"/>
    </row>
    <row r="58" spans="1:11" s="27" customFormat="1" ht="11.25" x14ac:dyDescent="0.2">
      <c r="J58" s="59"/>
    </row>
    <row r="60" spans="1:11" x14ac:dyDescent="0.2">
      <c r="B60" s="30"/>
      <c r="C60" s="30"/>
      <c r="D60" s="30"/>
      <c r="E60" s="30"/>
      <c r="F60" s="30"/>
      <c r="G60" s="30"/>
    </row>
    <row r="61" spans="1:11" x14ac:dyDescent="0.2">
      <c r="B61" s="30"/>
      <c r="C61" s="30"/>
      <c r="D61" s="30"/>
      <c r="E61" s="30"/>
      <c r="F61" s="30"/>
      <c r="G61" s="30"/>
    </row>
    <row r="62" spans="1:11" x14ac:dyDescent="0.2">
      <c r="B62" s="30"/>
      <c r="C62" s="30"/>
      <c r="D62" s="30"/>
      <c r="E62" s="30"/>
      <c r="F62" s="30"/>
      <c r="G62" s="30"/>
    </row>
    <row r="63" spans="1:11" x14ac:dyDescent="0.2">
      <c r="B63" s="30"/>
      <c r="C63" s="30"/>
      <c r="D63" s="30"/>
      <c r="E63" s="30"/>
      <c r="F63" s="30"/>
      <c r="G63" s="30"/>
    </row>
    <row r="64" spans="1:11" x14ac:dyDescent="0.2">
      <c r="B64" s="30"/>
      <c r="C64" s="30"/>
      <c r="D64" s="30"/>
      <c r="E64" s="30"/>
      <c r="F64" s="30"/>
      <c r="G64" s="30"/>
    </row>
    <row r="65" spans="2:7" x14ac:dyDescent="0.2">
      <c r="B65" s="30"/>
      <c r="C65" s="30"/>
      <c r="D65" s="30"/>
      <c r="E65" s="30"/>
      <c r="F65" s="30"/>
      <c r="G65" s="30"/>
    </row>
    <row r="66" spans="2:7" x14ac:dyDescent="0.2">
      <c r="B66" s="30"/>
      <c r="C66" s="30"/>
      <c r="D66" s="30"/>
      <c r="E66" s="30"/>
      <c r="F66" s="30"/>
      <c r="G66" s="30"/>
    </row>
    <row r="67" spans="2:7" x14ac:dyDescent="0.2">
      <c r="B67" s="30"/>
      <c r="C67" s="30"/>
      <c r="D67" s="30"/>
      <c r="E67" s="30"/>
      <c r="F67" s="30"/>
      <c r="G67" s="30"/>
    </row>
    <row r="68" spans="2:7" x14ac:dyDescent="0.2">
      <c r="B68" s="30"/>
      <c r="C68" s="30"/>
      <c r="D68" s="30"/>
      <c r="E68" s="30"/>
      <c r="F68" s="30"/>
      <c r="G68" s="30"/>
    </row>
    <row r="69" spans="2:7" x14ac:dyDescent="0.2">
      <c r="B69" s="30"/>
      <c r="C69" s="30"/>
      <c r="D69" s="30"/>
      <c r="E69" s="30"/>
      <c r="F69" s="30"/>
      <c r="G69" s="30"/>
    </row>
    <row r="70" spans="2:7" x14ac:dyDescent="0.2">
      <c r="B70" s="30"/>
      <c r="C70" s="30"/>
      <c r="D70" s="30"/>
      <c r="E70" s="30"/>
      <c r="F70" s="30"/>
      <c r="G70" s="30"/>
    </row>
    <row r="71" spans="2:7" x14ac:dyDescent="0.2">
      <c r="B71" s="30"/>
      <c r="C71" s="30"/>
      <c r="D71" s="30"/>
      <c r="E71" s="30"/>
      <c r="F71" s="30"/>
      <c r="G71" s="30"/>
    </row>
    <row r="72" spans="2:7" x14ac:dyDescent="0.2">
      <c r="B72" s="30"/>
      <c r="C72" s="30"/>
      <c r="D72" s="30"/>
      <c r="E72" s="30"/>
      <c r="F72" s="30"/>
      <c r="G72" s="30"/>
    </row>
    <row r="73" spans="2:7" x14ac:dyDescent="0.2">
      <c r="B73" s="30"/>
      <c r="C73" s="30"/>
      <c r="D73" s="30"/>
      <c r="E73" s="30"/>
      <c r="F73" s="30"/>
      <c r="G73" s="30"/>
    </row>
    <row r="74" spans="2:7" x14ac:dyDescent="0.2">
      <c r="B74" s="30"/>
      <c r="C74" s="30"/>
      <c r="D74" s="30"/>
      <c r="E74" s="30"/>
      <c r="F74" s="30"/>
      <c r="G74" s="30"/>
    </row>
    <row r="75" spans="2:7" x14ac:dyDescent="0.2">
      <c r="B75" s="30"/>
      <c r="C75" s="30"/>
      <c r="D75" s="30"/>
      <c r="E75" s="30"/>
      <c r="F75" s="30"/>
      <c r="G75" s="30"/>
    </row>
    <row r="76" spans="2:7" x14ac:dyDescent="0.2">
      <c r="B76" s="30"/>
      <c r="C76" s="30"/>
      <c r="D76" s="30"/>
      <c r="E76" s="30"/>
      <c r="F76" s="30"/>
      <c r="G76" s="30"/>
    </row>
    <row r="77" spans="2:7" x14ac:dyDescent="0.2">
      <c r="B77" s="30"/>
      <c r="C77" s="30"/>
      <c r="D77" s="30"/>
      <c r="E77" s="30"/>
      <c r="F77" s="30"/>
      <c r="G77" s="30"/>
    </row>
    <row r="78" spans="2:7" x14ac:dyDescent="0.2">
      <c r="B78" s="30"/>
      <c r="C78" s="30"/>
      <c r="D78" s="30"/>
      <c r="E78" s="30"/>
      <c r="F78" s="30"/>
      <c r="G78" s="30"/>
    </row>
    <row r="79" spans="2:7" x14ac:dyDescent="0.2">
      <c r="B79" s="30"/>
      <c r="C79" s="30"/>
      <c r="D79" s="30"/>
      <c r="E79" s="30"/>
      <c r="F79" s="30"/>
      <c r="G79" s="30"/>
    </row>
    <row r="80" spans="2:7" x14ac:dyDescent="0.2">
      <c r="B80" s="30"/>
      <c r="C80" s="30"/>
      <c r="D80" s="30"/>
      <c r="E80" s="30"/>
      <c r="F80" s="30"/>
      <c r="G80" s="30"/>
    </row>
    <row r="81" spans="2:7" x14ac:dyDescent="0.2">
      <c r="B81" s="30"/>
      <c r="C81" s="30"/>
      <c r="D81" s="30"/>
      <c r="E81" s="30"/>
      <c r="F81" s="30"/>
      <c r="G81" s="30"/>
    </row>
    <row r="82" spans="2:7" x14ac:dyDescent="0.2">
      <c r="B82" s="30"/>
      <c r="C82" s="30"/>
      <c r="D82" s="30"/>
      <c r="E82" s="30"/>
      <c r="F82" s="30"/>
      <c r="G82" s="30"/>
    </row>
    <row r="83" spans="2:7" x14ac:dyDescent="0.2">
      <c r="B83" s="30"/>
      <c r="C83" s="30"/>
      <c r="D83" s="30"/>
      <c r="E83" s="30"/>
      <c r="F83" s="30"/>
      <c r="G83" s="30"/>
    </row>
    <row r="84" spans="2:7" x14ac:dyDescent="0.2">
      <c r="B84" s="30"/>
      <c r="C84" s="30"/>
      <c r="D84" s="30"/>
      <c r="E84" s="30"/>
      <c r="F84" s="30"/>
      <c r="G84" s="30"/>
    </row>
    <row r="85" spans="2:7" x14ac:dyDescent="0.2">
      <c r="B85" s="30"/>
      <c r="C85" s="30"/>
      <c r="D85" s="30"/>
      <c r="E85" s="30"/>
      <c r="F85" s="30"/>
      <c r="G85" s="30"/>
    </row>
    <row r="86" spans="2:7" x14ac:dyDescent="0.2">
      <c r="B86" s="30"/>
      <c r="C86" s="30"/>
      <c r="D86" s="30"/>
      <c r="E86" s="30"/>
      <c r="F86" s="30"/>
      <c r="G86" s="30"/>
    </row>
    <row r="87" spans="2:7" x14ac:dyDescent="0.2">
      <c r="B87" s="30"/>
      <c r="C87" s="30"/>
      <c r="D87" s="30"/>
      <c r="E87" s="30"/>
      <c r="F87" s="30"/>
      <c r="G87" s="30"/>
    </row>
    <row r="88" spans="2:7" x14ac:dyDescent="0.2">
      <c r="B88" s="30"/>
      <c r="C88" s="30"/>
      <c r="D88" s="30"/>
      <c r="E88" s="30"/>
      <c r="F88" s="30"/>
      <c r="G88" s="30"/>
    </row>
    <row r="89" spans="2:7" x14ac:dyDescent="0.2">
      <c r="B89" s="30"/>
      <c r="C89" s="30"/>
      <c r="D89" s="30"/>
      <c r="E89" s="30"/>
      <c r="F89" s="30"/>
      <c r="G89" s="30"/>
    </row>
    <row r="90" spans="2:7" x14ac:dyDescent="0.2">
      <c r="B90" s="30"/>
      <c r="C90" s="30"/>
      <c r="D90" s="30"/>
      <c r="E90" s="30"/>
      <c r="F90" s="30"/>
      <c r="G90" s="30"/>
    </row>
    <row r="91" spans="2:7" x14ac:dyDescent="0.2">
      <c r="B91" s="30"/>
      <c r="C91" s="30"/>
      <c r="D91" s="30"/>
      <c r="E91" s="30"/>
      <c r="F91" s="30"/>
      <c r="G91" s="30"/>
    </row>
    <row r="92" spans="2:7" x14ac:dyDescent="0.2">
      <c r="B92" s="30"/>
      <c r="C92" s="30"/>
      <c r="D92" s="30"/>
      <c r="E92" s="30"/>
      <c r="F92" s="30"/>
      <c r="G92" s="30"/>
    </row>
    <row r="93" spans="2:7" x14ac:dyDescent="0.2">
      <c r="B93" s="30"/>
      <c r="C93" s="30"/>
      <c r="D93" s="30"/>
      <c r="E93" s="30"/>
      <c r="F93" s="30"/>
      <c r="G93" s="30"/>
    </row>
    <row r="94" spans="2:7" x14ac:dyDescent="0.2">
      <c r="B94" s="30"/>
      <c r="C94" s="30"/>
      <c r="D94" s="30"/>
      <c r="E94" s="30"/>
      <c r="F94" s="30"/>
      <c r="G94" s="30"/>
    </row>
    <row r="95" spans="2:7" x14ac:dyDescent="0.2">
      <c r="B95" s="30"/>
      <c r="C95" s="30"/>
      <c r="D95" s="30"/>
      <c r="E95" s="30"/>
      <c r="F95" s="30"/>
      <c r="G95" s="30"/>
    </row>
    <row r="96" spans="2:7" x14ac:dyDescent="0.2">
      <c r="B96" s="30"/>
      <c r="C96" s="30"/>
      <c r="D96" s="30"/>
      <c r="E96" s="30"/>
      <c r="F96" s="30"/>
      <c r="G96" s="30"/>
    </row>
    <row r="97" spans="2:10" x14ac:dyDescent="0.2">
      <c r="B97" s="30"/>
      <c r="C97" s="30"/>
      <c r="D97" s="30"/>
      <c r="E97" s="30"/>
      <c r="F97" s="30"/>
      <c r="G97" s="30"/>
    </row>
    <row r="98" spans="2:10" x14ac:dyDescent="0.2">
      <c r="B98" s="30"/>
      <c r="C98" s="30"/>
      <c r="D98" s="30"/>
      <c r="E98" s="30"/>
      <c r="F98" s="30"/>
      <c r="G98" s="30"/>
    </row>
    <row r="105" spans="2:10" s="24" customFormat="1" ht="15" x14ac:dyDescent="0.2">
      <c r="J105" s="60"/>
    </row>
    <row r="106" spans="2:10" s="24" customFormat="1" ht="15" x14ac:dyDescent="0.2">
      <c r="J106" s="60"/>
    </row>
    <row r="107" spans="2:10" s="24" customFormat="1" ht="15" x14ac:dyDescent="0.2">
      <c r="J107" s="60"/>
    </row>
    <row r="110" spans="2:10" s="27" customFormat="1" ht="11.25" x14ac:dyDescent="0.2">
      <c r="J110" s="59"/>
    </row>
    <row r="112" spans="2:10" x14ac:dyDescent="0.2">
      <c r="B112" s="30"/>
      <c r="C112" s="30"/>
      <c r="D112" s="30"/>
      <c r="E112" s="30"/>
      <c r="F112" s="30"/>
    </row>
    <row r="113" spans="2:6" x14ac:dyDescent="0.2">
      <c r="B113" s="30"/>
      <c r="C113" s="30"/>
      <c r="D113" s="30"/>
      <c r="E113" s="30"/>
      <c r="F113" s="30"/>
    </row>
    <row r="114" spans="2:6" x14ac:dyDescent="0.2">
      <c r="B114" s="30"/>
      <c r="C114" s="30"/>
      <c r="D114" s="30"/>
      <c r="E114" s="30"/>
      <c r="F114" s="30"/>
    </row>
    <row r="115" spans="2:6" x14ac:dyDescent="0.2">
      <c r="B115" s="30"/>
      <c r="C115" s="30"/>
      <c r="D115" s="30"/>
      <c r="E115" s="30"/>
      <c r="F115" s="30"/>
    </row>
    <row r="116" spans="2:6" x14ac:dyDescent="0.2">
      <c r="B116" s="30"/>
      <c r="C116" s="30"/>
      <c r="D116" s="30"/>
      <c r="E116" s="30"/>
      <c r="F116" s="30"/>
    </row>
    <row r="117" spans="2:6" x14ac:dyDescent="0.2">
      <c r="B117" s="30"/>
      <c r="C117" s="30"/>
      <c r="D117" s="30"/>
      <c r="E117" s="30"/>
      <c r="F117" s="30"/>
    </row>
    <row r="118" spans="2:6" x14ac:dyDescent="0.2">
      <c r="B118" s="30"/>
      <c r="C118" s="30"/>
      <c r="D118" s="30"/>
      <c r="E118" s="30"/>
      <c r="F118" s="30"/>
    </row>
    <row r="119" spans="2:6" x14ac:dyDescent="0.2">
      <c r="B119" s="30"/>
      <c r="C119" s="30"/>
      <c r="D119" s="30"/>
      <c r="E119" s="30"/>
      <c r="F119" s="30"/>
    </row>
    <row r="120" spans="2:6" x14ac:dyDescent="0.2">
      <c r="B120" s="30"/>
      <c r="C120" s="30"/>
      <c r="D120" s="30"/>
      <c r="E120" s="30"/>
      <c r="F120" s="30"/>
    </row>
    <row r="121" spans="2:6" x14ac:dyDescent="0.2">
      <c r="B121" s="30"/>
      <c r="C121" s="30"/>
      <c r="D121" s="30"/>
      <c r="E121" s="30"/>
      <c r="F121" s="30"/>
    </row>
    <row r="122" spans="2:6" x14ac:dyDescent="0.2">
      <c r="B122" s="30"/>
      <c r="C122" s="30"/>
      <c r="D122" s="30"/>
      <c r="E122" s="30"/>
      <c r="F122" s="30"/>
    </row>
    <row r="123" spans="2:6" x14ac:dyDescent="0.2">
      <c r="B123" s="30"/>
      <c r="C123" s="30"/>
      <c r="D123" s="30"/>
      <c r="E123" s="30"/>
      <c r="F123" s="30"/>
    </row>
    <row r="124" spans="2:6" x14ac:dyDescent="0.2">
      <c r="B124" s="30"/>
      <c r="C124" s="30"/>
      <c r="D124" s="30"/>
      <c r="E124" s="30"/>
      <c r="F124" s="30"/>
    </row>
    <row r="125" spans="2:6" x14ac:dyDescent="0.2">
      <c r="B125" s="30"/>
      <c r="C125" s="30"/>
      <c r="D125" s="30"/>
      <c r="E125" s="30"/>
      <c r="F125" s="30"/>
    </row>
    <row r="126" spans="2:6" x14ac:dyDescent="0.2">
      <c r="B126" s="30"/>
      <c r="C126" s="30"/>
      <c r="D126" s="30"/>
      <c r="E126" s="30"/>
      <c r="F126" s="30"/>
    </row>
    <row r="127" spans="2:6" x14ac:dyDescent="0.2">
      <c r="B127" s="30"/>
      <c r="C127" s="30"/>
      <c r="D127" s="30"/>
      <c r="E127" s="30"/>
      <c r="F127" s="30"/>
    </row>
    <row r="128" spans="2:6" x14ac:dyDescent="0.2">
      <c r="B128" s="30"/>
      <c r="C128" s="30"/>
      <c r="D128" s="30"/>
      <c r="E128" s="30"/>
      <c r="F128" s="30"/>
    </row>
    <row r="129" spans="2:6" x14ac:dyDescent="0.2">
      <c r="B129" s="30"/>
      <c r="C129" s="30"/>
      <c r="D129" s="30"/>
      <c r="E129" s="30"/>
      <c r="F129" s="30"/>
    </row>
    <row r="130" spans="2:6" x14ac:dyDescent="0.2">
      <c r="B130" s="30"/>
      <c r="C130" s="30"/>
      <c r="D130" s="30"/>
      <c r="E130" s="30"/>
      <c r="F130" s="30"/>
    </row>
    <row r="131" spans="2:6" x14ac:dyDescent="0.2">
      <c r="B131" s="30"/>
      <c r="C131" s="30"/>
      <c r="D131" s="30"/>
      <c r="E131" s="30"/>
      <c r="F131" s="30"/>
    </row>
    <row r="132" spans="2:6" x14ac:dyDescent="0.2">
      <c r="B132" s="30"/>
      <c r="C132" s="30"/>
      <c r="D132" s="30"/>
      <c r="E132" s="30"/>
      <c r="F132" s="30"/>
    </row>
    <row r="133" spans="2:6" x14ac:dyDescent="0.2">
      <c r="B133" s="30"/>
      <c r="C133" s="30"/>
      <c r="D133" s="30"/>
      <c r="E133" s="30"/>
      <c r="F133" s="30"/>
    </row>
    <row r="134" spans="2:6" x14ac:dyDescent="0.2">
      <c r="B134" s="30"/>
      <c r="C134" s="30"/>
      <c r="D134" s="30"/>
      <c r="E134" s="30"/>
      <c r="F134" s="30"/>
    </row>
    <row r="135" spans="2:6" x14ac:dyDescent="0.2">
      <c r="B135" s="30"/>
      <c r="C135" s="30"/>
      <c r="D135" s="30"/>
      <c r="E135" s="30"/>
      <c r="F135" s="30"/>
    </row>
    <row r="136" spans="2:6" x14ac:dyDescent="0.2">
      <c r="B136" s="30"/>
      <c r="C136" s="30"/>
      <c r="D136" s="30"/>
      <c r="E136" s="30"/>
      <c r="F136" s="30"/>
    </row>
    <row r="137" spans="2:6" x14ac:dyDescent="0.2">
      <c r="B137" s="30"/>
      <c r="C137" s="30"/>
      <c r="D137" s="30"/>
      <c r="E137" s="30"/>
      <c r="F137" s="30"/>
    </row>
    <row r="138" spans="2:6" x14ac:dyDescent="0.2">
      <c r="B138" s="30"/>
      <c r="C138" s="30"/>
      <c r="D138" s="30"/>
      <c r="E138" s="30"/>
      <c r="F138" s="30"/>
    </row>
    <row r="139" spans="2:6" x14ac:dyDescent="0.2">
      <c r="B139" s="30"/>
      <c r="C139" s="30"/>
      <c r="D139" s="30"/>
      <c r="E139" s="30"/>
      <c r="F139" s="30"/>
    </row>
    <row r="140" spans="2:6" x14ac:dyDescent="0.2">
      <c r="B140" s="30"/>
      <c r="C140" s="30"/>
      <c r="D140" s="30"/>
      <c r="E140" s="30"/>
      <c r="F140" s="30"/>
    </row>
    <row r="141" spans="2:6" x14ac:dyDescent="0.2">
      <c r="B141" s="30"/>
      <c r="C141" s="30"/>
      <c r="D141" s="30"/>
      <c r="E141" s="30"/>
      <c r="F141" s="30"/>
    </row>
    <row r="142" spans="2:6" x14ac:dyDescent="0.2">
      <c r="B142" s="30"/>
      <c r="C142" s="30"/>
      <c r="D142" s="30"/>
      <c r="E142" s="30"/>
      <c r="F142" s="30"/>
    </row>
    <row r="143" spans="2:6" x14ac:dyDescent="0.2">
      <c r="B143" s="30"/>
      <c r="C143" s="30"/>
      <c r="D143" s="30"/>
      <c r="E143" s="30"/>
      <c r="F143" s="30"/>
    </row>
    <row r="144" spans="2:6" x14ac:dyDescent="0.2">
      <c r="B144" s="30"/>
      <c r="C144" s="30"/>
      <c r="D144" s="30"/>
      <c r="E144" s="30"/>
      <c r="F144" s="30"/>
    </row>
    <row r="145" spans="2:10" x14ac:dyDescent="0.2">
      <c r="B145" s="30"/>
      <c r="C145" s="30"/>
      <c r="D145" s="30"/>
      <c r="E145" s="30"/>
      <c r="F145" s="30"/>
    </row>
    <row r="146" spans="2:10" x14ac:dyDescent="0.2">
      <c r="B146" s="30"/>
      <c r="C146" s="30"/>
      <c r="D146" s="30"/>
      <c r="E146" s="30"/>
      <c r="F146" s="30"/>
    </row>
    <row r="147" spans="2:10" x14ac:dyDescent="0.2">
      <c r="B147" s="30"/>
      <c r="C147" s="30"/>
      <c r="D147" s="30"/>
      <c r="E147" s="30"/>
      <c r="F147" s="30"/>
    </row>
    <row r="148" spans="2:10" x14ac:dyDescent="0.2">
      <c r="B148" s="30"/>
      <c r="C148" s="30"/>
      <c r="D148" s="30"/>
      <c r="E148" s="30"/>
      <c r="F148" s="30"/>
    </row>
    <row r="149" spans="2:10" x14ac:dyDescent="0.2">
      <c r="B149" s="30"/>
      <c r="C149" s="30"/>
      <c r="D149" s="30"/>
      <c r="E149" s="30"/>
      <c r="F149" s="30"/>
    </row>
    <row r="150" spans="2:10" x14ac:dyDescent="0.2">
      <c r="B150" s="30"/>
      <c r="C150" s="30"/>
      <c r="D150" s="30"/>
      <c r="E150" s="30"/>
      <c r="F150" s="30"/>
    </row>
    <row r="157" spans="2:10" s="24" customFormat="1" ht="15" x14ac:dyDescent="0.2">
      <c r="J157" s="60"/>
    </row>
    <row r="158" spans="2:10" s="24" customFormat="1" ht="15" x14ac:dyDescent="0.2">
      <c r="J158" s="60"/>
    </row>
    <row r="159" spans="2:10" s="24" customFormat="1" ht="15" x14ac:dyDescent="0.2">
      <c r="J159" s="60"/>
    </row>
    <row r="162" spans="2:10" s="27" customFormat="1" ht="11.25" x14ac:dyDescent="0.2">
      <c r="J162" s="59"/>
    </row>
    <row r="164" spans="2:10" x14ac:dyDescent="0.2">
      <c r="B164" s="30"/>
      <c r="C164" s="30"/>
      <c r="D164" s="30"/>
      <c r="E164" s="30"/>
      <c r="F164" s="30"/>
    </row>
    <row r="165" spans="2:10" x14ac:dyDescent="0.2">
      <c r="B165" s="30"/>
      <c r="C165" s="30"/>
      <c r="D165" s="30"/>
      <c r="E165" s="30"/>
      <c r="F165" s="30"/>
    </row>
    <row r="166" spans="2:10" x14ac:dyDescent="0.2">
      <c r="B166" s="30"/>
      <c r="C166" s="30"/>
      <c r="D166" s="30"/>
      <c r="E166" s="30"/>
      <c r="F166" s="30"/>
    </row>
    <row r="167" spans="2:10" x14ac:dyDescent="0.2">
      <c r="B167" s="30"/>
      <c r="C167" s="30"/>
      <c r="D167" s="30"/>
      <c r="E167" s="30"/>
      <c r="F167" s="30"/>
    </row>
    <row r="168" spans="2:10" x14ac:dyDescent="0.2">
      <c r="B168" s="30"/>
      <c r="C168" s="30"/>
      <c r="D168" s="30"/>
      <c r="E168" s="30"/>
      <c r="F168" s="30"/>
    </row>
    <row r="169" spans="2:10" x14ac:dyDescent="0.2">
      <c r="B169" s="30"/>
      <c r="C169" s="30"/>
      <c r="D169" s="30"/>
      <c r="E169" s="30"/>
      <c r="F169" s="30"/>
    </row>
    <row r="170" spans="2:10" x14ac:dyDescent="0.2">
      <c r="B170" s="30"/>
      <c r="C170" s="30"/>
      <c r="D170" s="30"/>
      <c r="E170" s="30"/>
      <c r="F170" s="30"/>
    </row>
    <row r="171" spans="2:10" x14ac:dyDescent="0.2">
      <c r="B171" s="30"/>
      <c r="C171" s="30"/>
      <c r="D171" s="30"/>
      <c r="E171" s="30"/>
      <c r="F171" s="30"/>
    </row>
    <row r="172" spans="2:10" x14ac:dyDescent="0.2">
      <c r="B172" s="30"/>
      <c r="C172" s="30"/>
      <c r="D172" s="30"/>
      <c r="E172" s="30"/>
      <c r="F172" s="30"/>
    </row>
    <row r="173" spans="2:10" x14ac:dyDescent="0.2">
      <c r="B173" s="30"/>
      <c r="C173" s="30"/>
      <c r="D173" s="30"/>
      <c r="E173" s="30"/>
      <c r="F173" s="30"/>
    </row>
    <row r="174" spans="2:10" x14ac:dyDescent="0.2">
      <c r="B174" s="30"/>
      <c r="C174" s="30"/>
      <c r="D174" s="30"/>
      <c r="E174" s="30"/>
      <c r="F174" s="30"/>
    </row>
    <row r="175" spans="2:10" x14ac:dyDescent="0.2">
      <c r="B175" s="30"/>
      <c r="C175" s="30"/>
      <c r="D175" s="30"/>
      <c r="E175" s="30"/>
      <c r="F175" s="30"/>
    </row>
    <row r="176" spans="2:10" x14ac:dyDescent="0.2">
      <c r="B176" s="30"/>
      <c r="C176" s="30"/>
      <c r="D176" s="30"/>
      <c r="E176" s="30"/>
      <c r="F176" s="30"/>
    </row>
    <row r="177" spans="2:6" x14ac:dyDescent="0.2">
      <c r="B177" s="30"/>
      <c r="C177" s="30"/>
      <c r="D177" s="30"/>
      <c r="E177" s="30"/>
      <c r="F177" s="30"/>
    </row>
    <row r="178" spans="2:6" x14ac:dyDescent="0.2">
      <c r="B178" s="30"/>
      <c r="C178" s="30"/>
      <c r="D178" s="30"/>
      <c r="E178" s="30"/>
      <c r="F178" s="30"/>
    </row>
    <row r="179" spans="2:6" x14ac:dyDescent="0.2">
      <c r="B179" s="30"/>
      <c r="C179" s="30"/>
      <c r="D179" s="30"/>
      <c r="E179" s="30"/>
      <c r="F179" s="30"/>
    </row>
    <row r="180" spans="2:6" x14ac:dyDescent="0.2">
      <c r="B180" s="30"/>
      <c r="C180" s="30"/>
      <c r="D180" s="30"/>
      <c r="E180" s="30"/>
      <c r="F180" s="30"/>
    </row>
    <row r="181" spans="2:6" x14ac:dyDescent="0.2">
      <c r="B181" s="30"/>
      <c r="C181" s="30"/>
      <c r="D181" s="30"/>
      <c r="E181" s="30"/>
      <c r="F181" s="30"/>
    </row>
    <row r="182" spans="2:6" x14ac:dyDescent="0.2">
      <c r="B182" s="30"/>
      <c r="C182" s="30"/>
      <c r="D182" s="30"/>
      <c r="E182" s="30"/>
      <c r="F182" s="30"/>
    </row>
    <row r="183" spans="2:6" x14ac:dyDescent="0.2">
      <c r="B183" s="30"/>
      <c r="C183" s="30"/>
      <c r="D183" s="30"/>
      <c r="E183" s="30"/>
      <c r="F183" s="30"/>
    </row>
    <row r="184" spans="2:6" x14ac:dyDescent="0.2">
      <c r="B184" s="30"/>
      <c r="C184" s="30"/>
      <c r="D184" s="30"/>
      <c r="E184" s="30"/>
      <c r="F184" s="30"/>
    </row>
    <row r="185" spans="2:6" x14ac:dyDescent="0.2">
      <c r="B185" s="30"/>
      <c r="C185" s="30"/>
      <c r="D185" s="30"/>
      <c r="E185" s="30"/>
      <c r="F185" s="30"/>
    </row>
    <row r="186" spans="2:6" x14ac:dyDescent="0.2">
      <c r="B186" s="30"/>
      <c r="C186" s="30"/>
      <c r="D186" s="30"/>
      <c r="E186" s="30"/>
      <c r="F186" s="30"/>
    </row>
    <row r="187" spans="2:6" x14ac:dyDescent="0.2">
      <c r="B187" s="30"/>
      <c r="C187" s="30"/>
      <c r="D187" s="30"/>
      <c r="E187" s="30"/>
      <c r="F187" s="30"/>
    </row>
    <row r="188" spans="2:6" x14ac:dyDescent="0.2">
      <c r="B188" s="30"/>
      <c r="C188" s="30"/>
      <c r="D188" s="30"/>
      <c r="E188" s="30"/>
      <c r="F188" s="30"/>
    </row>
    <row r="189" spans="2:6" x14ac:dyDescent="0.2">
      <c r="B189" s="30"/>
      <c r="C189" s="30"/>
      <c r="D189" s="30"/>
      <c r="E189" s="30"/>
      <c r="F189" s="30"/>
    </row>
    <row r="190" spans="2:6" x14ac:dyDescent="0.2">
      <c r="B190" s="30"/>
      <c r="C190" s="30"/>
      <c r="D190" s="30"/>
      <c r="E190" s="30"/>
      <c r="F190" s="30"/>
    </row>
    <row r="191" spans="2:6" x14ac:dyDescent="0.2">
      <c r="B191" s="30"/>
      <c r="C191" s="30"/>
      <c r="D191" s="30"/>
      <c r="E191" s="30"/>
      <c r="F191" s="30"/>
    </row>
    <row r="192" spans="2:6" x14ac:dyDescent="0.2">
      <c r="B192" s="30"/>
      <c r="C192" s="30"/>
      <c r="D192" s="30"/>
      <c r="E192" s="30"/>
      <c r="F192" s="30"/>
    </row>
    <row r="193" spans="2:6" x14ac:dyDescent="0.2">
      <c r="B193" s="30"/>
      <c r="C193" s="30"/>
      <c r="D193" s="30"/>
      <c r="E193" s="30"/>
      <c r="F193" s="30"/>
    </row>
    <row r="194" spans="2:6" x14ac:dyDescent="0.2">
      <c r="B194" s="30"/>
      <c r="C194" s="30"/>
      <c r="D194" s="30"/>
      <c r="E194" s="30"/>
      <c r="F194" s="30"/>
    </row>
    <row r="195" spans="2:6" x14ac:dyDescent="0.2">
      <c r="B195" s="30"/>
      <c r="C195" s="30"/>
      <c r="D195" s="30"/>
      <c r="E195" s="30"/>
      <c r="F195" s="30"/>
    </row>
    <row r="196" spans="2:6" x14ac:dyDescent="0.2">
      <c r="B196" s="30"/>
      <c r="C196" s="30"/>
      <c r="D196" s="30"/>
      <c r="E196" s="30"/>
      <c r="F196" s="30"/>
    </row>
    <row r="197" spans="2:6" x14ac:dyDescent="0.2">
      <c r="B197" s="30"/>
      <c r="C197" s="30"/>
      <c r="D197" s="30"/>
      <c r="E197" s="30"/>
      <c r="F197" s="30"/>
    </row>
    <row r="198" spans="2:6" x14ac:dyDescent="0.2">
      <c r="B198" s="30"/>
      <c r="C198" s="30"/>
      <c r="D198" s="30"/>
      <c r="E198" s="30"/>
      <c r="F198" s="30"/>
    </row>
    <row r="199" spans="2:6" x14ac:dyDescent="0.2">
      <c r="B199" s="30"/>
      <c r="C199" s="30"/>
      <c r="D199" s="30"/>
      <c r="E199" s="30"/>
      <c r="F199" s="30"/>
    </row>
    <row r="200" spans="2:6" x14ac:dyDescent="0.2">
      <c r="B200" s="30"/>
      <c r="C200" s="30"/>
      <c r="D200" s="30"/>
      <c r="E200" s="30"/>
      <c r="F200" s="30"/>
    </row>
    <row r="201" spans="2:6" x14ac:dyDescent="0.2">
      <c r="B201" s="30"/>
      <c r="C201" s="30"/>
      <c r="D201" s="30"/>
      <c r="E201" s="30"/>
      <c r="F201" s="30"/>
    </row>
    <row r="202" spans="2:6" x14ac:dyDescent="0.2">
      <c r="B202" s="30"/>
      <c r="C202" s="30"/>
      <c r="D202" s="30"/>
      <c r="E202" s="30"/>
      <c r="F202" s="30"/>
    </row>
    <row r="209" spans="2:10" s="24" customFormat="1" ht="15" x14ac:dyDescent="0.2">
      <c r="J209" s="60"/>
    </row>
    <row r="210" spans="2:10" s="24" customFormat="1" ht="15" x14ac:dyDescent="0.2">
      <c r="J210" s="60"/>
    </row>
    <row r="211" spans="2:10" s="24" customFormat="1" ht="15" x14ac:dyDescent="0.2">
      <c r="J211" s="60"/>
    </row>
    <row r="214" spans="2:10" s="27" customFormat="1" ht="11.25" x14ac:dyDescent="0.2">
      <c r="J214" s="59"/>
    </row>
    <row r="217" spans="2:10" x14ac:dyDescent="0.2">
      <c r="B217" s="30"/>
      <c r="C217" s="30"/>
      <c r="D217" s="30"/>
      <c r="E217" s="30"/>
      <c r="F217" s="30"/>
    </row>
    <row r="218" spans="2:10" x14ac:dyDescent="0.2">
      <c r="B218" s="30"/>
      <c r="C218" s="30"/>
      <c r="D218" s="30"/>
      <c r="E218" s="30"/>
      <c r="F218" s="30"/>
    </row>
    <row r="219" spans="2:10" x14ac:dyDescent="0.2">
      <c r="B219" s="30"/>
      <c r="C219" s="30"/>
      <c r="D219" s="30"/>
      <c r="E219" s="30"/>
      <c r="F219" s="30"/>
    </row>
    <row r="220" spans="2:10" x14ac:dyDescent="0.2">
      <c r="B220" s="30"/>
      <c r="C220" s="30"/>
      <c r="D220" s="30"/>
      <c r="E220" s="30"/>
      <c r="F220" s="30"/>
    </row>
    <row r="221" spans="2:10" x14ac:dyDescent="0.2">
      <c r="B221" s="30"/>
      <c r="C221" s="30"/>
      <c r="D221" s="30"/>
      <c r="E221" s="30"/>
      <c r="F221" s="30"/>
    </row>
    <row r="222" spans="2:10" x14ac:dyDescent="0.2">
      <c r="B222" s="30"/>
      <c r="C222" s="30"/>
      <c r="D222" s="30"/>
      <c r="E222" s="30"/>
      <c r="F222" s="30"/>
    </row>
    <row r="223" spans="2:10" x14ac:dyDescent="0.2">
      <c r="B223" s="30"/>
      <c r="C223" s="30"/>
      <c r="D223" s="30"/>
      <c r="E223" s="30"/>
      <c r="F223" s="30"/>
    </row>
    <row r="224" spans="2:10" x14ac:dyDescent="0.2">
      <c r="B224" s="30"/>
      <c r="C224" s="30"/>
      <c r="D224" s="30"/>
      <c r="E224" s="30"/>
      <c r="F224" s="30"/>
    </row>
    <row r="225" spans="2:6" x14ac:dyDescent="0.2">
      <c r="B225" s="30"/>
      <c r="C225" s="30"/>
      <c r="D225" s="30"/>
      <c r="E225" s="30"/>
      <c r="F225" s="30"/>
    </row>
    <row r="226" spans="2:6" x14ac:dyDescent="0.2">
      <c r="B226" s="30"/>
      <c r="C226" s="30"/>
      <c r="D226" s="30"/>
      <c r="E226" s="30"/>
      <c r="F226" s="30"/>
    </row>
    <row r="227" spans="2:6" x14ac:dyDescent="0.2">
      <c r="B227" s="30"/>
      <c r="C227" s="30"/>
      <c r="D227" s="30"/>
      <c r="E227" s="30"/>
      <c r="F227" s="30"/>
    </row>
    <row r="228" spans="2:6" x14ac:dyDescent="0.2">
      <c r="B228" s="30"/>
      <c r="C228" s="30"/>
      <c r="D228" s="30"/>
      <c r="E228" s="30"/>
      <c r="F228" s="30"/>
    </row>
    <row r="229" spans="2:6" x14ac:dyDescent="0.2">
      <c r="B229" s="30"/>
      <c r="C229" s="30"/>
      <c r="D229" s="30"/>
      <c r="E229" s="30"/>
      <c r="F229" s="30"/>
    </row>
    <row r="230" spans="2:6" x14ac:dyDescent="0.2">
      <c r="B230" s="30"/>
      <c r="C230" s="30"/>
      <c r="D230" s="30"/>
      <c r="E230" s="30"/>
      <c r="F230" s="30"/>
    </row>
    <row r="231" spans="2:6" x14ac:dyDescent="0.2">
      <c r="B231" s="30"/>
      <c r="C231" s="30"/>
      <c r="D231" s="30"/>
      <c r="E231" s="30"/>
      <c r="F231" s="30"/>
    </row>
    <row r="232" spans="2:6" x14ac:dyDescent="0.2">
      <c r="B232" s="30"/>
      <c r="C232" s="30"/>
      <c r="D232" s="30"/>
      <c r="E232" s="30"/>
      <c r="F232" s="30"/>
    </row>
    <row r="233" spans="2:6" x14ac:dyDescent="0.2">
      <c r="B233" s="30"/>
      <c r="C233" s="30"/>
      <c r="D233" s="30"/>
      <c r="E233" s="30"/>
      <c r="F233" s="30"/>
    </row>
    <row r="234" spans="2:6" x14ac:dyDescent="0.2">
      <c r="B234" s="30"/>
      <c r="C234" s="30"/>
      <c r="D234" s="30"/>
      <c r="E234" s="30"/>
      <c r="F234" s="30"/>
    </row>
    <row r="235" spans="2:6" x14ac:dyDescent="0.2">
      <c r="B235" s="30"/>
      <c r="C235" s="30"/>
      <c r="D235" s="30"/>
      <c r="E235" s="30"/>
      <c r="F235" s="30"/>
    </row>
    <row r="236" spans="2:6" x14ac:dyDescent="0.2">
      <c r="B236" s="30"/>
      <c r="C236" s="30"/>
      <c r="D236" s="30"/>
      <c r="E236" s="30"/>
      <c r="F236" s="30"/>
    </row>
    <row r="237" spans="2:6" x14ac:dyDescent="0.2">
      <c r="B237" s="30"/>
      <c r="C237" s="30"/>
      <c r="D237" s="30"/>
      <c r="E237" s="30"/>
      <c r="F237" s="30"/>
    </row>
    <row r="238" spans="2:6" x14ac:dyDescent="0.2">
      <c r="B238" s="30"/>
      <c r="C238" s="30"/>
      <c r="D238" s="30"/>
      <c r="E238" s="30"/>
      <c r="F238" s="30"/>
    </row>
    <row r="239" spans="2:6" x14ac:dyDescent="0.2">
      <c r="B239" s="30"/>
      <c r="C239" s="30"/>
      <c r="D239" s="30"/>
      <c r="E239" s="30"/>
      <c r="F239" s="30"/>
    </row>
    <row r="240" spans="2:6" x14ac:dyDescent="0.2">
      <c r="B240" s="30"/>
      <c r="C240" s="30"/>
      <c r="D240" s="30"/>
      <c r="E240" s="30"/>
      <c r="F240" s="30"/>
    </row>
    <row r="241" spans="2:6" x14ac:dyDescent="0.2">
      <c r="B241" s="30"/>
      <c r="C241" s="30"/>
      <c r="D241" s="30"/>
      <c r="E241" s="30"/>
      <c r="F241" s="30"/>
    </row>
    <row r="242" spans="2:6" x14ac:dyDescent="0.2">
      <c r="B242" s="30"/>
      <c r="C242" s="30"/>
      <c r="D242" s="30"/>
      <c r="E242" s="30"/>
      <c r="F242" s="30"/>
    </row>
    <row r="243" spans="2:6" x14ac:dyDescent="0.2">
      <c r="B243" s="30"/>
      <c r="C243" s="30"/>
      <c r="D243" s="30"/>
      <c r="E243" s="30"/>
      <c r="F243" s="30"/>
    </row>
    <row r="244" spans="2:6" x14ac:dyDescent="0.2">
      <c r="B244" s="30"/>
      <c r="C244" s="30"/>
      <c r="D244" s="30"/>
      <c r="E244" s="30"/>
      <c r="F244" s="30"/>
    </row>
    <row r="245" spans="2:6" x14ac:dyDescent="0.2">
      <c r="B245" s="30"/>
      <c r="C245" s="30"/>
      <c r="D245" s="30"/>
      <c r="E245" s="30"/>
      <c r="F245" s="30"/>
    </row>
    <row r="246" spans="2:6" x14ac:dyDescent="0.2">
      <c r="B246" s="30"/>
      <c r="C246" s="30"/>
      <c r="D246" s="30"/>
      <c r="E246" s="30"/>
      <c r="F246" s="30"/>
    </row>
    <row r="247" spans="2:6" x14ac:dyDescent="0.2">
      <c r="B247" s="30"/>
      <c r="C247" s="30"/>
      <c r="D247" s="30"/>
      <c r="E247" s="30"/>
      <c r="F247" s="30"/>
    </row>
    <row r="248" spans="2:6" x14ac:dyDescent="0.2">
      <c r="B248" s="30"/>
      <c r="C248" s="30"/>
      <c r="D248" s="30"/>
      <c r="E248" s="30"/>
      <c r="F248" s="30"/>
    </row>
    <row r="249" spans="2:6" x14ac:dyDescent="0.2">
      <c r="B249" s="30"/>
      <c r="C249" s="30"/>
      <c r="D249" s="30"/>
      <c r="E249" s="30"/>
      <c r="F249" s="30"/>
    </row>
    <row r="250" spans="2:6" x14ac:dyDescent="0.2">
      <c r="B250" s="30"/>
      <c r="C250" s="30"/>
      <c r="D250" s="30"/>
      <c r="E250" s="30"/>
      <c r="F250" s="30"/>
    </row>
    <row r="251" spans="2:6" x14ac:dyDescent="0.2">
      <c r="B251" s="30"/>
      <c r="C251" s="30"/>
      <c r="D251" s="30"/>
      <c r="E251" s="30"/>
      <c r="F251" s="30"/>
    </row>
    <row r="252" spans="2:6" x14ac:dyDescent="0.2">
      <c r="B252" s="30"/>
      <c r="C252" s="30"/>
      <c r="D252" s="30"/>
      <c r="E252" s="30"/>
      <c r="F252" s="30"/>
    </row>
    <row r="253" spans="2:6" x14ac:dyDescent="0.2">
      <c r="B253" s="30"/>
      <c r="C253" s="30"/>
      <c r="D253" s="30"/>
      <c r="E253" s="30"/>
      <c r="F253" s="30"/>
    </row>
    <row r="254" spans="2:6" x14ac:dyDescent="0.2">
      <c r="B254" s="30"/>
      <c r="C254" s="30"/>
      <c r="D254" s="30"/>
      <c r="E254" s="30"/>
      <c r="F254" s="30"/>
    </row>
    <row r="261" spans="2:10" s="24" customFormat="1" ht="15" x14ac:dyDescent="0.2">
      <c r="J261" s="60"/>
    </row>
    <row r="262" spans="2:10" s="24" customFormat="1" ht="15" x14ac:dyDescent="0.2">
      <c r="J262" s="60"/>
    </row>
    <row r="263" spans="2:10" s="24" customFormat="1" ht="15" x14ac:dyDescent="0.2">
      <c r="J263" s="60"/>
    </row>
    <row r="266" spans="2:10" s="27" customFormat="1" ht="11.25" x14ac:dyDescent="0.2">
      <c r="J266" s="59"/>
    </row>
    <row r="269" spans="2:10" x14ac:dyDescent="0.2">
      <c r="B269" s="30"/>
      <c r="C269" s="30"/>
      <c r="D269" s="30"/>
      <c r="E269" s="30"/>
      <c r="F269" s="30"/>
    </row>
    <row r="270" spans="2:10" x14ac:dyDescent="0.2">
      <c r="B270" s="30"/>
      <c r="C270" s="30"/>
      <c r="D270" s="30"/>
      <c r="E270" s="30"/>
      <c r="F270" s="30"/>
    </row>
    <row r="271" spans="2:10" x14ac:dyDescent="0.2">
      <c r="B271" s="30"/>
      <c r="C271" s="30"/>
      <c r="D271" s="30"/>
      <c r="E271" s="30"/>
      <c r="F271" s="30"/>
    </row>
    <row r="272" spans="2:10" x14ac:dyDescent="0.2">
      <c r="B272" s="30"/>
      <c r="C272" s="30"/>
      <c r="D272" s="30"/>
      <c r="E272" s="30"/>
      <c r="F272" s="30"/>
    </row>
    <row r="273" spans="2:6" x14ac:dyDescent="0.2">
      <c r="B273" s="30"/>
      <c r="C273" s="30"/>
      <c r="D273" s="30"/>
      <c r="E273" s="30"/>
      <c r="F273" s="30"/>
    </row>
    <row r="274" spans="2:6" x14ac:dyDescent="0.2">
      <c r="B274" s="30"/>
      <c r="C274" s="30"/>
      <c r="D274" s="30"/>
      <c r="E274" s="30"/>
      <c r="F274" s="30"/>
    </row>
    <row r="275" spans="2:6" x14ac:dyDescent="0.2">
      <c r="B275" s="30"/>
      <c r="C275" s="30"/>
      <c r="D275" s="30"/>
      <c r="E275" s="30"/>
      <c r="F275" s="30"/>
    </row>
    <row r="276" spans="2:6" x14ac:dyDescent="0.2">
      <c r="B276" s="30"/>
      <c r="C276" s="30"/>
      <c r="D276" s="30"/>
      <c r="E276" s="30"/>
      <c r="F276" s="30"/>
    </row>
    <row r="277" spans="2:6" x14ac:dyDescent="0.2">
      <c r="B277" s="30"/>
      <c r="C277" s="30"/>
      <c r="D277" s="30"/>
      <c r="E277" s="30"/>
      <c r="F277" s="30"/>
    </row>
    <row r="278" spans="2:6" x14ac:dyDescent="0.2">
      <c r="B278" s="30"/>
      <c r="C278" s="30"/>
      <c r="D278" s="30"/>
      <c r="E278" s="30"/>
      <c r="F278" s="30"/>
    </row>
    <row r="279" spans="2:6" x14ac:dyDescent="0.2">
      <c r="B279" s="30"/>
      <c r="C279" s="30"/>
      <c r="D279" s="30"/>
      <c r="E279" s="30"/>
      <c r="F279" s="30"/>
    </row>
    <row r="280" spans="2:6" x14ac:dyDescent="0.2">
      <c r="B280" s="30"/>
      <c r="C280" s="30"/>
      <c r="D280" s="30"/>
      <c r="E280" s="30"/>
      <c r="F280" s="30"/>
    </row>
    <row r="281" spans="2:6" x14ac:dyDescent="0.2">
      <c r="B281" s="30"/>
      <c r="C281" s="30"/>
      <c r="D281" s="30"/>
      <c r="E281" s="30"/>
      <c r="F281" s="30"/>
    </row>
    <row r="282" spans="2:6" x14ac:dyDescent="0.2">
      <c r="B282" s="30"/>
      <c r="C282" s="30"/>
      <c r="D282" s="30"/>
      <c r="E282" s="30"/>
      <c r="F282" s="30"/>
    </row>
    <row r="283" spans="2:6" x14ac:dyDescent="0.2">
      <c r="B283" s="30"/>
      <c r="C283" s="30"/>
      <c r="D283" s="30"/>
      <c r="E283" s="30"/>
      <c r="F283" s="30"/>
    </row>
    <row r="284" spans="2:6" x14ac:dyDescent="0.2">
      <c r="B284" s="30"/>
      <c r="C284" s="30"/>
      <c r="D284" s="30"/>
      <c r="E284" s="30"/>
      <c r="F284" s="30"/>
    </row>
    <row r="285" spans="2:6" x14ac:dyDescent="0.2">
      <c r="B285" s="30"/>
      <c r="C285" s="30"/>
      <c r="D285" s="30"/>
      <c r="E285" s="30"/>
      <c r="F285" s="30"/>
    </row>
    <row r="286" spans="2:6" x14ac:dyDescent="0.2">
      <c r="B286" s="30"/>
      <c r="C286" s="30"/>
      <c r="D286" s="30"/>
      <c r="E286" s="30"/>
      <c r="F286" s="30"/>
    </row>
    <row r="287" spans="2:6" x14ac:dyDescent="0.2">
      <c r="B287" s="30"/>
      <c r="C287" s="30"/>
      <c r="D287" s="30"/>
      <c r="E287" s="30"/>
      <c r="F287" s="30"/>
    </row>
    <row r="288" spans="2:6" x14ac:dyDescent="0.2">
      <c r="B288" s="30"/>
      <c r="C288" s="30"/>
      <c r="D288" s="30"/>
      <c r="E288" s="30"/>
      <c r="F288" s="30"/>
    </row>
    <row r="289" spans="2:6" x14ac:dyDescent="0.2">
      <c r="B289" s="30"/>
      <c r="C289" s="30"/>
      <c r="D289" s="30"/>
      <c r="E289" s="30"/>
      <c r="F289" s="30"/>
    </row>
    <row r="290" spans="2:6" x14ac:dyDescent="0.2">
      <c r="B290" s="30"/>
      <c r="C290" s="30"/>
      <c r="D290" s="30"/>
      <c r="E290" s="30"/>
      <c r="F290" s="30"/>
    </row>
    <row r="291" spans="2:6" x14ac:dyDescent="0.2">
      <c r="B291" s="30"/>
      <c r="C291" s="30"/>
      <c r="D291" s="30"/>
      <c r="E291" s="30"/>
      <c r="F291" s="30"/>
    </row>
    <row r="292" spans="2:6" x14ac:dyDescent="0.2">
      <c r="B292" s="30"/>
      <c r="C292" s="30"/>
      <c r="D292" s="30"/>
      <c r="E292" s="30"/>
      <c r="F292" s="30"/>
    </row>
    <row r="293" spans="2:6" x14ac:dyDescent="0.2">
      <c r="B293" s="30"/>
      <c r="C293" s="30"/>
      <c r="D293" s="30"/>
      <c r="E293" s="30"/>
      <c r="F293" s="30"/>
    </row>
    <row r="294" spans="2:6" x14ac:dyDescent="0.2">
      <c r="B294" s="30"/>
      <c r="C294" s="30"/>
      <c r="D294" s="30"/>
      <c r="E294" s="30"/>
      <c r="F294" s="30"/>
    </row>
    <row r="295" spans="2:6" x14ac:dyDescent="0.2">
      <c r="B295" s="30"/>
      <c r="C295" s="30"/>
      <c r="D295" s="30"/>
      <c r="E295" s="30"/>
      <c r="F295" s="30"/>
    </row>
    <row r="296" spans="2:6" x14ac:dyDescent="0.2">
      <c r="B296" s="30"/>
      <c r="C296" s="30"/>
      <c r="D296" s="30"/>
      <c r="E296" s="30"/>
      <c r="F296" s="30"/>
    </row>
    <row r="297" spans="2:6" x14ac:dyDescent="0.2">
      <c r="B297" s="30"/>
      <c r="C297" s="30"/>
      <c r="D297" s="30"/>
      <c r="E297" s="30"/>
      <c r="F297" s="30"/>
    </row>
    <row r="298" spans="2:6" x14ac:dyDescent="0.2">
      <c r="B298" s="30"/>
      <c r="C298" s="30"/>
      <c r="D298" s="30"/>
      <c r="E298" s="30"/>
      <c r="F298" s="30"/>
    </row>
    <row r="299" spans="2:6" x14ac:dyDescent="0.2">
      <c r="B299" s="30"/>
      <c r="C299" s="30"/>
      <c r="D299" s="30"/>
      <c r="E299" s="30"/>
      <c r="F299" s="30"/>
    </row>
    <row r="300" spans="2:6" x14ac:dyDescent="0.2">
      <c r="B300" s="30"/>
      <c r="C300" s="30"/>
      <c r="D300" s="30"/>
      <c r="E300" s="30"/>
      <c r="F300" s="30"/>
    </row>
    <row r="301" spans="2:6" x14ac:dyDescent="0.2">
      <c r="B301" s="30"/>
      <c r="C301" s="30"/>
      <c r="D301" s="30"/>
      <c r="E301" s="30"/>
      <c r="F301" s="30"/>
    </row>
    <row r="302" spans="2:6" x14ac:dyDescent="0.2">
      <c r="B302" s="30"/>
      <c r="C302" s="30"/>
      <c r="D302" s="30"/>
      <c r="E302" s="30"/>
      <c r="F302" s="30"/>
    </row>
    <row r="303" spans="2:6" x14ac:dyDescent="0.2">
      <c r="B303" s="30"/>
      <c r="C303" s="30"/>
      <c r="D303" s="30"/>
      <c r="E303" s="30"/>
      <c r="F303" s="30"/>
    </row>
    <row r="304" spans="2:6" x14ac:dyDescent="0.2">
      <c r="B304" s="30"/>
      <c r="C304" s="30"/>
      <c r="D304" s="30"/>
      <c r="E304" s="30"/>
      <c r="F304" s="30"/>
    </row>
    <row r="305" spans="2:10" x14ac:dyDescent="0.2">
      <c r="B305" s="30"/>
      <c r="C305" s="30"/>
      <c r="D305" s="30"/>
      <c r="E305" s="30"/>
      <c r="F305" s="30"/>
    </row>
    <row r="306" spans="2:10" x14ac:dyDescent="0.2">
      <c r="B306" s="30"/>
      <c r="C306" s="30"/>
      <c r="D306" s="30"/>
      <c r="E306" s="30"/>
      <c r="F306" s="30"/>
    </row>
    <row r="313" spans="2:10" s="24" customFormat="1" ht="15" x14ac:dyDescent="0.2">
      <c r="J313" s="60"/>
    </row>
    <row r="314" spans="2:10" s="24" customFormat="1" ht="15" x14ac:dyDescent="0.2">
      <c r="J314" s="60"/>
    </row>
    <row r="315" spans="2:10" s="24" customFormat="1" ht="15" x14ac:dyDescent="0.2">
      <c r="J315" s="60"/>
    </row>
    <row r="318" spans="2:10" s="27" customFormat="1" ht="11.25" x14ac:dyDescent="0.2">
      <c r="J318" s="59"/>
    </row>
    <row r="321" spans="2:6" x14ac:dyDescent="0.2">
      <c r="B321" s="30"/>
      <c r="C321" s="30"/>
      <c r="D321" s="30"/>
      <c r="E321" s="30"/>
      <c r="F321" s="30"/>
    </row>
    <row r="322" spans="2:6" x14ac:dyDescent="0.2">
      <c r="B322" s="30"/>
      <c r="C322" s="30"/>
      <c r="D322" s="30"/>
      <c r="E322" s="30"/>
      <c r="F322" s="30"/>
    </row>
    <row r="323" spans="2:6" x14ac:dyDescent="0.2">
      <c r="B323" s="30"/>
      <c r="C323" s="30"/>
      <c r="D323" s="30"/>
      <c r="E323" s="30"/>
      <c r="F323" s="30"/>
    </row>
    <row r="324" spans="2:6" x14ac:dyDescent="0.2">
      <c r="B324" s="30"/>
      <c r="C324" s="30"/>
      <c r="D324" s="30"/>
      <c r="E324" s="30"/>
      <c r="F324" s="30"/>
    </row>
    <row r="325" spans="2:6" x14ac:dyDescent="0.2">
      <c r="B325" s="30"/>
      <c r="C325" s="30"/>
      <c r="D325" s="30"/>
      <c r="E325" s="30"/>
      <c r="F325" s="30"/>
    </row>
    <row r="326" spans="2:6" x14ac:dyDescent="0.2">
      <c r="B326" s="30"/>
      <c r="C326" s="30"/>
      <c r="D326" s="30"/>
      <c r="E326" s="30"/>
      <c r="F326" s="30"/>
    </row>
    <row r="327" spans="2:6" x14ac:dyDescent="0.2">
      <c r="B327" s="30"/>
      <c r="C327" s="30"/>
      <c r="D327" s="30"/>
      <c r="E327" s="30"/>
      <c r="F327" s="30"/>
    </row>
    <row r="328" spans="2:6" x14ac:dyDescent="0.2">
      <c r="B328" s="30"/>
      <c r="C328" s="30"/>
      <c r="D328" s="30"/>
      <c r="E328" s="30"/>
      <c r="F328" s="30"/>
    </row>
    <row r="329" spans="2:6" x14ac:dyDescent="0.2">
      <c r="B329" s="30"/>
      <c r="C329" s="30"/>
      <c r="D329" s="30"/>
      <c r="E329" s="30"/>
      <c r="F329" s="30"/>
    </row>
    <row r="330" spans="2:6" x14ac:dyDescent="0.2">
      <c r="B330" s="30"/>
      <c r="C330" s="30"/>
      <c r="D330" s="30"/>
      <c r="E330" s="30"/>
      <c r="F330" s="30"/>
    </row>
    <row r="331" spans="2:6" x14ac:dyDescent="0.2">
      <c r="B331" s="30"/>
      <c r="C331" s="30"/>
      <c r="D331" s="30"/>
      <c r="E331" s="30"/>
      <c r="F331" s="30"/>
    </row>
    <row r="332" spans="2:6" x14ac:dyDescent="0.2">
      <c r="B332" s="30"/>
      <c r="C332" s="30"/>
      <c r="D332" s="30"/>
      <c r="E332" s="30"/>
      <c r="F332" s="30"/>
    </row>
    <row r="333" spans="2:6" x14ac:dyDescent="0.2">
      <c r="B333" s="30"/>
      <c r="C333" s="30"/>
      <c r="D333" s="30"/>
      <c r="E333" s="30"/>
      <c r="F333" s="30"/>
    </row>
    <row r="334" spans="2:6" x14ac:dyDescent="0.2">
      <c r="B334" s="30"/>
      <c r="C334" s="30"/>
      <c r="D334" s="30"/>
      <c r="E334" s="30"/>
      <c r="F334" s="30"/>
    </row>
    <row r="335" spans="2:6" x14ac:dyDescent="0.2">
      <c r="B335" s="30"/>
      <c r="C335" s="30"/>
      <c r="D335" s="30"/>
      <c r="E335" s="30"/>
      <c r="F335" s="30"/>
    </row>
    <row r="336" spans="2:6" x14ac:dyDescent="0.2">
      <c r="B336" s="30"/>
      <c r="C336" s="30"/>
      <c r="D336" s="30"/>
      <c r="E336" s="30"/>
      <c r="F336" s="30"/>
    </row>
    <row r="337" spans="2:6" x14ac:dyDescent="0.2">
      <c r="B337" s="30"/>
      <c r="C337" s="30"/>
      <c r="D337" s="30"/>
      <c r="E337" s="30"/>
      <c r="F337" s="30"/>
    </row>
    <row r="338" spans="2:6" x14ac:dyDescent="0.2">
      <c r="B338" s="30"/>
      <c r="C338" s="30"/>
      <c r="D338" s="30"/>
      <c r="E338" s="30"/>
      <c r="F338" s="30"/>
    </row>
    <row r="339" spans="2:6" x14ac:dyDescent="0.2">
      <c r="B339" s="30"/>
      <c r="C339" s="30"/>
      <c r="D339" s="30"/>
      <c r="E339" s="30"/>
      <c r="F339" s="30"/>
    </row>
    <row r="340" spans="2:6" x14ac:dyDescent="0.2">
      <c r="B340" s="30"/>
      <c r="C340" s="30"/>
      <c r="D340" s="30"/>
      <c r="E340" s="30"/>
      <c r="F340" s="30"/>
    </row>
    <row r="341" spans="2:6" x14ac:dyDescent="0.2">
      <c r="B341" s="30"/>
      <c r="C341" s="30"/>
      <c r="D341" s="30"/>
      <c r="E341" s="30"/>
      <c r="F341" s="30"/>
    </row>
    <row r="342" spans="2:6" x14ac:dyDescent="0.2">
      <c r="B342" s="30"/>
      <c r="C342" s="30"/>
      <c r="D342" s="30"/>
      <c r="E342" s="30"/>
      <c r="F342" s="30"/>
    </row>
    <row r="343" spans="2:6" x14ac:dyDescent="0.2">
      <c r="B343" s="30"/>
      <c r="C343" s="30"/>
      <c r="D343" s="30"/>
      <c r="E343" s="30"/>
      <c r="F343" s="30"/>
    </row>
    <row r="344" spans="2:6" x14ac:dyDescent="0.2">
      <c r="B344" s="30"/>
      <c r="C344" s="30"/>
      <c r="D344" s="30"/>
      <c r="E344" s="30"/>
      <c r="F344" s="30"/>
    </row>
    <row r="345" spans="2:6" x14ac:dyDescent="0.2">
      <c r="B345" s="30"/>
      <c r="C345" s="30"/>
      <c r="D345" s="30"/>
      <c r="E345" s="30"/>
      <c r="F345" s="30"/>
    </row>
    <row r="346" spans="2:6" x14ac:dyDescent="0.2">
      <c r="B346" s="30"/>
      <c r="C346" s="30"/>
      <c r="D346" s="30"/>
      <c r="E346" s="30"/>
      <c r="F346" s="30"/>
    </row>
    <row r="347" spans="2:6" x14ac:dyDescent="0.2">
      <c r="B347" s="30"/>
      <c r="C347" s="30"/>
      <c r="D347" s="30"/>
      <c r="E347" s="30"/>
      <c r="F347" s="30"/>
    </row>
    <row r="348" spans="2:6" x14ac:dyDescent="0.2">
      <c r="B348" s="30"/>
      <c r="C348" s="30"/>
      <c r="D348" s="30"/>
      <c r="E348" s="30"/>
      <c r="F348" s="30"/>
    </row>
    <row r="349" spans="2:6" x14ac:dyDescent="0.2">
      <c r="B349" s="30"/>
      <c r="C349" s="30"/>
      <c r="D349" s="30"/>
      <c r="E349" s="30"/>
      <c r="F349" s="30"/>
    </row>
    <row r="350" spans="2:6" x14ac:dyDescent="0.2">
      <c r="B350" s="30"/>
      <c r="C350" s="30"/>
      <c r="D350" s="30"/>
      <c r="E350" s="30"/>
      <c r="F350" s="30"/>
    </row>
    <row r="351" spans="2:6" x14ac:dyDescent="0.2">
      <c r="B351" s="30"/>
      <c r="C351" s="30"/>
      <c r="D351" s="30"/>
      <c r="E351" s="30"/>
      <c r="F351" s="30"/>
    </row>
    <row r="352" spans="2:6" x14ac:dyDescent="0.2">
      <c r="B352" s="30"/>
      <c r="C352" s="30"/>
      <c r="D352" s="30"/>
      <c r="E352" s="30"/>
      <c r="F352" s="30"/>
    </row>
    <row r="353" spans="2:10" x14ac:dyDescent="0.2">
      <c r="B353" s="30"/>
      <c r="C353" s="30"/>
      <c r="D353" s="30"/>
      <c r="E353" s="30"/>
      <c r="F353" s="30"/>
    </row>
    <row r="354" spans="2:10" x14ac:dyDescent="0.2">
      <c r="B354" s="30"/>
      <c r="C354" s="30"/>
      <c r="D354" s="30"/>
      <c r="E354" s="30"/>
      <c r="F354" s="30"/>
    </row>
    <row r="355" spans="2:10" x14ac:dyDescent="0.2">
      <c r="B355" s="30"/>
      <c r="C355" s="30"/>
      <c r="D355" s="30"/>
      <c r="E355" s="30"/>
      <c r="F355" s="30"/>
    </row>
    <row r="356" spans="2:10" x14ac:dyDescent="0.2">
      <c r="B356" s="30"/>
      <c r="C356" s="30"/>
      <c r="D356" s="30"/>
      <c r="E356" s="30"/>
      <c r="F356" s="30"/>
    </row>
    <row r="357" spans="2:10" x14ac:dyDescent="0.2">
      <c r="B357" s="30"/>
      <c r="C357" s="30"/>
      <c r="D357" s="30"/>
      <c r="E357" s="30"/>
      <c r="F357" s="30"/>
    </row>
    <row r="358" spans="2:10" x14ac:dyDescent="0.2">
      <c r="B358" s="30"/>
      <c r="C358" s="30"/>
      <c r="D358" s="30"/>
      <c r="E358" s="30"/>
      <c r="F358" s="30"/>
    </row>
    <row r="365" spans="2:10" s="24" customFormat="1" ht="15" x14ac:dyDescent="0.2">
      <c r="J365" s="60"/>
    </row>
    <row r="366" spans="2:10" s="24" customFormat="1" ht="15" x14ac:dyDescent="0.2">
      <c r="J366" s="60"/>
    </row>
    <row r="367" spans="2:10" s="24" customFormat="1" ht="15" x14ac:dyDescent="0.2">
      <c r="J367" s="60"/>
    </row>
    <row r="370" spans="2:10" s="27" customFormat="1" ht="11.25" x14ac:dyDescent="0.2">
      <c r="J370" s="59"/>
    </row>
    <row r="373" spans="2:10" x14ac:dyDescent="0.2">
      <c r="B373" s="30"/>
      <c r="C373" s="30"/>
      <c r="D373" s="30"/>
      <c r="E373" s="30"/>
      <c r="F373" s="30"/>
    </row>
    <row r="374" spans="2:10" x14ac:dyDescent="0.2">
      <c r="B374" s="30"/>
      <c r="C374" s="30"/>
      <c r="D374" s="30"/>
      <c r="E374" s="30"/>
      <c r="F374" s="30"/>
    </row>
    <row r="375" spans="2:10" x14ac:dyDescent="0.2">
      <c r="B375" s="30"/>
      <c r="C375" s="30"/>
      <c r="D375" s="30"/>
      <c r="E375" s="30"/>
      <c r="F375" s="30"/>
    </row>
    <row r="376" spans="2:10" x14ac:dyDescent="0.2">
      <c r="B376" s="30"/>
      <c r="C376" s="30"/>
      <c r="D376" s="30"/>
      <c r="E376" s="30"/>
      <c r="F376" s="30"/>
    </row>
    <row r="377" spans="2:10" x14ac:dyDescent="0.2">
      <c r="B377" s="30"/>
      <c r="C377" s="30"/>
      <c r="D377" s="30"/>
      <c r="E377" s="30"/>
      <c r="F377" s="30"/>
    </row>
    <row r="378" spans="2:10" x14ac:dyDescent="0.2">
      <c r="B378" s="30"/>
      <c r="C378" s="30"/>
      <c r="D378" s="30"/>
      <c r="E378" s="30"/>
      <c r="F378" s="30"/>
    </row>
    <row r="379" spans="2:10" x14ac:dyDescent="0.2">
      <c r="B379" s="30"/>
      <c r="C379" s="30"/>
      <c r="D379" s="30"/>
      <c r="E379" s="30"/>
      <c r="F379" s="30"/>
    </row>
    <row r="380" spans="2:10" x14ac:dyDescent="0.2">
      <c r="B380" s="30"/>
      <c r="C380" s="30"/>
      <c r="D380" s="30"/>
      <c r="E380" s="30"/>
      <c r="F380" s="30"/>
    </row>
    <row r="381" spans="2:10" x14ac:dyDescent="0.2">
      <c r="B381" s="30"/>
      <c r="C381" s="30"/>
      <c r="D381" s="30"/>
      <c r="E381" s="30"/>
      <c r="F381" s="30"/>
    </row>
    <row r="382" spans="2:10" x14ac:dyDescent="0.2">
      <c r="B382" s="30"/>
      <c r="C382" s="30"/>
      <c r="D382" s="30"/>
      <c r="E382" s="30"/>
      <c r="F382" s="30"/>
    </row>
    <row r="383" spans="2:10" x14ac:dyDescent="0.2">
      <c r="B383" s="30"/>
      <c r="C383" s="30"/>
      <c r="D383" s="30"/>
      <c r="E383" s="30"/>
      <c r="F383" s="30"/>
    </row>
    <row r="384" spans="2:10" x14ac:dyDescent="0.2">
      <c r="B384" s="30"/>
      <c r="C384" s="30"/>
      <c r="D384" s="30"/>
      <c r="E384" s="30"/>
      <c r="F384" s="30"/>
    </row>
    <row r="385" spans="2:6" x14ac:dyDescent="0.2">
      <c r="B385" s="30"/>
      <c r="C385" s="30"/>
      <c r="D385" s="30"/>
      <c r="E385" s="30"/>
      <c r="F385" s="30"/>
    </row>
    <row r="386" spans="2:6" x14ac:dyDescent="0.2">
      <c r="B386" s="30"/>
      <c r="C386" s="30"/>
      <c r="D386" s="30"/>
      <c r="E386" s="30"/>
      <c r="F386" s="30"/>
    </row>
    <row r="387" spans="2:6" x14ac:dyDescent="0.2">
      <c r="B387" s="30"/>
      <c r="C387" s="30"/>
      <c r="D387" s="30"/>
      <c r="E387" s="30"/>
      <c r="F387" s="30"/>
    </row>
    <row r="388" spans="2:6" x14ac:dyDescent="0.2">
      <c r="B388" s="30"/>
      <c r="C388" s="30"/>
      <c r="D388" s="30"/>
      <c r="E388" s="30"/>
      <c r="F388" s="30"/>
    </row>
    <row r="389" spans="2:6" x14ac:dyDescent="0.2">
      <c r="B389" s="30"/>
      <c r="C389" s="30"/>
      <c r="D389" s="30"/>
      <c r="E389" s="30"/>
      <c r="F389" s="30"/>
    </row>
    <row r="390" spans="2:6" x14ac:dyDescent="0.2">
      <c r="B390" s="30"/>
      <c r="C390" s="30"/>
      <c r="D390" s="30"/>
      <c r="E390" s="30"/>
      <c r="F390" s="30"/>
    </row>
    <row r="391" spans="2:6" x14ac:dyDescent="0.2">
      <c r="B391" s="30"/>
      <c r="C391" s="30"/>
      <c r="D391" s="30"/>
      <c r="E391" s="30"/>
      <c r="F391" s="30"/>
    </row>
    <row r="392" spans="2:6" x14ac:dyDescent="0.2">
      <c r="B392" s="30"/>
      <c r="C392" s="30"/>
      <c r="D392" s="30"/>
      <c r="E392" s="30"/>
      <c r="F392" s="30"/>
    </row>
    <row r="393" spans="2:6" x14ac:dyDescent="0.2">
      <c r="B393" s="30"/>
      <c r="C393" s="30"/>
      <c r="D393" s="30"/>
      <c r="E393" s="30"/>
      <c r="F393" s="30"/>
    </row>
    <row r="394" spans="2:6" x14ac:dyDescent="0.2">
      <c r="B394" s="30"/>
      <c r="C394" s="30"/>
      <c r="D394" s="30"/>
      <c r="E394" s="30"/>
      <c r="F394" s="30"/>
    </row>
    <row r="395" spans="2:6" x14ac:dyDescent="0.2">
      <c r="B395" s="30"/>
      <c r="C395" s="30"/>
      <c r="D395" s="30"/>
      <c r="E395" s="30"/>
      <c r="F395" s="30"/>
    </row>
    <row r="396" spans="2:6" x14ac:dyDescent="0.2">
      <c r="B396" s="30"/>
      <c r="C396" s="30"/>
      <c r="D396" s="30"/>
      <c r="E396" s="30"/>
      <c r="F396" s="30"/>
    </row>
    <row r="397" spans="2:6" x14ac:dyDescent="0.2">
      <c r="B397" s="30"/>
      <c r="C397" s="30"/>
      <c r="D397" s="30"/>
      <c r="E397" s="30"/>
      <c r="F397" s="30"/>
    </row>
    <row r="398" spans="2:6" x14ac:dyDescent="0.2">
      <c r="B398" s="30"/>
      <c r="C398" s="30"/>
      <c r="D398" s="30"/>
      <c r="E398" s="30"/>
      <c r="F398" s="30"/>
    </row>
    <row r="399" spans="2:6" x14ac:dyDescent="0.2">
      <c r="B399" s="30"/>
      <c r="C399" s="30"/>
      <c r="D399" s="30"/>
      <c r="E399" s="30"/>
      <c r="F399" s="30"/>
    </row>
    <row r="400" spans="2:6" x14ac:dyDescent="0.2">
      <c r="B400" s="30"/>
      <c r="C400" s="30"/>
      <c r="D400" s="30"/>
      <c r="E400" s="30"/>
      <c r="F400" s="30"/>
    </row>
    <row r="401" spans="2:6" x14ac:dyDescent="0.2">
      <c r="B401" s="30"/>
      <c r="C401" s="30"/>
      <c r="D401" s="30"/>
      <c r="E401" s="30"/>
      <c r="F401" s="30"/>
    </row>
    <row r="402" spans="2:6" x14ac:dyDescent="0.2">
      <c r="B402" s="30"/>
      <c r="C402" s="30"/>
      <c r="D402" s="30"/>
      <c r="E402" s="30"/>
      <c r="F402" s="30"/>
    </row>
    <row r="403" spans="2:6" x14ac:dyDescent="0.2">
      <c r="B403" s="30"/>
      <c r="C403" s="30"/>
      <c r="D403" s="30"/>
      <c r="E403" s="30"/>
      <c r="F403" s="30"/>
    </row>
    <row r="404" spans="2:6" x14ac:dyDescent="0.2">
      <c r="B404" s="30"/>
      <c r="C404" s="30"/>
      <c r="D404" s="30"/>
      <c r="E404" s="30"/>
      <c r="F404" s="30"/>
    </row>
    <row r="405" spans="2:6" x14ac:dyDescent="0.2">
      <c r="B405" s="30"/>
      <c r="C405" s="30"/>
      <c r="D405" s="30"/>
      <c r="E405" s="30"/>
      <c r="F405" s="30"/>
    </row>
    <row r="406" spans="2:6" x14ac:dyDescent="0.2">
      <c r="B406" s="30"/>
      <c r="C406" s="30"/>
      <c r="D406" s="30"/>
      <c r="E406" s="30"/>
      <c r="F406" s="30"/>
    </row>
    <row r="407" spans="2:6" x14ac:dyDescent="0.2">
      <c r="B407" s="30"/>
      <c r="C407" s="30"/>
      <c r="D407" s="30"/>
      <c r="E407" s="30"/>
      <c r="F407" s="30"/>
    </row>
    <row r="408" spans="2:6" x14ac:dyDescent="0.2">
      <c r="B408" s="30"/>
      <c r="C408" s="30"/>
      <c r="D408" s="30"/>
      <c r="E408" s="30"/>
      <c r="F408" s="30"/>
    </row>
    <row r="409" spans="2:6" x14ac:dyDescent="0.2">
      <c r="B409" s="30"/>
      <c r="C409" s="30"/>
      <c r="D409" s="30"/>
      <c r="E409" s="30"/>
      <c r="F409" s="30"/>
    </row>
    <row r="410" spans="2:6" x14ac:dyDescent="0.2">
      <c r="B410" s="30"/>
      <c r="C410" s="30"/>
      <c r="D410" s="30"/>
      <c r="E410" s="30"/>
      <c r="F410" s="30"/>
    </row>
    <row r="417" spans="2:10" s="24" customFormat="1" ht="15" x14ac:dyDescent="0.2">
      <c r="J417" s="60"/>
    </row>
    <row r="418" spans="2:10" s="24" customFormat="1" ht="15" x14ac:dyDescent="0.2">
      <c r="J418" s="60"/>
    </row>
    <row r="419" spans="2:10" s="24" customFormat="1" ht="15" x14ac:dyDescent="0.2">
      <c r="J419" s="60"/>
    </row>
    <row r="422" spans="2:10" s="27" customFormat="1" ht="11.25" x14ac:dyDescent="0.2">
      <c r="J422" s="59"/>
    </row>
    <row r="425" spans="2:10" x14ac:dyDescent="0.2">
      <c r="B425" s="30"/>
      <c r="C425" s="30"/>
      <c r="D425" s="30"/>
      <c r="E425" s="30"/>
      <c r="F425" s="30"/>
    </row>
    <row r="426" spans="2:10" x14ac:dyDescent="0.2">
      <c r="B426" s="30"/>
      <c r="C426" s="30"/>
      <c r="D426" s="30"/>
      <c r="E426" s="30"/>
      <c r="F426" s="30"/>
    </row>
    <row r="427" spans="2:10" x14ac:dyDescent="0.2">
      <c r="B427" s="30"/>
      <c r="C427" s="30"/>
      <c r="D427" s="30"/>
      <c r="E427" s="30"/>
      <c r="F427" s="30"/>
    </row>
    <row r="428" spans="2:10" x14ac:dyDescent="0.2">
      <c r="B428" s="30"/>
      <c r="C428" s="30"/>
      <c r="D428" s="30"/>
      <c r="E428" s="30"/>
      <c r="F428" s="30"/>
    </row>
    <row r="429" spans="2:10" x14ac:dyDescent="0.2">
      <c r="B429" s="30"/>
      <c r="C429" s="30"/>
      <c r="D429" s="30"/>
      <c r="E429" s="30"/>
      <c r="F429" s="30"/>
    </row>
    <row r="430" spans="2:10" x14ac:dyDescent="0.2">
      <c r="B430" s="30"/>
      <c r="C430" s="30"/>
      <c r="D430" s="30"/>
      <c r="E430" s="30"/>
      <c r="F430" s="30"/>
    </row>
    <row r="431" spans="2:10" x14ac:dyDescent="0.2">
      <c r="B431" s="30"/>
      <c r="C431" s="30"/>
      <c r="D431" s="30"/>
      <c r="E431" s="30"/>
      <c r="F431" s="30"/>
    </row>
    <row r="432" spans="2:10" x14ac:dyDescent="0.2">
      <c r="B432" s="30"/>
      <c r="C432" s="30"/>
      <c r="D432" s="30"/>
      <c r="E432" s="30"/>
      <c r="F432" s="30"/>
    </row>
    <row r="433" spans="2:6" x14ac:dyDescent="0.2">
      <c r="B433" s="30"/>
      <c r="C433" s="30"/>
      <c r="D433" s="30"/>
      <c r="E433" s="30"/>
      <c r="F433" s="30"/>
    </row>
    <row r="434" spans="2:6" x14ac:dyDescent="0.2">
      <c r="B434" s="30"/>
      <c r="C434" s="30"/>
      <c r="D434" s="30"/>
      <c r="E434" s="30"/>
      <c r="F434" s="30"/>
    </row>
    <row r="435" spans="2:6" x14ac:dyDescent="0.2">
      <c r="B435" s="30"/>
      <c r="C435" s="30"/>
      <c r="D435" s="30"/>
      <c r="E435" s="30"/>
      <c r="F435" s="30"/>
    </row>
    <row r="436" spans="2:6" x14ac:dyDescent="0.2">
      <c r="B436" s="30"/>
      <c r="C436" s="30"/>
      <c r="D436" s="30"/>
      <c r="E436" s="30"/>
      <c r="F436" s="30"/>
    </row>
    <row r="437" spans="2:6" x14ac:dyDescent="0.2">
      <c r="B437" s="30"/>
      <c r="C437" s="30"/>
      <c r="D437" s="30"/>
      <c r="E437" s="30"/>
      <c r="F437" s="30"/>
    </row>
    <row r="438" spans="2:6" x14ac:dyDescent="0.2">
      <c r="B438" s="30"/>
      <c r="C438" s="30"/>
      <c r="D438" s="30"/>
      <c r="E438" s="30"/>
      <c r="F438" s="30"/>
    </row>
    <row r="439" spans="2:6" x14ac:dyDescent="0.2">
      <c r="B439" s="30"/>
      <c r="C439" s="30"/>
      <c r="D439" s="30"/>
      <c r="E439" s="30"/>
      <c r="F439" s="30"/>
    </row>
    <row r="440" spans="2:6" x14ac:dyDescent="0.2">
      <c r="B440" s="30"/>
      <c r="C440" s="30"/>
      <c r="D440" s="30"/>
      <c r="E440" s="30"/>
      <c r="F440" s="30"/>
    </row>
    <row r="441" spans="2:6" x14ac:dyDescent="0.2">
      <c r="B441" s="30"/>
      <c r="C441" s="30"/>
      <c r="D441" s="30"/>
      <c r="E441" s="30"/>
      <c r="F441" s="30"/>
    </row>
    <row r="442" spans="2:6" x14ac:dyDescent="0.2">
      <c r="B442" s="30"/>
      <c r="C442" s="30"/>
      <c r="D442" s="30"/>
      <c r="E442" s="30"/>
      <c r="F442" s="30"/>
    </row>
    <row r="443" spans="2:6" x14ac:dyDescent="0.2">
      <c r="B443" s="30"/>
      <c r="C443" s="30"/>
      <c r="D443" s="30"/>
      <c r="E443" s="30"/>
      <c r="F443" s="30"/>
    </row>
    <row r="444" spans="2:6" x14ac:dyDescent="0.2">
      <c r="B444" s="30"/>
      <c r="C444" s="30"/>
      <c r="D444" s="30"/>
      <c r="E444" s="30"/>
      <c r="F444" s="30"/>
    </row>
    <row r="445" spans="2:6" x14ac:dyDescent="0.2">
      <c r="B445" s="30"/>
      <c r="C445" s="30"/>
      <c r="D445" s="30"/>
      <c r="E445" s="30"/>
      <c r="F445" s="30"/>
    </row>
    <row r="446" spans="2:6" x14ac:dyDescent="0.2">
      <c r="B446" s="30"/>
      <c r="C446" s="30"/>
      <c r="D446" s="30"/>
      <c r="E446" s="30"/>
      <c r="F446" s="30"/>
    </row>
    <row r="447" spans="2:6" x14ac:dyDescent="0.2">
      <c r="B447" s="30"/>
      <c r="C447" s="30"/>
      <c r="D447" s="30"/>
      <c r="E447" s="30"/>
      <c r="F447" s="30"/>
    </row>
    <row r="448" spans="2:6" x14ac:dyDescent="0.2">
      <c r="B448" s="30"/>
      <c r="C448" s="30"/>
      <c r="D448" s="30"/>
      <c r="E448" s="30"/>
      <c r="F448" s="30"/>
    </row>
    <row r="449" spans="2:6" x14ac:dyDescent="0.2">
      <c r="B449" s="30"/>
      <c r="C449" s="30"/>
      <c r="D449" s="30"/>
      <c r="E449" s="30"/>
      <c r="F449" s="30"/>
    </row>
    <row r="450" spans="2:6" x14ac:dyDescent="0.2">
      <c r="B450" s="30"/>
      <c r="C450" s="30"/>
      <c r="D450" s="30"/>
      <c r="E450" s="30"/>
      <c r="F450" s="30"/>
    </row>
    <row r="451" spans="2:6" x14ac:dyDescent="0.2">
      <c r="B451" s="30"/>
      <c r="C451" s="30"/>
      <c r="D451" s="30"/>
      <c r="E451" s="30"/>
      <c r="F451" s="30"/>
    </row>
    <row r="452" spans="2:6" x14ac:dyDescent="0.2">
      <c r="B452" s="30"/>
      <c r="C452" s="30"/>
      <c r="D452" s="30"/>
      <c r="E452" s="30"/>
      <c r="F452" s="30"/>
    </row>
    <row r="453" spans="2:6" x14ac:dyDescent="0.2">
      <c r="B453" s="30"/>
      <c r="C453" s="30"/>
      <c r="D453" s="30"/>
      <c r="E453" s="30"/>
      <c r="F453" s="30"/>
    </row>
    <row r="454" spans="2:6" x14ac:dyDescent="0.2">
      <c r="B454" s="30"/>
      <c r="C454" s="30"/>
      <c r="D454" s="30"/>
      <c r="E454" s="30"/>
      <c r="F454" s="30"/>
    </row>
    <row r="455" spans="2:6" x14ac:dyDescent="0.2">
      <c r="B455" s="30"/>
      <c r="C455" s="30"/>
      <c r="D455" s="30"/>
      <c r="E455" s="30"/>
      <c r="F455" s="30"/>
    </row>
    <row r="456" spans="2:6" x14ac:dyDescent="0.2">
      <c r="B456" s="30"/>
      <c r="C456" s="30"/>
      <c r="D456" s="30"/>
      <c r="E456" s="30"/>
      <c r="F456" s="30"/>
    </row>
    <row r="457" spans="2:6" x14ac:dyDescent="0.2">
      <c r="B457" s="30"/>
      <c r="C457" s="30"/>
      <c r="D457" s="30"/>
      <c r="E457" s="30"/>
      <c r="F457" s="30"/>
    </row>
    <row r="458" spans="2:6" x14ac:dyDescent="0.2">
      <c r="B458" s="30"/>
      <c r="C458" s="30"/>
      <c r="D458" s="30"/>
      <c r="E458" s="30"/>
      <c r="F458" s="30"/>
    </row>
    <row r="459" spans="2:6" x14ac:dyDescent="0.2">
      <c r="B459" s="30"/>
      <c r="C459" s="30"/>
      <c r="D459" s="30"/>
      <c r="E459" s="30"/>
      <c r="F459" s="30"/>
    </row>
    <row r="460" spans="2:6" x14ac:dyDescent="0.2">
      <c r="B460" s="30"/>
      <c r="C460" s="30"/>
      <c r="D460" s="30"/>
      <c r="E460" s="30"/>
      <c r="F460" s="30"/>
    </row>
    <row r="461" spans="2:6" x14ac:dyDescent="0.2">
      <c r="B461" s="30"/>
      <c r="C461" s="30"/>
      <c r="D461" s="30"/>
      <c r="E461" s="30"/>
      <c r="F461" s="30"/>
    </row>
    <row r="462" spans="2:6" x14ac:dyDescent="0.2">
      <c r="B462" s="30"/>
      <c r="C462" s="30"/>
      <c r="D462" s="30"/>
      <c r="E462" s="30"/>
      <c r="F462" s="30"/>
    </row>
    <row r="463" spans="2:6" x14ac:dyDescent="0.2">
      <c r="B463" s="30"/>
      <c r="C463" s="30"/>
      <c r="D463" s="30"/>
      <c r="E463" s="30"/>
      <c r="F463" s="30"/>
    </row>
    <row r="464" spans="2:6" x14ac:dyDescent="0.2">
      <c r="B464" s="30"/>
      <c r="C464" s="30"/>
      <c r="D464" s="30"/>
      <c r="E464" s="30"/>
      <c r="F464" s="30"/>
    </row>
    <row r="465" spans="2:10" x14ac:dyDescent="0.2">
      <c r="B465" s="30"/>
      <c r="C465" s="30"/>
      <c r="D465" s="30"/>
      <c r="E465" s="30"/>
      <c r="F465" s="30"/>
    </row>
    <row r="466" spans="2:10" x14ac:dyDescent="0.2">
      <c r="B466" s="30"/>
      <c r="C466" s="30"/>
      <c r="D466" s="30"/>
      <c r="E466" s="30"/>
      <c r="F466" s="30"/>
    </row>
    <row r="467" spans="2:10" x14ac:dyDescent="0.2">
      <c r="B467" s="30"/>
      <c r="C467" s="30"/>
      <c r="D467" s="30"/>
      <c r="E467" s="30"/>
      <c r="F467" s="30"/>
    </row>
    <row r="468" spans="2:10" x14ac:dyDescent="0.2">
      <c r="B468" s="30"/>
      <c r="C468" s="30"/>
      <c r="D468" s="30"/>
      <c r="E468" s="30"/>
      <c r="F468" s="30"/>
    </row>
    <row r="469" spans="2:10" s="24" customFormat="1" ht="15" x14ac:dyDescent="0.2">
      <c r="B469" s="30"/>
      <c r="C469" s="30"/>
      <c r="D469" s="30"/>
      <c r="E469" s="30"/>
      <c r="F469" s="30"/>
      <c r="J469" s="60"/>
    </row>
    <row r="470" spans="2:10" s="24" customFormat="1" ht="15" x14ac:dyDescent="0.2">
      <c r="B470" s="30"/>
      <c r="C470" s="30"/>
      <c r="D470" s="30"/>
      <c r="E470" s="30"/>
      <c r="F470" s="30"/>
      <c r="J470" s="60"/>
    </row>
    <row r="471" spans="2:10" s="24" customFormat="1" ht="15" x14ac:dyDescent="0.2">
      <c r="B471" s="30"/>
      <c r="C471" s="30"/>
      <c r="D471" s="30"/>
      <c r="E471" s="30"/>
      <c r="F471" s="30"/>
      <c r="J471" s="60"/>
    </row>
    <row r="472" spans="2:10" x14ac:dyDescent="0.2">
      <c r="B472" s="30"/>
      <c r="C472" s="30"/>
      <c r="D472" s="30"/>
      <c r="E472" s="30"/>
      <c r="F472" s="30"/>
    </row>
    <row r="473" spans="2:10" x14ac:dyDescent="0.2">
      <c r="B473" s="30"/>
      <c r="C473" s="30"/>
      <c r="D473" s="30"/>
      <c r="E473" s="30"/>
      <c r="F473" s="30"/>
    </row>
    <row r="474" spans="2:10" s="27" customFormat="1" ht="11.25" x14ac:dyDescent="0.2">
      <c r="J474" s="59"/>
    </row>
    <row r="475" spans="2:10" x14ac:dyDescent="0.2">
      <c r="B475" s="30"/>
      <c r="C475" s="30"/>
      <c r="D475" s="30"/>
      <c r="E475" s="30"/>
      <c r="F475" s="30"/>
    </row>
    <row r="476" spans="2:10" x14ac:dyDescent="0.2">
      <c r="B476" s="30"/>
      <c r="C476" s="30"/>
      <c r="D476" s="30"/>
      <c r="E476" s="30"/>
      <c r="F476" s="30"/>
    </row>
    <row r="477" spans="2:10" x14ac:dyDescent="0.2">
      <c r="B477" s="30"/>
      <c r="C477" s="30"/>
      <c r="D477" s="30"/>
      <c r="E477" s="30"/>
      <c r="F477" s="30"/>
    </row>
    <row r="478" spans="2:10" x14ac:dyDescent="0.2">
      <c r="B478" s="30"/>
      <c r="C478" s="30"/>
      <c r="D478" s="30"/>
      <c r="E478" s="30"/>
      <c r="F478" s="30"/>
    </row>
    <row r="479" spans="2:10" x14ac:dyDescent="0.2">
      <c r="B479" s="30"/>
      <c r="C479" s="30"/>
      <c r="D479" s="30"/>
      <c r="E479" s="30"/>
      <c r="F479" s="30"/>
    </row>
    <row r="480" spans="2:10" x14ac:dyDescent="0.2">
      <c r="B480" s="30"/>
      <c r="C480" s="30"/>
      <c r="D480" s="30"/>
      <c r="E480" s="30"/>
      <c r="F480" s="30"/>
    </row>
    <row r="481" spans="2:6" x14ac:dyDescent="0.2">
      <c r="B481" s="30"/>
      <c r="C481" s="30"/>
      <c r="D481" s="30"/>
      <c r="E481" s="30"/>
      <c r="F481" s="30"/>
    </row>
    <row r="482" spans="2:6" x14ac:dyDescent="0.2">
      <c r="B482" s="30"/>
      <c r="C482" s="30"/>
      <c r="D482" s="30"/>
      <c r="E482" s="30"/>
      <c r="F482" s="30"/>
    </row>
    <row r="483" spans="2:6" x14ac:dyDescent="0.2">
      <c r="B483" s="30"/>
      <c r="C483" s="30"/>
      <c r="D483" s="30"/>
      <c r="E483" s="30"/>
      <c r="F483" s="30"/>
    </row>
    <row r="484" spans="2:6" x14ac:dyDescent="0.2">
      <c r="B484" s="30"/>
      <c r="C484" s="30"/>
      <c r="D484" s="30"/>
      <c r="E484" s="30"/>
      <c r="F484" s="30"/>
    </row>
    <row r="485" spans="2:6" x14ac:dyDescent="0.2">
      <c r="B485" s="30"/>
      <c r="C485" s="30"/>
      <c r="D485" s="30"/>
      <c r="E485" s="30"/>
      <c r="F485" s="30"/>
    </row>
    <row r="486" spans="2:6" x14ac:dyDescent="0.2">
      <c r="B486" s="30"/>
      <c r="C486" s="30"/>
      <c r="D486" s="30"/>
      <c r="E486" s="30"/>
      <c r="F486" s="30"/>
    </row>
    <row r="487" spans="2:6" x14ac:dyDescent="0.2">
      <c r="B487" s="30"/>
      <c r="C487" s="30"/>
      <c r="D487" s="30"/>
      <c r="E487" s="30"/>
      <c r="F487" s="30"/>
    </row>
    <row r="488" spans="2:6" x14ac:dyDescent="0.2">
      <c r="B488" s="30"/>
      <c r="C488" s="30"/>
      <c r="D488" s="30"/>
      <c r="E488" s="30"/>
      <c r="F488" s="30"/>
    </row>
    <row r="489" spans="2:6" x14ac:dyDescent="0.2">
      <c r="B489" s="30"/>
      <c r="C489" s="30"/>
      <c r="D489" s="30"/>
      <c r="E489" s="30"/>
      <c r="F489" s="30"/>
    </row>
    <row r="490" spans="2:6" x14ac:dyDescent="0.2">
      <c r="B490" s="30"/>
      <c r="C490" s="30"/>
      <c r="D490" s="30"/>
      <c r="E490" s="30"/>
      <c r="F490" s="30"/>
    </row>
    <row r="491" spans="2:6" x14ac:dyDescent="0.2">
      <c r="B491" s="30"/>
      <c r="C491" s="30"/>
      <c r="D491" s="30"/>
      <c r="E491" s="30"/>
      <c r="F491" s="30"/>
    </row>
    <row r="492" spans="2:6" x14ac:dyDescent="0.2">
      <c r="B492" s="30"/>
      <c r="C492" s="30"/>
      <c r="D492" s="30"/>
      <c r="E492" s="30"/>
      <c r="F492" s="30"/>
    </row>
    <row r="493" spans="2:6" x14ac:dyDescent="0.2">
      <c r="B493" s="30"/>
      <c r="C493" s="30"/>
      <c r="D493" s="30"/>
      <c r="E493" s="30"/>
      <c r="F493" s="30"/>
    </row>
    <row r="494" spans="2:6" x14ac:dyDescent="0.2">
      <c r="B494" s="30"/>
      <c r="C494" s="30"/>
      <c r="D494" s="30"/>
      <c r="E494" s="30"/>
      <c r="F494" s="30"/>
    </row>
    <row r="495" spans="2:6" x14ac:dyDescent="0.2">
      <c r="B495" s="30"/>
      <c r="C495" s="30"/>
      <c r="D495" s="30"/>
      <c r="E495" s="30"/>
      <c r="F495" s="30"/>
    </row>
    <row r="496" spans="2:6" x14ac:dyDescent="0.2">
      <c r="B496" s="30"/>
      <c r="C496" s="30"/>
      <c r="D496" s="30"/>
      <c r="E496" s="30"/>
      <c r="F496" s="30"/>
    </row>
    <row r="497" spans="2:6" x14ac:dyDescent="0.2">
      <c r="B497" s="30"/>
      <c r="C497" s="30"/>
      <c r="D497" s="30"/>
      <c r="E497" s="30"/>
      <c r="F497" s="30"/>
    </row>
    <row r="498" spans="2:6" x14ac:dyDescent="0.2">
      <c r="B498" s="30"/>
      <c r="C498" s="30"/>
      <c r="D498" s="30"/>
      <c r="E498" s="30"/>
      <c r="F498" s="30"/>
    </row>
    <row r="499" spans="2:6" x14ac:dyDescent="0.2">
      <c r="B499" s="30"/>
      <c r="C499" s="30"/>
      <c r="D499" s="30"/>
      <c r="E499" s="30"/>
      <c r="F499" s="30"/>
    </row>
    <row r="500" spans="2:6" x14ac:dyDescent="0.2">
      <c r="B500" s="30"/>
      <c r="C500" s="30"/>
      <c r="D500" s="30"/>
      <c r="E500" s="30"/>
      <c r="F500" s="30"/>
    </row>
    <row r="501" spans="2:6" x14ac:dyDescent="0.2">
      <c r="B501" s="30"/>
      <c r="C501" s="30"/>
      <c r="D501" s="30"/>
      <c r="E501" s="30"/>
      <c r="F501" s="30"/>
    </row>
    <row r="502" spans="2:6" x14ac:dyDescent="0.2">
      <c r="B502" s="30"/>
      <c r="C502" s="30"/>
      <c r="D502" s="30"/>
      <c r="E502" s="30"/>
      <c r="F502" s="30"/>
    </row>
    <row r="503" spans="2:6" x14ac:dyDescent="0.2">
      <c r="B503" s="30"/>
      <c r="C503" s="30"/>
      <c r="D503" s="30"/>
      <c r="E503" s="30"/>
      <c r="F503" s="30"/>
    </row>
    <row r="504" spans="2:6" x14ac:dyDescent="0.2">
      <c r="B504" s="30"/>
      <c r="C504" s="30"/>
      <c r="D504" s="30"/>
      <c r="E504" s="30"/>
      <c r="F504" s="30"/>
    </row>
    <row r="505" spans="2:6" x14ac:dyDescent="0.2">
      <c r="B505" s="30"/>
      <c r="C505" s="30"/>
      <c r="D505" s="30"/>
      <c r="E505" s="30"/>
      <c r="F505" s="30"/>
    </row>
    <row r="506" spans="2:6" x14ac:dyDescent="0.2">
      <c r="B506" s="30"/>
      <c r="C506" s="30"/>
      <c r="D506" s="30"/>
      <c r="E506" s="30"/>
      <c r="F506" s="30"/>
    </row>
    <row r="507" spans="2:6" x14ac:dyDescent="0.2">
      <c r="B507" s="30"/>
      <c r="C507" s="30"/>
      <c r="D507" s="30"/>
      <c r="E507" s="30"/>
      <c r="F507" s="30"/>
    </row>
    <row r="508" spans="2:6" x14ac:dyDescent="0.2">
      <c r="B508" s="30"/>
      <c r="C508" s="30"/>
      <c r="D508" s="30"/>
      <c r="E508" s="30"/>
      <c r="F508" s="30"/>
    </row>
    <row r="509" spans="2:6" x14ac:dyDescent="0.2">
      <c r="B509" s="30"/>
      <c r="C509" s="30"/>
      <c r="D509" s="30"/>
      <c r="E509" s="30"/>
      <c r="F509" s="30"/>
    </row>
    <row r="510" spans="2:6" x14ac:dyDescent="0.2">
      <c r="B510" s="30"/>
      <c r="C510" s="30"/>
      <c r="D510" s="30"/>
      <c r="E510" s="30"/>
      <c r="F510" s="30"/>
    </row>
    <row r="511" spans="2:6" x14ac:dyDescent="0.2">
      <c r="B511" s="30"/>
      <c r="C511" s="30"/>
      <c r="D511" s="30"/>
      <c r="E511" s="30"/>
      <c r="F511" s="30"/>
    </row>
    <row r="512" spans="2:6" x14ac:dyDescent="0.2">
      <c r="B512" s="30"/>
      <c r="C512" s="30"/>
      <c r="D512" s="30"/>
      <c r="E512" s="30"/>
      <c r="F512" s="30"/>
    </row>
    <row r="513" spans="2:10" x14ac:dyDescent="0.2">
      <c r="B513" s="30"/>
      <c r="C513" s="30"/>
      <c r="D513" s="30"/>
      <c r="E513" s="30"/>
      <c r="F513" s="30"/>
    </row>
    <row r="514" spans="2:10" x14ac:dyDescent="0.2">
      <c r="B514" s="30"/>
      <c r="C514" s="30"/>
      <c r="D514" s="30"/>
      <c r="E514" s="30"/>
      <c r="F514" s="30"/>
    </row>
    <row r="521" spans="2:10" s="24" customFormat="1" ht="15" x14ac:dyDescent="0.2">
      <c r="J521" s="60"/>
    </row>
    <row r="522" spans="2:10" s="24" customFormat="1" ht="15" x14ac:dyDescent="0.2">
      <c r="J522" s="60"/>
    </row>
    <row r="523" spans="2:10" s="24" customFormat="1" ht="15" x14ac:dyDescent="0.2">
      <c r="J523" s="60"/>
    </row>
    <row r="526" spans="2:10" s="27" customFormat="1" ht="11.25" x14ac:dyDescent="0.2">
      <c r="J526" s="59"/>
    </row>
    <row r="529" spans="2:6" x14ac:dyDescent="0.2">
      <c r="B529" s="30"/>
      <c r="C529" s="30"/>
      <c r="D529" s="30"/>
      <c r="E529" s="30"/>
      <c r="F529" s="30"/>
    </row>
    <row r="530" spans="2:6" x14ac:dyDescent="0.2">
      <c r="B530" s="30"/>
      <c r="C530" s="30"/>
      <c r="D530" s="30"/>
      <c r="E530" s="30"/>
      <c r="F530" s="30"/>
    </row>
    <row r="531" spans="2:6" x14ac:dyDescent="0.2">
      <c r="B531" s="30"/>
      <c r="C531" s="30"/>
      <c r="D531" s="30"/>
      <c r="E531" s="30"/>
      <c r="F531" s="30"/>
    </row>
    <row r="532" spans="2:6" x14ac:dyDescent="0.2">
      <c r="B532" s="30"/>
      <c r="C532" s="30"/>
      <c r="D532" s="30"/>
      <c r="E532" s="30"/>
      <c r="F532" s="30"/>
    </row>
    <row r="533" spans="2:6" x14ac:dyDescent="0.2">
      <c r="B533" s="30"/>
      <c r="C533" s="30"/>
      <c r="D533" s="30"/>
      <c r="E533" s="30"/>
      <c r="F533" s="30"/>
    </row>
    <row r="534" spans="2:6" x14ac:dyDescent="0.2">
      <c r="B534" s="30"/>
      <c r="C534" s="30"/>
      <c r="D534" s="30"/>
      <c r="E534" s="30"/>
      <c r="F534" s="30"/>
    </row>
    <row r="535" spans="2:6" x14ac:dyDescent="0.2">
      <c r="B535" s="30"/>
      <c r="C535" s="30"/>
      <c r="D535" s="30"/>
      <c r="E535" s="30"/>
      <c r="F535" s="30"/>
    </row>
    <row r="536" spans="2:6" x14ac:dyDescent="0.2">
      <c r="B536" s="30"/>
      <c r="C536" s="30"/>
      <c r="D536" s="30"/>
      <c r="E536" s="30"/>
      <c r="F536" s="30"/>
    </row>
    <row r="537" spans="2:6" x14ac:dyDescent="0.2">
      <c r="B537" s="30"/>
      <c r="C537" s="30"/>
      <c r="D537" s="30"/>
      <c r="E537" s="30"/>
      <c r="F537" s="30"/>
    </row>
    <row r="538" spans="2:6" x14ac:dyDescent="0.2">
      <c r="B538" s="30"/>
      <c r="C538" s="30"/>
      <c r="D538" s="30"/>
      <c r="E538" s="30"/>
      <c r="F538" s="30"/>
    </row>
    <row r="539" spans="2:6" x14ac:dyDescent="0.2">
      <c r="B539" s="30"/>
      <c r="C539" s="30"/>
      <c r="D539" s="30"/>
      <c r="E539" s="30"/>
      <c r="F539" s="30"/>
    </row>
    <row r="540" spans="2:6" x14ac:dyDescent="0.2">
      <c r="B540" s="30"/>
      <c r="C540" s="30"/>
      <c r="D540" s="30"/>
      <c r="E540" s="30"/>
      <c r="F540" s="30"/>
    </row>
    <row r="541" spans="2:6" x14ac:dyDescent="0.2">
      <c r="B541" s="30"/>
      <c r="C541" s="30"/>
      <c r="D541" s="30"/>
      <c r="E541" s="30"/>
      <c r="F541" s="30"/>
    </row>
    <row r="542" spans="2:6" x14ac:dyDescent="0.2">
      <c r="B542" s="30"/>
      <c r="C542" s="30"/>
      <c r="D542" s="30"/>
      <c r="E542" s="30"/>
      <c r="F542" s="30"/>
    </row>
    <row r="543" spans="2:6" x14ac:dyDescent="0.2">
      <c r="B543" s="30"/>
      <c r="C543" s="30"/>
      <c r="D543" s="30"/>
      <c r="E543" s="30"/>
      <c r="F543" s="30"/>
    </row>
    <row r="544" spans="2:6" x14ac:dyDescent="0.2">
      <c r="B544" s="30"/>
      <c r="C544" s="30"/>
      <c r="D544" s="30"/>
      <c r="E544" s="30"/>
      <c r="F544" s="30"/>
    </row>
    <row r="545" spans="2:6" x14ac:dyDescent="0.2">
      <c r="B545" s="30"/>
      <c r="C545" s="30"/>
      <c r="D545" s="30"/>
      <c r="E545" s="30"/>
      <c r="F545" s="30"/>
    </row>
    <row r="546" spans="2:6" x14ac:dyDescent="0.2">
      <c r="B546" s="30"/>
      <c r="C546" s="30"/>
      <c r="D546" s="30"/>
      <c r="E546" s="30"/>
      <c r="F546" s="30"/>
    </row>
    <row r="547" spans="2:6" x14ac:dyDescent="0.2">
      <c r="B547" s="30"/>
      <c r="C547" s="30"/>
      <c r="D547" s="30"/>
      <c r="E547" s="30"/>
      <c r="F547" s="30"/>
    </row>
    <row r="548" spans="2:6" x14ac:dyDescent="0.2">
      <c r="B548" s="30"/>
      <c r="C548" s="30"/>
      <c r="D548" s="30"/>
      <c r="E548" s="30"/>
      <c r="F548" s="30"/>
    </row>
    <row r="549" spans="2:6" x14ac:dyDescent="0.2">
      <c r="B549" s="30"/>
      <c r="C549" s="30"/>
      <c r="D549" s="30"/>
      <c r="E549" s="30"/>
      <c r="F549" s="30"/>
    </row>
    <row r="550" spans="2:6" x14ac:dyDescent="0.2">
      <c r="B550" s="30"/>
      <c r="C550" s="30"/>
      <c r="D550" s="30"/>
      <c r="E550" s="30"/>
      <c r="F550" s="30"/>
    </row>
    <row r="551" spans="2:6" x14ac:dyDescent="0.2">
      <c r="B551" s="30"/>
      <c r="C551" s="30"/>
      <c r="D551" s="30"/>
      <c r="E551" s="30"/>
      <c r="F551" s="30"/>
    </row>
    <row r="552" spans="2:6" x14ac:dyDescent="0.2">
      <c r="B552" s="30"/>
      <c r="C552" s="30"/>
      <c r="D552" s="30"/>
      <c r="E552" s="30"/>
      <c r="F552" s="30"/>
    </row>
    <row r="553" spans="2:6" x14ac:dyDescent="0.2">
      <c r="B553" s="30"/>
      <c r="C553" s="30"/>
      <c r="D553" s="30"/>
      <c r="E553" s="30"/>
      <c r="F553" s="30"/>
    </row>
    <row r="554" spans="2:6" x14ac:dyDescent="0.2">
      <c r="B554" s="30"/>
      <c r="C554" s="30"/>
      <c r="D554" s="30"/>
      <c r="E554" s="30"/>
      <c r="F554" s="30"/>
    </row>
    <row r="555" spans="2:6" x14ac:dyDescent="0.2">
      <c r="B555" s="30"/>
      <c r="C555" s="30"/>
      <c r="D555" s="30"/>
      <c r="E555" s="30"/>
      <c r="F555" s="30"/>
    </row>
    <row r="556" spans="2:6" x14ac:dyDescent="0.2">
      <c r="B556" s="30"/>
      <c r="C556" s="30"/>
      <c r="D556" s="30"/>
      <c r="E556" s="30"/>
      <c r="F556" s="30"/>
    </row>
    <row r="557" spans="2:6" x14ac:dyDescent="0.2">
      <c r="B557" s="30"/>
      <c r="C557" s="30"/>
      <c r="D557" s="30"/>
      <c r="E557" s="30"/>
      <c r="F557" s="30"/>
    </row>
    <row r="558" spans="2:6" x14ac:dyDescent="0.2">
      <c r="B558" s="30"/>
      <c r="C558" s="30"/>
      <c r="D558" s="30"/>
      <c r="E558" s="30"/>
      <c r="F558" s="30"/>
    </row>
    <row r="559" spans="2:6" x14ac:dyDescent="0.2">
      <c r="B559" s="30"/>
      <c r="C559" s="30"/>
      <c r="D559" s="30"/>
      <c r="E559" s="30"/>
      <c r="F559" s="30"/>
    </row>
    <row r="560" spans="2:6" x14ac:dyDescent="0.2">
      <c r="B560" s="30"/>
      <c r="C560" s="30"/>
      <c r="D560" s="30"/>
      <c r="E560" s="30"/>
      <c r="F560" s="30"/>
    </row>
    <row r="561" spans="2:10" x14ac:dyDescent="0.2">
      <c r="B561" s="30"/>
      <c r="C561" s="30"/>
      <c r="D561" s="30"/>
      <c r="E561" s="30"/>
      <c r="F561" s="30"/>
    </row>
    <row r="562" spans="2:10" x14ac:dyDescent="0.2">
      <c r="B562" s="30"/>
      <c r="C562" s="30"/>
      <c r="D562" s="30"/>
      <c r="E562" s="30"/>
      <c r="F562" s="30"/>
    </row>
    <row r="563" spans="2:10" x14ac:dyDescent="0.2">
      <c r="B563" s="30"/>
      <c r="C563" s="30"/>
      <c r="D563" s="30"/>
      <c r="E563" s="30"/>
      <c r="F563" s="30"/>
    </row>
    <row r="564" spans="2:10" x14ac:dyDescent="0.2">
      <c r="B564" s="30"/>
      <c r="C564" s="30"/>
      <c r="D564" s="30"/>
      <c r="E564" s="30"/>
      <c r="F564" s="30"/>
    </row>
    <row r="565" spans="2:10" x14ac:dyDescent="0.2">
      <c r="B565" s="30"/>
      <c r="C565" s="30"/>
      <c r="D565" s="30"/>
      <c r="E565" s="30"/>
      <c r="F565" s="30"/>
    </row>
    <row r="566" spans="2:10" x14ac:dyDescent="0.2">
      <c r="B566" s="30"/>
      <c r="C566" s="30"/>
      <c r="D566" s="30"/>
      <c r="E566" s="30"/>
      <c r="F566" s="30"/>
    </row>
    <row r="567" spans="2:10" x14ac:dyDescent="0.2">
      <c r="B567" s="30"/>
      <c r="C567" s="30"/>
      <c r="D567" s="30"/>
      <c r="E567" s="30"/>
      <c r="F567" s="30"/>
    </row>
    <row r="568" spans="2:10" x14ac:dyDescent="0.2">
      <c r="B568" s="30"/>
      <c r="C568" s="30"/>
      <c r="D568" s="30"/>
      <c r="E568" s="30"/>
      <c r="F568" s="30"/>
    </row>
    <row r="569" spans="2:10" x14ac:dyDescent="0.2">
      <c r="B569" s="30"/>
      <c r="C569" s="30"/>
      <c r="D569" s="30"/>
      <c r="E569" s="30"/>
      <c r="F569" s="30"/>
    </row>
    <row r="570" spans="2:10" x14ac:dyDescent="0.2">
      <c r="B570" s="30"/>
      <c r="C570" s="30"/>
      <c r="D570" s="30"/>
      <c r="E570" s="30"/>
      <c r="F570" s="30"/>
    </row>
    <row r="571" spans="2:10" x14ac:dyDescent="0.2">
      <c r="B571" s="30"/>
      <c r="C571" s="30"/>
      <c r="D571" s="30"/>
      <c r="E571" s="30"/>
      <c r="F571" s="30"/>
    </row>
    <row r="572" spans="2:10" x14ac:dyDescent="0.2">
      <c r="B572" s="30"/>
      <c r="C572" s="30"/>
      <c r="D572" s="30"/>
      <c r="E572" s="30"/>
      <c r="F572" s="30"/>
    </row>
    <row r="573" spans="2:10" s="24" customFormat="1" ht="15" x14ac:dyDescent="0.2">
      <c r="B573" s="30"/>
      <c r="C573" s="30"/>
      <c r="D573" s="30"/>
      <c r="E573" s="30"/>
      <c r="F573" s="30"/>
      <c r="J573" s="60"/>
    </row>
    <row r="574" spans="2:10" s="24" customFormat="1" ht="15" x14ac:dyDescent="0.2">
      <c r="B574" s="30"/>
      <c r="C574" s="30"/>
      <c r="D574" s="30"/>
      <c r="E574" s="30"/>
      <c r="F574" s="30"/>
      <c r="J574" s="60"/>
    </row>
    <row r="575" spans="2:10" s="24" customFormat="1" ht="15" x14ac:dyDescent="0.2">
      <c r="B575" s="30"/>
      <c r="C575" s="30"/>
      <c r="D575" s="30"/>
      <c r="E575" s="30"/>
      <c r="F575" s="30"/>
      <c r="J575" s="60"/>
    </row>
    <row r="576" spans="2:10" x14ac:dyDescent="0.2">
      <c r="B576" s="30"/>
      <c r="C576" s="30"/>
      <c r="D576" s="30"/>
      <c r="E576" s="30"/>
      <c r="F576" s="30"/>
    </row>
    <row r="577" spans="2:10" x14ac:dyDescent="0.2">
      <c r="B577" s="30"/>
      <c r="C577" s="30"/>
      <c r="D577" s="30"/>
      <c r="E577" s="30"/>
      <c r="F577" s="30"/>
    </row>
    <row r="578" spans="2:10" s="27" customFormat="1" ht="11.25" x14ac:dyDescent="0.2">
      <c r="J578" s="59"/>
    </row>
    <row r="579" spans="2:10" x14ac:dyDescent="0.2">
      <c r="B579" s="30"/>
      <c r="C579" s="30"/>
      <c r="D579" s="30"/>
      <c r="E579" s="30"/>
      <c r="F579" s="30"/>
    </row>
    <row r="580" spans="2:10" x14ac:dyDescent="0.2">
      <c r="B580" s="30"/>
      <c r="C580" s="30"/>
      <c r="D580" s="30"/>
      <c r="E580" s="30"/>
      <c r="F580" s="30"/>
    </row>
    <row r="581" spans="2:10" x14ac:dyDescent="0.2">
      <c r="B581" s="30"/>
      <c r="C581" s="30"/>
      <c r="D581" s="30"/>
      <c r="E581" s="30"/>
      <c r="F581" s="30"/>
    </row>
    <row r="582" spans="2:10" x14ac:dyDescent="0.2">
      <c r="B582" s="30"/>
      <c r="C582" s="30"/>
      <c r="D582" s="30"/>
      <c r="E582" s="30"/>
      <c r="F582" s="30"/>
    </row>
    <row r="583" spans="2:10" x14ac:dyDescent="0.2">
      <c r="B583" s="30"/>
      <c r="C583" s="30"/>
      <c r="D583" s="30"/>
      <c r="E583" s="30"/>
      <c r="F583" s="30"/>
    </row>
    <row r="584" spans="2:10" x14ac:dyDescent="0.2">
      <c r="B584" s="30"/>
      <c r="C584" s="30"/>
      <c r="D584" s="30"/>
      <c r="E584" s="30"/>
      <c r="F584" s="30"/>
    </row>
    <row r="585" spans="2:10" x14ac:dyDescent="0.2">
      <c r="B585" s="30"/>
      <c r="C585" s="30"/>
      <c r="D585" s="30"/>
      <c r="E585" s="30"/>
      <c r="F585" s="30"/>
    </row>
    <row r="586" spans="2:10" x14ac:dyDescent="0.2">
      <c r="B586" s="30"/>
      <c r="C586" s="30"/>
      <c r="D586" s="30"/>
      <c r="E586" s="30"/>
      <c r="F586" s="30"/>
    </row>
    <row r="587" spans="2:10" x14ac:dyDescent="0.2">
      <c r="B587" s="30"/>
      <c r="C587" s="30"/>
      <c r="D587" s="30"/>
      <c r="E587" s="30"/>
      <c r="F587" s="30"/>
    </row>
    <row r="588" spans="2:10" x14ac:dyDescent="0.2">
      <c r="B588" s="30"/>
      <c r="C588" s="30"/>
      <c r="D588" s="30"/>
      <c r="E588" s="30"/>
      <c r="F588" s="30"/>
    </row>
    <row r="589" spans="2:10" x14ac:dyDescent="0.2">
      <c r="B589" s="30"/>
      <c r="C589" s="30"/>
      <c r="D589" s="30"/>
      <c r="E589" s="30"/>
      <c r="F589" s="30"/>
    </row>
    <row r="590" spans="2:10" x14ac:dyDescent="0.2">
      <c r="B590" s="30"/>
      <c r="C590" s="30"/>
      <c r="D590" s="30"/>
      <c r="E590" s="30"/>
      <c r="F590" s="30"/>
    </row>
    <row r="591" spans="2:10" x14ac:dyDescent="0.2">
      <c r="B591" s="30"/>
      <c r="C591" s="30"/>
      <c r="D591" s="30"/>
      <c r="E591" s="30"/>
      <c r="F591" s="30"/>
    </row>
    <row r="592" spans="2:10" x14ac:dyDescent="0.2">
      <c r="B592" s="30"/>
      <c r="C592" s="30"/>
      <c r="D592" s="30"/>
      <c r="E592" s="30"/>
      <c r="F592" s="30"/>
    </row>
    <row r="593" spans="2:6" x14ac:dyDescent="0.2">
      <c r="B593" s="30"/>
      <c r="C593" s="30"/>
      <c r="D593" s="30"/>
      <c r="E593" s="30"/>
      <c r="F593" s="30"/>
    </row>
    <row r="594" spans="2:6" x14ac:dyDescent="0.2">
      <c r="B594" s="30"/>
      <c r="C594" s="30"/>
      <c r="D594" s="30"/>
      <c r="E594" s="30"/>
      <c r="F594" s="30"/>
    </row>
    <row r="595" spans="2:6" x14ac:dyDescent="0.2">
      <c r="B595" s="30"/>
      <c r="C595" s="30"/>
      <c r="D595" s="30"/>
      <c r="E595" s="30"/>
      <c r="F595" s="30"/>
    </row>
    <row r="596" spans="2:6" x14ac:dyDescent="0.2">
      <c r="B596" s="30"/>
      <c r="C596" s="30"/>
      <c r="D596" s="30"/>
      <c r="E596" s="30"/>
      <c r="F596" s="30"/>
    </row>
    <row r="597" spans="2:6" x14ac:dyDescent="0.2">
      <c r="B597" s="30"/>
      <c r="C597" s="30"/>
      <c r="D597" s="30"/>
      <c r="E597" s="30"/>
      <c r="F597" s="30"/>
    </row>
    <row r="598" spans="2:6" x14ac:dyDescent="0.2">
      <c r="B598" s="30"/>
      <c r="C598" s="30"/>
      <c r="D598" s="30"/>
      <c r="E598" s="30"/>
      <c r="F598" s="30"/>
    </row>
    <row r="599" spans="2:6" x14ac:dyDescent="0.2">
      <c r="B599" s="30"/>
      <c r="C599" s="30"/>
      <c r="D599" s="30"/>
      <c r="E599" s="30"/>
      <c r="F599" s="30"/>
    </row>
    <row r="600" spans="2:6" x14ac:dyDescent="0.2">
      <c r="B600" s="30"/>
      <c r="C600" s="30"/>
      <c r="D600" s="30"/>
      <c r="E600" s="30"/>
      <c r="F600" s="30"/>
    </row>
    <row r="601" spans="2:6" x14ac:dyDescent="0.2">
      <c r="B601" s="30"/>
      <c r="C601" s="30"/>
      <c r="D601" s="30"/>
      <c r="E601" s="30"/>
      <c r="F601" s="30"/>
    </row>
    <row r="602" spans="2:6" x14ac:dyDescent="0.2">
      <c r="B602" s="30"/>
      <c r="C602" s="30"/>
      <c r="D602" s="30"/>
      <c r="E602" s="30"/>
      <c r="F602" s="30"/>
    </row>
    <row r="603" spans="2:6" x14ac:dyDescent="0.2">
      <c r="B603" s="30"/>
      <c r="C603" s="30"/>
      <c r="D603" s="30"/>
      <c r="E603" s="30"/>
      <c r="F603" s="30"/>
    </row>
    <row r="604" spans="2:6" x14ac:dyDescent="0.2">
      <c r="B604" s="30"/>
      <c r="C604" s="30"/>
      <c r="D604" s="30"/>
      <c r="E604" s="30"/>
      <c r="F604" s="30"/>
    </row>
    <row r="605" spans="2:6" x14ac:dyDescent="0.2">
      <c r="B605" s="30"/>
      <c r="C605" s="30"/>
      <c r="D605" s="30"/>
      <c r="E605" s="30"/>
      <c r="F605" s="30"/>
    </row>
    <row r="606" spans="2:6" x14ac:dyDescent="0.2">
      <c r="B606" s="30"/>
      <c r="C606" s="30"/>
      <c r="D606" s="30"/>
      <c r="E606" s="30"/>
      <c r="F606" s="30"/>
    </row>
    <row r="607" spans="2:6" x14ac:dyDescent="0.2">
      <c r="B607" s="30"/>
      <c r="C607" s="30"/>
      <c r="D607" s="30"/>
      <c r="E607" s="30"/>
      <c r="F607" s="30"/>
    </row>
    <row r="608" spans="2:6" x14ac:dyDescent="0.2">
      <c r="B608" s="30"/>
      <c r="C608" s="30"/>
      <c r="D608" s="30"/>
      <c r="E608" s="30"/>
      <c r="F608" s="30"/>
    </row>
    <row r="609" spans="2:6" x14ac:dyDescent="0.2">
      <c r="B609" s="30"/>
      <c r="C609" s="30"/>
      <c r="D609" s="30"/>
      <c r="E609" s="30"/>
      <c r="F609" s="30"/>
    </row>
    <row r="610" spans="2:6" x14ac:dyDescent="0.2">
      <c r="B610" s="30"/>
      <c r="C610" s="30"/>
      <c r="D610" s="30"/>
      <c r="E610" s="30"/>
      <c r="F610" s="30"/>
    </row>
    <row r="611" spans="2:6" x14ac:dyDescent="0.2">
      <c r="B611" s="30"/>
      <c r="C611" s="30"/>
      <c r="D611" s="30"/>
      <c r="E611" s="30"/>
      <c r="F611" s="30"/>
    </row>
    <row r="612" spans="2:6" x14ac:dyDescent="0.2">
      <c r="B612" s="30"/>
      <c r="C612" s="30"/>
      <c r="D612" s="30"/>
      <c r="E612" s="30"/>
      <c r="F612" s="30"/>
    </row>
    <row r="613" spans="2:6" x14ac:dyDescent="0.2">
      <c r="B613" s="30"/>
      <c r="C613" s="30"/>
      <c r="D613" s="30"/>
      <c r="E613" s="30"/>
      <c r="F613" s="30"/>
    </row>
    <row r="614" spans="2:6" x14ac:dyDescent="0.2">
      <c r="B614" s="30"/>
      <c r="C614" s="30"/>
      <c r="D614" s="30"/>
      <c r="E614" s="30"/>
      <c r="F614" s="30"/>
    </row>
    <row r="615" spans="2:6" x14ac:dyDescent="0.2">
      <c r="B615" s="30"/>
      <c r="C615" s="30"/>
      <c r="D615" s="30"/>
      <c r="E615" s="30"/>
      <c r="F615" s="30"/>
    </row>
    <row r="616" spans="2:6" x14ac:dyDescent="0.2">
      <c r="B616" s="30"/>
      <c r="C616" s="30"/>
      <c r="D616" s="30"/>
      <c r="E616" s="30"/>
      <c r="F616" s="30"/>
    </row>
    <row r="617" spans="2:6" x14ac:dyDescent="0.2">
      <c r="B617" s="30"/>
      <c r="C617" s="30"/>
      <c r="D617" s="30"/>
      <c r="E617" s="30"/>
      <c r="F617" s="30"/>
    </row>
    <row r="618" spans="2:6" x14ac:dyDescent="0.2">
      <c r="B618" s="30"/>
      <c r="C618" s="30"/>
      <c r="D618" s="30"/>
      <c r="E618" s="30"/>
      <c r="F618" s="30"/>
    </row>
    <row r="625" spans="2:10" s="24" customFormat="1" ht="15" x14ac:dyDescent="0.2">
      <c r="J625" s="60"/>
    </row>
    <row r="626" spans="2:10" s="24" customFormat="1" ht="15" x14ac:dyDescent="0.2">
      <c r="J626" s="60"/>
    </row>
    <row r="627" spans="2:10" s="24" customFormat="1" ht="15" x14ac:dyDescent="0.2">
      <c r="J627" s="60"/>
    </row>
    <row r="630" spans="2:10" s="27" customFormat="1" ht="11.25" x14ac:dyDescent="0.2">
      <c r="J630" s="59"/>
    </row>
    <row r="633" spans="2:10" x14ac:dyDescent="0.2">
      <c r="B633" s="30"/>
      <c r="C633" s="30"/>
      <c r="D633" s="30"/>
      <c r="E633" s="30"/>
      <c r="F633" s="30"/>
    </row>
    <row r="634" spans="2:10" x14ac:dyDescent="0.2">
      <c r="B634" s="30"/>
      <c r="C634" s="30"/>
      <c r="D634" s="30"/>
      <c r="E634" s="30"/>
      <c r="F634" s="30"/>
    </row>
    <row r="635" spans="2:10" x14ac:dyDescent="0.2">
      <c r="B635" s="30"/>
      <c r="C635" s="30"/>
      <c r="D635" s="30"/>
      <c r="E635" s="30"/>
      <c r="F635" s="30"/>
    </row>
    <row r="636" spans="2:10" x14ac:dyDescent="0.2">
      <c r="B636" s="30"/>
      <c r="C636" s="30"/>
      <c r="D636" s="30"/>
      <c r="E636" s="30"/>
      <c r="F636" s="30"/>
    </row>
    <row r="637" spans="2:10" x14ac:dyDescent="0.2">
      <c r="B637" s="30"/>
      <c r="C637" s="30"/>
      <c r="D637" s="30"/>
      <c r="E637" s="30"/>
      <c r="F637" s="30"/>
    </row>
    <row r="638" spans="2:10" x14ac:dyDescent="0.2">
      <c r="B638" s="30"/>
      <c r="C638" s="30"/>
      <c r="D638" s="30"/>
      <c r="E638" s="30"/>
      <c r="F638" s="30"/>
    </row>
    <row r="639" spans="2:10" x14ac:dyDescent="0.2">
      <c r="B639" s="30"/>
      <c r="C639" s="30"/>
      <c r="D639" s="30"/>
      <c r="E639" s="30"/>
      <c r="F639" s="30"/>
    </row>
    <row r="640" spans="2:10" x14ac:dyDescent="0.2">
      <c r="B640" s="30"/>
      <c r="C640" s="30"/>
      <c r="D640" s="30"/>
      <c r="E640" s="30"/>
      <c r="F640" s="30"/>
    </row>
    <row r="641" spans="2:6" x14ac:dyDescent="0.2">
      <c r="B641" s="30"/>
      <c r="C641" s="30"/>
      <c r="D641" s="30"/>
      <c r="E641" s="30"/>
      <c r="F641" s="30"/>
    </row>
    <row r="642" spans="2:6" x14ac:dyDescent="0.2">
      <c r="B642" s="30"/>
      <c r="C642" s="30"/>
      <c r="D642" s="30"/>
      <c r="E642" s="30"/>
      <c r="F642" s="30"/>
    </row>
    <row r="643" spans="2:6" x14ac:dyDescent="0.2">
      <c r="B643" s="30"/>
      <c r="C643" s="30"/>
      <c r="D643" s="30"/>
      <c r="E643" s="30"/>
      <c r="F643" s="30"/>
    </row>
    <row r="644" spans="2:6" x14ac:dyDescent="0.2">
      <c r="B644" s="30"/>
      <c r="C644" s="30"/>
      <c r="D644" s="30"/>
      <c r="E644" s="30"/>
      <c r="F644" s="30"/>
    </row>
    <row r="645" spans="2:6" x14ac:dyDescent="0.2">
      <c r="B645" s="30"/>
      <c r="C645" s="30"/>
      <c r="D645" s="30"/>
      <c r="E645" s="30"/>
      <c r="F645" s="30"/>
    </row>
    <row r="646" spans="2:6" x14ac:dyDescent="0.2">
      <c r="B646" s="30"/>
      <c r="C646" s="30"/>
      <c r="D646" s="30"/>
      <c r="E646" s="30"/>
      <c r="F646" s="30"/>
    </row>
    <row r="647" spans="2:6" x14ac:dyDescent="0.2">
      <c r="B647" s="30"/>
      <c r="C647" s="30"/>
      <c r="D647" s="30"/>
      <c r="E647" s="30"/>
      <c r="F647" s="30"/>
    </row>
    <row r="648" spans="2:6" x14ac:dyDescent="0.2">
      <c r="B648" s="30"/>
      <c r="C648" s="30"/>
      <c r="D648" s="30"/>
      <c r="E648" s="30"/>
      <c r="F648" s="30"/>
    </row>
    <row r="649" spans="2:6" x14ac:dyDescent="0.2">
      <c r="B649" s="30"/>
      <c r="C649" s="30"/>
      <c r="D649" s="30"/>
      <c r="E649" s="30"/>
      <c r="F649" s="30"/>
    </row>
    <row r="650" spans="2:6" x14ac:dyDescent="0.2">
      <c r="B650" s="30"/>
      <c r="C650" s="30"/>
      <c r="D650" s="30"/>
      <c r="E650" s="30"/>
      <c r="F650" s="30"/>
    </row>
    <row r="651" spans="2:6" x14ac:dyDescent="0.2">
      <c r="B651" s="30"/>
      <c r="C651" s="30"/>
      <c r="D651" s="30"/>
      <c r="E651" s="30"/>
      <c r="F651" s="30"/>
    </row>
    <row r="652" spans="2:6" x14ac:dyDescent="0.2">
      <c r="B652" s="30"/>
      <c r="C652" s="30"/>
      <c r="D652" s="30"/>
      <c r="E652" s="30"/>
      <c r="F652" s="30"/>
    </row>
    <row r="653" spans="2:6" x14ac:dyDescent="0.2">
      <c r="B653" s="30"/>
      <c r="C653" s="30"/>
      <c r="D653" s="30"/>
      <c r="E653" s="30"/>
      <c r="F653" s="30"/>
    </row>
    <row r="654" spans="2:6" x14ac:dyDescent="0.2">
      <c r="B654" s="30"/>
      <c r="C654" s="30"/>
      <c r="D654" s="30"/>
      <c r="E654" s="30"/>
      <c r="F654" s="30"/>
    </row>
    <row r="655" spans="2:6" x14ac:dyDescent="0.2">
      <c r="B655" s="30"/>
      <c r="C655" s="30"/>
      <c r="D655" s="30"/>
      <c r="E655" s="30"/>
      <c r="F655" s="30"/>
    </row>
    <row r="656" spans="2:6" x14ac:dyDescent="0.2">
      <c r="B656" s="30"/>
      <c r="C656" s="30"/>
      <c r="D656" s="30"/>
      <c r="E656" s="30"/>
      <c r="F656" s="30"/>
    </row>
    <row r="657" spans="2:6" x14ac:dyDescent="0.2">
      <c r="B657" s="30"/>
      <c r="C657" s="30"/>
      <c r="D657" s="30"/>
      <c r="E657" s="30"/>
      <c r="F657" s="30"/>
    </row>
    <row r="658" spans="2:6" x14ac:dyDescent="0.2">
      <c r="B658" s="30"/>
      <c r="C658" s="30"/>
      <c r="D658" s="30"/>
      <c r="E658" s="30"/>
      <c r="F658" s="30"/>
    </row>
    <row r="659" spans="2:6" x14ac:dyDescent="0.2">
      <c r="B659" s="30"/>
      <c r="C659" s="30"/>
      <c r="D659" s="30"/>
      <c r="E659" s="30"/>
      <c r="F659" s="30"/>
    </row>
    <row r="660" spans="2:6" x14ac:dyDescent="0.2">
      <c r="B660" s="30"/>
      <c r="C660" s="30"/>
      <c r="D660" s="30"/>
      <c r="E660" s="30"/>
      <c r="F660" s="30"/>
    </row>
    <row r="661" spans="2:6" x14ac:dyDescent="0.2">
      <c r="B661" s="30"/>
      <c r="C661" s="30"/>
      <c r="D661" s="30"/>
      <c r="E661" s="30"/>
      <c r="F661" s="30"/>
    </row>
    <row r="662" spans="2:6" x14ac:dyDescent="0.2">
      <c r="B662" s="30"/>
      <c r="C662" s="30"/>
      <c r="D662" s="30"/>
      <c r="E662" s="30"/>
      <c r="F662" s="30"/>
    </row>
    <row r="663" spans="2:6" x14ac:dyDescent="0.2">
      <c r="B663" s="30"/>
      <c r="C663" s="30"/>
      <c r="D663" s="30"/>
      <c r="E663" s="30"/>
      <c r="F663" s="30"/>
    </row>
    <row r="664" spans="2:6" x14ac:dyDescent="0.2">
      <c r="B664" s="30"/>
      <c r="C664" s="30"/>
      <c r="D664" s="30"/>
      <c r="E664" s="30"/>
      <c r="F664" s="30"/>
    </row>
    <row r="665" spans="2:6" x14ac:dyDescent="0.2">
      <c r="B665" s="30"/>
      <c r="C665" s="30"/>
      <c r="D665" s="30"/>
      <c r="E665" s="30"/>
      <c r="F665" s="30"/>
    </row>
    <row r="666" spans="2:6" x14ac:dyDescent="0.2">
      <c r="B666" s="30"/>
      <c r="C666" s="30"/>
      <c r="D666" s="30"/>
      <c r="E666" s="30"/>
      <c r="F666" s="30"/>
    </row>
    <row r="667" spans="2:6" x14ac:dyDescent="0.2">
      <c r="B667" s="30"/>
      <c r="C667" s="30"/>
      <c r="D667" s="30"/>
      <c r="E667" s="30"/>
      <c r="F667" s="30"/>
    </row>
    <row r="668" spans="2:6" x14ac:dyDescent="0.2">
      <c r="B668" s="30"/>
      <c r="C668" s="30"/>
      <c r="D668" s="30"/>
      <c r="E668" s="30"/>
      <c r="F668" s="30"/>
    </row>
    <row r="669" spans="2:6" x14ac:dyDescent="0.2">
      <c r="B669" s="30"/>
      <c r="C669" s="30"/>
      <c r="D669" s="30"/>
      <c r="E669" s="30"/>
      <c r="F669" s="30"/>
    </row>
    <row r="670" spans="2:6" x14ac:dyDescent="0.2">
      <c r="B670" s="30"/>
      <c r="C670" s="30"/>
      <c r="D670" s="30"/>
      <c r="E670" s="30"/>
      <c r="F670" s="30"/>
    </row>
    <row r="677" spans="2:10" s="24" customFormat="1" ht="15" x14ac:dyDescent="0.2">
      <c r="J677" s="60"/>
    </row>
    <row r="678" spans="2:10" s="24" customFormat="1" ht="15" x14ac:dyDescent="0.2">
      <c r="J678" s="60"/>
    </row>
    <row r="679" spans="2:10" s="24" customFormat="1" ht="15" x14ac:dyDescent="0.2">
      <c r="J679" s="60"/>
    </row>
    <row r="682" spans="2:10" s="27" customFormat="1" ht="11.25" x14ac:dyDescent="0.2">
      <c r="J682" s="59"/>
    </row>
    <row r="685" spans="2:10" x14ac:dyDescent="0.2">
      <c r="B685" s="30"/>
      <c r="C685" s="30"/>
      <c r="D685" s="30"/>
      <c r="E685" s="30"/>
      <c r="F685" s="30"/>
    </row>
    <row r="686" spans="2:10" x14ac:dyDescent="0.2">
      <c r="B686" s="30"/>
      <c r="C686" s="30"/>
      <c r="D686" s="30"/>
      <c r="E686" s="30"/>
      <c r="F686" s="30"/>
    </row>
    <row r="687" spans="2:10" x14ac:dyDescent="0.2">
      <c r="B687" s="30"/>
      <c r="C687" s="30"/>
      <c r="D687" s="30"/>
      <c r="E687" s="30"/>
      <c r="F687" s="30"/>
    </row>
    <row r="688" spans="2:10" x14ac:dyDescent="0.2">
      <c r="B688" s="30"/>
      <c r="C688" s="30"/>
      <c r="D688" s="30"/>
      <c r="E688" s="30"/>
      <c r="F688" s="30"/>
    </row>
    <row r="689" spans="2:6" x14ac:dyDescent="0.2">
      <c r="B689" s="30"/>
      <c r="C689" s="30"/>
      <c r="D689" s="30"/>
      <c r="E689" s="30"/>
      <c r="F689" s="30"/>
    </row>
    <row r="690" spans="2:6" x14ac:dyDescent="0.2">
      <c r="B690" s="30"/>
      <c r="C690" s="30"/>
      <c r="D690" s="30"/>
      <c r="E690" s="30"/>
      <c r="F690" s="30"/>
    </row>
    <row r="691" spans="2:6" x14ac:dyDescent="0.2">
      <c r="B691" s="30"/>
      <c r="C691" s="30"/>
      <c r="D691" s="30"/>
      <c r="E691" s="30"/>
      <c r="F691" s="30"/>
    </row>
    <row r="692" spans="2:6" x14ac:dyDescent="0.2">
      <c r="B692" s="30"/>
      <c r="C692" s="30"/>
      <c r="D692" s="30"/>
      <c r="E692" s="30"/>
      <c r="F692" s="30"/>
    </row>
    <row r="693" spans="2:6" x14ac:dyDescent="0.2">
      <c r="B693" s="30"/>
      <c r="C693" s="30"/>
      <c r="D693" s="30"/>
      <c r="E693" s="30"/>
      <c r="F693" s="30"/>
    </row>
    <row r="694" spans="2:6" x14ac:dyDescent="0.2">
      <c r="B694" s="30"/>
      <c r="C694" s="30"/>
      <c r="D694" s="30"/>
      <c r="E694" s="30"/>
      <c r="F694" s="30"/>
    </row>
    <row r="695" spans="2:6" x14ac:dyDescent="0.2">
      <c r="B695" s="30"/>
      <c r="C695" s="30"/>
      <c r="D695" s="30"/>
      <c r="E695" s="30"/>
      <c r="F695" s="30"/>
    </row>
    <row r="696" spans="2:6" x14ac:dyDescent="0.2">
      <c r="B696" s="30"/>
      <c r="C696" s="30"/>
      <c r="D696" s="30"/>
      <c r="E696" s="30"/>
      <c r="F696" s="30"/>
    </row>
    <row r="697" spans="2:6" x14ac:dyDescent="0.2">
      <c r="B697" s="30"/>
      <c r="C697" s="30"/>
      <c r="D697" s="30"/>
      <c r="E697" s="30"/>
      <c r="F697" s="30"/>
    </row>
    <row r="698" spans="2:6" x14ac:dyDescent="0.2">
      <c r="B698" s="30"/>
      <c r="C698" s="30"/>
      <c r="D698" s="30"/>
      <c r="E698" s="30"/>
      <c r="F698" s="30"/>
    </row>
    <row r="699" spans="2:6" x14ac:dyDescent="0.2">
      <c r="B699" s="30"/>
      <c r="C699" s="30"/>
      <c r="D699" s="30"/>
      <c r="E699" s="30"/>
      <c r="F699" s="30"/>
    </row>
    <row r="700" spans="2:6" x14ac:dyDescent="0.2">
      <c r="B700" s="30"/>
      <c r="C700" s="30"/>
      <c r="D700" s="30"/>
      <c r="E700" s="30"/>
      <c r="F700" s="30"/>
    </row>
    <row r="701" spans="2:6" x14ac:dyDescent="0.2">
      <c r="B701" s="30"/>
      <c r="C701" s="30"/>
      <c r="D701" s="30"/>
      <c r="E701" s="30"/>
      <c r="F701" s="30"/>
    </row>
    <row r="702" spans="2:6" x14ac:dyDescent="0.2">
      <c r="B702" s="30"/>
      <c r="C702" s="30"/>
      <c r="D702" s="30"/>
      <c r="E702" s="30"/>
      <c r="F702" s="30"/>
    </row>
    <row r="703" spans="2:6" x14ac:dyDescent="0.2">
      <c r="B703" s="30"/>
      <c r="C703" s="30"/>
      <c r="D703" s="30"/>
      <c r="E703" s="30"/>
      <c r="F703" s="30"/>
    </row>
    <row r="704" spans="2:6" x14ac:dyDescent="0.2">
      <c r="B704" s="30"/>
      <c r="C704" s="30"/>
      <c r="D704" s="30"/>
      <c r="E704" s="30"/>
      <c r="F704" s="30"/>
    </row>
    <row r="705" spans="2:6" x14ac:dyDescent="0.2">
      <c r="B705" s="30"/>
      <c r="C705" s="30"/>
      <c r="D705" s="30"/>
      <c r="E705" s="30"/>
      <c r="F705" s="30"/>
    </row>
    <row r="706" spans="2:6" x14ac:dyDescent="0.2">
      <c r="B706" s="30"/>
      <c r="C706" s="30"/>
      <c r="D706" s="30"/>
      <c r="E706" s="30"/>
      <c r="F706" s="30"/>
    </row>
    <row r="707" spans="2:6" x14ac:dyDescent="0.2">
      <c r="B707" s="30"/>
      <c r="C707" s="30"/>
      <c r="D707" s="30"/>
      <c r="E707" s="30"/>
      <c r="F707" s="30"/>
    </row>
    <row r="708" spans="2:6" x14ac:dyDescent="0.2">
      <c r="B708" s="30"/>
      <c r="C708" s="30"/>
      <c r="D708" s="30"/>
      <c r="E708" s="30"/>
      <c r="F708" s="30"/>
    </row>
    <row r="709" spans="2:6" x14ac:dyDescent="0.2">
      <c r="B709" s="30"/>
      <c r="C709" s="30"/>
      <c r="D709" s="30"/>
      <c r="E709" s="30"/>
      <c r="F709" s="30"/>
    </row>
    <row r="710" spans="2:6" x14ac:dyDescent="0.2">
      <c r="B710" s="30"/>
      <c r="C710" s="30"/>
      <c r="D710" s="30"/>
      <c r="E710" s="30"/>
      <c r="F710" s="30"/>
    </row>
    <row r="711" spans="2:6" x14ac:dyDescent="0.2">
      <c r="B711" s="30"/>
      <c r="C711" s="30"/>
      <c r="D711" s="30"/>
      <c r="E711" s="30"/>
      <c r="F711" s="30"/>
    </row>
    <row r="712" spans="2:6" x14ac:dyDescent="0.2">
      <c r="B712" s="30"/>
      <c r="C712" s="30"/>
      <c r="D712" s="30"/>
      <c r="E712" s="30"/>
      <c r="F712" s="30"/>
    </row>
    <row r="713" spans="2:6" x14ac:dyDescent="0.2">
      <c r="B713" s="30"/>
      <c r="C713" s="30"/>
      <c r="D713" s="30"/>
      <c r="E713" s="30"/>
      <c r="F713" s="30"/>
    </row>
    <row r="714" spans="2:6" x14ac:dyDescent="0.2">
      <c r="B714" s="30"/>
      <c r="C714" s="30"/>
      <c r="D714" s="30"/>
      <c r="E714" s="30"/>
      <c r="F714" s="30"/>
    </row>
    <row r="715" spans="2:6" x14ac:dyDescent="0.2">
      <c r="B715" s="30"/>
      <c r="C715" s="30"/>
      <c r="D715" s="30"/>
      <c r="E715" s="30"/>
      <c r="F715" s="30"/>
    </row>
    <row r="716" spans="2:6" x14ac:dyDescent="0.2">
      <c r="B716" s="30"/>
      <c r="C716" s="30"/>
      <c r="D716" s="30"/>
      <c r="E716" s="30"/>
      <c r="F716" s="30"/>
    </row>
    <row r="717" spans="2:6" x14ac:dyDescent="0.2">
      <c r="B717" s="30"/>
      <c r="C717" s="30"/>
      <c r="D717" s="30"/>
      <c r="E717" s="30"/>
      <c r="F717" s="30"/>
    </row>
    <row r="718" spans="2:6" x14ac:dyDescent="0.2">
      <c r="B718" s="30"/>
      <c r="C718" s="30"/>
      <c r="D718" s="30"/>
      <c r="E718" s="30"/>
      <c r="F718" s="30"/>
    </row>
    <row r="719" spans="2:6" x14ac:dyDescent="0.2">
      <c r="B719" s="30"/>
      <c r="C719" s="30"/>
      <c r="D719" s="30"/>
      <c r="E719" s="30"/>
      <c r="F719" s="30"/>
    </row>
    <row r="720" spans="2:6" x14ac:dyDescent="0.2">
      <c r="B720" s="30"/>
      <c r="C720" s="30"/>
      <c r="D720" s="30"/>
      <c r="E720" s="30"/>
      <c r="F720" s="30"/>
    </row>
    <row r="721" spans="2:10" x14ac:dyDescent="0.2">
      <c r="B721" s="30"/>
      <c r="C721" s="30"/>
      <c r="D721" s="30"/>
      <c r="E721" s="30"/>
      <c r="F721" s="30"/>
    </row>
    <row r="722" spans="2:10" x14ac:dyDescent="0.2">
      <c r="B722" s="30"/>
      <c r="C722" s="30"/>
      <c r="D722" s="30"/>
      <c r="E722" s="30"/>
      <c r="F722" s="30"/>
    </row>
    <row r="729" spans="2:10" s="24" customFormat="1" ht="15" x14ac:dyDescent="0.2">
      <c r="J729" s="60"/>
    </row>
    <row r="730" spans="2:10" s="24" customFormat="1" ht="15" x14ac:dyDescent="0.2">
      <c r="J730" s="60"/>
    </row>
    <row r="731" spans="2:10" s="24" customFormat="1" ht="15" x14ac:dyDescent="0.2">
      <c r="J731" s="60"/>
    </row>
    <row r="734" spans="2:10" s="27" customFormat="1" ht="11.25" x14ac:dyDescent="0.2">
      <c r="J734" s="59"/>
    </row>
    <row r="737" spans="2:6" x14ac:dyDescent="0.2">
      <c r="B737" s="30"/>
      <c r="C737" s="30"/>
      <c r="D737" s="30"/>
      <c r="E737" s="30"/>
      <c r="F737" s="30"/>
    </row>
    <row r="738" spans="2:6" x14ac:dyDescent="0.2">
      <c r="B738" s="30"/>
      <c r="C738" s="30"/>
      <c r="D738" s="30"/>
      <c r="E738" s="30"/>
      <c r="F738" s="30"/>
    </row>
    <row r="739" spans="2:6" x14ac:dyDescent="0.2">
      <c r="B739" s="30"/>
      <c r="C739" s="30"/>
      <c r="D739" s="30"/>
      <c r="E739" s="30"/>
      <c r="F739" s="30"/>
    </row>
    <row r="740" spans="2:6" x14ac:dyDescent="0.2">
      <c r="B740" s="30"/>
      <c r="C740" s="30"/>
      <c r="D740" s="30"/>
      <c r="E740" s="30"/>
      <c r="F740" s="30"/>
    </row>
    <row r="741" spans="2:6" x14ac:dyDescent="0.2">
      <c r="B741" s="30"/>
      <c r="C741" s="30"/>
      <c r="D741" s="30"/>
      <c r="E741" s="30"/>
      <c r="F741" s="30"/>
    </row>
    <row r="742" spans="2:6" x14ac:dyDescent="0.2">
      <c r="B742" s="30"/>
      <c r="C742" s="30"/>
      <c r="D742" s="30"/>
      <c r="E742" s="30"/>
      <c r="F742" s="30"/>
    </row>
    <row r="743" spans="2:6" x14ac:dyDescent="0.2">
      <c r="B743" s="30"/>
      <c r="C743" s="30"/>
      <c r="D743" s="30"/>
      <c r="E743" s="30"/>
      <c r="F743" s="30"/>
    </row>
    <row r="744" spans="2:6" x14ac:dyDescent="0.2">
      <c r="B744" s="30"/>
      <c r="C744" s="30"/>
      <c r="D744" s="30"/>
      <c r="E744" s="30"/>
      <c r="F744" s="30"/>
    </row>
    <row r="745" spans="2:6" x14ac:dyDescent="0.2">
      <c r="B745" s="30"/>
      <c r="C745" s="30"/>
      <c r="D745" s="30"/>
      <c r="E745" s="30"/>
      <c r="F745" s="30"/>
    </row>
    <row r="746" spans="2:6" x14ac:dyDescent="0.2">
      <c r="B746" s="30"/>
      <c r="C746" s="30"/>
      <c r="D746" s="30"/>
      <c r="E746" s="30"/>
      <c r="F746" s="30"/>
    </row>
    <row r="747" spans="2:6" x14ac:dyDescent="0.2">
      <c r="B747" s="30"/>
      <c r="C747" s="30"/>
      <c r="D747" s="30"/>
      <c r="E747" s="30"/>
      <c r="F747" s="30"/>
    </row>
    <row r="748" spans="2:6" x14ac:dyDescent="0.2">
      <c r="B748" s="30"/>
      <c r="C748" s="30"/>
      <c r="D748" s="30"/>
      <c r="E748" s="30"/>
      <c r="F748" s="30"/>
    </row>
    <row r="749" spans="2:6" x14ac:dyDescent="0.2">
      <c r="B749" s="30"/>
      <c r="C749" s="30"/>
      <c r="D749" s="30"/>
      <c r="E749" s="30"/>
      <c r="F749" s="30"/>
    </row>
    <row r="750" spans="2:6" x14ac:dyDescent="0.2">
      <c r="B750" s="30"/>
      <c r="C750" s="30"/>
      <c r="D750" s="30"/>
      <c r="E750" s="30"/>
      <c r="F750" s="30"/>
    </row>
    <row r="751" spans="2:6" x14ac:dyDescent="0.2">
      <c r="B751" s="30"/>
      <c r="C751" s="30"/>
      <c r="D751" s="30"/>
      <c r="E751" s="30"/>
      <c r="F751" s="30"/>
    </row>
    <row r="752" spans="2:6" x14ac:dyDescent="0.2">
      <c r="B752" s="30"/>
      <c r="C752" s="30"/>
      <c r="D752" s="30"/>
      <c r="E752" s="30"/>
      <c r="F752" s="30"/>
    </row>
    <row r="753" spans="2:6" x14ac:dyDescent="0.2">
      <c r="B753" s="30"/>
      <c r="C753" s="30"/>
      <c r="D753" s="30"/>
      <c r="E753" s="30"/>
      <c r="F753" s="30"/>
    </row>
    <row r="754" spans="2:6" x14ac:dyDescent="0.2">
      <c r="B754" s="30"/>
      <c r="C754" s="30"/>
      <c r="D754" s="30"/>
      <c r="E754" s="30"/>
      <c r="F754" s="30"/>
    </row>
    <row r="755" spans="2:6" x14ac:dyDescent="0.2">
      <c r="B755" s="30"/>
      <c r="C755" s="30"/>
      <c r="D755" s="30"/>
      <c r="E755" s="30"/>
      <c r="F755" s="30"/>
    </row>
    <row r="756" spans="2:6" x14ac:dyDescent="0.2">
      <c r="B756" s="30"/>
      <c r="C756" s="30"/>
      <c r="D756" s="30"/>
      <c r="E756" s="30"/>
      <c r="F756" s="30"/>
    </row>
    <row r="757" spans="2:6" x14ac:dyDescent="0.2">
      <c r="B757" s="30"/>
      <c r="C757" s="30"/>
      <c r="D757" s="30"/>
      <c r="E757" s="30"/>
      <c r="F757" s="30"/>
    </row>
    <row r="758" spans="2:6" x14ac:dyDescent="0.2">
      <c r="B758" s="30"/>
      <c r="C758" s="30"/>
      <c r="D758" s="30"/>
      <c r="E758" s="30"/>
      <c r="F758" s="30"/>
    </row>
    <row r="759" spans="2:6" x14ac:dyDescent="0.2">
      <c r="B759" s="30"/>
      <c r="C759" s="30"/>
      <c r="D759" s="30"/>
      <c r="E759" s="30"/>
      <c r="F759" s="30"/>
    </row>
    <row r="760" spans="2:6" x14ac:dyDescent="0.2">
      <c r="B760" s="30"/>
      <c r="C760" s="30"/>
      <c r="D760" s="30"/>
      <c r="E760" s="30"/>
      <c r="F760" s="30"/>
    </row>
    <row r="761" spans="2:6" x14ac:dyDescent="0.2">
      <c r="B761" s="30"/>
      <c r="C761" s="30"/>
      <c r="D761" s="30"/>
      <c r="E761" s="30"/>
      <c r="F761" s="30"/>
    </row>
    <row r="762" spans="2:6" x14ac:dyDescent="0.2">
      <c r="B762" s="30"/>
      <c r="C762" s="30"/>
      <c r="D762" s="30"/>
      <c r="E762" s="30"/>
      <c r="F762" s="30"/>
    </row>
    <row r="763" spans="2:6" x14ac:dyDescent="0.2">
      <c r="B763" s="30"/>
      <c r="C763" s="30"/>
      <c r="D763" s="30"/>
      <c r="E763" s="30"/>
      <c r="F763" s="30"/>
    </row>
    <row r="764" spans="2:6" x14ac:dyDescent="0.2">
      <c r="B764" s="30"/>
      <c r="C764" s="30"/>
      <c r="D764" s="30"/>
      <c r="E764" s="30"/>
      <c r="F764" s="30"/>
    </row>
    <row r="765" spans="2:6" x14ac:dyDescent="0.2">
      <c r="B765" s="30"/>
      <c r="C765" s="30"/>
      <c r="D765" s="30"/>
      <c r="E765" s="30"/>
      <c r="F765" s="30"/>
    </row>
    <row r="766" spans="2:6" x14ac:dyDescent="0.2">
      <c r="B766" s="30"/>
      <c r="C766" s="30"/>
      <c r="D766" s="30"/>
      <c r="E766" s="30"/>
      <c r="F766" s="30"/>
    </row>
    <row r="767" spans="2:6" x14ac:dyDescent="0.2">
      <c r="B767" s="30"/>
      <c r="C767" s="30"/>
      <c r="D767" s="30"/>
      <c r="E767" s="30"/>
      <c r="F767" s="30"/>
    </row>
    <row r="768" spans="2:6" x14ac:dyDescent="0.2">
      <c r="B768" s="30"/>
      <c r="C768" s="30"/>
      <c r="D768" s="30"/>
      <c r="E768" s="30"/>
      <c r="F768" s="30"/>
    </row>
    <row r="769" spans="2:6" x14ac:dyDescent="0.2">
      <c r="B769" s="30"/>
      <c r="C769" s="30"/>
      <c r="D769" s="30"/>
      <c r="E769" s="30"/>
      <c r="F769" s="30"/>
    </row>
    <row r="770" spans="2:6" x14ac:dyDescent="0.2">
      <c r="B770" s="30"/>
      <c r="C770" s="30"/>
      <c r="D770" s="30"/>
      <c r="E770" s="30"/>
      <c r="F770" s="30"/>
    </row>
    <row r="771" spans="2:6" x14ac:dyDescent="0.2">
      <c r="B771" s="30"/>
      <c r="C771" s="30"/>
      <c r="D771" s="30"/>
      <c r="E771" s="30"/>
      <c r="F771" s="30"/>
    </row>
    <row r="772" spans="2:6" x14ac:dyDescent="0.2">
      <c r="B772" s="30"/>
      <c r="C772" s="30"/>
      <c r="D772" s="30"/>
      <c r="E772" s="30"/>
      <c r="F772" s="30"/>
    </row>
    <row r="773" spans="2:6" x14ac:dyDescent="0.2">
      <c r="B773" s="30"/>
      <c r="C773" s="30"/>
      <c r="D773" s="30"/>
      <c r="E773" s="30"/>
      <c r="F773" s="30"/>
    </row>
    <row r="774" spans="2:6" x14ac:dyDescent="0.2">
      <c r="B774" s="30"/>
      <c r="C774" s="30"/>
      <c r="D774" s="30"/>
      <c r="E774" s="30"/>
      <c r="F774" s="30"/>
    </row>
  </sheetData>
  <mergeCells count="1">
    <mergeCell ref="A3:J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3"/>
  <dimension ref="A1:K775"/>
  <sheetViews>
    <sheetView showGridLines="0" workbookViewId="0">
      <selection activeCell="K9" sqref="K9"/>
    </sheetView>
  </sheetViews>
  <sheetFormatPr defaultColWidth="9.140625" defaultRowHeight="12.75" x14ac:dyDescent="0.2"/>
  <cols>
    <col min="1" max="1" width="17.140625" style="27" customWidth="1"/>
    <col min="2" max="9" width="9.7109375" customWidth="1"/>
    <col min="10" max="10" width="1.140625" style="1" customWidth="1"/>
    <col min="11" max="11" width="9.7109375" customWidth="1"/>
  </cols>
  <sheetData>
    <row r="1" spans="1:11" s="24" customFormat="1" ht="15" x14ac:dyDescent="0.2">
      <c r="J1" s="60"/>
    </row>
    <row r="2" spans="1:11" s="24" customFormat="1" ht="15.75" customHeight="1" x14ac:dyDescent="0.25">
      <c r="A2" s="16"/>
      <c r="J2" s="60"/>
    </row>
    <row r="3" spans="1:11" s="24" customFormat="1" ht="15.75" customHeight="1" x14ac:dyDescent="0.25">
      <c r="A3" s="191" t="s">
        <v>198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24" customFormat="1" ht="15.75" customHeight="1" x14ac:dyDescent="0.25">
      <c r="A4" s="16"/>
      <c r="J4" s="60"/>
    </row>
    <row r="5" spans="1:11" ht="15.75" customHeight="1" x14ac:dyDescent="0.2"/>
    <row r="6" spans="1:11" s="27" customFormat="1" ht="15.75" customHeight="1" x14ac:dyDescent="0.2">
      <c r="B6" s="45" t="s">
        <v>79</v>
      </c>
      <c r="C6" s="45" t="s">
        <v>144</v>
      </c>
      <c r="D6" s="45" t="s">
        <v>145</v>
      </c>
      <c r="E6" s="45" t="s">
        <v>78</v>
      </c>
      <c r="F6" s="67" t="s">
        <v>146</v>
      </c>
      <c r="G6" s="45" t="s">
        <v>77</v>
      </c>
      <c r="H6" s="45" t="s">
        <v>147</v>
      </c>
      <c r="I6" s="45" t="s">
        <v>141</v>
      </c>
      <c r="J6" s="129"/>
      <c r="K6" s="45" t="s">
        <v>84</v>
      </c>
    </row>
    <row r="7" spans="1:11" s="27" customFormat="1" ht="15.75" customHeight="1" x14ac:dyDescent="0.2">
      <c r="B7" s="45" t="s">
        <v>143</v>
      </c>
      <c r="C7" s="45" t="s">
        <v>143</v>
      </c>
      <c r="D7" s="45" t="s">
        <v>143</v>
      </c>
      <c r="E7" s="45" t="s">
        <v>143</v>
      </c>
      <c r="F7" s="67"/>
      <c r="G7" s="45"/>
      <c r="H7" s="45" t="s">
        <v>86</v>
      </c>
      <c r="I7" s="45"/>
      <c r="J7" s="129"/>
      <c r="K7" s="45" t="s">
        <v>85</v>
      </c>
    </row>
    <row r="8" spans="1:11" s="27" customFormat="1" ht="15.75" hidden="1" customHeight="1" x14ac:dyDescent="0.2">
      <c r="B8" s="44"/>
      <c r="C8" s="29"/>
      <c r="D8" s="29"/>
      <c r="E8" s="29"/>
      <c r="F8" s="52"/>
      <c r="G8" s="29"/>
      <c r="H8" s="29"/>
      <c r="I8" s="29"/>
      <c r="J8" s="59"/>
      <c r="K8" s="29"/>
    </row>
    <row r="9" spans="1:11" ht="15.75" customHeight="1" x14ac:dyDescent="0.2">
      <c r="A9" s="79" t="s">
        <v>207</v>
      </c>
      <c r="B9" s="93">
        <f>IF(OR('Tabel A F'!B9&lt;5,'Tabel A Be'!B9&lt;0.5),"-",IFERROR('Tabel A Be'!B9/'Tabel A F'!B9*100,"-"))</f>
        <v>5.5555555555555554</v>
      </c>
      <c r="C9" s="93">
        <f>IF(OR('Tabel A F'!C9&lt;5,'Tabel A Be'!C9&lt;0.5),"-",IFERROR('Tabel A Be'!C9/'Tabel A F'!C9*100,"-"))</f>
        <v>1.8480492813141685</v>
      </c>
      <c r="D9" s="93">
        <f>IF(OR('Tabel A F'!D9&lt;5,'Tabel A Be'!D9&lt;0.5),"-",IFERROR('Tabel A Be'!D9/'Tabel A F'!D9*100,"-"))</f>
        <v>3.027681660899654</v>
      </c>
      <c r="E9" s="93">
        <f>IF(OR('Tabel A F'!E9&lt;5,'Tabel A Be'!E9&lt;0.5),"-",IFERROR('Tabel A Be'!E9/'Tabel A F'!E9*100,"-"))</f>
        <v>1.9562179785747555</v>
      </c>
      <c r="F9" s="93">
        <f>IF(OR('Tabel A F'!F9&lt;5,'Tabel A Be'!F9&lt;0.5),"-",IFERROR('Tabel A Be'!F9/'Tabel A F'!F9*100,"-"))</f>
        <v>5.6837366347777154</v>
      </c>
      <c r="G9" s="93">
        <f>IF(OR('Tabel A F'!G9&lt;5,'Tabel A Be'!G9&lt;0.5),"-",IFERROR('Tabel A Be'!G9/'Tabel A F'!G9*100,"-"))</f>
        <v>1.5721969383533305</v>
      </c>
      <c r="H9" s="93">
        <f>IF(OR('Tabel A F'!H9&lt;5,'Tabel A Be'!H9&lt;0.5),"-",IFERROR('Tabel A Be'!H9/'Tabel A F'!H9*100,"-"))</f>
        <v>2.2392489073544488</v>
      </c>
      <c r="I9" s="93">
        <f>IF(OR('Tabel A F'!I9&lt;5,'Tabel A Be'!I9&lt;0.5),"-",IFERROR('Tabel A Be'!I9/'Tabel A F'!I9*100,"-"))</f>
        <v>3.0303030303030303</v>
      </c>
      <c r="J9" s="133"/>
      <c r="K9" s="93">
        <f>IF(OR('Tabel A F'!K9&lt;5,'Tabel A Be'!K9&lt;0.5),"-",IFERROR('Tabel A Be'!K9/'Tabel A F'!K9*100,"-"))</f>
        <v>2.8379260436473026</v>
      </c>
    </row>
    <row r="10" spans="1:11" ht="15.75" customHeight="1" x14ac:dyDescent="0.2">
      <c r="A10" s="90" t="s">
        <v>208</v>
      </c>
      <c r="B10" s="94">
        <f>IF(OR('Tabel A F'!B10&lt;5,'Tabel A Be'!B10&lt;0.5),"-",IFERROR('Tabel A Be'!B10/'Tabel A F'!B10*100,"-"))</f>
        <v>1.7615176151761516</v>
      </c>
      <c r="C10" s="94">
        <f>IF(OR('Tabel A F'!C10&lt;5,'Tabel A Be'!C10&lt;0.5),"-",IFERROR('Tabel A Be'!C10/'Tabel A F'!C10*100,"-"))</f>
        <v>1.3418903150525088</v>
      </c>
      <c r="D10" s="94">
        <f>IF(OR('Tabel A F'!D10&lt;5,'Tabel A Be'!D10&lt;0.5),"-",IFERROR('Tabel A Be'!D10/'Tabel A F'!D10*100,"-"))</f>
        <v>2.3783031988873433</v>
      </c>
      <c r="E10" s="94">
        <f>IF(OR('Tabel A F'!E10&lt;5,'Tabel A Be'!E10&lt;0.5),"-",IFERROR('Tabel A Be'!E10/'Tabel A F'!E10*100,"-"))</f>
        <v>1.435969868173258</v>
      </c>
      <c r="F10" s="94">
        <f>IF(OR('Tabel A F'!F10&lt;5,'Tabel A Be'!F10&lt;0.5),"-",IFERROR('Tabel A Be'!F10/'Tabel A F'!F10*100,"-"))</f>
        <v>2.2168963451168362</v>
      </c>
      <c r="G10" s="94">
        <f>IF(OR('Tabel A F'!G10&lt;5,'Tabel A Be'!G10&lt;0.5),"-",IFERROR('Tabel A Be'!G10/'Tabel A F'!G10*100,"-"))</f>
        <v>1.5299724103335843</v>
      </c>
      <c r="H10" s="94">
        <f>IF(OR('Tabel A F'!H10&lt;5,'Tabel A Be'!H10&lt;0.5),"-",IFERROR('Tabel A Be'!H10/'Tabel A F'!H10*100,"-"))</f>
        <v>2.1320936197499201</v>
      </c>
      <c r="I10" s="94" t="str">
        <f>IF(OR('Tabel A F'!I10&lt;5,'Tabel A Be'!I10&lt;0.5),"-",IFERROR('Tabel A Be'!I10/'Tabel A F'!I10*100,"-"))</f>
        <v>-</v>
      </c>
      <c r="J10" s="133"/>
      <c r="K10" s="94">
        <f>IF(OR('Tabel A F'!K10&lt;5,'Tabel A Be'!K10&lt;0.5),"-",IFERROR('Tabel A Be'!K10/'Tabel A F'!K10*100,"-"))</f>
        <v>1.9647384189905508</v>
      </c>
    </row>
    <row r="11" spans="1:11" ht="15.75" customHeight="1" x14ac:dyDescent="0.2">
      <c r="A11" s="83" t="s">
        <v>209</v>
      </c>
      <c r="B11" s="95">
        <f>IF(OR('Tabel A F'!B11&lt;5,'Tabel A Be'!B11&lt;0.5),"-",IFERROR('Tabel A Be'!B11/'Tabel A F'!B11*100,"-"))</f>
        <v>9.748978400467017</v>
      </c>
      <c r="C11" s="95">
        <f>IF(OR('Tabel A F'!C11&lt;5,'Tabel A Be'!C11&lt;0.5),"-",IFERROR('Tabel A Be'!C11/'Tabel A F'!C11*100,"-"))</f>
        <v>3.0023094688221708</v>
      </c>
      <c r="D11" s="95">
        <f>IF(OR('Tabel A F'!D11&lt;5,'Tabel A Be'!D11&lt;0.5),"-",IFERROR('Tabel A Be'!D11/'Tabel A F'!D11*100,"-"))</f>
        <v>6.8261376896149359</v>
      </c>
      <c r="E11" s="95">
        <f>IF(OR('Tabel A F'!E11&lt;5,'Tabel A Be'!E11&lt;0.5),"-",IFERROR('Tabel A Be'!E11/'Tabel A F'!E11*100,"-"))</f>
        <v>4.3893129770992365</v>
      </c>
      <c r="F11" s="95">
        <f>IF(OR('Tabel A F'!F11&lt;5,'Tabel A Be'!F11&lt;0.5),"-",IFERROR('Tabel A Be'!F11/'Tabel A F'!F11*100,"-"))</f>
        <v>7.5561606535057866</v>
      </c>
      <c r="G11" s="95">
        <f>IF(OR('Tabel A F'!G11&lt;5,'Tabel A Be'!G11&lt;0.5),"-",IFERROR('Tabel A Be'!G11/'Tabel A F'!G11*100,"-"))</f>
        <v>4.8433048433048427</v>
      </c>
      <c r="H11" s="95">
        <f>IF(OR('Tabel A F'!H11&lt;5,'Tabel A Be'!H11&lt;0.5),"-",IFERROR('Tabel A Be'!H11/'Tabel A F'!H11*100,"-"))</f>
        <v>5.6532663316582914</v>
      </c>
      <c r="I11" s="95" t="str">
        <f>IF(OR('Tabel A F'!I11&lt;5,'Tabel A Be'!I11&lt;0.5),"-",IFERROR('Tabel A Be'!I11/'Tabel A F'!I11*100,"-"))</f>
        <v>-</v>
      </c>
      <c r="J11" s="133"/>
      <c r="K11" s="95">
        <f>IF(OR('Tabel A F'!K11&lt;5,'Tabel A Be'!K11&lt;0.5),"-",IFERROR('Tabel A Be'!K11/'Tabel A F'!K11*100,"-"))</f>
        <v>6.0346014409618647</v>
      </c>
    </row>
    <row r="12" spans="1:11" ht="15.75" customHeight="1" x14ac:dyDescent="0.2">
      <c r="A12" s="79" t="s">
        <v>26</v>
      </c>
      <c r="B12" s="93">
        <f>IF(OR('Tabel A F'!B12&lt;5,'Tabel A Be'!B12&lt;0.5),"-",IFERROR('Tabel A Be'!B12/'Tabel A F'!B12*100,"-"))</f>
        <v>9.2834890965732075</v>
      </c>
      <c r="C12" s="93">
        <f>IF(OR('Tabel A F'!C12&lt;5,'Tabel A Be'!C12&lt;0.5),"-",IFERROR('Tabel A Be'!C12/'Tabel A F'!C12*100,"-"))</f>
        <v>5.7924376508447306</v>
      </c>
      <c r="D12" s="93">
        <f>IF(OR('Tabel A F'!D12&lt;5,'Tabel A Be'!D12&lt;0.5),"-",IFERROR('Tabel A Be'!D12/'Tabel A F'!D12*100,"-"))</f>
        <v>8.727064220183486</v>
      </c>
      <c r="E12" s="93">
        <f>IF(OR('Tabel A F'!E12&lt;5,'Tabel A Be'!E12&lt;0.5),"-",IFERROR('Tabel A Be'!E12/'Tabel A F'!E12*100,"-"))</f>
        <v>5.4908485856905154</v>
      </c>
      <c r="F12" s="93">
        <f>IF(OR('Tabel A F'!F12&lt;5,'Tabel A Be'!F12&lt;0.5),"-",IFERROR('Tabel A Be'!F12/'Tabel A F'!F12*100,"-"))</f>
        <v>8.9106145251396658</v>
      </c>
      <c r="G12" s="93">
        <f>IF(OR('Tabel A F'!G12&lt;5,'Tabel A Be'!G12&lt;0.5),"-",IFERROR('Tabel A Be'!G12/'Tabel A F'!G12*100,"-"))</f>
        <v>5.6569889254714161</v>
      </c>
      <c r="H12" s="93">
        <f>IF(OR('Tabel A F'!H12&lt;5,'Tabel A Be'!H12&lt;0.5),"-",IFERROR('Tabel A Be'!H12/'Tabel A F'!H12*100,"-"))</f>
        <v>6.3200618477000381</v>
      </c>
      <c r="I12" s="93">
        <f>IF(OR('Tabel A F'!I12&lt;5,'Tabel A Be'!I12&lt;0.5),"-",IFERROR('Tabel A Be'!I12/'Tabel A F'!I12*100,"-"))</f>
        <v>2.1739130434782608</v>
      </c>
      <c r="J12" s="133"/>
      <c r="K12" s="93">
        <f>IF(OR('Tabel A F'!K12&lt;5,'Tabel A Be'!K12&lt;0.5),"-",IFERROR('Tabel A Be'!K12/'Tabel A F'!K12*100,"-"))</f>
        <v>7.0536000366182998</v>
      </c>
    </row>
    <row r="13" spans="1:11" ht="15.75" customHeight="1" x14ac:dyDescent="0.2">
      <c r="A13" s="90" t="s">
        <v>27</v>
      </c>
      <c r="B13" s="94">
        <f>IF(OR('Tabel A F'!B13&lt;5,'Tabel A Be'!B13&lt;0.5),"-",IFERROR('Tabel A Be'!B13/'Tabel A F'!B13*100,"-"))</f>
        <v>3.2763532763532761</v>
      </c>
      <c r="C13" s="94">
        <f>IF(OR('Tabel A F'!C13&lt;5,'Tabel A Be'!C13&lt;0.5),"-",IFERROR('Tabel A Be'!C13/'Tabel A F'!C13*100,"-"))</f>
        <v>1.8518518518518516</v>
      </c>
      <c r="D13" s="94">
        <f>IF(OR('Tabel A F'!D13&lt;5,'Tabel A Be'!D13&lt;0.5),"-",IFERROR('Tabel A Be'!D13/'Tabel A F'!D13*100,"-"))</f>
        <v>3.3007746716066015</v>
      </c>
      <c r="E13" s="94">
        <f>IF(OR('Tabel A F'!E13&lt;5,'Tabel A Be'!E13&lt;0.5),"-",IFERROR('Tabel A Be'!E13/'Tabel A F'!E13*100,"-"))</f>
        <v>2.0698576972833118</v>
      </c>
      <c r="F13" s="94">
        <f>IF(OR('Tabel A F'!F13&lt;5,'Tabel A Be'!F13&lt;0.5),"-",IFERROR('Tabel A Be'!F13/'Tabel A F'!F13*100,"-"))</f>
        <v>4.1029766693483509</v>
      </c>
      <c r="G13" s="94">
        <f>IF(OR('Tabel A F'!G13&lt;5,'Tabel A Be'!G13&lt;0.5),"-",IFERROR('Tabel A Be'!G13/'Tabel A F'!G13*100,"-"))</f>
        <v>2.9132791327913279</v>
      </c>
      <c r="H13" s="94">
        <f>IF(OR('Tabel A F'!H13&lt;5,'Tabel A Be'!H13&lt;0.5),"-",IFERROR('Tabel A Be'!H13/'Tabel A F'!H13*100,"-"))</f>
        <v>3.0846185910796167</v>
      </c>
      <c r="I13" s="94">
        <f>IF(OR('Tabel A F'!I13&lt;5,'Tabel A Be'!I13&lt;0.5),"-",IFERROR('Tabel A Be'!I13/'Tabel A F'!I13*100,"-"))</f>
        <v>2.4390243902439024</v>
      </c>
      <c r="J13" s="133"/>
      <c r="K13" s="94">
        <f>IF(OR('Tabel A F'!K13&lt;5,'Tabel A Be'!K13&lt;0.5),"-",IFERROR('Tabel A Be'!K13/'Tabel A F'!K13*100,"-"))</f>
        <v>3.080821552413977</v>
      </c>
    </row>
    <row r="14" spans="1:11" ht="15.75" customHeight="1" x14ac:dyDescent="0.2">
      <c r="A14" s="83" t="s">
        <v>28</v>
      </c>
      <c r="B14" s="95">
        <f>IF(OR('Tabel A F'!B14&lt;5,'Tabel A Be'!B14&lt;0.5),"-",IFERROR('Tabel A Be'!B14/'Tabel A F'!B14*100,"-"))</f>
        <v>5.0505050505050502</v>
      </c>
      <c r="C14" s="95" t="str">
        <f>IF(OR('Tabel A F'!C14&lt;5,'Tabel A Be'!C14&lt;0.5),"-",IFERROR('Tabel A Be'!C14/'Tabel A F'!C14*100,"-"))</f>
        <v>-</v>
      </c>
      <c r="D14" s="95">
        <f>IF(OR('Tabel A F'!D14&lt;5,'Tabel A Be'!D14&lt;0.5),"-",IFERROR('Tabel A Be'!D14/'Tabel A F'!D14*100,"-"))</f>
        <v>2.030456852791878</v>
      </c>
      <c r="E14" s="95">
        <f>IF(OR('Tabel A F'!E14&lt;5,'Tabel A Be'!E14&lt;0.5),"-",IFERROR('Tabel A Be'!E14/'Tabel A F'!E14*100,"-"))</f>
        <v>1.3513513513513513</v>
      </c>
      <c r="F14" s="95">
        <f>IF(OR('Tabel A F'!F14&lt;5,'Tabel A Be'!F14&lt;0.5),"-",IFERROR('Tabel A Be'!F14/'Tabel A F'!F14*100,"-"))</f>
        <v>5.5214723926380369</v>
      </c>
      <c r="G14" s="95">
        <f>IF(OR('Tabel A F'!G14&lt;5,'Tabel A Be'!G14&lt;0.5),"-",IFERROR('Tabel A Be'!G14/'Tabel A F'!G14*100,"-"))</f>
        <v>1.25</v>
      </c>
      <c r="H14" s="95">
        <f>IF(OR('Tabel A F'!H14&lt;5,'Tabel A Be'!H14&lt;0.5),"-",IFERROR('Tabel A Be'!H14/'Tabel A F'!H14*100,"-"))</f>
        <v>2.8030303030303032</v>
      </c>
      <c r="I14" s="95">
        <f>IF(OR('Tabel A F'!I14&lt;5,'Tabel A Be'!I14&lt;0.5),"-",IFERROR('Tabel A Be'!I14/'Tabel A F'!I14*100,"-"))</f>
        <v>25</v>
      </c>
      <c r="J14" s="133"/>
      <c r="K14" s="95">
        <f>IF(OR('Tabel A F'!K14&lt;5,'Tabel A Be'!K14&lt;0.5),"-",IFERROR('Tabel A Be'!K14/'Tabel A F'!K14*100,"-"))</f>
        <v>2.6490066225165565</v>
      </c>
    </row>
    <row r="15" spans="1:11" ht="15.75" customHeight="1" x14ac:dyDescent="0.2">
      <c r="A15" s="79" t="s">
        <v>29</v>
      </c>
      <c r="B15" s="93">
        <f>IF(OR('Tabel A F'!B15&lt;5,'Tabel A Be'!B15&lt;0.5),"-",IFERROR('Tabel A Be'!B15/'Tabel A F'!B15*100,"-"))</f>
        <v>17.294900221729488</v>
      </c>
      <c r="C15" s="93">
        <f>IF(OR('Tabel A F'!C15&lt;5,'Tabel A Be'!C15&lt;0.5),"-",IFERROR('Tabel A Be'!C15/'Tabel A F'!C15*100,"-"))</f>
        <v>5.9405940594059405</v>
      </c>
      <c r="D15" s="93">
        <f>IF(OR('Tabel A F'!D15&lt;5,'Tabel A Be'!D15&lt;0.5),"-",IFERROR('Tabel A Be'!D15/'Tabel A F'!D15*100,"-"))</f>
        <v>13.111342351716962</v>
      </c>
      <c r="E15" s="93">
        <f>IF(OR('Tabel A F'!E15&lt;5,'Tabel A Be'!E15&lt;0.5),"-",IFERROR('Tabel A Be'!E15/'Tabel A F'!E15*100,"-"))</f>
        <v>9.8522167487684733</v>
      </c>
      <c r="F15" s="93">
        <f>IF(OR('Tabel A F'!F15&lt;5,'Tabel A Be'!F15&lt;0.5),"-",IFERROR('Tabel A Be'!F15/'Tabel A F'!F15*100,"-"))</f>
        <v>15.209125475285171</v>
      </c>
      <c r="G15" s="93">
        <f>IF(OR('Tabel A F'!G15&lt;5,'Tabel A Be'!G15&lt;0.5),"-",IFERROR('Tabel A Be'!G15/'Tabel A F'!G15*100,"-"))</f>
        <v>7.3913043478260869</v>
      </c>
      <c r="H15" s="93">
        <f>IF(OR('Tabel A F'!H15&lt;5,'Tabel A Be'!H15&lt;0.5),"-",IFERROR('Tabel A Be'!H15/'Tabel A F'!H15*100,"-"))</f>
        <v>9.1312931885488648</v>
      </c>
      <c r="I15" s="93">
        <f>IF(OR('Tabel A F'!I15&lt;5,'Tabel A Be'!I15&lt;0.5),"-",IFERROR('Tabel A Be'!I15/'Tabel A F'!I15*100,"-"))</f>
        <v>6.666666666666667</v>
      </c>
      <c r="J15" s="133"/>
      <c r="K15" s="93">
        <f>IF(OR('Tabel A F'!K15&lt;5,'Tabel A Be'!K15&lt;0.5),"-",IFERROR('Tabel A Be'!K15/'Tabel A F'!K15*100,"-"))</f>
        <v>10.275117799057607</v>
      </c>
    </row>
    <row r="16" spans="1:11" ht="15.75" customHeight="1" x14ac:dyDescent="0.2">
      <c r="A16" s="90" t="s">
        <v>30</v>
      </c>
      <c r="B16" s="94">
        <f>IF(OR('Tabel A F'!B16&lt;5,'Tabel A Be'!B16&lt;0.5),"-",IFERROR('Tabel A Be'!B16/'Tabel A F'!B16*100,"-"))</f>
        <v>9.375</v>
      </c>
      <c r="C16" s="94">
        <f>IF(OR('Tabel A F'!C16&lt;5,'Tabel A Be'!C16&lt;0.5),"-",IFERROR('Tabel A Be'!C16/'Tabel A F'!C16*100,"-"))</f>
        <v>3.0303030303030303</v>
      </c>
      <c r="D16" s="94">
        <f>IF(OR('Tabel A F'!D16&lt;5,'Tabel A Be'!D16&lt;0.5),"-",IFERROR('Tabel A Be'!D16/'Tabel A F'!D16*100,"-"))</f>
        <v>9.3333333333333339</v>
      </c>
      <c r="E16" s="94">
        <f>IF(OR('Tabel A F'!E16&lt;5,'Tabel A Be'!E16&lt;0.5),"-",IFERROR('Tabel A Be'!E16/'Tabel A F'!E16*100,"-"))</f>
        <v>5.2631578947368416</v>
      </c>
      <c r="F16" s="94">
        <f>IF(OR('Tabel A F'!F16&lt;5,'Tabel A Be'!F16&lt;0.5),"-",IFERROR('Tabel A Be'!F16/'Tabel A F'!F16*100,"-"))</f>
        <v>8.1560283687943276</v>
      </c>
      <c r="G16" s="94">
        <f>IF(OR('Tabel A F'!G16&lt;5,'Tabel A Be'!G16&lt;0.5),"-",IFERROR('Tabel A Be'!G16/'Tabel A F'!G16*100,"-"))</f>
        <v>4.8780487804878048</v>
      </c>
      <c r="H16" s="94">
        <f>IF(OR('Tabel A F'!H16&lt;5,'Tabel A Be'!H16&lt;0.5),"-",IFERROR('Tabel A Be'!H16/'Tabel A F'!H16*100,"-"))</f>
        <v>8.6198305929247638</v>
      </c>
      <c r="I16" s="94">
        <f>IF(OR('Tabel A F'!I16&lt;5,'Tabel A Be'!I16&lt;0.5),"-",IFERROR('Tabel A Be'!I16/'Tabel A F'!I16*100,"-"))</f>
        <v>6.25</v>
      </c>
      <c r="J16" s="133"/>
      <c r="K16" s="94">
        <f>IF(OR('Tabel A F'!K16&lt;5,'Tabel A Be'!K16&lt;0.5),"-",IFERROR('Tabel A Be'!K16/'Tabel A F'!K16*100,"-"))</f>
        <v>8.0079090459713296</v>
      </c>
    </row>
    <row r="17" spans="1:11" ht="15.75" hidden="1" customHeight="1" x14ac:dyDescent="0.2">
      <c r="A17" s="31" t="s">
        <v>31</v>
      </c>
      <c r="B17" s="68">
        <f>IF(OR('Tabel A F'!B17&lt;5,'Tabel A Be'!B17&lt;0.5),"-",IFERROR('Tabel A Be'!B17/'Tabel A F'!B17*100,"-"))</f>
        <v>1.6129032258064515</v>
      </c>
      <c r="C17" s="68">
        <f>IF(OR('Tabel A F'!C17&lt;5,'Tabel A Be'!C17&lt;0.5),"-",IFERROR('Tabel A Be'!C17/'Tabel A F'!C17*100,"-"))</f>
        <v>0.48076923076923078</v>
      </c>
      <c r="D17" s="68">
        <f>IF(OR('Tabel A F'!D17&lt;5,'Tabel A Be'!D17&lt;0.5),"-",IFERROR('Tabel A Be'!D17/'Tabel A F'!D17*100,"-"))</f>
        <v>1.5015015015015014</v>
      </c>
      <c r="E17" s="68">
        <f>IF(OR('Tabel A F'!E17&lt;5,'Tabel A Be'!E17&lt;0.5),"-",IFERROR('Tabel A Be'!E17/'Tabel A F'!E17*100,"-"))</f>
        <v>1.3698630136986301</v>
      </c>
      <c r="F17" s="68">
        <f>IF(OR('Tabel A F'!F17&lt;5,'Tabel A Be'!F17&lt;0.5),"-",IFERROR('Tabel A Be'!F17/'Tabel A F'!F17*100,"-"))</f>
        <v>3.4965034965034967</v>
      </c>
      <c r="G17" s="68">
        <f>IF(OR('Tabel A F'!G17&lt;5,'Tabel A Be'!G17&lt;0.5),"-",IFERROR('Tabel A Be'!G17/'Tabel A F'!G17*100,"-"))</f>
        <v>2.0454545454545454</v>
      </c>
      <c r="H17" s="68">
        <f>IF(OR('Tabel A F'!H17&lt;5,'Tabel A Be'!H17&lt;0.5),"-",IFERROR('Tabel A Be'!H17/'Tabel A F'!H17*100,"-"))</f>
        <v>3.6488027366020526</v>
      </c>
      <c r="I17" s="68" t="str">
        <f>IF(OR('Tabel A F'!I17&lt;5,'Tabel A Be'!I17&lt;0.5),"-",IFERROR('Tabel A Be'!I17/'Tabel A F'!I17*100,"-"))</f>
        <v>-</v>
      </c>
      <c r="J17" s="133"/>
      <c r="K17" s="68">
        <f>IF(OR('Tabel A F'!K17&lt;5,'Tabel A Be'!K17&lt;0.5),"-",IFERROR('Tabel A Be'!K17/'Tabel A F'!K17*100,"-"))</f>
        <v>2.4101479915433406</v>
      </c>
    </row>
    <row r="18" spans="1:11" ht="15.75" hidden="1" customHeight="1" x14ac:dyDescent="0.2">
      <c r="A18" s="33" t="s">
        <v>32</v>
      </c>
      <c r="B18" s="69" t="str">
        <f>IF(OR('Tabel A F'!B18&lt;5,'Tabel A Be'!B18&lt;0.5),"-",IFERROR('Tabel A Be'!B18/'Tabel A F'!B18*100,"-"))</f>
        <v>-</v>
      </c>
      <c r="C18" s="69" t="str">
        <f>IF(OR('Tabel A F'!C18&lt;5,'Tabel A Be'!C18&lt;0.5),"-",IFERROR('Tabel A Be'!C18/'Tabel A F'!C18*100,"-"))</f>
        <v>-</v>
      </c>
      <c r="D18" s="69">
        <f>IF(OR('Tabel A F'!D18&lt;5,'Tabel A Be'!D18&lt;0.5),"-",IFERROR('Tabel A Be'!D18/'Tabel A F'!D18*100,"-"))</f>
        <v>2.4390243902439024</v>
      </c>
      <c r="E18" s="69">
        <f>IF(OR('Tabel A F'!E18&lt;5,'Tabel A Be'!E18&lt;0.5),"-",IFERROR('Tabel A Be'!E18/'Tabel A F'!E18*100,"-"))</f>
        <v>3.125</v>
      </c>
      <c r="F18" s="69" t="str">
        <f>IF(OR('Tabel A F'!F18&lt;5,'Tabel A Be'!F18&lt;0.5),"-",IFERROR('Tabel A Be'!F18/'Tabel A F'!F18*100,"-"))</f>
        <v>-</v>
      </c>
      <c r="G18" s="69">
        <f>IF(OR('Tabel A F'!G18&lt;5,'Tabel A Be'!G18&lt;0.5),"-",IFERROR('Tabel A Be'!G18/'Tabel A F'!G18*100,"-"))</f>
        <v>5.4945054945054945</v>
      </c>
      <c r="H18" s="69">
        <f>IF(OR('Tabel A F'!H18&lt;5,'Tabel A Be'!H18&lt;0.5),"-",IFERROR('Tabel A Be'!H18/'Tabel A F'!H18*100,"-"))</f>
        <v>3.6290322580645165</v>
      </c>
      <c r="I18" s="69" t="str">
        <f>IF(OR('Tabel A F'!I18&lt;5,'Tabel A Be'!I18&lt;0.5),"-",IFERROR('Tabel A Be'!I18/'Tabel A F'!I18*100,"-"))</f>
        <v>-</v>
      </c>
      <c r="J18" s="133"/>
      <c r="K18" s="69">
        <f>IF(OR('Tabel A F'!K18&lt;5,'Tabel A Be'!K18&lt;0.5),"-",IFERROR('Tabel A Be'!K18/'Tabel A F'!K18*100,"-"))</f>
        <v>3.4387895460797799</v>
      </c>
    </row>
    <row r="19" spans="1:11" ht="15.75" hidden="1" customHeight="1" x14ac:dyDescent="0.2">
      <c r="A19" s="31" t="s">
        <v>33</v>
      </c>
      <c r="B19" s="68" t="str">
        <f>IF(OR('Tabel A F'!B19&lt;5,'Tabel A Be'!B19&lt;0.5),"-",IFERROR('Tabel A Be'!B19/'Tabel A F'!B19*100,"-"))</f>
        <v>-</v>
      </c>
      <c r="C19" s="68" t="str">
        <f>IF(OR('Tabel A F'!C19&lt;5,'Tabel A Be'!C19&lt;0.5),"-",IFERROR('Tabel A Be'!C19/'Tabel A F'!C19*100,"-"))</f>
        <v>-</v>
      </c>
      <c r="D19" s="68">
        <f>IF(OR('Tabel A F'!D19&lt;5,'Tabel A Be'!D19&lt;0.5),"-",IFERROR('Tabel A Be'!D19/'Tabel A F'!D19*100,"-"))</f>
        <v>7.6923076923076925</v>
      </c>
      <c r="E19" s="68" t="str">
        <f>IF(OR('Tabel A F'!E19&lt;5,'Tabel A Be'!E19&lt;0.5),"-",IFERROR('Tabel A Be'!E19/'Tabel A F'!E19*100,"-"))</f>
        <v>-</v>
      </c>
      <c r="F19" s="68">
        <f>IF(OR('Tabel A F'!F19&lt;5,'Tabel A Be'!F19&lt;0.5),"-",IFERROR('Tabel A Be'!F19/'Tabel A F'!F19*100,"-"))</f>
        <v>3.0303030303030303</v>
      </c>
      <c r="G19" s="68">
        <f>IF(OR('Tabel A F'!G19&lt;5,'Tabel A Be'!G19&lt;0.5),"-",IFERROR('Tabel A Be'!G19/'Tabel A F'!G19*100,"-"))</f>
        <v>1.8518518518518516</v>
      </c>
      <c r="H19" s="68">
        <f>IF(OR('Tabel A F'!H19&lt;5,'Tabel A Be'!H19&lt;0.5),"-",IFERROR('Tabel A Be'!H19/'Tabel A F'!H19*100,"-"))</f>
        <v>1.3888888888888888</v>
      </c>
      <c r="I19" s="68" t="str">
        <f>IF(OR('Tabel A F'!I19&lt;5,'Tabel A Be'!I19&lt;0.5),"-",IFERROR('Tabel A Be'!I19/'Tabel A F'!I19*100,"-"))</f>
        <v>-</v>
      </c>
      <c r="J19" s="133"/>
      <c r="K19" s="68">
        <f>IF(OR('Tabel A F'!K19&lt;5,'Tabel A Be'!K19&lt;0.5),"-",IFERROR('Tabel A Be'!K19/'Tabel A F'!K19*100,"-"))</f>
        <v>2.0689655172413794</v>
      </c>
    </row>
    <row r="20" spans="1:11" ht="15.75" hidden="1" customHeight="1" x14ac:dyDescent="0.2">
      <c r="A20" s="33" t="s">
        <v>34</v>
      </c>
      <c r="B20" s="69" t="str">
        <f>IF(OR('Tabel A F'!B20&lt;5,'Tabel A Be'!B20&lt;0.5),"-",IFERROR('Tabel A Be'!B20/'Tabel A F'!B20*100,"-"))</f>
        <v>-</v>
      </c>
      <c r="C20" s="69" t="str">
        <f>IF(OR('Tabel A F'!C20&lt;5,'Tabel A Be'!C20&lt;0.5),"-",IFERROR('Tabel A Be'!C20/'Tabel A F'!C20*100,"-"))</f>
        <v>-</v>
      </c>
      <c r="D20" s="69">
        <f>IF(OR('Tabel A F'!D20&lt;5,'Tabel A Be'!D20&lt;0.5),"-",IFERROR('Tabel A Be'!D20/'Tabel A F'!D20*100,"-"))</f>
        <v>3.7735849056603774</v>
      </c>
      <c r="E20" s="69" t="str">
        <f>IF(OR('Tabel A F'!E20&lt;5,'Tabel A Be'!E20&lt;0.5),"-",IFERROR('Tabel A Be'!E20/'Tabel A F'!E20*100,"-"))</f>
        <v>-</v>
      </c>
      <c r="F20" s="69">
        <f>IF(OR('Tabel A F'!F20&lt;5,'Tabel A Be'!F20&lt;0.5),"-",IFERROR('Tabel A Be'!F20/'Tabel A F'!F20*100,"-"))</f>
        <v>4</v>
      </c>
      <c r="G20" s="69">
        <f>IF(OR('Tabel A F'!G20&lt;5,'Tabel A Be'!G20&lt;0.5),"-",IFERROR('Tabel A Be'!G20/'Tabel A F'!G20*100,"-"))</f>
        <v>3.8461538461538463</v>
      </c>
      <c r="H20" s="69">
        <f>IF(OR('Tabel A F'!H20&lt;5,'Tabel A Be'!H20&lt;0.5),"-",IFERROR('Tabel A Be'!H20/'Tabel A F'!H20*100,"-"))</f>
        <v>2.7131782945736433</v>
      </c>
      <c r="I20" s="69" t="str">
        <f>IF(OR('Tabel A F'!I20&lt;5,'Tabel A Be'!I20&lt;0.5),"-",IFERROR('Tabel A Be'!I20/'Tabel A F'!I20*100,"-"))</f>
        <v>-</v>
      </c>
      <c r="J20" s="133"/>
      <c r="K20" s="69">
        <f>IF(OR('Tabel A F'!K20&lt;5,'Tabel A Be'!K20&lt;0.5),"-",IFERROR('Tabel A Be'!K20/'Tabel A F'!K20*100,"-"))</f>
        <v>2.5641025641025639</v>
      </c>
    </row>
    <row r="21" spans="1:11" ht="15.75" customHeight="1" x14ac:dyDescent="0.2">
      <c r="A21" s="83" t="s">
        <v>35</v>
      </c>
      <c r="B21" s="95">
        <f>IF(OR('Tabel A F'!B21&lt;5,'Tabel A Be'!B21&lt;0.5),"-",IFERROR('Tabel A Be'!B21/'Tabel A F'!B21*100,"-"))</f>
        <v>1.2269938650306749</v>
      </c>
      <c r="C21" s="95">
        <f>IF(OR('Tabel A F'!C21&lt;5,'Tabel A Be'!C21&lt;0.5),"-",IFERROR('Tabel A Be'!C21/'Tabel A F'!C21*100,"-"))</f>
        <v>0.40160642570281119</v>
      </c>
      <c r="D21" s="95">
        <f>IF(OR('Tabel A F'!D21&lt;5,'Tabel A Be'!D21&lt;0.5),"-",IFERROR('Tabel A Be'!D21/'Tabel A F'!D21*100,"-"))</f>
        <v>2.2075055187637971</v>
      </c>
      <c r="E21" s="95">
        <f>IF(OR('Tabel A F'!E21&lt;5,'Tabel A Be'!E21&lt;0.5),"-",IFERROR('Tabel A Be'!E21/'Tabel A F'!E21*100,"-"))</f>
        <v>1.3071895424836601</v>
      </c>
      <c r="F21" s="95">
        <f>IF(OR('Tabel A F'!F21&lt;5,'Tabel A Be'!F21&lt;0.5),"-",IFERROR('Tabel A Be'!F21/'Tabel A F'!F21*100,"-"))</f>
        <v>2.9914529914529915</v>
      </c>
      <c r="G21" s="95">
        <f>IF(OR('Tabel A F'!G21&lt;5,'Tabel A Be'!G21&lt;0.5),"-",IFERROR('Tabel A Be'!G21/'Tabel A F'!G21*100,"-"))</f>
        <v>2.7149321266968327</v>
      </c>
      <c r="H21" s="95">
        <f>IF(OR('Tabel A F'!H21&lt;5,'Tabel A Be'!H21&lt;0.5),"-",IFERROR('Tabel A Be'!H21/'Tabel A F'!H21*100,"-"))</f>
        <v>3.323943661971831</v>
      </c>
      <c r="I21" s="95" t="str">
        <f>IF(OR('Tabel A F'!I21&lt;5,'Tabel A Be'!I21&lt;0.5),"-",IFERROR('Tabel A Be'!I21/'Tabel A F'!I21*100,"-"))</f>
        <v>-</v>
      </c>
      <c r="J21" s="133"/>
      <c r="K21" s="95">
        <f>IF(OR('Tabel A F'!K21&lt;5,'Tabel A Be'!K21&lt;0.5),"-",IFERROR('Tabel A Be'!K21/'Tabel A F'!K21*100,"-"))</f>
        <v>2.5970686551812805</v>
      </c>
    </row>
    <row r="22" spans="1:11" ht="15.75" customHeight="1" x14ac:dyDescent="0.2">
      <c r="A22" s="79" t="s">
        <v>36</v>
      </c>
      <c r="B22" s="93" t="str">
        <f>IF(OR('Tabel A F'!B22&lt;5,'Tabel A Be'!B22&lt;0.5),"-",IFERROR('Tabel A Be'!B22/'Tabel A F'!B22*100,"-"))</f>
        <v>-</v>
      </c>
      <c r="C22" s="93" t="str">
        <f>IF(OR('Tabel A F'!C22&lt;5,'Tabel A Be'!C22&lt;0.5),"-",IFERROR('Tabel A Be'!C22/'Tabel A F'!C22*100,"-"))</f>
        <v>-</v>
      </c>
      <c r="D22" s="93">
        <f>IF(OR('Tabel A F'!D22&lt;5,'Tabel A Be'!D22&lt;0.5),"-",IFERROR('Tabel A Be'!D22/'Tabel A F'!D22*100,"-"))</f>
        <v>5.6818181818181817</v>
      </c>
      <c r="E22" s="93" t="str">
        <f>IF(OR('Tabel A F'!E22&lt;5,'Tabel A Be'!E22&lt;0.5),"-",IFERROR('Tabel A Be'!E22/'Tabel A F'!E22*100,"-"))</f>
        <v>-</v>
      </c>
      <c r="F22" s="93" t="str">
        <f>IF(OR('Tabel A F'!F22&lt;5,'Tabel A Be'!F22&lt;0.5),"-",IFERROR('Tabel A Be'!F22/'Tabel A F'!F22*100,"-"))</f>
        <v>-</v>
      </c>
      <c r="G22" s="93">
        <f>IF(OR('Tabel A F'!G22&lt;5,'Tabel A Be'!G22&lt;0.5),"-",IFERROR('Tabel A Be'!G22/'Tabel A F'!G22*100,"-"))</f>
        <v>2.4390243902439024</v>
      </c>
      <c r="H22" s="93">
        <f>IF(OR('Tabel A F'!H22&lt;5,'Tabel A Be'!H22&lt;0.5),"-",IFERROR('Tabel A Be'!H22/'Tabel A F'!H22*100,"-"))</f>
        <v>3.7735849056603774</v>
      </c>
      <c r="I22" s="93" t="str">
        <f>IF(OR('Tabel A F'!I22&lt;5,'Tabel A Be'!I22&lt;0.5),"-",IFERROR('Tabel A Be'!I22/'Tabel A F'!I22*100,"-"))</f>
        <v>-</v>
      </c>
      <c r="J22" s="133"/>
      <c r="K22" s="93">
        <f>IF(OR('Tabel A F'!K22&lt;5,'Tabel A Be'!K22&lt;0.5),"-",IFERROR('Tabel A Be'!K22/'Tabel A F'!K22*100,"-"))</f>
        <v>3.1496062992125982</v>
      </c>
    </row>
    <row r="23" spans="1:11" ht="15.75" customHeight="1" x14ac:dyDescent="0.2">
      <c r="A23" s="90" t="s">
        <v>37</v>
      </c>
      <c r="B23" s="94" t="str">
        <f>IF(OR('Tabel A F'!B23&lt;5,'Tabel A Be'!B23&lt;0.5),"-",IFERROR('Tabel A Be'!B23/'Tabel A F'!B23*100,"-"))</f>
        <v>-</v>
      </c>
      <c r="C23" s="94" t="str">
        <f>IF(OR('Tabel A F'!C23&lt;5,'Tabel A Be'!C23&lt;0.5),"-",IFERROR('Tabel A Be'!C23/'Tabel A F'!C23*100,"-"))</f>
        <v>-</v>
      </c>
      <c r="D23" s="94">
        <f>IF(OR('Tabel A F'!D23&lt;5,'Tabel A Be'!D23&lt;0.5),"-",IFERROR('Tabel A Be'!D23/'Tabel A F'!D23*100,"-"))</f>
        <v>11.428571428571429</v>
      </c>
      <c r="E23" s="94" t="str">
        <f>IF(OR('Tabel A F'!E23&lt;5,'Tabel A Be'!E23&lt;0.5),"-",IFERROR('Tabel A Be'!E23/'Tabel A F'!E23*100,"-"))</f>
        <v>-</v>
      </c>
      <c r="F23" s="94">
        <f>IF(OR('Tabel A F'!F23&lt;5,'Tabel A Be'!F23&lt;0.5),"-",IFERROR('Tabel A Be'!F23/'Tabel A F'!F23*100,"-"))</f>
        <v>5.5555555555555554</v>
      </c>
      <c r="G23" s="94">
        <f>IF(OR('Tabel A F'!G23&lt;5,'Tabel A Be'!G23&lt;0.5),"-",IFERROR('Tabel A Be'!G23/'Tabel A F'!G23*100,"-"))</f>
        <v>1.5873015873015872</v>
      </c>
      <c r="H23" s="94">
        <f>IF(OR('Tabel A F'!H23&lt;5,'Tabel A Be'!H23&lt;0.5),"-",IFERROR('Tabel A Be'!H23/'Tabel A F'!H23*100,"-"))</f>
        <v>5.0147492625368733</v>
      </c>
      <c r="I23" s="94" t="str">
        <f>IF(OR('Tabel A F'!I23&lt;5,'Tabel A Be'!I23&lt;0.5),"-",IFERROR('Tabel A Be'!I23/'Tabel A F'!I23*100,"-"))</f>
        <v>-</v>
      </c>
      <c r="J23" s="133"/>
      <c r="K23" s="94">
        <f>IF(OR('Tabel A F'!K23&lt;5,'Tabel A Be'!K23&lt;0.5),"-",IFERROR('Tabel A Be'!K23/'Tabel A F'!K23*100,"-"))</f>
        <v>4.7717842323651452</v>
      </c>
    </row>
    <row r="24" spans="1:11" ht="15.75" customHeight="1" x14ac:dyDescent="0.2">
      <c r="A24" s="83" t="s">
        <v>38</v>
      </c>
      <c r="B24" s="95">
        <f>IF(OR('Tabel A F'!B24&lt;5,'Tabel A Be'!B24&lt;0.5),"-",IFERROR('Tabel A Be'!B24/'Tabel A F'!B24*100,"-"))</f>
        <v>0.50251256281407031</v>
      </c>
      <c r="C24" s="95" t="str">
        <f>IF(OR('Tabel A F'!C24&lt;5,'Tabel A Be'!C24&lt;0.5),"-",IFERROR('Tabel A Be'!C24/'Tabel A F'!C24*100,"-"))</f>
        <v>-</v>
      </c>
      <c r="D24" s="95">
        <f>IF(OR('Tabel A F'!D24&lt;5,'Tabel A Be'!D24&lt;0.5),"-",IFERROR('Tabel A Be'!D24/'Tabel A F'!D24*100,"-"))</f>
        <v>0.40816326530612246</v>
      </c>
      <c r="E24" s="95">
        <f>IF(OR('Tabel A F'!E24&lt;5,'Tabel A Be'!E24&lt;0.5),"-",IFERROR('Tabel A Be'!E24/'Tabel A F'!E24*100,"-"))</f>
        <v>0.67567567567567566</v>
      </c>
      <c r="F24" s="95" t="str">
        <f>IF(OR('Tabel A F'!F24&lt;5,'Tabel A Be'!F24&lt;0.5),"-",IFERROR('Tabel A Be'!F24/'Tabel A F'!F24*100,"-"))</f>
        <v>-</v>
      </c>
      <c r="G24" s="95">
        <f>IF(OR('Tabel A F'!G24&lt;5,'Tabel A Be'!G24&lt;0.5),"-",IFERROR('Tabel A Be'!G24/'Tabel A F'!G24*100,"-"))</f>
        <v>0.93896713615023475</v>
      </c>
      <c r="H24" s="95">
        <f>IF(OR('Tabel A F'!H24&lt;5,'Tabel A Be'!H24&lt;0.5),"-",IFERROR('Tabel A Be'!H24/'Tabel A F'!H24*100,"-"))</f>
        <v>2.0979020979020979</v>
      </c>
      <c r="I24" s="95" t="str">
        <f>IF(OR('Tabel A F'!I24&lt;5,'Tabel A Be'!I24&lt;0.5),"-",IFERROR('Tabel A Be'!I24/'Tabel A F'!I24*100,"-"))</f>
        <v>-</v>
      </c>
      <c r="J24" s="133"/>
      <c r="K24" s="95">
        <f>IF(OR('Tabel A F'!K24&lt;5,'Tabel A Be'!K24&lt;0.5),"-",IFERROR('Tabel A Be'!K24/'Tabel A F'!K24*100,"-"))</f>
        <v>1.1521652761223677</v>
      </c>
    </row>
    <row r="25" spans="1:11" ht="15.75" customHeight="1" x14ac:dyDescent="0.2">
      <c r="A25" s="79" t="s">
        <v>39</v>
      </c>
      <c r="B25" s="93">
        <f>IF(OR('Tabel A F'!B25&lt;5,'Tabel A Be'!B25&lt;0.5),"-",IFERROR('Tabel A Be'!B25/'Tabel A F'!B25*100,"-"))</f>
        <v>3.225806451612903</v>
      </c>
      <c r="C25" s="93">
        <f>IF(OR('Tabel A F'!C25&lt;5,'Tabel A Be'!C25&lt;0.5),"-",IFERROR('Tabel A Be'!C25/'Tabel A F'!C25*100,"-"))</f>
        <v>2.4096385542168677</v>
      </c>
      <c r="D25" s="93">
        <f>IF(OR('Tabel A F'!D25&lt;5,'Tabel A Be'!D25&lt;0.5),"-",IFERROR('Tabel A Be'!D25/'Tabel A F'!D25*100,"-"))</f>
        <v>7.0080862533692727</v>
      </c>
      <c r="E25" s="93">
        <f>IF(OR('Tabel A F'!E25&lt;5,'Tabel A Be'!E25&lt;0.5),"-",IFERROR('Tabel A Be'!E25/'Tabel A F'!E25*100,"-"))</f>
        <v>2.8846153846153846</v>
      </c>
      <c r="F25" s="93">
        <f>IF(OR('Tabel A F'!F25&lt;5,'Tabel A Be'!F25&lt;0.5),"-",IFERROR('Tabel A Be'!F25/'Tabel A F'!F25*100,"-"))</f>
        <v>6.4516129032258061</v>
      </c>
      <c r="G25" s="93">
        <f>IF(OR('Tabel A F'!G25&lt;5,'Tabel A Be'!G25&lt;0.5),"-",IFERROR('Tabel A Be'!G25/'Tabel A F'!G25*100,"-"))</f>
        <v>1.3266998341625207</v>
      </c>
      <c r="H25" s="93">
        <f>IF(OR('Tabel A F'!H25&lt;5,'Tabel A Be'!H25&lt;0.5),"-",IFERROR('Tabel A Be'!H25/'Tabel A F'!H25*100,"-"))</f>
        <v>2.7862208713272545</v>
      </c>
      <c r="I25" s="93" t="str">
        <f>IF(OR('Tabel A F'!I25&lt;5,'Tabel A Be'!I25&lt;0.5),"-",IFERROR('Tabel A Be'!I25/'Tabel A F'!I25*100,"-"))</f>
        <v>-</v>
      </c>
      <c r="J25" s="133"/>
      <c r="K25" s="93">
        <f>IF(OR('Tabel A F'!K25&lt;5,'Tabel A Be'!K25&lt;0.5),"-",IFERROR('Tabel A Be'!K25/'Tabel A F'!K25*100,"-"))</f>
        <v>3.0715532286212914</v>
      </c>
    </row>
    <row r="26" spans="1:11" ht="15.75" customHeight="1" x14ac:dyDescent="0.2">
      <c r="A26" s="90" t="s">
        <v>40</v>
      </c>
      <c r="B26" s="94">
        <f>IF(OR('Tabel A F'!B26&lt;5,'Tabel A Be'!B26&lt;0.5),"-",IFERROR('Tabel A Be'!B26/'Tabel A F'!B26*100,"-"))</f>
        <v>1.7699115044247788</v>
      </c>
      <c r="C26" s="94">
        <f>IF(OR('Tabel A F'!C26&lt;5,'Tabel A Be'!C26&lt;0.5),"-",IFERROR('Tabel A Be'!C26/'Tabel A F'!C26*100,"-"))</f>
        <v>2.0725388601036272</v>
      </c>
      <c r="D26" s="94">
        <f>IF(OR('Tabel A F'!D26&lt;5,'Tabel A Be'!D26&lt;0.5),"-",IFERROR('Tabel A Be'!D26/'Tabel A F'!D26*100,"-"))</f>
        <v>3.9229422066549913</v>
      </c>
      <c r="E26" s="94">
        <f>IF(OR('Tabel A F'!E26&lt;5,'Tabel A Be'!E26&lt;0.5),"-",IFERROR('Tabel A Be'!E26/'Tabel A F'!E26*100,"-"))</f>
        <v>1.1668611435239207</v>
      </c>
      <c r="F26" s="94">
        <f>IF(OR('Tabel A F'!F26&lt;5,'Tabel A Be'!F26&lt;0.5),"-",IFERROR('Tabel A Be'!F26/'Tabel A F'!F26*100,"-"))</f>
        <v>5.4317548746518103</v>
      </c>
      <c r="G26" s="94">
        <f>IF(OR('Tabel A F'!G26&lt;5,'Tabel A Be'!G26&lt;0.5),"-",IFERROR('Tabel A Be'!G26/'Tabel A F'!G26*100,"-"))</f>
        <v>1.2311901504787961</v>
      </c>
      <c r="H26" s="94">
        <f>IF(OR('Tabel A F'!H26&lt;5,'Tabel A Be'!H26&lt;0.5),"-",IFERROR('Tabel A Be'!H26/'Tabel A F'!H26*100,"-"))</f>
        <v>3.4613304488912928</v>
      </c>
      <c r="I26" s="94" t="str">
        <f>IF(OR('Tabel A F'!I26&lt;5,'Tabel A Be'!I26&lt;0.5),"-",IFERROR('Tabel A Be'!I26/'Tabel A F'!I26*100,"-"))</f>
        <v>-</v>
      </c>
      <c r="J26" s="133"/>
      <c r="K26" s="94">
        <f>IF(OR('Tabel A F'!K26&lt;5,'Tabel A Be'!K26&lt;0.5),"-",IFERROR('Tabel A Be'!K26/'Tabel A F'!K26*100,"-"))</f>
        <v>3.313323458330085</v>
      </c>
    </row>
    <row r="27" spans="1:11" ht="15.75" customHeight="1" x14ac:dyDescent="0.2">
      <c r="A27" s="83" t="s">
        <v>41</v>
      </c>
      <c r="B27" s="95">
        <f>IF(OR('Tabel A F'!B27&lt;5,'Tabel A Be'!B27&lt;0.5),"-",IFERROR('Tabel A Be'!B27/'Tabel A F'!B27*100,"-"))</f>
        <v>0.89285714285714279</v>
      </c>
      <c r="C27" s="95" t="str">
        <f>IF(OR('Tabel A F'!C27&lt;5,'Tabel A Be'!C27&lt;0.5),"-",IFERROR('Tabel A Be'!C27/'Tabel A F'!C27*100,"-"))</f>
        <v>-</v>
      </c>
      <c r="D27" s="95">
        <f>IF(OR('Tabel A F'!D27&lt;5,'Tabel A Be'!D27&lt;0.5),"-",IFERROR('Tabel A Be'!D27/'Tabel A F'!D27*100,"-"))</f>
        <v>6.3618290258449299</v>
      </c>
      <c r="E27" s="95">
        <f>IF(OR('Tabel A F'!E27&lt;5,'Tabel A Be'!E27&lt;0.5),"-",IFERROR('Tabel A Be'!E27/'Tabel A F'!E27*100,"-"))</f>
        <v>2.1390374331550799</v>
      </c>
      <c r="F27" s="95" t="str">
        <f>IF(OR('Tabel A F'!F27&lt;5,'Tabel A Be'!F27&lt;0.5),"-",IFERROR('Tabel A Be'!F27/'Tabel A F'!F27*100,"-"))</f>
        <v>-</v>
      </c>
      <c r="G27" s="95">
        <f>IF(OR('Tabel A F'!G27&lt;5,'Tabel A Be'!G27&lt;0.5),"-",IFERROR('Tabel A Be'!G27/'Tabel A F'!G27*100,"-"))</f>
        <v>1.6853932584269662</v>
      </c>
      <c r="H27" s="95">
        <f>IF(OR('Tabel A F'!H27&lt;5,'Tabel A Be'!H27&lt;0.5),"-",IFERROR('Tabel A Be'!H27/'Tabel A F'!H27*100,"-"))</f>
        <v>4.7138047138047137</v>
      </c>
      <c r="I27" s="95" t="str">
        <f>IF(OR('Tabel A F'!I27&lt;5,'Tabel A Be'!I27&lt;0.5),"-",IFERROR('Tabel A Be'!I27/'Tabel A F'!I27*100,"-"))</f>
        <v>-</v>
      </c>
      <c r="J27" s="133"/>
      <c r="K27" s="95">
        <f>IF(OR('Tabel A F'!K27&lt;5,'Tabel A Be'!K27&lt;0.5),"-",IFERROR('Tabel A Be'!K27/'Tabel A F'!K27*100,"-"))</f>
        <v>3.8991916310033283</v>
      </c>
    </row>
    <row r="28" spans="1:11" ht="15.75" customHeight="1" x14ac:dyDescent="0.2">
      <c r="A28" s="79" t="s">
        <v>42</v>
      </c>
      <c r="B28" s="93">
        <f>IF(OR('Tabel A F'!B28&lt;5,'Tabel A Be'!B28&lt;0.5),"-",IFERROR('Tabel A Be'!B28/'Tabel A F'!B28*100,"-"))</f>
        <v>3.6496350364963499</v>
      </c>
      <c r="C28" s="93">
        <f>IF(OR('Tabel A F'!C28&lt;5,'Tabel A Be'!C28&lt;0.5),"-",IFERROR('Tabel A Be'!C28/'Tabel A F'!C28*100,"-"))</f>
        <v>4.5454545454545459</v>
      </c>
      <c r="D28" s="93">
        <f>IF(OR('Tabel A F'!D28&lt;5,'Tabel A Be'!D28&lt;0.5),"-",IFERROR('Tabel A Be'!D28/'Tabel A F'!D28*100,"-"))</f>
        <v>6.868304977945809</v>
      </c>
      <c r="E28" s="93">
        <f>IF(OR('Tabel A F'!E28&lt;5,'Tabel A Be'!E28&lt;0.5),"-",IFERROR('Tabel A Be'!E28/'Tabel A F'!E28*100,"-"))</f>
        <v>2.3041474654377883</v>
      </c>
      <c r="F28" s="93">
        <f>IF(OR('Tabel A F'!F28&lt;5,'Tabel A Be'!F28&lt;0.5),"-",IFERROR('Tabel A Be'!F28/'Tabel A F'!F28*100,"-"))</f>
        <v>2.5974025974025974</v>
      </c>
      <c r="G28" s="93">
        <f>IF(OR('Tabel A F'!G28&lt;5,'Tabel A Be'!G28&lt;0.5),"-",IFERROR('Tabel A Be'!G28/'Tabel A F'!G28*100,"-"))</f>
        <v>4.0983606557377046</v>
      </c>
      <c r="H28" s="93">
        <f>IF(OR('Tabel A F'!H28&lt;5,'Tabel A Be'!H28&lt;0.5),"-",IFERROR('Tabel A Be'!H28/'Tabel A F'!H28*100,"-"))</f>
        <v>5.2730696798493408</v>
      </c>
      <c r="I28" s="93" t="str">
        <f>IF(OR('Tabel A F'!I28&lt;5,'Tabel A Be'!I28&lt;0.5),"-",IFERROR('Tabel A Be'!I28/'Tabel A F'!I28*100,"-"))</f>
        <v>-</v>
      </c>
      <c r="J28" s="133"/>
      <c r="K28" s="93">
        <f>IF(OR('Tabel A F'!K28&lt;5,'Tabel A Be'!K28&lt;0.5),"-",IFERROR('Tabel A Be'!K28/'Tabel A F'!K28*100,"-"))</f>
        <v>5.3853595614317964</v>
      </c>
    </row>
    <row r="29" spans="1:11" ht="15.75" customHeight="1" x14ac:dyDescent="0.2">
      <c r="A29" s="90" t="s">
        <v>43</v>
      </c>
      <c r="B29" s="94">
        <f>IF(OR('Tabel A F'!B29&lt;5,'Tabel A Be'!B29&lt;0.5),"-",IFERROR('Tabel A Be'!B29/'Tabel A F'!B29*100,"-"))</f>
        <v>7.1999999999999993</v>
      </c>
      <c r="C29" s="94" t="str">
        <f>IF(OR('Tabel A F'!C29&lt;5,'Tabel A Be'!C29&lt;0.5),"-",IFERROR('Tabel A Be'!C29/'Tabel A F'!C29*100,"-"))</f>
        <v>-</v>
      </c>
      <c r="D29" s="94">
        <f>IF(OR('Tabel A F'!D29&lt;5,'Tabel A Be'!D29&lt;0.5),"-",IFERROR('Tabel A Be'!D29/'Tabel A F'!D29*100,"-"))</f>
        <v>0.70921985815602839</v>
      </c>
      <c r="E29" s="94">
        <f>IF(OR('Tabel A F'!E29&lt;5,'Tabel A Be'!E29&lt;0.5),"-",IFERROR('Tabel A Be'!E29/'Tabel A F'!E29*100,"-"))</f>
        <v>1.1111111111111112</v>
      </c>
      <c r="F29" s="94" t="str">
        <f>IF(OR('Tabel A F'!F29&lt;5,'Tabel A Be'!F29&lt;0.5),"-",IFERROR('Tabel A Be'!F29/'Tabel A F'!F29*100,"-"))</f>
        <v>-</v>
      </c>
      <c r="G29" s="94">
        <f>IF(OR('Tabel A F'!G29&lt;5,'Tabel A Be'!G29&lt;0.5),"-",IFERROR('Tabel A Be'!G29/'Tabel A F'!G29*100,"-"))</f>
        <v>1.3888888888888888</v>
      </c>
      <c r="H29" s="94">
        <f>IF(OR('Tabel A F'!H29&lt;5,'Tabel A Be'!H29&lt;0.5),"-",IFERROR('Tabel A Be'!H29/'Tabel A F'!H29*100,"-"))</f>
        <v>1.5789473684210527</v>
      </c>
      <c r="I29" s="94" t="str">
        <f>IF(OR('Tabel A F'!I29&lt;5,'Tabel A Be'!I29&lt;0.5),"-",IFERROR('Tabel A Be'!I29/'Tabel A F'!I29*100,"-"))</f>
        <v>-</v>
      </c>
      <c r="J29" s="133"/>
      <c r="K29" s="94">
        <f>IF(OR('Tabel A F'!K29&lt;5,'Tabel A Be'!K29&lt;0.5),"-",IFERROR('Tabel A Be'!K29/'Tabel A F'!K29*100,"-"))</f>
        <v>2.7809965237543453</v>
      </c>
    </row>
    <row r="30" spans="1:11" ht="15.75" customHeight="1" x14ac:dyDescent="0.2">
      <c r="A30" s="83" t="s">
        <v>44</v>
      </c>
      <c r="B30" s="95">
        <f>IF(OR('Tabel A F'!B30&lt;5,'Tabel A Be'!B30&lt;0.5),"-",IFERROR('Tabel A Be'!B30/'Tabel A F'!B30*100,"-"))</f>
        <v>3.9473684210526314</v>
      </c>
      <c r="C30" s="95">
        <f>IF(OR('Tabel A F'!C30&lt;5,'Tabel A Be'!C30&lt;0.5),"-",IFERROR('Tabel A Be'!C30/'Tabel A F'!C30*100,"-"))</f>
        <v>1.4925373134328357</v>
      </c>
      <c r="D30" s="95">
        <f>IF(OR('Tabel A F'!D30&lt;5,'Tabel A Be'!D30&lt;0.5),"-",IFERROR('Tabel A Be'!D30/'Tabel A F'!D30*100,"-"))</f>
        <v>2.6548672566371683</v>
      </c>
      <c r="E30" s="95">
        <f>IF(OR('Tabel A F'!E30&lt;5,'Tabel A Be'!E30&lt;0.5),"-",IFERROR('Tabel A Be'!E30/'Tabel A F'!E30*100,"-"))</f>
        <v>0.83333333333333337</v>
      </c>
      <c r="F30" s="95">
        <f>IF(OR('Tabel A F'!F30&lt;5,'Tabel A Be'!F30&lt;0.5),"-",IFERROR('Tabel A Be'!F30/'Tabel A F'!F30*100,"-"))</f>
        <v>1.0471204188481675</v>
      </c>
      <c r="G30" s="95">
        <f>IF(OR('Tabel A F'!G30&lt;5,'Tabel A Be'!G30&lt;0.5),"-",IFERROR('Tabel A Be'!G30/'Tabel A F'!G30*100,"-"))</f>
        <v>3.3766233766233764</v>
      </c>
      <c r="H30" s="95">
        <f>IF(OR('Tabel A F'!H30&lt;5,'Tabel A Be'!H30&lt;0.5),"-",IFERROR('Tabel A Be'!H30/'Tabel A F'!H30*100,"-"))</f>
        <v>3.4013605442176873</v>
      </c>
      <c r="I30" s="95" t="str">
        <f>IF(OR('Tabel A F'!I30&lt;5,'Tabel A Be'!I30&lt;0.5),"-",IFERROR('Tabel A Be'!I30/'Tabel A F'!I30*100,"-"))</f>
        <v>-</v>
      </c>
      <c r="J30" s="133"/>
      <c r="K30" s="95">
        <f>IF(OR('Tabel A F'!K30&lt;5,'Tabel A Be'!K30&lt;0.5),"-",IFERROR('Tabel A Be'!K30/'Tabel A F'!K30*100,"-"))</f>
        <v>2.9239766081871341</v>
      </c>
    </row>
    <row r="31" spans="1:11" ht="15.75" customHeight="1" x14ac:dyDescent="0.2">
      <c r="A31" s="79" t="s">
        <v>45</v>
      </c>
      <c r="B31" s="93">
        <f>IF(OR('Tabel A F'!B31&lt;5,'Tabel A Be'!B31&lt;0.5),"-",IFERROR('Tabel A Be'!B31/'Tabel A F'!B31*100,"-"))</f>
        <v>2.083333333333333</v>
      </c>
      <c r="C31" s="93">
        <f>IF(OR('Tabel A F'!C31&lt;5,'Tabel A Be'!C31&lt;0.5),"-",IFERROR('Tabel A Be'!C31/'Tabel A F'!C31*100,"-"))</f>
        <v>2.1276595744680851</v>
      </c>
      <c r="D31" s="93">
        <f>IF(OR('Tabel A F'!D31&lt;5,'Tabel A Be'!D31&lt;0.5),"-",IFERROR('Tabel A Be'!D31/'Tabel A F'!D31*100,"-"))</f>
        <v>5.6737588652482271</v>
      </c>
      <c r="E31" s="93">
        <f>IF(OR('Tabel A F'!E31&lt;5,'Tabel A Be'!E31&lt;0.5),"-",IFERROR('Tabel A Be'!E31/'Tabel A F'!E31*100,"-"))</f>
        <v>1.0204081632653061</v>
      </c>
      <c r="F31" s="93">
        <f>IF(OR('Tabel A F'!F31&lt;5,'Tabel A Be'!F31&lt;0.5),"-",IFERROR('Tabel A Be'!F31/'Tabel A F'!F31*100,"-"))</f>
        <v>2.1052631578947367</v>
      </c>
      <c r="G31" s="93">
        <f>IF(OR('Tabel A F'!G31&lt;5,'Tabel A Be'!G31&lt;0.5),"-",IFERROR('Tabel A Be'!G31/'Tabel A F'!G31*100,"-"))</f>
        <v>4</v>
      </c>
      <c r="H31" s="93">
        <f>IF(OR('Tabel A F'!H31&lt;5,'Tabel A Be'!H31&lt;0.5),"-",IFERROR('Tabel A Be'!H31/'Tabel A F'!H31*100,"-"))</f>
        <v>5.5363321799307963</v>
      </c>
      <c r="I31" s="93" t="str">
        <f>IF(OR('Tabel A F'!I31&lt;5,'Tabel A Be'!I31&lt;0.5),"-",IFERROR('Tabel A Be'!I31/'Tabel A F'!I31*100,"-"))</f>
        <v>-</v>
      </c>
      <c r="J31" s="133"/>
      <c r="K31" s="93">
        <f>IF(OR('Tabel A F'!K31&lt;5,'Tabel A Be'!K31&lt;0.5),"-",IFERROR('Tabel A Be'!K31/'Tabel A F'!K31*100,"-"))</f>
        <v>4.0183696900114816</v>
      </c>
    </row>
    <row r="32" spans="1:11" ht="15.75" customHeight="1" x14ac:dyDescent="0.2">
      <c r="A32" s="90" t="s">
        <v>46</v>
      </c>
      <c r="B32" s="94">
        <f>IF(OR('Tabel A F'!B32&lt;5,'Tabel A Be'!B32&lt;0.5),"-",IFERROR('Tabel A Be'!B32/'Tabel A F'!B32*100,"-"))</f>
        <v>1.935483870967742</v>
      </c>
      <c r="C32" s="94">
        <f>IF(OR('Tabel A F'!C32&lt;5,'Tabel A Be'!C32&lt;0.5),"-",IFERROR('Tabel A Be'!C32/'Tabel A F'!C32*100,"-"))</f>
        <v>1.5384615384615385</v>
      </c>
      <c r="D32" s="94">
        <f>IF(OR('Tabel A F'!D32&lt;5,'Tabel A Be'!D32&lt;0.5),"-",IFERROR('Tabel A Be'!D32/'Tabel A F'!D32*100,"-"))</f>
        <v>5.1671732522796354</v>
      </c>
      <c r="E32" s="94">
        <f>IF(OR('Tabel A F'!E32&lt;5,'Tabel A Be'!E32&lt;0.5),"-",IFERROR('Tabel A Be'!E32/'Tabel A F'!E32*100,"-"))</f>
        <v>1.0362694300518136</v>
      </c>
      <c r="F32" s="94">
        <f>IF(OR('Tabel A F'!F32&lt;5,'Tabel A Be'!F32&lt;0.5),"-",IFERROR('Tabel A Be'!F32/'Tabel A F'!F32*100,"-"))</f>
        <v>3.4782608695652173</v>
      </c>
      <c r="G32" s="94">
        <f>IF(OR('Tabel A F'!G32&lt;5,'Tabel A Be'!G32&lt;0.5),"-",IFERROR('Tabel A Be'!G32/'Tabel A F'!G32*100,"-"))</f>
        <v>3.6529680365296802</v>
      </c>
      <c r="H32" s="94">
        <f>IF(OR('Tabel A F'!H32&lt;5,'Tabel A Be'!H32&lt;0.5),"-",IFERROR('Tabel A Be'!H32/'Tabel A F'!H32*100,"-"))</f>
        <v>4.5703839122486292</v>
      </c>
      <c r="I32" s="94" t="str">
        <f>IF(OR('Tabel A F'!I32&lt;5,'Tabel A Be'!I32&lt;0.5),"-",IFERROR('Tabel A Be'!I32/'Tabel A F'!I32*100,"-"))</f>
        <v>-</v>
      </c>
      <c r="J32" s="133"/>
      <c r="K32" s="94">
        <f>IF(OR('Tabel A F'!K32&lt;5,'Tabel A Be'!K32&lt;0.5),"-",IFERROR('Tabel A Be'!K32/'Tabel A F'!K32*100,"-"))</f>
        <v>3.5672514619883042</v>
      </c>
    </row>
    <row r="33" spans="1:11" ht="15.75" customHeight="1" x14ac:dyDescent="0.2">
      <c r="A33" s="83" t="s">
        <v>47</v>
      </c>
      <c r="B33" s="95">
        <f>IF(OR('Tabel A F'!B33&lt;5,'Tabel A Be'!B33&lt;0.5),"-",IFERROR('Tabel A Be'!B33/'Tabel A F'!B33*100,"-"))</f>
        <v>9.6129837702871406</v>
      </c>
      <c r="C33" s="95">
        <f>IF(OR('Tabel A F'!C33&lt;5,'Tabel A Be'!C33&lt;0.5),"-",IFERROR('Tabel A Be'!C33/'Tabel A F'!C33*100,"-"))</f>
        <v>2.0905923344947737</v>
      </c>
      <c r="D33" s="95">
        <f>IF(OR('Tabel A F'!D33&lt;5,'Tabel A Be'!D33&lt;0.5),"-",IFERROR('Tabel A Be'!D33/'Tabel A F'!D33*100,"-"))</f>
        <v>7.2011521843494961</v>
      </c>
      <c r="E33" s="95">
        <f>IF(OR('Tabel A F'!E33&lt;5,'Tabel A Be'!E33&lt;0.5),"-",IFERROR('Tabel A Be'!E33/'Tabel A F'!E33*100,"-"))</f>
        <v>1.984126984126984</v>
      </c>
      <c r="F33" s="95">
        <f>IF(OR('Tabel A F'!F33&lt;5,'Tabel A Be'!F33&lt;0.5),"-",IFERROR('Tabel A Be'!F33/'Tabel A F'!F33*100,"-"))</f>
        <v>7.2948328267477196</v>
      </c>
      <c r="G33" s="95">
        <f>IF(OR('Tabel A F'!G33&lt;5,'Tabel A Be'!G33&lt;0.5),"-",IFERROR('Tabel A Be'!G33/'Tabel A F'!G33*100,"-"))</f>
        <v>2.8662420382165608</v>
      </c>
      <c r="H33" s="95">
        <f>IF(OR('Tabel A F'!H33&lt;5,'Tabel A Be'!H33&lt;0.5),"-",IFERROR('Tabel A Be'!H33/'Tabel A F'!H33*100,"-"))</f>
        <v>4.2194092827004219</v>
      </c>
      <c r="I33" s="95">
        <f>IF(OR('Tabel A F'!I33&lt;5,'Tabel A Be'!I33&lt;0.5),"-",IFERROR('Tabel A Be'!I33/'Tabel A F'!I33*100,"-"))</f>
        <v>3.4482758620689653</v>
      </c>
      <c r="J33" s="133"/>
      <c r="K33" s="95">
        <f>IF(OR('Tabel A F'!K33&lt;5,'Tabel A Be'!K33&lt;0.5),"-",IFERROR('Tabel A Be'!K33/'Tabel A F'!K33*100,"-"))</f>
        <v>5.3221605707167932</v>
      </c>
    </row>
    <row r="34" spans="1:11" ht="15.75" customHeight="1" x14ac:dyDescent="0.2">
      <c r="A34" s="79" t="s">
        <v>48</v>
      </c>
      <c r="B34" s="93">
        <f>IF(OR('Tabel A F'!B34&lt;5,'Tabel A Be'!B34&lt;0.5),"-",IFERROR('Tabel A Be'!B34/'Tabel A F'!B34*100,"-"))</f>
        <v>4.4973544973544968</v>
      </c>
      <c r="C34" s="93">
        <f>IF(OR('Tabel A F'!C34&lt;5,'Tabel A Be'!C34&lt;0.5),"-",IFERROR('Tabel A Be'!C34/'Tabel A F'!C34*100,"-"))</f>
        <v>1.411764705882353</v>
      </c>
      <c r="D34" s="93">
        <f>IF(OR('Tabel A F'!D34&lt;5,'Tabel A Be'!D34&lt;0.5),"-",IFERROR('Tabel A Be'!D34/'Tabel A F'!D34*100,"-"))</f>
        <v>2.9423151374370886</v>
      </c>
      <c r="E34" s="93">
        <f>IF(OR('Tabel A F'!E34&lt;5,'Tabel A Be'!E34&lt;0.5),"-",IFERROR('Tabel A Be'!E34/'Tabel A F'!E34*100,"-"))</f>
        <v>0.73349633251833746</v>
      </c>
      <c r="F34" s="93">
        <f>IF(OR('Tabel A F'!F34&lt;5,'Tabel A Be'!F34&lt;0.5),"-",IFERROR('Tabel A Be'!F34/'Tabel A F'!F34*100,"-"))</f>
        <v>1.7883755588673622</v>
      </c>
      <c r="G34" s="93">
        <f>IF(OR('Tabel A F'!G34&lt;5,'Tabel A Be'!G34&lt;0.5),"-",IFERROR('Tabel A Be'!G34/'Tabel A F'!G34*100,"-"))</f>
        <v>1.4778325123152709</v>
      </c>
      <c r="H34" s="93">
        <f>IF(OR('Tabel A F'!H34&lt;5,'Tabel A Be'!H34&lt;0.5),"-",IFERROR('Tabel A Be'!H34/'Tabel A F'!H34*100,"-"))</f>
        <v>1.4602920584116823</v>
      </c>
      <c r="I34" s="93">
        <f>IF(OR('Tabel A F'!I34&lt;5,'Tabel A Be'!I34&lt;0.5),"-",IFERROR('Tabel A Be'!I34/'Tabel A F'!I34*100,"-"))</f>
        <v>2.8571428571428572</v>
      </c>
      <c r="J34" s="133"/>
      <c r="K34" s="93">
        <f>IF(OR('Tabel A F'!K34&lt;5,'Tabel A Be'!K34&lt;0.5),"-",IFERROR('Tabel A Be'!K34/'Tabel A F'!K34*100,"-"))</f>
        <v>1.8060321473722232</v>
      </c>
    </row>
    <row r="35" spans="1:11" ht="15.75" customHeight="1" x14ac:dyDescent="0.2">
      <c r="A35" s="90" t="s">
        <v>49</v>
      </c>
      <c r="B35" s="94">
        <f>IF(OR('Tabel A F'!B35&lt;5,'Tabel A Be'!B35&lt;0.5),"-",IFERROR('Tabel A Be'!B35/'Tabel A F'!B35*100,"-"))</f>
        <v>6.3655030800821351</v>
      </c>
      <c r="C35" s="94">
        <f>IF(OR('Tabel A F'!C35&lt;5,'Tabel A Be'!C35&lt;0.5),"-",IFERROR('Tabel A Be'!C35/'Tabel A F'!C35*100,"-"))</f>
        <v>1.0695187165775399</v>
      </c>
      <c r="D35" s="94">
        <f>IF(OR('Tabel A F'!D35&lt;5,'Tabel A Be'!D35&lt;0.5),"-",IFERROR('Tabel A Be'!D35/'Tabel A F'!D35*100,"-"))</f>
        <v>2.6809651474530831</v>
      </c>
      <c r="E35" s="94">
        <f>IF(OR('Tabel A F'!E35&lt;5,'Tabel A Be'!E35&lt;0.5),"-",IFERROR('Tabel A Be'!E35/'Tabel A F'!E35*100,"-"))</f>
        <v>1.4251781472684086</v>
      </c>
      <c r="F35" s="94">
        <f>IF(OR('Tabel A F'!F35&lt;5,'Tabel A Be'!F35&lt;0.5),"-",IFERROR('Tabel A Be'!F35/'Tabel A F'!F35*100,"-"))</f>
        <v>1.4469453376205788</v>
      </c>
      <c r="G35" s="94">
        <f>IF(OR('Tabel A F'!G35&lt;5,'Tabel A Be'!G35&lt;0.5),"-",IFERROR('Tabel A Be'!G35/'Tabel A F'!G35*100,"-"))</f>
        <v>1.6207455429497568</v>
      </c>
      <c r="H35" s="94">
        <f>IF(OR('Tabel A F'!H35&lt;5,'Tabel A Be'!H35&lt;0.5),"-",IFERROR('Tabel A Be'!H35/'Tabel A F'!H35*100,"-"))</f>
        <v>2.0707506471095769</v>
      </c>
      <c r="I35" s="94" t="str">
        <f>IF(OR('Tabel A F'!I35&lt;5,'Tabel A Be'!I35&lt;0.5),"-",IFERROR('Tabel A Be'!I35/'Tabel A F'!I35*100,"-"))</f>
        <v>-</v>
      </c>
      <c r="J35" s="133"/>
      <c r="K35" s="94">
        <f>IF(OR('Tabel A F'!K35&lt;5,'Tabel A Be'!K35&lt;0.5),"-",IFERROR('Tabel A Be'!K35/'Tabel A F'!K35*100,"-"))</f>
        <v>2.2418757712875359</v>
      </c>
    </row>
    <row r="36" spans="1:11" ht="15.75" customHeight="1" x14ac:dyDescent="0.2">
      <c r="A36" s="83" t="s">
        <v>50</v>
      </c>
      <c r="B36" s="95">
        <f>IF(OR('Tabel A F'!B36&lt;5,'Tabel A Be'!B36&lt;0.5),"-",IFERROR('Tabel A Be'!B36/'Tabel A F'!B36*100,"-"))</f>
        <v>6.9095477386934672</v>
      </c>
      <c r="C36" s="95">
        <f>IF(OR('Tabel A F'!C36&lt;5,'Tabel A Be'!C36&lt;0.5),"-",IFERROR('Tabel A Be'!C36/'Tabel A F'!C36*100,"-"))</f>
        <v>3.041825095057034</v>
      </c>
      <c r="D36" s="95">
        <f>IF(OR('Tabel A F'!D36&lt;5,'Tabel A Be'!D36&lt;0.5),"-",IFERROR('Tabel A Be'!D36/'Tabel A F'!D36*100,"-"))</f>
        <v>4.8927038626609445</v>
      </c>
      <c r="E36" s="95">
        <f>IF(OR('Tabel A F'!E36&lt;5,'Tabel A Be'!E36&lt;0.5),"-",IFERROR('Tabel A Be'!E36/'Tabel A F'!E36*100,"-"))</f>
        <v>3.71900826446281</v>
      </c>
      <c r="F36" s="95">
        <f>IF(OR('Tabel A F'!F36&lt;5,'Tabel A Be'!F36&lt;0.5),"-",IFERROR('Tabel A Be'!F36/'Tabel A F'!F36*100,"-"))</f>
        <v>6.1012812690665035</v>
      </c>
      <c r="G36" s="95">
        <f>IF(OR('Tabel A F'!G36&lt;5,'Tabel A Be'!G36&lt;0.5),"-",IFERROR('Tabel A Be'!G36/'Tabel A F'!G36*100,"-"))</f>
        <v>3.5830618892508146</v>
      </c>
      <c r="H36" s="95">
        <f>IF(OR('Tabel A F'!H36&lt;5,'Tabel A Be'!H36&lt;0.5),"-",IFERROR('Tabel A Be'!H36/'Tabel A F'!H36*100,"-"))</f>
        <v>3.5902318808110225</v>
      </c>
      <c r="I36" s="95">
        <f>IF(OR('Tabel A F'!I36&lt;5,'Tabel A Be'!I36&lt;0.5),"-",IFERROR('Tabel A Be'!I36/'Tabel A F'!I36*100,"-"))</f>
        <v>3.6363636363636362</v>
      </c>
      <c r="J36" s="133"/>
      <c r="K36" s="95">
        <f>IF(OR('Tabel A F'!K36&lt;5,'Tabel A Be'!K36&lt;0.5),"-",IFERROR('Tabel A Be'!K36/'Tabel A F'!K36*100,"-"))</f>
        <v>4.0229686256875024</v>
      </c>
    </row>
    <row r="37" spans="1:11" ht="15.75" customHeight="1" x14ac:dyDescent="0.2">
      <c r="A37" s="79" t="s">
        <v>51</v>
      </c>
      <c r="B37" s="93">
        <f>IF(OR('Tabel A F'!B37&lt;5,'Tabel A Be'!B37&lt;0.5),"-",IFERROR('Tabel A Be'!B37/'Tabel A F'!B37*100,"-"))</f>
        <v>6.6639072847682108</v>
      </c>
      <c r="C37" s="93">
        <f>IF(OR('Tabel A F'!C37&lt;5,'Tabel A Be'!C37&lt;0.5),"-",IFERROR('Tabel A Be'!C37/'Tabel A F'!C37*100,"-"))</f>
        <v>2.88153681963714</v>
      </c>
      <c r="D37" s="93">
        <f>IF(OR('Tabel A F'!D37&lt;5,'Tabel A Be'!D37&lt;0.5),"-",IFERROR('Tabel A Be'!D37/'Tabel A F'!D37*100,"-"))</f>
        <v>5.1570376114773175</v>
      </c>
      <c r="E37" s="93">
        <f>IF(OR('Tabel A F'!E37&lt;5,'Tabel A Be'!E37&lt;0.5),"-",IFERROR('Tabel A Be'!E37/'Tabel A F'!E37*100,"-"))</f>
        <v>3.1303602058319036</v>
      </c>
      <c r="F37" s="93">
        <f>IF(OR('Tabel A F'!F37&lt;5,'Tabel A Be'!F37&lt;0.5),"-",IFERROR('Tabel A Be'!F37/'Tabel A F'!F37*100,"-"))</f>
        <v>5.5288461538461533</v>
      </c>
      <c r="G37" s="93">
        <f>IF(OR('Tabel A F'!G37&lt;5,'Tabel A Be'!G37&lt;0.5),"-",IFERROR('Tabel A Be'!G37/'Tabel A F'!G37*100,"-"))</f>
        <v>2.9062627916496111</v>
      </c>
      <c r="H37" s="93">
        <f>IF(OR('Tabel A F'!H37&lt;5,'Tabel A Be'!H37&lt;0.5),"-",IFERROR('Tabel A Be'!H37/'Tabel A F'!H37*100,"-"))</f>
        <v>3.7578573380705111</v>
      </c>
      <c r="I37" s="93">
        <f>IF(OR('Tabel A F'!I37&lt;5,'Tabel A Be'!I37&lt;0.5),"-",IFERROR('Tabel A Be'!I37/'Tabel A F'!I37*100,"-"))</f>
        <v>5.1282051282051277</v>
      </c>
      <c r="J37" s="133"/>
      <c r="K37" s="93">
        <f>IF(OR('Tabel A F'!K37&lt;5,'Tabel A Be'!K37&lt;0.5),"-",IFERROR('Tabel A Be'!K37/'Tabel A F'!K37*100,"-"))</f>
        <v>4.1541628431834532</v>
      </c>
    </row>
    <row r="38" spans="1:11" ht="15.75" customHeight="1" x14ac:dyDescent="0.2">
      <c r="A38" s="90" t="s">
        <v>52</v>
      </c>
      <c r="B38" s="94">
        <f>IF(OR('Tabel A F'!B38&lt;5,'Tabel A Be'!B38&lt;0.5),"-",IFERROR('Tabel A Be'!B38/'Tabel A F'!B38*100,"-"))</f>
        <v>11.042944785276074</v>
      </c>
      <c r="C38" s="94">
        <f>IF(OR('Tabel A F'!C38&lt;5,'Tabel A Be'!C38&lt;0.5),"-",IFERROR('Tabel A Be'!C38/'Tabel A F'!C38*100,"-"))</f>
        <v>0.64516129032258063</v>
      </c>
      <c r="D38" s="94">
        <f>IF(OR('Tabel A F'!D38&lt;5,'Tabel A Be'!D38&lt;0.5),"-",IFERROR('Tabel A Be'!D38/'Tabel A F'!D38*100,"-"))</f>
        <v>6.403940886699508</v>
      </c>
      <c r="E38" s="94">
        <f>IF(OR('Tabel A F'!E38&lt;5,'Tabel A Be'!E38&lt;0.5),"-",IFERROR('Tabel A Be'!E38/'Tabel A F'!E38*100,"-"))</f>
        <v>3.0448717948717947</v>
      </c>
      <c r="F38" s="94">
        <f>IF(OR('Tabel A F'!F38&lt;5,'Tabel A Be'!F38&lt;0.5),"-",IFERROR('Tabel A Be'!F38/'Tabel A F'!F38*100,"-"))</f>
        <v>8.9285714285714288</v>
      </c>
      <c r="G38" s="94">
        <f>IF(OR('Tabel A F'!G38&lt;5,'Tabel A Be'!G38&lt;0.5),"-",IFERROR('Tabel A Be'!G38/'Tabel A F'!G38*100,"-"))</f>
        <v>5</v>
      </c>
      <c r="H38" s="94">
        <f>IF(OR('Tabel A F'!H38&lt;5,'Tabel A Be'!H38&lt;0.5),"-",IFERROR('Tabel A Be'!H38/'Tabel A F'!H38*100,"-"))</f>
        <v>5.4335690360997395</v>
      </c>
      <c r="I38" s="94">
        <f>IF(OR('Tabel A F'!I38&lt;5,'Tabel A Be'!I38&lt;0.5),"-",IFERROR('Tabel A Be'!I38/'Tabel A F'!I38*100,"-"))</f>
        <v>14.285714285714285</v>
      </c>
      <c r="J38" s="133"/>
      <c r="K38" s="94">
        <f>IF(OR('Tabel A F'!K38&lt;5,'Tabel A Be'!K38&lt;0.5),"-",IFERROR('Tabel A Be'!K38/'Tabel A F'!K38*100,"-"))</f>
        <v>5.7761170792464585</v>
      </c>
    </row>
    <row r="39" spans="1:11" ht="15.75" customHeight="1" x14ac:dyDescent="0.2">
      <c r="A39" s="83" t="s">
        <v>53</v>
      </c>
      <c r="B39" s="95">
        <f>IF(OR('Tabel A F'!B39&lt;5,'Tabel A Be'!B39&lt;0.5),"-",IFERROR('Tabel A Be'!B39/'Tabel A F'!B39*100,"-"))</f>
        <v>4.2168674698795181</v>
      </c>
      <c r="C39" s="95">
        <f>IF(OR('Tabel A F'!C39&lt;5,'Tabel A Be'!C39&lt;0.5),"-",IFERROR('Tabel A Be'!C39/'Tabel A F'!C39*100,"-"))</f>
        <v>1.1904761904761905</v>
      </c>
      <c r="D39" s="95">
        <f>IF(OR('Tabel A F'!D39&lt;5,'Tabel A Be'!D39&lt;0.5),"-",IFERROR('Tabel A Be'!D39/'Tabel A F'!D39*100,"-"))</f>
        <v>3.7304452466907341</v>
      </c>
      <c r="E39" s="95">
        <f>IF(OR('Tabel A F'!E39&lt;5,'Tabel A Be'!E39&lt;0.5),"-",IFERROR('Tabel A Be'!E39/'Tabel A F'!E39*100,"-"))</f>
        <v>2.3404255319148937</v>
      </c>
      <c r="F39" s="95">
        <f>IF(OR('Tabel A F'!F39&lt;5,'Tabel A Be'!F39&lt;0.5),"-",IFERROR('Tabel A Be'!F39/'Tabel A F'!F39*100,"-"))</f>
        <v>2.5089605734767026</v>
      </c>
      <c r="G39" s="95">
        <f>IF(OR('Tabel A F'!G39&lt;5,'Tabel A Be'!G39&lt;0.5),"-",IFERROR('Tabel A Be'!G39/'Tabel A F'!G39*100,"-"))</f>
        <v>3.5294117647058822</v>
      </c>
      <c r="H39" s="95">
        <f>IF(OR('Tabel A F'!H39&lt;5,'Tabel A Be'!H39&lt;0.5),"-",IFERROR('Tabel A Be'!H39/'Tabel A F'!H39*100,"-"))</f>
        <v>4.5473000406008932</v>
      </c>
      <c r="I39" s="95" t="str">
        <f>IF(OR('Tabel A F'!I39&lt;5,'Tabel A Be'!I39&lt;0.5),"-",IFERROR('Tabel A Be'!I39/'Tabel A F'!I39*100,"-"))</f>
        <v>-</v>
      </c>
      <c r="J39" s="133"/>
      <c r="K39" s="95">
        <f>IF(OR('Tabel A F'!K39&lt;5,'Tabel A Be'!K39&lt;0.5),"-",IFERROR('Tabel A Be'!K39/'Tabel A F'!K39*100,"-"))</f>
        <v>3.8115715402658323</v>
      </c>
    </row>
    <row r="40" spans="1:11" ht="15.75" customHeight="1" x14ac:dyDescent="0.2">
      <c r="A40" s="79" t="s">
        <v>54</v>
      </c>
      <c r="B40" s="93">
        <f>IF(OR('Tabel A F'!B40&lt;5,'Tabel A Be'!B40&lt;0.5),"-",IFERROR('Tabel A Be'!B40/'Tabel A F'!B40*100,"-"))</f>
        <v>7.7127659574468082</v>
      </c>
      <c r="C40" s="93">
        <f>IF(OR('Tabel A F'!C40&lt;5,'Tabel A Be'!C40&lt;0.5),"-",IFERROR('Tabel A Be'!C40/'Tabel A F'!C40*100,"-"))</f>
        <v>1.7621145374449341</v>
      </c>
      <c r="D40" s="93">
        <f>IF(OR('Tabel A F'!D40&lt;5,'Tabel A Be'!D40&lt;0.5),"-",IFERROR('Tabel A Be'!D40/'Tabel A F'!D40*100,"-"))</f>
        <v>3.8552321007081036</v>
      </c>
      <c r="E40" s="93">
        <f>IF(OR('Tabel A F'!E40&lt;5,'Tabel A Be'!E40&lt;0.5),"-",IFERROR('Tabel A Be'!E40/'Tabel A F'!E40*100,"-"))</f>
        <v>3.3407572383073498</v>
      </c>
      <c r="F40" s="93">
        <f>IF(OR('Tabel A F'!F40&lt;5,'Tabel A Be'!F40&lt;0.5),"-",IFERROR('Tabel A Be'!F40/'Tabel A F'!F40*100,"-"))</f>
        <v>6.1503416856492032</v>
      </c>
      <c r="G40" s="93">
        <f>IF(OR('Tabel A F'!G40&lt;5,'Tabel A Be'!G40&lt;0.5),"-",IFERROR('Tabel A Be'!G40/'Tabel A F'!G40*100,"-"))</f>
        <v>4.5813586097946288</v>
      </c>
      <c r="H40" s="93">
        <f>IF(OR('Tabel A F'!H40&lt;5,'Tabel A Be'!H40&lt;0.5),"-",IFERROR('Tabel A Be'!H40/'Tabel A F'!H40*100,"-"))</f>
        <v>5.3812802856414184</v>
      </c>
      <c r="I40" s="93">
        <f>IF(OR('Tabel A F'!I40&lt;5,'Tabel A Be'!I40&lt;0.5),"-",IFERROR('Tabel A Be'!I40/'Tabel A F'!I40*100,"-"))</f>
        <v>10.526315789473683</v>
      </c>
      <c r="J40" s="133"/>
      <c r="K40" s="93">
        <f>IF(OR('Tabel A F'!K40&lt;5,'Tabel A Be'!K40&lt;0.5),"-",IFERROR('Tabel A Be'!K40/'Tabel A F'!K40*100,"-"))</f>
        <v>4.9479518723806954</v>
      </c>
    </row>
    <row r="41" spans="1:11" ht="15.75" customHeight="1" x14ac:dyDescent="0.2">
      <c r="A41" s="90" t="s">
        <v>214</v>
      </c>
      <c r="B41" s="94">
        <f>IF(OR('Tabel A F'!B41&lt;5,'Tabel A Be'!B41&lt;0.5),"-",IFERROR('Tabel A Be'!B41/'Tabel A F'!B41*100,"-"))</f>
        <v>3.3915724563206582</v>
      </c>
      <c r="C41" s="94">
        <f>IF(OR('Tabel A F'!C41&lt;5,'Tabel A Be'!C41&lt;0.5),"-",IFERROR('Tabel A Be'!C41/'Tabel A F'!C41*100,"-"))</f>
        <v>1.8284106891701828</v>
      </c>
      <c r="D41" s="94">
        <f>IF(OR('Tabel A F'!D41&lt;5,'Tabel A Be'!D41&lt;0.5),"-",IFERROR('Tabel A Be'!D41/'Tabel A F'!D41*100,"-"))</f>
        <v>4.4631578947368418</v>
      </c>
      <c r="E41" s="94">
        <f>IF(OR('Tabel A F'!E41&lt;5,'Tabel A Be'!E41&lt;0.5),"-",IFERROR('Tabel A Be'!E41/'Tabel A F'!E41*100,"-"))</f>
        <v>1.8427518427518428</v>
      </c>
      <c r="F41" s="94">
        <f>IF(OR('Tabel A F'!F41&lt;5,'Tabel A Be'!F41&lt;0.5),"-",IFERROR('Tabel A Be'!F41/'Tabel A F'!F41*100,"-"))</f>
        <v>1.8046709129511678</v>
      </c>
      <c r="G41" s="94">
        <f>IF(OR('Tabel A F'!G41&lt;5,'Tabel A Be'!G41&lt;0.5),"-",IFERROR('Tabel A Be'!G41/'Tabel A F'!G41*100,"-"))</f>
        <v>1.8927444794952681</v>
      </c>
      <c r="H41" s="94">
        <f>IF(OR('Tabel A F'!H41&lt;5,'Tabel A Be'!H41&lt;0.5),"-",IFERROR('Tabel A Be'!H41/'Tabel A F'!H41*100,"-"))</f>
        <v>3.6630036630036633</v>
      </c>
      <c r="I41" s="94">
        <f>IF(OR('Tabel A F'!I41&lt;5,'Tabel A Be'!I41&lt;0.5),"-",IFERROR('Tabel A Be'!I41/'Tabel A F'!I41*100,"-"))</f>
        <v>3.3333333333333335</v>
      </c>
      <c r="J41" s="133"/>
      <c r="K41" s="94">
        <f>IF(OR('Tabel A F'!K41&lt;5,'Tabel A Be'!K41&lt;0.5),"-",IFERROR('Tabel A Be'!K41/'Tabel A F'!K41*100,"-"))</f>
        <v>3.1388776746063787</v>
      </c>
    </row>
    <row r="42" spans="1:11" ht="15.75" customHeight="1" x14ac:dyDescent="0.2">
      <c r="A42" s="83" t="s">
        <v>55</v>
      </c>
      <c r="B42" s="95">
        <f>IF(OR('Tabel A F'!B42&lt;5,'Tabel A Be'!B42&lt;0.5),"-",IFERROR('Tabel A Be'!B42/'Tabel A F'!B42*100,"-"))</f>
        <v>12.399355877616747</v>
      </c>
      <c r="C42" s="95">
        <f>IF(OR('Tabel A F'!C42&lt;5,'Tabel A Be'!C42&lt;0.5),"-",IFERROR('Tabel A Be'!C42/'Tabel A F'!C42*100,"-"))</f>
        <v>10.465116279069768</v>
      </c>
      <c r="D42" s="95">
        <f>IF(OR('Tabel A F'!D42&lt;5,'Tabel A Be'!D42&lt;0.5),"-",IFERROR('Tabel A Be'!D42/'Tabel A F'!D42*100,"-"))</f>
        <v>9.1828138163437245</v>
      </c>
      <c r="E42" s="95">
        <f>IF(OR('Tabel A F'!E42&lt;5,'Tabel A Be'!E42&lt;0.5),"-",IFERROR('Tabel A Be'!E42/'Tabel A F'!E42*100,"-"))</f>
        <v>8</v>
      </c>
      <c r="F42" s="95">
        <f>IF(OR('Tabel A F'!F42&lt;5,'Tabel A Be'!F42&lt;0.5),"-",IFERROR('Tabel A Be'!F42/'Tabel A F'!F42*100,"-"))</f>
        <v>8.677685950413224</v>
      </c>
      <c r="G42" s="95">
        <f>IF(OR('Tabel A F'!G42&lt;5,'Tabel A Be'!G42&lt;0.5),"-",IFERROR('Tabel A Be'!G42/'Tabel A F'!G42*100,"-"))</f>
        <v>5.5335968379446641</v>
      </c>
      <c r="H42" s="95">
        <f>IF(OR('Tabel A F'!H42&lt;5,'Tabel A Be'!H42&lt;0.5),"-",IFERROR('Tabel A Be'!H42/'Tabel A F'!H42*100,"-"))</f>
        <v>5.9237912263848864</v>
      </c>
      <c r="I42" s="95" t="str">
        <f>IF(OR('Tabel A F'!I42&lt;5,'Tabel A Be'!I42&lt;0.5),"-",IFERROR('Tabel A Be'!I42/'Tabel A F'!I42*100,"-"))</f>
        <v>-</v>
      </c>
      <c r="J42" s="133"/>
      <c r="K42" s="95">
        <f>IF(OR('Tabel A F'!K42&lt;5,'Tabel A Be'!K42&lt;0.5),"-",IFERROR('Tabel A Be'!K42/'Tabel A F'!K42*100,"-"))</f>
        <v>7.5034340659340657</v>
      </c>
    </row>
    <row r="43" spans="1:11" ht="15.75" customHeight="1" x14ac:dyDescent="0.2">
      <c r="A43" s="79" t="s">
        <v>56</v>
      </c>
      <c r="B43" s="93">
        <f>IF(OR('Tabel A F'!B43&lt;5,'Tabel A Be'!B43&lt;0.5),"-",IFERROR('Tabel A Be'!B43/'Tabel A F'!B43*100,"-"))</f>
        <v>7.7922077922077921</v>
      </c>
      <c r="C43" s="93">
        <f>IF(OR('Tabel A F'!C43&lt;5,'Tabel A Be'!C43&lt;0.5),"-",IFERROR('Tabel A Be'!C43/'Tabel A F'!C43*100,"-"))</f>
        <v>2.7027027027027026</v>
      </c>
      <c r="D43" s="93">
        <f>IF(OR('Tabel A F'!D43&lt;5,'Tabel A Be'!D43&lt;0.5),"-",IFERROR('Tabel A Be'!D43/'Tabel A F'!D43*100,"-"))</f>
        <v>8.0808080808080813</v>
      </c>
      <c r="E43" s="93">
        <f>IF(OR('Tabel A F'!E43&lt;5,'Tabel A Be'!E43&lt;0.5),"-",IFERROR('Tabel A Be'!E43/'Tabel A F'!E43*100,"-"))</f>
        <v>7.9545454545454541</v>
      </c>
      <c r="F43" s="93">
        <f>IF(OR('Tabel A F'!F43&lt;5,'Tabel A Be'!F43&lt;0.5),"-",IFERROR('Tabel A Be'!F43/'Tabel A F'!F43*100,"-"))</f>
        <v>11.627906976744185</v>
      </c>
      <c r="G43" s="93">
        <f>IF(OR('Tabel A F'!G43&lt;5,'Tabel A Be'!G43&lt;0.5),"-",IFERROR('Tabel A Be'!G43/'Tabel A F'!G43*100,"-"))</f>
        <v>4.7619047619047619</v>
      </c>
      <c r="H43" s="93">
        <f>IF(OR('Tabel A F'!H43&lt;5,'Tabel A Be'!H43&lt;0.5),"-",IFERROR('Tabel A Be'!H43/'Tabel A F'!H43*100,"-"))</f>
        <v>6.3305978898007025</v>
      </c>
      <c r="I43" s="93" t="str">
        <f>IF(OR('Tabel A F'!I43&lt;5,'Tabel A Be'!I43&lt;0.5),"-",IFERROR('Tabel A Be'!I43/'Tabel A F'!I43*100,"-"))</f>
        <v>-</v>
      </c>
      <c r="J43" s="133"/>
      <c r="K43" s="93">
        <f>IF(OR('Tabel A F'!K43&lt;5,'Tabel A Be'!K43&lt;0.5),"-",IFERROR('Tabel A Be'!K43/'Tabel A F'!K43*100,"-"))</f>
        <v>6.6800267201068815</v>
      </c>
    </row>
    <row r="44" spans="1:11" ht="15.75" customHeight="1" x14ac:dyDescent="0.2">
      <c r="A44" s="90" t="s">
        <v>57</v>
      </c>
      <c r="B44" s="94">
        <f>IF(OR('Tabel A F'!B44&lt;5,'Tabel A Be'!B44&lt;0.5),"-",IFERROR('Tabel A Be'!B44/'Tabel A F'!B44*100,"-"))</f>
        <v>10.514541387024609</v>
      </c>
      <c r="C44" s="94">
        <f>IF(OR('Tabel A F'!C44&lt;5,'Tabel A Be'!C44&lt;0.5),"-",IFERROR('Tabel A Be'!C44/'Tabel A F'!C44*100,"-"))</f>
        <v>10.619469026548673</v>
      </c>
      <c r="D44" s="94">
        <f>IF(OR('Tabel A F'!D44&lt;5,'Tabel A Be'!D44&lt;0.5),"-",IFERROR('Tabel A Be'!D44/'Tabel A F'!D44*100,"-"))</f>
        <v>12.900763358778624</v>
      </c>
      <c r="E44" s="94">
        <f>IF(OR('Tabel A F'!E44&lt;5,'Tabel A Be'!E44&lt;0.5),"-",IFERROR('Tabel A Be'!E44/'Tabel A F'!E44*100,"-"))</f>
        <v>7.7981651376146797</v>
      </c>
      <c r="F44" s="94">
        <f>IF(OR('Tabel A F'!F44&lt;5,'Tabel A Be'!F44&lt;0.5),"-",IFERROR('Tabel A Be'!F44/'Tabel A F'!F44*100,"-"))</f>
        <v>8.8541666666666679</v>
      </c>
      <c r="G44" s="94">
        <f>IF(OR('Tabel A F'!G44&lt;5,'Tabel A Be'!G44&lt;0.5),"-",IFERROR('Tabel A Be'!G44/'Tabel A F'!G44*100,"-"))</f>
        <v>7.6704545454545459</v>
      </c>
      <c r="H44" s="94">
        <f>IF(OR('Tabel A F'!H44&lt;5,'Tabel A Be'!H44&lt;0.5),"-",IFERROR('Tabel A Be'!H44/'Tabel A F'!H44*100,"-"))</f>
        <v>10.548523206751055</v>
      </c>
      <c r="I44" s="94" t="str">
        <f>IF(OR('Tabel A F'!I44&lt;5,'Tabel A Be'!I44&lt;0.5),"-",IFERROR('Tabel A Be'!I44/'Tabel A F'!I44*100,"-"))</f>
        <v>-</v>
      </c>
      <c r="J44" s="133"/>
      <c r="K44" s="94">
        <f>IF(OR('Tabel A F'!K44&lt;5,'Tabel A Be'!K44&lt;0.5),"-",IFERROR('Tabel A Be'!K44/'Tabel A F'!K44*100,"-"))</f>
        <v>10.498820357263229</v>
      </c>
    </row>
    <row r="45" spans="1:11" ht="15.75" customHeight="1" x14ac:dyDescent="0.2">
      <c r="A45" s="83" t="s">
        <v>58</v>
      </c>
      <c r="B45" s="95">
        <f>IF(OR('Tabel A F'!B45&lt;5,'Tabel A Be'!B45&lt;0.5),"-",IFERROR('Tabel A Be'!B45/'Tabel A F'!B45*100,"-"))</f>
        <v>11.05121293800539</v>
      </c>
      <c r="C45" s="95">
        <f>IF(OR('Tabel A F'!C45&lt;5,'Tabel A Be'!C45&lt;0.5),"-",IFERROR('Tabel A Be'!C45/'Tabel A F'!C45*100,"-"))</f>
        <v>6.9930069930069934</v>
      </c>
      <c r="D45" s="95">
        <f>IF(OR('Tabel A F'!D45&lt;5,'Tabel A Be'!D45&lt;0.5),"-",IFERROR('Tabel A Be'!D45/'Tabel A F'!D45*100,"-"))</f>
        <v>9.1118800461361023</v>
      </c>
      <c r="E45" s="95">
        <f>IF(OR('Tabel A F'!E45&lt;5,'Tabel A Be'!E45&lt;0.5),"-",IFERROR('Tabel A Be'!E45/'Tabel A F'!E45*100,"-"))</f>
        <v>6.9444444444444446</v>
      </c>
      <c r="F45" s="95">
        <f>IF(OR('Tabel A F'!F45&lt;5,'Tabel A Be'!F45&lt;0.5),"-",IFERROR('Tabel A Be'!F45/'Tabel A F'!F45*100,"-"))</f>
        <v>8.0267558528428093</v>
      </c>
      <c r="G45" s="95">
        <f>IF(OR('Tabel A F'!G45&lt;5,'Tabel A Be'!G45&lt;0.5),"-",IFERROR('Tabel A Be'!G45/'Tabel A F'!G45*100,"-"))</f>
        <v>6.25</v>
      </c>
      <c r="H45" s="95">
        <f>IF(OR('Tabel A F'!H45&lt;5,'Tabel A Be'!H45&lt;0.5),"-",IFERROR('Tabel A Be'!H45/'Tabel A F'!H45*100,"-"))</f>
        <v>9.5024875621890548</v>
      </c>
      <c r="I45" s="95" t="str">
        <f>IF(OR('Tabel A F'!I45&lt;5,'Tabel A Be'!I45&lt;0.5),"-",IFERROR('Tabel A Be'!I45/'Tabel A F'!I45*100,"-"))</f>
        <v>-</v>
      </c>
      <c r="J45" s="133"/>
      <c r="K45" s="95">
        <f>IF(OR('Tabel A F'!K45&lt;5,'Tabel A Be'!K45&lt;0.5),"-",IFERROR('Tabel A Be'!K45/'Tabel A F'!K45*100,"-"))</f>
        <v>8.7985297495979786</v>
      </c>
    </row>
    <row r="46" spans="1:11" ht="15.75" customHeight="1" x14ac:dyDescent="0.2">
      <c r="A46" s="79" t="s">
        <v>59</v>
      </c>
      <c r="B46" s="93">
        <f>IF(OR('Tabel A F'!B46&lt;5,'Tabel A Be'!B46&lt;0.5),"-",IFERROR('Tabel A Be'!B46/'Tabel A F'!B46*100,"-"))</f>
        <v>6.8634686346863472</v>
      </c>
      <c r="C46" s="93">
        <f>IF(OR('Tabel A F'!C46&lt;5,'Tabel A Be'!C46&lt;0.5),"-",IFERROR('Tabel A Be'!C46/'Tabel A F'!C46*100,"-"))</f>
        <v>2.2488755622188905</v>
      </c>
      <c r="D46" s="93">
        <f>IF(OR('Tabel A F'!D46&lt;5,'Tabel A Be'!D46&lt;0.5),"-",IFERROR('Tabel A Be'!D46/'Tabel A F'!D46*100,"-"))</f>
        <v>5.9846698113207548</v>
      </c>
      <c r="E46" s="93">
        <f>IF(OR('Tabel A F'!E46&lt;5,'Tabel A Be'!E46&lt;0.5),"-",IFERROR('Tabel A Be'!E46/'Tabel A F'!E46*100,"-"))</f>
        <v>3.3920417482061316</v>
      </c>
      <c r="F46" s="93">
        <f>IF(OR('Tabel A F'!F46&lt;5,'Tabel A Be'!F46&lt;0.5),"-",IFERROR('Tabel A Be'!F46/'Tabel A F'!F46*100,"-"))</f>
        <v>5.7350032959789052</v>
      </c>
      <c r="G46" s="93">
        <f>IF(OR('Tabel A F'!G46&lt;5,'Tabel A Be'!G46&lt;0.5),"-",IFERROR('Tabel A Be'!G46/'Tabel A F'!G46*100,"-"))</f>
        <v>4.9720953830542864</v>
      </c>
      <c r="H46" s="93">
        <f>IF(OR('Tabel A F'!H46&lt;5,'Tabel A Be'!H46&lt;0.5),"-",IFERROR('Tabel A Be'!H46/'Tabel A F'!H46*100,"-"))</f>
        <v>6.3163701558405743</v>
      </c>
      <c r="I46" s="93">
        <f>IF(OR('Tabel A F'!I46&lt;5,'Tabel A Be'!I46&lt;0.5),"-",IFERROR('Tabel A Be'!I46/'Tabel A F'!I46*100,"-"))</f>
        <v>6.666666666666667</v>
      </c>
      <c r="J46" s="133"/>
      <c r="K46" s="93">
        <f>IF(OR('Tabel A F'!K46&lt;5,'Tabel A Be'!K46&lt;0.5),"-",IFERROR('Tabel A Be'!K46/'Tabel A F'!K46*100,"-"))</f>
        <v>5.7486057486057485</v>
      </c>
    </row>
    <row r="47" spans="1:11" ht="15.75" customHeight="1" x14ac:dyDescent="0.2">
      <c r="A47" s="38"/>
      <c r="B47" s="69"/>
      <c r="C47" s="69"/>
      <c r="D47" s="69"/>
      <c r="E47" s="69"/>
      <c r="F47" s="69"/>
      <c r="G47" s="69"/>
      <c r="H47" s="69"/>
      <c r="I47" s="69"/>
      <c r="J47" s="134"/>
      <c r="K47" s="69"/>
    </row>
    <row r="48" spans="1:11" ht="15.75" customHeight="1" x14ac:dyDescent="0.2">
      <c r="A48" s="88" t="s">
        <v>20</v>
      </c>
      <c r="B48" s="92">
        <f>IF(OR('Tabel A F'!B48&lt;5,'Tabel A Be'!B48&lt;0.5),"-",IFERROR('Tabel A Be'!B48/'Tabel A F'!B48*100,"-"))</f>
        <v>6.715553840216133</v>
      </c>
      <c r="C48" s="92">
        <f>IF(OR('Tabel A F'!C48&lt;5,'Tabel A Be'!C48&lt;0.5),"-",IFERROR('Tabel A Be'!C48/'Tabel A F'!C48*100,"-"))</f>
        <v>2.5514257967687826</v>
      </c>
      <c r="D48" s="92">
        <f>IF(OR('Tabel A F'!D48&lt;5,'Tabel A Be'!D48&lt;0.5),"-",IFERROR('Tabel A Be'!D48/'Tabel A F'!D48*100,"-"))</f>
        <v>5.4581895447490165</v>
      </c>
      <c r="E48" s="92">
        <f>IF(OR('Tabel A F'!E48&lt;5,'Tabel A Be'!E48&lt;0.5),"-",IFERROR('Tabel A Be'!E48/'Tabel A F'!E48*100,"-"))</f>
        <v>2.8640715808838904</v>
      </c>
      <c r="F48" s="92">
        <f>IF(OR('Tabel A F'!F48&lt;5,'Tabel A Be'!F48&lt;0.5),"-",IFERROR('Tabel A Be'!F48/'Tabel A F'!F48*100,"-"))</f>
        <v>5.5424898087174661</v>
      </c>
      <c r="G48" s="92">
        <f>IF(OR('Tabel A F'!G48&lt;5,'Tabel A Be'!G48&lt;0.5),"-",IFERROR('Tabel A Be'!G48/'Tabel A F'!G48*100,"-"))</f>
        <v>3.253831923890063</v>
      </c>
      <c r="H48" s="92">
        <f>IF(OR('Tabel A F'!H48&lt;5,'Tabel A Be'!H48&lt;0.5),"-",IFERROR('Tabel A Be'!H48/'Tabel A F'!H48*100,"-"))</f>
        <v>4.3134976422312947</v>
      </c>
      <c r="I48" s="92">
        <f>IF(OR('Tabel A F'!I48&lt;5,'Tabel A Be'!I48&lt;0.5),"-",IFERROR('Tabel A Be'!I48/'Tabel A F'!I48*100,"-"))</f>
        <v>3.2902467685076382</v>
      </c>
      <c r="J48"/>
      <c r="K48" s="92">
        <f>IF(OR('Tabel A F'!K48&lt;5,'Tabel A Be'!K48&lt;0.5),"-",IFERROR('Tabel A Be'!K48/'Tabel A F'!K48*100,"-"))</f>
        <v>4.4868547127462683</v>
      </c>
    </row>
    <row r="49" spans="1:11" ht="15.75" customHeight="1" x14ac:dyDescent="0.2">
      <c r="B49" s="56"/>
      <c r="C49" s="56"/>
      <c r="D49" s="56"/>
      <c r="E49" s="56"/>
      <c r="F49" s="56"/>
      <c r="G49" s="56"/>
      <c r="H49" s="56"/>
      <c r="I49" s="56"/>
      <c r="J49" s="134"/>
      <c r="K49" s="56"/>
    </row>
    <row r="50" spans="1:11" ht="15.75" customHeight="1" x14ac:dyDescent="0.2">
      <c r="A50" s="90" t="s">
        <v>60</v>
      </c>
      <c r="B50" s="94">
        <f>IF(OR('Tabel A F'!B50&lt;5,'Tabel A Be'!B50&lt;0.5),"-",IFERROR('Tabel A Be'!B50/'Tabel A F'!B50*100,"-"))</f>
        <v>4.6041454298335029</v>
      </c>
      <c r="C50" s="94">
        <f>IF(OR('Tabel A F'!C50&lt;5,'Tabel A Be'!C50&lt;0.5),"-",IFERROR('Tabel A Be'!C50/'Tabel A F'!C50*100,"-"))</f>
        <v>1.5252976190476191</v>
      </c>
      <c r="D50" s="94">
        <f>IF(OR('Tabel A F'!D50&lt;5,'Tabel A Be'!D50&lt;0.5),"-",IFERROR('Tabel A Be'!D50/'Tabel A F'!D50*100,"-"))</f>
        <v>2.6324699509057048</v>
      </c>
      <c r="E50" s="94">
        <f>IF(OR('Tabel A F'!E50&lt;5,'Tabel A Be'!E50&lt;0.5),"-",IFERROR('Tabel A Be'!E50/'Tabel A F'!E50*100,"-"))</f>
        <v>1.6106333072713057</v>
      </c>
      <c r="F50" s="94">
        <f>IF(OR('Tabel A F'!F50&lt;5,'Tabel A Be'!F50&lt;0.5),"-",IFERROR('Tabel A Be'!F50/'Tabel A F'!F50*100,"-"))</f>
        <v>3.4213098729227758</v>
      </c>
      <c r="G50" s="94">
        <f>IF(OR('Tabel A F'!G50&lt;5,'Tabel A Be'!G50&lt;0.5),"-",IFERROR('Tabel A Be'!G50/'Tabel A F'!G50*100,"-"))</f>
        <v>1.5459088069956277</v>
      </c>
      <c r="H50" s="94">
        <f>IF(OR('Tabel A F'!H50&lt;5,'Tabel A Be'!H50&lt;0.5),"-",IFERROR('Tabel A Be'!H50/'Tabel A F'!H50*100,"-"))</f>
        <v>2.1961366055016285</v>
      </c>
      <c r="I50" s="94">
        <f>IF(OR('Tabel A F'!I50&lt;5,'Tabel A Be'!I50&lt;0.5),"-",IFERROR('Tabel A Be'!I50/'Tabel A F'!I50*100,"-"))</f>
        <v>1.0526315789473684</v>
      </c>
      <c r="J50" s="133"/>
      <c r="K50" s="94">
        <f>IF(OR('Tabel A F'!K50&lt;5,'Tabel A Be'!K50&lt;0.5),"-",IFERROR('Tabel A Be'!K50/'Tabel A F'!K50*100,"-"))</f>
        <v>2.404609072324122</v>
      </c>
    </row>
    <row r="51" spans="1:11" ht="15.75" customHeight="1" x14ac:dyDescent="0.2">
      <c r="A51" s="83" t="s">
        <v>61</v>
      </c>
      <c r="B51" s="95">
        <f>IF(OR('Tabel A F'!B51&lt;5,'Tabel A Be'!B51&lt;0.5),"-",IFERROR('Tabel A Be'!B51/'Tabel A F'!B51*100,"-"))</f>
        <v>9.0736842105263165</v>
      </c>
      <c r="C51" s="95">
        <f>IF(OR('Tabel A F'!C51&lt;5,'Tabel A Be'!C51&lt;0.5),"-",IFERROR('Tabel A Be'!C51/'Tabel A F'!C51*100,"-"))</f>
        <v>4.657247514390372</v>
      </c>
      <c r="D51" s="95">
        <f>IF(OR('Tabel A F'!D51&lt;5,'Tabel A Be'!D51&lt;0.5),"-",IFERROR('Tabel A Be'!D51/'Tabel A F'!D51*100,"-"))</f>
        <v>7.6263312129225937</v>
      </c>
      <c r="E51" s="95">
        <f>IF(OR('Tabel A F'!E51&lt;5,'Tabel A Be'!E51&lt;0.5),"-",IFERROR('Tabel A Be'!E51/'Tabel A F'!E51*100,"-"))</f>
        <v>4.915806626833243</v>
      </c>
      <c r="F51" s="95">
        <f>IF(OR('Tabel A F'!F51&lt;5,'Tabel A Be'!F51&lt;0.5),"-",IFERROR('Tabel A Be'!F51/'Tabel A F'!F51*100,"-"))</f>
        <v>7.9913216416561195</v>
      </c>
      <c r="G51" s="95">
        <f>IF(OR('Tabel A F'!G51&lt;5,'Tabel A Be'!G51&lt;0.5),"-",IFERROR('Tabel A Be'!G51/'Tabel A F'!G51*100,"-"))</f>
        <v>4.9266247379454926</v>
      </c>
      <c r="H51" s="95">
        <f>IF(OR('Tabel A F'!H51&lt;5,'Tabel A Be'!H51&lt;0.5),"-",IFERROR('Tabel A Be'!H51/'Tabel A F'!H51*100,"-"))</f>
        <v>5.9820821047856656</v>
      </c>
      <c r="I51" s="95">
        <f>IF(OR('Tabel A F'!I51&lt;5,'Tabel A Be'!I51&lt;0.5),"-",IFERROR('Tabel A Be'!I51/'Tabel A F'!I51*100,"-"))</f>
        <v>3.669724770642202</v>
      </c>
      <c r="J51" s="133"/>
      <c r="K51" s="95">
        <f>IF(OR('Tabel A F'!K51&lt;5,'Tabel A Be'!K51&lt;0.5),"-",IFERROR('Tabel A Be'!K51/'Tabel A F'!K51*100,"-"))</f>
        <v>6.4160707826716017</v>
      </c>
    </row>
    <row r="52" spans="1:11" ht="15.75" customHeight="1" x14ac:dyDescent="0.2">
      <c r="A52" s="79" t="s">
        <v>62</v>
      </c>
      <c r="B52" s="93">
        <f>IF(OR('Tabel A F'!B52&lt;5,'Tabel A Be'!B52&lt;0.5),"-",IFERROR('Tabel A Be'!B52/'Tabel A F'!B52*100,"-"))</f>
        <v>6.7944250871080136</v>
      </c>
      <c r="C52" s="93">
        <f>IF(OR('Tabel A F'!C52&lt;5,'Tabel A Be'!C52&lt;0.5),"-",IFERROR('Tabel A Be'!C52/'Tabel A F'!C52*100,"-"))</f>
        <v>2.2222222222222223</v>
      </c>
      <c r="D52" s="93">
        <f>IF(OR('Tabel A F'!D52&lt;5,'Tabel A Be'!D52&lt;0.5),"-",IFERROR('Tabel A Be'!D52/'Tabel A F'!D52*100,"-"))</f>
        <v>4.6232980332829046</v>
      </c>
      <c r="E52" s="93">
        <f>IF(OR('Tabel A F'!E52&lt;5,'Tabel A Be'!E52&lt;0.5),"-",IFERROR('Tabel A Be'!E52/'Tabel A F'!E52*100,"-"))</f>
        <v>2.7567067530064753</v>
      </c>
      <c r="F52" s="93">
        <f>IF(OR('Tabel A F'!F52&lt;5,'Tabel A Be'!F52&lt;0.5),"-",IFERROR('Tabel A Be'!F52/'Tabel A F'!F52*100,"-"))</f>
        <v>5.0549450549450547</v>
      </c>
      <c r="G52" s="93">
        <f>IF(OR('Tabel A F'!G52&lt;5,'Tabel A Be'!G52&lt;0.5),"-",IFERROR('Tabel A Be'!G52/'Tabel A F'!G52*100,"-"))</f>
        <v>2.92564578278864</v>
      </c>
      <c r="H52" s="93">
        <f>IF(OR('Tabel A F'!H52&lt;5,'Tabel A Be'!H52&lt;0.5),"-",IFERROR('Tabel A Be'!H52/'Tabel A F'!H52*100,"-"))</f>
        <v>3.2219324732363432</v>
      </c>
      <c r="I52" s="93">
        <f>IF(OR('Tabel A F'!I52&lt;5,'Tabel A Be'!I52&lt;0.5),"-",IFERROR('Tabel A Be'!I52/'Tabel A F'!I52*100,"-"))</f>
        <v>4.5161290322580641</v>
      </c>
      <c r="J52" s="133"/>
      <c r="K52" s="93">
        <f>IF(OR('Tabel A F'!K52&lt;5,'Tabel A Be'!K52&lt;0.5),"-",IFERROR('Tabel A Be'!K52/'Tabel A F'!K52*100,"-"))</f>
        <v>3.6543514923324314</v>
      </c>
    </row>
    <row r="53" spans="1:11" ht="15.75" customHeight="1" x14ac:dyDescent="0.2">
      <c r="A53" s="27" t="s">
        <v>63</v>
      </c>
    </row>
    <row r="54" spans="1:11" s="24" customFormat="1" ht="15" x14ac:dyDescent="0.2">
      <c r="A54" s="21"/>
      <c r="B54" s="57"/>
      <c r="C54" s="57"/>
      <c r="D54" s="57"/>
      <c r="E54" s="57"/>
      <c r="F54" s="57"/>
      <c r="G54" s="57"/>
      <c r="H54" s="57"/>
      <c r="I54" s="57"/>
      <c r="J54" s="135"/>
      <c r="K54" s="21"/>
    </row>
    <row r="55" spans="1:11" s="24" customFormat="1" ht="15" x14ac:dyDescent="0.2">
      <c r="J55" s="60"/>
    </row>
    <row r="56" spans="1:11" s="24" customFormat="1" ht="15" x14ac:dyDescent="0.2">
      <c r="J56" s="60"/>
    </row>
    <row r="59" spans="1:11" s="27" customFormat="1" ht="11.25" x14ac:dyDescent="0.2">
      <c r="J59" s="59"/>
    </row>
    <row r="61" spans="1:11" x14ac:dyDescent="0.2">
      <c r="B61" s="30"/>
      <c r="C61" s="30"/>
      <c r="D61" s="30"/>
      <c r="E61" s="30"/>
      <c r="F61" s="30"/>
      <c r="G61" s="30"/>
    </row>
    <row r="62" spans="1:11" x14ac:dyDescent="0.2">
      <c r="B62" s="30"/>
      <c r="C62" s="30"/>
      <c r="D62" s="30"/>
      <c r="E62" s="30"/>
      <c r="F62" s="30"/>
      <c r="G62" s="30"/>
    </row>
    <row r="63" spans="1:11" x14ac:dyDescent="0.2">
      <c r="B63" s="30"/>
      <c r="C63" s="30"/>
      <c r="D63" s="30"/>
      <c r="E63" s="30"/>
      <c r="F63" s="30"/>
      <c r="G63" s="30"/>
    </row>
    <row r="64" spans="1:11" x14ac:dyDescent="0.2">
      <c r="B64" s="30"/>
      <c r="C64" s="30"/>
      <c r="D64" s="30"/>
      <c r="E64" s="30"/>
      <c r="F64" s="30"/>
      <c r="G64" s="30"/>
    </row>
    <row r="65" spans="2:7" x14ac:dyDescent="0.2">
      <c r="B65" s="30"/>
      <c r="C65" s="30"/>
      <c r="D65" s="30"/>
      <c r="E65" s="30"/>
      <c r="F65" s="30"/>
      <c r="G65" s="30"/>
    </row>
    <row r="66" spans="2:7" x14ac:dyDescent="0.2">
      <c r="B66" s="30"/>
      <c r="C66" s="30"/>
      <c r="D66" s="30"/>
      <c r="E66" s="30"/>
      <c r="F66" s="30"/>
      <c r="G66" s="30"/>
    </row>
    <row r="67" spans="2:7" x14ac:dyDescent="0.2">
      <c r="B67" s="30"/>
      <c r="C67" s="30"/>
      <c r="D67" s="30"/>
      <c r="E67" s="30"/>
      <c r="F67" s="30"/>
      <c r="G67" s="30"/>
    </row>
    <row r="68" spans="2:7" x14ac:dyDescent="0.2">
      <c r="B68" s="30"/>
      <c r="C68" s="30"/>
      <c r="D68" s="30"/>
      <c r="E68" s="30"/>
      <c r="F68" s="30"/>
      <c r="G68" s="30"/>
    </row>
    <row r="69" spans="2:7" x14ac:dyDescent="0.2">
      <c r="B69" s="30"/>
      <c r="C69" s="30"/>
      <c r="D69" s="30"/>
      <c r="E69" s="30"/>
      <c r="F69" s="30"/>
      <c r="G69" s="30"/>
    </row>
    <row r="70" spans="2:7" x14ac:dyDescent="0.2">
      <c r="B70" s="30"/>
      <c r="C70" s="30"/>
      <c r="D70" s="30"/>
      <c r="E70" s="30"/>
      <c r="F70" s="30"/>
      <c r="G70" s="30"/>
    </row>
    <row r="71" spans="2:7" x14ac:dyDescent="0.2">
      <c r="B71" s="30"/>
      <c r="C71" s="30"/>
      <c r="D71" s="30"/>
      <c r="E71" s="30"/>
      <c r="F71" s="30"/>
      <c r="G71" s="30"/>
    </row>
    <row r="72" spans="2:7" x14ac:dyDescent="0.2">
      <c r="B72" s="30"/>
      <c r="C72" s="30"/>
      <c r="D72" s="30"/>
      <c r="E72" s="30"/>
      <c r="F72" s="30"/>
      <c r="G72" s="30"/>
    </row>
    <row r="73" spans="2:7" x14ac:dyDescent="0.2">
      <c r="B73" s="30"/>
      <c r="C73" s="30"/>
      <c r="D73" s="30"/>
      <c r="E73" s="30"/>
      <c r="F73" s="30"/>
      <c r="G73" s="30"/>
    </row>
    <row r="74" spans="2:7" x14ac:dyDescent="0.2">
      <c r="B74" s="30"/>
      <c r="C74" s="30"/>
      <c r="D74" s="30"/>
      <c r="E74" s="30"/>
      <c r="F74" s="30"/>
      <c r="G74" s="30"/>
    </row>
    <row r="75" spans="2:7" x14ac:dyDescent="0.2">
      <c r="B75" s="30"/>
      <c r="C75" s="30"/>
      <c r="D75" s="30"/>
      <c r="E75" s="30"/>
      <c r="F75" s="30"/>
      <c r="G75" s="30"/>
    </row>
    <row r="76" spans="2:7" x14ac:dyDescent="0.2">
      <c r="B76" s="30"/>
      <c r="C76" s="30"/>
      <c r="D76" s="30"/>
      <c r="E76" s="30"/>
      <c r="F76" s="30"/>
      <c r="G76" s="30"/>
    </row>
    <row r="77" spans="2:7" x14ac:dyDescent="0.2">
      <c r="B77" s="30"/>
      <c r="C77" s="30"/>
      <c r="D77" s="30"/>
      <c r="E77" s="30"/>
      <c r="F77" s="30"/>
      <c r="G77" s="30"/>
    </row>
    <row r="78" spans="2:7" x14ac:dyDescent="0.2">
      <c r="B78" s="30"/>
      <c r="C78" s="30"/>
      <c r="D78" s="30"/>
      <c r="E78" s="30"/>
      <c r="F78" s="30"/>
      <c r="G78" s="30"/>
    </row>
    <row r="79" spans="2:7" x14ac:dyDescent="0.2">
      <c r="B79" s="30"/>
      <c r="C79" s="30"/>
      <c r="D79" s="30"/>
      <c r="E79" s="30"/>
      <c r="F79" s="30"/>
      <c r="G79" s="30"/>
    </row>
    <row r="80" spans="2:7" x14ac:dyDescent="0.2">
      <c r="B80" s="30"/>
      <c r="C80" s="30"/>
      <c r="D80" s="30"/>
      <c r="E80" s="30"/>
      <c r="F80" s="30"/>
      <c r="G80" s="30"/>
    </row>
    <row r="81" spans="2:7" x14ac:dyDescent="0.2">
      <c r="B81" s="30"/>
      <c r="C81" s="30"/>
      <c r="D81" s="30"/>
      <c r="E81" s="30"/>
      <c r="F81" s="30"/>
      <c r="G81" s="30"/>
    </row>
    <row r="82" spans="2:7" x14ac:dyDescent="0.2">
      <c r="B82" s="30"/>
      <c r="C82" s="30"/>
      <c r="D82" s="30"/>
      <c r="E82" s="30"/>
      <c r="F82" s="30"/>
      <c r="G82" s="30"/>
    </row>
    <row r="83" spans="2:7" x14ac:dyDescent="0.2">
      <c r="B83" s="30"/>
      <c r="C83" s="30"/>
      <c r="D83" s="30"/>
      <c r="E83" s="30"/>
      <c r="F83" s="30"/>
      <c r="G83" s="30"/>
    </row>
    <row r="84" spans="2:7" x14ac:dyDescent="0.2">
      <c r="B84" s="30"/>
      <c r="C84" s="30"/>
      <c r="D84" s="30"/>
      <c r="E84" s="30"/>
      <c r="F84" s="30"/>
      <c r="G84" s="30"/>
    </row>
    <row r="85" spans="2:7" x14ac:dyDescent="0.2">
      <c r="B85" s="30"/>
      <c r="C85" s="30"/>
      <c r="D85" s="30"/>
      <c r="E85" s="30"/>
      <c r="F85" s="30"/>
      <c r="G85" s="30"/>
    </row>
    <row r="86" spans="2:7" x14ac:dyDescent="0.2">
      <c r="B86" s="30"/>
      <c r="C86" s="30"/>
      <c r="D86" s="30"/>
      <c r="E86" s="30"/>
      <c r="F86" s="30"/>
      <c r="G86" s="30"/>
    </row>
    <row r="87" spans="2:7" x14ac:dyDescent="0.2">
      <c r="B87" s="30"/>
      <c r="C87" s="30"/>
      <c r="D87" s="30"/>
      <c r="E87" s="30"/>
      <c r="F87" s="30"/>
      <c r="G87" s="30"/>
    </row>
    <row r="88" spans="2:7" x14ac:dyDescent="0.2">
      <c r="B88" s="30"/>
      <c r="C88" s="30"/>
      <c r="D88" s="30"/>
      <c r="E88" s="30"/>
      <c r="F88" s="30"/>
      <c r="G88" s="30"/>
    </row>
    <row r="89" spans="2:7" x14ac:dyDescent="0.2">
      <c r="B89" s="30"/>
      <c r="C89" s="30"/>
      <c r="D89" s="30"/>
      <c r="E89" s="30"/>
      <c r="F89" s="30"/>
      <c r="G89" s="30"/>
    </row>
    <row r="90" spans="2:7" x14ac:dyDescent="0.2">
      <c r="B90" s="30"/>
      <c r="C90" s="30"/>
      <c r="D90" s="30"/>
      <c r="E90" s="30"/>
      <c r="F90" s="30"/>
      <c r="G90" s="30"/>
    </row>
    <row r="91" spans="2:7" x14ac:dyDescent="0.2">
      <c r="B91" s="30"/>
      <c r="C91" s="30"/>
      <c r="D91" s="30"/>
      <c r="E91" s="30"/>
      <c r="F91" s="30"/>
      <c r="G91" s="30"/>
    </row>
    <row r="92" spans="2:7" x14ac:dyDescent="0.2">
      <c r="B92" s="30"/>
      <c r="C92" s="30"/>
      <c r="D92" s="30"/>
      <c r="E92" s="30"/>
      <c r="F92" s="30"/>
      <c r="G92" s="30"/>
    </row>
    <row r="93" spans="2:7" x14ac:dyDescent="0.2">
      <c r="B93" s="30"/>
      <c r="C93" s="30"/>
      <c r="D93" s="30"/>
      <c r="E93" s="30"/>
      <c r="F93" s="30"/>
      <c r="G93" s="30"/>
    </row>
    <row r="94" spans="2:7" x14ac:dyDescent="0.2">
      <c r="B94" s="30"/>
      <c r="C94" s="30"/>
      <c r="D94" s="30"/>
      <c r="E94" s="30"/>
      <c r="F94" s="30"/>
      <c r="G94" s="30"/>
    </row>
    <row r="95" spans="2:7" x14ac:dyDescent="0.2">
      <c r="B95" s="30"/>
      <c r="C95" s="30"/>
      <c r="D95" s="30"/>
      <c r="E95" s="30"/>
      <c r="F95" s="30"/>
      <c r="G95" s="30"/>
    </row>
    <row r="96" spans="2:7" x14ac:dyDescent="0.2">
      <c r="B96" s="30"/>
      <c r="C96" s="30"/>
      <c r="D96" s="30"/>
      <c r="E96" s="30"/>
      <c r="F96" s="30"/>
      <c r="G96" s="30"/>
    </row>
    <row r="97" spans="2:10" x14ac:dyDescent="0.2">
      <c r="B97" s="30"/>
      <c r="C97" s="30"/>
      <c r="D97" s="30"/>
      <c r="E97" s="30"/>
      <c r="F97" s="30"/>
      <c r="G97" s="30"/>
    </row>
    <row r="98" spans="2:10" x14ac:dyDescent="0.2">
      <c r="B98" s="30"/>
      <c r="C98" s="30"/>
      <c r="D98" s="30"/>
      <c r="E98" s="30"/>
      <c r="F98" s="30"/>
      <c r="G98" s="30"/>
    </row>
    <row r="99" spans="2:10" x14ac:dyDescent="0.2">
      <c r="B99" s="30"/>
      <c r="C99" s="30"/>
      <c r="D99" s="30"/>
      <c r="E99" s="30"/>
      <c r="F99" s="30"/>
      <c r="G99" s="30"/>
    </row>
    <row r="106" spans="2:10" s="24" customFormat="1" ht="15" x14ac:dyDescent="0.2">
      <c r="J106" s="60"/>
    </row>
    <row r="107" spans="2:10" s="24" customFormat="1" ht="15" x14ac:dyDescent="0.2">
      <c r="J107" s="60"/>
    </row>
    <row r="108" spans="2:10" s="24" customFormat="1" ht="15" x14ac:dyDescent="0.2">
      <c r="J108" s="60"/>
    </row>
    <row r="111" spans="2:10" s="27" customFormat="1" ht="11.25" x14ac:dyDescent="0.2">
      <c r="J111" s="59"/>
    </row>
    <row r="113" spans="2:6" x14ac:dyDescent="0.2">
      <c r="B113" s="30"/>
      <c r="C113" s="30"/>
      <c r="D113" s="30"/>
      <c r="E113" s="30"/>
      <c r="F113" s="30"/>
    </row>
    <row r="114" spans="2:6" x14ac:dyDescent="0.2">
      <c r="B114" s="30"/>
      <c r="C114" s="30"/>
      <c r="D114" s="30"/>
      <c r="E114" s="30"/>
      <c r="F114" s="30"/>
    </row>
    <row r="115" spans="2:6" x14ac:dyDescent="0.2">
      <c r="B115" s="30"/>
      <c r="C115" s="30"/>
      <c r="D115" s="30"/>
      <c r="E115" s="30"/>
      <c r="F115" s="30"/>
    </row>
    <row r="116" spans="2:6" x14ac:dyDescent="0.2">
      <c r="B116" s="30"/>
      <c r="C116" s="30"/>
      <c r="D116" s="30"/>
      <c r="E116" s="30"/>
      <c r="F116" s="30"/>
    </row>
    <row r="117" spans="2:6" x14ac:dyDescent="0.2">
      <c r="B117" s="30"/>
      <c r="C117" s="30"/>
      <c r="D117" s="30"/>
      <c r="E117" s="30"/>
      <c r="F117" s="30"/>
    </row>
    <row r="118" spans="2:6" x14ac:dyDescent="0.2">
      <c r="B118" s="30"/>
      <c r="C118" s="30"/>
      <c r="D118" s="30"/>
      <c r="E118" s="30"/>
      <c r="F118" s="30"/>
    </row>
    <row r="119" spans="2:6" x14ac:dyDescent="0.2">
      <c r="B119" s="30"/>
      <c r="C119" s="30"/>
      <c r="D119" s="30"/>
      <c r="E119" s="30"/>
      <c r="F119" s="30"/>
    </row>
    <row r="120" spans="2:6" x14ac:dyDescent="0.2">
      <c r="B120" s="30"/>
      <c r="C120" s="30"/>
      <c r="D120" s="30"/>
      <c r="E120" s="30"/>
      <c r="F120" s="30"/>
    </row>
    <row r="121" spans="2:6" x14ac:dyDescent="0.2">
      <c r="B121" s="30"/>
      <c r="C121" s="30"/>
      <c r="D121" s="30"/>
      <c r="E121" s="30"/>
      <c r="F121" s="30"/>
    </row>
    <row r="122" spans="2:6" x14ac:dyDescent="0.2">
      <c r="B122" s="30"/>
      <c r="C122" s="30"/>
      <c r="D122" s="30"/>
      <c r="E122" s="30"/>
      <c r="F122" s="30"/>
    </row>
    <row r="123" spans="2:6" x14ac:dyDescent="0.2">
      <c r="B123" s="30"/>
      <c r="C123" s="30"/>
      <c r="D123" s="30"/>
      <c r="E123" s="30"/>
      <c r="F123" s="30"/>
    </row>
    <row r="124" spans="2:6" x14ac:dyDescent="0.2">
      <c r="B124" s="30"/>
      <c r="C124" s="30"/>
      <c r="D124" s="30"/>
      <c r="E124" s="30"/>
      <c r="F124" s="30"/>
    </row>
    <row r="125" spans="2:6" x14ac:dyDescent="0.2">
      <c r="B125" s="30"/>
      <c r="C125" s="30"/>
      <c r="D125" s="30"/>
      <c r="E125" s="30"/>
      <c r="F125" s="30"/>
    </row>
    <row r="126" spans="2:6" x14ac:dyDescent="0.2">
      <c r="B126" s="30"/>
      <c r="C126" s="30"/>
      <c r="D126" s="30"/>
      <c r="E126" s="30"/>
      <c r="F126" s="30"/>
    </row>
    <row r="127" spans="2:6" x14ac:dyDescent="0.2">
      <c r="B127" s="30"/>
      <c r="C127" s="30"/>
      <c r="D127" s="30"/>
      <c r="E127" s="30"/>
      <c r="F127" s="30"/>
    </row>
    <row r="128" spans="2:6" x14ac:dyDescent="0.2">
      <c r="B128" s="30"/>
      <c r="C128" s="30"/>
      <c r="D128" s="30"/>
      <c r="E128" s="30"/>
      <c r="F128" s="30"/>
    </row>
    <row r="129" spans="2:6" x14ac:dyDescent="0.2">
      <c r="B129" s="30"/>
      <c r="C129" s="30"/>
      <c r="D129" s="30"/>
      <c r="E129" s="30"/>
      <c r="F129" s="30"/>
    </row>
    <row r="130" spans="2:6" x14ac:dyDescent="0.2">
      <c r="B130" s="30"/>
      <c r="C130" s="30"/>
      <c r="D130" s="30"/>
      <c r="E130" s="30"/>
      <c r="F130" s="30"/>
    </row>
    <row r="131" spans="2:6" x14ac:dyDescent="0.2">
      <c r="B131" s="30"/>
      <c r="C131" s="30"/>
      <c r="D131" s="30"/>
      <c r="E131" s="30"/>
      <c r="F131" s="30"/>
    </row>
    <row r="132" spans="2:6" x14ac:dyDescent="0.2">
      <c r="B132" s="30"/>
      <c r="C132" s="30"/>
      <c r="D132" s="30"/>
      <c r="E132" s="30"/>
      <c r="F132" s="30"/>
    </row>
    <row r="133" spans="2:6" x14ac:dyDescent="0.2">
      <c r="B133" s="30"/>
      <c r="C133" s="30"/>
      <c r="D133" s="30"/>
      <c r="E133" s="30"/>
      <c r="F133" s="30"/>
    </row>
    <row r="134" spans="2:6" x14ac:dyDescent="0.2">
      <c r="B134" s="30"/>
      <c r="C134" s="30"/>
      <c r="D134" s="30"/>
      <c r="E134" s="30"/>
      <c r="F134" s="30"/>
    </row>
    <row r="135" spans="2:6" x14ac:dyDescent="0.2">
      <c r="B135" s="30"/>
      <c r="C135" s="30"/>
      <c r="D135" s="30"/>
      <c r="E135" s="30"/>
      <c r="F135" s="30"/>
    </row>
    <row r="136" spans="2:6" x14ac:dyDescent="0.2">
      <c r="B136" s="30"/>
      <c r="C136" s="30"/>
      <c r="D136" s="30"/>
      <c r="E136" s="30"/>
      <c r="F136" s="30"/>
    </row>
    <row r="137" spans="2:6" x14ac:dyDescent="0.2">
      <c r="B137" s="30"/>
      <c r="C137" s="30"/>
      <c r="D137" s="30"/>
      <c r="E137" s="30"/>
      <c r="F137" s="30"/>
    </row>
    <row r="138" spans="2:6" x14ac:dyDescent="0.2">
      <c r="B138" s="30"/>
      <c r="C138" s="30"/>
      <c r="D138" s="30"/>
      <c r="E138" s="30"/>
      <c r="F138" s="30"/>
    </row>
    <row r="139" spans="2:6" x14ac:dyDescent="0.2">
      <c r="B139" s="30"/>
      <c r="C139" s="30"/>
      <c r="D139" s="30"/>
      <c r="E139" s="30"/>
      <c r="F139" s="30"/>
    </row>
    <row r="140" spans="2:6" x14ac:dyDescent="0.2">
      <c r="B140" s="30"/>
      <c r="C140" s="30"/>
      <c r="D140" s="30"/>
      <c r="E140" s="30"/>
      <c r="F140" s="30"/>
    </row>
    <row r="141" spans="2:6" x14ac:dyDescent="0.2">
      <c r="B141" s="30"/>
      <c r="C141" s="30"/>
      <c r="D141" s="30"/>
      <c r="E141" s="30"/>
      <c r="F141" s="30"/>
    </row>
    <row r="142" spans="2:6" x14ac:dyDescent="0.2">
      <c r="B142" s="30"/>
      <c r="C142" s="30"/>
      <c r="D142" s="30"/>
      <c r="E142" s="30"/>
      <c r="F142" s="30"/>
    </row>
    <row r="143" spans="2:6" x14ac:dyDescent="0.2">
      <c r="B143" s="30"/>
      <c r="C143" s="30"/>
      <c r="D143" s="30"/>
      <c r="E143" s="30"/>
      <c r="F143" s="30"/>
    </row>
    <row r="144" spans="2:6" x14ac:dyDescent="0.2">
      <c r="B144" s="30"/>
      <c r="C144" s="30"/>
      <c r="D144" s="30"/>
      <c r="E144" s="30"/>
      <c r="F144" s="30"/>
    </row>
    <row r="145" spans="2:10" x14ac:dyDescent="0.2">
      <c r="B145" s="30"/>
      <c r="C145" s="30"/>
      <c r="D145" s="30"/>
      <c r="E145" s="30"/>
      <c r="F145" s="30"/>
    </row>
    <row r="146" spans="2:10" x14ac:dyDescent="0.2">
      <c r="B146" s="30"/>
      <c r="C146" s="30"/>
      <c r="D146" s="30"/>
      <c r="E146" s="30"/>
      <c r="F146" s="30"/>
    </row>
    <row r="147" spans="2:10" x14ac:dyDescent="0.2">
      <c r="B147" s="30"/>
      <c r="C147" s="30"/>
      <c r="D147" s="30"/>
      <c r="E147" s="30"/>
      <c r="F147" s="30"/>
    </row>
    <row r="148" spans="2:10" x14ac:dyDescent="0.2">
      <c r="B148" s="30"/>
      <c r="C148" s="30"/>
      <c r="D148" s="30"/>
      <c r="E148" s="30"/>
      <c r="F148" s="30"/>
    </row>
    <row r="149" spans="2:10" x14ac:dyDescent="0.2">
      <c r="B149" s="30"/>
      <c r="C149" s="30"/>
      <c r="D149" s="30"/>
      <c r="E149" s="30"/>
      <c r="F149" s="30"/>
    </row>
    <row r="150" spans="2:10" x14ac:dyDescent="0.2">
      <c r="B150" s="30"/>
      <c r="C150" s="30"/>
      <c r="D150" s="30"/>
      <c r="E150" s="30"/>
      <c r="F150" s="30"/>
    </row>
    <row r="151" spans="2:10" x14ac:dyDescent="0.2">
      <c r="B151" s="30"/>
      <c r="C151" s="30"/>
      <c r="D151" s="30"/>
      <c r="E151" s="30"/>
      <c r="F151" s="30"/>
    </row>
    <row r="158" spans="2:10" s="24" customFormat="1" ht="15" x14ac:dyDescent="0.2">
      <c r="J158" s="60"/>
    </row>
    <row r="159" spans="2:10" s="24" customFormat="1" ht="15" x14ac:dyDescent="0.2">
      <c r="J159" s="60"/>
    </row>
    <row r="160" spans="2:10" s="24" customFormat="1" ht="15" x14ac:dyDescent="0.2">
      <c r="J160" s="60"/>
    </row>
    <row r="163" spans="2:10" s="27" customFormat="1" ht="11.25" x14ac:dyDescent="0.2">
      <c r="J163" s="59"/>
    </row>
    <row r="165" spans="2:10" x14ac:dyDescent="0.2">
      <c r="B165" s="30"/>
      <c r="C165" s="30"/>
      <c r="D165" s="30"/>
      <c r="E165" s="30"/>
      <c r="F165" s="30"/>
    </row>
    <row r="166" spans="2:10" x14ac:dyDescent="0.2">
      <c r="B166" s="30"/>
      <c r="C166" s="30"/>
      <c r="D166" s="30"/>
      <c r="E166" s="30"/>
      <c r="F166" s="30"/>
    </row>
    <row r="167" spans="2:10" x14ac:dyDescent="0.2">
      <c r="B167" s="30"/>
      <c r="C167" s="30"/>
      <c r="D167" s="30"/>
      <c r="E167" s="30"/>
      <c r="F167" s="30"/>
    </row>
    <row r="168" spans="2:10" x14ac:dyDescent="0.2">
      <c r="B168" s="30"/>
      <c r="C168" s="30"/>
      <c r="D168" s="30"/>
      <c r="E168" s="30"/>
      <c r="F168" s="30"/>
    </row>
    <row r="169" spans="2:10" x14ac:dyDescent="0.2">
      <c r="B169" s="30"/>
      <c r="C169" s="30"/>
      <c r="D169" s="30"/>
      <c r="E169" s="30"/>
      <c r="F169" s="30"/>
    </row>
    <row r="170" spans="2:10" x14ac:dyDescent="0.2">
      <c r="B170" s="30"/>
      <c r="C170" s="30"/>
      <c r="D170" s="30"/>
      <c r="E170" s="30"/>
      <c r="F170" s="30"/>
    </row>
    <row r="171" spans="2:10" x14ac:dyDescent="0.2">
      <c r="B171" s="30"/>
      <c r="C171" s="30"/>
      <c r="D171" s="30"/>
      <c r="E171" s="30"/>
      <c r="F171" s="30"/>
    </row>
    <row r="172" spans="2:10" x14ac:dyDescent="0.2">
      <c r="B172" s="30"/>
      <c r="C172" s="30"/>
      <c r="D172" s="30"/>
      <c r="E172" s="30"/>
      <c r="F172" s="30"/>
    </row>
    <row r="173" spans="2:10" x14ac:dyDescent="0.2">
      <c r="B173" s="30"/>
      <c r="C173" s="30"/>
      <c r="D173" s="30"/>
      <c r="E173" s="30"/>
      <c r="F173" s="30"/>
    </row>
    <row r="174" spans="2:10" x14ac:dyDescent="0.2">
      <c r="B174" s="30"/>
      <c r="C174" s="30"/>
      <c r="D174" s="30"/>
      <c r="E174" s="30"/>
      <c r="F174" s="30"/>
    </row>
    <row r="175" spans="2:10" x14ac:dyDescent="0.2">
      <c r="B175" s="30"/>
      <c r="C175" s="30"/>
      <c r="D175" s="30"/>
      <c r="E175" s="30"/>
      <c r="F175" s="30"/>
    </row>
    <row r="176" spans="2:10" x14ac:dyDescent="0.2">
      <c r="B176" s="30"/>
      <c r="C176" s="30"/>
      <c r="D176" s="30"/>
      <c r="E176" s="30"/>
      <c r="F176" s="30"/>
    </row>
    <row r="177" spans="2:6" x14ac:dyDescent="0.2">
      <c r="B177" s="30"/>
      <c r="C177" s="30"/>
      <c r="D177" s="30"/>
      <c r="E177" s="30"/>
      <c r="F177" s="30"/>
    </row>
    <row r="178" spans="2:6" x14ac:dyDescent="0.2">
      <c r="B178" s="30"/>
      <c r="C178" s="30"/>
      <c r="D178" s="30"/>
      <c r="E178" s="30"/>
      <c r="F178" s="30"/>
    </row>
    <row r="179" spans="2:6" x14ac:dyDescent="0.2">
      <c r="B179" s="30"/>
      <c r="C179" s="30"/>
      <c r="D179" s="30"/>
      <c r="E179" s="30"/>
      <c r="F179" s="30"/>
    </row>
    <row r="180" spans="2:6" x14ac:dyDescent="0.2">
      <c r="B180" s="30"/>
      <c r="C180" s="30"/>
      <c r="D180" s="30"/>
      <c r="E180" s="30"/>
      <c r="F180" s="30"/>
    </row>
    <row r="181" spans="2:6" x14ac:dyDescent="0.2">
      <c r="B181" s="30"/>
      <c r="C181" s="30"/>
      <c r="D181" s="30"/>
      <c r="E181" s="30"/>
      <c r="F181" s="30"/>
    </row>
    <row r="182" spans="2:6" x14ac:dyDescent="0.2">
      <c r="B182" s="30"/>
      <c r="C182" s="30"/>
      <c r="D182" s="30"/>
      <c r="E182" s="30"/>
      <c r="F182" s="30"/>
    </row>
    <row r="183" spans="2:6" x14ac:dyDescent="0.2">
      <c r="B183" s="30"/>
      <c r="C183" s="30"/>
      <c r="D183" s="30"/>
      <c r="E183" s="30"/>
      <c r="F183" s="30"/>
    </row>
    <row r="184" spans="2:6" x14ac:dyDescent="0.2">
      <c r="B184" s="30"/>
      <c r="C184" s="30"/>
      <c r="D184" s="30"/>
      <c r="E184" s="30"/>
      <c r="F184" s="30"/>
    </row>
    <row r="185" spans="2:6" x14ac:dyDescent="0.2">
      <c r="B185" s="30"/>
      <c r="C185" s="30"/>
      <c r="D185" s="30"/>
      <c r="E185" s="30"/>
      <c r="F185" s="30"/>
    </row>
    <row r="186" spans="2:6" x14ac:dyDescent="0.2">
      <c r="B186" s="30"/>
      <c r="C186" s="30"/>
      <c r="D186" s="30"/>
      <c r="E186" s="30"/>
      <c r="F186" s="30"/>
    </row>
    <row r="187" spans="2:6" x14ac:dyDescent="0.2">
      <c r="B187" s="30"/>
      <c r="C187" s="30"/>
      <c r="D187" s="30"/>
      <c r="E187" s="30"/>
      <c r="F187" s="30"/>
    </row>
    <row r="188" spans="2:6" x14ac:dyDescent="0.2">
      <c r="B188" s="30"/>
      <c r="C188" s="30"/>
      <c r="D188" s="30"/>
      <c r="E188" s="30"/>
      <c r="F188" s="30"/>
    </row>
    <row r="189" spans="2:6" x14ac:dyDescent="0.2">
      <c r="B189" s="30"/>
      <c r="C189" s="30"/>
      <c r="D189" s="30"/>
      <c r="E189" s="30"/>
      <c r="F189" s="30"/>
    </row>
    <row r="190" spans="2:6" x14ac:dyDescent="0.2">
      <c r="B190" s="30"/>
      <c r="C190" s="30"/>
      <c r="D190" s="30"/>
      <c r="E190" s="30"/>
      <c r="F190" s="30"/>
    </row>
    <row r="191" spans="2:6" x14ac:dyDescent="0.2">
      <c r="B191" s="30"/>
      <c r="C191" s="30"/>
      <c r="D191" s="30"/>
      <c r="E191" s="30"/>
      <c r="F191" s="30"/>
    </row>
    <row r="192" spans="2:6" x14ac:dyDescent="0.2">
      <c r="B192" s="30"/>
      <c r="C192" s="30"/>
      <c r="D192" s="30"/>
      <c r="E192" s="30"/>
      <c r="F192" s="30"/>
    </row>
    <row r="193" spans="2:6" x14ac:dyDescent="0.2">
      <c r="B193" s="30"/>
      <c r="C193" s="30"/>
      <c r="D193" s="30"/>
      <c r="E193" s="30"/>
      <c r="F193" s="30"/>
    </row>
    <row r="194" spans="2:6" x14ac:dyDescent="0.2">
      <c r="B194" s="30"/>
      <c r="C194" s="30"/>
      <c r="D194" s="30"/>
      <c r="E194" s="30"/>
      <c r="F194" s="30"/>
    </row>
    <row r="195" spans="2:6" x14ac:dyDescent="0.2">
      <c r="B195" s="30"/>
      <c r="C195" s="30"/>
      <c r="D195" s="30"/>
      <c r="E195" s="30"/>
      <c r="F195" s="30"/>
    </row>
    <row r="196" spans="2:6" x14ac:dyDescent="0.2">
      <c r="B196" s="30"/>
      <c r="C196" s="30"/>
      <c r="D196" s="30"/>
      <c r="E196" s="30"/>
      <c r="F196" s="30"/>
    </row>
    <row r="197" spans="2:6" x14ac:dyDescent="0.2">
      <c r="B197" s="30"/>
      <c r="C197" s="30"/>
      <c r="D197" s="30"/>
      <c r="E197" s="30"/>
      <c r="F197" s="30"/>
    </row>
    <row r="198" spans="2:6" x14ac:dyDescent="0.2">
      <c r="B198" s="30"/>
      <c r="C198" s="30"/>
      <c r="D198" s="30"/>
      <c r="E198" s="30"/>
      <c r="F198" s="30"/>
    </row>
    <row r="199" spans="2:6" x14ac:dyDescent="0.2">
      <c r="B199" s="30"/>
      <c r="C199" s="30"/>
      <c r="D199" s="30"/>
      <c r="E199" s="30"/>
      <c r="F199" s="30"/>
    </row>
    <row r="200" spans="2:6" x14ac:dyDescent="0.2">
      <c r="B200" s="30"/>
      <c r="C200" s="30"/>
      <c r="D200" s="30"/>
      <c r="E200" s="30"/>
      <c r="F200" s="30"/>
    </row>
    <row r="201" spans="2:6" x14ac:dyDescent="0.2">
      <c r="B201" s="30"/>
      <c r="C201" s="30"/>
      <c r="D201" s="30"/>
      <c r="E201" s="30"/>
      <c r="F201" s="30"/>
    </row>
    <row r="202" spans="2:6" x14ac:dyDescent="0.2">
      <c r="B202" s="30"/>
      <c r="C202" s="30"/>
      <c r="D202" s="30"/>
      <c r="E202" s="30"/>
      <c r="F202" s="30"/>
    </row>
    <row r="203" spans="2:6" x14ac:dyDescent="0.2">
      <c r="B203" s="30"/>
      <c r="C203" s="30"/>
      <c r="D203" s="30"/>
      <c r="E203" s="30"/>
      <c r="F203" s="30"/>
    </row>
    <row r="210" spans="2:10" s="24" customFormat="1" ht="15" x14ac:dyDescent="0.2">
      <c r="J210" s="60"/>
    </row>
    <row r="211" spans="2:10" s="24" customFormat="1" ht="15" x14ac:dyDescent="0.2">
      <c r="J211" s="60"/>
    </row>
    <row r="212" spans="2:10" s="24" customFormat="1" ht="15" x14ac:dyDescent="0.2">
      <c r="J212" s="60"/>
    </row>
    <row r="215" spans="2:10" s="27" customFormat="1" ht="11.25" x14ac:dyDescent="0.2">
      <c r="J215" s="59"/>
    </row>
    <row r="218" spans="2:10" x14ac:dyDescent="0.2">
      <c r="B218" s="30"/>
      <c r="C218" s="30"/>
      <c r="D218" s="30"/>
      <c r="E218" s="30"/>
      <c r="F218" s="30"/>
    </row>
    <row r="219" spans="2:10" x14ac:dyDescent="0.2">
      <c r="B219" s="30"/>
      <c r="C219" s="30"/>
      <c r="D219" s="30"/>
      <c r="E219" s="30"/>
      <c r="F219" s="30"/>
    </row>
    <row r="220" spans="2:10" x14ac:dyDescent="0.2">
      <c r="B220" s="30"/>
      <c r="C220" s="30"/>
      <c r="D220" s="30"/>
      <c r="E220" s="30"/>
      <c r="F220" s="30"/>
    </row>
    <row r="221" spans="2:10" x14ac:dyDescent="0.2">
      <c r="B221" s="30"/>
      <c r="C221" s="30"/>
      <c r="D221" s="30"/>
      <c r="E221" s="30"/>
      <c r="F221" s="30"/>
    </row>
    <row r="222" spans="2:10" x14ac:dyDescent="0.2">
      <c r="B222" s="30"/>
      <c r="C222" s="30"/>
      <c r="D222" s="30"/>
      <c r="E222" s="30"/>
      <c r="F222" s="30"/>
    </row>
    <row r="223" spans="2:10" x14ac:dyDescent="0.2">
      <c r="B223" s="30"/>
      <c r="C223" s="30"/>
      <c r="D223" s="30"/>
      <c r="E223" s="30"/>
      <c r="F223" s="30"/>
    </row>
    <row r="224" spans="2:10" x14ac:dyDescent="0.2">
      <c r="B224" s="30"/>
      <c r="C224" s="30"/>
      <c r="D224" s="30"/>
      <c r="E224" s="30"/>
      <c r="F224" s="30"/>
    </row>
    <row r="225" spans="2:6" x14ac:dyDescent="0.2">
      <c r="B225" s="30"/>
      <c r="C225" s="30"/>
      <c r="D225" s="30"/>
      <c r="E225" s="30"/>
      <c r="F225" s="30"/>
    </row>
    <row r="226" spans="2:6" x14ac:dyDescent="0.2">
      <c r="B226" s="30"/>
      <c r="C226" s="30"/>
      <c r="D226" s="30"/>
      <c r="E226" s="30"/>
      <c r="F226" s="30"/>
    </row>
    <row r="227" spans="2:6" x14ac:dyDescent="0.2">
      <c r="B227" s="30"/>
      <c r="C227" s="30"/>
      <c r="D227" s="30"/>
      <c r="E227" s="30"/>
      <c r="F227" s="30"/>
    </row>
    <row r="228" spans="2:6" x14ac:dyDescent="0.2">
      <c r="B228" s="30"/>
      <c r="C228" s="30"/>
      <c r="D228" s="30"/>
      <c r="E228" s="30"/>
      <c r="F228" s="30"/>
    </row>
    <row r="229" spans="2:6" x14ac:dyDescent="0.2">
      <c r="B229" s="30"/>
      <c r="C229" s="30"/>
      <c r="D229" s="30"/>
      <c r="E229" s="30"/>
      <c r="F229" s="30"/>
    </row>
    <row r="230" spans="2:6" x14ac:dyDescent="0.2">
      <c r="B230" s="30"/>
      <c r="C230" s="30"/>
      <c r="D230" s="30"/>
      <c r="E230" s="30"/>
      <c r="F230" s="30"/>
    </row>
    <row r="231" spans="2:6" x14ac:dyDescent="0.2">
      <c r="B231" s="30"/>
      <c r="C231" s="30"/>
      <c r="D231" s="30"/>
      <c r="E231" s="30"/>
      <c r="F231" s="30"/>
    </row>
    <row r="232" spans="2:6" x14ac:dyDescent="0.2">
      <c r="B232" s="30"/>
      <c r="C232" s="30"/>
      <c r="D232" s="30"/>
      <c r="E232" s="30"/>
      <c r="F232" s="30"/>
    </row>
    <row r="233" spans="2:6" x14ac:dyDescent="0.2">
      <c r="B233" s="30"/>
      <c r="C233" s="30"/>
      <c r="D233" s="30"/>
      <c r="E233" s="30"/>
      <c r="F233" s="30"/>
    </row>
    <row r="234" spans="2:6" x14ac:dyDescent="0.2">
      <c r="B234" s="30"/>
      <c r="C234" s="30"/>
      <c r="D234" s="30"/>
      <c r="E234" s="30"/>
      <c r="F234" s="30"/>
    </row>
    <row r="235" spans="2:6" x14ac:dyDescent="0.2">
      <c r="B235" s="30"/>
      <c r="C235" s="30"/>
      <c r="D235" s="30"/>
      <c r="E235" s="30"/>
      <c r="F235" s="30"/>
    </row>
    <row r="236" spans="2:6" x14ac:dyDescent="0.2">
      <c r="B236" s="30"/>
      <c r="C236" s="30"/>
      <c r="D236" s="30"/>
      <c r="E236" s="30"/>
      <c r="F236" s="30"/>
    </row>
    <row r="237" spans="2:6" x14ac:dyDescent="0.2">
      <c r="B237" s="30"/>
      <c r="C237" s="30"/>
      <c r="D237" s="30"/>
      <c r="E237" s="30"/>
      <c r="F237" s="30"/>
    </row>
    <row r="238" spans="2:6" x14ac:dyDescent="0.2">
      <c r="B238" s="30"/>
      <c r="C238" s="30"/>
      <c r="D238" s="30"/>
      <c r="E238" s="30"/>
      <c r="F238" s="30"/>
    </row>
    <row r="239" spans="2:6" x14ac:dyDescent="0.2">
      <c r="B239" s="30"/>
      <c r="C239" s="30"/>
      <c r="D239" s="30"/>
      <c r="E239" s="30"/>
      <c r="F239" s="30"/>
    </row>
    <row r="240" spans="2:6" x14ac:dyDescent="0.2">
      <c r="B240" s="30"/>
      <c r="C240" s="30"/>
      <c r="D240" s="30"/>
      <c r="E240" s="30"/>
      <c r="F240" s="30"/>
    </row>
    <row r="241" spans="2:6" x14ac:dyDescent="0.2">
      <c r="B241" s="30"/>
      <c r="C241" s="30"/>
      <c r="D241" s="30"/>
      <c r="E241" s="30"/>
      <c r="F241" s="30"/>
    </row>
    <row r="242" spans="2:6" x14ac:dyDescent="0.2">
      <c r="B242" s="30"/>
      <c r="C242" s="30"/>
      <c r="D242" s="30"/>
      <c r="E242" s="30"/>
      <c r="F242" s="30"/>
    </row>
    <row r="243" spans="2:6" x14ac:dyDescent="0.2">
      <c r="B243" s="30"/>
      <c r="C243" s="30"/>
      <c r="D243" s="30"/>
      <c r="E243" s="30"/>
      <c r="F243" s="30"/>
    </row>
    <row r="244" spans="2:6" x14ac:dyDescent="0.2">
      <c r="B244" s="30"/>
      <c r="C244" s="30"/>
      <c r="D244" s="30"/>
      <c r="E244" s="30"/>
      <c r="F244" s="30"/>
    </row>
    <row r="245" spans="2:6" x14ac:dyDescent="0.2">
      <c r="B245" s="30"/>
      <c r="C245" s="30"/>
      <c r="D245" s="30"/>
      <c r="E245" s="30"/>
      <c r="F245" s="30"/>
    </row>
    <row r="246" spans="2:6" x14ac:dyDescent="0.2">
      <c r="B246" s="30"/>
      <c r="C246" s="30"/>
      <c r="D246" s="30"/>
      <c r="E246" s="30"/>
      <c r="F246" s="30"/>
    </row>
    <row r="247" spans="2:6" x14ac:dyDescent="0.2">
      <c r="B247" s="30"/>
      <c r="C247" s="30"/>
      <c r="D247" s="30"/>
      <c r="E247" s="30"/>
      <c r="F247" s="30"/>
    </row>
    <row r="248" spans="2:6" x14ac:dyDescent="0.2">
      <c r="B248" s="30"/>
      <c r="C248" s="30"/>
      <c r="D248" s="30"/>
      <c r="E248" s="30"/>
      <c r="F248" s="30"/>
    </row>
    <row r="249" spans="2:6" x14ac:dyDescent="0.2">
      <c r="B249" s="30"/>
      <c r="C249" s="30"/>
      <c r="D249" s="30"/>
      <c r="E249" s="30"/>
      <c r="F249" s="30"/>
    </row>
    <row r="250" spans="2:6" x14ac:dyDescent="0.2">
      <c r="B250" s="30"/>
      <c r="C250" s="30"/>
      <c r="D250" s="30"/>
      <c r="E250" s="30"/>
      <c r="F250" s="30"/>
    </row>
    <row r="251" spans="2:6" x14ac:dyDescent="0.2">
      <c r="B251" s="30"/>
      <c r="C251" s="30"/>
      <c r="D251" s="30"/>
      <c r="E251" s="30"/>
      <c r="F251" s="30"/>
    </row>
    <row r="252" spans="2:6" x14ac:dyDescent="0.2">
      <c r="B252" s="30"/>
      <c r="C252" s="30"/>
      <c r="D252" s="30"/>
      <c r="E252" s="30"/>
      <c r="F252" s="30"/>
    </row>
    <row r="253" spans="2:6" x14ac:dyDescent="0.2">
      <c r="B253" s="30"/>
      <c r="C253" s="30"/>
      <c r="D253" s="30"/>
      <c r="E253" s="30"/>
      <c r="F253" s="30"/>
    </row>
    <row r="254" spans="2:6" x14ac:dyDescent="0.2">
      <c r="B254" s="30"/>
      <c r="C254" s="30"/>
      <c r="D254" s="30"/>
      <c r="E254" s="30"/>
      <c r="F254" s="30"/>
    </row>
    <row r="255" spans="2:6" x14ac:dyDescent="0.2">
      <c r="B255" s="30"/>
      <c r="C255" s="30"/>
      <c r="D255" s="30"/>
      <c r="E255" s="30"/>
      <c r="F255" s="30"/>
    </row>
    <row r="262" spans="2:10" s="24" customFormat="1" ht="15" x14ac:dyDescent="0.2">
      <c r="J262" s="60"/>
    </row>
    <row r="263" spans="2:10" s="24" customFormat="1" ht="15" x14ac:dyDescent="0.2">
      <c r="J263" s="60"/>
    </row>
    <row r="264" spans="2:10" s="24" customFormat="1" ht="15" x14ac:dyDescent="0.2">
      <c r="J264" s="60"/>
    </row>
    <row r="267" spans="2:10" s="27" customFormat="1" ht="11.25" x14ac:dyDescent="0.2">
      <c r="J267" s="59"/>
    </row>
    <row r="270" spans="2:10" x14ac:dyDescent="0.2">
      <c r="B270" s="30"/>
      <c r="C270" s="30"/>
      <c r="D270" s="30"/>
      <c r="E270" s="30"/>
      <c r="F270" s="30"/>
    </row>
    <row r="271" spans="2:10" x14ac:dyDescent="0.2">
      <c r="B271" s="30"/>
      <c r="C271" s="30"/>
      <c r="D271" s="30"/>
      <c r="E271" s="30"/>
      <c r="F271" s="30"/>
    </row>
    <row r="272" spans="2:10" x14ac:dyDescent="0.2">
      <c r="B272" s="30"/>
      <c r="C272" s="30"/>
      <c r="D272" s="30"/>
      <c r="E272" s="30"/>
      <c r="F272" s="30"/>
    </row>
    <row r="273" spans="2:6" x14ac:dyDescent="0.2">
      <c r="B273" s="30"/>
      <c r="C273" s="30"/>
      <c r="D273" s="30"/>
      <c r="E273" s="30"/>
      <c r="F273" s="30"/>
    </row>
    <row r="274" spans="2:6" x14ac:dyDescent="0.2">
      <c r="B274" s="30"/>
      <c r="C274" s="30"/>
      <c r="D274" s="30"/>
      <c r="E274" s="30"/>
      <c r="F274" s="30"/>
    </row>
    <row r="275" spans="2:6" x14ac:dyDescent="0.2">
      <c r="B275" s="30"/>
      <c r="C275" s="30"/>
      <c r="D275" s="30"/>
      <c r="E275" s="30"/>
      <c r="F275" s="30"/>
    </row>
    <row r="276" spans="2:6" x14ac:dyDescent="0.2">
      <c r="B276" s="30"/>
      <c r="C276" s="30"/>
      <c r="D276" s="30"/>
      <c r="E276" s="30"/>
      <c r="F276" s="30"/>
    </row>
    <row r="277" spans="2:6" x14ac:dyDescent="0.2">
      <c r="B277" s="30"/>
      <c r="C277" s="30"/>
      <c r="D277" s="30"/>
      <c r="E277" s="30"/>
      <c r="F277" s="30"/>
    </row>
    <row r="278" spans="2:6" x14ac:dyDescent="0.2">
      <c r="B278" s="30"/>
      <c r="C278" s="30"/>
      <c r="D278" s="30"/>
      <c r="E278" s="30"/>
      <c r="F278" s="30"/>
    </row>
    <row r="279" spans="2:6" x14ac:dyDescent="0.2">
      <c r="B279" s="30"/>
      <c r="C279" s="30"/>
      <c r="D279" s="30"/>
      <c r="E279" s="30"/>
      <c r="F279" s="30"/>
    </row>
    <row r="280" spans="2:6" x14ac:dyDescent="0.2">
      <c r="B280" s="30"/>
      <c r="C280" s="30"/>
      <c r="D280" s="30"/>
      <c r="E280" s="30"/>
      <c r="F280" s="30"/>
    </row>
    <row r="281" spans="2:6" x14ac:dyDescent="0.2">
      <c r="B281" s="30"/>
      <c r="C281" s="30"/>
      <c r="D281" s="30"/>
      <c r="E281" s="30"/>
      <c r="F281" s="30"/>
    </row>
    <row r="282" spans="2:6" x14ac:dyDescent="0.2">
      <c r="B282" s="30"/>
      <c r="C282" s="30"/>
      <c r="D282" s="30"/>
      <c r="E282" s="30"/>
      <c r="F282" s="30"/>
    </row>
    <row r="283" spans="2:6" x14ac:dyDescent="0.2">
      <c r="B283" s="30"/>
      <c r="C283" s="30"/>
      <c r="D283" s="30"/>
      <c r="E283" s="30"/>
      <c r="F283" s="30"/>
    </row>
    <row r="284" spans="2:6" x14ac:dyDescent="0.2">
      <c r="B284" s="30"/>
      <c r="C284" s="30"/>
      <c r="D284" s="30"/>
      <c r="E284" s="30"/>
      <c r="F284" s="30"/>
    </row>
    <row r="285" spans="2:6" x14ac:dyDescent="0.2">
      <c r="B285" s="30"/>
      <c r="C285" s="30"/>
      <c r="D285" s="30"/>
      <c r="E285" s="30"/>
      <c r="F285" s="30"/>
    </row>
    <row r="286" spans="2:6" x14ac:dyDescent="0.2">
      <c r="B286" s="30"/>
      <c r="C286" s="30"/>
      <c r="D286" s="30"/>
      <c r="E286" s="30"/>
      <c r="F286" s="30"/>
    </row>
    <row r="287" spans="2:6" x14ac:dyDescent="0.2">
      <c r="B287" s="30"/>
      <c r="C287" s="30"/>
      <c r="D287" s="30"/>
      <c r="E287" s="30"/>
      <c r="F287" s="30"/>
    </row>
    <row r="288" spans="2:6" x14ac:dyDescent="0.2">
      <c r="B288" s="30"/>
      <c r="C288" s="30"/>
      <c r="D288" s="30"/>
      <c r="E288" s="30"/>
      <c r="F288" s="30"/>
    </row>
    <row r="289" spans="2:6" x14ac:dyDescent="0.2">
      <c r="B289" s="30"/>
      <c r="C289" s="30"/>
      <c r="D289" s="30"/>
      <c r="E289" s="30"/>
      <c r="F289" s="30"/>
    </row>
    <row r="290" spans="2:6" x14ac:dyDescent="0.2">
      <c r="B290" s="30"/>
      <c r="C290" s="30"/>
      <c r="D290" s="30"/>
      <c r="E290" s="30"/>
      <c r="F290" s="30"/>
    </row>
    <row r="291" spans="2:6" x14ac:dyDescent="0.2">
      <c r="B291" s="30"/>
      <c r="C291" s="30"/>
      <c r="D291" s="30"/>
      <c r="E291" s="30"/>
      <c r="F291" s="30"/>
    </row>
    <row r="292" spans="2:6" x14ac:dyDescent="0.2">
      <c r="B292" s="30"/>
      <c r="C292" s="30"/>
      <c r="D292" s="30"/>
      <c r="E292" s="30"/>
      <c r="F292" s="30"/>
    </row>
    <row r="293" spans="2:6" x14ac:dyDescent="0.2">
      <c r="B293" s="30"/>
      <c r="C293" s="30"/>
      <c r="D293" s="30"/>
      <c r="E293" s="30"/>
      <c r="F293" s="30"/>
    </row>
    <row r="294" spans="2:6" x14ac:dyDescent="0.2">
      <c r="B294" s="30"/>
      <c r="C294" s="30"/>
      <c r="D294" s="30"/>
      <c r="E294" s="30"/>
      <c r="F294" s="30"/>
    </row>
    <row r="295" spans="2:6" x14ac:dyDescent="0.2">
      <c r="B295" s="30"/>
      <c r="C295" s="30"/>
      <c r="D295" s="30"/>
      <c r="E295" s="30"/>
      <c r="F295" s="30"/>
    </row>
    <row r="296" spans="2:6" x14ac:dyDescent="0.2">
      <c r="B296" s="30"/>
      <c r="C296" s="30"/>
      <c r="D296" s="30"/>
      <c r="E296" s="30"/>
      <c r="F296" s="30"/>
    </row>
    <row r="297" spans="2:6" x14ac:dyDescent="0.2">
      <c r="B297" s="30"/>
      <c r="C297" s="30"/>
      <c r="D297" s="30"/>
      <c r="E297" s="30"/>
      <c r="F297" s="30"/>
    </row>
    <row r="298" spans="2:6" x14ac:dyDescent="0.2">
      <c r="B298" s="30"/>
      <c r="C298" s="30"/>
      <c r="D298" s="30"/>
      <c r="E298" s="30"/>
      <c r="F298" s="30"/>
    </row>
    <row r="299" spans="2:6" x14ac:dyDescent="0.2">
      <c r="B299" s="30"/>
      <c r="C299" s="30"/>
      <c r="D299" s="30"/>
      <c r="E299" s="30"/>
      <c r="F299" s="30"/>
    </row>
    <row r="300" spans="2:6" x14ac:dyDescent="0.2">
      <c r="B300" s="30"/>
      <c r="C300" s="30"/>
      <c r="D300" s="30"/>
      <c r="E300" s="30"/>
      <c r="F300" s="30"/>
    </row>
    <row r="301" spans="2:6" x14ac:dyDescent="0.2">
      <c r="B301" s="30"/>
      <c r="C301" s="30"/>
      <c r="D301" s="30"/>
      <c r="E301" s="30"/>
      <c r="F301" s="30"/>
    </row>
    <row r="302" spans="2:6" x14ac:dyDescent="0.2">
      <c r="B302" s="30"/>
      <c r="C302" s="30"/>
      <c r="D302" s="30"/>
      <c r="E302" s="30"/>
      <c r="F302" s="30"/>
    </row>
    <row r="303" spans="2:6" x14ac:dyDescent="0.2">
      <c r="B303" s="30"/>
      <c r="C303" s="30"/>
      <c r="D303" s="30"/>
      <c r="E303" s="30"/>
      <c r="F303" s="30"/>
    </row>
    <row r="304" spans="2:6" x14ac:dyDescent="0.2">
      <c r="B304" s="30"/>
      <c r="C304" s="30"/>
      <c r="D304" s="30"/>
      <c r="E304" s="30"/>
      <c r="F304" s="30"/>
    </row>
    <row r="305" spans="2:10" x14ac:dyDescent="0.2">
      <c r="B305" s="30"/>
      <c r="C305" s="30"/>
      <c r="D305" s="30"/>
      <c r="E305" s="30"/>
      <c r="F305" s="30"/>
    </row>
    <row r="306" spans="2:10" x14ac:dyDescent="0.2">
      <c r="B306" s="30"/>
      <c r="C306" s="30"/>
      <c r="D306" s="30"/>
      <c r="E306" s="30"/>
      <c r="F306" s="30"/>
    </row>
    <row r="307" spans="2:10" x14ac:dyDescent="0.2">
      <c r="B307" s="30"/>
      <c r="C307" s="30"/>
      <c r="D307" s="30"/>
      <c r="E307" s="30"/>
      <c r="F307" s="30"/>
    </row>
    <row r="314" spans="2:10" s="24" customFormat="1" ht="15" x14ac:dyDescent="0.2">
      <c r="J314" s="60"/>
    </row>
    <row r="315" spans="2:10" s="24" customFormat="1" ht="15" x14ac:dyDescent="0.2">
      <c r="J315" s="60"/>
    </row>
    <row r="316" spans="2:10" s="24" customFormat="1" ht="15" x14ac:dyDescent="0.2">
      <c r="J316" s="60"/>
    </row>
    <row r="319" spans="2:10" s="27" customFormat="1" ht="11.25" x14ac:dyDescent="0.2">
      <c r="J319" s="59"/>
    </row>
    <row r="322" spans="2:6" x14ac:dyDescent="0.2">
      <c r="B322" s="30"/>
      <c r="C322" s="30"/>
      <c r="D322" s="30"/>
      <c r="E322" s="30"/>
      <c r="F322" s="30"/>
    </row>
    <row r="323" spans="2:6" x14ac:dyDescent="0.2">
      <c r="B323" s="30"/>
      <c r="C323" s="30"/>
      <c r="D323" s="30"/>
      <c r="E323" s="30"/>
      <c r="F323" s="30"/>
    </row>
    <row r="324" spans="2:6" x14ac:dyDescent="0.2">
      <c r="B324" s="30"/>
      <c r="C324" s="30"/>
      <c r="D324" s="30"/>
      <c r="E324" s="30"/>
      <c r="F324" s="30"/>
    </row>
    <row r="325" spans="2:6" x14ac:dyDescent="0.2">
      <c r="B325" s="30"/>
      <c r="C325" s="30"/>
      <c r="D325" s="30"/>
      <c r="E325" s="30"/>
      <c r="F325" s="30"/>
    </row>
    <row r="326" spans="2:6" x14ac:dyDescent="0.2">
      <c r="B326" s="30"/>
      <c r="C326" s="30"/>
      <c r="D326" s="30"/>
      <c r="E326" s="30"/>
      <c r="F326" s="30"/>
    </row>
    <row r="327" spans="2:6" x14ac:dyDescent="0.2">
      <c r="B327" s="30"/>
      <c r="C327" s="30"/>
      <c r="D327" s="30"/>
      <c r="E327" s="30"/>
      <c r="F327" s="30"/>
    </row>
    <row r="328" spans="2:6" x14ac:dyDescent="0.2">
      <c r="B328" s="30"/>
      <c r="C328" s="30"/>
      <c r="D328" s="30"/>
      <c r="E328" s="30"/>
      <c r="F328" s="30"/>
    </row>
    <row r="329" spans="2:6" x14ac:dyDescent="0.2">
      <c r="B329" s="30"/>
      <c r="C329" s="30"/>
      <c r="D329" s="30"/>
      <c r="E329" s="30"/>
      <c r="F329" s="30"/>
    </row>
    <row r="330" spans="2:6" x14ac:dyDescent="0.2">
      <c r="B330" s="30"/>
      <c r="C330" s="30"/>
      <c r="D330" s="30"/>
      <c r="E330" s="30"/>
      <c r="F330" s="30"/>
    </row>
    <row r="331" spans="2:6" x14ac:dyDescent="0.2">
      <c r="B331" s="30"/>
      <c r="C331" s="30"/>
      <c r="D331" s="30"/>
      <c r="E331" s="30"/>
      <c r="F331" s="30"/>
    </row>
    <row r="332" spans="2:6" x14ac:dyDescent="0.2">
      <c r="B332" s="30"/>
      <c r="C332" s="30"/>
      <c r="D332" s="30"/>
      <c r="E332" s="30"/>
      <c r="F332" s="30"/>
    </row>
    <row r="333" spans="2:6" x14ac:dyDescent="0.2">
      <c r="B333" s="30"/>
      <c r="C333" s="30"/>
      <c r="D333" s="30"/>
      <c r="E333" s="30"/>
      <c r="F333" s="30"/>
    </row>
    <row r="334" spans="2:6" x14ac:dyDescent="0.2">
      <c r="B334" s="30"/>
      <c r="C334" s="30"/>
      <c r="D334" s="30"/>
      <c r="E334" s="30"/>
      <c r="F334" s="30"/>
    </row>
    <row r="335" spans="2:6" x14ac:dyDescent="0.2">
      <c r="B335" s="30"/>
      <c r="C335" s="30"/>
      <c r="D335" s="30"/>
      <c r="E335" s="30"/>
      <c r="F335" s="30"/>
    </row>
    <row r="336" spans="2:6" x14ac:dyDescent="0.2">
      <c r="B336" s="30"/>
      <c r="C336" s="30"/>
      <c r="D336" s="30"/>
      <c r="E336" s="30"/>
      <c r="F336" s="30"/>
    </row>
    <row r="337" spans="2:6" x14ac:dyDescent="0.2">
      <c r="B337" s="30"/>
      <c r="C337" s="30"/>
      <c r="D337" s="30"/>
      <c r="E337" s="30"/>
      <c r="F337" s="30"/>
    </row>
    <row r="338" spans="2:6" x14ac:dyDescent="0.2">
      <c r="B338" s="30"/>
      <c r="C338" s="30"/>
      <c r="D338" s="30"/>
      <c r="E338" s="30"/>
      <c r="F338" s="30"/>
    </row>
    <row r="339" spans="2:6" x14ac:dyDescent="0.2">
      <c r="B339" s="30"/>
      <c r="C339" s="30"/>
      <c r="D339" s="30"/>
      <c r="E339" s="30"/>
      <c r="F339" s="30"/>
    </row>
    <row r="340" spans="2:6" x14ac:dyDescent="0.2">
      <c r="B340" s="30"/>
      <c r="C340" s="30"/>
      <c r="D340" s="30"/>
      <c r="E340" s="30"/>
      <c r="F340" s="30"/>
    </row>
    <row r="341" spans="2:6" x14ac:dyDescent="0.2">
      <c r="B341" s="30"/>
      <c r="C341" s="30"/>
      <c r="D341" s="30"/>
      <c r="E341" s="30"/>
      <c r="F341" s="30"/>
    </row>
    <row r="342" spans="2:6" x14ac:dyDescent="0.2">
      <c r="B342" s="30"/>
      <c r="C342" s="30"/>
      <c r="D342" s="30"/>
      <c r="E342" s="30"/>
      <c r="F342" s="30"/>
    </row>
    <row r="343" spans="2:6" x14ac:dyDescent="0.2">
      <c r="B343" s="30"/>
      <c r="C343" s="30"/>
      <c r="D343" s="30"/>
      <c r="E343" s="30"/>
      <c r="F343" s="30"/>
    </row>
    <row r="344" spans="2:6" x14ac:dyDescent="0.2">
      <c r="B344" s="30"/>
      <c r="C344" s="30"/>
      <c r="D344" s="30"/>
      <c r="E344" s="30"/>
      <c r="F344" s="30"/>
    </row>
    <row r="345" spans="2:6" x14ac:dyDescent="0.2">
      <c r="B345" s="30"/>
      <c r="C345" s="30"/>
      <c r="D345" s="30"/>
      <c r="E345" s="30"/>
      <c r="F345" s="30"/>
    </row>
    <row r="346" spans="2:6" x14ac:dyDescent="0.2">
      <c r="B346" s="30"/>
      <c r="C346" s="30"/>
      <c r="D346" s="30"/>
      <c r="E346" s="30"/>
      <c r="F346" s="30"/>
    </row>
    <row r="347" spans="2:6" x14ac:dyDescent="0.2">
      <c r="B347" s="30"/>
      <c r="C347" s="30"/>
      <c r="D347" s="30"/>
      <c r="E347" s="30"/>
      <c r="F347" s="30"/>
    </row>
    <row r="348" spans="2:6" x14ac:dyDescent="0.2">
      <c r="B348" s="30"/>
      <c r="C348" s="30"/>
      <c r="D348" s="30"/>
      <c r="E348" s="30"/>
      <c r="F348" s="30"/>
    </row>
    <row r="349" spans="2:6" x14ac:dyDescent="0.2">
      <c r="B349" s="30"/>
      <c r="C349" s="30"/>
      <c r="D349" s="30"/>
      <c r="E349" s="30"/>
      <c r="F349" s="30"/>
    </row>
    <row r="350" spans="2:6" x14ac:dyDescent="0.2">
      <c r="B350" s="30"/>
      <c r="C350" s="30"/>
      <c r="D350" s="30"/>
      <c r="E350" s="30"/>
      <c r="F350" s="30"/>
    </row>
    <row r="351" spans="2:6" x14ac:dyDescent="0.2">
      <c r="B351" s="30"/>
      <c r="C351" s="30"/>
      <c r="D351" s="30"/>
      <c r="E351" s="30"/>
      <c r="F351" s="30"/>
    </row>
    <row r="352" spans="2:6" x14ac:dyDescent="0.2">
      <c r="B352" s="30"/>
      <c r="C352" s="30"/>
      <c r="D352" s="30"/>
      <c r="E352" s="30"/>
      <c r="F352" s="30"/>
    </row>
    <row r="353" spans="2:10" x14ac:dyDescent="0.2">
      <c r="B353" s="30"/>
      <c r="C353" s="30"/>
      <c r="D353" s="30"/>
      <c r="E353" s="30"/>
      <c r="F353" s="30"/>
    </row>
    <row r="354" spans="2:10" x14ac:dyDescent="0.2">
      <c r="B354" s="30"/>
      <c r="C354" s="30"/>
      <c r="D354" s="30"/>
      <c r="E354" s="30"/>
      <c r="F354" s="30"/>
    </row>
    <row r="355" spans="2:10" x14ac:dyDescent="0.2">
      <c r="B355" s="30"/>
      <c r="C355" s="30"/>
      <c r="D355" s="30"/>
      <c r="E355" s="30"/>
      <c r="F355" s="30"/>
    </row>
    <row r="356" spans="2:10" x14ac:dyDescent="0.2">
      <c r="B356" s="30"/>
      <c r="C356" s="30"/>
      <c r="D356" s="30"/>
      <c r="E356" s="30"/>
      <c r="F356" s="30"/>
    </row>
    <row r="357" spans="2:10" x14ac:dyDescent="0.2">
      <c r="B357" s="30"/>
      <c r="C357" s="30"/>
      <c r="D357" s="30"/>
      <c r="E357" s="30"/>
      <c r="F357" s="30"/>
    </row>
    <row r="358" spans="2:10" x14ac:dyDescent="0.2">
      <c r="B358" s="30"/>
      <c r="C358" s="30"/>
      <c r="D358" s="30"/>
      <c r="E358" s="30"/>
      <c r="F358" s="30"/>
    </row>
    <row r="359" spans="2:10" x14ac:dyDescent="0.2">
      <c r="B359" s="30"/>
      <c r="C359" s="30"/>
      <c r="D359" s="30"/>
      <c r="E359" s="30"/>
      <c r="F359" s="30"/>
    </row>
    <row r="366" spans="2:10" s="24" customFormat="1" ht="15" x14ac:dyDescent="0.2">
      <c r="J366" s="60"/>
    </row>
    <row r="367" spans="2:10" s="24" customFormat="1" ht="15" x14ac:dyDescent="0.2">
      <c r="J367" s="60"/>
    </row>
    <row r="368" spans="2:10" s="24" customFormat="1" ht="15" x14ac:dyDescent="0.2">
      <c r="J368" s="60"/>
    </row>
    <row r="371" spans="2:10" s="27" customFormat="1" ht="11.25" x14ac:dyDescent="0.2">
      <c r="J371" s="59"/>
    </row>
    <row r="374" spans="2:10" x14ac:dyDescent="0.2">
      <c r="B374" s="30"/>
      <c r="C374" s="30"/>
      <c r="D374" s="30"/>
      <c r="E374" s="30"/>
      <c r="F374" s="30"/>
    </row>
    <row r="375" spans="2:10" x14ac:dyDescent="0.2">
      <c r="B375" s="30"/>
      <c r="C375" s="30"/>
      <c r="D375" s="30"/>
      <c r="E375" s="30"/>
      <c r="F375" s="30"/>
    </row>
    <row r="376" spans="2:10" x14ac:dyDescent="0.2">
      <c r="B376" s="30"/>
      <c r="C376" s="30"/>
      <c r="D376" s="30"/>
      <c r="E376" s="30"/>
      <c r="F376" s="30"/>
    </row>
    <row r="377" spans="2:10" x14ac:dyDescent="0.2">
      <c r="B377" s="30"/>
      <c r="C377" s="30"/>
      <c r="D377" s="30"/>
      <c r="E377" s="30"/>
      <c r="F377" s="30"/>
    </row>
    <row r="378" spans="2:10" x14ac:dyDescent="0.2">
      <c r="B378" s="30"/>
      <c r="C378" s="30"/>
      <c r="D378" s="30"/>
      <c r="E378" s="30"/>
      <c r="F378" s="30"/>
    </row>
    <row r="379" spans="2:10" x14ac:dyDescent="0.2">
      <c r="B379" s="30"/>
      <c r="C379" s="30"/>
      <c r="D379" s="30"/>
      <c r="E379" s="30"/>
      <c r="F379" s="30"/>
    </row>
    <row r="380" spans="2:10" x14ac:dyDescent="0.2">
      <c r="B380" s="30"/>
      <c r="C380" s="30"/>
      <c r="D380" s="30"/>
      <c r="E380" s="30"/>
      <c r="F380" s="30"/>
    </row>
    <row r="381" spans="2:10" x14ac:dyDescent="0.2">
      <c r="B381" s="30"/>
      <c r="C381" s="30"/>
      <c r="D381" s="30"/>
      <c r="E381" s="30"/>
      <c r="F381" s="30"/>
    </row>
    <row r="382" spans="2:10" x14ac:dyDescent="0.2">
      <c r="B382" s="30"/>
      <c r="C382" s="30"/>
      <c r="D382" s="30"/>
      <c r="E382" s="30"/>
      <c r="F382" s="30"/>
    </row>
    <row r="383" spans="2:10" x14ac:dyDescent="0.2">
      <c r="B383" s="30"/>
      <c r="C383" s="30"/>
      <c r="D383" s="30"/>
      <c r="E383" s="30"/>
      <c r="F383" s="30"/>
    </row>
    <row r="384" spans="2:10" x14ac:dyDescent="0.2">
      <c r="B384" s="30"/>
      <c r="C384" s="30"/>
      <c r="D384" s="30"/>
      <c r="E384" s="30"/>
      <c r="F384" s="30"/>
    </row>
    <row r="385" spans="2:6" x14ac:dyDescent="0.2">
      <c r="B385" s="30"/>
      <c r="C385" s="30"/>
      <c r="D385" s="30"/>
      <c r="E385" s="30"/>
      <c r="F385" s="30"/>
    </row>
    <row r="386" spans="2:6" x14ac:dyDescent="0.2">
      <c r="B386" s="30"/>
      <c r="C386" s="30"/>
      <c r="D386" s="30"/>
      <c r="E386" s="30"/>
      <c r="F386" s="30"/>
    </row>
    <row r="387" spans="2:6" x14ac:dyDescent="0.2">
      <c r="B387" s="30"/>
      <c r="C387" s="30"/>
      <c r="D387" s="30"/>
      <c r="E387" s="30"/>
      <c r="F387" s="30"/>
    </row>
    <row r="388" spans="2:6" x14ac:dyDescent="0.2">
      <c r="B388" s="30"/>
      <c r="C388" s="30"/>
      <c r="D388" s="30"/>
      <c r="E388" s="30"/>
      <c r="F388" s="30"/>
    </row>
    <row r="389" spans="2:6" x14ac:dyDescent="0.2">
      <c r="B389" s="30"/>
      <c r="C389" s="30"/>
      <c r="D389" s="30"/>
      <c r="E389" s="30"/>
      <c r="F389" s="30"/>
    </row>
    <row r="390" spans="2:6" x14ac:dyDescent="0.2">
      <c r="B390" s="30"/>
      <c r="C390" s="30"/>
      <c r="D390" s="30"/>
      <c r="E390" s="30"/>
      <c r="F390" s="30"/>
    </row>
    <row r="391" spans="2:6" x14ac:dyDescent="0.2">
      <c r="B391" s="30"/>
      <c r="C391" s="30"/>
      <c r="D391" s="30"/>
      <c r="E391" s="30"/>
      <c r="F391" s="30"/>
    </row>
    <row r="392" spans="2:6" x14ac:dyDescent="0.2">
      <c r="B392" s="30"/>
      <c r="C392" s="30"/>
      <c r="D392" s="30"/>
      <c r="E392" s="30"/>
      <c r="F392" s="30"/>
    </row>
    <row r="393" spans="2:6" x14ac:dyDescent="0.2">
      <c r="B393" s="30"/>
      <c r="C393" s="30"/>
      <c r="D393" s="30"/>
      <c r="E393" s="30"/>
      <c r="F393" s="30"/>
    </row>
    <row r="394" spans="2:6" x14ac:dyDescent="0.2">
      <c r="B394" s="30"/>
      <c r="C394" s="30"/>
      <c r="D394" s="30"/>
      <c r="E394" s="30"/>
      <c r="F394" s="30"/>
    </row>
    <row r="395" spans="2:6" x14ac:dyDescent="0.2">
      <c r="B395" s="30"/>
      <c r="C395" s="30"/>
      <c r="D395" s="30"/>
      <c r="E395" s="30"/>
      <c r="F395" s="30"/>
    </row>
    <row r="396" spans="2:6" x14ac:dyDescent="0.2">
      <c r="B396" s="30"/>
      <c r="C396" s="30"/>
      <c r="D396" s="30"/>
      <c r="E396" s="30"/>
      <c r="F396" s="30"/>
    </row>
    <row r="397" spans="2:6" x14ac:dyDescent="0.2">
      <c r="B397" s="30"/>
      <c r="C397" s="30"/>
      <c r="D397" s="30"/>
      <c r="E397" s="30"/>
      <c r="F397" s="30"/>
    </row>
    <row r="398" spans="2:6" x14ac:dyDescent="0.2">
      <c r="B398" s="30"/>
      <c r="C398" s="30"/>
      <c r="D398" s="30"/>
      <c r="E398" s="30"/>
      <c r="F398" s="30"/>
    </row>
    <row r="399" spans="2:6" x14ac:dyDescent="0.2">
      <c r="B399" s="30"/>
      <c r="C399" s="30"/>
      <c r="D399" s="30"/>
      <c r="E399" s="30"/>
      <c r="F399" s="30"/>
    </row>
    <row r="400" spans="2:6" x14ac:dyDescent="0.2">
      <c r="B400" s="30"/>
      <c r="C400" s="30"/>
      <c r="D400" s="30"/>
      <c r="E400" s="30"/>
      <c r="F400" s="30"/>
    </row>
    <row r="401" spans="2:6" x14ac:dyDescent="0.2">
      <c r="B401" s="30"/>
      <c r="C401" s="30"/>
      <c r="D401" s="30"/>
      <c r="E401" s="30"/>
      <c r="F401" s="30"/>
    </row>
    <row r="402" spans="2:6" x14ac:dyDescent="0.2">
      <c r="B402" s="30"/>
      <c r="C402" s="30"/>
      <c r="D402" s="30"/>
      <c r="E402" s="30"/>
      <c r="F402" s="30"/>
    </row>
    <row r="403" spans="2:6" x14ac:dyDescent="0.2">
      <c r="B403" s="30"/>
      <c r="C403" s="30"/>
      <c r="D403" s="30"/>
      <c r="E403" s="30"/>
      <c r="F403" s="30"/>
    </row>
    <row r="404" spans="2:6" x14ac:dyDescent="0.2">
      <c r="B404" s="30"/>
      <c r="C404" s="30"/>
      <c r="D404" s="30"/>
      <c r="E404" s="30"/>
      <c r="F404" s="30"/>
    </row>
    <row r="405" spans="2:6" x14ac:dyDescent="0.2">
      <c r="B405" s="30"/>
      <c r="C405" s="30"/>
      <c r="D405" s="30"/>
      <c r="E405" s="30"/>
      <c r="F405" s="30"/>
    </row>
    <row r="406" spans="2:6" x14ac:dyDescent="0.2">
      <c r="B406" s="30"/>
      <c r="C406" s="30"/>
      <c r="D406" s="30"/>
      <c r="E406" s="30"/>
      <c r="F406" s="30"/>
    </row>
    <row r="407" spans="2:6" x14ac:dyDescent="0.2">
      <c r="B407" s="30"/>
      <c r="C407" s="30"/>
      <c r="D407" s="30"/>
      <c r="E407" s="30"/>
      <c r="F407" s="30"/>
    </row>
    <row r="408" spans="2:6" x14ac:dyDescent="0.2">
      <c r="B408" s="30"/>
      <c r="C408" s="30"/>
      <c r="D408" s="30"/>
      <c r="E408" s="30"/>
      <c r="F408" s="30"/>
    </row>
    <row r="409" spans="2:6" x14ac:dyDescent="0.2">
      <c r="B409" s="30"/>
      <c r="C409" s="30"/>
      <c r="D409" s="30"/>
      <c r="E409" s="30"/>
      <c r="F409" s="30"/>
    </row>
    <row r="410" spans="2:6" x14ac:dyDescent="0.2">
      <c r="B410" s="30"/>
      <c r="C410" s="30"/>
      <c r="D410" s="30"/>
      <c r="E410" s="30"/>
      <c r="F410" s="30"/>
    </row>
    <row r="411" spans="2:6" x14ac:dyDescent="0.2">
      <c r="B411" s="30"/>
      <c r="C411" s="30"/>
      <c r="D411" s="30"/>
      <c r="E411" s="30"/>
      <c r="F411" s="30"/>
    </row>
    <row r="418" spans="2:10" s="24" customFormat="1" ht="15" x14ac:dyDescent="0.2">
      <c r="J418" s="60"/>
    </row>
    <row r="419" spans="2:10" s="24" customFormat="1" ht="15" x14ac:dyDescent="0.2">
      <c r="J419" s="60"/>
    </row>
    <row r="420" spans="2:10" s="24" customFormat="1" ht="15" x14ac:dyDescent="0.2">
      <c r="J420" s="60"/>
    </row>
    <row r="423" spans="2:10" s="27" customFormat="1" ht="11.25" x14ac:dyDescent="0.2">
      <c r="J423" s="59"/>
    </row>
    <row r="426" spans="2:10" x14ac:dyDescent="0.2">
      <c r="B426" s="30"/>
      <c r="C426" s="30"/>
      <c r="D426" s="30"/>
      <c r="E426" s="30"/>
      <c r="F426" s="30"/>
    </row>
    <row r="427" spans="2:10" x14ac:dyDescent="0.2">
      <c r="B427" s="30"/>
      <c r="C427" s="30"/>
      <c r="D427" s="30"/>
      <c r="E427" s="30"/>
      <c r="F427" s="30"/>
    </row>
    <row r="428" spans="2:10" x14ac:dyDescent="0.2">
      <c r="B428" s="30"/>
      <c r="C428" s="30"/>
      <c r="D428" s="30"/>
      <c r="E428" s="30"/>
      <c r="F428" s="30"/>
    </row>
    <row r="429" spans="2:10" x14ac:dyDescent="0.2">
      <c r="B429" s="30"/>
      <c r="C429" s="30"/>
      <c r="D429" s="30"/>
      <c r="E429" s="30"/>
      <c r="F429" s="30"/>
    </row>
    <row r="430" spans="2:10" x14ac:dyDescent="0.2">
      <c r="B430" s="30"/>
      <c r="C430" s="30"/>
      <c r="D430" s="30"/>
      <c r="E430" s="30"/>
      <c r="F430" s="30"/>
    </row>
    <row r="431" spans="2:10" x14ac:dyDescent="0.2">
      <c r="B431" s="30"/>
      <c r="C431" s="30"/>
      <c r="D431" s="30"/>
      <c r="E431" s="30"/>
      <c r="F431" s="30"/>
    </row>
    <row r="432" spans="2:10" x14ac:dyDescent="0.2">
      <c r="B432" s="30"/>
      <c r="C432" s="30"/>
      <c r="D432" s="30"/>
      <c r="E432" s="30"/>
      <c r="F432" s="30"/>
    </row>
    <row r="433" spans="2:6" x14ac:dyDescent="0.2">
      <c r="B433" s="30"/>
      <c r="C433" s="30"/>
      <c r="D433" s="30"/>
      <c r="E433" s="30"/>
      <c r="F433" s="30"/>
    </row>
    <row r="434" spans="2:6" x14ac:dyDescent="0.2">
      <c r="B434" s="30"/>
      <c r="C434" s="30"/>
      <c r="D434" s="30"/>
      <c r="E434" s="30"/>
      <c r="F434" s="30"/>
    </row>
    <row r="435" spans="2:6" x14ac:dyDescent="0.2">
      <c r="B435" s="30"/>
      <c r="C435" s="30"/>
      <c r="D435" s="30"/>
      <c r="E435" s="30"/>
      <c r="F435" s="30"/>
    </row>
    <row r="436" spans="2:6" x14ac:dyDescent="0.2">
      <c r="B436" s="30"/>
      <c r="C436" s="30"/>
      <c r="D436" s="30"/>
      <c r="E436" s="30"/>
      <c r="F436" s="30"/>
    </row>
    <row r="437" spans="2:6" x14ac:dyDescent="0.2">
      <c r="B437" s="30"/>
      <c r="C437" s="30"/>
      <c r="D437" s="30"/>
      <c r="E437" s="30"/>
      <c r="F437" s="30"/>
    </row>
    <row r="438" spans="2:6" x14ac:dyDescent="0.2">
      <c r="B438" s="30"/>
      <c r="C438" s="30"/>
      <c r="D438" s="30"/>
      <c r="E438" s="30"/>
      <c r="F438" s="30"/>
    </row>
    <row r="439" spans="2:6" x14ac:dyDescent="0.2">
      <c r="B439" s="30"/>
      <c r="C439" s="30"/>
      <c r="D439" s="30"/>
      <c r="E439" s="30"/>
      <c r="F439" s="30"/>
    </row>
    <row r="440" spans="2:6" x14ac:dyDescent="0.2">
      <c r="B440" s="30"/>
      <c r="C440" s="30"/>
      <c r="D440" s="30"/>
      <c r="E440" s="30"/>
      <c r="F440" s="30"/>
    </row>
    <row r="441" spans="2:6" x14ac:dyDescent="0.2">
      <c r="B441" s="30"/>
      <c r="C441" s="30"/>
      <c r="D441" s="30"/>
      <c r="E441" s="30"/>
      <c r="F441" s="30"/>
    </row>
    <row r="442" spans="2:6" x14ac:dyDescent="0.2">
      <c r="B442" s="30"/>
      <c r="C442" s="30"/>
      <c r="D442" s="30"/>
      <c r="E442" s="30"/>
      <c r="F442" s="30"/>
    </row>
    <row r="443" spans="2:6" x14ac:dyDescent="0.2">
      <c r="B443" s="30"/>
      <c r="C443" s="30"/>
      <c r="D443" s="30"/>
      <c r="E443" s="30"/>
      <c r="F443" s="30"/>
    </row>
    <row r="444" spans="2:6" x14ac:dyDescent="0.2">
      <c r="B444" s="30"/>
      <c r="C444" s="30"/>
      <c r="D444" s="30"/>
      <c r="E444" s="30"/>
      <c r="F444" s="30"/>
    </row>
    <row r="445" spans="2:6" x14ac:dyDescent="0.2">
      <c r="B445" s="30"/>
      <c r="C445" s="30"/>
      <c r="D445" s="30"/>
      <c r="E445" s="30"/>
      <c r="F445" s="30"/>
    </row>
    <row r="446" spans="2:6" x14ac:dyDescent="0.2">
      <c r="B446" s="30"/>
      <c r="C446" s="30"/>
      <c r="D446" s="30"/>
      <c r="E446" s="30"/>
      <c r="F446" s="30"/>
    </row>
    <row r="447" spans="2:6" x14ac:dyDescent="0.2">
      <c r="B447" s="30"/>
      <c r="C447" s="30"/>
      <c r="D447" s="30"/>
      <c r="E447" s="30"/>
      <c r="F447" s="30"/>
    </row>
    <row r="448" spans="2:6" x14ac:dyDescent="0.2">
      <c r="B448" s="30"/>
      <c r="C448" s="30"/>
      <c r="D448" s="30"/>
      <c r="E448" s="30"/>
      <c r="F448" s="30"/>
    </row>
    <row r="449" spans="2:6" x14ac:dyDescent="0.2">
      <c r="B449" s="30"/>
      <c r="C449" s="30"/>
      <c r="D449" s="30"/>
      <c r="E449" s="30"/>
      <c r="F449" s="30"/>
    </row>
    <row r="450" spans="2:6" x14ac:dyDescent="0.2">
      <c r="B450" s="30"/>
      <c r="C450" s="30"/>
      <c r="D450" s="30"/>
      <c r="E450" s="30"/>
      <c r="F450" s="30"/>
    </row>
    <row r="451" spans="2:6" x14ac:dyDescent="0.2">
      <c r="B451" s="30"/>
      <c r="C451" s="30"/>
      <c r="D451" s="30"/>
      <c r="E451" s="30"/>
      <c r="F451" s="30"/>
    </row>
    <row r="452" spans="2:6" x14ac:dyDescent="0.2">
      <c r="B452" s="30"/>
      <c r="C452" s="30"/>
      <c r="D452" s="30"/>
      <c r="E452" s="30"/>
      <c r="F452" s="30"/>
    </row>
    <row r="453" spans="2:6" x14ac:dyDescent="0.2">
      <c r="B453" s="30"/>
      <c r="C453" s="30"/>
      <c r="D453" s="30"/>
      <c r="E453" s="30"/>
      <c r="F453" s="30"/>
    </row>
    <row r="454" spans="2:6" x14ac:dyDescent="0.2">
      <c r="B454" s="30"/>
      <c r="C454" s="30"/>
      <c r="D454" s="30"/>
      <c r="E454" s="30"/>
      <c r="F454" s="30"/>
    </row>
    <row r="455" spans="2:6" x14ac:dyDescent="0.2">
      <c r="B455" s="30"/>
      <c r="C455" s="30"/>
      <c r="D455" s="30"/>
      <c r="E455" s="30"/>
      <c r="F455" s="30"/>
    </row>
    <row r="456" spans="2:6" x14ac:dyDescent="0.2">
      <c r="B456" s="30"/>
      <c r="C456" s="30"/>
      <c r="D456" s="30"/>
      <c r="E456" s="30"/>
      <c r="F456" s="30"/>
    </row>
    <row r="457" spans="2:6" x14ac:dyDescent="0.2">
      <c r="B457" s="30"/>
      <c r="C457" s="30"/>
      <c r="D457" s="30"/>
      <c r="E457" s="30"/>
      <c r="F457" s="30"/>
    </row>
    <row r="458" spans="2:6" x14ac:dyDescent="0.2">
      <c r="B458" s="30"/>
      <c r="C458" s="30"/>
      <c r="D458" s="30"/>
      <c r="E458" s="30"/>
      <c r="F458" s="30"/>
    </row>
    <row r="459" spans="2:6" x14ac:dyDescent="0.2">
      <c r="B459" s="30"/>
      <c r="C459" s="30"/>
      <c r="D459" s="30"/>
      <c r="E459" s="30"/>
      <c r="F459" s="30"/>
    </row>
    <row r="460" spans="2:6" x14ac:dyDescent="0.2">
      <c r="B460" s="30"/>
      <c r="C460" s="30"/>
      <c r="D460" s="30"/>
      <c r="E460" s="30"/>
      <c r="F460" s="30"/>
    </row>
    <row r="461" spans="2:6" x14ac:dyDescent="0.2">
      <c r="B461" s="30"/>
      <c r="C461" s="30"/>
      <c r="D461" s="30"/>
      <c r="E461" s="30"/>
      <c r="F461" s="30"/>
    </row>
    <row r="462" spans="2:6" x14ac:dyDescent="0.2">
      <c r="B462" s="30"/>
      <c r="C462" s="30"/>
      <c r="D462" s="30"/>
      <c r="E462" s="30"/>
      <c r="F462" s="30"/>
    </row>
    <row r="463" spans="2:6" x14ac:dyDescent="0.2">
      <c r="B463" s="30"/>
      <c r="C463" s="30"/>
      <c r="D463" s="30"/>
      <c r="E463" s="30"/>
      <c r="F463" s="30"/>
    </row>
    <row r="464" spans="2:6" x14ac:dyDescent="0.2">
      <c r="B464" s="30"/>
      <c r="C464" s="30"/>
      <c r="D464" s="30"/>
      <c r="E464" s="30"/>
      <c r="F464" s="30"/>
    </row>
    <row r="465" spans="2:10" x14ac:dyDescent="0.2">
      <c r="B465" s="30"/>
      <c r="C465" s="30"/>
      <c r="D465" s="30"/>
      <c r="E465" s="30"/>
      <c r="F465" s="30"/>
    </row>
    <row r="466" spans="2:10" x14ac:dyDescent="0.2">
      <c r="B466" s="30"/>
      <c r="C466" s="30"/>
      <c r="D466" s="30"/>
      <c r="E466" s="30"/>
      <c r="F466" s="30"/>
    </row>
    <row r="467" spans="2:10" x14ac:dyDescent="0.2">
      <c r="B467" s="30"/>
      <c r="C467" s="30"/>
      <c r="D467" s="30"/>
      <c r="E467" s="30"/>
      <c r="F467" s="30"/>
    </row>
    <row r="468" spans="2:10" x14ac:dyDescent="0.2">
      <c r="B468" s="30"/>
      <c r="C468" s="30"/>
      <c r="D468" s="30"/>
      <c r="E468" s="30"/>
      <c r="F468" s="30"/>
    </row>
    <row r="469" spans="2:10" x14ac:dyDescent="0.2">
      <c r="B469" s="30"/>
      <c r="C469" s="30"/>
      <c r="D469" s="30"/>
      <c r="E469" s="30"/>
      <c r="F469" s="30"/>
    </row>
    <row r="470" spans="2:10" s="24" customFormat="1" ht="15" x14ac:dyDescent="0.2">
      <c r="B470" s="30"/>
      <c r="C470" s="30"/>
      <c r="D470" s="30"/>
      <c r="E470" s="30"/>
      <c r="F470" s="30"/>
      <c r="J470" s="60"/>
    </row>
    <row r="471" spans="2:10" s="24" customFormat="1" ht="15" x14ac:dyDescent="0.2">
      <c r="B471" s="30"/>
      <c r="C471" s="30"/>
      <c r="D471" s="30"/>
      <c r="E471" s="30"/>
      <c r="F471" s="30"/>
      <c r="J471" s="60"/>
    </row>
    <row r="472" spans="2:10" s="24" customFormat="1" ht="15" x14ac:dyDescent="0.2">
      <c r="B472" s="30"/>
      <c r="C472" s="30"/>
      <c r="D472" s="30"/>
      <c r="E472" s="30"/>
      <c r="F472" s="30"/>
      <c r="J472" s="60"/>
    </row>
    <row r="473" spans="2:10" x14ac:dyDescent="0.2">
      <c r="B473" s="30"/>
      <c r="C473" s="30"/>
      <c r="D473" s="30"/>
      <c r="E473" s="30"/>
      <c r="F473" s="30"/>
    </row>
    <row r="474" spans="2:10" x14ac:dyDescent="0.2">
      <c r="B474" s="30"/>
      <c r="C474" s="30"/>
      <c r="D474" s="30"/>
      <c r="E474" s="30"/>
      <c r="F474" s="30"/>
    </row>
    <row r="475" spans="2:10" s="27" customFormat="1" ht="11.25" x14ac:dyDescent="0.2">
      <c r="J475" s="59"/>
    </row>
    <row r="476" spans="2:10" x14ac:dyDescent="0.2">
      <c r="B476" s="30"/>
      <c r="C476" s="30"/>
      <c r="D476" s="30"/>
      <c r="E476" s="30"/>
      <c r="F476" s="30"/>
    </row>
    <row r="477" spans="2:10" x14ac:dyDescent="0.2">
      <c r="B477" s="30"/>
      <c r="C477" s="30"/>
      <c r="D477" s="30"/>
      <c r="E477" s="30"/>
      <c r="F477" s="30"/>
    </row>
    <row r="478" spans="2:10" x14ac:dyDescent="0.2">
      <c r="B478" s="30"/>
      <c r="C478" s="30"/>
      <c r="D478" s="30"/>
      <c r="E478" s="30"/>
      <c r="F478" s="30"/>
    </row>
    <row r="479" spans="2:10" x14ac:dyDescent="0.2">
      <c r="B479" s="30"/>
      <c r="C479" s="30"/>
      <c r="D479" s="30"/>
      <c r="E479" s="30"/>
      <c r="F479" s="30"/>
    </row>
    <row r="480" spans="2:10" x14ac:dyDescent="0.2">
      <c r="B480" s="30"/>
      <c r="C480" s="30"/>
      <c r="D480" s="30"/>
      <c r="E480" s="30"/>
      <c r="F480" s="30"/>
    </row>
    <row r="481" spans="2:6" x14ac:dyDescent="0.2">
      <c r="B481" s="30"/>
      <c r="C481" s="30"/>
      <c r="D481" s="30"/>
      <c r="E481" s="30"/>
      <c r="F481" s="30"/>
    </row>
    <row r="482" spans="2:6" x14ac:dyDescent="0.2">
      <c r="B482" s="30"/>
      <c r="C482" s="30"/>
      <c r="D482" s="30"/>
      <c r="E482" s="30"/>
      <c r="F482" s="30"/>
    </row>
    <row r="483" spans="2:6" x14ac:dyDescent="0.2">
      <c r="B483" s="30"/>
      <c r="C483" s="30"/>
      <c r="D483" s="30"/>
      <c r="E483" s="30"/>
      <c r="F483" s="30"/>
    </row>
    <row r="484" spans="2:6" x14ac:dyDescent="0.2">
      <c r="B484" s="30"/>
      <c r="C484" s="30"/>
      <c r="D484" s="30"/>
      <c r="E484" s="30"/>
      <c r="F484" s="30"/>
    </row>
    <row r="485" spans="2:6" x14ac:dyDescent="0.2">
      <c r="B485" s="30"/>
      <c r="C485" s="30"/>
      <c r="D485" s="30"/>
      <c r="E485" s="30"/>
      <c r="F485" s="30"/>
    </row>
    <row r="486" spans="2:6" x14ac:dyDescent="0.2">
      <c r="B486" s="30"/>
      <c r="C486" s="30"/>
      <c r="D486" s="30"/>
      <c r="E486" s="30"/>
      <c r="F486" s="30"/>
    </row>
    <row r="487" spans="2:6" x14ac:dyDescent="0.2">
      <c r="B487" s="30"/>
      <c r="C487" s="30"/>
      <c r="D487" s="30"/>
      <c r="E487" s="30"/>
      <c r="F487" s="30"/>
    </row>
    <row r="488" spans="2:6" x14ac:dyDescent="0.2">
      <c r="B488" s="30"/>
      <c r="C488" s="30"/>
      <c r="D488" s="30"/>
      <c r="E488" s="30"/>
      <c r="F488" s="30"/>
    </row>
    <row r="489" spans="2:6" x14ac:dyDescent="0.2">
      <c r="B489" s="30"/>
      <c r="C489" s="30"/>
      <c r="D489" s="30"/>
      <c r="E489" s="30"/>
      <c r="F489" s="30"/>
    </row>
    <row r="490" spans="2:6" x14ac:dyDescent="0.2">
      <c r="B490" s="30"/>
      <c r="C490" s="30"/>
      <c r="D490" s="30"/>
      <c r="E490" s="30"/>
      <c r="F490" s="30"/>
    </row>
    <row r="491" spans="2:6" x14ac:dyDescent="0.2">
      <c r="B491" s="30"/>
      <c r="C491" s="30"/>
      <c r="D491" s="30"/>
      <c r="E491" s="30"/>
      <c r="F491" s="30"/>
    </row>
    <row r="492" spans="2:6" x14ac:dyDescent="0.2">
      <c r="B492" s="30"/>
      <c r="C492" s="30"/>
      <c r="D492" s="30"/>
      <c r="E492" s="30"/>
      <c r="F492" s="30"/>
    </row>
    <row r="493" spans="2:6" x14ac:dyDescent="0.2">
      <c r="B493" s="30"/>
      <c r="C493" s="30"/>
      <c r="D493" s="30"/>
      <c r="E493" s="30"/>
      <c r="F493" s="30"/>
    </row>
    <row r="494" spans="2:6" x14ac:dyDescent="0.2">
      <c r="B494" s="30"/>
      <c r="C494" s="30"/>
      <c r="D494" s="30"/>
      <c r="E494" s="30"/>
      <c r="F494" s="30"/>
    </row>
    <row r="495" spans="2:6" x14ac:dyDescent="0.2">
      <c r="B495" s="30"/>
      <c r="C495" s="30"/>
      <c r="D495" s="30"/>
      <c r="E495" s="30"/>
      <c r="F495" s="30"/>
    </row>
    <row r="496" spans="2:6" x14ac:dyDescent="0.2">
      <c r="B496" s="30"/>
      <c r="C496" s="30"/>
      <c r="D496" s="30"/>
      <c r="E496" s="30"/>
      <c r="F496" s="30"/>
    </row>
    <row r="497" spans="2:6" x14ac:dyDescent="0.2">
      <c r="B497" s="30"/>
      <c r="C497" s="30"/>
      <c r="D497" s="30"/>
      <c r="E497" s="30"/>
      <c r="F497" s="30"/>
    </row>
    <row r="498" spans="2:6" x14ac:dyDescent="0.2">
      <c r="B498" s="30"/>
      <c r="C498" s="30"/>
      <c r="D498" s="30"/>
      <c r="E498" s="30"/>
      <c r="F498" s="30"/>
    </row>
    <row r="499" spans="2:6" x14ac:dyDescent="0.2">
      <c r="B499" s="30"/>
      <c r="C499" s="30"/>
      <c r="D499" s="30"/>
      <c r="E499" s="30"/>
      <c r="F499" s="30"/>
    </row>
    <row r="500" spans="2:6" x14ac:dyDescent="0.2">
      <c r="B500" s="30"/>
      <c r="C500" s="30"/>
      <c r="D500" s="30"/>
      <c r="E500" s="30"/>
      <c r="F500" s="30"/>
    </row>
    <row r="501" spans="2:6" x14ac:dyDescent="0.2">
      <c r="B501" s="30"/>
      <c r="C501" s="30"/>
      <c r="D501" s="30"/>
      <c r="E501" s="30"/>
      <c r="F501" s="30"/>
    </row>
    <row r="502" spans="2:6" x14ac:dyDescent="0.2">
      <c r="B502" s="30"/>
      <c r="C502" s="30"/>
      <c r="D502" s="30"/>
      <c r="E502" s="30"/>
      <c r="F502" s="30"/>
    </row>
    <row r="503" spans="2:6" x14ac:dyDescent="0.2">
      <c r="B503" s="30"/>
      <c r="C503" s="30"/>
      <c r="D503" s="30"/>
      <c r="E503" s="30"/>
      <c r="F503" s="30"/>
    </row>
    <row r="504" spans="2:6" x14ac:dyDescent="0.2">
      <c r="B504" s="30"/>
      <c r="C504" s="30"/>
      <c r="D504" s="30"/>
      <c r="E504" s="30"/>
      <c r="F504" s="30"/>
    </row>
    <row r="505" spans="2:6" x14ac:dyDescent="0.2">
      <c r="B505" s="30"/>
      <c r="C505" s="30"/>
      <c r="D505" s="30"/>
      <c r="E505" s="30"/>
      <c r="F505" s="30"/>
    </row>
    <row r="506" spans="2:6" x14ac:dyDescent="0.2">
      <c r="B506" s="30"/>
      <c r="C506" s="30"/>
      <c r="D506" s="30"/>
      <c r="E506" s="30"/>
      <c r="F506" s="30"/>
    </row>
    <row r="507" spans="2:6" x14ac:dyDescent="0.2">
      <c r="B507" s="30"/>
      <c r="C507" s="30"/>
      <c r="D507" s="30"/>
      <c r="E507" s="30"/>
      <c r="F507" s="30"/>
    </row>
    <row r="508" spans="2:6" x14ac:dyDescent="0.2">
      <c r="B508" s="30"/>
      <c r="C508" s="30"/>
      <c r="D508" s="30"/>
      <c r="E508" s="30"/>
      <c r="F508" s="30"/>
    </row>
    <row r="509" spans="2:6" x14ac:dyDescent="0.2">
      <c r="B509" s="30"/>
      <c r="C509" s="30"/>
      <c r="D509" s="30"/>
      <c r="E509" s="30"/>
      <c r="F509" s="30"/>
    </row>
    <row r="510" spans="2:6" x14ac:dyDescent="0.2">
      <c r="B510" s="30"/>
      <c r="C510" s="30"/>
      <c r="D510" s="30"/>
      <c r="E510" s="30"/>
      <c r="F510" s="30"/>
    </row>
    <row r="511" spans="2:6" x14ac:dyDescent="0.2">
      <c r="B511" s="30"/>
      <c r="C511" s="30"/>
      <c r="D511" s="30"/>
      <c r="E511" s="30"/>
      <c r="F511" s="30"/>
    </row>
    <row r="512" spans="2:6" x14ac:dyDescent="0.2">
      <c r="B512" s="30"/>
      <c r="C512" s="30"/>
      <c r="D512" s="30"/>
      <c r="E512" s="30"/>
      <c r="F512" s="30"/>
    </row>
    <row r="513" spans="2:10" x14ac:dyDescent="0.2">
      <c r="B513" s="30"/>
      <c r="C513" s="30"/>
      <c r="D513" s="30"/>
      <c r="E513" s="30"/>
      <c r="F513" s="30"/>
    </row>
    <row r="514" spans="2:10" x14ac:dyDescent="0.2">
      <c r="B514" s="30"/>
      <c r="C514" s="30"/>
      <c r="D514" s="30"/>
      <c r="E514" s="30"/>
      <c r="F514" s="30"/>
    </row>
    <row r="515" spans="2:10" x14ac:dyDescent="0.2">
      <c r="B515" s="30"/>
      <c r="C515" s="30"/>
      <c r="D515" s="30"/>
      <c r="E515" s="30"/>
      <c r="F515" s="30"/>
    </row>
    <row r="522" spans="2:10" s="24" customFormat="1" ht="15" x14ac:dyDescent="0.2">
      <c r="J522" s="60"/>
    </row>
    <row r="523" spans="2:10" s="24" customFormat="1" ht="15" x14ac:dyDescent="0.2">
      <c r="J523" s="60"/>
    </row>
    <row r="524" spans="2:10" s="24" customFormat="1" ht="15" x14ac:dyDescent="0.2">
      <c r="J524" s="60"/>
    </row>
    <row r="527" spans="2:10" s="27" customFormat="1" ht="11.25" x14ac:dyDescent="0.2">
      <c r="J527" s="59"/>
    </row>
    <row r="530" spans="2:6" x14ac:dyDescent="0.2">
      <c r="B530" s="30"/>
      <c r="C530" s="30"/>
      <c r="D530" s="30"/>
      <c r="E530" s="30"/>
      <c r="F530" s="30"/>
    </row>
    <row r="531" spans="2:6" x14ac:dyDescent="0.2">
      <c r="B531" s="30"/>
      <c r="C531" s="30"/>
      <c r="D531" s="30"/>
      <c r="E531" s="30"/>
      <c r="F531" s="30"/>
    </row>
    <row r="532" spans="2:6" x14ac:dyDescent="0.2">
      <c r="B532" s="30"/>
      <c r="C532" s="30"/>
      <c r="D532" s="30"/>
      <c r="E532" s="30"/>
      <c r="F532" s="30"/>
    </row>
    <row r="533" spans="2:6" x14ac:dyDescent="0.2">
      <c r="B533" s="30"/>
      <c r="C533" s="30"/>
      <c r="D533" s="30"/>
      <c r="E533" s="30"/>
      <c r="F533" s="30"/>
    </row>
    <row r="534" spans="2:6" x14ac:dyDescent="0.2">
      <c r="B534" s="30"/>
      <c r="C534" s="30"/>
      <c r="D534" s="30"/>
      <c r="E534" s="30"/>
      <c r="F534" s="30"/>
    </row>
    <row r="535" spans="2:6" x14ac:dyDescent="0.2">
      <c r="B535" s="30"/>
      <c r="C535" s="30"/>
      <c r="D535" s="30"/>
      <c r="E535" s="30"/>
      <c r="F535" s="30"/>
    </row>
    <row r="536" spans="2:6" x14ac:dyDescent="0.2">
      <c r="B536" s="30"/>
      <c r="C536" s="30"/>
      <c r="D536" s="30"/>
      <c r="E536" s="30"/>
      <c r="F536" s="30"/>
    </row>
    <row r="537" spans="2:6" x14ac:dyDescent="0.2">
      <c r="B537" s="30"/>
      <c r="C537" s="30"/>
      <c r="D537" s="30"/>
      <c r="E537" s="30"/>
      <c r="F537" s="30"/>
    </row>
    <row r="538" spans="2:6" x14ac:dyDescent="0.2">
      <c r="B538" s="30"/>
      <c r="C538" s="30"/>
      <c r="D538" s="30"/>
      <c r="E538" s="30"/>
      <c r="F538" s="30"/>
    </row>
    <row r="539" spans="2:6" x14ac:dyDescent="0.2">
      <c r="B539" s="30"/>
      <c r="C539" s="30"/>
      <c r="D539" s="30"/>
      <c r="E539" s="30"/>
      <c r="F539" s="30"/>
    </row>
    <row r="540" spans="2:6" x14ac:dyDescent="0.2">
      <c r="B540" s="30"/>
      <c r="C540" s="30"/>
      <c r="D540" s="30"/>
      <c r="E540" s="30"/>
      <c r="F540" s="30"/>
    </row>
    <row r="541" spans="2:6" x14ac:dyDescent="0.2">
      <c r="B541" s="30"/>
      <c r="C541" s="30"/>
      <c r="D541" s="30"/>
      <c r="E541" s="30"/>
      <c r="F541" s="30"/>
    </row>
    <row r="542" spans="2:6" x14ac:dyDescent="0.2">
      <c r="B542" s="30"/>
      <c r="C542" s="30"/>
      <c r="D542" s="30"/>
      <c r="E542" s="30"/>
      <c r="F542" s="30"/>
    </row>
    <row r="543" spans="2:6" x14ac:dyDescent="0.2">
      <c r="B543" s="30"/>
      <c r="C543" s="30"/>
      <c r="D543" s="30"/>
      <c r="E543" s="30"/>
      <c r="F543" s="30"/>
    </row>
    <row r="544" spans="2:6" x14ac:dyDescent="0.2">
      <c r="B544" s="30"/>
      <c r="C544" s="30"/>
      <c r="D544" s="30"/>
      <c r="E544" s="30"/>
      <c r="F544" s="30"/>
    </row>
    <row r="545" spans="2:6" x14ac:dyDescent="0.2">
      <c r="B545" s="30"/>
      <c r="C545" s="30"/>
      <c r="D545" s="30"/>
      <c r="E545" s="30"/>
      <c r="F545" s="30"/>
    </row>
    <row r="546" spans="2:6" x14ac:dyDescent="0.2">
      <c r="B546" s="30"/>
      <c r="C546" s="30"/>
      <c r="D546" s="30"/>
      <c r="E546" s="30"/>
      <c r="F546" s="30"/>
    </row>
    <row r="547" spans="2:6" x14ac:dyDescent="0.2">
      <c r="B547" s="30"/>
      <c r="C547" s="30"/>
      <c r="D547" s="30"/>
      <c r="E547" s="30"/>
      <c r="F547" s="30"/>
    </row>
    <row r="548" spans="2:6" x14ac:dyDescent="0.2">
      <c r="B548" s="30"/>
      <c r="C548" s="30"/>
      <c r="D548" s="30"/>
      <c r="E548" s="30"/>
      <c r="F548" s="30"/>
    </row>
    <row r="549" spans="2:6" x14ac:dyDescent="0.2">
      <c r="B549" s="30"/>
      <c r="C549" s="30"/>
      <c r="D549" s="30"/>
      <c r="E549" s="30"/>
      <c r="F549" s="30"/>
    </row>
    <row r="550" spans="2:6" x14ac:dyDescent="0.2">
      <c r="B550" s="30"/>
      <c r="C550" s="30"/>
      <c r="D550" s="30"/>
      <c r="E550" s="30"/>
      <c r="F550" s="30"/>
    </row>
    <row r="551" spans="2:6" x14ac:dyDescent="0.2">
      <c r="B551" s="30"/>
      <c r="C551" s="30"/>
      <c r="D551" s="30"/>
      <c r="E551" s="30"/>
      <c r="F551" s="30"/>
    </row>
    <row r="552" spans="2:6" x14ac:dyDescent="0.2">
      <c r="B552" s="30"/>
      <c r="C552" s="30"/>
      <c r="D552" s="30"/>
      <c r="E552" s="30"/>
      <c r="F552" s="30"/>
    </row>
    <row r="553" spans="2:6" x14ac:dyDescent="0.2">
      <c r="B553" s="30"/>
      <c r="C553" s="30"/>
      <c r="D553" s="30"/>
      <c r="E553" s="30"/>
      <c r="F553" s="30"/>
    </row>
    <row r="554" spans="2:6" x14ac:dyDescent="0.2">
      <c r="B554" s="30"/>
      <c r="C554" s="30"/>
      <c r="D554" s="30"/>
      <c r="E554" s="30"/>
      <c r="F554" s="30"/>
    </row>
    <row r="555" spans="2:6" x14ac:dyDescent="0.2">
      <c r="B555" s="30"/>
      <c r="C555" s="30"/>
      <c r="D555" s="30"/>
      <c r="E555" s="30"/>
      <c r="F555" s="30"/>
    </row>
    <row r="556" spans="2:6" x14ac:dyDescent="0.2">
      <c r="B556" s="30"/>
      <c r="C556" s="30"/>
      <c r="D556" s="30"/>
      <c r="E556" s="30"/>
      <c r="F556" s="30"/>
    </row>
    <row r="557" spans="2:6" x14ac:dyDescent="0.2">
      <c r="B557" s="30"/>
      <c r="C557" s="30"/>
      <c r="D557" s="30"/>
      <c r="E557" s="30"/>
      <c r="F557" s="30"/>
    </row>
    <row r="558" spans="2:6" x14ac:dyDescent="0.2">
      <c r="B558" s="30"/>
      <c r="C558" s="30"/>
      <c r="D558" s="30"/>
      <c r="E558" s="30"/>
      <c r="F558" s="30"/>
    </row>
    <row r="559" spans="2:6" x14ac:dyDescent="0.2">
      <c r="B559" s="30"/>
      <c r="C559" s="30"/>
      <c r="D559" s="30"/>
      <c r="E559" s="30"/>
      <c r="F559" s="30"/>
    </row>
    <row r="560" spans="2:6" x14ac:dyDescent="0.2">
      <c r="B560" s="30"/>
      <c r="C560" s="30"/>
      <c r="D560" s="30"/>
      <c r="E560" s="30"/>
      <c r="F560" s="30"/>
    </row>
    <row r="561" spans="2:10" x14ac:dyDescent="0.2">
      <c r="B561" s="30"/>
      <c r="C561" s="30"/>
      <c r="D561" s="30"/>
      <c r="E561" s="30"/>
      <c r="F561" s="30"/>
    </row>
    <row r="562" spans="2:10" x14ac:dyDescent="0.2">
      <c r="B562" s="30"/>
      <c r="C562" s="30"/>
      <c r="D562" s="30"/>
      <c r="E562" s="30"/>
      <c r="F562" s="30"/>
    </row>
    <row r="563" spans="2:10" x14ac:dyDescent="0.2">
      <c r="B563" s="30"/>
      <c r="C563" s="30"/>
      <c r="D563" s="30"/>
      <c r="E563" s="30"/>
      <c r="F563" s="30"/>
    </row>
    <row r="564" spans="2:10" x14ac:dyDescent="0.2">
      <c r="B564" s="30"/>
      <c r="C564" s="30"/>
      <c r="D564" s="30"/>
      <c r="E564" s="30"/>
      <c r="F564" s="30"/>
    </row>
    <row r="565" spans="2:10" x14ac:dyDescent="0.2">
      <c r="B565" s="30"/>
      <c r="C565" s="30"/>
      <c r="D565" s="30"/>
      <c r="E565" s="30"/>
      <c r="F565" s="30"/>
    </row>
    <row r="566" spans="2:10" x14ac:dyDescent="0.2">
      <c r="B566" s="30"/>
      <c r="C566" s="30"/>
      <c r="D566" s="30"/>
      <c r="E566" s="30"/>
      <c r="F566" s="30"/>
    </row>
    <row r="567" spans="2:10" x14ac:dyDescent="0.2">
      <c r="B567" s="30"/>
      <c r="C567" s="30"/>
      <c r="D567" s="30"/>
      <c r="E567" s="30"/>
      <c r="F567" s="30"/>
    </row>
    <row r="568" spans="2:10" x14ac:dyDescent="0.2">
      <c r="B568" s="30"/>
      <c r="C568" s="30"/>
      <c r="D568" s="30"/>
      <c r="E568" s="30"/>
      <c r="F568" s="30"/>
    </row>
    <row r="569" spans="2:10" x14ac:dyDescent="0.2">
      <c r="B569" s="30"/>
      <c r="C569" s="30"/>
      <c r="D569" s="30"/>
      <c r="E569" s="30"/>
      <c r="F569" s="30"/>
    </row>
    <row r="570" spans="2:10" x14ac:dyDescent="0.2">
      <c r="B570" s="30"/>
      <c r="C570" s="30"/>
      <c r="D570" s="30"/>
      <c r="E570" s="30"/>
      <c r="F570" s="30"/>
    </row>
    <row r="571" spans="2:10" x14ac:dyDescent="0.2">
      <c r="B571" s="30"/>
      <c r="C571" s="30"/>
      <c r="D571" s="30"/>
      <c r="E571" s="30"/>
      <c r="F571" s="30"/>
    </row>
    <row r="572" spans="2:10" x14ac:dyDescent="0.2">
      <c r="B572" s="30"/>
      <c r="C572" s="30"/>
      <c r="D572" s="30"/>
      <c r="E572" s="30"/>
      <c r="F572" s="30"/>
    </row>
    <row r="573" spans="2:10" x14ac:dyDescent="0.2">
      <c r="B573" s="30"/>
      <c r="C573" s="30"/>
      <c r="D573" s="30"/>
      <c r="E573" s="30"/>
      <c r="F573" s="30"/>
    </row>
    <row r="574" spans="2:10" s="24" customFormat="1" ht="15" x14ac:dyDescent="0.2">
      <c r="B574" s="30"/>
      <c r="C574" s="30"/>
      <c r="D574" s="30"/>
      <c r="E574" s="30"/>
      <c r="F574" s="30"/>
      <c r="J574" s="60"/>
    </row>
    <row r="575" spans="2:10" s="24" customFormat="1" ht="15" x14ac:dyDescent="0.2">
      <c r="B575" s="30"/>
      <c r="C575" s="30"/>
      <c r="D575" s="30"/>
      <c r="E575" s="30"/>
      <c r="F575" s="30"/>
      <c r="J575" s="60"/>
    </row>
    <row r="576" spans="2:10" s="24" customFormat="1" ht="15" x14ac:dyDescent="0.2">
      <c r="B576" s="30"/>
      <c r="C576" s="30"/>
      <c r="D576" s="30"/>
      <c r="E576" s="30"/>
      <c r="F576" s="30"/>
      <c r="J576" s="60"/>
    </row>
    <row r="577" spans="2:10" x14ac:dyDescent="0.2">
      <c r="B577" s="30"/>
      <c r="C577" s="30"/>
      <c r="D577" s="30"/>
      <c r="E577" s="30"/>
      <c r="F577" s="30"/>
    </row>
    <row r="578" spans="2:10" x14ac:dyDescent="0.2">
      <c r="B578" s="30"/>
      <c r="C578" s="30"/>
      <c r="D578" s="30"/>
      <c r="E578" s="30"/>
      <c r="F578" s="30"/>
    </row>
    <row r="579" spans="2:10" s="27" customFormat="1" ht="11.25" x14ac:dyDescent="0.2">
      <c r="J579" s="59"/>
    </row>
    <row r="580" spans="2:10" x14ac:dyDescent="0.2">
      <c r="B580" s="30"/>
      <c r="C580" s="30"/>
      <c r="D580" s="30"/>
      <c r="E580" s="30"/>
      <c r="F580" s="30"/>
    </row>
    <row r="581" spans="2:10" x14ac:dyDescent="0.2">
      <c r="B581" s="30"/>
      <c r="C581" s="30"/>
      <c r="D581" s="30"/>
      <c r="E581" s="30"/>
      <c r="F581" s="30"/>
    </row>
    <row r="582" spans="2:10" x14ac:dyDescent="0.2">
      <c r="B582" s="30"/>
      <c r="C582" s="30"/>
      <c r="D582" s="30"/>
      <c r="E582" s="30"/>
      <c r="F582" s="30"/>
    </row>
    <row r="583" spans="2:10" x14ac:dyDescent="0.2">
      <c r="B583" s="30"/>
      <c r="C583" s="30"/>
      <c r="D583" s="30"/>
      <c r="E583" s="30"/>
      <c r="F583" s="30"/>
    </row>
    <row r="584" spans="2:10" x14ac:dyDescent="0.2">
      <c r="B584" s="30"/>
      <c r="C584" s="30"/>
      <c r="D584" s="30"/>
      <c r="E584" s="30"/>
      <c r="F584" s="30"/>
    </row>
    <row r="585" spans="2:10" x14ac:dyDescent="0.2">
      <c r="B585" s="30"/>
      <c r="C585" s="30"/>
      <c r="D585" s="30"/>
      <c r="E585" s="30"/>
      <c r="F585" s="30"/>
    </row>
    <row r="586" spans="2:10" x14ac:dyDescent="0.2">
      <c r="B586" s="30"/>
      <c r="C586" s="30"/>
      <c r="D586" s="30"/>
      <c r="E586" s="30"/>
      <c r="F586" s="30"/>
    </row>
    <row r="587" spans="2:10" x14ac:dyDescent="0.2">
      <c r="B587" s="30"/>
      <c r="C587" s="30"/>
      <c r="D587" s="30"/>
      <c r="E587" s="30"/>
      <c r="F587" s="30"/>
    </row>
    <row r="588" spans="2:10" x14ac:dyDescent="0.2">
      <c r="B588" s="30"/>
      <c r="C588" s="30"/>
      <c r="D588" s="30"/>
      <c r="E588" s="30"/>
      <c r="F588" s="30"/>
    </row>
    <row r="589" spans="2:10" x14ac:dyDescent="0.2">
      <c r="B589" s="30"/>
      <c r="C589" s="30"/>
      <c r="D589" s="30"/>
      <c r="E589" s="30"/>
      <c r="F589" s="30"/>
    </row>
    <row r="590" spans="2:10" x14ac:dyDescent="0.2">
      <c r="B590" s="30"/>
      <c r="C590" s="30"/>
      <c r="D590" s="30"/>
      <c r="E590" s="30"/>
      <c r="F590" s="30"/>
    </row>
    <row r="591" spans="2:10" x14ac:dyDescent="0.2">
      <c r="B591" s="30"/>
      <c r="C591" s="30"/>
      <c r="D591" s="30"/>
      <c r="E591" s="30"/>
      <c r="F591" s="30"/>
    </row>
    <row r="592" spans="2:10" x14ac:dyDescent="0.2">
      <c r="B592" s="30"/>
      <c r="C592" s="30"/>
      <c r="D592" s="30"/>
      <c r="E592" s="30"/>
      <c r="F592" s="30"/>
    </row>
    <row r="593" spans="2:6" x14ac:dyDescent="0.2">
      <c r="B593" s="30"/>
      <c r="C593" s="30"/>
      <c r="D593" s="30"/>
      <c r="E593" s="30"/>
      <c r="F593" s="30"/>
    </row>
    <row r="594" spans="2:6" x14ac:dyDescent="0.2">
      <c r="B594" s="30"/>
      <c r="C594" s="30"/>
      <c r="D594" s="30"/>
      <c r="E594" s="30"/>
      <c r="F594" s="30"/>
    </row>
    <row r="595" spans="2:6" x14ac:dyDescent="0.2">
      <c r="B595" s="30"/>
      <c r="C595" s="30"/>
      <c r="D595" s="30"/>
      <c r="E595" s="30"/>
      <c r="F595" s="30"/>
    </row>
    <row r="596" spans="2:6" x14ac:dyDescent="0.2">
      <c r="B596" s="30"/>
      <c r="C596" s="30"/>
      <c r="D596" s="30"/>
      <c r="E596" s="30"/>
      <c r="F596" s="30"/>
    </row>
    <row r="597" spans="2:6" x14ac:dyDescent="0.2">
      <c r="B597" s="30"/>
      <c r="C597" s="30"/>
      <c r="D597" s="30"/>
      <c r="E597" s="30"/>
      <c r="F597" s="30"/>
    </row>
    <row r="598" spans="2:6" x14ac:dyDescent="0.2">
      <c r="B598" s="30"/>
      <c r="C598" s="30"/>
      <c r="D598" s="30"/>
      <c r="E598" s="30"/>
      <c r="F598" s="30"/>
    </row>
    <row r="599" spans="2:6" x14ac:dyDescent="0.2">
      <c r="B599" s="30"/>
      <c r="C599" s="30"/>
      <c r="D599" s="30"/>
      <c r="E599" s="30"/>
      <c r="F599" s="30"/>
    </row>
    <row r="600" spans="2:6" x14ac:dyDescent="0.2">
      <c r="B600" s="30"/>
      <c r="C600" s="30"/>
      <c r="D600" s="30"/>
      <c r="E600" s="30"/>
      <c r="F600" s="30"/>
    </row>
    <row r="601" spans="2:6" x14ac:dyDescent="0.2">
      <c r="B601" s="30"/>
      <c r="C601" s="30"/>
      <c r="D601" s="30"/>
      <c r="E601" s="30"/>
      <c r="F601" s="30"/>
    </row>
    <row r="602" spans="2:6" x14ac:dyDescent="0.2">
      <c r="B602" s="30"/>
      <c r="C602" s="30"/>
      <c r="D602" s="30"/>
      <c r="E602" s="30"/>
      <c r="F602" s="30"/>
    </row>
    <row r="603" spans="2:6" x14ac:dyDescent="0.2">
      <c r="B603" s="30"/>
      <c r="C603" s="30"/>
      <c r="D603" s="30"/>
      <c r="E603" s="30"/>
      <c r="F603" s="30"/>
    </row>
    <row r="604" spans="2:6" x14ac:dyDescent="0.2">
      <c r="B604" s="30"/>
      <c r="C604" s="30"/>
      <c r="D604" s="30"/>
      <c r="E604" s="30"/>
      <c r="F604" s="30"/>
    </row>
    <row r="605" spans="2:6" x14ac:dyDescent="0.2">
      <c r="B605" s="30"/>
      <c r="C605" s="30"/>
      <c r="D605" s="30"/>
      <c r="E605" s="30"/>
      <c r="F605" s="30"/>
    </row>
    <row r="606" spans="2:6" x14ac:dyDescent="0.2">
      <c r="B606" s="30"/>
      <c r="C606" s="30"/>
      <c r="D606" s="30"/>
      <c r="E606" s="30"/>
      <c r="F606" s="30"/>
    </row>
    <row r="607" spans="2:6" x14ac:dyDescent="0.2">
      <c r="B607" s="30"/>
      <c r="C607" s="30"/>
      <c r="D607" s="30"/>
      <c r="E607" s="30"/>
      <c r="F607" s="30"/>
    </row>
    <row r="608" spans="2:6" x14ac:dyDescent="0.2">
      <c r="B608" s="30"/>
      <c r="C608" s="30"/>
      <c r="D608" s="30"/>
      <c r="E608" s="30"/>
      <c r="F608" s="30"/>
    </row>
    <row r="609" spans="2:6" x14ac:dyDescent="0.2">
      <c r="B609" s="30"/>
      <c r="C609" s="30"/>
      <c r="D609" s="30"/>
      <c r="E609" s="30"/>
      <c r="F609" s="30"/>
    </row>
    <row r="610" spans="2:6" x14ac:dyDescent="0.2">
      <c r="B610" s="30"/>
      <c r="C610" s="30"/>
      <c r="D610" s="30"/>
      <c r="E610" s="30"/>
      <c r="F610" s="30"/>
    </row>
    <row r="611" spans="2:6" x14ac:dyDescent="0.2">
      <c r="B611" s="30"/>
      <c r="C611" s="30"/>
      <c r="D611" s="30"/>
      <c r="E611" s="30"/>
      <c r="F611" s="30"/>
    </row>
    <row r="612" spans="2:6" x14ac:dyDescent="0.2">
      <c r="B612" s="30"/>
      <c r="C612" s="30"/>
      <c r="D612" s="30"/>
      <c r="E612" s="30"/>
      <c r="F612" s="30"/>
    </row>
    <row r="613" spans="2:6" x14ac:dyDescent="0.2">
      <c r="B613" s="30"/>
      <c r="C613" s="30"/>
      <c r="D613" s="30"/>
      <c r="E613" s="30"/>
      <c r="F613" s="30"/>
    </row>
    <row r="614" spans="2:6" x14ac:dyDescent="0.2">
      <c r="B614" s="30"/>
      <c r="C614" s="30"/>
      <c r="D614" s="30"/>
      <c r="E614" s="30"/>
      <c r="F614" s="30"/>
    </row>
    <row r="615" spans="2:6" x14ac:dyDescent="0.2">
      <c r="B615" s="30"/>
      <c r="C615" s="30"/>
      <c r="D615" s="30"/>
      <c r="E615" s="30"/>
      <c r="F615" s="30"/>
    </row>
    <row r="616" spans="2:6" x14ac:dyDescent="0.2">
      <c r="B616" s="30"/>
      <c r="C616" s="30"/>
      <c r="D616" s="30"/>
      <c r="E616" s="30"/>
      <c r="F616" s="30"/>
    </row>
    <row r="617" spans="2:6" x14ac:dyDescent="0.2">
      <c r="B617" s="30"/>
      <c r="C617" s="30"/>
      <c r="D617" s="30"/>
      <c r="E617" s="30"/>
      <c r="F617" s="30"/>
    </row>
    <row r="618" spans="2:6" x14ac:dyDescent="0.2">
      <c r="B618" s="30"/>
      <c r="C618" s="30"/>
      <c r="D618" s="30"/>
      <c r="E618" s="30"/>
      <c r="F618" s="30"/>
    </row>
    <row r="619" spans="2:6" x14ac:dyDescent="0.2">
      <c r="B619" s="30"/>
      <c r="C619" s="30"/>
      <c r="D619" s="30"/>
      <c r="E619" s="30"/>
      <c r="F619" s="30"/>
    </row>
    <row r="626" spans="2:10" s="24" customFormat="1" ht="15" x14ac:dyDescent="0.2">
      <c r="J626" s="60"/>
    </row>
    <row r="627" spans="2:10" s="24" customFormat="1" ht="15" x14ac:dyDescent="0.2">
      <c r="J627" s="60"/>
    </row>
    <row r="628" spans="2:10" s="24" customFormat="1" ht="15" x14ac:dyDescent="0.2">
      <c r="J628" s="60"/>
    </row>
    <row r="631" spans="2:10" s="27" customFormat="1" ht="11.25" x14ac:dyDescent="0.2">
      <c r="J631" s="59"/>
    </row>
    <row r="634" spans="2:10" x14ac:dyDescent="0.2">
      <c r="B634" s="30"/>
      <c r="C634" s="30"/>
      <c r="D634" s="30"/>
      <c r="E634" s="30"/>
      <c r="F634" s="30"/>
    </row>
    <row r="635" spans="2:10" x14ac:dyDescent="0.2">
      <c r="B635" s="30"/>
      <c r="C635" s="30"/>
      <c r="D635" s="30"/>
      <c r="E635" s="30"/>
      <c r="F635" s="30"/>
    </row>
    <row r="636" spans="2:10" x14ac:dyDescent="0.2">
      <c r="B636" s="30"/>
      <c r="C636" s="30"/>
      <c r="D636" s="30"/>
      <c r="E636" s="30"/>
      <c r="F636" s="30"/>
    </row>
    <row r="637" spans="2:10" x14ac:dyDescent="0.2">
      <c r="B637" s="30"/>
      <c r="C637" s="30"/>
      <c r="D637" s="30"/>
      <c r="E637" s="30"/>
      <c r="F637" s="30"/>
    </row>
    <row r="638" spans="2:10" x14ac:dyDescent="0.2">
      <c r="B638" s="30"/>
      <c r="C638" s="30"/>
      <c r="D638" s="30"/>
      <c r="E638" s="30"/>
      <c r="F638" s="30"/>
    </row>
    <row r="639" spans="2:10" x14ac:dyDescent="0.2">
      <c r="B639" s="30"/>
      <c r="C639" s="30"/>
      <c r="D639" s="30"/>
      <c r="E639" s="30"/>
      <c r="F639" s="30"/>
    </row>
    <row r="640" spans="2:10" x14ac:dyDescent="0.2">
      <c r="B640" s="30"/>
      <c r="C640" s="30"/>
      <c r="D640" s="30"/>
      <c r="E640" s="30"/>
      <c r="F640" s="30"/>
    </row>
    <row r="641" spans="2:6" x14ac:dyDescent="0.2">
      <c r="B641" s="30"/>
      <c r="C641" s="30"/>
      <c r="D641" s="30"/>
      <c r="E641" s="30"/>
      <c r="F641" s="30"/>
    </row>
    <row r="642" spans="2:6" x14ac:dyDescent="0.2">
      <c r="B642" s="30"/>
      <c r="C642" s="30"/>
      <c r="D642" s="30"/>
      <c r="E642" s="30"/>
      <c r="F642" s="30"/>
    </row>
    <row r="643" spans="2:6" x14ac:dyDescent="0.2">
      <c r="B643" s="30"/>
      <c r="C643" s="30"/>
      <c r="D643" s="30"/>
      <c r="E643" s="30"/>
      <c r="F643" s="30"/>
    </row>
    <row r="644" spans="2:6" x14ac:dyDescent="0.2">
      <c r="B644" s="30"/>
      <c r="C644" s="30"/>
      <c r="D644" s="30"/>
      <c r="E644" s="30"/>
      <c r="F644" s="30"/>
    </row>
    <row r="645" spans="2:6" x14ac:dyDescent="0.2">
      <c r="B645" s="30"/>
      <c r="C645" s="30"/>
      <c r="D645" s="30"/>
      <c r="E645" s="30"/>
      <c r="F645" s="30"/>
    </row>
    <row r="646" spans="2:6" x14ac:dyDescent="0.2">
      <c r="B646" s="30"/>
      <c r="C646" s="30"/>
      <c r="D646" s="30"/>
      <c r="E646" s="30"/>
      <c r="F646" s="30"/>
    </row>
    <row r="647" spans="2:6" x14ac:dyDescent="0.2">
      <c r="B647" s="30"/>
      <c r="C647" s="30"/>
      <c r="D647" s="30"/>
      <c r="E647" s="30"/>
      <c r="F647" s="30"/>
    </row>
    <row r="648" spans="2:6" x14ac:dyDescent="0.2">
      <c r="B648" s="30"/>
      <c r="C648" s="30"/>
      <c r="D648" s="30"/>
      <c r="E648" s="30"/>
      <c r="F648" s="30"/>
    </row>
    <row r="649" spans="2:6" x14ac:dyDescent="0.2">
      <c r="B649" s="30"/>
      <c r="C649" s="30"/>
      <c r="D649" s="30"/>
      <c r="E649" s="30"/>
      <c r="F649" s="30"/>
    </row>
    <row r="650" spans="2:6" x14ac:dyDescent="0.2">
      <c r="B650" s="30"/>
      <c r="C650" s="30"/>
      <c r="D650" s="30"/>
      <c r="E650" s="30"/>
      <c r="F650" s="30"/>
    </row>
    <row r="651" spans="2:6" x14ac:dyDescent="0.2">
      <c r="B651" s="30"/>
      <c r="C651" s="30"/>
      <c r="D651" s="30"/>
      <c r="E651" s="30"/>
      <c r="F651" s="30"/>
    </row>
    <row r="652" spans="2:6" x14ac:dyDescent="0.2">
      <c r="B652" s="30"/>
      <c r="C652" s="30"/>
      <c r="D652" s="30"/>
      <c r="E652" s="30"/>
      <c r="F652" s="30"/>
    </row>
    <row r="653" spans="2:6" x14ac:dyDescent="0.2">
      <c r="B653" s="30"/>
      <c r="C653" s="30"/>
      <c r="D653" s="30"/>
      <c r="E653" s="30"/>
      <c r="F653" s="30"/>
    </row>
    <row r="654" spans="2:6" x14ac:dyDescent="0.2">
      <c r="B654" s="30"/>
      <c r="C654" s="30"/>
      <c r="D654" s="30"/>
      <c r="E654" s="30"/>
      <c r="F654" s="30"/>
    </row>
    <row r="655" spans="2:6" x14ac:dyDescent="0.2">
      <c r="B655" s="30"/>
      <c r="C655" s="30"/>
      <c r="D655" s="30"/>
      <c r="E655" s="30"/>
      <c r="F655" s="30"/>
    </row>
    <row r="656" spans="2:6" x14ac:dyDescent="0.2">
      <c r="B656" s="30"/>
      <c r="C656" s="30"/>
      <c r="D656" s="30"/>
      <c r="E656" s="30"/>
      <c r="F656" s="30"/>
    </row>
    <row r="657" spans="2:6" x14ac:dyDescent="0.2">
      <c r="B657" s="30"/>
      <c r="C657" s="30"/>
      <c r="D657" s="30"/>
      <c r="E657" s="30"/>
      <c r="F657" s="30"/>
    </row>
    <row r="658" spans="2:6" x14ac:dyDescent="0.2">
      <c r="B658" s="30"/>
      <c r="C658" s="30"/>
      <c r="D658" s="30"/>
      <c r="E658" s="30"/>
      <c r="F658" s="30"/>
    </row>
    <row r="659" spans="2:6" x14ac:dyDescent="0.2">
      <c r="B659" s="30"/>
      <c r="C659" s="30"/>
      <c r="D659" s="30"/>
      <c r="E659" s="30"/>
      <c r="F659" s="30"/>
    </row>
    <row r="660" spans="2:6" x14ac:dyDescent="0.2">
      <c r="B660" s="30"/>
      <c r="C660" s="30"/>
      <c r="D660" s="30"/>
      <c r="E660" s="30"/>
      <c r="F660" s="30"/>
    </row>
    <row r="661" spans="2:6" x14ac:dyDescent="0.2">
      <c r="B661" s="30"/>
      <c r="C661" s="30"/>
      <c r="D661" s="30"/>
      <c r="E661" s="30"/>
      <c r="F661" s="30"/>
    </row>
    <row r="662" spans="2:6" x14ac:dyDescent="0.2">
      <c r="B662" s="30"/>
      <c r="C662" s="30"/>
      <c r="D662" s="30"/>
      <c r="E662" s="30"/>
      <c r="F662" s="30"/>
    </row>
    <row r="663" spans="2:6" x14ac:dyDescent="0.2">
      <c r="B663" s="30"/>
      <c r="C663" s="30"/>
      <c r="D663" s="30"/>
      <c r="E663" s="30"/>
      <c r="F663" s="30"/>
    </row>
    <row r="664" spans="2:6" x14ac:dyDescent="0.2">
      <c r="B664" s="30"/>
      <c r="C664" s="30"/>
      <c r="D664" s="30"/>
      <c r="E664" s="30"/>
      <c r="F664" s="30"/>
    </row>
    <row r="665" spans="2:6" x14ac:dyDescent="0.2">
      <c r="B665" s="30"/>
      <c r="C665" s="30"/>
      <c r="D665" s="30"/>
      <c r="E665" s="30"/>
      <c r="F665" s="30"/>
    </row>
    <row r="666" spans="2:6" x14ac:dyDescent="0.2">
      <c r="B666" s="30"/>
      <c r="C666" s="30"/>
      <c r="D666" s="30"/>
      <c r="E666" s="30"/>
      <c r="F666" s="30"/>
    </row>
    <row r="667" spans="2:6" x14ac:dyDescent="0.2">
      <c r="B667" s="30"/>
      <c r="C667" s="30"/>
      <c r="D667" s="30"/>
      <c r="E667" s="30"/>
      <c r="F667" s="30"/>
    </row>
    <row r="668" spans="2:6" x14ac:dyDescent="0.2">
      <c r="B668" s="30"/>
      <c r="C668" s="30"/>
      <c r="D668" s="30"/>
      <c r="E668" s="30"/>
      <c r="F668" s="30"/>
    </row>
    <row r="669" spans="2:6" x14ac:dyDescent="0.2">
      <c r="B669" s="30"/>
      <c r="C669" s="30"/>
      <c r="D669" s="30"/>
      <c r="E669" s="30"/>
      <c r="F669" s="30"/>
    </row>
    <row r="670" spans="2:6" x14ac:dyDescent="0.2">
      <c r="B670" s="30"/>
      <c r="C670" s="30"/>
      <c r="D670" s="30"/>
      <c r="E670" s="30"/>
      <c r="F670" s="30"/>
    </row>
    <row r="671" spans="2:6" x14ac:dyDescent="0.2">
      <c r="B671" s="30"/>
      <c r="C671" s="30"/>
      <c r="D671" s="30"/>
      <c r="E671" s="30"/>
      <c r="F671" s="30"/>
    </row>
    <row r="678" spans="2:10" s="24" customFormat="1" ht="15" x14ac:dyDescent="0.2">
      <c r="J678" s="60"/>
    </row>
    <row r="679" spans="2:10" s="24" customFormat="1" ht="15" x14ac:dyDescent="0.2">
      <c r="J679" s="60"/>
    </row>
    <row r="680" spans="2:10" s="24" customFormat="1" ht="15" x14ac:dyDescent="0.2">
      <c r="J680" s="60"/>
    </row>
    <row r="683" spans="2:10" s="27" customFormat="1" ht="11.25" x14ac:dyDescent="0.2">
      <c r="J683" s="59"/>
    </row>
    <row r="686" spans="2:10" x14ac:dyDescent="0.2">
      <c r="B686" s="30"/>
      <c r="C686" s="30"/>
      <c r="D686" s="30"/>
      <c r="E686" s="30"/>
      <c r="F686" s="30"/>
    </row>
    <row r="687" spans="2:10" x14ac:dyDescent="0.2">
      <c r="B687" s="30"/>
      <c r="C687" s="30"/>
      <c r="D687" s="30"/>
      <c r="E687" s="30"/>
      <c r="F687" s="30"/>
    </row>
    <row r="688" spans="2:10" x14ac:dyDescent="0.2">
      <c r="B688" s="30"/>
      <c r="C688" s="30"/>
      <c r="D688" s="30"/>
      <c r="E688" s="30"/>
      <c r="F688" s="30"/>
    </row>
    <row r="689" spans="2:6" x14ac:dyDescent="0.2">
      <c r="B689" s="30"/>
      <c r="C689" s="30"/>
      <c r="D689" s="30"/>
      <c r="E689" s="30"/>
      <c r="F689" s="30"/>
    </row>
    <row r="690" spans="2:6" x14ac:dyDescent="0.2">
      <c r="B690" s="30"/>
      <c r="C690" s="30"/>
      <c r="D690" s="30"/>
      <c r="E690" s="30"/>
      <c r="F690" s="30"/>
    </row>
    <row r="691" spans="2:6" x14ac:dyDescent="0.2">
      <c r="B691" s="30"/>
      <c r="C691" s="30"/>
      <c r="D691" s="30"/>
      <c r="E691" s="30"/>
      <c r="F691" s="30"/>
    </row>
    <row r="692" spans="2:6" x14ac:dyDescent="0.2">
      <c r="B692" s="30"/>
      <c r="C692" s="30"/>
      <c r="D692" s="30"/>
      <c r="E692" s="30"/>
      <c r="F692" s="30"/>
    </row>
    <row r="693" spans="2:6" x14ac:dyDescent="0.2">
      <c r="B693" s="30"/>
      <c r="C693" s="30"/>
      <c r="D693" s="30"/>
      <c r="E693" s="30"/>
      <c r="F693" s="30"/>
    </row>
    <row r="694" spans="2:6" x14ac:dyDescent="0.2">
      <c r="B694" s="30"/>
      <c r="C694" s="30"/>
      <c r="D694" s="30"/>
      <c r="E694" s="30"/>
      <c r="F694" s="30"/>
    </row>
    <row r="695" spans="2:6" x14ac:dyDescent="0.2">
      <c r="B695" s="30"/>
      <c r="C695" s="30"/>
      <c r="D695" s="30"/>
      <c r="E695" s="30"/>
      <c r="F695" s="30"/>
    </row>
    <row r="696" spans="2:6" x14ac:dyDescent="0.2">
      <c r="B696" s="30"/>
      <c r="C696" s="30"/>
      <c r="D696" s="30"/>
      <c r="E696" s="30"/>
      <c r="F696" s="30"/>
    </row>
    <row r="697" spans="2:6" x14ac:dyDescent="0.2">
      <c r="B697" s="30"/>
      <c r="C697" s="30"/>
      <c r="D697" s="30"/>
      <c r="E697" s="30"/>
      <c r="F697" s="30"/>
    </row>
    <row r="698" spans="2:6" x14ac:dyDescent="0.2">
      <c r="B698" s="30"/>
      <c r="C698" s="30"/>
      <c r="D698" s="30"/>
      <c r="E698" s="30"/>
      <c r="F698" s="30"/>
    </row>
    <row r="699" spans="2:6" x14ac:dyDescent="0.2">
      <c r="B699" s="30"/>
      <c r="C699" s="30"/>
      <c r="D699" s="30"/>
      <c r="E699" s="30"/>
      <c r="F699" s="30"/>
    </row>
    <row r="700" spans="2:6" x14ac:dyDescent="0.2">
      <c r="B700" s="30"/>
      <c r="C700" s="30"/>
      <c r="D700" s="30"/>
      <c r="E700" s="30"/>
      <c r="F700" s="30"/>
    </row>
    <row r="701" spans="2:6" x14ac:dyDescent="0.2">
      <c r="B701" s="30"/>
      <c r="C701" s="30"/>
      <c r="D701" s="30"/>
      <c r="E701" s="30"/>
      <c r="F701" s="30"/>
    </row>
    <row r="702" spans="2:6" x14ac:dyDescent="0.2">
      <c r="B702" s="30"/>
      <c r="C702" s="30"/>
      <c r="D702" s="30"/>
      <c r="E702" s="30"/>
      <c r="F702" s="30"/>
    </row>
    <row r="703" spans="2:6" x14ac:dyDescent="0.2">
      <c r="B703" s="30"/>
      <c r="C703" s="30"/>
      <c r="D703" s="30"/>
      <c r="E703" s="30"/>
      <c r="F703" s="30"/>
    </row>
    <row r="704" spans="2:6" x14ac:dyDescent="0.2">
      <c r="B704" s="30"/>
      <c r="C704" s="30"/>
      <c r="D704" s="30"/>
      <c r="E704" s="30"/>
      <c r="F704" s="30"/>
    </row>
    <row r="705" spans="2:6" x14ac:dyDescent="0.2">
      <c r="B705" s="30"/>
      <c r="C705" s="30"/>
      <c r="D705" s="30"/>
      <c r="E705" s="30"/>
      <c r="F705" s="30"/>
    </row>
    <row r="706" spans="2:6" x14ac:dyDescent="0.2">
      <c r="B706" s="30"/>
      <c r="C706" s="30"/>
      <c r="D706" s="30"/>
      <c r="E706" s="30"/>
      <c r="F706" s="30"/>
    </row>
    <row r="707" spans="2:6" x14ac:dyDescent="0.2">
      <c r="B707" s="30"/>
      <c r="C707" s="30"/>
      <c r="D707" s="30"/>
      <c r="E707" s="30"/>
      <c r="F707" s="30"/>
    </row>
    <row r="708" spans="2:6" x14ac:dyDescent="0.2">
      <c r="B708" s="30"/>
      <c r="C708" s="30"/>
      <c r="D708" s="30"/>
      <c r="E708" s="30"/>
      <c r="F708" s="30"/>
    </row>
    <row r="709" spans="2:6" x14ac:dyDescent="0.2">
      <c r="B709" s="30"/>
      <c r="C709" s="30"/>
      <c r="D709" s="30"/>
      <c r="E709" s="30"/>
      <c r="F709" s="30"/>
    </row>
    <row r="710" spans="2:6" x14ac:dyDescent="0.2">
      <c r="B710" s="30"/>
      <c r="C710" s="30"/>
      <c r="D710" s="30"/>
      <c r="E710" s="30"/>
      <c r="F710" s="30"/>
    </row>
    <row r="711" spans="2:6" x14ac:dyDescent="0.2">
      <c r="B711" s="30"/>
      <c r="C711" s="30"/>
      <c r="D711" s="30"/>
      <c r="E711" s="30"/>
      <c r="F711" s="30"/>
    </row>
    <row r="712" spans="2:6" x14ac:dyDescent="0.2">
      <c r="B712" s="30"/>
      <c r="C712" s="30"/>
      <c r="D712" s="30"/>
      <c r="E712" s="30"/>
      <c r="F712" s="30"/>
    </row>
    <row r="713" spans="2:6" x14ac:dyDescent="0.2">
      <c r="B713" s="30"/>
      <c r="C713" s="30"/>
      <c r="D713" s="30"/>
      <c r="E713" s="30"/>
      <c r="F713" s="30"/>
    </row>
    <row r="714" spans="2:6" x14ac:dyDescent="0.2">
      <c r="B714" s="30"/>
      <c r="C714" s="30"/>
      <c r="D714" s="30"/>
      <c r="E714" s="30"/>
      <c r="F714" s="30"/>
    </row>
    <row r="715" spans="2:6" x14ac:dyDescent="0.2">
      <c r="B715" s="30"/>
      <c r="C715" s="30"/>
      <c r="D715" s="30"/>
      <c r="E715" s="30"/>
      <c r="F715" s="30"/>
    </row>
    <row r="716" spans="2:6" x14ac:dyDescent="0.2">
      <c r="B716" s="30"/>
      <c r="C716" s="30"/>
      <c r="D716" s="30"/>
      <c r="E716" s="30"/>
      <c r="F716" s="30"/>
    </row>
    <row r="717" spans="2:6" x14ac:dyDescent="0.2">
      <c r="B717" s="30"/>
      <c r="C717" s="30"/>
      <c r="D717" s="30"/>
      <c r="E717" s="30"/>
      <c r="F717" s="30"/>
    </row>
    <row r="718" spans="2:6" x14ac:dyDescent="0.2">
      <c r="B718" s="30"/>
      <c r="C718" s="30"/>
      <c r="D718" s="30"/>
      <c r="E718" s="30"/>
      <c r="F718" s="30"/>
    </row>
    <row r="719" spans="2:6" x14ac:dyDescent="0.2">
      <c r="B719" s="30"/>
      <c r="C719" s="30"/>
      <c r="D719" s="30"/>
      <c r="E719" s="30"/>
      <c r="F719" s="30"/>
    </row>
    <row r="720" spans="2:6" x14ac:dyDescent="0.2">
      <c r="B720" s="30"/>
      <c r="C720" s="30"/>
      <c r="D720" s="30"/>
      <c r="E720" s="30"/>
      <c r="F720" s="30"/>
    </row>
    <row r="721" spans="2:10" x14ac:dyDescent="0.2">
      <c r="B721" s="30"/>
      <c r="C721" s="30"/>
      <c r="D721" s="30"/>
      <c r="E721" s="30"/>
      <c r="F721" s="30"/>
    </row>
    <row r="722" spans="2:10" x14ac:dyDescent="0.2">
      <c r="B722" s="30"/>
      <c r="C722" s="30"/>
      <c r="D722" s="30"/>
      <c r="E722" s="30"/>
      <c r="F722" s="30"/>
    </row>
    <row r="723" spans="2:10" x14ac:dyDescent="0.2">
      <c r="B723" s="30"/>
      <c r="C723" s="30"/>
      <c r="D723" s="30"/>
      <c r="E723" s="30"/>
      <c r="F723" s="30"/>
    </row>
    <row r="730" spans="2:10" s="24" customFormat="1" ht="15" x14ac:dyDescent="0.2">
      <c r="J730" s="60"/>
    </row>
    <row r="731" spans="2:10" s="24" customFormat="1" ht="15" x14ac:dyDescent="0.2">
      <c r="J731" s="60"/>
    </row>
    <row r="732" spans="2:10" s="24" customFormat="1" ht="15" x14ac:dyDescent="0.2">
      <c r="J732" s="60"/>
    </row>
    <row r="735" spans="2:10" s="27" customFormat="1" ht="11.25" x14ac:dyDescent="0.2">
      <c r="J735" s="59"/>
    </row>
    <row r="738" spans="2:6" x14ac:dyDescent="0.2">
      <c r="B738" s="30"/>
      <c r="C738" s="30"/>
      <c r="D738" s="30"/>
      <c r="E738" s="30"/>
      <c r="F738" s="30"/>
    </row>
    <row r="739" spans="2:6" x14ac:dyDescent="0.2">
      <c r="B739" s="30"/>
      <c r="C739" s="30"/>
      <c r="D739" s="30"/>
      <c r="E739" s="30"/>
      <c r="F739" s="30"/>
    </row>
    <row r="740" spans="2:6" x14ac:dyDescent="0.2">
      <c r="B740" s="30"/>
      <c r="C740" s="30"/>
      <c r="D740" s="30"/>
      <c r="E740" s="30"/>
      <c r="F740" s="30"/>
    </row>
    <row r="741" spans="2:6" x14ac:dyDescent="0.2">
      <c r="B741" s="30"/>
      <c r="C741" s="30"/>
      <c r="D741" s="30"/>
      <c r="E741" s="30"/>
      <c r="F741" s="30"/>
    </row>
    <row r="742" spans="2:6" x14ac:dyDescent="0.2">
      <c r="B742" s="30"/>
      <c r="C742" s="30"/>
      <c r="D742" s="30"/>
      <c r="E742" s="30"/>
      <c r="F742" s="30"/>
    </row>
    <row r="743" spans="2:6" x14ac:dyDescent="0.2">
      <c r="B743" s="30"/>
      <c r="C743" s="30"/>
      <c r="D743" s="30"/>
      <c r="E743" s="30"/>
      <c r="F743" s="30"/>
    </row>
    <row r="744" spans="2:6" x14ac:dyDescent="0.2">
      <c r="B744" s="30"/>
      <c r="C744" s="30"/>
      <c r="D744" s="30"/>
      <c r="E744" s="30"/>
      <c r="F744" s="30"/>
    </row>
    <row r="745" spans="2:6" x14ac:dyDescent="0.2">
      <c r="B745" s="30"/>
      <c r="C745" s="30"/>
      <c r="D745" s="30"/>
      <c r="E745" s="30"/>
      <c r="F745" s="30"/>
    </row>
    <row r="746" spans="2:6" x14ac:dyDescent="0.2">
      <c r="B746" s="30"/>
      <c r="C746" s="30"/>
      <c r="D746" s="30"/>
      <c r="E746" s="30"/>
      <c r="F746" s="30"/>
    </row>
    <row r="747" spans="2:6" x14ac:dyDescent="0.2">
      <c r="B747" s="30"/>
      <c r="C747" s="30"/>
      <c r="D747" s="30"/>
      <c r="E747" s="30"/>
      <c r="F747" s="30"/>
    </row>
    <row r="748" spans="2:6" x14ac:dyDescent="0.2">
      <c r="B748" s="30"/>
      <c r="C748" s="30"/>
      <c r="D748" s="30"/>
      <c r="E748" s="30"/>
      <c r="F748" s="30"/>
    </row>
    <row r="749" spans="2:6" x14ac:dyDescent="0.2">
      <c r="B749" s="30"/>
      <c r="C749" s="30"/>
      <c r="D749" s="30"/>
      <c r="E749" s="30"/>
      <c r="F749" s="30"/>
    </row>
    <row r="750" spans="2:6" x14ac:dyDescent="0.2">
      <c r="B750" s="30"/>
      <c r="C750" s="30"/>
      <c r="D750" s="30"/>
      <c r="E750" s="30"/>
      <c r="F750" s="30"/>
    </row>
    <row r="751" spans="2:6" x14ac:dyDescent="0.2">
      <c r="B751" s="30"/>
      <c r="C751" s="30"/>
      <c r="D751" s="30"/>
      <c r="E751" s="30"/>
      <c r="F751" s="30"/>
    </row>
    <row r="752" spans="2:6" x14ac:dyDescent="0.2">
      <c r="B752" s="30"/>
      <c r="C752" s="30"/>
      <c r="D752" s="30"/>
      <c r="E752" s="30"/>
      <c r="F752" s="30"/>
    </row>
    <row r="753" spans="2:6" x14ac:dyDescent="0.2">
      <c r="B753" s="30"/>
      <c r="C753" s="30"/>
      <c r="D753" s="30"/>
      <c r="E753" s="30"/>
      <c r="F753" s="30"/>
    </row>
    <row r="754" spans="2:6" x14ac:dyDescent="0.2">
      <c r="B754" s="30"/>
      <c r="C754" s="30"/>
      <c r="D754" s="30"/>
      <c r="E754" s="30"/>
      <c r="F754" s="30"/>
    </row>
    <row r="755" spans="2:6" x14ac:dyDescent="0.2">
      <c r="B755" s="30"/>
      <c r="C755" s="30"/>
      <c r="D755" s="30"/>
      <c r="E755" s="30"/>
      <c r="F755" s="30"/>
    </row>
    <row r="756" spans="2:6" x14ac:dyDescent="0.2">
      <c r="B756" s="30"/>
      <c r="C756" s="30"/>
      <c r="D756" s="30"/>
      <c r="E756" s="30"/>
      <c r="F756" s="30"/>
    </row>
    <row r="757" spans="2:6" x14ac:dyDescent="0.2">
      <c r="B757" s="30"/>
      <c r="C757" s="30"/>
      <c r="D757" s="30"/>
      <c r="E757" s="30"/>
      <c r="F757" s="30"/>
    </row>
    <row r="758" spans="2:6" x14ac:dyDescent="0.2">
      <c r="B758" s="30"/>
      <c r="C758" s="30"/>
      <c r="D758" s="30"/>
      <c r="E758" s="30"/>
      <c r="F758" s="30"/>
    </row>
    <row r="759" spans="2:6" x14ac:dyDescent="0.2">
      <c r="B759" s="30"/>
      <c r="C759" s="30"/>
      <c r="D759" s="30"/>
      <c r="E759" s="30"/>
      <c r="F759" s="30"/>
    </row>
    <row r="760" spans="2:6" x14ac:dyDescent="0.2">
      <c r="B760" s="30"/>
      <c r="C760" s="30"/>
      <c r="D760" s="30"/>
      <c r="E760" s="30"/>
      <c r="F760" s="30"/>
    </row>
    <row r="761" spans="2:6" x14ac:dyDescent="0.2">
      <c r="B761" s="30"/>
      <c r="C761" s="30"/>
      <c r="D761" s="30"/>
      <c r="E761" s="30"/>
      <c r="F761" s="30"/>
    </row>
    <row r="762" spans="2:6" x14ac:dyDescent="0.2">
      <c r="B762" s="30"/>
      <c r="C762" s="30"/>
      <c r="D762" s="30"/>
      <c r="E762" s="30"/>
      <c r="F762" s="30"/>
    </row>
    <row r="763" spans="2:6" x14ac:dyDescent="0.2">
      <c r="B763" s="30"/>
      <c r="C763" s="30"/>
      <c r="D763" s="30"/>
      <c r="E763" s="30"/>
      <c r="F763" s="30"/>
    </row>
    <row r="764" spans="2:6" x14ac:dyDescent="0.2">
      <c r="B764" s="30"/>
      <c r="C764" s="30"/>
      <c r="D764" s="30"/>
      <c r="E764" s="30"/>
      <c r="F764" s="30"/>
    </row>
    <row r="765" spans="2:6" x14ac:dyDescent="0.2">
      <c r="B765" s="30"/>
      <c r="C765" s="30"/>
      <c r="D765" s="30"/>
      <c r="E765" s="30"/>
      <c r="F765" s="30"/>
    </row>
    <row r="766" spans="2:6" x14ac:dyDescent="0.2">
      <c r="B766" s="30"/>
      <c r="C766" s="30"/>
      <c r="D766" s="30"/>
      <c r="E766" s="30"/>
      <c r="F766" s="30"/>
    </row>
    <row r="767" spans="2:6" x14ac:dyDescent="0.2">
      <c r="B767" s="30"/>
      <c r="C767" s="30"/>
      <c r="D767" s="30"/>
      <c r="E767" s="30"/>
      <c r="F767" s="30"/>
    </row>
    <row r="768" spans="2:6" x14ac:dyDescent="0.2">
      <c r="B768" s="30"/>
      <c r="C768" s="30"/>
      <c r="D768" s="30"/>
      <c r="E768" s="30"/>
      <c r="F768" s="30"/>
    </row>
    <row r="769" spans="2:6" x14ac:dyDescent="0.2">
      <c r="B769" s="30"/>
      <c r="C769" s="30"/>
      <c r="D769" s="30"/>
      <c r="E769" s="30"/>
      <c r="F769" s="30"/>
    </row>
    <row r="770" spans="2:6" x14ac:dyDescent="0.2">
      <c r="B770" s="30"/>
      <c r="C770" s="30"/>
      <c r="D770" s="30"/>
      <c r="E770" s="30"/>
      <c r="F770" s="30"/>
    </row>
    <row r="771" spans="2:6" x14ac:dyDescent="0.2">
      <c r="B771" s="30"/>
      <c r="C771" s="30"/>
      <c r="D771" s="30"/>
      <c r="E771" s="30"/>
      <c r="F771" s="30"/>
    </row>
    <row r="772" spans="2:6" x14ac:dyDescent="0.2">
      <c r="B772" s="30"/>
      <c r="C772" s="30"/>
      <c r="D772" s="30"/>
      <c r="E772" s="30"/>
      <c r="F772" s="30"/>
    </row>
    <row r="773" spans="2:6" x14ac:dyDescent="0.2">
      <c r="B773" s="30"/>
      <c r="C773" s="30"/>
      <c r="D773" s="30"/>
      <c r="E773" s="30"/>
      <c r="F773" s="30"/>
    </row>
    <row r="774" spans="2:6" x14ac:dyDescent="0.2">
      <c r="B774" s="30"/>
      <c r="C774" s="30"/>
      <c r="D774" s="30"/>
      <c r="E774" s="30"/>
      <c r="F774" s="30"/>
    </row>
    <row r="775" spans="2:6" x14ac:dyDescent="0.2">
      <c r="B775" s="30"/>
      <c r="C775" s="30"/>
      <c r="D775" s="30"/>
      <c r="E775" s="30"/>
      <c r="F775" s="30"/>
    </row>
  </sheetData>
  <mergeCells count="1">
    <mergeCell ref="A3:K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/>
  <dimension ref="A1:K774"/>
  <sheetViews>
    <sheetView showGridLines="0" workbookViewId="0">
      <selection activeCell="T14" sqref="S12:T14"/>
    </sheetView>
  </sheetViews>
  <sheetFormatPr defaultColWidth="9.140625" defaultRowHeight="12.75" x14ac:dyDescent="0.2"/>
  <cols>
    <col min="1" max="1" width="17.140625" style="27" customWidth="1"/>
    <col min="2" max="9" width="9.7109375" customWidth="1"/>
    <col min="10" max="10" width="1.140625" customWidth="1"/>
    <col min="11" max="11" width="9.7109375" customWidth="1"/>
  </cols>
  <sheetData>
    <row r="1" spans="1:11" s="24" customFormat="1" ht="15.75" customHeight="1" x14ac:dyDescent="0.2"/>
    <row r="2" spans="1:11" s="24" customFormat="1" ht="15.75" customHeight="1" x14ac:dyDescent="0.25">
      <c r="A2" s="16"/>
    </row>
    <row r="3" spans="1:11" s="24" customFormat="1" ht="15.75" customHeight="1" x14ac:dyDescent="0.25">
      <c r="A3" s="191" t="s">
        <v>199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24" customFormat="1" ht="15.75" customHeight="1" x14ac:dyDescent="0.25">
      <c r="A4" s="16"/>
    </row>
    <row r="5" spans="1:11" ht="15.75" customHeight="1" x14ac:dyDescent="0.2"/>
    <row r="6" spans="1:11" s="27" customFormat="1" ht="15.75" customHeight="1" x14ac:dyDescent="0.2">
      <c r="B6" s="45" t="s">
        <v>79</v>
      </c>
      <c r="C6" s="45" t="s">
        <v>144</v>
      </c>
      <c r="D6" s="45" t="s">
        <v>145</v>
      </c>
      <c r="E6" s="45" t="s">
        <v>78</v>
      </c>
      <c r="F6" s="67" t="s">
        <v>146</v>
      </c>
      <c r="G6" s="45" t="s">
        <v>77</v>
      </c>
      <c r="H6" s="45" t="s">
        <v>147</v>
      </c>
      <c r="I6" s="45" t="s">
        <v>141</v>
      </c>
      <c r="J6" s="39"/>
      <c r="K6" s="45" t="s">
        <v>84</v>
      </c>
    </row>
    <row r="7" spans="1:11" s="27" customFormat="1" ht="15.75" customHeight="1" x14ac:dyDescent="0.2">
      <c r="B7" s="45" t="s">
        <v>143</v>
      </c>
      <c r="C7" s="45" t="s">
        <v>143</v>
      </c>
      <c r="D7" s="45" t="s">
        <v>143</v>
      </c>
      <c r="E7" s="45" t="s">
        <v>143</v>
      </c>
      <c r="F7" s="67"/>
      <c r="G7" s="45"/>
      <c r="H7" s="45" t="s">
        <v>86</v>
      </c>
      <c r="I7" s="45"/>
      <c r="J7" s="39"/>
      <c r="K7" s="45" t="s">
        <v>85</v>
      </c>
    </row>
    <row r="8" spans="1:11" s="27" customFormat="1" ht="15.75" hidden="1" customHeight="1" x14ac:dyDescent="0.2">
      <c r="B8" s="44"/>
      <c r="C8" s="29"/>
      <c r="D8" s="29"/>
      <c r="E8" s="29"/>
      <c r="F8" s="52"/>
      <c r="G8" s="29"/>
      <c r="H8" s="29"/>
      <c r="I8" s="29"/>
      <c r="J8"/>
      <c r="K8" s="29"/>
    </row>
    <row r="9" spans="1:11" ht="15.75" customHeight="1" x14ac:dyDescent="0.2">
      <c r="A9" s="79" t="s">
        <v>207</v>
      </c>
      <c r="B9" s="93">
        <f>IF(OR('Tabel A F'!B9&lt;5,'Tabel (A)A Br'!B9&lt;0.5),"-",IFERROR('Tabel (A)A Br'!B9/'Tabel A F'!B9*100,"-"))</f>
        <v>2.5541142857142858</v>
      </c>
      <c r="C9" s="93">
        <f>IF(OR('Tabel A F'!C9&lt;5,'Tabel (A)A Br'!C9&lt;0.5),"-",IFERROR('Tabel (A)A Br'!C9/'Tabel A F'!C9*100,"-"))</f>
        <v>1.4932628336755647</v>
      </c>
      <c r="D9" s="93">
        <f>IF(OR('Tabel A F'!D9&lt;5,'Tabel (A)A Br'!D9&lt;0.5),"-",IFERROR('Tabel (A)A Br'!D9/'Tabel A F'!D9*100,"-"))</f>
        <v>1.9363447231833908</v>
      </c>
      <c r="E9" s="93">
        <f>IF(OR('Tabel A F'!E9&lt;5,'Tabel (A)A Br'!E9&lt;0.5),"-",IFERROR('Tabel (A)A Br'!E9/'Tabel A F'!E9*100,"-"))</f>
        <v>1.3958751746623195</v>
      </c>
      <c r="F9" s="93">
        <f>IF(OR('Tabel A F'!F9&lt;5,'Tabel (A)A Br'!F9&lt;0.5),"-",IFERROR('Tabel (A)A Br'!F9/'Tabel A F'!F9*100,"-"))</f>
        <v>3.073535734383793</v>
      </c>
      <c r="G9" s="93">
        <f>IF(OR('Tabel A F'!G9&lt;5,'Tabel (A)A Br'!G9&lt;0.5),"-",IFERROR('Tabel (A)A Br'!G9/'Tabel A F'!G9*100,"-"))</f>
        <v>1.2403049234588333</v>
      </c>
      <c r="H9" s="93">
        <f>IF(OR('Tabel A F'!H9&lt;5,'Tabel (A)A Br'!H9&lt;0.5),"-",IFERROR('Tabel (A)A Br'!H9/'Tabel A F'!H9*100,"-"))</f>
        <v>1.7926759833809962</v>
      </c>
      <c r="I9" s="93" t="str">
        <f>IF(OR('Tabel A F'!I9&lt;5,'Tabel (A)A Br'!I9&lt;0.5),"-",IFERROR('Tabel (A)A Br'!I9/'Tabel A F'!I9*100,"-"))</f>
        <v>-</v>
      </c>
      <c r="J9" s="133"/>
      <c r="K9" s="93">
        <f>IF(OR('Tabel A F'!K9&lt;5,'Tabel (A)A Br'!K9&lt;0.5),"-",IFERROR('Tabel (A)A Br'!K9/'Tabel A F'!K9*100,"-"))</f>
        <v>1.8834957289213046</v>
      </c>
    </row>
    <row r="10" spans="1:11" ht="15.75" customHeight="1" x14ac:dyDescent="0.2">
      <c r="A10" s="90" t="s">
        <v>208</v>
      </c>
      <c r="B10" s="94">
        <f>IF(OR('Tabel A F'!B10&lt;5,'Tabel (A)A Br'!B10&lt;0.5),"-",IFERROR('Tabel (A)A Br'!B10/'Tabel A F'!B10*100,"-"))</f>
        <v>1.4495</v>
      </c>
      <c r="C10" s="94">
        <f>IF(OR('Tabel A F'!C10&lt;5,'Tabel (A)A Br'!C10&lt;0.5),"-",IFERROR('Tabel (A)A Br'!C10/'Tabel A F'!C10*100,"-"))</f>
        <v>1.0419364060676779</v>
      </c>
      <c r="D10" s="94">
        <f>IF(OR('Tabel A F'!D10&lt;5,'Tabel (A)A Br'!D10&lt;0.5),"-",IFERROR('Tabel (A)A Br'!D10/'Tabel A F'!D10*100,"-"))</f>
        <v>1.8410307371349097</v>
      </c>
      <c r="E10" s="94">
        <f>IF(OR('Tabel A F'!E10&lt;5,'Tabel (A)A Br'!E10&lt;0.5),"-",IFERROR('Tabel (A)A Br'!E10/'Tabel A F'!E10*100,"-"))</f>
        <v>1.2523752354048963</v>
      </c>
      <c r="F10" s="94">
        <f>IF(OR('Tabel A F'!F10&lt;5,'Tabel (A)A Br'!F10&lt;0.5),"-",IFERROR('Tabel (A)A Br'!F10/'Tabel A F'!F10*100,"-"))</f>
        <v>1.816299580587178</v>
      </c>
      <c r="G10" s="94">
        <f>IF(OR('Tabel A F'!G10&lt;5,'Tabel (A)A Br'!G10&lt;0.5),"-",IFERROR('Tabel (A)A Br'!G10/'Tabel A F'!G10*100,"-"))</f>
        <v>1.3201389515926762</v>
      </c>
      <c r="H10" s="94">
        <f>IF(OR('Tabel A F'!H10&lt;5,'Tabel (A)A Br'!H10&lt;0.5),"-",IFERROR('Tabel (A)A Br'!H10/'Tabel A F'!H10*100,"-"))</f>
        <v>1.7348296729721064</v>
      </c>
      <c r="I10" s="94" t="str">
        <f>IF(OR('Tabel A F'!I10&lt;5,'Tabel (A)A Br'!I10&lt;0.5),"-",IFERROR('Tabel (A)A Br'!I10/'Tabel A F'!I10*100,"-"))</f>
        <v>-</v>
      </c>
      <c r="J10" s="133"/>
      <c r="K10" s="94">
        <f>IF(OR('Tabel A F'!K10&lt;5,'Tabel (A)A Br'!K10&lt;0.5),"-",IFERROR('Tabel (A)A Br'!K10/'Tabel A F'!K10*100,"-"))</f>
        <v>1.5974988188522701</v>
      </c>
    </row>
    <row r="11" spans="1:11" ht="15.75" customHeight="1" x14ac:dyDescent="0.2">
      <c r="A11" s="83" t="s">
        <v>209</v>
      </c>
      <c r="B11" s="95">
        <f>IF(OR('Tabel A F'!B11&lt;5,'Tabel (A)A Br'!B11&lt;0.5),"-",IFERROR('Tabel (A)A Br'!B11/'Tabel A F'!B11*100,"-"))</f>
        <v>6.014921774664332</v>
      </c>
      <c r="C11" s="95">
        <f>IF(OR('Tabel A F'!C11&lt;5,'Tabel (A)A Br'!C11&lt;0.5),"-",IFERROR('Tabel (A)A Br'!C11/'Tabel A F'!C11*100,"-"))</f>
        <v>2.2462332563510397</v>
      </c>
      <c r="D11" s="95">
        <f>IF(OR('Tabel A F'!D11&lt;5,'Tabel (A)A Br'!D11&lt;0.5),"-",IFERROR('Tabel (A)A Br'!D11/'Tabel A F'!D11*100,"-"))</f>
        <v>5.0041371061843645</v>
      </c>
      <c r="E11" s="95">
        <f>IF(OR('Tabel A F'!E11&lt;5,'Tabel (A)A Br'!E11&lt;0.5),"-",IFERROR('Tabel (A)A Br'!E11/'Tabel A F'!E11*100,"-"))</f>
        <v>3.442327290076336</v>
      </c>
      <c r="F11" s="95">
        <f>IF(OR('Tabel A F'!F11&lt;5,'Tabel (A)A Br'!F11&lt;0.5),"-",IFERROR('Tabel (A)A Br'!F11/'Tabel A F'!F11*100,"-"))</f>
        <v>5.0398944860449291</v>
      </c>
      <c r="G11" s="95">
        <f>IF(OR('Tabel A F'!G11&lt;5,'Tabel (A)A Br'!G11&lt;0.5),"-",IFERROR('Tabel (A)A Br'!G11/'Tabel A F'!G11*100,"-"))</f>
        <v>3.5446388888888887</v>
      </c>
      <c r="H11" s="95">
        <f>IF(OR('Tabel A F'!H11&lt;5,'Tabel (A)A Br'!H11&lt;0.5),"-",IFERROR('Tabel (A)A Br'!H11/'Tabel A F'!H11*100,"-"))</f>
        <v>4.2776148241206027</v>
      </c>
      <c r="I11" s="95" t="str">
        <f>IF(OR('Tabel A F'!I11&lt;5,'Tabel (A)A Br'!I11&lt;0.5),"-",IFERROR('Tabel (A)A Br'!I11/'Tabel A F'!I11*100,"-"))</f>
        <v>-</v>
      </c>
      <c r="J11" s="133"/>
      <c r="K11" s="95">
        <f>IF(OR('Tabel A F'!K11&lt;5,'Tabel (A)A Br'!K11&lt;0.5),"-",IFERROR('Tabel (A)A Br'!K11/'Tabel A F'!K11*100,"-"))</f>
        <v>4.3855357257583414</v>
      </c>
    </row>
    <row r="12" spans="1:11" ht="15.75" customHeight="1" x14ac:dyDescent="0.2">
      <c r="A12" s="79" t="s">
        <v>26</v>
      </c>
      <c r="B12" s="93">
        <f>IF(OR('Tabel A F'!B12&lt;5,'Tabel (A)A Br'!B12&lt;0.5),"-",IFERROR('Tabel (A)A Br'!B12/'Tabel A F'!B12*100,"-"))</f>
        <v>6.7043383177570099</v>
      </c>
      <c r="C12" s="93">
        <f>IF(OR('Tabel A F'!C12&lt;5,'Tabel (A)A Br'!C12&lt;0.5),"-",IFERROR('Tabel (A)A Br'!C12/'Tabel A F'!C12*100,"-"))</f>
        <v>4.4328326629123085</v>
      </c>
      <c r="D12" s="93">
        <f>IF(OR('Tabel A F'!D12&lt;5,'Tabel (A)A Br'!D12&lt;0.5),"-",IFERROR('Tabel (A)A Br'!D12/'Tabel A F'!D12*100,"-"))</f>
        <v>6.7338751146788987</v>
      </c>
      <c r="E12" s="93">
        <f>IF(OR('Tabel A F'!E12&lt;5,'Tabel (A)A Br'!E12&lt;0.5),"-",IFERROR('Tabel (A)A Br'!E12/'Tabel A F'!E12*100,"-"))</f>
        <v>4.4513793677204667</v>
      </c>
      <c r="F12" s="93">
        <f>IF(OR('Tabel A F'!F12&lt;5,'Tabel (A)A Br'!F12&lt;0.5),"-",IFERROR('Tabel (A)A Br'!F12/'Tabel A F'!F12*100,"-"))</f>
        <v>6.7359673184357538</v>
      </c>
      <c r="G12" s="93">
        <f>IF(OR('Tabel A F'!G12&lt;5,'Tabel (A)A Br'!G12&lt;0.5),"-",IFERROR('Tabel (A)A Br'!G12/'Tabel A F'!G12*100,"-"))</f>
        <v>4.4243154744088597</v>
      </c>
      <c r="H12" s="93">
        <f>IF(OR('Tabel A F'!H12&lt;5,'Tabel (A)A Br'!H12&lt;0.5),"-",IFERROR('Tabel (A)A Br'!H12/'Tabel A F'!H12*100,"-"))</f>
        <v>4.8578145052183999</v>
      </c>
      <c r="I12" s="93">
        <f>IF(OR('Tabel A F'!I12&lt;5,'Tabel (A)A Br'!I12&lt;0.5),"-",IFERROR('Tabel (A)A Br'!I12/'Tabel A F'!I12*100,"-"))</f>
        <v>1.8146449275362317</v>
      </c>
      <c r="J12" s="133"/>
      <c r="K12" s="93">
        <f>IF(OR('Tabel A F'!K12&lt;5,'Tabel (A)A Br'!K12&lt;0.5),"-",IFERROR('Tabel (A)A Br'!K12/'Tabel A F'!K12*100,"-"))</f>
        <v>5.4043025358172754</v>
      </c>
    </row>
    <row r="13" spans="1:11" ht="15.75" customHeight="1" x14ac:dyDescent="0.2">
      <c r="A13" s="90" t="s">
        <v>27</v>
      </c>
      <c r="B13" s="94">
        <f>IF(OR('Tabel A F'!B13&lt;5,'Tabel (A)A Br'!B13&lt;0.5),"-",IFERROR('Tabel (A)A Br'!B13/'Tabel A F'!B13*100,"-"))</f>
        <v>1.7747407407407407</v>
      </c>
      <c r="C13" s="94">
        <f>IF(OR('Tabel A F'!C13&lt;5,'Tabel (A)A Br'!C13&lt;0.5),"-",IFERROR('Tabel (A)A Br'!C13/'Tabel A F'!C13*100,"-"))</f>
        <v>1.6057731481481481</v>
      </c>
      <c r="D13" s="94">
        <f>IF(OR('Tabel A F'!D13&lt;5,'Tabel (A)A Br'!D13&lt;0.5),"-",IFERROR('Tabel (A)A Br'!D13/'Tabel A F'!D13*100,"-"))</f>
        <v>2.3317938699898955</v>
      </c>
      <c r="E13" s="94">
        <f>IF(OR('Tabel A F'!E13&lt;5,'Tabel (A)A Br'!E13&lt;0.5),"-",IFERROR('Tabel (A)A Br'!E13/'Tabel A F'!E13*100,"-"))</f>
        <v>1.6538499353169467</v>
      </c>
      <c r="F13" s="94">
        <f>IF(OR('Tabel A F'!F13&lt;5,'Tabel (A)A Br'!F13&lt;0.5),"-",IFERROR('Tabel (A)A Br'!F13/'Tabel A F'!F13*100,"-"))</f>
        <v>2.964220434432824</v>
      </c>
      <c r="G13" s="94">
        <f>IF(OR('Tabel A F'!G13&lt;5,'Tabel (A)A Br'!G13&lt;0.5),"-",IFERROR('Tabel (A)A Br'!G13/'Tabel A F'!G13*100,"-"))</f>
        <v>2.2699627371273712</v>
      </c>
      <c r="H13" s="94">
        <f>IF(OR('Tabel A F'!H13&lt;5,'Tabel (A)A Br'!H13&lt;0.5),"-",IFERROR('Tabel (A)A Br'!H13/'Tabel A F'!H13*100,"-"))</f>
        <v>2.2365899680422396</v>
      </c>
      <c r="I13" s="94">
        <f>IF(OR('Tabel A F'!I13&lt;5,'Tabel (A)A Br'!I13&lt;0.5),"-",IFERROR('Tabel (A)A Br'!I13/'Tabel A F'!I13*100,"-"))</f>
        <v>2.2560243902439026</v>
      </c>
      <c r="J13" s="133"/>
      <c r="K13" s="94">
        <f>IF(OR('Tabel A F'!K13&lt;5,'Tabel (A)A Br'!K13&lt;0.5),"-",IFERROR('Tabel (A)A Br'!K13/'Tabel A F'!K13*100,"-"))</f>
        <v>2.2249472526006935</v>
      </c>
    </row>
    <row r="14" spans="1:11" ht="15.75" customHeight="1" x14ac:dyDescent="0.2">
      <c r="A14" s="83" t="s">
        <v>28</v>
      </c>
      <c r="B14" s="95">
        <f>IF(OR('Tabel A F'!B14&lt;5,'Tabel (A)A Br'!B14&lt;0.5),"-",IFERROR('Tabel (A)A Br'!B14/'Tabel A F'!B14*100,"-"))</f>
        <v>3.9268787878787883</v>
      </c>
      <c r="C14" s="95" t="str">
        <f>IF(OR('Tabel A F'!C14&lt;5,'Tabel (A)A Br'!C14&lt;0.5),"-",IFERROR('Tabel (A)A Br'!C14/'Tabel A F'!C14*100,"-"))</f>
        <v>-</v>
      </c>
      <c r="D14" s="95">
        <f>IF(OR('Tabel A F'!D14&lt;5,'Tabel (A)A Br'!D14&lt;0.5),"-",IFERROR('Tabel (A)A Br'!D14/'Tabel A F'!D14*100,"-"))</f>
        <v>1.5312115059221658</v>
      </c>
      <c r="E14" s="95">
        <f>IF(OR('Tabel A F'!E14&lt;5,'Tabel (A)A Br'!E14&lt;0.5),"-",IFERROR('Tabel (A)A Br'!E14/'Tabel A F'!E14*100,"-"))</f>
        <v>1.3510945945945947</v>
      </c>
      <c r="F14" s="95">
        <f>IF(OR('Tabel A F'!F14&lt;5,'Tabel (A)A Br'!F14&lt;0.5),"-",IFERROR('Tabel (A)A Br'!F14/'Tabel A F'!F14*100,"-"))</f>
        <v>4.0820736196319016</v>
      </c>
      <c r="G14" s="95">
        <f>IF(OR('Tabel A F'!G14&lt;5,'Tabel (A)A Br'!G14&lt;0.5),"-",IFERROR('Tabel (A)A Br'!G14/'Tabel A F'!G14*100,"-"))</f>
        <v>1.0189937499999999</v>
      </c>
      <c r="H14" s="95">
        <f>IF(OR('Tabel A F'!H14&lt;5,'Tabel (A)A Br'!H14&lt;0.5),"-",IFERROR('Tabel (A)A Br'!H14/'Tabel A F'!H14*100,"-"))</f>
        <v>2.2557166666666668</v>
      </c>
      <c r="I14" s="95">
        <f>IF(OR('Tabel A F'!I14&lt;5,'Tabel (A)A Br'!I14&lt;0.5),"-",IFERROR('Tabel (A)A Br'!I14/'Tabel A F'!I14*100,"-"))</f>
        <v>10.571999999999999</v>
      </c>
      <c r="J14" s="133"/>
      <c r="K14" s="95">
        <f>IF(OR('Tabel A F'!K14&lt;5,'Tabel (A)A Br'!K14&lt;0.5),"-",IFERROR('Tabel (A)A Br'!K14/'Tabel A F'!K14*100,"-"))</f>
        <v>2.0585220101285548</v>
      </c>
    </row>
    <row r="15" spans="1:11" ht="15.75" customHeight="1" x14ac:dyDescent="0.2">
      <c r="A15" s="79" t="s">
        <v>29</v>
      </c>
      <c r="B15" s="93">
        <f>IF(OR('Tabel A F'!B15&lt;5,'Tabel (A)A Br'!B15&lt;0.5),"-",IFERROR('Tabel (A)A Br'!B15/'Tabel A F'!B15*100,"-"))</f>
        <v>11.286035476718403</v>
      </c>
      <c r="C15" s="93">
        <f>IF(OR('Tabel A F'!C15&lt;5,'Tabel (A)A Br'!C15&lt;0.5),"-",IFERROR('Tabel (A)A Br'!C15/'Tabel A F'!C15*100,"-"))</f>
        <v>2.8196831683168315</v>
      </c>
      <c r="D15" s="93">
        <f>IF(OR('Tabel A F'!D15&lt;5,'Tabel (A)A Br'!D15&lt;0.5),"-",IFERROR('Tabel (A)A Br'!D15/'Tabel A F'!D15*100,"-"))</f>
        <v>9.3459687825182094</v>
      </c>
      <c r="E15" s="93">
        <f>IF(OR('Tabel A F'!E15&lt;5,'Tabel (A)A Br'!E15&lt;0.5),"-",IFERROR('Tabel (A)A Br'!E15/'Tabel A F'!E15*100,"-"))</f>
        <v>5.4075665024630535</v>
      </c>
      <c r="F15" s="93">
        <f>IF(OR('Tabel A F'!F15&lt;5,'Tabel (A)A Br'!F15&lt;0.5),"-",IFERROR('Tabel (A)A Br'!F15/'Tabel A F'!F15*100,"-"))</f>
        <v>11.973167300380227</v>
      </c>
      <c r="G15" s="93">
        <f>IF(OR('Tabel A F'!G15&lt;5,'Tabel (A)A Br'!G15&lt;0.5),"-",IFERROR('Tabel (A)A Br'!G15/'Tabel A F'!G15*100,"-"))</f>
        <v>5.4151891304347828</v>
      </c>
      <c r="H15" s="93">
        <f>IF(OR('Tabel A F'!H15&lt;5,'Tabel (A)A Br'!H15&lt;0.5),"-",IFERROR('Tabel (A)A Br'!H15/'Tabel A F'!H15*100,"-"))</f>
        <v>6.7655992102665357</v>
      </c>
      <c r="I15" s="93">
        <f>IF(OR('Tabel A F'!I15&lt;5,'Tabel (A)A Br'!I15&lt;0.5),"-",IFERROR('Tabel (A)A Br'!I15/'Tabel A F'!I15*100,"-"))</f>
        <v>6.6654000000000009</v>
      </c>
      <c r="J15" s="133"/>
      <c r="K15" s="93">
        <f>IF(OR('Tabel A F'!K15&lt;5,'Tabel (A)A Br'!K15&lt;0.5),"-",IFERROR('Tabel (A)A Br'!K15/'Tabel A F'!K15*100,"-"))</f>
        <v>7.4035722754217961</v>
      </c>
    </row>
    <row r="16" spans="1:11" ht="15.75" customHeight="1" x14ac:dyDescent="0.2">
      <c r="A16" s="90" t="s">
        <v>30</v>
      </c>
      <c r="B16" s="94">
        <f>IF(OR('Tabel A F'!B16&lt;5,'Tabel (A)A Br'!B16&lt;0.5),"-",IFERROR('Tabel (A)A Br'!B16/'Tabel A F'!B16*100,"-"))</f>
        <v>5.8338888888888896</v>
      </c>
      <c r="C16" s="94">
        <f>IF(OR('Tabel A F'!C16&lt;5,'Tabel (A)A Br'!C16&lt;0.5),"-",IFERROR('Tabel (A)A Br'!C16/'Tabel A F'!C16*100,"-"))</f>
        <v>2.4116969696969695</v>
      </c>
      <c r="D16" s="94">
        <f>IF(OR('Tabel A F'!D16&lt;5,'Tabel (A)A Br'!D16&lt;0.5),"-",IFERROR('Tabel (A)A Br'!D16/'Tabel A F'!D16*100,"-"))</f>
        <v>7.0043866666666661</v>
      </c>
      <c r="E16" s="94">
        <f>IF(OR('Tabel A F'!E16&lt;5,'Tabel (A)A Br'!E16&lt;0.5),"-",IFERROR('Tabel (A)A Br'!E16/'Tabel A F'!E16*100,"-"))</f>
        <v>3.1199342105263161</v>
      </c>
      <c r="F16" s="94">
        <f>IF(OR('Tabel A F'!F16&lt;5,'Tabel (A)A Br'!F16&lt;0.5),"-",IFERROR('Tabel (A)A Br'!F16/'Tabel A F'!F16*100,"-"))</f>
        <v>6.2776099290780154</v>
      </c>
      <c r="G16" s="94">
        <f>IF(OR('Tabel A F'!G16&lt;5,'Tabel (A)A Br'!G16&lt;0.5),"-",IFERROR('Tabel (A)A Br'!G16/'Tabel A F'!G16*100,"-"))</f>
        <v>3.515613240418118</v>
      </c>
      <c r="H16" s="94">
        <f>IF(OR('Tabel A F'!H16&lt;5,'Tabel (A)A Br'!H16&lt;0.5),"-",IFERROR('Tabel (A)A Br'!H16/'Tabel A F'!H16*100,"-"))</f>
        <v>6.4458794220229194</v>
      </c>
      <c r="I16" s="94">
        <f>IF(OR('Tabel A F'!I16&lt;5,'Tabel (A)A Br'!I16&lt;0.5),"-",IFERROR('Tabel (A)A Br'!I16/'Tabel A F'!I16*100,"-"))</f>
        <v>6.2488124999999997</v>
      </c>
      <c r="J16" s="133"/>
      <c r="K16" s="94">
        <f>IF(OR('Tabel A F'!K16&lt;5,'Tabel (A)A Br'!K16&lt;0.5),"-",IFERROR('Tabel (A)A Br'!K16/'Tabel A F'!K16*100,"-"))</f>
        <v>5.8690123578843307</v>
      </c>
    </row>
    <row r="17" spans="1:11" ht="15.75" hidden="1" customHeight="1" x14ac:dyDescent="0.2">
      <c r="A17" s="31" t="s">
        <v>31</v>
      </c>
      <c r="B17" s="68">
        <f>IF(OR('Tabel A F'!B17&lt;5,'Tabel (A)A Br'!B17&lt;0.5),"-",IFERROR('Tabel (A)A Br'!B17/'Tabel A F'!B17*100,"-"))</f>
        <v>0.88476612903225815</v>
      </c>
      <c r="C17" s="68">
        <f>IF(OR('Tabel A F'!C17&lt;5,'Tabel (A)A Br'!C17&lt;0.5),"-",IFERROR('Tabel (A)A Br'!C17/'Tabel A F'!C17*100,"-"))</f>
        <v>0.48067788461538463</v>
      </c>
      <c r="D17" s="68">
        <f>IF(OR('Tabel A F'!D17&lt;5,'Tabel (A)A Br'!D17&lt;0.5),"-",IFERROR('Tabel (A)A Br'!D17/'Tabel A F'!D17*100,"-"))</f>
        <v>1.3731051051051051</v>
      </c>
      <c r="E17" s="68">
        <f>IF(OR('Tabel A F'!E17&lt;5,'Tabel (A)A Br'!E17&lt;0.5),"-",IFERROR('Tabel (A)A Br'!E17/'Tabel A F'!E17*100,"-"))</f>
        <v>1.0631598173515981</v>
      </c>
      <c r="F17" s="68">
        <f>IF(OR('Tabel A F'!F17&lt;5,'Tabel (A)A Br'!F17&lt;0.5),"-",IFERROR('Tabel (A)A Br'!F17/'Tabel A F'!F17*100,"-"))</f>
        <v>2.914881118881119</v>
      </c>
      <c r="G17" s="68">
        <f>IF(OR('Tabel A F'!G17&lt;5,'Tabel (A)A Br'!G17&lt;0.5),"-",IFERROR('Tabel (A)A Br'!G17/'Tabel A F'!G17*100,"-"))</f>
        <v>1.7594386363636365</v>
      </c>
      <c r="H17" s="68">
        <f>IF(OR('Tabel A F'!H17&lt;5,'Tabel (A)A Br'!H17&lt;0.5),"-",IFERROR('Tabel (A)A Br'!H17/'Tabel A F'!H17*100,"-"))</f>
        <v>2.7103443557582669</v>
      </c>
      <c r="I17" s="68" t="str">
        <f>IF(OR('Tabel A F'!I17&lt;5,'Tabel (A)A Br'!I17&lt;0.5),"-",IFERROR('Tabel (A)A Br'!I17/'Tabel A F'!I17*100,"-"))</f>
        <v>-</v>
      </c>
      <c r="K17" s="68">
        <f>IF(OR('Tabel A F'!K17&lt;5,'Tabel (A)A Br'!K17&lt;0.5),"-",IFERROR('Tabel (A)A Br'!K17/'Tabel A F'!K17*100,"-"))</f>
        <v>1.8891006342494716</v>
      </c>
    </row>
    <row r="18" spans="1:11" ht="15.75" hidden="1" customHeight="1" x14ac:dyDescent="0.2">
      <c r="A18" s="33" t="s">
        <v>32</v>
      </c>
      <c r="B18" s="69" t="str">
        <f>IF(OR('Tabel A F'!B18&lt;5,'Tabel (A)A Br'!B18&lt;0.5),"-",IFERROR('Tabel (A)A Br'!B18/'Tabel A F'!B18*100,"-"))</f>
        <v>-</v>
      </c>
      <c r="C18" s="69" t="str">
        <f>IF(OR('Tabel A F'!C18&lt;5,'Tabel (A)A Br'!C18&lt;0.5),"-",IFERROR('Tabel (A)A Br'!C18/'Tabel A F'!C18*100,"-"))</f>
        <v>-</v>
      </c>
      <c r="D18" s="69" t="str">
        <f>IF(OR('Tabel A F'!D18&lt;5,'Tabel (A)A Br'!D18&lt;0.5),"-",IFERROR('Tabel (A)A Br'!D18/'Tabel A F'!D18*100,"-"))</f>
        <v>-</v>
      </c>
      <c r="E18" s="69">
        <f>IF(OR('Tabel A F'!E18&lt;5,'Tabel (A)A Br'!E18&lt;0.5),"-",IFERROR('Tabel (A)A Br'!E18/'Tabel A F'!E18*100,"-"))</f>
        <v>3.1244062499999998</v>
      </c>
      <c r="F18" s="69" t="str">
        <f>IF(OR('Tabel A F'!F18&lt;5,'Tabel (A)A Br'!F18&lt;0.5),"-",IFERROR('Tabel (A)A Br'!F18/'Tabel A F'!F18*100,"-"))</f>
        <v>-</v>
      </c>
      <c r="G18" s="69">
        <f>IF(OR('Tabel A F'!G18&lt;5,'Tabel (A)A Br'!G18&lt;0.5),"-",IFERROR('Tabel (A)A Br'!G18/'Tabel A F'!G18*100,"-"))</f>
        <v>4.4283626373626381</v>
      </c>
      <c r="H18" s="69">
        <f>IF(OR('Tabel A F'!H18&lt;5,'Tabel (A)A Br'!H18&lt;0.5),"-",IFERROR('Tabel (A)A Br'!H18/'Tabel A F'!H18*100,"-"))</f>
        <v>2.6881310483870968</v>
      </c>
      <c r="I18" s="69" t="str">
        <f>IF(OR('Tabel A F'!I18&lt;5,'Tabel (A)A Br'!I18&lt;0.5),"-",IFERROR('Tabel (A)A Br'!I18/'Tabel A F'!I18*100,"-"))</f>
        <v>-</v>
      </c>
      <c r="K18" s="69">
        <f>IF(OR('Tabel A F'!K18&lt;5,'Tabel (A)A Br'!K18&lt;0.5),"-",IFERROR('Tabel (A)A Br'!K18/'Tabel A F'!K18*100,"-"))</f>
        <v>2.5734401650618981</v>
      </c>
    </row>
    <row r="19" spans="1:11" ht="15.75" hidden="1" customHeight="1" x14ac:dyDescent="0.2">
      <c r="A19" s="31" t="s">
        <v>33</v>
      </c>
      <c r="B19" s="68" t="str">
        <f>IF(OR('Tabel A F'!B19&lt;5,'Tabel (A)A Br'!B19&lt;0.5),"-",IFERROR('Tabel (A)A Br'!B19/'Tabel A F'!B19*100,"-"))</f>
        <v>-</v>
      </c>
      <c r="C19" s="68" t="str">
        <f>IF(OR('Tabel A F'!C19&lt;5,'Tabel (A)A Br'!C19&lt;0.5),"-",IFERROR('Tabel (A)A Br'!C19/'Tabel A F'!C19*100,"-"))</f>
        <v>-</v>
      </c>
      <c r="D19" s="68">
        <f>IF(OR('Tabel A F'!D19&lt;5,'Tabel (A)A Br'!D19&lt;0.5),"-",IFERROR('Tabel (A)A Br'!D19/'Tabel A F'!D19*100,"-"))</f>
        <v>6.0500384615384615</v>
      </c>
      <c r="E19" s="68" t="str">
        <f>IF(OR('Tabel A F'!E19&lt;5,'Tabel (A)A Br'!E19&lt;0.5),"-",IFERROR('Tabel (A)A Br'!E19/'Tabel A F'!E19*100,"-"))</f>
        <v>-</v>
      </c>
      <c r="F19" s="68" t="str">
        <f>IF(OR('Tabel A F'!F19&lt;5,'Tabel (A)A Br'!F19&lt;0.5),"-",IFERROR('Tabel (A)A Br'!F19/'Tabel A F'!F19*100,"-"))</f>
        <v>-</v>
      </c>
      <c r="G19" s="68">
        <f>IF(OR('Tabel A F'!G19&lt;5,'Tabel (A)A Br'!G19&lt;0.5),"-",IFERROR('Tabel (A)A Br'!G19/'Tabel A F'!G19*100,"-"))</f>
        <v>1.6805555555555556</v>
      </c>
      <c r="H19" s="68">
        <f>IF(OR('Tabel A F'!H19&lt;5,'Tabel (A)A Br'!H19&lt;0.5),"-",IFERROR('Tabel (A)A Br'!H19/'Tabel A F'!H19*100,"-"))</f>
        <v>0.77271527777777782</v>
      </c>
      <c r="I19" s="68" t="str">
        <f>IF(OR('Tabel A F'!I19&lt;5,'Tabel (A)A Br'!I19&lt;0.5),"-",IFERROR('Tabel (A)A Br'!I19/'Tabel A F'!I19*100,"-"))</f>
        <v>-</v>
      </c>
      <c r="K19" s="68">
        <f>IF(OR('Tabel A F'!K19&lt;5,'Tabel (A)A Br'!K19&lt;0.5),"-",IFERROR('Tabel (A)A Br'!K19/'Tabel A F'!K19*100,"-"))</f>
        <v>1.3719551724137933</v>
      </c>
    </row>
    <row r="20" spans="1:11" ht="15.75" hidden="1" customHeight="1" x14ac:dyDescent="0.2">
      <c r="A20" s="33" t="s">
        <v>34</v>
      </c>
      <c r="B20" s="69" t="str">
        <f>IF(OR('Tabel A F'!B20&lt;5,'Tabel (A)A Br'!B20&lt;0.5),"-",IFERROR('Tabel (A)A Br'!B20/'Tabel A F'!B20*100,"-"))</f>
        <v>-</v>
      </c>
      <c r="C20" s="69" t="str">
        <f>IF(OR('Tabel A F'!C20&lt;5,'Tabel (A)A Br'!C20&lt;0.5),"-",IFERROR('Tabel (A)A Br'!C20/'Tabel A F'!C20*100,"-"))</f>
        <v>-</v>
      </c>
      <c r="D20" s="69">
        <f>IF(OR('Tabel A F'!D20&lt;5,'Tabel (A)A Br'!D20&lt;0.5),"-",IFERROR('Tabel (A)A Br'!D20/'Tabel A F'!D20*100,"-"))</f>
        <v>3.7728867924528302</v>
      </c>
      <c r="E20" s="69" t="str">
        <f>IF(OR('Tabel A F'!E20&lt;5,'Tabel (A)A Br'!E20&lt;0.5),"-",IFERROR('Tabel (A)A Br'!E20/'Tabel A F'!E20*100,"-"))</f>
        <v>-</v>
      </c>
      <c r="F20" s="69" t="str">
        <f>IF(OR('Tabel A F'!F20&lt;5,'Tabel (A)A Br'!F20&lt;0.5),"-",IFERROR('Tabel (A)A Br'!F20/'Tabel A F'!F20*100,"-"))</f>
        <v>-</v>
      </c>
      <c r="G20" s="69">
        <f>IF(OR('Tabel A F'!G20&lt;5,'Tabel (A)A Br'!G20&lt;0.5),"-",IFERROR('Tabel (A)A Br'!G20/'Tabel A F'!G20*100,"-"))</f>
        <v>3.8454358974358969</v>
      </c>
      <c r="H20" s="69">
        <f>IF(OR('Tabel A F'!H20&lt;5,'Tabel (A)A Br'!H20&lt;0.5),"-",IFERROR('Tabel (A)A Br'!H20/'Tabel A F'!H20*100,"-"))</f>
        <v>2.3749457364341087</v>
      </c>
      <c r="I20" s="69" t="str">
        <f>IF(OR('Tabel A F'!I20&lt;5,'Tabel (A)A Br'!I20&lt;0.5),"-",IFERROR('Tabel (A)A Br'!I20/'Tabel A F'!I20*100,"-"))</f>
        <v>-</v>
      </c>
      <c r="K20" s="69">
        <f>IF(OR('Tabel A F'!K20&lt;5,'Tabel (A)A Br'!K20&lt;0.5),"-",IFERROR('Tabel (A)A Br'!K20/'Tabel A F'!K20*100,"-"))</f>
        <v>2.2734181459566076</v>
      </c>
    </row>
    <row r="21" spans="1:11" ht="15.75" customHeight="1" x14ac:dyDescent="0.2">
      <c r="A21" s="83" t="s">
        <v>35</v>
      </c>
      <c r="B21" s="95">
        <f>IF(OR('Tabel A F'!B21&lt;5,'Tabel (A)A Br'!B21&lt;0.5),"-",IFERROR('Tabel (A)A Br'!B21/'Tabel A F'!B21*100,"-"))</f>
        <v>0.67307361963190182</v>
      </c>
      <c r="C21" s="95">
        <f>IF(OR('Tabel A F'!C21&lt;5,'Tabel (A)A Br'!C21&lt;0.5),"-",IFERROR('Tabel (A)A Br'!C21/'Tabel A F'!C21*100,"-"))</f>
        <v>0.40153012048192765</v>
      </c>
      <c r="D21" s="95">
        <f>IF(OR('Tabel A F'!D21&lt;5,'Tabel (A)A Br'!D21&lt;0.5),"-",IFERROR('Tabel (A)A Br'!D21/'Tabel A F'!D21*100,"-"))</f>
        <v>1.8744459161147902</v>
      </c>
      <c r="E21" s="95">
        <f>IF(OR('Tabel A F'!E21&lt;5,'Tabel (A)A Br'!E21&lt;0.5),"-",IFERROR('Tabel (A)A Br'!E21/'Tabel A F'!E21*100,"-"))</f>
        <v>1.087627450980392</v>
      </c>
      <c r="F21" s="95">
        <f>IF(OR('Tabel A F'!F21&lt;5,'Tabel (A)A Br'!F21&lt;0.5),"-",IFERROR('Tabel (A)A Br'!F21/'Tabel A F'!F21*100,"-"))</f>
        <v>2.1168931623931622</v>
      </c>
      <c r="G21" s="95">
        <f>IF(OR('Tabel A F'!G21&lt;5,'Tabel (A)A Br'!G21&lt;0.5),"-",IFERROR('Tabel (A)A Br'!G21/'Tabel A F'!G21*100,"-"))</f>
        <v>2.3647496229260936</v>
      </c>
      <c r="H21" s="95">
        <f>IF(OR('Tabel A F'!H21&lt;5,'Tabel (A)A Br'!H21&lt;0.5),"-",IFERROR('Tabel (A)A Br'!H21/'Tabel A F'!H21*100,"-"))</f>
        <v>2.498192676056338</v>
      </c>
      <c r="I21" s="95" t="str">
        <f>IF(OR('Tabel A F'!I21&lt;5,'Tabel (A)A Br'!I21&lt;0.5),"-",IFERROR('Tabel (A)A Br'!I21/'Tabel A F'!I21*100,"-"))</f>
        <v>-</v>
      </c>
      <c r="J21" s="133"/>
      <c r="K21" s="95">
        <f>IF(OR('Tabel A F'!K21&lt;5,'Tabel (A)A Br'!K21&lt;0.5),"-",IFERROR('Tabel (A)A Br'!K21/'Tabel A F'!K21*100,"-"))</f>
        <v>2.0285687837490358</v>
      </c>
    </row>
    <row r="22" spans="1:11" ht="15.75" customHeight="1" x14ac:dyDescent="0.2">
      <c r="A22" s="79" t="s">
        <v>36</v>
      </c>
      <c r="B22" s="93" t="str">
        <f>IF(OR('Tabel A F'!B22&lt;5,'Tabel (A)A Br'!B22&lt;0.5),"-",IFERROR('Tabel (A)A Br'!B22/'Tabel A F'!B22*100,"-"))</f>
        <v>-</v>
      </c>
      <c r="C22" s="93" t="str">
        <f>IF(OR('Tabel A F'!C22&lt;5,'Tabel (A)A Br'!C22&lt;0.5),"-",IFERROR('Tabel (A)A Br'!C22/'Tabel A F'!C22*100,"-"))</f>
        <v>-</v>
      </c>
      <c r="D22" s="93">
        <f>IF(OR('Tabel A F'!D22&lt;5,'Tabel (A)A Br'!D22&lt;0.5),"-",IFERROR('Tabel (A)A Br'!D22/'Tabel A F'!D22*100,"-"))</f>
        <v>4.384420454545455</v>
      </c>
      <c r="E22" s="93" t="str">
        <f>IF(OR('Tabel A F'!E22&lt;5,'Tabel (A)A Br'!E22&lt;0.5),"-",IFERROR('Tabel (A)A Br'!E22/'Tabel A F'!E22*100,"-"))</f>
        <v>-</v>
      </c>
      <c r="F22" s="93" t="str">
        <f>IF(OR('Tabel A F'!F22&lt;5,'Tabel (A)A Br'!F22&lt;0.5),"-",IFERROR('Tabel (A)A Br'!F22/'Tabel A F'!F22*100,"-"))</f>
        <v>-</v>
      </c>
      <c r="G22" s="93">
        <f>IF(OR('Tabel A F'!G22&lt;5,'Tabel (A)A Br'!G22&lt;0.5),"-",IFERROR('Tabel (A)A Br'!G22/'Tabel A F'!G22*100,"-"))</f>
        <v>2.4385609756097564</v>
      </c>
      <c r="H22" s="93">
        <f>IF(OR('Tabel A F'!H22&lt;5,'Tabel (A)A Br'!H22&lt;0.5),"-",IFERROR('Tabel (A)A Br'!H22/'Tabel A F'!H22*100,"-"))</f>
        <v>3.4935786163522011</v>
      </c>
      <c r="I22" s="93" t="str">
        <f>IF(OR('Tabel A F'!I22&lt;5,'Tabel (A)A Br'!I22&lt;0.5),"-",IFERROR('Tabel (A)A Br'!I22/'Tabel A F'!I22*100,"-"))</f>
        <v>-</v>
      </c>
      <c r="J22" s="133"/>
      <c r="K22" s="93">
        <f>IF(OR('Tabel A F'!K22&lt;5,'Tabel (A)A Br'!K22&lt;0.5),"-",IFERROR('Tabel (A)A Br'!K22/'Tabel A F'!K22*100,"-"))</f>
        <v>2.7330446194225724</v>
      </c>
    </row>
    <row r="23" spans="1:11" ht="15.75" customHeight="1" x14ac:dyDescent="0.2">
      <c r="A23" s="90" t="s">
        <v>37</v>
      </c>
      <c r="B23" s="94" t="str">
        <f>IF(OR('Tabel A F'!B23&lt;5,'Tabel (A)A Br'!B23&lt;0.5),"-",IFERROR('Tabel (A)A Br'!B23/'Tabel A F'!B23*100,"-"))</f>
        <v>-</v>
      </c>
      <c r="C23" s="94" t="str">
        <f>IF(OR('Tabel A F'!C23&lt;5,'Tabel (A)A Br'!C23&lt;0.5),"-",IFERROR('Tabel (A)A Br'!C23/'Tabel A F'!C23*100,"-"))</f>
        <v>-</v>
      </c>
      <c r="D23" s="94">
        <f>IF(OR('Tabel A F'!D23&lt;5,'Tabel (A)A Br'!D23&lt;0.5),"-",IFERROR('Tabel (A)A Br'!D23/'Tabel A F'!D23*100,"-"))</f>
        <v>10.843714285714286</v>
      </c>
      <c r="E23" s="94" t="str">
        <f>IF(OR('Tabel A F'!E23&lt;5,'Tabel (A)A Br'!E23&lt;0.5),"-",IFERROR('Tabel (A)A Br'!E23/'Tabel A F'!E23*100,"-"))</f>
        <v>-</v>
      </c>
      <c r="F23" s="94">
        <f>IF(OR('Tabel A F'!F23&lt;5,'Tabel (A)A Br'!F23&lt;0.5),"-",IFERROR('Tabel (A)A Br'!F23/'Tabel A F'!F23*100,"-"))</f>
        <v>4.9446666666666665</v>
      </c>
      <c r="G23" s="94">
        <f>IF(OR('Tabel A F'!G23&lt;5,'Tabel (A)A Br'!G23&lt;0.5),"-",IFERROR('Tabel (A)A Br'!G23/'Tabel A F'!G23*100,"-"))</f>
        <v>1.5424603174603173</v>
      </c>
      <c r="H23" s="94">
        <f>IF(OR('Tabel A F'!H23&lt;5,'Tabel (A)A Br'!H23&lt;0.5),"-",IFERROR('Tabel (A)A Br'!H23/'Tabel A F'!H23*100,"-"))</f>
        <v>3.8515693215339235</v>
      </c>
      <c r="I23" s="94" t="str">
        <f>IF(OR('Tabel A F'!I23&lt;5,'Tabel (A)A Br'!I23&lt;0.5),"-",IFERROR('Tabel (A)A Br'!I23/'Tabel A F'!I23*100,"-"))</f>
        <v>-</v>
      </c>
      <c r="J23" s="133"/>
      <c r="K23" s="94">
        <f>IF(OR('Tabel A F'!K23&lt;5,'Tabel (A)A Br'!K23&lt;0.5),"-",IFERROR('Tabel (A)A Br'!K23/'Tabel A F'!K23*100,"-"))</f>
        <v>3.8825518672199166</v>
      </c>
    </row>
    <row r="24" spans="1:11" ht="15.75" customHeight="1" x14ac:dyDescent="0.2">
      <c r="A24" s="83" t="s">
        <v>38</v>
      </c>
      <c r="B24" s="95" t="str">
        <f>IF(OR('Tabel A F'!B24&lt;5,'Tabel (A)A Br'!B24&lt;0.5),"-",IFERROR('Tabel (A)A Br'!B24/'Tabel A F'!B24*100,"-"))</f>
        <v>-</v>
      </c>
      <c r="C24" s="95" t="str">
        <f>IF(OR('Tabel A F'!C24&lt;5,'Tabel (A)A Br'!C24&lt;0.5),"-",IFERROR('Tabel (A)A Br'!C24/'Tabel A F'!C24*100,"-"))</f>
        <v>-</v>
      </c>
      <c r="D24" s="95" t="str">
        <f>IF(OR('Tabel A F'!D24&lt;5,'Tabel (A)A Br'!D24&lt;0.5),"-",IFERROR('Tabel (A)A Br'!D24/'Tabel A F'!D24*100,"-"))</f>
        <v>-</v>
      </c>
      <c r="E24" s="95">
        <f>IF(OR('Tabel A F'!E24&lt;5,'Tabel (A)A Br'!E24&lt;0.5),"-",IFERROR('Tabel (A)A Br'!E24/'Tabel A F'!E24*100,"-"))</f>
        <v>0.40246283783783776</v>
      </c>
      <c r="F24" s="95" t="str">
        <f>IF(OR('Tabel A F'!F24&lt;5,'Tabel (A)A Br'!F24&lt;0.5),"-",IFERROR('Tabel (A)A Br'!F24/'Tabel A F'!F24*100,"-"))</f>
        <v>-</v>
      </c>
      <c r="G24" s="95">
        <f>IF(OR('Tabel A F'!G24&lt;5,'Tabel (A)A Br'!G24&lt;0.5),"-",IFERROR('Tabel (A)A Br'!G24/'Tabel A F'!G24*100,"-"))</f>
        <v>0.78710798122065728</v>
      </c>
      <c r="H24" s="95">
        <f>IF(OR('Tabel A F'!H24&lt;5,'Tabel (A)A Br'!H24&lt;0.5),"-",IFERROR('Tabel (A)A Br'!H24/'Tabel A F'!H24*100,"-"))</f>
        <v>1.4340429570429569</v>
      </c>
      <c r="I24" s="95" t="str">
        <f>IF(OR('Tabel A F'!I24&lt;5,'Tabel (A)A Br'!I24&lt;0.5),"-",IFERROR('Tabel (A)A Br'!I24/'Tabel A F'!I24*100,"-"))</f>
        <v>-</v>
      </c>
      <c r="J24" s="133"/>
      <c r="K24" s="95">
        <f>IF(OR('Tabel A F'!K24&lt;5,'Tabel (A)A Br'!K24&lt;0.5),"-",IFERROR('Tabel (A)A Br'!K24/'Tabel A F'!K24*100,"-"))</f>
        <v>0.776383392928089</v>
      </c>
    </row>
    <row r="25" spans="1:11" ht="15.75" customHeight="1" x14ac:dyDescent="0.2">
      <c r="A25" s="79" t="s">
        <v>39</v>
      </c>
      <c r="B25" s="93">
        <f>IF(OR('Tabel A F'!B25&lt;5,'Tabel (A)A Br'!B25&lt;0.5),"-",IFERROR('Tabel (A)A Br'!B25/'Tabel A F'!B25*100,"-"))</f>
        <v>2.5924354838709678</v>
      </c>
      <c r="C25" s="93">
        <f>IF(OR('Tabel A F'!C25&lt;5,'Tabel (A)A Br'!C25&lt;0.5),"-",IFERROR('Tabel (A)A Br'!C25/'Tabel A F'!C25*100,"-"))</f>
        <v>2.4091927710843373</v>
      </c>
      <c r="D25" s="93">
        <f>IF(OR('Tabel A F'!D25&lt;5,'Tabel (A)A Br'!D25&lt;0.5),"-",IFERROR('Tabel (A)A Br'!D25/'Tabel A F'!D25*100,"-"))</f>
        <v>4.5571428571428569</v>
      </c>
      <c r="E25" s="93">
        <f>IF(OR('Tabel A F'!E25&lt;5,'Tabel (A)A Br'!E25&lt;0.5),"-",IFERROR('Tabel (A)A Br'!E25/'Tabel A F'!E25*100,"-"))</f>
        <v>1.4414374999999999</v>
      </c>
      <c r="F25" s="93">
        <f>IF(OR('Tabel A F'!F25&lt;5,'Tabel (A)A Br'!F25&lt;0.5),"-",IFERROR('Tabel (A)A Br'!F25/'Tabel A F'!F25*100,"-"))</f>
        <v>3.5141225806451613</v>
      </c>
      <c r="G25" s="93">
        <f>IF(OR('Tabel A F'!G25&lt;5,'Tabel (A)A Br'!G25&lt;0.5),"-",IFERROR('Tabel (A)A Br'!G25/'Tabel A F'!G25*100,"-"))</f>
        <v>1.0101475953565506</v>
      </c>
      <c r="H25" s="93">
        <f>IF(OR('Tabel A F'!H25&lt;5,'Tabel (A)A Br'!H25&lt;0.5),"-",IFERROR('Tabel (A)A Br'!H25/'Tabel A F'!H25*100,"-"))</f>
        <v>1.9731499493414386</v>
      </c>
      <c r="I25" s="93" t="str">
        <f>IF(OR('Tabel A F'!I25&lt;5,'Tabel (A)A Br'!I25&lt;0.5),"-",IFERROR('Tabel (A)A Br'!I25/'Tabel A F'!I25*100,"-"))</f>
        <v>-</v>
      </c>
      <c r="J25" s="133"/>
      <c r="K25" s="93">
        <f>IF(OR('Tabel A F'!K25&lt;5,'Tabel (A)A Br'!K25&lt;0.5),"-",IFERROR('Tabel (A)A Br'!K25/'Tabel A F'!K25*100,"-"))</f>
        <v>2.094317102966841</v>
      </c>
    </row>
    <row r="26" spans="1:11" ht="15.75" customHeight="1" x14ac:dyDescent="0.2">
      <c r="A26" s="90" t="s">
        <v>40</v>
      </c>
      <c r="B26" s="94">
        <f>IF(OR('Tabel A F'!B26&lt;5,'Tabel (A)A Br'!B26&lt;0.5),"-",IFERROR('Tabel (A)A Br'!B26/'Tabel A F'!B26*100,"-"))</f>
        <v>1.0150519911504423</v>
      </c>
      <c r="C26" s="94">
        <f>IF(OR('Tabel A F'!C26&lt;5,'Tabel (A)A Br'!C26&lt;0.5),"-",IFERROR('Tabel (A)A Br'!C26/'Tabel A F'!C26*100,"-"))</f>
        <v>1.0121606217616581</v>
      </c>
      <c r="D26" s="94">
        <f>IF(OR('Tabel A F'!D26&lt;5,'Tabel (A)A Br'!D26&lt;0.5),"-",IFERROR('Tabel (A)A Br'!D26/'Tabel A F'!D26*100,"-"))</f>
        <v>1.4707187390542906</v>
      </c>
      <c r="E26" s="94">
        <f>IF(OR('Tabel A F'!E26&lt;5,'Tabel (A)A Br'!E26&lt;0.5),"-",IFERROR('Tabel (A)A Br'!E26/'Tabel A F'!E26*100,"-"))</f>
        <v>0.61912835472578764</v>
      </c>
      <c r="F26" s="94">
        <f>IF(OR('Tabel A F'!F26&lt;5,'Tabel (A)A Br'!F26&lt;0.5),"-",IFERROR('Tabel (A)A Br'!F26/'Tabel A F'!F26*100,"-"))</f>
        <v>2.5073635097493039</v>
      </c>
      <c r="G26" s="94">
        <f>IF(OR('Tabel A F'!G26&lt;5,'Tabel (A)A Br'!G26&lt;0.5),"-",IFERROR('Tabel (A)A Br'!G26/'Tabel A F'!G26*100,"-"))</f>
        <v>0.86133926128590965</v>
      </c>
      <c r="H26" s="94">
        <f>IF(OR('Tabel A F'!H26&lt;5,'Tabel (A)A Br'!H26&lt;0.5),"-",IFERROR('Tabel (A)A Br'!H26/'Tabel A F'!H26*100,"-"))</f>
        <v>1.947904633135028</v>
      </c>
      <c r="I26" s="94" t="str">
        <f>IF(OR('Tabel A F'!I26&lt;5,'Tabel (A)A Br'!I26&lt;0.5),"-",IFERROR('Tabel (A)A Br'!I26/'Tabel A F'!I26*100,"-"))</f>
        <v>-</v>
      </c>
      <c r="J26" s="133"/>
      <c r="K26" s="94">
        <f>IF(OR('Tabel A F'!K26&lt;5,'Tabel (A)A Br'!K26&lt;0.5),"-",IFERROR('Tabel (A)A Br'!K26/'Tabel A F'!K26*100,"-"))</f>
        <v>1.6428655960084197</v>
      </c>
    </row>
    <row r="27" spans="1:11" ht="15.75" customHeight="1" x14ac:dyDescent="0.2">
      <c r="A27" s="83" t="s">
        <v>41</v>
      </c>
      <c r="B27" s="95">
        <f>IF(OR('Tabel A F'!B27&lt;5,'Tabel (A)A Br'!B27&lt;0.5),"-",IFERROR('Tabel (A)A Br'!B27/'Tabel A F'!B27*100,"-"))</f>
        <v>0.48058928571428566</v>
      </c>
      <c r="C27" s="95" t="str">
        <f>IF(OR('Tabel A F'!C27&lt;5,'Tabel (A)A Br'!C27&lt;0.5),"-",IFERROR('Tabel (A)A Br'!C27/'Tabel A F'!C27*100,"-"))</f>
        <v>-</v>
      </c>
      <c r="D27" s="95">
        <f>IF(OR('Tabel A F'!D27&lt;5,'Tabel (A)A Br'!D27&lt;0.5),"-",IFERROR('Tabel (A)A Br'!D27/'Tabel A F'!D27*100,"-"))</f>
        <v>2.1486500994035787</v>
      </c>
      <c r="E27" s="95">
        <f>IF(OR('Tabel A F'!E27&lt;5,'Tabel (A)A Br'!E27&lt;0.5),"-",IFERROR('Tabel (A)A Br'!E27/'Tabel A F'!E27*100,"-"))</f>
        <v>1.4258716577540107</v>
      </c>
      <c r="F27" s="95" t="str">
        <f>IF(OR('Tabel A F'!F27&lt;5,'Tabel (A)A Br'!F27&lt;0.5),"-",IFERROR('Tabel (A)A Br'!F27/'Tabel A F'!F27*100,"-"))</f>
        <v>-</v>
      </c>
      <c r="G27" s="95">
        <f>IF(OR('Tabel A F'!G27&lt;5,'Tabel (A)A Br'!G27&lt;0.5),"-",IFERROR('Tabel (A)A Br'!G27/'Tabel A F'!G27*100,"-"))</f>
        <v>0.90718539325842695</v>
      </c>
      <c r="H27" s="95">
        <f>IF(OR('Tabel A F'!H27&lt;5,'Tabel (A)A Br'!H27&lt;0.5),"-",IFERROR('Tabel (A)A Br'!H27/'Tabel A F'!H27*100,"-"))</f>
        <v>2.4038518518518521</v>
      </c>
      <c r="I27" s="95" t="str">
        <f>IF(OR('Tabel A F'!I27&lt;5,'Tabel (A)A Br'!I27&lt;0.5),"-",IFERROR('Tabel (A)A Br'!I27/'Tabel A F'!I27*100,"-"))</f>
        <v>-</v>
      </c>
      <c r="J27" s="133"/>
      <c r="K27" s="95">
        <f>IF(OR('Tabel A F'!K27&lt;5,'Tabel (A)A Br'!K27&lt;0.5),"-",IFERROR('Tabel (A)A Br'!K27/'Tabel A F'!K27*100,"-"))</f>
        <v>1.7615534950071325</v>
      </c>
    </row>
    <row r="28" spans="1:11" ht="15.75" customHeight="1" x14ac:dyDescent="0.2">
      <c r="A28" s="79" t="s">
        <v>42</v>
      </c>
      <c r="B28" s="93">
        <f>IF(OR('Tabel A F'!B28&lt;5,'Tabel (A)A Br'!B28&lt;0.5),"-",IFERROR('Tabel (A)A Br'!B28/'Tabel A F'!B28*100,"-"))</f>
        <v>3.4131240875912412</v>
      </c>
      <c r="C28" s="93">
        <f>IF(OR('Tabel A F'!C28&lt;5,'Tabel (A)A Br'!C28&lt;0.5),"-",IFERROR('Tabel (A)A Br'!C28/'Tabel A F'!C28*100,"-"))</f>
        <v>3.0340818181818179</v>
      </c>
      <c r="D28" s="93">
        <f>IF(OR('Tabel A F'!D28&lt;5,'Tabel (A)A Br'!D28&lt;0.5),"-",IFERROR('Tabel (A)A Br'!D28/'Tabel A F'!D28*100,"-"))</f>
        <v>5.0168267170762446</v>
      </c>
      <c r="E28" s="93">
        <f>IF(OR('Tabel A F'!E28&lt;5,'Tabel (A)A Br'!E28&lt;0.5),"-",IFERROR('Tabel (A)A Br'!E28/'Tabel A F'!E28*100,"-"))</f>
        <v>1.699548387096774</v>
      </c>
      <c r="F28" s="93">
        <f>IF(OR('Tabel A F'!F28&lt;5,'Tabel (A)A Br'!F28&lt;0.5),"-",IFERROR('Tabel (A)A Br'!F28/'Tabel A F'!F28*100,"-"))</f>
        <v>2.4531363636363634</v>
      </c>
      <c r="G28" s="93">
        <f>IF(OR('Tabel A F'!G28&lt;5,'Tabel (A)A Br'!G28&lt;0.5),"-",IFERROR('Tabel (A)A Br'!G28/'Tabel A F'!G28*100,"-"))</f>
        <v>2.7006270491803277</v>
      </c>
      <c r="H28" s="93">
        <f>IF(OR('Tabel A F'!H28&lt;5,'Tabel (A)A Br'!H28&lt;0.5),"-",IFERROR('Tabel (A)A Br'!H28/'Tabel A F'!H28*100,"-"))</f>
        <v>4.2821955878396549</v>
      </c>
      <c r="I28" s="93" t="str">
        <f>IF(OR('Tabel A F'!I28&lt;5,'Tabel (A)A Br'!I28&lt;0.5),"-",IFERROR('Tabel (A)A Br'!I28/'Tabel A F'!I28*100,"-"))</f>
        <v>-</v>
      </c>
      <c r="J28" s="133"/>
      <c r="K28" s="93">
        <f>IF(OR('Tabel A F'!K28&lt;5,'Tabel (A)A Br'!K28&lt;0.5),"-",IFERROR('Tabel (A)A Br'!K28/'Tabel A F'!K28*100,"-"))</f>
        <v>4.2059837149306682</v>
      </c>
    </row>
    <row r="29" spans="1:11" ht="15.75" customHeight="1" x14ac:dyDescent="0.2">
      <c r="A29" s="90" t="s">
        <v>43</v>
      </c>
      <c r="B29" s="94">
        <f>IF(OR('Tabel A F'!B29&lt;5,'Tabel (A)A Br'!B29&lt;0.5),"-",IFERROR('Tabel (A)A Br'!B29/'Tabel A F'!B29*100,"-"))</f>
        <v>3.4748320000000001</v>
      </c>
      <c r="C29" s="94" t="str">
        <f>IF(OR('Tabel A F'!C29&lt;5,'Tabel (A)A Br'!C29&lt;0.5),"-",IFERROR('Tabel (A)A Br'!C29/'Tabel A F'!C29*100,"-"))</f>
        <v>-</v>
      </c>
      <c r="D29" s="94" t="str">
        <f>IF(OR('Tabel A F'!D29&lt;5,'Tabel (A)A Br'!D29&lt;0.5),"-",IFERROR('Tabel (A)A Br'!D29/'Tabel A F'!D29*100,"-"))</f>
        <v>-</v>
      </c>
      <c r="E29" s="94">
        <f>IF(OR('Tabel A F'!E29&lt;5,'Tabel (A)A Br'!E29&lt;0.5),"-",IFERROR('Tabel (A)A Br'!E29/'Tabel A F'!E29*100,"-"))</f>
        <v>0.64935555555555557</v>
      </c>
      <c r="F29" s="94" t="str">
        <f>IF(OR('Tabel A F'!F29&lt;5,'Tabel (A)A Br'!F29&lt;0.5),"-",IFERROR('Tabel (A)A Br'!F29/'Tabel A F'!F29*100,"-"))</f>
        <v>-</v>
      </c>
      <c r="G29" s="94" t="str">
        <f>IF(OR('Tabel A F'!G29&lt;5,'Tabel (A)A Br'!G29&lt;0.5),"-",IFERROR('Tabel (A)A Br'!G29/'Tabel A F'!G29*100,"-"))</f>
        <v>-</v>
      </c>
      <c r="H29" s="94">
        <f>IF(OR('Tabel A F'!H29&lt;5,'Tabel (A)A Br'!H29&lt;0.5),"-",IFERROR('Tabel (A)A Br'!H29/'Tabel A F'!H29*100,"-"))</f>
        <v>0.91193684210526316</v>
      </c>
      <c r="I29" s="94" t="str">
        <f>IF(OR('Tabel A F'!I29&lt;5,'Tabel (A)A Br'!I29&lt;0.5),"-",IFERROR('Tabel (A)A Br'!I29/'Tabel A F'!I29*100,"-"))</f>
        <v>-</v>
      </c>
      <c r="J29" s="133"/>
      <c r="K29" s="94">
        <f>IF(OR('Tabel A F'!K29&lt;5,'Tabel (A)A Br'!K29&lt;0.5),"-",IFERROR('Tabel (A)A Br'!K29/'Tabel A F'!K29*100,"-"))</f>
        <v>1.3384183082271146</v>
      </c>
    </row>
    <row r="30" spans="1:11" ht="15.75" customHeight="1" x14ac:dyDescent="0.2">
      <c r="A30" s="83" t="s">
        <v>44</v>
      </c>
      <c r="B30" s="95">
        <f>IF(OR('Tabel A F'!B30&lt;5,'Tabel (A)A Br'!B30&lt;0.5),"-",IFERROR('Tabel (A)A Br'!B30/'Tabel A F'!B30*100,"-"))</f>
        <v>3.2338717105263162</v>
      </c>
      <c r="C30" s="95">
        <f>IF(OR('Tabel A F'!C30&lt;5,'Tabel (A)A Br'!C30&lt;0.5),"-",IFERROR('Tabel (A)A Br'!C30/'Tabel A F'!C30*100,"-"))</f>
        <v>1.4922611940298509</v>
      </c>
      <c r="D30" s="95">
        <f>IF(OR('Tabel A F'!D30&lt;5,'Tabel (A)A Br'!D30&lt;0.5),"-",IFERROR('Tabel (A)A Br'!D30/'Tabel A F'!D30*100,"-"))</f>
        <v>2.1114277286135694</v>
      </c>
      <c r="E30" s="95">
        <f>IF(OR('Tabel A F'!E30&lt;5,'Tabel (A)A Br'!E30&lt;0.5),"-",IFERROR('Tabel (A)A Br'!E30/'Tabel A F'!E30*100,"-"))</f>
        <v>0.56394166666666667</v>
      </c>
      <c r="F30" s="95">
        <f>IF(OR('Tabel A F'!F30&lt;5,'Tabel (A)A Br'!F30&lt;0.5),"-",IFERROR('Tabel (A)A Br'!F30/'Tabel A F'!F30*100,"-"))</f>
        <v>0.44737696335078536</v>
      </c>
      <c r="G30" s="95">
        <f>IF(OR('Tabel A F'!G30&lt;5,'Tabel (A)A Br'!G30&lt;0.5),"-",IFERROR('Tabel (A)A Br'!G30/'Tabel A F'!G30*100,"-"))</f>
        <v>2.5714831168831167</v>
      </c>
      <c r="H30" s="95">
        <f>IF(OR('Tabel A F'!H30&lt;5,'Tabel (A)A Br'!H30&lt;0.5),"-",IFERROR('Tabel (A)A Br'!H30/'Tabel A F'!H30*100,"-"))</f>
        <v>2.7373197278911561</v>
      </c>
      <c r="I30" s="95" t="str">
        <f>IF(OR('Tabel A F'!I30&lt;5,'Tabel (A)A Br'!I30&lt;0.5),"-",IFERROR('Tabel (A)A Br'!I30/'Tabel A F'!I30*100,"-"))</f>
        <v>-</v>
      </c>
      <c r="J30" s="133"/>
      <c r="K30" s="95">
        <f>IF(OR('Tabel A F'!K30&lt;5,'Tabel (A)A Br'!K30&lt;0.5),"-",IFERROR('Tabel (A)A Br'!K30/'Tabel A F'!K30*100,"-"))</f>
        <v>2.319450600184672</v>
      </c>
    </row>
    <row r="31" spans="1:11" ht="15.75" customHeight="1" x14ac:dyDescent="0.2">
      <c r="A31" s="79" t="s">
        <v>45</v>
      </c>
      <c r="B31" s="93">
        <f>IF(OR('Tabel A F'!B31&lt;5,'Tabel (A)A Br'!B31&lt;0.5),"-",IFERROR('Tabel (A)A Br'!B31/'Tabel A F'!B31*100,"-"))</f>
        <v>1.2929062499999999</v>
      </c>
      <c r="C31" s="93">
        <f>IF(OR('Tabel A F'!C31&lt;5,'Tabel (A)A Br'!C31&lt;0.5),"-",IFERROR('Tabel (A)A Br'!C31/'Tabel A F'!C31*100,"-"))</f>
        <v>2.1272553191489361</v>
      </c>
      <c r="D31" s="93">
        <f>IF(OR('Tabel A F'!D31&lt;5,'Tabel (A)A Br'!D31&lt;0.5),"-",IFERROR('Tabel (A)A Br'!D31/'Tabel A F'!D31*100,"-"))</f>
        <v>4.3164539007092193</v>
      </c>
      <c r="E31" s="93">
        <f>IF(OR('Tabel A F'!E31&lt;5,'Tabel (A)A Br'!E31&lt;0.5),"-",IFERROR('Tabel (A)A Br'!E31/'Tabel A F'!E31*100,"-"))</f>
        <v>0.71727551020408176</v>
      </c>
      <c r="F31" s="93">
        <f>IF(OR('Tabel A F'!F31&lt;5,'Tabel (A)A Br'!F31&lt;0.5),"-",IFERROR('Tabel (A)A Br'!F31/'Tabel A F'!F31*100,"-"))</f>
        <v>1.5796315789473687</v>
      </c>
      <c r="G31" s="93">
        <f>IF(OR('Tabel A F'!G31&lt;5,'Tabel (A)A Br'!G31&lt;0.5),"-",IFERROR('Tabel (A)A Br'!G31/'Tabel A F'!G31*100,"-"))</f>
        <v>1.3210299999999999</v>
      </c>
      <c r="H31" s="93">
        <f>IF(OR('Tabel A F'!H31&lt;5,'Tabel (A)A Br'!H31&lt;0.5),"-",IFERROR('Tabel (A)A Br'!H31/'Tabel A F'!H31*100,"-"))</f>
        <v>4.0321245674740487</v>
      </c>
      <c r="I31" s="93" t="str">
        <f>IF(OR('Tabel A F'!I31&lt;5,'Tabel (A)A Br'!I31&lt;0.5),"-",IFERROR('Tabel (A)A Br'!I31/'Tabel A F'!I31*100,"-"))</f>
        <v>-</v>
      </c>
      <c r="J31" s="133"/>
      <c r="K31" s="93">
        <f>IF(OR('Tabel A F'!K31&lt;5,'Tabel (A)A Br'!K31&lt;0.5),"-",IFERROR('Tabel (A)A Br'!K31/'Tabel A F'!K31*100,"-"))</f>
        <v>2.7883076923076922</v>
      </c>
    </row>
    <row r="32" spans="1:11" ht="15.75" customHeight="1" x14ac:dyDescent="0.2">
      <c r="A32" s="90" t="s">
        <v>46</v>
      </c>
      <c r="B32" s="94">
        <f>IF(OR('Tabel A F'!B32&lt;5,'Tabel (A)A Br'!B32&lt;0.5),"-",IFERROR('Tabel (A)A Br'!B32/'Tabel A F'!B32*100,"-"))</f>
        <v>1.8160129032258066</v>
      </c>
      <c r="C32" s="94">
        <f>IF(OR('Tabel A F'!C32&lt;5,'Tabel (A)A Br'!C32&lt;0.5),"-",IFERROR('Tabel (A)A Br'!C32/'Tabel A F'!C32*100,"-"))</f>
        <v>0.94900769230769244</v>
      </c>
      <c r="D32" s="94">
        <f>IF(OR('Tabel A F'!D32&lt;5,'Tabel (A)A Br'!D32&lt;0.5),"-",IFERROR('Tabel (A)A Br'!D32/'Tabel A F'!D32*100,"-"))</f>
        <v>3.8122370820668694</v>
      </c>
      <c r="E32" s="94">
        <f>IF(OR('Tabel A F'!E32&lt;5,'Tabel (A)A Br'!E32&lt;0.5),"-",IFERROR('Tabel (A)A Br'!E32/'Tabel A F'!E32*100,"-"))</f>
        <v>0.95657512953367874</v>
      </c>
      <c r="F32" s="94">
        <f>IF(OR('Tabel A F'!F32&lt;5,'Tabel (A)A Br'!F32&lt;0.5),"-",IFERROR('Tabel (A)A Br'!F32/'Tabel A F'!F32*100,"-"))</f>
        <v>2.621765217391304</v>
      </c>
      <c r="G32" s="94">
        <f>IF(OR('Tabel A F'!G32&lt;5,'Tabel (A)A Br'!G32&lt;0.5),"-",IFERROR('Tabel (A)A Br'!G32/'Tabel A F'!G32*100,"-"))</f>
        <v>2.3285296803652966</v>
      </c>
      <c r="H32" s="94">
        <f>IF(OR('Tabel A F'!H32&lt;5,'Tabel (A)A Br'!H32&lt;0.5),"-",IFERROR('Tabel (A)A Br'!H32/'Tabel A F'!H32*100,"-"))</f>
        <v>3.8842413162705669</v>
      </c>
      <c r="I32" s="94" t="str">
        <f>IF(OR('Tabel A F'!I32&lt;5,'Tabel (A)A Br'!I32&lt;0.5),"-",IFERROR('Tabel (A)A Br'!I32/'Tabel A F'!I32*100,"-"))</f>
        <v>-</v>
      </c>
      <c r="J32" s="133"/>
      <c r="K32" s="94">
        <f>IF(OR('Tabel A F'!K32&lt;5,'Tabel (A)A Br'!K32&lt;0.5),"-",IFERROR('Tabel (A)A Br'!K32/'Tabel A F'!K32*100,"-"))</f>
        <v>2.7952216374269008</v>
      </c>
    </row>
    <row r="33" spans="1:11" ht="15.75" customHeight="1" x14ac:dyDescent="0.2">
      <c r="A33" s="83" t="s">
        <v>47</v>
      </c>
      <c r="B33" s="95">
        <f>IF(OR('Tabel A F'!B33&lt;5,'Tabel (A)A Br'!B33&lt;0.5),"-",IFERROR('Tabel (A)A Br'!B33/'Tabel A F'!B33*100,"-"))</f>
        <v>5.5878813982521844</v>
      </c>
      <c r="C33" s="95">
        <f>IF(OR('Tabel A F'!C33&lt;5,'Tabel (A)A Br'!C33&lt;0.5),"-",IFERROR('Tabel (A)A Br'!C33/'Tabel A F'!C33*100,"-"))</f>
        <v>1.2185226480836238</v>
      </c>
      <c r="D33" s="95">
        <f>IF(OR('Tabel A F'!D33&lt;5,'Tabel (A)A Br'!D33&lt;0.5),"-",IFERROR('Tabel (A)A Br'!D33/'Tabel A F'!D33*100,"-"))</f>
        <v>4.6346442630820928</v>
      </c>
      <c r="E33" s="95">
        <f>IF(OR('Tabel A F'!E33&lt;5,'Tabel (A)A Br'!E33&lt;0.5),"-",IFERROR('Tabel (A)A Br'!E33/'Tabel A F'!E33*100,"-"))</f>
        <v>1.2557182539682541</v>
      </c>
      <c r="F33" s="95">
        <f>IF(OR('Tabel A F'!F33&lt;5,'Tabel (A)A Br'!F33&lt;0.5),"-",IFERROR('Tabel (A)A Br'!F33/'Tabel A F'!F33*100,"-"))</f>
        <v>4.6633495440729487</v>
      </c>
      <c r="G33" s="95">
        <f>IF(OR('Tabel A F'!G33&lt;5,'Tabel (A)A Br'!G33&lt;0.5),"-",IFERROR('Tabel (A)A Br'!G33/'Tabel A F'!G33*100,"-"))</f>
        <v>1.9120589171974522</v>
      </c>
      <c r="H33" s="95">
        <f>IF(OR('Tabel A F'!H33&lt;5,'Tabel (A)A Br'!H33&lt;0.5),"-",IFERROR('Tabel (A)A Br'!H33/'Tabel A F'!H33*100,"-"))</f>
        <v>2.957639240506329</v>
      </c>
      <c r="I33" s="95">
        <f>IF(OR('Tabel A F'!I33&lt;5,'Tabel (A)A Br'!I33&lt;0.5),"-",IFERROR('Tabel (A)A Br'!I33/'Tabel A F'!I33*100,"-"))</f>
        <v>3.4476206896551722</v>
      </c>
      <c r="J33" s="133"/>
      <c r="K33" s="95">
        <f>IF(OR('Tabel A F'!K33&lt;5,'Tabel (A)A Br'!K33&lt;0.5),"-",IFERROR('Tabel (A)A Br'!K33/'Tabel A F'!K33*100,"-"))</f>
        <v>3.4760572981542297</v>
      </c>
    </row>
    <row r="34" spans="1:11" ht="15.75" customHeight="1" x14ac:dyDescent="0.2">
      <c r="A34" s="79" t="s">
        <v>48</v>
      </c>
      <c r="B34" s="93">
        <f>IF(OR('Tabel A F'!B34&lt;5,'Tabel (A)A Br'!B34&lt;0.5),"-",IFERROR('Tabel (A)A Br'!B34/'Tabel A F'!B34*100,"-"))</f>
        <v>2.5058267195767194</v>
      </c>
      <c r="C34" s="93">
        <f>IF(OR('Tabel A F'!C34&lt;5,'Tabel (A)A Br'!C34&lt;0.5),"-",IFERROR('Tabel (A)A Br'!C34/'Tabel A F'!C34*100,"-"))</f>
        <v>0.81376235294117649</v>
      </c>
      <c r="D34" s="93">
        <f>IF(OR('Tabel A F'!D34&lt;5,'Tabel (A)A Br'!D34&lt;0.5),"-",IFERROR('Tabel (A)A Br'!D34/'Tabel A F'!D34*100,"-"))</f>
        <v>1.6826020131629889</v>
      </c>
      <c r="E34" s="93">
        <f>IF(OR('Tabel A F'!E34&lt;5,'Tabel (A)A Br'!E34&lt;0.5),"-",IFERROR('Tabel (A)A Br'!E34/'Tabel A F'!E34*100,"-"))</f>
        <v>0.62615403422982885</v>
      </c>
      <c r="F34" s="93">
        <f>IF(OR('Tabel A F'!F34&lt;5,'Tabel (A)A Br'!F34&lt;0.5),"-",IFERROR('Tabel (A)A Br'!F34/'Tabel A F'!F34*100,"-"))</f>
        <v>0.93110879284649772</v>
      </c>
      <c r="G34" s="93">
        <f>IF(OR('Tabel A F'!G34&lt;5,'Tabel (A)A Br'!G34&lt;0.5),"-",IFERROR('Tabel (A)A Br'!G34/'Tabel A F'!G34*100,"-"))</f>
        <v>1.0619006568144498</v>
      </c>
      <c r="H34" s="93">
        <f>IF(OR('Tabel A F'!H34&lt;5,'Tabel (A)A Br'!H34&lt;0.5),"-",IFERROR('Tabel (A)A Br'!H34/'Tabel A F'!H34*100,"-"))</f>
        <v>1.0745740148029606</v>
      </c>
      <c r="I34" s="93">
        <f>IF(OR('Tabel A F'!I34&lt;5,'Tabel (A)A Br'!I34&lt;0.5),"-",IFERROR('Tabel (A)A Br'!I34/'Tabel A F'!I34*100,"-"))</f>
        <v>1.8016285714285714</v>
      </c>
      <c r="J34" s="133"/>
      <c r="K34" s="93">
        <f>IF(OR('Tabel A F'!K34&lt;5,'Tabel (A)A Br'!K34&lt;0.5),"-",IFERROR('Tabel (A)A Br'!K34/'Tabel A F'!K34*100,"-"))</f>
        <v>1.1952501956534827</v>
      </c>
    </row>
    <row r="35" spans="1:11" ht="15.75" customHeight="1" x14ac:dyDescent="0.2">
      <c r="A35" s="90" t="s">
        <v>49</v>
      </c>
      <c r="B35" s="94">
        <f>IF(OR('Tabel A F'!B35&lt;5,'Tabel (A)A Br'!B35&lt;0.5),"-",IFERROR('Tabel (A)A Br'!B35/'Tabel A F'!B35*100,"-"))</f>
        <v>3.1486652977412732</v>
      </c>
      <c r="C35" s="94">
        <f>IF(OR('Tabel A F'!C35&lt;5,'Tabel (A)A Br'!C35&lt;0.5),"-",IFERROR('Tabel (A)A Br'!C35/'Tabel A F'!C35*100,"-"))</f>
        <v>0.59836363636363632</v>
      </c>
      <c r="D35" s="94">
        <f>IF(OR('Tabel A F'!D35&lt;5,'Tabel (A)A Br'!D35&lt;0.5),"-",IFERROR('Tabel (A)A Br'!D35/'Tabel A F'!D35*100,"-"))</f>
        <v>1.997054289544236</v>
      </c>
      <c r="E35" s="94">
        <f>IF(OR('Tabel A F'!E35&lt;5,'Tabel (A)A Br'!E35&lt;0.5),"-",IFERROR('Tabel (A)A Br'!E35/'Tabel A F'!E35*100,"-"))</f>
        <v>0.71438242280285036</v>
      </c>
      <c r="F35" s="94">
        <f>IF(OR('Tabel A F'!F35&lt;5,'Tabel (A)A Br'!F35&lt;0.5),"-",IFERROR('Tabel (A)A Br'!F35/'Tabel A F'!F35*100,"-"))</f>
        <v>0.70202893890675244</v>
      </c>
      <c r="G35" s="94">
        <f>IF(OR('Tabel A F'!G35&lt;5,'Tabel (A)A Br'!G35&lt;0.5),"-",IFERROR('Tabel (A)A Br'!G35/'Tabel A F'!G35*100,"-"))</f>
        <v>1.1880891410048622</v>
      </c>
      <c r="H35" s="94">
        <f>IF(OR('Tabel A F'!H35&lt;5,'Tabel (A)A Br'!H35&lt;0.5),"-",IFERROR('Tabel (A)A Br'!H35/'Tabel A F'!H35*100,"-"))</f>
        <v>1.418418291630716</v>
      </c>
      <c r="I35" s="94" t="str">
        <f>IF(OR('Tabel A F'!I35&lt;5,'Tabel (A)A Br'!I35&lt;0.5),"-",IFERROR('Tabel (A)A Br'!I35/'Tabel A F'!I35*100,"-"))</f>
        <v>-</v>
      </c>
      <c r="J35" s="133"/>
      <c r="K35" s="94">
        <f>IF(OR('Tabel A F'!K35&lt;5,'Tabel (A)A Br'!K35&lt;0.5),"-",IFERROR('Tabel (A)A Br'!K35/'Tabel A F'!K35*100,"-"))</f>
        <v>1.472141094199918</v>
      </c>
    </row>
    <row r="36" spans="1:11" ht="15.75" customHeight="1" x14ac:dyDescent="0.2">
      <c r="A36" s="83" t="s">
        <v>50</v>
      </c>
      <c r="B36" s="95">
        <f>IF(OR('Tabel A F'!B36&lt;5,'Tabel (A)A Br'!B36&lt;0.5),"-",IFERROR('Tabel (A)A Br'!B36/'Tabel A F'!B36*100,"-"))</f>
        <v>5.4961231155778894</v>
      </c>
      <c r="C36" s="95">
        <f>IF(OR('Tabel A F'!C36&lt;5,'Tabel (A)A Br'!C36&lt;0.5),"-",IFERROR('Tabel (A)A Br'!C36/'Tabel A F'!C36*100,"-"))</f>
        <v>2.3794790874524714</v>
      </c>
      <c r="D36" s="95">
        <f>IF(OR('Tabel A F'!D36&lt;5,'Tabel (A)A Br'!D36&lt;0.5),"-",IFERROR('Tabel (A)A Br'!D36/'Tabel A F'!D36*100,"-"))</f>
        <v>3.6502145922746783</v>
      </c>
      <c r="E36" s="95">
        <f>IF(OR('Tabel A F'!E36&lt;5,'Tabel (A)A Br'!E36&lt;0.5),"-",IFERROR('Tabel (A)A Br'!E36/'Tabel A F'!E36*100,"-"))</f>
        <v>2.7326900826446283</v>
      </c>
      <c r="F36" s="95">
        <f>IF(OR('Tabel A F'!F36&lt;5,'Tabel (A)A Br'!F36&lt;0.5),"-",IFERROR('Tabel (A)A Br'!F36/'Tabel A F'!F36*100,"-"))</f>
        <v>4.1960054911531426</v>
      </c>
      <c r="G36" s="95">
        <f>IF(OR('Tabel A F'!G36&lt;5,'Tabel (A)A Br'!G36&lt;0.5),"-",IFERROR('Tabel (A)A Br'!G36/'Tabel A F'!G36*100,"-"))</f>
        <v>2.9839865053513264</v>
      </c>
      <c r="H36" s="95">
        <f>IF(OR('Tabel A F'!H36&lt;5,'Tabel (A)A Br'!H36&lt;0.5),"-",IFERROR('Tabel (A)A Br'!H36/'Tabel A F'!H36*100,"-"))</f>
        <v>2.8091914977035959</v>
      </c>
      <c r="I36" s="95">
        <f>IF(OR('Tabel A F'!I36&lt;5,'Tabel (A)A Br'!I36&lt;0.5),"-",IFERROR('Tabel (A)A Br'!I36/'Tabel A F'!I36*100,"-"))</f>
        <v>2.1251636363636366</v>
      </c>
      <c r="J36" s="133"/>
      <c r="K36" s="95">
        <f>IF(OR('Tabel A F'!K36&lt;5,'Tabel (A)A Br'!K36&lt;0.5),"-",IFERROR('Tabel (A)A Br'!K36/'Tabel A F'!K36*100,"-"))</f>
        <v>3.1010770348334429</v>
      </c>
    </row>
    <row r="37" spans="1:11" ht="15.75" customHeight="1" x14ac:dyDescent="0.2">
      <c r="A37" s="79" t="s">
        <v>51</v>
      </c>
      <c r="B37" s="93">
        <f>IF(OR('Tabel A F'!B37&lt;5,'Tabel (A)A Br'!B37&lt;0.5),"-",IFERROR('Tabel (A)A Br'!B37/'Tabel A F'!B37*100,"-"))</f>
        <v>3.7817284768211925</v>
      </c>
      <c r="C37" s="93">
        <f>IF(OR('Tabel A F'!C37&lt;5,'Tabel (A)A Br'!C37&lt;0.5),"-",IFERROR('Tabel (A)A Br'!C37/'Tabel A F'!C37*100,"-"))</f>
        <v>2.2355176093916755</v>
      </c>
      <c r="D37" s="93">
        <f>IF(OR('Tabel A F'!D37&lt;5,'Tabel (A)A Br'!D37&lt;0.5),"-",IFERROR('Tabel (A)A Br'!D37/'Tabel A F'!D37*100,"-"))</f>
        <v>2.9841111541941321</v>
      </c>
      <c r="E37" s="93">
        <f>IF(OR('Tabel A F'!E37&lt;5,'Tabel (A)A Br'!E37&lt;0.5),"-",IFERROR('Tabel (A)A Br'!E37/'Tabel A F'!E37*100,"-"))</f>
        <v>2.1361119210977701</v>
      </c>
      <c r="F37" s="93">
        <f>IF(OR('Tabel A F'!F37&lt;5,'Tabel (A)A Br'!F37&lt;0.5),"-",IFERROR('Tabel (A)A Br'!F37/'Tabel A F'!F37*100,"-"))</f>
        <v>3.6508533653846156</v>
      </c>
      <c r="G37" s="93">
        <f>IF(OR('Tabel A F'!G37&lt;5,'Tabel (A)A Br'!G37&lt;0.5),"-",IFERROR('Tabel (A)A Br'!G37/'Tabel A F'!G37*100,"-"))</f>
        <v>2.3189991813344246</v>
      </c>
      <c r="H37" s="93">
        <f>IF(OR('Tabel A F'!H37&lt;5,'Tabel (A)A Br'!H37&lt;0.5),"-",IFERROR('Tabel (A)A Br'!H37/'Tabel A F'!H37*100,"-"))</f>
        <v>2.6853236767787192</v>
      </c>
      <c r="I37" s="93">
        <f>IF(OR('Tabel A F'!I37&lt;5,'Tabel (A)A Br'!I37&lt;0.5),"-",IFERROR('Tabel (A)A Br'!I37/'Tabel A F'!I37*100,"-"))</f>
        <v>4.3755897435897442</v>
      </c>
      <c r="J37" s="133"/>
      <c r="K37" s="93">
        <f>IF(OR('Tabel A F'!K37&lt;5,'Tabel (A)A Br'!K37&lt;0.5),"-",IFERROR('Tabel (A)A Br'!K37/'Tabel A F'!K37*100,"-"))</f>
        <v>2.7718972991741277</v>
      </c>
    </row>
    <row r="38" spans="1:11" ht="15.75" customHeight="1" x14ac:dyDescent="0.2">
      <c r="A38" s="90" t="s">
        <v>52</v>
      </c>
      <c r="B38" s="94">
        <f>IF(OR('Tabel A F'!B38&lt;5,'Tabel (A)A Br'!B38&lt;0.5),"-",IFERROR('Tabel (A)A Br'!B38/'Tabel A F'!B38*100,"-"))</f>
        <v>7.5577770961145196</v>
      </c>
      <c r="C38" s="94">
        <f>IF(OR('Tabel A F'!C38&lt;5,'Tabel (A)A Br'!C38&lt;0.5),"-",IFERROR('Tabel (A)A Br'!C38/'Tabel A F'!C38*100,"-"))</f>
        <v>0.61526451612903221</v>
      </c>
      <c r="D38" s="94">
        <f>IF(OR('Tabel A F'!D38&lt;5,'Tabel (A)A Br'!D38&lt;0.5),"-",IFERROR('Tabel (A)A Br'!D38/'Tabel A F'!D38*100,"-"))</f>
        <v>4.2593801313628905</v>
      </c>
      <c r="E38" s="94">
        <f>IF(OR('Tabel A F'!E38&lt;5,'Tabel (A)A Br'!E38&lt;0.5),"-",IFERROR('Tabel (A)A Br'!E38/'Tabel A F'!E38*100,"-"))</f>
        <v>2.1902948717948716</v>
      </c>
      <c r="F38" s="94">
        <f>IF(OR('Tabel A F'!F38&lt;5,'Tabel (A)A Br'!F38&lt;0.5),"-",IFERROR('Tabel (A)A Br'!F38/'Tabel A F'!F38*100,"-"))</f>
        <v>6.4255022321428577</v>
      </c>
      <c r="G38" s="94">
        <f>IF(OR('Tabel A F'!G38&lt;5,'Tabel (A)A Br'!G38&lt;0.5),"-",IFERROR('Tabel (A)A Br'!G38/'Tabel A F'!G38*100,"-"))</f>
        <v>3.951548275862069</v>
      </c>
      <c r="H38" s="94">
        <f>IF(OR('Tabel A F'!H38&lt;5,'Tabel (A)A Br'!H38&lt;0.5),"-",IFERROR('Tabel (A)A Br'!H38/'Tabel A F'!H38*100,"-"))</f>
        <v>3.9532809825083741</v>
      </c>
      <c r="I38" s="94">
        <f>IF(OR('Tabel A F'!I38&lt;5,'Tabel (A)A Br'!I38&lt;0.5),"-",IFERROR('Tabel (A)A Br'!I38/'Tabel A F'!I38*100,"-"))</f>
        <v>14.283071428571429</v>
      </c>
      <c r="J38" s="133"/>
      <c r="K38" s="94">
        <f>IF(OR('Tabel A F'!K38&lt;5,'Tabel (A)A Br'!K38&lt;0.5),"-",IFERROR('Tabel (A)A Br'!K38/'Tabel A F'!K38*100,"-"))</f>
        <v>4.1275119103222799</v>
      </c>
    </row>
    <row r="39" spans="1:11" ht="15.75" customHeight="1" x14ac:dyDescent="0.2">
      <c r="A39" s="83" t="s">
        <v>53</v>
      </c>
      <c r="B39" s="95">
        <f>IF(OR('Tabel A F'!B39&lt;5,'Tabel (A)A Br'!B39&lt;0.5),"-",IFERROR('Tabel (A)A Br'!B39/'Tabel A F'!B39*100,"-"))</f>
        <v>3.1255180722891565</v>
      </c>
      <c r="C39" s="95">
        <f>IF(OR('Tabel A F'!C39&lt;5,'Tabel (A)A Br'!C39&lt;0.5),"-",IFERROR('Tabel (A)A Br'!C39/'Tabel A F'!C39*100,"-"))</f>
        <v>1.1902559523809524</v>
      </c>
      <c r="D39" s="95">
        <f>IF(OR('Tabel A F'!D39&lt;5,'Tabel (A)A Br'!D39&lt;0.5),"-",IFERROR('Tabel (A)A Br'!D39/'Tabel A F'!D39*100,"-"))</f>
        <v>2.8202214199759323</v>
      </c>
      <c r="E39" s="95">
        <f>IF(OR('Tabel A F'!E39&lt;5,'Tabel (A)A Br'!E39&lt;0.5),"-",IFERROR('Tabel (A)A Br'!E39/'Tabel A F'!E39*100,"-"))</f>
        <v>2.084663829787234</v>
      </c>
      <c r="F39" s="95">
        <f>IF(OR('Tabel A F'!F39&lt;5,'Tabel (A)A Br'!F39&lt;0.5),"-",IFERROR('Tabel (A)A Br'!F39/'Tabel A F'!F39*100,"-"))</f>
        <v>2.0452903225806454</v>
      </c>
      <c r="G39" s="95">
        <f>IF(OR('Tabel A F'!G39&lt;5,'Tabel (A)A Br'!G39&lt;0.5),"-",IFERROR('Tabel (A)A Br'!G39/'Tabel A F'!G39*100,"-"))</f>
        <v>3.0821235294117648</v>
      </c>
      <c r="H39" s="95">
        <f>IF(OR('Tabel A F'!H39&lt;5,'Tabel (A)A Br'!H39&lt;0.5),"-",IFERROR('Tabel (A)A Br'!H39/'Tabel A F'!H39*100,"-"))</f>
        <v>3.6625383678440926</v>
      </c>
      <c r="I39" s="95" t="str">
        <f>IF(OR('Tabel A F'!I39&lt;5,'Tabel (A)A Br'!I39&lt;0.5),"-",IFERROR('Tabel (A)A Br'!I39/'Tabel A F'!I39*100,"-"))</f>
        <v>-</v>
      </c>
      <c r="J39" s="133"/>
      <c r="K39" s="95">
        <f>IF(OR('Tabel A F'!K39&lt;5,'Tabel (A)A Br'!K39&lt;0.5),"-",IFERROR('Tabel (A)A Br'!K39/'Tabel A F'!K39*100,"-"))</f>
        <v>3.0735693901485535</v>
      </c>
    </row>
    <row r="40" spans="1:11" ht="15.75" customHeight="1" x14ac:dyDescent="0.2">
      <c r="A40" s="79" t="s">
        <v>54</v>
      </c>
      <c r="B40" s="93">
        <f>IF(OR('Tabel A F'!B40&lt;5,'Tabel (A)A Br'!B40&lt;0.5),"-",IFERROR('Tabel (A)A Br'!B40/'Tabel A F'!B40*100,"-"))</f>
        <v>6.4698670212765954</v>
      </c>
      <c r="C40" s="93">
        <f>IF(OR('Tabel A F'!C40&lt;5,'Tabel (A)A Br'!C40&lt;0.5),"-",IFERROR('Tabel (A)A Br'!C40/'Tabel A F'!C40*100,"-"))</f>
        <v>1.3941497797356828</v>
      </c>
      <c r="D40" s="93">
        <f>IF(OR('Tabel A F'!D40&lt;5,'Tabel (A)A Br'!D40&lt;0.5),"-",IFERROR('Tabel (A)A Br'!D40/'Tabel A F'!D40*100,"-"))</f>
        <v>3.1767191188040917</v>
      </c>
      <c r="E40" s="93">
        <f>IF(OR('Tabel A F'!E40&lt;5,'Tabel (A)A Br'!E40&lt;0.5),"-",IFERROR('Tabel (A)A Br'!E40/'Tabel A F'!E40*100,"-"))</f>
        <v>2.5026325167037862</v>
      </c>
      <c r="F40" s="93">
        <f>IF(OR('Tabel A F'!F40&lt;5,'Tabel (A)A Br'!F40&lt;0.5),"-",IFERROR('Tabel (A)A Br'!F40/'Tabel A F'!F40*100,"-"))</f>
        <v>4.7079726651480636</v>
      </c>
      <c r="G40" s="93">
        <f>IF(OR('Tabel A F'!G40&lt;5,'Tabel (A)A Br'!G40&lt;0.5),"-",IFERROR('Tabel (A)A Br'!G40/'Tabel A F'!G40*100,"-"))</f>
        <v>3.8045545023696685</v>
      </c>
      <c r="H40" s="93">
        <f>IF(OR('Tabel A F'!H40&lt;5,'Tabel (A)A Br'!H40&lt;0.5),"-",IFERROR('Tabel (A)A Br'!H40/'Tabel A F'!H40*100,"-"))</f>
        <v>4.1938018362662586</v>
      </c>
      <c r="I40" s="93">
        <f>IF(OR('Tabel A F'!I40&lt;5,'Tabel (A)A Br'!I40&lt;0.5),"-",IFERROR('Tabel (A)A Br'!I40/'Tabel A F'!I40*100,"-"))</f>
        <v>9.0668421052631576</v>
      </c>
      <c r="J40" s="133"/>
      <c r="K40" s="93">
        <f>IF(OR('Tabel A F'!K40&lt;5,'Tabel (A)A Br'!K40&lt;0.5),"-",IFERROR('Tabel (A)A Br'!K40/'Tabel A F'!K40*100,"-"))</f>
        <v>3.9207359740435312</v>
      </c>
    </row>
    <row r="41" spans="1:11" ht="15.75" customHeight="1" x14ac:dyDescent="0.2">
      <c r="A41" s="90" t="s">
        <v>214</v>
      </c>
      <c r="B41" s="94">
        <f>IF(OR('Tabel A F'!B41&lt;5,'Tabel (A)A Br'!B41&lt;0.5),"-",IFERROR('Tabel (A)A Br'!B41/'Tabel A F'!B41*100,"-"))</f>
        <v>2.7959681397738954</v>
      </c>
      <c r="C41" s="94">
        <f>IF(OR('Tabel A F'!C41&lt;5,'Tabel (A)A Br'!C41&lt;0.5),"-",IFERROR('Tabel (A)A Br'!C41/'Tabel A F'!C41*100,"-"))</f>
        <v>1.3236933895921237</v>
      </c>
      <c r="D41" s="94">
        <f>IF(OR('Tabel A F'!D41&lt;5,'Tabel (A)A Br'!D41&lt;0.5),"-",IFERROR('Tabel (A)A Br'!D41/'Tabel A F'!D41*100,"-"))</f>
        <v>3.3280042105263155</v>
      </c>
      <c r="E41" s="94">
        <f>IF(OR('Tabel A F'!E41&lt;5,'Tabel (A)A Br'!E41&lt;0.5),"-",IFERROR('Tabel (A)A Br'!E41/'Tabel A F'!E41*100,"-"))</f>
        <v>1.1762063882063882</v>
      </c>
      <c r="F41" s="94">
        <f>IF(OR('Tabel A F'!F41&lt;5,'Tabel (A)A Br'!F41&lt;0.5),"-",IFERROR('Tabel (A)A Br'!F41/'Tabel A F'!F41*100,"-"))</f>
        <v>1.5341040339702758</v>
      </c>
      <c r="G41" s="94">
        <f>IF(OR('Tabel A F'!G41&lt;5,'Tabel (A)A Br'!G41&lt;0.5),"-",IFERROR('Tabel (A)A Br'!G41/'Tabel A F'!G41*100,"-"))</f>
        <v>1.3121198738170348</v>
      </c>
      <c r="H41" s="94">
        <f>IF(OR('Tabel A F'!H41&lt;5,'Tabel (A)A Br'!H41&lt;0.5),"-",IFERROR('Tabel (A)A Br'!H41/'Tabel A F'!H41*100,"-"))</f>
        <v>2.8366974358974359</v>
      </c>
      <c r="I41" s="94">
        <f>IF(OR('Tabel A F'!I41&lt;5,'Tabel (A)A Br'!I41&lt;0.5),"-",IFERROR('Tabel (A)A Br'!I41/'Tabel A F'!I41*100,"-"))</f>
        <v>3.3333333333333335</v>
      </c>
      <c r="J41" s="133"/>
      <c r="K41" s="94">
        <f>IF(OR('Tabel A F'!K41&lt;5,'Tabel (A)A Br'!K41&lt;0.5),"-",IFERROR('Tabel (A)A Br'!K41/'Tabel A F'!K41*100,"-"))</f>
        <v>2.3807477795720628</v>
      </c>
    </row>
    <row r="42" spans="1:11" ht="15.75" customHeight="1" x14ac:dyDescent="0.2">
      <c r="A42" s="83" t="s">
        <v>55</v>
      </c>
      <c r="B42" s="95">
        <f>IF(OR('Tabel A F'!B42&lt;5,'Tabel (A)A Br'!B42&lt;0.5),"-",IFERROR('Tabel (A)A Br'!B42/'Tabel A F'!B42*100,"-"))</f>
        <v>6.9228196457326892</v>
      </c>
      <c r="C42" s="95">
        <f>IF(OR('Tabel A F'!C42&lt;5,'Tabel (A)A Br'!C42&lt;0.5),"-",IFERROR('Tabel (A)A Br'!C42/'Tabel A F'!C42*100,"-"))</f>
        <v>5.0383023255813955</v>
      </c>
      <c r="D42" s="95">
        <f>IF(OR('Tabel A F'!D42&lt;5,'Tabel (A)A Br'!D42&lt;0.5),"-",IFERROR('Tabel (A)A Br'!D42/'Tabel A F'!D42*100,"-"))</f>
        <v>5.190747262005055</v>
      </c>
      <c r="E42" s="95">
        <f>IF(OR('Tabel A F'!E42&lt;5,'Tabel (A)A Br'!E42&lt;0.5),"-",IFERROR('Tabel (A)A Br'!E42/'Tabel A F'!E42*100,"-"))</f>
        <v>5.8443090909090918</v>
      </c>
      <c r="F42" s="95">
        <f>IF(OR('Tabel A F'!F42&lt;5,'Tabel (A)A Br'!F42&lt;0.5),"-",IFERROR('Tabel (A)A Br'!F42/'Tabel A F'!F42*100,"-"))</f>
        <v>7.3577603305785129</v>
      </c>
      <c r="G42" s="95">
        <f>IF(OR('Tabel A F'!G42&lt;5,'Tabel (A)A Br'!G42&lt;0.5),"-",IFERROR('Tabel (A)A Br'!G42/'Tabel A F'!G42*100,"-"))</f>
        <v>4.4542529644268773</v>
      </c>
      <c r="H42" s="95">
        <f>IF(OR('Tabel A F'!H42&lt;5,'Tabel (A)A Br'!H42&lt;0.5),"-",IFERROR('Tabel (A)A Br'!H42/'Tabel A F'!H42*100,"-"))</f>
        <v>4.1295312199807883</v>
      </c>
      <c r="I42" s="95" t="str">
        <f>IF(OR('Tabel A F'!I42&lt;5,'Tabel (A)A Br'!I42&lt;0.5),"-",IFERROR('Tabel (A)A Br'!I42/'Tabel A F'!I42*100,"-"))</f>
        <v>-</v>
      </c>
      <c r="J42" s="133"/>
      <c r="K42" s="95">
        <f>IF(OR('Tabel A F'!K42&lt;5,'Tabel (A)A Br'!K42&lt;0.5),"-",IFERROR('Tabel (A)A Br'!K42/'Tabel A F'!K42*100,"-"))</f>
        <v>4.8600611263736262</v>
      </c>
    </row>
    <row r="43" spans="1:11" ht="15.75" customHeight="1" x14ac:dyDescent="0.2">
      <c r="A43" s="79" t="s">
        <v>56</v>
      </c>
      <c r="B43" s="93">
        <f>IF(OR('Tabel A F'!B43&lt;5,'Tabel (A)A Br'!B43&lt;0.5),"-",IFERROR('Tabel (A)A Br'!B43/'Tabel A F'!B43*100,"-"))</f>
        <v>3.4514805194805196</v>
      </c>
      <c r="C43" s="93">
        <f>IF(OR('Tabel A F'!C43&lt;5,'Tabel (A)A Br'!C43&lt;0.5),"-",IFERROR('Tabel (A)A Br'!C43/'Tabel A F'!C43*100,"-"))</f>
        <v>2.7021891891891894</v>
      </c>
      <c r="D43" s="93">
        <f>IF(OR('Tabel A F'!D43&lt;5,'Tabel (A)A Br'!D43&lt;0.5),"-",IFERROR('Tabel (A)A Br'!D43/'Tabel A F'!D43*100,"-"))</f>
        <v>7.3469040404040413</v>
      </c>
      <c r="E43" s="93">
        <f>IF(OR('Tabel A F'!E43&lt;5,'Tabel (A)A Br'!E43&lt;0.5),"-",IFERROR('Tabel (A)A Br'!E43/'Tabel A F'!E43*100,"-"))</f>
        <v>5.712647727272727</v>
      </c>
      <c r="F43" s="93">
        <f>IF(OR('Tabel A F'!F43&lt;5,'Tabel (A)A Br'!F43&lt;0.5),"-",IFERROR('Tabel (A)A Br'!F43/'Tabel A F'!F43*100,"-"))</f>
        <v>9.6349302325581387</v>
      </c>
      <c r="G43" s="93">
        <f>IF(OR('Tabel A F'!G43&lt;5,'Tabel (A)A Br'!G43&lt;0.5),"-",IFERROR('Tabel (A)A Br'!G43/'Tabel A F'!G43*100,"-"))</f>
        <v>3.9620666666666664</v>
      </c>
      <c r="H43" s="93">
        <f>IF(OR('Tabel A F'!H43&lt;5,'Tabel (A)A Br'!H43&lt;0.5),"-",IFERROR('Tabel (A)A Br'!H43/'Tabel A F'!H43*100,"-"))</f>
        <v>5.1031910902696369</v>
      </c>
      <c r="I43" s="93" t="str">
        <f>IF(OR('Tabel A F'!I43&lt;5,'Tabel (A)A Br'!I43&lt;0.5),"-",IFERROR('Tabel (A)A Br'!I43/'Tabel A F'!I43*100,"-"))</f>
        <v>-</v>
      </c>
      <c r="J43" s="133"/>
      <c r="K43" s="93">
        <f>IF(OR('Tabel A F'!K43&lt;5,'Tabel (A)A Br'!K43&lt;0.5),"-",IFERROR('Tabel (A)A Br'!K43/'Tabel A F'!K43*100,"-"))</f>
        <v>5.350062792251169</v>
      </c>
    </row>
    <row r="44" spans="1:11" ht="15.75" customHeight="1" x14ac:dyDescent="0.2">
      <c r="A44" s="90" t="s">
        <v>57</v>
      </c>
      <c r="B44" s="94">
        <f>IF(OR('Tabel A F'!B44&lt;5,'Tabel (A)A Br'!B44&lt;0.5),"-",IFERROR('Tabel (A)A Br'!B44/'Tabel A F'!B44*100,"-"))</f>
        <v>7.577073825503355</v>
      </c>
      <c r="C44" s="94">
        <f>IF(OR('Tabel A F'!C44&lt;5,'Tabel (A)A Br'!C44&lt;0.5),"-",IFERROR('Tabel (A)A Br'!C44/'Tabel A F'!C44*100,"-"))</f>
        <v>9.5383982300884966</v>
      </c>
      <c r="D44" s="94">
        <f>IF(OR('Tabel A F'!D44&lt;5,'Tabel (A)A Br'!D44&lt;0.5),"-",IFERROR('Tabel (A)A Br'!D44/'Tabel A F'!D44*100,"-"))</f>
        <v>8.8387358778625948</v>
      </c>
      <c r="E44" s="94">
        <f>IF(OR('Tabel A F'!E44&lt;5,'Tabel (A)A Br'!E44&lt;0.5),"-",IFERROR('Tabel (A)A Br'!E44/'Tabel A F'!E44*100,"-"))</f>
        <v>5.9839311926605498</v>
      </c>
      <c r="F44" s="94">
        <f>IF(OR('Tabel A F'!F44&lt;5,'Tabel (A)A Br'!F44&lt;0.5),"-",IFERROR('Tabel (A)A Br'!F44/'Tabel A F'!F44*100,"-"))</f>
        <v>6.2151545138888888</v>
      </c>
      <c r="G44" s="94">
        <f>IF(OR('Tabel A F'!G44&lt;5,'Tabel (A)A Br'!G44&lt;0.5),"-",IFERROR('Tabel (A)A Br'!G44/'Tabel A F'!G44*100,"-"))</f>
        <v>5.8960426136363635</v>
      </c>
      <c r="H44" s="94">
        <f>IF(OR('Tabel A F'!H44&lt;5,'Tabel (A)A Br'!H44&lt;0.5),"-",IFERROR('Tabel (A)A Br'!H44/'Tabel A F'!H44*100,"-"))</f>
        <v>7.7172932489451478</v>
      </c>
      <c r="I44" s="94" t="str">
        <f>IF(OR('Tabel A F'!I44&lt;5,'Tabel (A)A Br'!I44&lt;0.5),"-",IFERROR('Tabel (A)A Br'!I44/'Tabel A F'!I44*100,"-"))</f>
        <v>-</v>
      </c>
      <c r="J44" s="133"/>
      <c r="K44" s="94">
        <f>IF(OR('Tabel A F'!K44&lt;5,'Tabel (A)A Br'!K44&lt;0.5),"-",IFERROR('Tabel (A)A Br'!K44/'Tabel A F'!K44*100,"-"))</f>
        <v>7.5752190765082581</v>
      </c>
    </row>
    <row r="45" spans="1:11" ht="15.75" customHeight="1" x14ac:dyDescent="0.2">
      <c r="A45" s="83" t="s">
        <v>58</v>
      </c>
      <c r="B45" s="95">
        <f>IF(OR('Tabel A F'!B45&lt;5,'Tabel (A)A Br'!B45&lt;0.5),"-",IFERROR('Tabel (A)A Br'!B45/'Tabel A F'!B45*100,"-"))</f>
        <v>7.5165040431266847</v>
      </c>
      <c r="C45" s="95">
        <f>IF(OR('Tabel A F'!C45&lt;5,'Tabel (A)A Br'!C45&lt;0.5),"-",IFERROR('Tabel (A)A Br'!C45/'Tabel A F'!C45*100,"-"))</f>
        <v>5.787013986013986</v>
      </c>
      <c r="D45" s="95">
        <f>IF(OR('Tabel A F'!D45&lt;5,'Tabel (A)A Br'!D45&lt;0.5),"-",IFERROR('Tabel (A)A Br'!D45/'Tabel A F'!D45*100,"-"))</f>
        <v>6.5297854671280273</v>
      </c>
      <c r="E45" s="95">
        <f>IF(OR('Tabel A F'!E45&lt;5,'Tabel (A)A Br'!E45&lt;0.5),"-",IFERROR('Tabel (A)A Br'!E45/'Tabel A F'!E45*100,"-"))</f>
        <v>5.7474756944444447</v>
      </c>
      <c r="F45" s="95">
        <f>IF(OR('Tabel A F'!F45&lt;5,'Tabel (A)A Br'!F45&lt;0.5),"-",IFERROR('Tabel (A)A Br'!F45/'Tabel A F'!F45*100,"-"))</f>
        <v>7.0882240802675591</v>
      </c>
      <c r="G45" s="95">
        <f>IF(OR('Tabel A F'!G45&lt;5,'Tabel (A)A Br'!G45&lt;0.5),"-",IFERROR('Tabel (A)A Br'!G45/'Tabel A F'!G45*100,"-"))</f>
        <v>4.6427673611111109</v>
      </c>
      <c r="H45" s="95">
        <f>IF(OR('Tabel A F'!H45&lt;5,'Tabel (A)A Br'!H45&lt;0.5),"-",IFERROR('Tabel (A)A Br'!H45/'Tabel A F'!H45*100,"-"))</f>
        <v>7.2330606965174145</v>
      </c>
      <c r="I45" s="95" t="str">
        <f>IF(OR('Tabel A F'!I45&lt;5,'Tabel (A)A Br'!I45&lt;0.5),"-",IFERROR('Tabel (A)A Br'!I45/'Tabel A F'!I45*100,"-"))</f>
        <v>-</v>
      </c>
      <c r="J45" s="133"/>
      <c r="K45" s="95">
        <f>IF(OR('Tabel A F'!K45&lt;5,'Tabel (A)A Br'!K45&lt;0.5),"-",IFERROR('Tabel (A)A Br'!K45/'Tabel A F'!K45*100,"-"))</f>
        <v>6.6454656558695158</v>
      </c>
    </row>
    <row r="46" spans="1:11" ht="15.75" customHeight="1" x14ac:dyDescent="0.2">
      <c r="A46" s="79" t="s">
        <v>59</v>
      </c>
      <c r="B46" s="93">
        <f>IF(OR('Tabel A F'!B46&lt;5,'Tabel (A)A Br'!B46&lt;0.5),"-",IFERROR('Tabel (A)A Br'!B46/'Tabel A F'!B46*100,"-"))</f>
        <v>4.3962833948339481</v>
      </c>
      <c r="C46" s="93">
        <f>IF(OR('Tabel A F'!C46&lt;5,'Tabel (A)A Br'!C46&lt;0.5),"-",IFERROR('Tabel (A)A Br'!C46/'Tabel A F'!C46*100,"-"))</f>
        <v>1.9513733133433284</v>
      </c>
      <c r="D46" s="93">
        <f>IF(OR('Tabel A F'!D46&lt;5,'Tabel (A)A Br'!D46&lt;0.5),"-",IFERROR('Tabel (A)A Br'!D46/'Tabel A F'!D46*100,"-"))</f>
        <v>4.4574743514150947</v>
      </c>
      <c r="E46" s="93">
        <f>IF(OR('Tabel A F'!E46&lt;5,'Tabel (A)A Br'!E46&lt;0.5),"-",IFERROR('Tabel (A)A Br'!E46/'Tabel A F'!E46*100,"-"))</f>
        <v>2.3179523809523808</v>
      </c>
      <c r="F46" s="93">
        <f>IF(OR('Tabel A F'!F46&lt;5,'Tabel (A)A Br'!F46&lt;0.5),"-",IFERROR('Tabel (A)A Br'!F46/'Tabel A F'!F46*100,"-"))</f>
        <v>3.7521905075807513</v>
      </c>
      <c r="G46" s="93">
        <f>IF(OR('Tabel A F'!G46&lt;5,'Tabel (A)A Br'!G46&lt;0.5),"-",IFERROR('Tabel (A)A Br'!G46/'Tabel A F'!G46*100,"-"))</f>
        <v>4.1476478944698121</v>
      </c>
      <c r="H46" s="93">
        <f>IF(OR('Tabel A F'!H46&lt;5,'Tabel (A)A Br'!H46&lt;0.5),"-",IFERROR('Tabel (A)A Br'!H46/'Tabel A F'!H46*100,"-"))</f>
        <v>4.9329284926217074</v>
      </c>
      <c r="I46" s="93">
        <f>IF(OR('Tabel A F'!I46&lt;5,'Tabel (A)A Br'!I46&lt;0.5),"-",IFERROR('Tabel (A)A Br'!I46/'Tabel A F'!I46*100,"-"))</f>
        <v>5.7049047619047615</v>
      </c>
      <c r="J46" s="133"/>
      <c r="K46" s="93">
        <f>IF(OR('Tabel A F'!K46&lt;5,'Tabel (A)A Br'!K46&lt;0.5),"-",IFERROR('Tabel (A)A Br'!K46/'Tabel A F'!K46*100,"-"))</f>
        <v>4.3723074373074375</v>
      </c>
    </row>
    <row r="47" spans="1:11" ht="15.75" customHeight="1" x14ac:dyDescent="0.2">
      <c r="A47" s="38"/>
      <c r="B47" s="69"/>
      <c r="C47" s="69"/>
      <c r="D47" s="69"/>
      <c r="E47" s="69"/>
      <c r="F47" s="69"/>
      <c r="G47" s="69"/>
      <c r="H47" s="69"/>
      <c r="I47" s="69"/>
      <c r="K47" s="69"/>
    </row>
    <row r="48" spans="1:11" ht="15.75" customHeight="1" x14ac:dyDescent="0.2">
      <c r="A48" s="88" t="s">
        <v>20</v>
      </c>
      <c r="B48" s="92">
        <f>IF(OR('Tabel A F'!B48&lt;5,'Tabel (A)A Br'!B48&lt;0.5),"-",IFERROR('Tabel (A)A Br'!B48/'Tabel A F'!B48*100,"-"))</f>
        <v>4.2515779235816282</v>
      </c>
      <c r="C48" s="92">
        <f>IF(OR('Tabel A F'!C48&lt;5,'Tabel (A)A Br'!C48&lt;0.5),"-",IFERROR('Tabel (A)A Br'!C48/'Tabel A F'!C48*100,"-"))</f>
        <v>1.9360969365233516</v>
      </c>
      <c r="D48" s="92">
        <f>IF(OR('Tabel A F'!D48&lt;5,'Tabel (A)A Br'!D48&lt;0.5),"-",IFERROR('Tabel (A)A Br'!D48/'Tabel A F'!D48*100,"-"))</f>
        <v>3.7912488886209865</v>
      </c>
      <c r="E48" s="92">
        <f>IF(OR('Tabel A F'!E48&lt;5,'Tabel (A)A Br'!E48&lt;0.5),"-",IFERROR('Tabel (A)A Br'!E48/'Tabel A F'!E48*100,"-"))</f>
        <v>2.1308788727683234</v>
      </c>
      <c r="F48" s="92">
        <f>IF(OR('Tabel A F'!F48&lt;5,'Tabel (A)A Br'!F48&lt;0.5),"-",IFERROR('Tabel (A)A Br'!F48/'Tabel A F'!F48*100,"-"))</f>
        <v>3.8438299231734101</v>
      </c>
      <c r="G48" s="92">
        <f>IF(OR('Tabel A F'!G48&lt;5,'Tabel (A)A Br'!G48&lt;0.5),"-",IFERROR('Tabel (A)A Br'!G48/'Tabel A F'!G48*100,"-"))</f>
        <v>2.5513252510570834</v>
      </c>
      <c r="H48" s="92">
        <f>IF(OR('Tabel A F'!H48&lt;5,'Tabel (A)A Br'!H48&lt;0.5),"-",IFERROR('Tabel (A)A Br'!H48/'Tabel A F'!H48*100,"-"))</f>
        <v>3.2504074296949166</v>
      </c>
      <c r="I48" s="92">
        <f>IF(OR('Tabel A F'!I48&lt;5,'Tabel (A)A Br'!I48&lt;0.5),"-",IFERROR('Tabel (A)A Br'!I48/'Tabel A F'!I48*100,"-"))</f>
        <v>2.6372831962397179</v>
      </c>
      <c r="K48" s="92">
        <f>IF(OR('Tabel A F'!K48&lt;5,'Tabel (A)A Br'!K48&lt;0.5),"-",IFERROR('Tabel (A)A Br'!K48/'Tabel A F'!K48*100,"-"))</f>
        <v>3.253979237927731</v>
      </c>
    </row>
    <row r="49" spans="1:11" ht="15.75" customHeight="1" x14ac:dyDescent="0.2">
      <c r="B49" s="56"/>
      <c r="C49" s="56"/>
      <c r="D49" s="56"/>
      <c r="E49" s="56"/>
      <c r="F49" s="56"/>
      <c r="G49" s="56"/>
      <c r="H49" s="56"/>
      <c r="I49" s="56"/>
      <c r="K49" s="56"/>
    </row>
    <row r="50" spans="1:11" ht="15.75" customHeight="1" x14ac:dyDescent="0.2">
      <c r="A50" s="90" t="s">
        <v>60</v>
      </c>
      <c r="B50" s="94">
        <f>IF(OR('Tabel A F'!B50&lt;5,'Tabel (A)A Br'!B50&lt;0.5),"-",IFERROR('Tabel (A)A Br'!B50/'Tabel A F'!B50*100,"-"))</f>
        <v>2.2771162079510701</v>
      </c>
      <c r="C50" s="94">
        <f>IF(OR('Tabel A F'!C50&lt;5,'Tabel (A)A Br'!C50&lt;0.5),"-",IFERROR('Tabel (A)A Br'!C50/'Tabel A F'!C50*100,"-"))</f>
        <v>1.205475074404762</v>
      </c>
      <c r="D50" s="94">
        <f>IF(OR('Tabel A F'!D50&lt;5,'Tabel (A)A Br'!D50&lt;0.5),"-",IFERROR('Tabel (A)A Br'!D50/'Tabel A F'!D50*100,"-"))</f>
        <v>1.8783366345014387</v>
      </c>
      <c r="E50" s="94">
        <f>IF(OR('Tabel A F'!E50&lt;5,'Tabel (A)A Br'!E50&lt;0.5),"-",IFERROR('Tabel (A)A Br'!E50/'Tabel A F'!E50*100,"-"))</f>
        <v>1.3005526192337764</v>
      </c>
      <c r="F50" s="94">
        <f>IF(OR('Tabel A F'!F50&lt;5,'Tabel (A)A Br'!F50&lt;0.5),"-",IFERROR('Tabel (A)A Br'!F50/'Tabel A F'!F50*100,"-"))</f>
        <v>2.2530754643206254</v>
      </c>
      <c r="G50" s="94">
        <f>IF(OR('Tabel A F'!G50&lt;5,'Tabel (A)A Br'!G50&lt;0.5),"-",IFERROR('Tabel (A)A Br'!G50/'Tabel A F'!G50*100,"-"))</f>
        <v>1.290007963772642</v>
      </c>
      <c r="H50" s="94">
        <f>IF(OR('Tabel A F'!H50&lt;5,'Tabel (A)A Br'!H50&lt;0.5),"-",IFERROR('Tabel (A)A Br'!H50/'Tabel A F'!H50*100,"-"))</f>
        <v>1.7694023670547261</v>
      </c>
      <c r="I50" s="94" t="str">
        <f>IF(OR('Tabel A F'!I50&lt;5,'Tabel (A)A Br'!I50&lt;0.5),"-",IFERROR('Tabel (A)A Br'!I50/'Tabel A F'!I50*100,"-"))</f>
        <v>-</v>
      </c>
      <c r="J50" s="133"/>
      <c r="K50" s="94">
        <f>IF(OR('Tabel A F'!K50&lt;5,'Tabel (A)A Br'!K50&lt;0.5),"-",IFERROR('Tabel (A)A Br'!K50/'Tabel A F'!K50*100,"-"))</f>
        <v>1.7415705585498005</v>
      </c>
    </row>
    <row r="51" spans="1:11" ht="15.75" customHeight="1" x14ac:dyDescent="0.2">
      <c r="A51" s="83" t="s">
        <v>61</v>
      </c>
      <c r="B51" s="95">
        <f>IF(OR('Tabel A F'!B51&lt;5,'Tabel (A)A Br'!B51&lt;0.5),"-",IFERROR('Tabel (A)A Br'!B51/'Tabel A F'!B51*100,"-"))</f>
        <v>6.3001507368421059</v>
      </c>
      <c r="C51" s="95">
        <f>IF(OR('Tabel A F'!C51&lt;5,'Tabel (A)A Br'!C51&lt;0.5),"-",IFERROR('Tabel (A)A Br'!C51/'Tabel A F'!C51*100,"-"))</f>
        <v>3.520277341705913</v>
      </c>
      <c r="D51" s="95">
        <f>IF(OR('Tabel A F'!D51&lt;5,'Tabel (A)A Br'!D51&lt;0.5),"-",IFERROR('Tabel (A)A Br'!D51/'Tabel A F'!D51*100,"-"))</f>
        <v>5.7738688442570227</v>
      </c>
      <c r="E51" s="95">
        <f>IF(OR('Tabel A F'!E51&lt;5,'Tabel (A)A Br'!E51&lt;0.5),"-",IFERROR('Tabel (A)A Br'!E51/'Tabel A F'!E51*100,"-"))</f>
        <v>3.7720274307441612</v>
      </c>
      <c r="F51" s="95">
        <f>IF(OR('Tabel A F'!F51&lt;5,'Tabel (A)A Br'!F51&lt;0.5),"-",IFERROR('Tabel (A)A Br'!F51/'Tabel A F'!F51*100,"-"))</f>
        <v>6.0357794250587595</v>
      </c>
      <c r="G51" s="95">
        <f>IF(OR('Tabel A F'!G51&lt;5,'Tabel (A)A Br'!G51&lt;0.5),"-",IFERROR('Tabel (A)A Br'!G51/'Tabel A F'!G51*100,"-"))</f>
        <v>3.8076712089447939</v>
      </c>
      <c r="H51" s="95">
        <f>IF(OR('Tabel A F'!H51&lt;5,'Tabel (A)A Br'!H51&lt;0.5),"-",IFERROR('Tabel (A)A Br'!H51/'Tabel A F'!H51*100,"-"))</f>
        <v>4.5351185643002943</v>
      </c>
      <c r="I51" s="95">
        <f>IF(OR('Tabel A F'!I51&lt;5,'Tabel (A)A Br'!I51&lt;0.5),"-",IFERROR('Tabel (A)A Br'!I51/'Tabel A F'!I51*100,"-"))</f>
        <v>2.8782385321100916</v>
      </c>
      <c r="J51" s="133"/>
      <c r="K51" s="95">
        <f>IF(OR('Tabel A F'!K51&lt;5,'Tabel (A)A Br'!K51&lt;0.5),"-",IFERROR('Tabel (A)A Br'!K51/'Tabel A F'!K51*100,"-"))</f>
        <v>4.830684413344092</v>
      </c>
    </row>
    <row r="52" spans="1:11" ht="15.75" customHeight="1" x14ac:dyDescent="0.2">
      <c r="A52" s="79" t="s">
        <v>62</v>
      </c>
      <c r="B52" s="93">
        <f>IF(OR('Tabel A F'!B52&lt;5,'Tabel (A)A Br'!B52&lt;0.5),"-",IFERROR('Tabel (A)A Br'!B52/'Tabel A F'!B52*100,"-"))</f>
        <v>4.3571501742160281</v>
      </c>
      <c r="C52" s="93">
        <f>IF(OR('Tabel A F'!C52&lt;5,'Tabel (A)A Br'!C52&lt;0.5),"-",IFERROR('Tabel (A)A Br'!C52/'Tabel A F'!C52*100,"-"))</f>
        <v>1.6749522012578615</v>
      </c>
      <c r="D52" s="93">
        <f>IF(OR('Tabel A F'!D52&lt;5,'Tabel (A)A Br'!D52&lt;0.5),"-",IFERROR('Tabel (A)A Br'!D52/'Tabel A F'!D52*100,"-"))</f>
        <v>2.9264301966717094</v>
      </c>
      <c r="E52" s="93">
        <f>IF(OR('Tabel A F'!E52&lt;5,'Tabel (A)A Br'!E52&lt;0.5),"-",IFERROR('Tabel (A)A Br'!E52/'Tabel A F'!E52*100,"-"))</f>
        <v>1.9366623496762256</v>
      </c>
      <c r="F52" s="93">
        <f>IF(OR('Tabel A F'!F52&lt;5,'Tabel (A)A Br'!F52&lt;0.5),"-",IFERROR('Tabel (A)A Br'!F52/'Tabel A F'!F52*100,"-"))</f>
        <v>3.3719945054945049</v>
      </c>
      <c r="G52" s="93">
        <f>IF(OR('Tabel A F'!G52&lt;5,'Tabel (A)A Br'!G52&lt;0.5),"-",IFERROR('Tabel (A)A Br'!G52/'Tabel A F'!G52*100,"-"))</f>
        <v>2.3399807335521619</v>
      </c>
      <c r="H52" s="93">
        <f>IF(OR('Tabel A F'!H52&lt;5,'Tabel (A)A Br'!H52&lt;0.5),"-",IFERROR('Tabel (A)A Br'!H52/'Tabel A F'!H52*100,"-"))</f>
        <v>2.3794724814713151</v>
      </c>
      <c r="I52" s="93">
        <f>IF(OR('Tabel A F'!I52&lt;5,'Tabel (A)A Br'!I52&lt;0.5),"-",IFERROR('Tabel (A)A Br'!I52/'Tabel A F'!I52*100,"-"))</f>
        <v>3.5519483870967741</v>
      </c>
      <c r="J52" s="133"/>
      <c r="K52" s="93">
        <f>IF(OR('Tabel A F'!K52&lt;5,'Tabel (A)A Br'!K52&lt;0.5),"-",IFERROR('Tabel (A)A Br'!K52/'Tabel A F'!K52*100,"-"))</f>
        <v>2.5698622975251992</v>
      </c>
    </row>
    <row r="53" spans="1:11" s="24" customFormat="1" ht="15" x14ac:dyDescent="0.2">
      <c r="A53" s="27" t="s">
        <v>63</v>
      </c>
      <c r="B53"/>
      <c r="C53"/>
      <c r="D53"/>
      <c r="E53"/>
      <c r="F53"/>
      <c r="G53"/>
      <c r="H53"/>
      <c r="I53"/>
      <c r="J53"/>
      <c r="K53"/>
    </row>
    <row r="54" spans="1:11" s="24" customFormat="1" ht="15" x14ac:dyDescent="0.2">
      <c r="K54"/>
    </row>
    <row r="55" spans="1:11" s="24" customFormat="1" ht="15" x14ac:dyDescent="0.2"/>
    <row r="58" spans="1:11" s="27" customFormat="1" ht="11.25" x14ac:dyDescent="0.2"/>
    <row r="60" spans="1:11" x14ac:dyDescent="0.2">
      <c r="B60" s="30"/>
      <c r="C60" s="30"/>
      <c r="D60" s="30"/>
      <c r="E60" s="30"/>
      <c r="F60" s="30"/>
      <c r="G60" s="30"/>
    </row>
    <row r="61" spans="1:11" x14ac:dyDescent="0.2">
      <c r="B61" s="30"/>
      <c r="C61" s="30"/>
      <c r="D61" s="30"/>
      <c r="E61" s="30"/>
      <c r="F61" s="30"/>
      <c r="G61" s="30"/>
    </row>
    <row r="62" spans="1:11" x14ac:dyDescent="0.2">
      <c r="B62" s="30"/>
      <c r="C62" s="30"/>
      <c r="D62" s="30"/>
      <c r="E62" s="30"/>
      <c r="F62" s="30"/>
      <c r="G62" s="30"/>
    </row>
    <row r="63" spans="1:11" x14ac:dyDescent="0.2">
      <c r="B63" s="30"/>
      <c r="C63" s="30"/>
      <c r="D63" s="30"/>
      <c r="E63" s="30"/>
      <c r="F63" s="30"/>
      <c r="G63" s="30"/>
    </row>
    <row r="64" spans="1:11" x14ac:dyDescent="0.2">
      <c r="B64" s="30"/>
      <c r="C64" s="30"/>
      <c r="D64" s="30"/>
      <c r="E64" s="30"/>
      <c r="F64" s="30"/>
      <c r="G64" s="30"/>
    </row>
    <row r="65" spans="2:7" x14ac:dyDescent="0.2">
      <c r="B65" s="30"/>
      <c r="C65" s="30"/>
      <c r="D65" s="30"/>
      <c r="E65" s="30"/>
      <c r="F65" s="30"/>
      <c r="G65" s="30"/>
    </row>
    <row r="66" spans="2:7" x14ac:dyDescent="0.2">
      <c r="B66" s="30"/>
      <c r="C66" s="30"/>
      <c r="D66" s="30"/>
      <c r="E66" s="30"/>
      <c r="F66" s="30"/>
      <c r="G66" s="30"/>
    </row>
    <row r="67" spans="2:7" x14ac:dyDescent="0.2">
      <c r="B67" s="30"/>
      <c r="C67" s="30"/>
      <c r="D67" s="30"/>
      <c r="E67" s="30"/>
      <c r="F67" s="30"/>
      <c r="G67" s="30"/>
    </row>
    <row r="68" spans="2:7" x14ac:dyDescent="0.2">
      <c r="B68" s="30"/>
      <c r="C68" s="30"/>
      <c r="D68" s="30"/>
      <c r="E68" s="30"/>
      <c r="F68" s="30"/>
      <c r="G68" s="30"/>
    </row>
    <row r="69" spans="2:7" x14ac:dyDescent="0.2">
      <c r="B69" s="30"/>
      <c r="C69" s="30"/>
      <c r="D69" s="30"/>
      <c r="E69" s="30"/>
      <c r="F69" s="30"/>
      <c r="G69" s="30"/>
    </row>
    <row r="70" spans="2:7" x14ac:dyDescent="0.2">
      <c r="B70" s="30"/>
      <c r="C70" s="30"/>
      <c r="D70" s="30"/>
      <c r="E70" s="30"/>
      <c r="F70" s="30"/>
      <c r="G70" s="30"/>
    </row>
    <row r="71" spans="2:7" x14ac:dyDescent="0.2">
      <c r="B71" s="30"/>
      <c r="C71" s="30"/>
      <c r="D71" s="30"/>
      <c r="E71" s="30"/>
      <c r="F71" s="30"/>
      <c r="G71" s="30"/>
    </row>
    <row r="72" spans="2:7" x14ac:dyDescent="0.2">
      <c r="B72" s="30"/>
      <c r="C72" s="30"/>
      <c r="D72" s="30"/>
      <c r="E72" s="30"/>
      <c r="F72" s="30"/>
      <c r="G72" s="30"/>
    </row>
    <row r="73" spans="2:7" x14ac:dyDescent="0.2">
      <c r="B73" s="30"/>
      <c r="C73" s="30"/>
      <c r="D73" s="30"/>
      <c r="E73" s="30"/>
      <c r="F73" s="30"/>
      <c r="G73" s="30"/>
    </row>
    <row r="74" spans="2:7" x14ac:dyDescent="0.2">
      <c r="B74" s="30"/>
      <c r="C74" s="30"/>
      <c r="D74" s="30"/>
      <c r="E74" s="30"/>
      <c r="F74" s="30"/>
      <c r="G74" s="30"/>
    </row>
    <row r="75" spans="2:7" x14ac:dyDescent="0.2">
      <c r="B75" s="30"/>
      <c r="C75" s="30"/>
      <c r="D75" s="30"/>
      <c r="E75" s="30"/>
      <c r="F75" s="30"/>
      <c r="G75" s="30"/>
    </row>
    <row r="76" spans="2:7" x14ac:dyDescent="0.2">
      <c r="B76" s="30"/>
      <c r="C76" s="30"/>
      <c r="D76" s="30"/>
      <c r="E76" s="30"/>
      <c r="F76" s="30"/>
      <c r="G76" s="30"/>
    </row>
    <row r="77" spans="2:7" x14ac:dyDescent="0.2">
      <c r="B77" s="30"/>
      <c r="C77" s="30"/>
      <c r="D77" s="30"/>
      <c r="E77" s="30"/>
      <c r="F77" s="30"/>
      <c r="G77" s="30"/>
    </row>
    <row r="78" spans="2:7" x14ac:dyDescent="0.2">
      <c r="B78" s="30"/>
      <c r="C78" s="30"/>
      <c r="D78" s="30"/>
      <c r="E78" s="30"/>
      <c r="F78" s="30"/>
      <c r="G78" s="30"/>
    </row>
    <row r="79" spans="2:7" x14ac:dyDescent="0.2">
      <c r="B79" s="30"/>
      <c r="C79" s="30"/>
      <c r="D79" s="30"/>
      <c r="E79" s="30"/>
      <c r="F79" s="30"/>
      <c r="G79" s="30"/>
    </row>
    <row r="80" spans="2:7" x14ac:dyDescent="0.2">
      <c r="B80" s="30"/>
      <c r="C80" s="30"/>
      <c r="D80" s="30"/>
      <c r="E80" s="30"/>
      <c r="F80" s="30"/>
      <c r="G80" s="30"/>
    </row>
    <row r="81" spans="2:7" x14ac:dyDescent="0.2">
      <c r="B81" s="30"/>
      <c r="C81" s="30"/>
      <c r="D81" s="30"/>
      <c r="E81" s="30"/>
      <c r="F81" s="30"/>
      <c r="G81" s="30"/>
    </row>
    <row r="82" spans="2:7" x14ac:dyDescent="0.2">
      <c r="B82" s="30"/>
      <c r="C82" s="30"/>
      <c r="D82" s="30"/>
      <c r="E82" s="30"/>
      <c r="F82" s="30"/>
      <c r="G82" s="30"/>
    </row>
    <row r="83" spans="2:7" x14ac:dyDescent="0.2">
      <c r="B83" s="30"/>
      <c r="C83" s="30"/>
      <c r="D83" s="30"/>
      <c r="E83" s="30"/>
      <c r="F83" s="30"/>
      <c r="G83" s="30"/>
    </row>
    <row r="84" spans="2:7" x14ac:dyDescent="0.2">
      <c r="B84" s="30"/>
      <c r="C84" s="30"/>
      <c r="D84" s="30"/>
      <c r="E84" s="30"/>
      <c r="F84" s="30"/>
      <c r="G84" s="30"/>
    </row>
    <row r="85" spans="2:7" x14ac:dyDescent="0.2">
      <c r="B85" s="30"/>
      <c r="C85" s="30"/>
      <c r="D85" s="30"/>
      <c r="E85" s="30"/>
      <c r="F85" s="30"/>
      <c r="G85" s="30"/>
    </row>
    <row r="86" spans="2:7" x14ac:dyDescent="0.2">
      <c r="B86" s="30"/>
      <c r="C86" s="30"/>
      <c r="D86" s="30"/>
      <c r="E86" s="30"/>
      <c r="F86" s="30"/>
      <c r="G86" s="30"/>
    </row>
    <row r="87" spans="2:7" x14ac:dyDescent="0.2">
      <c r="B87" s="30"/>
      <c r="C87" s="30"/>
      <c r="D87" s="30"/>
      <c r="E87" s="30"/>
      <c r="F87" s="30"/>
      <c r="G87" s="30"/>
    </row>
    <row r="88" spans="2:7" x14ac:dyDescent="0.2">
      <c r="B88" s="30"/>
      <c r="C88" s="30"/>
      <c r="D88" s="30"/>
      <c r="E88" s="30"/>
      <c r="F88" s="30"/>
      <c r="G88" s="30"/>
    </row>
    <row r="89" spans="2:7" x14ac:dyDescent="0.2">
      <c r="B89" s="30"/>
      <c r="C89" s="30"/>
      <c r="D89" s="30"/>
      <c r="E89" s="30"/>
      <c r="F89" s="30"/>
      <c r="G89" s="30"/>
    </row>
    <row r="90" spans="2:7" x14ac:dyDescent="0.2">
      <c r="B90" s="30"/>
      <c r="C90" s="30"/>
      <c r="D90" s="30"/>
      <c r="E90" s="30"/>
      <c r="F90" s="30"/>
      <c r="G90" s="30"/>
    </row>
    <row r="91" spans="2:7" x14ac:dyDescent="0.2">
      <c r="B91" s="30"/>
      <c r="C91" s="30"/>
      <c r="D91" s="30"/>
      <c r="E91" s="30"/>
      <c r="F91" s="30"/>
      <c r="G91" s="30"/>
    </row>
    <row r="92" spans="2:7" x14ac:dyDescent="0.2">
      <c r="B92" s="30"/>
      <c r="C92" s="30"/>
      <c r="D92" s="30"/>
      <c r="E92" s="30"/>
      <c r="F92" s="30"/>
      <c r="G92" s="30"/>
    </row>
    <row r="93" spans="2:7" x14ac:dyDescent="0.2">
      <c r="B93" s="30"/>
      <c r="C93" s="30"/>
      <c r="D93" s="30"/>
      <c r="E93" s="30"/>
      <c r="F93" s="30"/>
      <c r="G93" s="30"/>
    </row>
    <row r="94" spans="2:7" x14ac:dyDescent="0.2">
      <c r="B94" s="30"/>
      <c r="C94" s="30"/>
      <c r="D94" s="30"/>
      <c r="E94" s="30"/>
      <c r="F94" s="30"/>
      <c r="G94" s="30"/>
    </row>
    <row r="95" spans="2:7" x14ac:dyDescent="0.2">
      <c r="B95" s="30"/>
      <c r="C95" s="30"/>
      <c r="D95" s="30"/>
      <c r="E95" s="30"/>
      <c r="F95" s="30"/>
      <c r="G95" s="30"/>
    </row>
    <row r="96" spans="2:7" x14ac:dyDescent="0.2">
      <c r="B96" s="30"/>
      <c r="C96" s="30"/>
      <c r="D96" s="30"/>
      <c r="E96" s="30"/>
      <c r="F96" s="30"/>
      <c r="G96" s="30"/>
    </row>
    <row r="97" spans="2:7" x14ac:dyDescent="0.2">
      <c r="B97" s="30"/>
      <c r="C97" s="30"/>
      <c r="D97" s="30"/>
      <c r="E97" s="30"/>
      <c r="F97" s="30"/>
      <c r="G97" s="30"/>
    </row>
    <row r="98" spans="2:7" x14ac:dyDescent="0.2">
      <c r="B98" s="30"/>
      <c r="C98" s="30"/>
      <c r="D98" s="30"/>
      <c r="E98" s="30"/>
      <c r="F98" s="30"/>
      <c r="G98" s="30"/>
    </row>
    <row r="105" spans="2:7" s="24" customFormat="1" ht="15" x14ac:dyDescent="0.2"/>
    <row r="106" spans="2:7" s="24" customFormat="1" ht="15" x14ac:dyDescent="0.2"/>
    <row r="107" spans="2:7" s="24" customFormat="1" ht="15" x14ac:dyDescent="0.2"/>
    <row r="110" spans="2:7" s="27" customFormat="1" ht="11.25" x14ac:dyDescent="0.2"/>
    <row r="112" spans="2:7" x14ac:dyDescent="0.2">
      <c r="B112" s="30"/>
      <c r="C112" s="30"/>
      <c r="D112" s="30"/>
      <c r="E112" s="30"/>
      <c r="F112" s="30"/>
    </row>
    <row r="113" spans="2:6" x14ac:dyDescent="0.2">
      <c r="B113" s="30"/>
      <c r="C113" s="30"/>
      <c r="D113" s="30"/>
      <c r="E113" s="30"/>
      <c r="F113" s="30"/>
    </row>
    <row r="114" spans="2:6" x14ac:dyDescent="0.2">
      <c r="B114" s="30"/>
      <c r="C114" s="30"/>
      <c r="D114" s="30"/>
      <c r="E114" s="30"/>
      <c r="F114" s="30"/>
    </row>
    <row r="115" spans="2:6" x14ac:dyDescent="0.2">
      <c r="B115" s="30"/>
      <c r="C115" s="30"/>
      <c r="D115" s="30"/>
      <c r="E115" s="30"/>
      <c r="F115" s="30"/>
    </row>
    <row r="116" spans="2:6" x14ac:dyDescent="0.2">
      <c r="B116" s="30"/>
      <c r="C116" s="30"/>
      <c r="D116" s="30"/>
      <c r="E116" s="30"/>
      <c r="F116" s="30"/>
    </row>
    <row r="117" spans="2:6" x14ac:dyDescent="0.2">
      <c r="B117" s="30"/>
      <c r="C117" s="30"/>
      <c r="D117" s="30"/>
      <c r="E117" s="30"/>
      <c r="F117" s="30"/>
    </row>
    <row r="118" spans="2:6" x14ac:dyDescent="0.2">
      <c r="B118" s="30"/>
      <c r="C118" s="30"/>
      <c r="D118" s="30"/>
      <c r="E118" s="30"/>
      <c r="F118" s="30"/>
    </row>
    <row r="119" spans="2:6" x14ac:dyDescent="0.2">
      <c r="B119" s="30"/>
      <c r="C119" s="30"/>
      <c r="D119" s="30"/>
      <c r="E119" s="30"/>
      <c r="F119" s="30"/>
    </row>
    <row r="120" spans="2:6" x14ac:dyDescent="0.2">
      <c r="B120" s="30"/>
      <c r="C120" s="30"/>
      <c r="D120" s="30"/>
      <c r="E120" s="30"/>
      <c r="F120" s="30"/>
    </row>
    <row r="121" spans="2:6" x14ac:dyDescent="0.2">
      <c r="B121" s="30"/>
      <c r="C121" s="30"/>
      <c r="D121" s="30"/>
      <c r="E121" s="30"/>
      <c r="F121" s="30"/>
    </row>
    <row r="122" spans="2:6" x14ac:dyDescent="0.2">
      <c r="B122" s="30"/>
      <c r="C122" s="30"/>
      <c r="D122" s="30"/>
      <c r="E122" s="30"/>
      <c r="F122" s="30"/>
    </row>
    <row r="123" spans="2:6" x14ac:dyDescent="0.2">
      <c r="B123" s="30"/>
      <c r="C123" s="30"/>
      <c r="D123" s="30"/>
      <c r="E123" s="30"/>
      <c r="F123" s="30"/>
    </row>
    <row r="124" spans="2:6" x14ac:dyDescent="0.2">
      <c r="B124" s="30"/>
      <c r="C124" s="30"/>
      <c r="D124" s="30"/>
      <c r="E124" s="30"/>
      <c r="F124" s="30"/>
    </row>
    <row r="125" spans="2:6" x14ac:dyDescent="0.2">
      <c r="B125" s="30"/>
      <c r="C125" s="30"/>
      <c r="D125" s="30"/>
      <c r="E125" s="30"/>
      <c r="F125" s="30"/>
    </row>
    <row r="126" spans="2:6" x14ac:dyDescent="0.2">
      <c r="B126" s="30"/>
      <c r="C126" s="30"/>
      <c r="D126" s="30"/>
      <c r="E126" s="30"/>
      <c r="F126" s="30"/>
    </row>
    <row r="127" spans="2:6" x14ac:dyDescent="0.2">
      <c r="B127" s="30"/>
      <c r="C127" s="30"/>
      <c r="D127" s="30"/>
      <c r="E127" s="30"/>
      <c r="F127" s="30"/>
    </row>
    <row r="128" spans="2:6" x14ac:dyDescent="0.2">
      <c r="B128" s="30"/>
      <c r="C128" s="30"/>
      <c r="D128" s="30"/>
      <c r="E128" s="30"/>
      <c r="F128" s="30"/>
    </row>
    <row r="129" spans="2:6" x14ac:dyDescent="0.2">
      <c r="B129" s="30"/>
      <c r="C129" s="30"/>
      <c r="D129" s="30"/>
      <c r="E129" s="30"/>
      <c r="F129" s="30"/>
    </row>
    <row r="130" spans="2:6" x14ac:dyDescent="0.2">
      <c r="B130" s="30"/>
      <c r="C130" s="30"/>
      <c r="D130" s="30"/>
      <c r="E130" s="30"/>
      <c r="F130" s="30"/>
    </row>
    <row r="131" spans="2:6" x14ac:dyDescent="0.2">
      <c r="B131" s="30"/>
      <c r="C131" s="30"/>
      <c r="D131" s="30"/>
      <c r="E131" s="30"/>
      <c r="F131" s="30"/>
    </row>
    <row r="132" spans="2:6" x14ac:dyDescent="0.2">
      <c r="B132" s="30"/>
      <c r="C132" s="30"/>
      <c r="D132" s="30"/>
      <c r="E132" s="30"/>
      <c r="F132" s="30"/>
    </row>
    <row r="133" spans="2:6" x14ac:dyDescent="0.2">
      <c r="B133" s="30"/>
      <c r="C133" s="30"/>
      <c r="D133" s="30"/>
      <c r="E133" s="30"/>
      <c r="F133" s="30"/>
    </row>
    <row r="134" spans="2:6" x14ac:dyDescent="0.2">
      <c r="B134" s="30"/>
      <c r="C134" s="30"/>
      <c r="D134" s="30"/>
      <c r="E134" s="30"/>
      <c r="F134" s="30"/>
    </row>
    <row r="135" spans="2:6" x14ac:dyDescent="0.2">
      <c r="B135" s="30"/>
      <c r="C135" s="30"/>
      <c r="D135" s="30"/>
      <c r="E135" s="30"/>
      <c r="F135" s="30"/>
    </row>
    <row r="136" spans="2:6" x14ac:dyDescent="0.2">
      <c r="B136" s="30"/>
      <c r="C136" s="30"/>
      <c r="D136" s="30"/>
      <c r="E136" s="30"/>
      <c r="F136" s="30"/>
    </row>
    <row r="137" spans="2:6" x14ac:dyDescent="0.2">
      <c r="B137" s="30"/>
      <c r="C137" s="30"/>
      <c r="D137" s="30"/>
      <c r="E137" s="30"/>
      <c r="F137" s="30"/>
    </row>
    <row r="138" spans="2:6" x14ac:dyDescent="0.2">
      <c r="B138" s="30"/>
      <c r="C138" s="30"/>
      <c r="D138" s="30"/>
      <c r="E138" s="30"/>
      <c r="F138" s="30"/>
    </row>
    <row r="139" spans="2:6" x14ac:dyDescent="0.2">
      <c r="B139" s="30"/>
      <c r="C139" s="30"/>
      <c r="D139" s="30"/>
      <c r="E139" s="30"/>
      <c r="F139" s="30"/>
    </row>
    <row r="140" spans="2:6" x14ac:dyDescent="0.2">
      <c r="B140" s="30"/>
      <c r="C140" s="30"/>
      <c r="D140" s="30"/>
      <c r="E140" s="30"/>
      <c r="F140" s="30"/>
    </row>
    <row r="141" spans="2:6" x14ac:dyDescent="0.2">
      <c r="B141" s="30"/>
      <c r="C141" s="30"/>
      <c r="D141" s="30"/>
      <c r="E141" s="30"/>
      <c r="F141" s="30"/>
    </row>
    <row r="142" spans="2:6" x14ac:dyDescent="0.2">
      <c r="B142" s="30"/>
      <c r="C142" s="30"/>
      <c r="D142" s="30"/>
      <c r="E142" s="30"/>
      <c r="F142" s="30"/>
    </row>
    <row r="143" spans="2:6" x14ac:dyDescent="0.2">
      <c r="B143" s="30"/>
      <c r="C143" s="30"/>
      <c r="D143" s="30"/>
      <c r="E143" s="30"/>
      <c r="F143" s="30"/>
    </row>
    <row r="144" spans="2:6" x14ac:dyDescent="0.2">
      <c r="B144" s="30"/>
      <c r="C144" s="30"/>
      <c r="D144" s="30"/>
      <c r="E144" s="30"/>
      <c r="F144" s="30"/>
    </row>
    <row r="145" spans="2:6" x14ac:dyDescent="0.2">
      <c r="B145" s="30"/>
      <c r="C145" s="30"/>
      <c r="D145" s="30"/>
      <c r="E145" s="30"/>
      <c r="F145" s="30"/>
    </row>
    <row r="146" spans="2:6" x14ac:dyDescent="0.2">
      <c r="B146" s="30"/>
      <c r="C146" s="30"/>
      <c r="D146" s="30"/>
      <c r="E146" s="30"/>
      <c r="F146" s="30"/>
    </row>
    <row r="147" spans="2:6" x14ac:dyDescent="0.2">
      <c r="B147" s="30"/>
      <c r="C147" s="30"/>
      <c r="D147" s="30"/>
      <c r="E147" s="30"/>
      <c r="F147" s="30"/>
    </row>
    <row r="148" spans="2:6" x14ac:dyDescent="0.2">
      <c r="B148" s="30"/>
      <c r="C148" s="30"/>
      <c r="D148" s="30"/>
      <c r="E148" s="30"/>
      <c r="F148" s="30"/>
    </row>
    <row r="149" spans="2:6" x14ac:dyDescent="0.2">
      <c r="B149" s="30"/>
      <c r="C149" s="30"/>
      <c r="D149" s="30"/>
      <c r="E149" s="30"/>
      <c r="F149" s="30"/>
    </row>
    <row r="150" spans="2:6" x14ac:dyDescent="0.2">
      <c r="B150" s="30"/>
      <c r="C150" s="30"/>
      <c r="D150" s="30"/>
      <c r="E150" s="30"/>
      <c r="F150" s="30"/>
    </row>
    <row r="157" spans="2:6" s="24" customFormat="1" ht="15" x14ac:dyDescent="0.2"/>
    <row r="158" spans="2:6" s="24" customFormat="1" ht="15" x14ac:dyDescent="0.2"/>
    <row r="159" spans="2:6" s="24" customFormat="1" ht="15" x14ac:dyDescent="0.2"/>
    <row r="162" spans="2:6" s="27" customFormat="1" ht="11.25" x14ac:dyDescent="0.2"/>
    <row r="164" spans="2:6" x14ac:dyDescent="0.2">
      <c r="B164" s="30"/>
      <c r="C164" s="30"/>
      <c r="D164" s="30"/>
      <c r="E164" s="30"/>
      <c r="F164" s="30"/>
    </row>
    <row r="165" spans="2:6" x14ac:dyDescent="0.2">
      <c r="B165" s="30"/>
      <c r="C165" s="30"/>
      <c r="D165" s="30"/>
      <c r="E165" s="30"/>
      <c r="F165" s="30"/>
    </row>
    <row r="166" spans="2:6" x14ac:dyDescent="0.2">
      <c r="B166" s="30"/>
      <c r="C166" s="30"/>
      <c r="D166" s="30"/>
      <c r="E166" s="30"/>
      <c r="F166" s="30"/>
    </row>
    <row r="167" spans="2:6" x14ac:dyDescent="0.2">
      <c r="B167" s="30"/>
      <c r="C167" s="30"/>
      <c r="D167" s="30"/>
      <c r="E167" s="30"/>
      <c r="F167" s="30"/>
    </row>
    <row r="168" spans="2:6" x14ac:dyDescent="0.2">
      <c r="B168" s="30"/>
      <c r="C168" s="30"/>
      <c r="D168" s="30"/>
      <c r="E168" s="30"/>
      <c r="F168" s="30"/>
    </row>
    <row r="169" spans="2:6" x14ac:dyDescent="0.2">
      <c r="B169" s="30"/>
      <c r="C169" s="30"/>
      <c r="D169" s="30"/>
      <c r="E169" s="30"/>
      <c r="F169" s="30"/>
    </row>
    <row r="170" spans="2:6" x14ac:dyDescent="0.2">
      <c r="B170" s="30"/>
      <c r="C170" s="30"/>
      <c r="D170" s="30"/>
      <c r="E170" s="30"/>
      <c r="F170" s="30"/>
    </row>
    <row r="171" spans="2:6" x14ac:dyDescent="0.2">
      <c r="B171" s="30"/>
      <c r="C171" s="30"/>
      <c r="D171" s="30"/>
      <c r="E171" s="30"/>
      <c r="F171" s="30"/>
    </row>
    <row r="172" spans="2:6" x14ac:dyDescent="0.2">
      <c r="B172" s="30"/>
      <c r="C172" s="30"/>
      <c r="D172" s="30"/>
      <c r="E172" s="30"/>
      <c r="F172" s="30"/>
    </row>
    <row r="173" spans="2:6" x14ac:dyDescent="0.2">
      <c r="B173" s="30"/>
      <c r="C173" s="30"/>
      <c r="D173" s="30"/>
      <c r="E173" s="30"/>
      <c r="F173" s="30"/>
    </row>
    <row r="174" spans="2:6" x14ac:dyDescent="0.2">
      <c r="B174" s="30"/>
      <c r="C174" s="30"/>
      <c r="D174" s="30"/>
      <c r="E174" s="30"/>
      <c r="F174" s="30"/>
    </row>
    <row r="175" spans="2:6" x14ac:dyDescent="0.2">
      <c r="B175" s="30"/>
      <c r="C175" s="30"/>
      <c r="D175" s="30"/>
      <c r="E175" s="30"/>
      <c r="F175" s="30"/>
    </row>
    <row r="176" spans="2:6" x14ac:dyDescent="0.2">
      <c r="B176" s="30"/>
      <c r="C176" s="30"/>
      <c r="D176" s="30"/>
      <c r="E176" s="30"/>
      <c r="F176" s="30"/>
    </row>
    <row r="177" spans="2:6" x14ac:dyDescent="0.2">
      <c r="B177" s="30"/>
      <c r="C177" s="30"/>
      <c r="D177" s="30"/>
      <c r="E177" s="30"/>
      <c r="F177" s="30"/>
    </row>
    <row r="178" spans="2:6" x14ac:dyDescent="0.2">
      <c r="B178" s="30"/>
      <c r="C178" s="30"/>
      <c r="D178" s="30"/>
      <c r="E178" s="30"/>
      <c r="F178" s="30"/>
    </row>
    <row r="179" spans="2:6" x14ac:dyDescent="0.2">
      <c r="B179" s="30"/>
      <c r="C179" s="30"/>
      <c r="D179" s="30"/>
      <c r="E179" s="30"/>
      <c r="F179" s="30"/>
    </row>
    <row r="180" spans="2:6" x14ac:dyDescent="0.2">
      <c r="B180" s="30"/>
      <c r="C180" s="30"/>
      <c r="D180" s="30"/>
      <c r="E180" s="30"/>
      <c r="F180" s="30"/>
    </row>
    <row r="181" spans="2:6" x14ac:dyDescent="0.2">
      <c r="B181" s="30"/>
      <c r="C181" s="30"/>
      <c r="D181" s="30"/>
      <c r="E181" s="30"/>
      <c r="F181" s="30"/>
    </row>
    <row r="182" spans="2:6" x14ac:dyDescent="0.2">
      <c r="B182" s="30"/>
      <c r="C182" s="30"/>
      <c r="D182" s="30"/>
      <c r="E182" s="30"/>
      <c r="F182" s="30"/>
    </row>
    <row r="183" spans="2:6" x14ac:dyDescent="0.2">
      <c r="B183" s="30"/>
      <c r="C183" s="30"/>
      <c r="D183" s="30"/>
      <c r="E183" s="30"/>
      <c r="F183" s="30"/>
    </row>
    <row r="184" spans="2:6" x14ac:dyDescent="0.2">
      <c r="B184" s="30"/>
      <c r="C184" s="30"/>
      <c r="D184" s="30"/>
      <c r="E184" s="30"/>
      <c r="F184" s="30"/>
    </row>
    <row r="185" spans="2:6" x14ac:dyDescent="0.2">
      <c r="B185" s="30"/>
      <c r="C185" s="30"/>
      <c r="D185" s="30"/>
      <c r="E185" s="30"/>
      <c r="F185" s="30"/>
    </row>
    <row r="186" spans="2:6" x14ac:dyDescent="0.2">
      <c r="B186" s="30"/>
      <c r="C186" s="30"/>
      <c r="D186" s="30"/>
      <c r="E186" s="30"/>
      <c r="F186" s="30"/>
    </row>
    <row r="187" spans="2:6" x14ac:dyDescent="0.2">
      <c r="B187" s="30"/>
      <c r="C187" s="30"/>
      <c r="D187" s="30"/>
      <c r="E187" s="30"/>
      <c r="F187" s="30"/>
    </row>
    <row r="188" spans="2:6" x14ac:dyDescent="0.2">
      <c r="B188" s="30"/>
      <c r="C188" s="30"/>
      <c r="D188" s="30"/>
      <c r="E188" s="30"/>
      <c r="F188" s="30"/>
    </row>
    <row r="189" spans="2:6" x14ac:dyDescent="0.2">
      <c r="B189" s="30"/>
      <c r="C189" s="30"/>
      <c r="D189" s="30"/>
      <c r="E189" s="30"/>
      <c r="F189" s="30"/>
    </row>
    <row r="190" spans="2:6" x14ac:dyDescent="0.2">
      <c r="B190" s="30"/>
      <c r="C190" s="30"/>
      <c r="D190" s="30"/>
      <c r="E190" s="30"/>
      <c r="F190" s="30"/>
    </row>
    <row r="191" spans="2:6" x14ac:dyDescent="0.2">
      <c r="B191" s="30"/>
      <c r="C191" s="30"/>
      <c r="D191" s="30"/>
      <c r="E191" s="30"/>
      <c r="F191" s="30"/>
    </row>
    <row r="192" spans="2:6" x14ac:dyDescent="0.2">
      <c r="B192" s="30"/>
      <c r="C192" s="30"/>
      <c r="D192" s="30"/>
      <c r="E192" s="30"/>
      <c r="F192" s="30"/>
    </row>
    <row r="193" spans="2:6" x14ac:dyDescent="0.2">
      <c r="B193" s="30"/>
      <c r="C193" s="30"/>
      <c r="D193" s="30"/>
      <c r="E193" s="30"/>
      <c r="F193" s="30"/>
    </row>
    <row r="194" spans="2:6" x14ac:dyDescent="0.2">
      <c r="B194" s="30"/>
      <c r="C194" s="30"/>
      <c r="D194" s="30"/>
      <c r="E194" s="30"/>
      <c r="F194" s="30"/>
    </row>
    <row r="195" spans="2:6" x14ac:dyDescent="0.2">
      <c r="B195" s="30"/>
      <c r="C195" s="30"/>
      <c r="D195" s="30"/>
      <c r="E195" s="30"/>
      <c r="F195" s="30"/>
    </row>
    <row r="196" spans="2:6" x14ac:dyDescent="0.2">
      <c r="B196" s="30"/>
      <c r="C196" s="30"/>
      <c r="D196" s="30"/>
      <c r="E196" s="30"/>
      <c r="F196" s="30"/>
    </row>
    <row r="197" spans="2:6" x14ac:dyDescent="0.2">
      <c r="B197" s="30"/>
      <c r="C197" s="30"/>
      <c r="D197" s="30"/>
      <c r="E197" s="30"/>
      <c r="F197" s="30"/>
    </row>
    <row r="198" spans="2:6" x14ac:dyDescent="0.2">
      <c r="B198" s="30"/>
      <c r="C198" s="30"/>
      <c r="D198" s="30"/>
      <c r="E198" s="30"/>
      <c r="F198" s="30"/>
    </row>
    <row r="199" spans="2:6" x14ac:dyDescent="0.2">
      <c r="B199" s="30"/>
      <c r="C199" s="30"/>
      <c r="D199" s="30"/>
      <c r="E199" s="30"/>
      <c r="F199" s="30"/>
    </row>
    <row r="200" spans="2:6" x14ac:dyDescent="0.2">
      <c r="B200" s="30"/>
      <c r="C200" s="30"/>
      <c r="D200" s="30"/>
      <c r="E200" s="30"/>
      <c r="F200" s="30"/>
    </row>
    <row r="201" spans="2:6" x14ac:dyDescent="0.2">
      <c r="B201" s="30"/>
      <c r="C201" s="30"/>
      <c r="D201" s="30"/>
      <c r="E201" s="30"/>
      <c r="F201" s="30"/>
    </row>
    <row r="202" spans="2:6" x14ac:dyDescent="0.2">
      <c r="B202" s="30"/>
      <c r="C202" s="30"/>
      <c r="D202" s="30"/>
      <c r="E202" s="30"/>
      <c r="F202" s="30"/>
    </row>
    <row r="209" spans="2:6" s="24" customFormat="1" ht="15" x14ac:dyDescent="0.2"/>
    <row r="210" spans="2:6" s="24" customFormat="1" ht="15" x14ac:dyDescent="0.2"/>
    <row r="211" spans="2:6" s="24" customFormat="1" ht="15" x14ac:dyDescent="0.2"/>
    <row r="214" spans="2:6" s="27" customFormat="1" ht="11.25" x14ac:dyDescent="0.2"/>
    <row r="217" spans="2:6" x14ac:dyDescent="0.2">
      <c r="B217" s="30"/>
      <c r="C217" s="30"/>
      <c r="D217" s="30"/>
      <c r="E217" s="30"/>
      <c r="F217" s="30"/>
    </row>
    <row r="218" spans="2:6" x14ac:dyDescent="0.2">
      <c r="B218" s="30"/>
      <c r="C218" s="30"/>
      <c r="D218" s="30"/>
      <c r="E218" s="30"/>
      <c r="F218" s="30"/>
    </row>
    <row r="219" spans="2:6" x14ac:dyDescent="0.2">
      <c r="B219" s="30"/>
      <c r="C219" s="30"/>
      <c r="D219" s="30"/>
      <c r="E219" s="30"/>
      <c r="F219" s="30"/>
    </row>
    <row r="220" spans="2:6" x14ac:dyDescent="0.2">
      <c r="B220" s="30"/>
      <c r="C220" s="30"/>
      <c r="D220" s="30"/>
      <c r="E220" s="30"/>
      <c r="F220" s="30"/>
    </row>
    <row r="221" spans="2:6" x14ac:dyDescent="0.2">
      <c r="B221" s="30"/>
      <c r="C221" s="30"/>
      <c r="D221" s="30"/>
      <c r="E221" s="30"/>
      <c r="F221" s="30"/>
    </row>
    <row r="222" spans="2:6" x14ac:dyDescent="0.2">
      <c r="B222" s="30"/>
      <c r="C222" s="30"/>
      <c r="D222" s="30"/>
      <c r="E222" s="30"/>
      <c r="F222" s="30"/>
    </row>
    <row r="223" spans="2:6" x14ac:dyDescent="0.2">
      <c r="B223" s="30"/>
      <c r="C223" s="30"/>
      <c r="D223" s="30"/>
      <c r="E223" s="30"/>
      <c r="F223" s="30"/>
    </row>
    <row r="224" spans="2:6" x14ac:dyDescent="0.2">
      <c r="B224" s="30"/>
      <c r="C224" s="30"/>
      <c r="D224" s="30"/>
      <c r="E224" s="30"/>
      <c r="F224" s="30"/>
    </row>
    <row r="225" spans="2:6" x14ac:dyDescent="0.2">
      <c r="B225" s="30"/>
      <c r="C225" s="30"/>
      <c r="D225" s="30"/>
      <c r="E225" s="30"/>
      <c r="F225" s="30"/>
    </row>
    <row r="226" spans="2:6" x14ac:dyDescent="0.2">
      <c r="B226" s="30"/>
      <c r="C226" s="30"/>
      <c r="D226" s="30"/>
      <c r="E226" s="30"/>
      <c r="F226" s="30"/>
    </row>
    <row r="227" spans="2:6" x14ac:dyDescent="0.2">
      <c r="B227" s="30"/>
      <c r="C227" s="30"/>
      <c r="D227" s="30"/>
      <c r="E227" s="30"/>
      <c r="F227" s="30"/>
    </row>
    <row r="228" spans="2:6" x14ac:dyDescent="0.2">
      <c r="B228" s="30"/>
      <c r="C228" s="30"/>
      <c r="D228" s="30"/>
      <c r="E228" s="30"/>
      <c r="F228" s="30"/>
    </row>
    <row r="229" spans="2:6" x14ac:dyDescent="0.2">
      <c r="B229" s="30"/>
      <c r="C229" s="30"/>
      <c r="D229" s="30"/>
      <c r="E229" s="30"/>
      <c r="F229" s="30"/>
    </row>
    <row r="230" spans="2:6" x14ac:dyDescent="0.2">
      <c r="B230" s="30"/>
      <c r="C230" s="30"/>
      <c r="D230" s="30"/>
      <c r="E230" s="30"/>
      <c r="F230" s="30"/>
    </row>
    <row r="231" spans="2:6" x14ac:dyDescent="0.2">
      <c r="B231" s="30"/>
      <c r="C231" s="30"/>
      <c r="D231" s="30"/>
      <c r="E231" s="30"/>
      <c r="F231" s="30"/>
    </row>
    <row r="232" spans="2:6" x14ac:dyDescent="0.2">
      <c r="B232" s="30"/>
      <c r="C232" s="30"/>
      <c r="D232" s="30"/>
      <c r="E232" s="30"/>
      <c r="F232" s="30"/>
    </row>
    <row r="233" spans="2:6" x14ac:dyDescent="0.2">
      <c r="B233" s="30"/>
      <c r="C233" s="30"/>
      <c r="D233" s="30"/>
      <c r="E233" s="30"/>
      <c r="F233" s="30"/>
    </row>
    <row r="234" spans="2:6" x14ac:dyDescent="0.2">
      <c r="B234" s="30"/>
      <c r="C234" s="30"/>
      <c r="D234" s="30"/>
      <c r="E234" s="30"/>
      <c r="F234" s="30"/>
    </row>
    <row r="235" spans="2:6" x14ac:dyDescent="0.2">
      <c r="B235" s="30"/>
      <c r="C235" s="30"/>
      <c r="D235" s="30"/>
      <c r="E235" s="30"/>
      <c r="F235" s="30"/>
    </row>
    <row r="236" spans="2:6" x14ac:dyDescent="0.2">
      <c r="B236" s="30"/>
      <c r="C236" s="30"/>
      <c r="D236" s="30"/>
      <c r="E236" s="30"/>
      <c r="F236" s="30"/>
    </row>
    <row r="237" spans="2:6" x14ac:dyDescent="0.2">
      <c r="B237" s="30"/>
      <c r="C237" s="30"/>
      <c r="D237" s="30"/>
      <c r="E237" s="30"/>
      <c r="F237" s="30"/>
    </row>
    <row r="238" spans="2:6" x14ac:dyDescent="0.2">
      <c r="B238" s="30"/>
      <c r="C238" s="30"/>
      <c r="D238" s="30"/>
      <c r="E238" s="30"/>
      <c r="F238" s="30"/>
    </row>
    <row r="239" spans="2:6" x14ac:dyDescent="0.2">
      <c r="B239" s="30"/>
      <c r="C239" s="30"/>
      <c r="D239" s="30"/>
      <c r="E239" s="30"/>
      <c r="F239" s="30"/>
    </row>
    <row r="240" spans="2:6" x14ac:dyDescent="0.2">
      <c r="B240" s="30"/>
      <c r="C240" s="30"/>
      <c r="D240" s="30"/>
      <c r="E240" s="30"/>
      <c r="F240" s="30"/>
    </row>
    <row r="241" spans="2:6" x14ac:dyDescent="0.2">
      <c r="B241" s="30"/>
      <c r="C241" s="30"/>
      <c r="D241" s="30"/>
      <c r="E241" s="30"/>
      <c r="F241" s="30"/>
    </row>
    <row r="242" spans="2:6" x14ac:dyDescent="0.2">
      <c r="B242" s="30"/>
      <c r="C242" s="30"/>
      <c r="D242" s="30"/>
      <c r="E242" s="30"/>
      <c r="F242" s="30"/>
    </row>
    <row r="243" spans="2:6" x14ac:dyDescent="0.2">
      <c r="B243" s="30"/>
      <c r="C243" s="30"/>
      <c r="D243" s="30"/>
      <c r="E243" s="30"/>
      <c r="F243" s="30"/>
    </row>
    <row r="244" spans="2:6" x14ac:dyDescent="0.2">
      <c r="B244" s="30"/>
      <c r="C244" s="30"/>
      <c r="D244" s="30"/>
      <c r="E244" s="30"/>
      <c r="F244" s="30"/>
    </row>
    <row r="245" spans="2:6" x14ac:dyDescent="0.2">
      <c r="B245" s="30"/>
      <c r="C245" s="30"/>
      <c r="D245" s="30"/>
      <c r="E245" s="30"/>
      <c r="F245" s="30"/>
    </row>
    <row r="246" spans="2:6" x14ac:dyDescent="0.2">
      <c r="B246" s="30"/>
      <c r="C246" s="30"/>
      <c r="D246" s="30"/>
      <c r="E246" s="30"/>
      <c r="F246" s="30"/>
    </row>
    <row r="247" spans="2:6" x14ac:dyDescent="0.2">
      <c r="B247" s="30"/>
      <c r="C247" s="30"/>
      <c r="D247" s="30"/>
      <c r="E247" s="30"/>
      <c r="F247" s="30"/>
    </row>
    <row r="248" spans="2:6" x14ac:dyDescent="0.2">
      <c r="B248" s="30"/>
      <c r="C248" s="30"/>
      <c r="D248" s="30"/>
      <c r="E248" s="30"/>
      <c r="F248" s="30"/>
    </row>
    <row r="249" spans="2:6" x14ac:dyDescent="0.2">
      <c r="B249" s="30"/>
      <c r="C249" s="30"/>
      <c r="D249" s="30"/>
      <c r="E249" s="30"/>
      <c r="F249" s="30"/>
    </row>
    <row r="250" spans="2:6" x14ac:dyDescent="0.2">
      <c r="B250" s="30"/>
      <c r="C250" s="30"/>
      <c r="D250" s="30"/>
      <c r="E250" s="30"/>
      <c r="F250" s="30"/>
    </row>
    <row r="251" spans="2:6" x14ac:dyDescent="0.2">
      <c r="B251" s="30"/>
      <c r="C251" s="30"/>
      <c r="D251" s="30"/>
      <c r="E251" s="30"/>
      <c r="F251" s="30"/>
    </row>
    <row r="252" spans="2:6" x14ac:dyDescent="0.2">
      <c r="B252" s="30"/>
      <c r="C252" s="30"/>
      <c r="D252" s="30"/>
      <c r="E252" s="30"/>
      <c r="F252" s="30"/>
    </row>
    <row r="253" spans="2:6" x14ac:dyDescent="0.2">
      <c r="B253" s="30"/>
      <c r="C253" s="30"/>
      <c r="D253" s="30"/>
      <c r="E253" s="30"/>
      <c r="F253" s="30"/>
    </row>
    <row r="254" spans="2:6" x14ac:dyDescent="0.2">
      <c r="B254" s="30"/>
      <c r="C254" s="30"/>
      <c r="D254" s="30"/>
      <c r="E254" s="30"/>
      <c r="F254" s="30"/>
    </row>
    <row r="261" spans="2:6" s="24" customFormat="1" ht="15" x14ac:dyDescent="0.2"/>
    <row r="262" spans="2:6" s="24" customFormat="1" ht="15" x14ac:dyDescent="0.2"/>
    <row r="263" spans="2:6" s="24" customFormat="1" ht="15" x14ac:dyDescent="0.2"/>
    <row r="266" spans="2:6" s="27" customFormat="1" ht="11.25" x14ac:dyDescent="0.2"/>
    <row r="269" spans="2:6" x14ac:dyDescent="0.2">
      <c r="B269" s="30"/>
      <c r="C269" s="30"/>
      <c r="D269" s="30"/>
      <c r="E269" s="30"/>
      <c r="F269" s="30"/>
    </row>
    <row r="270" spans="2:6" x14ac:dyDescent="0.2">
      <c r="B270" s="30"/>
      <c r="C270" s="30"/>
      <c r="D270" s="30"/>
      <c r="E270" s="30"/>
      <c r="F270" s="30"/>
    </row>
    <row r="271" spans="2:6" x14ac:dyDescent="0.2">
      <c r="B271" s="30"/>
      <c r="C271" s="30"/>
      <c r="D271" s="30"/>
      <c r="E271" s="30"/>
      <c r="F271" s="30"/>
    </row>
    <row r="272" spans="2:6" x14ac:dyDescent="0.2">
      <c r="B272" s="30"/>
      <c r="C272" s="30"/>
      <c r="D272" s="30"/>
      <c r="E272" s="30"/>
      <c r="F272" s="30"/>
    </row>
    <row r="273" spans="2:6" x14ac:dyDescent="0.2">
      <c r="B273" s="30"/>
      <c r="C273" s="30"/>
      <c r="D273" s="30"/>
      <c r="E273" s="30"/>
      <c r="F273" s="30"/>
    </row>
    <row r="274" spans="2:6" x14ac:dyDescent="0.2">
      <c r="B274" s="30"/>
      <c r="C274" s="30"/>
      <c r="D274" s="30"/>
      <c r="E274" s="30"/>
      <c r="F274" s="30"/>
    </row>
    <row r="275" spans="2:6" x14ac:dyDescent="0.2">
      <c r="B275" s="30"/>
      <c r="C275" s="30"/>
      <c r="D275" s="30"/>
      <c r="E275" s="30"/>
      <c r="F275" s="30"/>
    </row>
    <row r="276" spans="2:6" x14ac:dyDescent="0.2">
      <c r="B276" s="30"/>
      <c r="C276" s="30"/>
      <c r="D276" s="30"/>
      <c r="E276" s="30"/>
      <c r="F276" s="30"/>
    </row>
    <row r="277" spans="2:6" x14ac:dyDescent="0.2">
      <c r="B277" s="30"/>
      <c r="C277" s="30"/>
      <c r="D277" s="30"/>
      <c r="E277" s="30"/>
      <c r="F277" s="30"/>
    </row>
    <row r="278" spans="2:6" x14ac:dyDescent="0.2">
      <c r="B278" s="30"/>
      <c r="C278" s="30"/>
      <c r="D278" s="30"/>
      <c r="E278" s="30"/>
      <c r="F278" s="30"/>
    </row>
    <row r="279" spans="2:6" x14ac:dyDescent="0.2">
      <c r="B279" s="30"/>
      <c r="C279" s="30"/>
      <c r="D279" s="30"/>
      <c r="E279" s="30"/>
      <c r="F279" s="30"/>
    </row>
    <row r="280" spans="2:6" x14ac:dyDescent="0.2">
      <c r="B280" s="30"/>
      <c r="C280" s="30"/>
      <c r="D280" s="30"/>
      <c r="E280" s="30"/>
      <c r="F280" s="30"/>
    </row>
    <row r="281" spans="2:6" x14ac:dyDescent="0.2">
      <c r="B281" s="30"/>
      <c r="C281" s="30"/>
      <c r="D281" s="30"/>
      <c r="E281" s="30"/>
      <c r="F281" s="30"/>
    </row>
    <row r="282" spans="2:6" x14ac:dyDescent="0.2">
      <c r="B282" s="30"/>
      <c r="C282" s="30"/>
      <c r="D282" s="30"/>
      <c r="E282" s="30"/>
      <c r="F282" s="30"/>
    </row>
    <row r="283" spans="2:6" x14ac:dyDescent="0.2">
      <c r="B283" s="30"/>
      <c r="C283" s="30"/>
      <c r="D283" s="30"/>
      <c r="E283" s="30"/>
      <c r="F283" s="30"/>
    </row>
    <row r="284" spans="2:6" x14ac:dyDescent="0.2">
      <c r="B284" s="30"/>
      <c r="C284" s="30"/>
      <c r="D284" s="30"/>
      <c r="E284" s="30"/>
      <c r="F284" s="30"/>
    </row>
    <row r="285" spans="2:6" x14ac:dyDescent="0.2">
      <c r="B285" s="30"/>
      <c r="C285" s="30"/>
      <c r="D285" s="30"/>
      <c r="E285" s="30"/>
      <c r="F285" s="30"/>
    </row>
    <row r="286" spans="2:6" x14ac:dyDescent="0.2">
      <c r="B286" s="30"/>
      <c r="C286" s="30"/>
      <c r="D286" s="30"/>
      <c r="E286" s="30"/>
      <c r="F286" s="30"/>
    </row>
    <row r="287" spans="2:6" x14ac:dyDescent="0.2">
      <c r="B287" s="30"/>
      <c r="C287" s="30"/>
      <c r="D287" s="30"/>
      <c r="E287" s="30"/>
      <c r="F287" s="30"/>
    </row>
    <row r="288" spans="2:6" x14ac:dyDescent="0.2">
      <c r="B288" s="30"/>
      <c r="C288" s="30"/>
      <c r="D288" s="30"/>
      <c r="E288" s="30"/>
      <c r="F288" s="30"/>
    </row>
    <row r="289" spans="2:6" x14ac:dyDescent="0.2">
      <c r="B289" s="30"/>
      <c r="C289" s="30"/>
      <c r="D289" s="30"/>
      <c r="E289" s="30"/>
      <c r="F289" s="30"/>
    </row>
    <row r="290" spans="2:6" x14ac:dyDescent="0.2">
      <c r="B290" s="30"/>
      <c r="C290" s="30"/>
      <c r="D290" s="30"/>
      <c r="E290" s="30"/>
      <c r="F290" s="30"/>
    </row>
    <row r="291" spans="2:6" x14ac:dyDescent="0.2">
      <c r="B291" s="30"/>
      <c r="C291" s="30"/>
      <c r="D291" s="30"/>
      <c r="E291" s="30"/>
      <c r="F291" s="30"/>
    </row>
    <row r="292" spans="2:6" x14ac:dyDescent="0.2">
      <c r="B292" s="30"/>
      <c r="C292" s="30"/>
      <c r="D292" s="30"/>
      <c r="E292" s="30"/>
      <c r="F292" s="30"/>
    </row>
    <row r="293" spans="2:6" x14ac:dyDescent="0.2">
      <c r="B293" s="30"/>
      <c r="C293" s="30"/>
      <c r="D293" s="30"/>
      <c r="E293" s="30"/>
      <c r="F293" s="30"/>
    </row>
    <row r="294" spans="2:6" x14ac:dyDescent="0.2">
      <c r="B294" s="30"/>
      <c r="C294" s="30"/>
      <c r="D294" s="30"/>
      <c r="E294" s="30"/>
      <c r="F294" s="30"/>
    </row>
    <row r="295" spans="2:6" x14ac:dyDescent="0.2">
      <c r="B295" s="30"/>
      <c r="C295" s="30"/>
      <c r="D295" s="30"/>
      <c r="E295" s="30"/>
      <c r="F295" s="30"/>
    </row>
    <row r="296" spans="2:6" x14ac:dyDescent="0.2">
      <c r="B296" s="30"/>
      <c r="C296" s="30"/>
      <c r="D296" s="30"/>
      <c r="E296" s="30"/>
      <c r="F296" s="30"/>
    </row>
    <row r="297" spans="2:6" x14ac:dyDescent="0.2">
      <c r="B297" s="30"/>
      <c r="C297" s="30"/>
      <c r="D297" s="30"/>
      <c r="E297" s="30"/>
      <c r="F297" s="30"/>
    </row>
    <row r="298" spans="2:6" x14ac:dyDescent="0.2">
      <c r="B298" s="30"/>
      <c r="C298" s="30"/>
      <c r="D298" s="30"/>
      <c r="E298" s="30"/>
      <c r="F298" s="30"/>
    </row>
    <row r="299" spans="2:6" x14ac:dyDescent="0.2">
      <c r="B299" s="30"/>
      <c r="C299" s="30"/>
      <c r="D299" s="30"/>
      <c r="E299" s="30"/>
      <c r="F299" s="30"/>
    </row>
    <row r="300" spans="2:6" x14ac:dyDescent="0.2">
      <c r="B300" s="30"/>
      <c r="C300" s="30"/>
      <c r="D300" s="30"/>
      <c r="E300" s="30"/>
      <c r="F300" s="30"/>
    </row>
    <row r="301" spans="2:6" x14ac:dyDescent="0.2">
      <c r="B301" s="30"/>
      <c r="C301" s="30"/>
      <c r="D301" s="30"/>
      <c r="E301" s="30"/>
      <c r="F301" s="30"/>
    </row>
    <row r="302" spans="2:6" x14ac:dyDescent="0.2">
      <c r="B302" s="30"/>
      <c r="C302" s="30"/>
      <c r="D302" s="30"/>
      <c r="E302" s="30"/>
      <c r="F302" s="30"/>
    </row>
    <row r="303" spans="2:6" x14ac:dyDescent="0.2">
      <c r="B303" s="30"/>
      <c r="C303" s="30"/>
      <c r="D303" s="30"/>
      <c r="E303" s="30"/>
      <c r="F303" s="30"/>
    </row>
    <row r="304" spans="2:6" x14ac:dyDescent="0.2">
      <c r="B304" s="30"/>
      <c r="C304" s="30"/>
      <c r="D304" s="30"/>
      <c r="E304" s="30"/>
      <c r="F304" s="30"/>
    </row>
    <row r="305" spans="2:6" x14ac:dyDescent="0.2">
      <c r="B305" s="30"/>
      <c r="C305" s="30"/>
      <c r="D305" s="30"/>
      <c r="E305" s="30"/>
      <c r="F305" s="30"/>
    </row>
    <row r="306" spans="2:6" x14ac:dyDescent="0.2">
      <c r="B306" s="30"/>
      <c r="C306" s="30"/>
      <c r="D306" s="30"/>
      <c r="E306" s="30"/>
      <c r="F306" s="30"/>
    </row>
    <row r="313" spans="2:6" s="24" customFormat="1" ht="15" x14ac:dyDescent="0.2"/>
    <row r="314" spans="2:6" s="24" customFormat="1" ht="15" x14ac:dyDescent="0.2"/>
    <row r="315" spans="2:6" s="24" customFormat="1" ht="15" x14ac:dyDescent="0.2"/>
    <row r="318" spans="2:6" s="27" customFormat="1" ht="11.25" x14ac:dyDescent="0.2"/>
    <row r="321" spans="2:6" x14ac:dyDescent="0.2">
      <c r="B321" s="30"/>
      <c r="C321" s="30"/>
      <c r="D321" s="30"/>
      <c r="E321" s="30"/>
      <c r="F321" s="30"/>
    </row>
    <row r="322" spans="2:6" x14ac:dyDescent="0.2">
      <c r="B322" s="30"/>
      <c r="C322" s="30"/>
      <c r="D322" s="30"/>
      <c r="E322" s="30"/>
      <c r="F322" s="30"/>
    </row>
    <row r="323" spans="2:6" x14ac:dyDescent="0.2">
      <c r="B323" s="30"/>
      <c r="C323" s="30"/>
      <c r="D323" s="30"/>
      <c r="E323" s="30"/>
      <c r="F323" s="30"/>
    </row>
    <row r="324" spans="2:6" x14ac:dyDescent="0.2">
      <c r="B324" s="30"/>
      <c r="C324" s="30"/>
      <c r="D324" s="30"/>
      <c r="E324" s="30"/>
      <c r="F324" s="30"/>
    </row>
    <row r="325" spans="2:6" x14ac:dyDescent="0.2">
      <c r="B325" s="30"/>
      <c r="C325" s="30"/>
      <c r="D325" s="30"/>
      <c r="E325" s="30"/>
      <c r="F325" s="30"/>
    </row>
    <row r="326" spans="2:6" x14ac:dyDescent="0.2">
      <c r="B326" s="30"/>
      <c r="C326" s="30"/>
      <c r="D326" s="30"/>
      <c r="E326" s="30"/>
      <c r="F326" s="30"/>
    </row>
    <row r="327" spans="2:6" x14ac:dyDescent="0.2">
      <c r="B327" s="30"/>
      <c r="C327" s="30"/>
      <c r="D327" s="30"/>
      <c r="E327" s="30"/>
      <c r="F327" s="30"/>
    </row>
    <row r="328" spans="2:6" x14ac:dyDescent="0.2">
      <c r="B328" s="30"/>
      <c r="C328" s="30"/>
      <c r="D328" s="30"/>
      <c r="E328" s="30"/>
      <c r="F328" s="30"/>
    </row>
    <row r="329" spans="2:6" x14ac:dyDescent="0.2">
      <c r="B329" s="30"/>
      <c r="C329" s="30"/>
      <c r="D329" s="30"/>
      <c r="E329" s="30"/>
      <c r="F329" s="30"/>
    </row>
    <row r="330" spans="2:6" x14ac:dyDescent="0.2">
      <c r="B330" s="30"/>
      <c r="C330" s="30"/>
      <c r="D330" s="30"/>
      <c r="E330" s="30"/>
      <c r="F330" s="30"/>
    </row>
    <row r="331" spans="2:6" x14ac:dyDescent="0.2">
      <c r="B331" s="30"/>
      <c r="C331" s="30"/>
      <c r="D331" s="30"/>
      <c r="E331" s="30"/>
      <c r="F331" s="30"/>
    </row>
    <row r="332" spans="2:6" x14ac:dyDescent="0.2">
      <c r="B332" s="30"/>
      <c r="C332" s="30"/>
      <c r="D332" s="30"/>
      <c r="E332" s="30"/>
      <c r="F332" s="30"/>
    </row>
    <row r="333" spans="2:6" x14ac:dyDescent="0.2">
      <c r="B333" s="30"/>
      <c r="C333" s="30"/>
      <c r="D333" s="30"/>
      <c r="E333" s="30"/>
      <c r="F333" s="30"/>
    </row>
    <row r="334" spans="2:6" x14ac:dyDescent="0.2">
      <c r="B334" s="30"/>
      <c r="C334" s="30"/>
      <c r="D334" s="30"/>
      <c r="E334" s="30"/>
      <c r="F334" s="30"/>
    </row>
    <row r="335" spans="2:6" x14ac:dyDescent="0.2">
      <c r="B335" s="30"/>
      <c r="C335" s="30"/>
      <c r="D335" s="30"/>
      <c r="E335" s="30"/>
      <c r="F335" s="30"/>
    </row>
    <row r="336" spans="2:6" x14ac:dyDescent="0.2">
      <c r="B336" s="30"/>
      <c r="C336" s="30"/>
      <c r="D336" s="30"/>
      <c r="E336" s="30"/>
      <c r="F336" s="30"/>
    </row>
    <row r="337" spans="2:6" x14ac:dyDescent="0.2">
      <c r="B337" s="30"/>
      <c r="C337" s="30"/>
      <c r="D337" s="30"/>
      <c r="E337" s="30"/>
      <c r="F337" s="30"/>
    </row>
    <row r="338" spans="2:6" x14ac:dyDescent="0.2">
      <c r="B338" s="30"/>
      <c r="C338" s="30"/>
      <c r="D338" s="30"/>
      <c r="E338" s="30"/>
      <c r="F338" s="30"/>
    </row>
    <row r="339" spans="2:6" x14ac:dyDescent="0.2">
      <c r="B339" s="30"/>
      <c r="C339" s="30"/>
      <c r="D339" s="30"/>
      <c r="E339" s="30"/>
      <c r="F339" s="30"/>
    </row>
    <row r="340" spans="2:6" x14ac:dyDescent="0.2">
      <c r="B340" s="30"/>
      <c r="C340" s="30"/>
      <c r="D340" s="30"/>
      <c r="E340" s="30"/>
      <c r="F340" s="30"/>
    </row>
    <row r="341" spans="2:6" x14ac:dyDescent="0.2">
      <c r="B341" s="30"/>
      <c r="C341" s="30"/>
      <c r="D341" s="30"/>
      <c r="E341" s="30"/>
      <c r="F341" s="30"/>
    </row>
    <row r="342" spans="2:6" x14ac:dyDescent="0.2">
      <c r="B342" s="30"/>
      <c r="C342" s="30"/>
      <c r="D342" s="30"/>
      <c r="E342" s="30"/>
      <c r="F342" s="30"/>
    </row>
    <row r="343" spans="2:6" x14ac:dyDescent="0.2">
      <c r="B343" s="30"/>
      <c r="C343" s="30"/>
      <c r="D343" s="30"/>
      <c r="E343" s="30"/>
      <c r="F343" s="30"/>
    </row>
    <row r="344" spans="2:6" x14ac:dyDescent="0.2">
      <c r="B344" s="30"/>
      <c r="C344" s="30"/>
      <c r="D344" s="30"/>
      <c r="E344" s="30"/>
      <c r="F344" s="30"/>
    </row>
    <row r="345" spans="2:6" x14ac:dyDescent="0.2">
      <c r="B345" s="30"/>
      <c r="C345" s="30"/>
      <c r="D345" s="30"/>
      <c r="E345" s="30"/>
      <c r="F345" s="30"/>
    </row>
    <row r="346" spans="2:6" x14ac:dyDescent="0.2">
      <c r="B346" s="30"/>
      <c r="C346" s="30"/>
      <c r="D346" s="30"/>
      <c r="E346" s="30"/>
      <c r="F346" s="30"/>
    </row>
    <row r="347" spans="2:6" x14ac:dyDescent="0.2">
      <c r="B347" s="30"/>
      <c r="C347" s="30"/>
      <c r="D347" s="30"/>
      <c r="E347" s="30"/>
      <c r="F347" s="30"/>
    </row>
    <row r="348" spans="2:6" x14ac:dyDescent="0.2">
      <c r="B348" s="30"/>
      <c r="C348" s="30"/>
      <c r="D348" s="30"/>
      <c r="E348" s="30"/>
      <c r="F348" s="30"/>
    </row>
    <row r="349" spans="2:6" x14ac:dyDescent="0.2">
      <c r="B349" s="30"/>
      <c r="C349" s="30"/>
      <c r="D349" s="30"/>
      <c r="E349" s="30"/>
      <c r="F349" s="30"/>
    </row>
    <row r="350" spans="2:6" x14ac:dyDescent="0.2">
      <c r="B350" s="30"/>
      <c r="C350" s="30"/>
      <c r="D350" s="30"/>
      <c r="E350" s="30"/>
      <c r="F350" s="30"/>
    </row>
    <row r="351" spans="2:6" x14ac:dyDescent="0.2">
      <c r="B351" s="30"/>
      <c r="C351" s="30"/>
      <c r="D351" s="30"/>
      <c r="E351" s="30"/>
      <c r="F351" s="30"/>
    </row>
    <row r="352" spans="2:6" x14ac:dyDescent="0.2">
      <c r="B352" s="30"/>
      <c r="C352" s="30"/>
      <c r="D352" s="30"/>
      <c r="E352" s="30"/>
      <c r="F352" s="30"/>
    </row>
    <row r="353" spans="2:6" x14ac:dyDescent="0.2">
      <c r="B353" s="30"/>
      <c r="C353" s="30"/>
      <c r="D353" s="30"/>
      <c r="E353" s="30"/>
      <c r="F353" s="30"/>
    </row>
    <row r="354" spans="2:6" x14ac:dyDescent="0.2">
      <c r="B354" s="30"/>
      <c r="C354" s="30"/>
      <c r="D354" s="30"/>
      <c r="E354" s="30"/>
      <c r="F354" s="30"/>
    </row>
    <row r="355" spans="2:6" x14ac:dyDescent="0.2">
      <c r="B355" s="30"/>
      <c r="C355" s="30"/>
      <c r="D355" s="30"/>
      <c r="E355" s="30"/>
      <c r="F355" s="30"/>
    </row>
    <row r="356" spans="2:6" x14ac:dyDescent="0.2">
      <c r="B356" s="30"/>
      <c r="C356" s="30"/>
      <c r="D356" s="30"/>
      <c r="E356" s="30"/>
      <c r="F356" s="30"/>
    </row>
    <row r="357" spans="2:6" x14ac:dyDescent="0.2">
      <c r="B357" s="30"/>
      <c r="C357" s="30"/>
      <c r="D357" s="30"/>
      <c r="E357" s="30"/>
      <c r="F357" s="30"/>
    </row>
    <row r="358" spans="2:6" x14ac:dyDescent="0.2">
      <c r="B358" s="30"/>
      <c r="C358" s="30"/>
      <c r="D358" s="30"/>
      <c r="E358" s="30"/>
      <c r="F358" s="30"/>
    </row>
    <row r="365" spans="2:6" s="24" customFormat="1" ht="15" x14ac:dyDescent="0.2"/>
    <row r="366" spans="2:6" s="24" customFormat="1" ht="15" x14ac:dyDescent="0.2"/>
    <row r="367" spans="2:6" s="24" customFormat="1" ht="15" x14ac:dyDescent="0.2"/>
    <row r="370" spans="2:6" s="27" customFormat="1" ht="11.25" x14ac:dyDescent="0.2"/>
    <row r="373" spans="2:6" x14ac:dyDescent="0.2">
      <c r="B373" s="30"/>
      <c r="C373" s="30"/>
      <c r="D373" s="30"/>
      <c r="E373" s="30"/>
      <c r="F373" s="30"/>
    </row>
    <row r="374" spans="2:6" x14ac:dyDescent="0.2">
      <c r="B374" s="30"/>
      <c r="C374" s="30"/>
      <c r="D374" s="30"/>
      <c r="E374" s="30"/>
      <c r="F374" s="30"/>
    </row>
    <row r="375" spans="2:6" x14ac:dyDescent="0.2">
      <c r="B375" s="30"/>
      <c r="C375" s="30"/>
      <c r="D375" s="30"/>
      <c r="E375" s="30"/>
      <c r="F375" s="30"/>
    </row>
    <row r="376" spans="2:6" x14ac:dyDescent="0.2">
      <c r="B376" s="30"/>
      <c r="C376" s="30"/>
      <c r="D376" s="30"/>
      <c r="E376" s="30"/>
      <c r="F376" s="30"/>
    </row>
    <row r="377" spans="2:6" x14ac:dyDescent="0.2">
      <c r="B377" s="30"/>
      <c r="C377" s="30"/>
      <c r="D377" s="30"/>
      <c r="E377" s="30"/>
      <c r="F377" s="30"/>
    </row>
    <row r="378" spans="2:6" x14ac:dyDescent="0.2">
      <c r="B378" s="30"/>
      <c r="C378" s="30"/>
      <c r="D378" s="30"/>
      <c r="E378" s="30"/>
      <c r="F378" s="30"/>
    </row>
    <row r="379" spans="2:6" x14ac:dyDescent="0.2">
      <c r="B379" s="30"/>
      <c r="C379" s="30"/>
      <c r="D379" s="30"/>
      <c r="E379" s="30"/>
      <c r="F379" s="30"/>
    </row>
    <row r="380" spans="2:6" x14ac:dyDescent="0.2">
      <c r="B380" s="30"/>
      <c r="C380" s="30"/>
      <c r="D380" s="30"/>
      <c r="E380" s="30"/>
      <c r="F380" s="30"/>
    </row>
    <row r="381" spans="2:6" x14ac:dyDescent="0.2">
      <c r="B381" s="30"/>
      <c r="C381" s="30"/>
      <c r="D381" s="30"/>
      <c r="E381" s="30"/>
      <c r="F381" s="30"/>
    </row>
    <row r="382" spans="2:6" x14ac:dyDescent="0.2">
      <c r="B382" s="30"/>
      <c r="C382" s="30"/>
      <c r="D382" s="30"/>
      <c r="E382" s="30"/>
      <c r="F382" s="30"/>
    </row>
    <row r="383" spans="2:6" x14ac:dyDescent="0.2">
      <c r="B383" s="30"/>
      <c r="C383" s="30"/>
      <c r="D383" s="30"/>
      <c r="E383" s="30"/>
      <c r="F383" s="30"/>
    </row>
    <row r="384" spans="2:6" x14ac:dyDescent="0.2">
      <c r="B384" s="30"/>
      <c r="C384" s="30"/>
      <c r="D384" s="30"/>
      <c r="E384" s="30"/>
      <c r="F384" s="30"/>
    </row>
    <row r="385" spans="2:6" x14ac:dyDescent="0.2">
      <c r="B385" s="30"/>
      <c r="C385" s="30"/>
      <c r="D385" s="30"/>
      <c r="E385" s="30"/>
      <c r="F385" s="30"/>
    </row>
    <row r="386" spans="2:6" x14ac:dyDescent="0.2">
      <c r="B386" s="30"/>
      <c r="C386" s="30"/>
      <c r="D386" s="30"/>
      <c r="E386" s="30"/>
      <c r="F386" s="30"/>
    </row>
    <row r="387" spans="2:6" x14ac:dyDescent="0.2">
      <c r="B387" s="30"/>
      <c r="C387" s="30"/>
      <c r="D387" s="30"/>
      <c r="E387" s="30"/>
      <c r="F387" s="30"/>
    </row>
    <row r="388" spans="2:6" x14ac:dyDescent="0.2">
      <c r="B388" s="30"/>
      <c r="C388" s="30"/>
      <c r="D388" s="30"/>
      <c r="E388" s="30"/>
      <c r="F388" s="30"/>
    </row>
    <row r="389" spans="2:6" x14ac:dyDescent="0.2">
      <c r="B389" s="30"/>
      <c r="C389" s="30"/>
      <c r="D389" s="30"/>
      <c r="E389" s="30"/>
      <c r="F389" s="30"/>
    </row>
    <row r="390" spans="2:6" x14ac:dyDescent="0.2">
      <c r="B390" s="30"/>
      <c r="C390" s="30"/>
      <c r="D390" s="30"/>
      <c r="E390" s="30"/>
      <c r="F390" s="30"/>
    </row>
    <row r="391" spans="2:6" x14ac:dyDescent="0.2">
      <c r="B391" s="30"/>
      <c r="C391" s="30"/>
      <c r="D391" s="30"/>
      <c r="E391" s="30"/>
      <c r="F391" s="30"/>
    </row>
    <row r="392" spans="2:6" x14ac:dyDescent="0.2">
      <c r="B392" s="30"/>
      <c r="C392" s="30"/>
      <c r="D392" s="30"/>
      <c r="E392" s="30"/>
      <c r="F392" s="30"/>
    </row>
    <row r="393" spans="2:6" x14ac:dyDescent="0.2">
      <c r="B393" s="30"/>
      <c r="C393" s="30"/>
      <c r="D393" s="30"/>
      <c r="E393" s="30"/>
      <c r="F393" s="30"/>
    </row>
    <row r="394" spans="2:6" x14ac:dyDescent="0.2">
      <c r="B394" s="30"/>
      <c r="C394" s="30"/>
      <c r="D394" s="30"/>
      <c r="E394" s="30"/>
      <c r="F394" s="30"/>
    </row>
    <row r="395" spans="2:6" x14ac:dyDescent="0.2">
      <c r="B395" s="30"/>
      <c r="C395" s="30"/>
      <c r="D395" s="30"/>
      <c r="E395" s="30"/>
      <c r="F395" s="30"/>
    </row>
    <row r="396" spans="2:6" x14ac:dyDescent="0.2">
      <c r="B396" s="30"/>
      <c r="C396" s="30"/>
      <c r="D396" s="30"/>
      <c r="E396" s="30"/>
      <c r="F396" s="30"/>
    </row>
    <row r="397" spans="2:6" x14ac:dyDescent="0.2">
      <c r="B397" s="30"/>
      <c r="C397" s="30"/>
      <c r="D397" s="30"/>
      <c r="E397" s="30"/>
      <c r="F397" s="30"/>
    </row>
    <row r="398" spans="2:6" x14ac:dyDescent="0.2">
      <c r="B398" s="30"/>
      <c r="C398" s="30"/>
      <c r="D398" s="30"/>
      <c r="E398" s="30"/>
      <c r="F398" s="30"/>
    </row>
    <row r="399" spans="2:6" x14ac:dyDescent="0.2">
      <c r="B399" s="30"/>
      <c r="C399" s="30"/>
      <c r="D399" s="30"/>
      <c r="E399" s="30"/>
      <c r="F399" s="30"/>
    </row>
    <row r="400" spans="2:6" x14ac:dyDescent="0.2">
      <c r="B400" s="30"/>
      <c r="C400" s="30"/>
      <c r="D400" s="30"/>
      <c r="E400" s="30"/>
      <c r="F400" s="30"/>
    </row>
    <row r="401" spans="2:6" x14ac:dyDescent="0.2">
      <c r="B401" s="30"/>
      <c r="C401" s="30"/>
      <c r="D401" s="30"/>
      <c r="E401" s="30"/>
      <c r="F401" s="30"/>
    </row>
    <row r="402" spans="2:6" x14ac:dyDescent="0.2">
      <c r="B402" s="30"/>
      <c r="C402" s="30"/>
      <c r="D402" s="30"/>
      <c r="E402" s="30"/>
      <c r="F402" s="30"/>
    </row>
    <row r="403" spans="2:6" x14ac:dyDescent="0.2">
      <c r="B403" s="30"/>
      <c r="C403" s="30"/>
      <c r="D403" s="30"/>
      <c r="E403" s="30"/>
      <c r="F403" s="30"/>
    </row>
    <row r="404" spans="2:6" x14ac:dyDescent="0.2">
      <c r="B404" s="30"/>
      <c r="C404" s="30"/>
      <c r="D404" s="30"/>
      <c r="E404" s="30"/>
      <c r="F404" s="30"/>
    </row>
    <row r="405" spans="2:6" x14ac:dyDescent="0.2">
      <c r="B405" s="30"/>
      <c r="C405" s="30"/>
      <c r="D405" s="30"/>
      <c r="E405" s="30"/>
      <c r="F405" s="30"/>
    </row>
    <row r="406" spans="2:6" x14ac:dyDescent="0.2">
      <c r="B406" s="30"/>
      <c r="C406" s="30"/>
      <c r="D406" s="30"/>
      <c r="E406" s="30"/>
      <c r="F406" s="30"/>
    </row>
    <row r="407" spans="2:6" x14ac:dyDescent="0.2">
      <c r="B407" s="30"/>
      <c r="C407" s="30"/>
      <c r="D407" s="30"/>
      <c r="E407" s="30"/>
      <c r="F407" s="30"/>
    </row>
    <row r="408" spans="2:6" x14ac:dyDescent="0.2">
      <c r="B408" s="30"/>
      <c r="C408" s="30"/>
      <c r="D408" s="30"/>
      <c r="E408" s="30"/>
      <c r="F408" s="30"/>
    </row>
    <row r="409" spans="2:6" x14ac:dyDescent="0.2">
      <c r="B409" s="30"/>
      <c r="C409" s="30"/>
      <c r="D409" s="30"/>
      <c r="E409" s="30"/>
      <c r="F409" s="30"/>
    </row>
    <row r="410" spans="2:6" x14ac:dyDescent="0.2">
      <c r="B410" s="30"/>
      <c r="C410" s="30"/>
      <c r="D410" s="30"/>
      <c r="E410" s="30"/>
      <c r="F410" s="30"/>
    </row>
    <row r="417" spans="2:6" s="24" customFormat="1" ht="15" x14ac:dyDescent="0.2"/>
    <row r="418" spans="2:6" s="24" customFormat="1" ht="15" x14ac:dyDescent="0.2"/>
    <row r="419" spans="2:6" s="24" customFormat="1" ht="15" x14ac:dyDescent="0.2"/>
    <row r="422" spans="2:6" s="27" customFormat="1" ht="11.25" x14ac:dyDescent="0.2"/>
    <row r="425" spans="2:6" x14ac:dyDescent="0.2">
      <c r="B425" s="30"/>
      <c r="C425" s="30"/>
      <c r="D425" s="30"/>
      <c r="E425" s="30"/>
      <c r="F425" s="30"/>
    </row>
    <row r="426" spans="2:6" x14ac:dyDescent="0.2">
      <c r="B426" s="30"/>
      <c r="C426" s="30"/>
      <c r="D426" s="30"/>
      <c r="E426" s="30"/>
      <c r="F426" s="30"/>
    </row>
    <row r="427" spans="2:6" x14ac:dyDescent="0.2">
      <c r="B427" s="30"/>
      <c r="C427" s="30"/>
      <c r="D427" s="30"/>
      <c r="E427" s="30"/>
      <c r="F427" s="30"/>
    </row>
    <row r="428" spans="2:6" x14ac:dyDescent="0.2">
      <c r="B428" s="30"/>
      <c r="C428" s="30"/>
      <c r="D428" s="30"/>
      <c r="E428" s="30"/>
      <c r="F428" s="30"/>
    </row>
    <row r="429" spans="2:6" x14ac:dyDescent="0.2">
      <c r="B429" s="30"/>
      <c r="C429" s="30"/>
      <c r="D429" s="30"/>
      <c r="E429" s="30"/>
      <c r="F429" s="30"/>
    </row>
    <row r="430" spans="2:6" x14ac:dyDescent="0.2">
      <c r="B430" s="30"/>
      <c r="C430" s="30"/>
      <c r="D430" s="30"/>
      <c r="E430" s="30"/>
      <c r="F430" s="30"/>
    </row>
    <row r="431" spans="2:6" x14ac:dyDescent="0.2">
      <c r="B431" s="30"/>
      <c r="C431" s="30"/>
      <c r="D431" s="30"/>
      <c r="E431" s="30"/>
      <c r="F431" s="30"/>
    </row>
    <row r="432" spans="2:6" x14ac:dyDescent="0.2">
      <c r="B432" s="30"/>
      <c r="C432" s="30"/>
      <c r="D432" s="30"/>
      <c r="E432" s="30"/>
      <c r="F432" s="30"/>
    </row>
    <row r="433" spans="2:6" x14ac:dyDescent="0.2">
      <c r="B433" s="30"/>
      <c r="C433" s="30"/>
      <c r="D433" s="30"/>
      <c r="E433" s="30"/>
      <c r="F433" s="30"/>
    </row>
    <row r="434" spans="2:6" x14ac:dyDescent="0.2">
      <c r="B434" s="30"/>
      <c r="C434" s="30"/>
      <c r="D434" s="30"/>
      <c r="E434" s="30"/>
      <c r="F434" s="30"/>
    </row>
    <row r="435" spans="2:6" x14ac:dyDescent="0.2">
      <c r="B435" s="30"/>
      <c r="C435" s="30"/>
      <c r="D435" s="30"/>
      <c r="E435" s="30"/>
      <c r="F435" s="30"/>
    </row>
    <row r="436" spans="2:6" x14ac:dyDescent="0.2">
      <c r="B436" s="30"/>
      <c r="C436" s="30"/>
      <c r="D436" s="30"/>
      <c r="E436" s="30"/>
      <c r="F436" s="30"/>
    </row>
    <row r="437" spans="2:6" x14ac:dyDescent="0.2">
      <c r="B437" s="30"/>
      <c r="C437" s="30"/>
      <c r="D437" s="30"/>
      <c r="E437" s="30"/>
      <c r="F437" s="30"/>
    </row>
    <row r="438" spans="2:6" x14ac:dyDescent="0.2">
      <c r="B438" s="30"/>
      <c r="C438" s="30"/>
      <c r="D438" s="30"/>
      <c r="E438" s="30"/>
      <c r="F438" s="30"/>
    </row>
    <row r="439" spans="2:6" x14ac:dyDescent="0.2">
      <c r="B439" s="30"/>
      <c r="C439" s="30"/>
      <c r="D439" s="30"/>
      <c r="E439" s="30"/>
      <c r="F439" s="30"/>
    </row>
    <row r="440" spans="2:6" x14ac:dyDescent="0.2">
      <c r="B440" s="30"/>
      <c r="C440" s="30"/>
      <c r="D440" s="30"/>
      <c r="E440" s="30"/>
      <c r="F440" s="30"/>
    </row>
    <row r="441" spans="2:6" x14ac:dyDescent="0.2">
      <c r="B441" s="30"/>
      <c r="C441" s="30"/>
      <c r="D441" s="30"/>
      <c r="E441" s="30"/>
      <c r="F441" s="30"/>
    </row>
    <row r="442" spans="2:6" x14ac:dyDescent="0.2">
      <c r="B442" s="30"/>
      <c r="C442" s="30"/>
      <c r="D442" s="30"/>
      <c r="E442" s="30"/>
      <c r="F442" s="30"/>
    </row>
    <row r="443" spans="2:6" x14ac:dyDescent="0.2">
      <c r="B443" s="30"/>
      <c r="C443" s="30"/>
      <c r="D443" s="30"/>
      <c r="E443" s="30"/>
      <c r="F443" s="30"/>
    </row>
    <row r="444" spans="2:6" x14ac:dyDescent="0.2">
      <c r="B444" s="30"/>
      <c r="C444" s="30"/>
      <c r="D444" s="30"/>
      <c r="E444" s="30"/>
      <c r="F444" s="30"/>
    </row>
    <row r="445" spans="2:6" x14ac:dyDescent="0.2">
      <c r="B445" s="30"/>
      <c r="C445" s="30"/>
      <c r="D445" s="30"/>
      <c r="E445" s="30"/>
      <c r="F445" s="30"/>
    </row>
    <row r="446" spans="2:6" x14ac:dyDescent="0.2">
      <c r="B446" s="30"/>
      <c r="C446" s="30"/>
      <c r="D446" s="30"/>
      <c r="E446" s="30"/>
      <c r="F446" s="30"/>
    </row>
    <row r="447" spans="2:6" x14ac:dyDescent="0.2">
      <c r="B447" s="30"/>
      <c r="C447" s="30"/>
      <c r="D447" s="30"/>
      <c r="E447" s="30"/>
      <c r="F447" s="30"/>
    </row>
    <row r="448" spans="2:6" x14ac:dyDescent="0.2">
      <c r="B448" s="30"/>
      <c r="C448" s="30"/>
      <c r="D448" s="30"/>
      <c r="E448" s="30"/>
      <c r="F448" s="30"/>
    </row>
    <row r="449" spans="2:6" x14ac:dyDescent="0.2">
      <c r="B449" s="30"/>
      <c r="C449" s="30"/>
      <c r="D449" s="30"/>
      <c r="E449" s="30"/>
      <c r="F449" s="30"/>
    </row>
    <row r="450" spans="2:6" x14ac:dyDescent="0.2">
      <c r="B450" s="30"/>
      <c r="C450" s="30"/>
      <c r="D450" s="30"/>
      <c r="E450" s="30"/>
      <c r="F450" s="30"/>
    </row>
    <row r="451" spans="2:6" x14ac:dyDescent="0.2">
      <c r="B451" s="30"/>
      <c r="C451" s="30"/>
      <c r="D451" s="30"/>
      <c r="E451" s="30"/>
      <c r="F451" s="30"/>
    </row>
    <row r="452" spans="2:6" x14ac:dyDescent="0.2">
      <c r="B452" s="30"/>
      <c r="C452" s="30"/>
      <c r="D452" s="30"/>
      <c r="E452" s="30"/>
      <c r="F452" s="30"/>
    </row>
    <row r="453" spans="2:6" x14ac:dyDescent="0.2">
      <c r="B453" s="30"/>
      <c r="C453" s="30"/>
      <c r="D453" s="30"/>
      <c r="E453" s="30"/>
      <c r="F453" s="30"/>
    </row>
    <row r="454" spans="2:6" x14ac:dyDescent="0.2">
      <c r="B454" s="30"/>
      <c r="C454" s="30"/>
      <c r="D454" s="30"/>
      <c r="E454" s="30"/>
      <c r="F454" s="30"/>
    </row>
    <row r="455" spans="2:6" x14ac:dyDescent="0.2">
      <c r="B455" s="30"/>
      <c r="C455" s="30"/>
      <c r="D455" s="30"/>
      <c r="E455" s="30"/>
      <c r="F455" s="30"/>
    </row>
    <row r="456" spans="2:6" x14ac:dyDescent="0.2">
      <c r="B456" s="30"/>
      <c r="C456" s="30"/>
      <c r="D456" s="30"/>
      <c r="E456" s="30"/>
      <c r="F456" s="30"/>
    </row>
    <row r="457" spans="2:6" x14ac:dyDescent="0.2">
      <c r="B457" s="30"/>
      <c r="C457" s="30"/>
      <c r="D457" s="30"/>
      <c r="E457" s="30"/>
      <c r="F457" s="30"/>
    </row>
    <row r="458" spans="2:6" x14ac:dyDescent="0.2">
      <c r="B458" s="30"/>
      <c r="C458" s="30"/>
      <c r="D458" s="30"/>
      <c r="E458" s="30"/>
      <c r="F458" s="30"/>
    </row>
    <row r="459" spans="2:6" x14ac:dyDescent="0.2">
      <c r="B459" s="30"/>
      <c r="C459" s="30"/>
      <c r="D459" s="30"/>
      <c r="E459" s="30"/>
      <c r="F459" s="30"/>
    </row>
    <row r="460" spans="2:6" x14ac:dyDescent="0.2">
      <c r="B460" s="30"/>
      <c r="C460" s="30"/>
      <c r="D460" s="30"/>
      <c r="E460" s="30"/>
      <c r="F460" s="30"/>
    </row>
    <row r="461" spans="2:6" x14ac:dyDescent="0.2">
      <c r="B461" s="30"/>
      <c r="C461" s="30"/>
      <c r="D461" s="30"/>
      <c r="E461" s="30"/>
      <c r="F461" s="30"/>
    </row>
    <row r="462" spans="2:6" x14ac:dyDescent="0.2">
      <c r="B462" s="30"/>
      <c r="C462" s="30"/>
      <c r="D462" s="30"/>
      <c r="E462" s="30"/>
      <c r="F462" s="30"/>
    </row>
    <row r="463" spans="2:6" x14ac:dyDescent="0.2">
      <c r="B463" s="30"/>
      <c r="C463" s="30"/>
      <c r="D463" s="30"/>
      <c r="E463" s="30"/>
      <c r="F463" s="30"/>
    </row>
    <row r="464" spans="2:6" x14ac:dyDescent="0.2">
      <c r="B464" s="30"/>
      <c r="C464" s="30"/>
      <c r="D464" s="30"/>
      <c r="E464" s="30"/>
      <c r="F464" s="30"/>
    </row>
    <row r="465" spans="2:6" x14ac:dyDescent="0.2">
      <c r="B465" s="30"/>
      <c r="C465" s="30"/>
      <c r="D465" s="30"/>
      <c r="E465" s="30"/>
      <c r="F465" s="30"/>
    </row>
    <row r="466" spans="2:6" x14ac:dyDescent="0.2">
      <c r="B466" s="30"/>
      <c r="C466" s="30"/>
      <c r="D466" s="30"/>
      <c r="E466" s="30"/>
      <c r="F466" s="30"/>
    </row>
    <row r="467" spans="2:6" x14ac:dyDescent="0.2">
      <c r="B467" s="30"/>
      <c r="C467" s="30"/>
      <c r="D467" s="30"/>
      <c r="E467" s="30"/>
      <c r="F467" s="30"/>
    </row>
    <row r="468" spans="2:6" x14ac:dyDescent="0.2">
      <c r="B468" s="30"/>
      <c r="C468" s="30"/>
      <c r="D468" s="30"/>
      <c r="E468" s="30"/>
      <c r="F468" s="30"/>
    </row>
    <row r="469" spans="2:6" s="24" customFormat="1" ht="15" x14ac:dyDescent="0.2">
      <c r="B469" s="30"/>
      <c r="C469" s="30"/>
      <c r="D469" s="30"/>
      <c r="E469" s="30"/>
      <c r="F469" s="30"/>
    </row>
    <row r="470" spans="2:6" s="24" customFormat="1" ht="15" x14ac:dyDescent="0.2">
      <c r="B470" s="30"/>
      <c r="C470" s="30"/>
      <c r="D470" s="30"/>
      <c r="E470" s="30"/>
      <c r="F470" s="30"/>
    </row>
    <row r="471" spans="2:6" s="24" customFormat="1" ht="15" x14ac:dyDescent="0.2">
      <c r="B471" s="30"/>
      <c r="C471" s="30"/>
      <c r="D471" s="30"/>
      <c r="E471" s="30"/>
      <c r="F471" s="30"/>
    </row>
    <row r="472" spans="2:6" x14ac:dyDescent="0.2">
      <c r="B472" s="30"/>
      <c r="C472" s="30"/>
      <c r="D472" s="30"/>
      <c r="E472" s="30"/>
      <c r="F472" s="30"/>
    </row>
    <row r="473" spans="2:6" x14ac:dyDescent="0.2">
      <c r="B473" s="30"/>
      <c r="C473" s="30"/>
      <c r="D473" s="30"/>
      <c r="E473" s="30"/>
      <c r="F473" s="30"/>
    </row>
    <row r="474" spans="2:6" s="27" customFormat="1" ht="11.25" x14ac:dyDescent="0.2"/>
    <row r="475" spans="2:6" x14ac:dyDescent="0.2">
      <c r="B475" s="30"/>
      <c r="C475" s="30"/>
      <c r="D475" s="30"/>
      <c r="E475" s="30"/>
      <c r="F475" s="30"/>
    </row>
    <row r="476" spans="2:6" x14ac:dyDescent="0.2">
      <c r="B476" s="30"/>
      <c r="C476" s="30"/>
      <c r="D476" s="30"/>
      <c r="E476" s="30"/>
      <c r="F476" s="30"/>
    </row>
    <row r="477" spans="2:6" x14ac:dyDescent="0.2">
      <c r="B477" s="30"/>
      <c r="C477" s="30"/>
      <c r="D477" s="30"/>
      <c r="E477" s="30"/>
      <c r="F477" s="30"/>
    </row>
    <row r="478" spans="2:6" x14ac:dyDescent="0.2">
      <c r="B478" s="30"/>
      <c r="C478" s="30"/>
      <c r="D478" s="30"/>
      <c r="E478" s="30"/>
      <c r="F478" s="30"/>
    </row>
    <row r="479" spans="2:6" x14ac:dyDescent="0.2">
      <c r="B479" s="30"/>
      <c r="C479" s="30"/>
      <c r="D479" s="30"/>
      <c r="E479" s="30"/>
      <c r="F479" s="30"/>
    </row>
    <row r="480" spans="2:6" x14ac:dyDescent="0.2">
      <c r="B480" s="30"/>
      <c r="C480" s="30"/>
      <c r="D480" s="30"/>
      <c r="E480" s="30"/>
      <c r="F480" s="30"/>
    </row>
    <row r="481" spans="2:6" x14ac:dyDescent="0.2">
      <c r="B481" s="30"/>
      <c r="C481" s="30"/>
      <c r="D481" s="30"/>
      <c r="E481" s="30"/>
      <c r="F481" s="30"/>
    </row>
    <row r="482" spans="2:6" x14ac:dyDescent="0.2">
      <c r="B482" s="30"/>
      <c r="C482" s="30"/>
      <c r="D482" s="30"/>
      <c r="E482" s="30"/>
      <c r="F482" s="30"/>
    </row>
    <row r="483" spans="2:6" x14ac:dyDescent="0.2">
      <c r="B483" s="30"/>
      <c r="C483" s="30"/>
      <c r="D483" s="30"/>
      <c r="E483" s="30"/>
      <c r="F483" s="30"/>
    </row>
    <row r="484" spans="2:6" x14ac:dyDescent="0.2">
      <c r="B484" s="30"/>
      <c r="C484" s="30"/>
      <c r="D484" s="30"/>
      <c r="E484" s="30"/>
      <c r="F484" s="30"/>
    </row>
    <row r="485" spans="2:6" x14ac:dyDescent="0.2">
      <c r="B485" s="30"/>
      <c r="C485" s="30"/>
      <c r="D485" s="30"/>
      <c r="E485" s="30"/>
      <c r="F485" s="30"/>
    </row>
    <row r="486" spans="2:6" x14ac:dyDescent="0.2">
      <c r="B486" s="30"/>
      <c r="C486" s="30"/>
      <c r="D486" s="30"/>
      <c r="E486" s="30"/>
      <c r="F486" s="30"/>
    </row>
    <row r="487" spans="2:6" x14ac:dyDescent="0.2">
      <c r="B487" s="30"/>
      <c r="C487" s="30"/>
      <c r="D487" s="30"/>
      <c r="E487" s="30"/>
      <c r="F487" s="30"/>
    </row>
    <row r="488" spans="2:6" x14ac:dyDescent="0.2">
      <c r="B488" s="30"/>
      <c r="C488" s="30"/>
      <c r="D488" s="30"/>
      <c r="E488" s="30"/>
      <c r="F488" s="30"/>
    </row>
    <row r="489" spans="2:6" x14ac:dyDescent="0.2">
      <c r="B489" s="30"/>
      <c r="C489" s="30"/>
      <c r="D489" s="30"/>
      <c r="E489" s="30"/>
      <c r="F489" s="30"/>
    </row>
    <row r="490" spans="2:6" x14ac:dyDescent="0.2">
      <c r="B490" s="30"/>
      <c r="C490" s="30"/>
      <c r="D490" s="30"/>
      <c r="E490" s="30"/>
      <c r="F490" s="30"/>
    </row>
    <row r="491" spans="2:6" x14ac:dyDescent="0.2">
      <c r="B491" s="30"/>
      <c r="C491" s="30"/>
      <c r="D491" s="30"/>
      <c r="E491" s="30"/>
      <c r="F491" s="30"/>
    </row>
    <row r="492" spans="2:6" x14ac:dyDescent="0.2">
      <c r="B492" s="30"/>
      <c r="C492" s="30"/>
      <c r="D492" s="30"/>
      <c r="E492" s="30"/>
      <c r="F492" s="30"/>
    </row>
    <row r="493" spans="2:6" x14ac:dyDescent="0.2">
      <c r="B493" s="30"/>
      <c r="C493" s="30"/>
      <c r="D493" s="30"/>
      <c r="E493" s="30"/>
      <c r="F493" s="30"/>
    </row>
    <row r="494" spans="2:6" x14ac:dyDescent="0.2">
      <c r="B494" s="30"/>
      <c r="C494" s="30"/>
      <c r="D494" s="30"/>
      <c r="E494" s="30"/>
      <c r="F494" s="30"/>
    </row>
    <row r="495" spans="2:6" x14ac:dyDescent="0.2">
      <c r="B495" s="30"/>
      <c r="C495" s="30"/>
      <c r="D495" s="30"/>
      <c r="E495" s="30"/>
      <c r="F495" s="30"/>
    </row>
    <row r="496" spans="2:6" x14ac:dyDescent="0.2">
      <c r="B496" s="30"/>
      <c r="C496" s="30"/>
      <c r="D496" s="30"/>
      <c r="E496" s="30"/>
      <c r="F496" s="30"/>
    </row>
    <row r="497" spans="2:6" x14ac:dyDescent="0.2">
      <c r="B497" s="30"/>
      <c r="C497" s="30"/>
      <c r="D497" s="30"/>
      <c r="E497" s="30"/>
      <c r="F497" s="30"/>
    </row>
    <row r="498" spans="2:6" x14ac:dyDescent="0.2">
      <c r="B498" s="30"/>
      <c r="C498" s="30"/>
      <c r="D498" s="30"/>
      <c r="E498" s="30"/>
      <c r="F498" s="30"/>
    </row>
    <row r="499" spans="2:6" x14ac:dyDescent="0.2">
      <c r="B499" s="30"/>
      <c r="C499" s="30"/>
      <c r="D499" s="30"/>
      <c r="E499" s="30"/>
      <c r="F499" s="30"/>
    </row>
    <row r="500" spans="2:6" x14ac:dyDescent="0.2">
      <c r="B500" s="30"/>
      <c r="C500" s="30"/>
      <c r="D500" s="30"/>
      <c r="E500" s="30"/>
      <c r="F500" s="30"/>
    </row>
    <row r="501" spans="2:6" x14ac:dyDescent="0.2">
      <c r="B501" s="30"/>
      <c r="C501" s="30"/>
      <c r="D501" s="30"/>
      <c r="E501" s="30"/>
      <c r="F501" s="30"/>
    </row>
    <row r="502" spans="2:6" x14ac:dyDescent="0.2">
      <c r="B502" s="30"/>
      <c r="C502" s="30"/>
      <c r="D502" s="30"/>
      <c r="E502" s="30"/>
      <c r="F502" s="30"/>
    </row>
    <row r="503" spans="2:6" x14ac:dyDescent="0.2">
      <c r="B503" s="30"/>
      <c r="C503" s="30"/>
      <c r="D503" s="30"/>
      <c r="E503" s="30"/>
      <c r="F503" s="30"/>
    </row>
    <row r="504" spans="2:6" x14ac:dyDescent="0.2">
      <c r="B504" s="30"/>
      <c r="C504" s="30"/>
      <c r="D504" s="30"/>
      <c r="E504" s="30"/>
      <c r="F504" s="30"/>
    </row>
    <row r="505" spans="2:6" x14ac:dyDescent="0.2">
      <c r="B505" s="30"/>
      <c r="C505" s="30"/>
      <c r="D505" s="30"/>
      <c r="E505" s="30"/>
      <c r="F505" s="30"/>
    </row>
    <row r="506" spans="2:6" x14ac:dyDescent="0.2">
      <c r="B506" s="30"/>
      <c r="C506" s="30"/>
      <c r="D506" s="30"/>
      <c r="E506" s="30"/>
      <c r="F506" s="30"/>
    </row>
    <row r="507" spans="2:6" x14ac:dyDescent="0.2">
      <c r="B507" s="30"/>
      <c r="C507" s="30"/>
      <c r="D507" s="30"/>
      <c r="E507" s="30"/>
      <c r="F507" s="30"/>
    </row>
    <row r="508" spans="2:6" x14ac:dyDescent="0.2">
      <c r="B508" s="30"/>
      <c r="C508" s="30"/>
      <c r="D508" s="30"/>
      <c r="E508" s="30"/>
      <c r="F508" s="30"/>
    </row>
    <row r="509" spans="2:6" x14ac:dyDescent="0.2">
      <c r="B509" s="30"/>
      <c r="C509" s="30"/>
      <c r="D509" s="30"/>
      <c r="E509" s="30"/>
      <c r="F509" s="30"/>
    </row>
    <row r="510" spans="2:6" x14ac:dyDescent="0.2">
      <c r="B510" s="30"/>
      <c r="C510" s="30"/>
      <c r="D510" s="30"/>
      <c r="E510" s="30"/>
      <c r="F510" s="30"/>
    </row>
    <row r="511" spans="2:6" x14ac:dyDescent="0.2">
      <c r="B511" s="30"/>
      <c r="C511" s="30"/>
      <c r="D511" s="30"/>
      <c r="E511" s="30"/>
      <c r="F511" s="30"/>
    </row>
    <row r="512" spans="2:6" x14ac:dyDescent="0.2">
      <c r="B512" s="30"/>
      <c r="C512" s="30"/>
      <c r="D512" s="30"/>
      <c r="E512" s="30"/>
      <c r="F512" s="30"/>
    </row>
    <row r="513" spans="2:6" x14ac:dyDescent="0.2">
      <c r="B513" s="30"/>
      <c r="C513" s="30"/>
      <c r="D513" s="30"/>
      <c r="E513" s="30"/>
      <c r="F513" s="30"/>
    </row>
    <row r="514" spans="2:6" x14ac:dyDescent="0.2">
      <c r="B514" s="30"/>
      <c r="C514" s="30"/>
      <c r="D514" s="30"/>
      <c r="E514" s="30"/>
      <c r="F514" s="30"/>
    </row>
    <row r="521" spans="2:6" s="24" customFormat="1" ht="15" x14ac:dyDescent="0.2"/>
    <row r="522" spans="2:6" s="24" customFormat="1" ht="15" x14ac:dyDescent="0.2"/>
    <row r="523" spans="2:6" s="24" customFormat="1" ht="15" x14ac:dyDescent="0.2"/>
    <row r="526" spans="2:6" s="27" customFormat="1" ht="11.25" x14ac:dyDescent="0.2"/>
    <row r="529" spans="2:6" x14ac:dyDescent="0.2">
      <c r="B529" s="30"/>
      <c r="C529" s="30"/>
      <c r="D529" s="30"/>
      <c r="E529" s="30"/>
      <c r="F529" s="30"/>
    </row>
    <row r="530" spans="2:6" x14ac:dyDescent="0.2">
      <c r="B530" s="30"/>
      <c r="C530" s="30"/>
      <c r="D530" s="30"/>
      <c r="E530" s="30"/>
      <c r="F530" s="30"/>
    </row>
    <row r="531" spans="2:6" x14ac:dyDescent="0.2">
      <c r="B531" s="30"/>
      <c r="C531" s="30"/>
      <c r="D531" s="30"/>
      <c r="E531" s="30"/>
      <c r="F531" s="30"/>
    </row>
    <row r="532" spans="2:6" x14ac:dyDescent="0.2">
      <c r="B532" s="30"/>
      <c r="C532" s="30"/>
      <c r="D532" s="30"/>
      <c r="E532" s="30"/>
      <c r="F532" s="30"/>
    </row>
    <row r="533" spans="2:6" x14ac:dyDescent="0.2">
      <c r="B533" s="30"/>
      <c r="C533" s="30"/>
      <c r="D533" s="30"/>
      <c r="E533" s="30"/>
      <c r="F533" s="30"/>
    </row>
    <row r="534" spans="2:6" x14ac:dyDescent="0.2">
      <c r="B534" s="30"/>
      <c r="C534" s="30"/>
      <c r="D534" s="30"/>
      <c r="E534" s="30"/>
      <c r="F534" s="30"/>
    </row>
    <row r="535" spans="2:6" x14ac:dyDescent="0.2">
      <c r="B535" s="30"/>
      <c r="C535" s="30"/>
      <c r="D535" s="30"/>
      <c r="E535" s="30"/>
      <c r="F535" s="30"/>
    </row>
    <row r="536" spans="2:6" x14ac:dyDescent="0.2">
      <c r="B536" s="30"/>
      <c r="C536" s="30"/>
      <c r="D536" s="30"/>
      <c r="E536" s="30"/>
      <c r="F536" s="30"/>
    </row>
    <row r="537" spans="2:6" x14ac:dyDescent="0.2">
      <c r="B537" s="30"/>
      <c r="C537" s="30"/>
      <c r="D537" s="30"/>
      <c r="E537" s="30"/>
      <c r="F537" s="30"/>
    </row>
    <row r="538" spans="2:6" x14ac:dyDescent="0.2">
      <c r="B538" s="30"/>
      <c r="C538" s="30"/>
      <c r="D538" s="30"/>
      <c r="E538" s="30"/>
      <c r="F538" s="30"/>
    </row>
    <row r="539" spans="2:6" x14ac:dyDescent="0.2">
      <c r="B539" s="30"/>
      <c r="C539" s="30"/>
      <c r="D539" s="30"/>
      <c r="E539" s="30"/>
      <c r="F539" s="30"/>
    </row>
    <row r="540" spans="2:6" x14ac:dyDescent="0.2">
      <c r="B540" s="30"/>
      <c r="C540" s="30"/>
      <c r="D540" s="30"/>
      <c r="E540" s="30"/>
      <c r="F540" s="30"/>
    </row>
    <row r="541" spans="2:6" x14ac:dyDescent="0.2">
      <c r="B541" s="30"/>
      <c r="C541" s="30"/>
      <c r="D541" s="30"/>
      <c r="E541" s="30"/>
      <c r="F541" s="30"/>
    </row>
    <row r="542" spans="2:6" x14ac:dyDescent="0.2">
      <c r="B542" s="30"/>
      <c r="C542" s="30"/>
      <c r="D542" s="30"/>
      <c r="E542" s="30"/>
      <c r="F542" s="30"/>
    </row>
    <row r="543" spans="2:6" x14ac:dyDescent="0.2">
      <c r="B543" s="30"/>
      <c r="C543" s="30"/>
      <c r="D543" s="30"/>
      <c r="E543" s="30"/>
      <c r="F543" s="30"/>
    </row>
    <row r="544" spans="2:6" x14ac:dyDescent="0.2">
      <c r="B544" s="30"/>
      <c r="C544" s="30"/>
      <c r="D544" s="30"/>
      <c r="E544" s="30"/>
      <c r="F544" s="30"/>
    </row>
    <row r="545" spans="2:6" x14ac:dyDescent="0.2">
      <c r="B545" s="30"/>
      <c r="C545" s="30"/>
      <c r="D545" s="30"/>
      <c r="E545" s="30"/>
      <c r="F545" s="30"/>
    </row>
    <row r="546" spans="2:6" x14ac:dyDescent="0.2">
      <c r="B546" s="30"/>
      <c r="C546" s="30"/>
      <c r="D546" s="30"/>
      <c r="E546" s="30"/>
      <c r="F546" s="30"/>
    </row>
    <row r="547" spans="2:6" x14ac:dyDescent="0.2">
      <c r="B547" s="30"/>
      <c r="C547" s="30"/>
      <c r="D547" s="30"/>
      <c r="E547" s="30"/>
      <c r="F547" s="30"/>
    </row>
    <row r="548" spans="2:6" x14ac:dyDescent="0.2">
      <c r="B548" s="30"/>
      <c r="C548" s="30"/>
      <c r="D548" s="30"/>
      <c r="E548" s="30"/>
      <c r="F548" s="30"/>
    </row>
    <row r="549" spans="2:6" x14ac:dyDescent="0.2">
      <c r="B549" s="30"/>
      <c r="C549" s="30"/>
      <c r="D549" s="30"/>
      <c r="E549" s="30"/>
      <c r="F549" s="30"/>
    </row>
    <row r="550" spans="2:6" x14ac:dyDescent="0.2">
      <c r="B550" s="30"/>
      <c r="C550" s="30"/>
      <c r="D550" s="30"/>
      <c r="E550" s="30"/>
      <c r="F550" s="30"/>
    </row>
    <row r="551" spans="2:6" x14ac:dyDescent="0.2">
      <c r="B551" s="30"/>
      <c r="C551" s="30"/>
      <c r="D551" s="30"/>
      <c r="E551" s="30"/>
      <c r="F551" s="30"/>
    </row>
    <row r="552" spans="2:6" x14ac:dyDescent="0.2">
      <c r="B552" s="30"/>
      <c r="C552" s="30"/>
      <c r="D552" s="30"/>
      <c r="E552" s="30"/>
      <c r="F552" s="30"/>
    </row>
    <row r="553" spans="2:6" x14ac:dyDescent="0.2">
      <c r="B553" s="30"/>
      <c r="C553" s="30"/>
      <c r="D553" s="30"/>
      <c r="E553" s="30"/>
      <c r="F553" s="30"/>
    </row>
    <row r="554" spans="2:6" x14ac:dyDescent="0.2">
      <c r="B554" s="30"/>
      <c r="C554" s="30"/>
      <c r="D554" s="30"/>
      <c r="E554" s="30"/>
      <c r="F554" s="30"/>
    </row>
    <row r="555" spans="2:6" x14ac:dyDescent="0.2">
      <c r="B555" s="30"/>
      <c r="C555" s="30"/>
      <c r="D555" s="30"/>
      <c r="E555" s="30"/>
      <c r="F555" s="30"/>
    </row>
    <row r="556" spans="2:6" x14ac:dyDescent="0.2">
      <c r="B556" s="30"/>
      <c r="C556" s="30"/>
      <c r="D556" s="30"/>
      <c r="E556" s="30"/>
      <c r="F556" s="30"/>
    </row>
    <row r="557" spans="2:6" x14ac:dyDescent="0.2">
      <c r="B557" s="30"/>
      <c r="C557" s="30"/>
      <c r="D557" s="30"/>
      <c r="E557" s="30"/>
      <c r="F557" s="30"/>
    </row>
    <row r="558" spans="2:6" x14ac:dyDescent="0.2">
      <c r="B558" s="30"/>
      <c r="C558" s="30"/>
      <c r="D558" s="30"/>
      <c r="E558" s="30"/>
      <c r="F558" s="30"/>
    </row>
    <row r="559" spans="2:6" x14ac:dyDescent="0.2">
      <c r="B559" s="30"/>
      <c r="C559" s="30"/>
      <c r="D559" s="30"/>
      <c r="E559" s="30"/>
      <c r="F559" s="30"/>
    </row>
    <row r="560" spans="2:6" x14ac:dyDescent="0.2">
      <c r="B560" s="30"/>
      <c r="C560" s="30"/>
      <c r="D560" s="30"/>
      <c r="E560" s="30"/>
      <c r="F560" s="30"/>
    </row>
    <row r="561" spans="2:6" x14ac:dyDescent="0.2">
      <c r="B561" s="30"/>
      <c r="C561" s="30"/>
      <c r="D561" s="30"/>
      <c r="E561" s="30"/>
      <c r="F561" s="30"/>
    </row>
    <row r="562" spans="2:6" x14ac:dyDescent="0.2">
      <c r="B562" s="30"/>
      <c r="C562" s="30"/>
      <c r="D562" s="30"/>
      <c r="E562" s="30"/>
      <c r="F562" s="30"/>
    </row>
    <row r="563" spans="2:6" x14ac:dyDescent="0.2">
      <c r="B563" s="30"/>
      <c r="C563" s="30"/>
      <c r="D563" s="30"/>
      <c r="E563" s="30"/>
      <c r="F563" s="30"/>
    </row>
    <row r="564" spans="2:6" x14ac:dyDescent="0.2">
      <c r="B564" s="30"/>
      <c r="C564" s="30"/>
      <c r="D564" s="30"/>
      <c r="E564" s="30"/>
      <c r="F564" s="30"/>
    </row>
    <row r="565" spans="2:6" x14ac:dyDescent="0.2">
      <c r="B565" s="30"/>
      <c r="C565" s="30"/>
      <c r="D565" s="30"/>
      <c r="E565" s="30"/>
      <c r="F565" s="30"/>
    </row>
    <row r="566" spans="2:6" x14ac:dyDescent="0.2">
      <c r="B566" s="30"/>
      <c r="C566" s="30"/>
      <c r="D566" s="30"/>
      <c r="E566" s="30"/>
      <c r="F566" s="30"/>
    </row>
    <row r="567" spans="2:6" x14ac:dyDescent="0.2">
      <c r="B567" s="30"/>
      <c r="C567" s="30"/>
      <c r="D567" s="30"/>
      <c r="E567" s="30"/>
      <c r="F567" s="30"/>
    </row>
    <row r="568" spans="2:6" x14ac:dyDescent="0.2">
      <c r="B568" s="30"/>
      <c r="C568" s="30"/>
      <c r="D568" s="30"/>
      <c r="E568" s="30"/>
      <c r="F568" s="30"/>
    </row>
    <row r="569" spans="2:6" x14ac:dyDescent="0.2">
      <c r="B569" s="30"/>
      <c r="C569" s="30"/>
      <c r="D569" s="30"/>
      <c r="E569" s="30"/>
      <c r="F569" s="30"/>
    </row>
    <row r="570" spans="2:6" x14ac:dyDescent="0.2">
      <c r="B570" s="30"/>
      <c r="C570" s="30"/>
      <c r="D570" s="30"/>
      <c r="E570" s="30"/>
      <c r="F570" s="30"/>
    </row>
    <row r="571" spans="2:6" x14ac:dyDescent="0.2">
      <c r="B571" s="30"/>
      <c r="C571" s="30"/>
      <c r="D571" s="30"/>
      <c r="E571" s="30"/>
      <c r="F571" s="30"/>
    </row>
    <row r="572" spans="2:6" x14ac:dyDescent="0.2">
      <c r="B572" s="30"/>
      <c r="C572" s="30"/>
      <c r="D572" s="30"/>
      <c r="E572" s="30"/>
      <c r="F572" s="30"/>
    </row>
    <row r="573" spans="2:6" s="24" customFormat="1" ht="15" x14ac:dyDescent="0.2">
      <c r="B573" s="30"/>
      <c r="C573" s="30"/>
      <c r="D573" s="30"/>
      <c r="E573" s="30"/>
      <c r="F573" s="30"/>
    </row>
    <row r="574" spans="2:6" s="24" customFormat="1" ht="15" x14ac:dyDescent="0.2">
      <c r="B574" s="30"/>
      <c r="C574" s="30"/>
      <c r="D574" s="30"/>
      <c r="E574" s="30"/>
      <c r="F574" s="30"/>
    </row>
    <row r="575" spans="2:6" s="24" customFormat="1" ht="15" x14ac:dyDescent="0.2">
      <c r="B575" s="30"/>
      <c r="C575" s="30"/>
      <c r="D575" s="30"/>
      <c r="E575" s="30"/>
      <c r="F575" s="30"/>
    </row>
    <row r="576" spans="2:6" x14ac:dyDescent="0.2">
      <c r="B576" s="30"/>
      <c r="C576" s="30"/>
      <c r="D576" s="30"/>
      <c r="E576" s="30"/>
      <c r="F576" s="30"/>
    </row>
    <row r="577" spans="2:6" x14ac:dyDescent="0.2">
      <c r="B577" s="30"/>
      <c r="C577" s="30"/>
      <c r="D577" s="30"/>
      <c r="E577" s="30"/>
      <c r="F577" s="30"/>
    </row>
    <row r="578" spans="2:6" s="27" customFormat="1" ht="11.25" x14ac:dyDescent="0.2"/>
    <row r="579" spans="2:6" x14ac:dyDescent="0.2">
      <c r="B579" s="30"/>
      <c r="C579" s="30"/>
      <c r="D579" s="30"/>
      <c r="E579" s="30"/>
      <c r="F579" s="30"/>
    </row>
    <row r="580" spans="2:6" x14ac:dyDescent="0.2">
      <c r="B580" s="30"/>
      <c r="C580" s="30"/>
      <c r="D580" s="30"/>
      <c r="E580" s="30"/>
      <c r="F580" s="30"/>
    </row>
    <row r="581" spans="2:6" x14ac:dyDescent="0.2">
      <c r="B581" s="30"/>
      <c r="C581" s="30"/>
      <c r="D581" s="30"/>
      <c r="E581" s="30"/>
      <c r="F581" s="30"/>
    </row>
    <row r="582" spans="2:6" x14ac:dyDescent="0.2">
      <c r="B582" s="30"/>
      <c r="C582" s="30"/>
      <c r="D582" s="30"/>
      <c r="E582" s="30"/>
      <c r="F582" s="30"/>
    </row>
    <row r="583" spans="2:6" x14ac:dyDescent="0.2">
      <c r="B583" s="30"/>
      <c r="C583" s="30"/>
      <c r="D583" s="30"/>
      <c r="E583" s="30"/>
      <c r="F583" s="30"/>
    </row>
    <row r="584" spans="2:6" x14ac:dyDescent="0.2">
      <c r="B584" s="30"/>
      <c r="C584" s="30"/>
      <c r="D584" s="30"/>
      <c r="E584" s="30"/>
      <c r="F584" s="30"/>
    </row>
    <row r="585" spans="2:6" x14ac:dyDescent="0.2">
      <c r="B585" s="30"/>
      <c r="C585" s="30"/>
      <c r="D585" s="30"/>
      <c r="E585" s="30"/>
      <c r="F585" s="30"/>
    </row>
    <row r="586" spans="2:6" x14ac:dyDescent="0.2">
      <c r="B586" s="30"/>
      <c r="C586" s="30"/>
      <c r="D586" s="30"/>
      <c r="E586" s="30"/>
      <c r="F586" s="30"/>
    </row>
    <row r="587" spans="2:6" x14ac:dyDescent="0.2">
      <c r="B587" s="30"/>
      <c r="C587" s="30"/>
      <c r="D587" s="30"/>
      <c r="E587" s="30"/>
      <c r="F587" s="30"/>
    </row>
    <row r="588" spans="2:6" x14ac:dyDescent="0.2">
      <c r="B588" s="30"/>
      <c r="C588" s="30"/>
      <c r="D588" s="30"/>
      <c r="E588" s="30"/>
      <c r="F588" s="30"/>
    </row>
    <row r="589" spans="2:6" x14ac:dyDescent="0.2">
      <c r="B589" s="30"/>
      <c r="C589" s="30"/>
      <c r="D589" s="30"/>
      <c r="E589" s="30"/>
      <c r="F589" s="30"/>
    </row>
    <row r="590" spans="2:6" x14ac:dyDescent="0.2">
      <c r="B590" s="30"/>
      <c r="C590" s="30"/>
      <c r="D590" s="30"/>
      <c r="E590" s="30"/>
      <c r="F590" s="30"/>
    </row>
    <row r="591" spans="2:6" x14ac:dyDescent="0.2">
      <c r="B591" s="30"/>
      <c r="C591" s="30"/>
      <c r="D591" s="30"/>
      <c r="E591" s="30"/>
      <c r="F591" s="30"/>
    </row>
    <row r="592" spans="2:6" x14ac:dyDescent="0.2">
      <c r="B592" s="30"/>
      <c r="C592" s="30"/>
      <c r="D592" s="30"/>
      <c r="E592" s="30"/>
      <c r="F592" s="30"/>
    </row>
    <row r="593" spans="2:6" x14ac:dyDescent="0.2">
      <c r="B593" s="30"/>
      <c r="C593" s="30"/>
      <c r="D593" s="30"/>
      <c r="E593" s="30"/>
      <c r="F593" s="30"/>
    </row>
    <row r="594" spans="2:6" x14ac:dyDescent="0.2">
      <c r="B594" s="30"/>
      <c r="C594" s="30"/>
      <c r="D594" s="30"/>
      <c r="E594" s="30"/>
      <c r="F594" s="30"/>
    </row>
    <row r="595" spans="2:6" x14ac:dyDescent="0.2">
      <c r="B595" s="30"/>
      <c r="C595" s="30"/>
      <c r="D595" s="30"/>
      <c r="E595" s="30"/>
      <c r="F595" s="30"/>
    </row>
    <row r="596" spans="2:6" x14ac:dyDescent="0.2">
      <c r="B596" s="30"/>
      <c r="C596" s="30"/>
      <c r="D596" s="30"/>
      <c r="E596" s="30"/>
      <c r="F596" s="30"/>
    </row>
    <row r="597" spans="2:6" x14ac:dyDescent="0.2">
      <c r="B597" s="30"/>
      <c r="C597" s="30"/>
      <c r="D597" s="30"/>
      <c r="E597" s="30"/>
      <c r="F597" s="30"/>
    </row>
    <row r="598" spans="2:6" x14ac:dyDescent="0.2">
      <c r="B598" s="30"/>
      <c r="C598" s="30"/>
      <c r="D598" s="30"/>
      <c r="E598" s="30"/>
      <c r="F598" s="30"/>
    </row>
    <row r="599" spans="2:6" x14ac:dyDescent="0.2">
      <c r="B599" s="30"/>
      <c r="C599" s="30"/>
      <c r="D599" s="30"/>
      <c r="E599" s="30"/>
      <c r="F599" s="30"/>
    </row>
    <row r="600" spans="2:6" x14ac:dyDescent="0.2">
      <c r="B600" s="30"/>
      <c r="C600" s="30"/>
      <c r="D600" s="30"/>
      <c r="E600" s="30"/>
      <c r="F600" s="30"/>
    </row>
    <row r="601" spans="2:6" x14ac:dyDescent="0.2">
      <c r="B601" s="30"/>
      <c r="C601" s="30"/>
      <c r="D601" s="30"/>
      <c r="E601" s="30"/>
      <c r="F601" s="30"/>
    </row>
    <row r="602" spans="2:6" x14ac:dyDescent="0.2">
      <c r="B602" s="30"/>
      <c r="C602" s="30"/>
      <c r="D602" s="30"/>
      <c r="E602" s="30"/>
      <c r="F602" s="30"/>
    </row>
    <row r="603" spans="2:6" x14ac:dyDescent="0.2">
      <c r="B603" s="30"/>
      <c r="C603" s="30"/>
      <c r="D603" s="30"/>
      <c r="E603" s="30"/>
      <c r="F603" s="30"/>
    </row>
    <row r="604" spans="2:6" x14ac:dyDescent="0.2">
      <c r="B604" s="30"/>
      <c r="C604" s="30"/>
      <c r="D604" s="30"/>
      <c r="E604" s="30"/>
      <c r="F604" s="30"/>
    </row>
    <row r="605" spans="2:6" x14ac:dyDescent="0.2">
      <c r="B605" s="30"/>
      <c r="C605" s="30"/>
      <c r="D605" s="30"/>
      <c r="E605" s="30"/>
      <c r="F605" s="30"/>
    </row>
    <row r="606" spans="2:6" x14ac:dyDescent="0.2">
      <c r="B606" s="30"/>
      <c r="C606" s="30"/>
      <c r="D606" s="30"/>
      <c r="E606" s="30"/>
      <c r="F606" s="30"/>
    </row>
    <row r="607" spans="2:6" x14ac:dyDescent="0.2">
      <c r="B607" s="30"/>
      <c r="C607" s="30"/>
      <c r="D607" s="30"/>
      <c r="E607" s="30"/>
      <c r="F607" s="30"/>
    </row>
    <row r="608" spans="2:6" x14ac:dyDescent="0.2">
      <c r="B608" s="30"/>
      <c r="C608" s="30"/>
      <c r="D608" s="30"/>
      <c r="E608" s="30"/>
      <c r="F608" s="30"/>
    </row>
    <row r="609" spans="2:6" x14ac:dyDescent="0.2">
      <c r="B609" s="30"/>
      <c r="C609" s="30"/>
      <c r="D609" s="30"/>
      <c r="E609" s="30"/>
      <c r="F609" s="30"/>
    </row>
    <row r="610" spans="2:6" x14ac:dyDescent="0.2">
      <c r="B610" s="30"/>
      <c r="C610" s="30"/>
      <c r="D610" s="30"/>
      <c r="E610" s="30"/>
      <c r="F610" s="30"/>
    </row>
    <row r="611" spans="2:6" x14ac:dyDescent="0.2">
      <c r="B611" s="30"/>
      <c r="C611" s="30"/>
      <c r="D611" s="30"/>
      <c r="E611" s="30"/>
      <c r="F611" s="30"/>
    </row>
    <row r="612" spans="2:6" x14ac:dyDescent="0.2">
      <c r="B612" s="30"/>
      <c r="C612" s="30"/>
      <c r="D612" s="30"/>
      <c r="E612" s="30"/>
      <c r="F612" s="30"/>
    </row>
    <row r="613" spans="2:6" x14ac:dyDescent="0.2">
      <c r="B613" s="30"/>
      <c r="C613" s="30"/>
      <c r="D613" s="30"/>
      <c r="E613" s="30"/>
      <c r="F613" s="30"/>
    </row>
    <row r="614" spans="2:6" x14ac:dyDescent="0.2">
      <c r="B614" s="30"/>
      <c r="C614" s="30"/>
      <c r="D614" s="30"/>
      <c r="E614" s="30"/>
      <c r="F614" s="30"/>
    </row>
    <row r="615" spans="2:6" x14ac:dyDescent="0.2">
      <c r="B615" s="30"/>
      <c r="C615" s="30"/>
      <c r="D615" s="30"/>
      <c r="E615" s="30"/>
      <c r="F615" s="30"/>
    </row>
    <row r="616" spans="2:6" x14ac:dyDescent="0.2">
      <c r="B616" s="30"/>
      <c r="C616" s="30"/>
      <c r="D616" s="30"/>
      <c r="E616" s="30"/>
      <c r="F616" s="30"/>
    </row>
    <row r="617" spans="2:6" x14ac:dyDescent="0.2">
      <c r="B617" s="30"/>
      <c r="C617" s="30"/>
      <c r="D617" s="30"/>
      <c r="E617" s="30"/>
      <c r="F617" s="30"/>
    </row>
    <row r="618" spans="2:6" x14ac:dyDescent="0.2">
      <c r="B618" s="30"/>
      <c r="C618" s="30"/>
      <c r="D618" s="30"/>
      <c r="E618" s="30"/>
      <c r="F618" s="30"/>
    </row>
    <row r="625" spans="2:6" s="24" customFormat="1" ht="15" x14ac:dyDescent="0.2"/>
    <row r="626" spans="2:6" s="24" customFormat="1" ht="15" x14ac:dyDescent="0.2"/>
    <row r="627" spans="2:6" s="24" customFormat="1" ht="15" x14ac:dyDescent="0.2"/>
    <row r="630" spans="2:6" s="27" customFormat="1" ht="11.25" x14ac:dyDescent="0.2"/>
    <row r="633" spans="2:6" x14ac:dyDescent="0.2">
      <c r="B633" s="30"/>
      <c r="C633" s="30"/>
      <c r="D633" s="30"/>
      <c r="E633" s="30"/>
      <c r="F633" s="30"/>
    </row>
    <row r="634" spans="2:6" x14ac:dyDescent="0.2">
      <c r="B634" s="30"/>
      <c r="C634" s="30"/>
      <c r="D634" s="30"/>
      <c r="E634" s="30"/>
      <c r="F634" s="30"/>
    </row>
    <row r="635" spans="2:6" x14ac:dyDescent="0.2">
      <c r="B635" s="30"/>
      <c r="C635" s="30"/>
      <c r="D635" s="30"/>
      <c r="E635" s="30"/>
      <c r="F635" s="30"/>
    </row>
    <row r="636" spans="2:6" x14ac:dyDescent="0.2">
      <c r="B636" s="30"/>
      <c r="C636" s="30"/>
      <c r="D636" s="30"/>
      <c r="E636" s="30"/>
      <c r="F636" s="30"/>
    </row>
    <row r="637" spans="2:6" x14ac:dyDescent="0.2">
      <c r="B637" s="30"/>
      <c r="C637" s="30"/>
      <c r="D637" s="30"/>
      <c r="E637" s="30"/>
      <c r="F637" s="30"/>
    </row>
    <row r="638" spans="2:6" x14ac:dyDescent="0.2">
      <c r="B638" s="30"/>
      <c r="C638" s="30"/>
      <c r="D638" s="30"/>
      <c r="E638" s="30"/>
      <c r="F638" s="30"/>
    </row>
    <row r="639" spans="2:6" x14ac:dyDescent="0.2">
      <c r="B639" s="30"/>
      <c r="C639" s="30"/>
      <c r="D639" s="30"/>
      <c r="E639" s="30"/>
      <c r="F639" s="30"/>
    </row>
    <row r="640" spans="2:6" x14ac:dyDescent="0.2">
      <c r="B640" s="30"/>
      <c r="C640" s="30"/>
      <c r="D640" s="30"/>
      <c r="E640" s="30"/>
      <c r="F640" s="30"/>
    </row>
    <row r="641" spans="2:6" x14ac:dyDescent="0.2">
      <c r="B641" s="30"/>
      <c r="C641" s="30"/>
      <c r="D641" s="30"/>
      <c r="E641" s="30"/>
      <c r="F641" s="30"/>
    </row>
    <row r="642" spans="2:6" x14ac:dyDescent="0.2">
      <c r="B642" s="30"/>
      <c r="C642" s="30"/>
      <c r="D642" s="30"/>
      <c r="E642" s="30"/>
      <c r="F642" s="30"/>
    </row>
    <row r="643" spans="2:6" x14ac:dyDescent="0.2">
      <c r="B643" s="30"/>
      <c r="C643" s="30"/>
      <c r="D643" s="30"/>
      <c r="E643" s="30"/>
      <c r="F643" s="30"/>
    </row>
    <row r="644" spans="2:6" x14ac:dyDescent="0.2">
      <c r="B644" s="30"/>
      <c r="C644" s="30"/>
      <c r="D644" s="30"/>
      <c r="E644" s="30"/>
      <c r="F644" s="30"/>
    </row>
    <row r="645" spans="2:6" x14ac:dyDescent="0.2">
      <c r="B645" s="30"/>
      <c r="C645" s="30"/>
      <c r="D645" s="30"/>
      <c r="E645" s="30"/>
      <c r="F645" s="30"/>
    </row>
    <row r="646" spans="2:6" x14ac:dyDescent="0.2">
      <c r="B646" s="30"/>
      <c r="C646" s="30"/>
      <c r="D646" s="30"/>
      <c r="E646" s="30"/>
      <c r="F646" s="30"/>
    </row>
    <row r="647" spans="2:6" x14ac:dyDescent="0.2">
      <c r="B647" s="30"/>
      <c r="C647" s="30"/>
      <c r="D647" s="30"/>
      <c r="E647" s="30"/>
      <c r="F647" s="30"/>
    </row>
    <row r="648" spans="2:6" x14ac:dyDescent="0.2">
      <c r="B648" s="30"/>
      <c r="C648" s="30"/>
      <c r="D648" s="30"/>
      <c r="E648" s="30"/>
      <c r="F648" s="30"/>
    </row>
    <row r="649" spans="2:6" x14ac:dyDescent="0.2">
      <c r="B649" s="30"/>
      <c r="C649" s="30"/>
      <c r="D649" s="30"/>
      <c r="E649" s="30"/>
      <c r="F649" s="30"/>
    </row>
    <row r="650" spans="2:6" x14ac:dyDescent="0.2">
      <c r="B650" s="30"/>
      <c r="C650" s="30"/>
      <c r="D650" s="30"/>
      <c r="E650" s="30"/>
      <c r="F650" s="30"/>
    </row>
    <row r="651" spans="2:6" x14ac:dyDescent="0.2">
      <c r="B651" s="30"/>
      <c r="C651" s="30"/>
      <c r="D651" s="30"/>
      <c r="E651" s="30"/>
      <c r="F651" s="30"/>
    </row>
    <row r="652" spans="2:6" x14ac:dyDescent="0.2">
      <c r="B652" s="30"/>
      <c r="C652" s="30"/>
      <c r="D652" s="30"/>
      <c r="E652" s="30"/>
      <c r="F652" s="30"/>
    </row>
    <row r="653" spans="2:6" x14ac:dyDescent="0.2">
      <c r="B653" s="30"/>
      <c r="C653" s="30"/>
      <c r="D653" s="30"/>
      <c r="E653" s="30"/>
      <c r="F653" s="30"/>
    </row>
    <row r="654" spans="2:6" x14ac:dyDescent="0.2">
      <c r="B654" s="30"/>
      <c r="C654" s="30"/>
      <c r="D654" s="30"/>
      <c r="E654" s="30"/>
      <c r="F654" s="30"/>
    </row>
    <row r="655" spans="2:6" x14ac:dyDescent="0.2">
      <c r="B655" s="30"/>
      <c r="C655" s="30"/>
      <c r="D655" s="30"/>
      <c r="E655" s="30"/>
      <c r="F655" s="30"/>
    </row>
    <row r="656" spans="2:6" x14ac:dyDescent="0.2">
      <c r="B656" s="30"/>
      <c r="C656" s="30"/>
      <c r="D656" s="30"/>
      <c r="E656" s="30"/>
      <c r="F656" s="30"/>
    </row>
    <row r="657" spans="2:6" x14ac:dyDescent="0.2">
      <c r="B657" s="30"/>
      <c r="C657" s="30"/>
      <c r="D657" s="30"/>
      <c r="E657" s="30"/>
      <c r="F657" s="30"/>
    </row>
    <row r="658" spans="2:6" x14ac:dyDescent="0.2">
      <c r="B658" s="30"/>
      <c r="C658" s="30"/>
      <c r="D658" s="30"/>
      <c r="E658" s="30"/>
      <c r="F658" s="30"/>
    </row>
    <row r="659" spans="2:6" x14ac:dyDescent="0.2">
      <c r="B659" s="30"/>
      <c r="C659" s="30"/>
      <c r="D659" s="30"/>
      <c r="E659" s="30"/>
      <c r="F659" s="30"/>
    </row>
    <row r="660" spans="2:6" x14ac:dyDescent="0.2">
      <c r="B660" s="30"/>
      <c r="C660" s="30"/>
      <c r="D660" s="30"/>
      <c r="E660" s="30"/>
      <c r="F660" s="30"/>
    </row>
    <row r="661" spans="2:6" x14ac:dyDescent="0.2">
      <c r="B661" s="30"/>
      <c r="C661" s="30"/>
      <c r="D661" s="30"/>
      <c r="E661" s="30"/>
      <c r="F661" s="30"/>
    </row>
    <row r="662" spans="2:6" x14ac:dyDescent="0.2">
      <c r="B662" s="30"/>
      <c r="C662" s="30"/>
      <c r="D662" s="30"/>
      <c r="E662" s="30"/>
      <c r="F662" s="30"/>
    </row>
    <row r="663" spans="2:6" x14ac:dyDescent="0.2">
      <c r="B663" s="30"/>
      <c r="C663" s="30"/>
      <c r="D663" s="30"/>
      <c r="E663" s="30"/>
      <c r="F663" s="30"/>
    </row>
    <row r="664" spans="2:6" x14ac:dyDescent="0.2">
      <c r="B664" s="30"/>
      <c r="C664" s="30"/>
      <c r="D664" s="30"/>
      <c r="E664" s="30"/>
      <c r="F664" s="30"/>
    </row>
    <row r="665" spans="2:6" x14ac:dyDescent="0.2">
      <c r="B665" s="30"/>
      <c r="C665" s="30"/>
      <c r="D665" s="30"/>
      <c r="E665" s="30"/>
      <c r="F665" s="30"/>
    </row>
    <row r="666" spans="2:6" x14ac:dyDescent="0.2">
      <c r="B666" s="30"/>
      <c r="C666" s="30"/>
      <c r="D666" s="30"/>
      <c r="E666" s="30"/>
      <c r="F666" s="30"/>
    </row>
    <row r="667" spans="2:6" x14ac:dyDescent="0.2">
      <c r="B667" s="30"/>
      <c r="C667" s="30"/>
      <c r="D667" s="30"/>
      <c r="E667" s="30"/>
      <c r="F667" s="30"/>
    </row>
    <row r="668" spans="2:6" x14ac:dyDescent="0.2">
      <c r="B668" s="30"/>
      <c r="C668" s="30"/>
      <c r="D668" s="30"/>
      <c r="E668" s="30"/>
      <c r="F668" s="30"/>
    </row>
    <row r="669" spans="2:6" x14ac:dyDescent="0.2">
      <c r="B669" s="30"/>
      <c r="C669" s="30"/>
      <c r="D669" s="30"/>
      <c r="E669" s="30"/>
      <c r="F669" s="30"/>
    </row>
    <row r="670" spans="2:6" x14ac:dyDescent="0.2">
      <c r="B670" s="30"/>
      <c r="C670" s="30"/>
      <c r="D670" s="30"/>
      <c r="E670" s="30"/>
      <c r="F670" s="30"/>
    </row>
    <row r="677" spans="2:6" s="24" customFormat="1" ht="15" x14ac:dyDescent="0.2"/>
    <row r="678" spans="2:6" s="24" customFormat="1" ht="15" x14ac:dyDescent="0.2"/>
    <row r="679" spans="2:6" s="24" customFormat="1" ht="15" x14ac:dyDescent="0.2"/>
    <row r="682" spans="2:6" s="27" customFormat="1" ht="11.25" x14ac:dyDescent="0.2"/>
    <row r="685" spans="2:6" x14ac:dyDescent="0.2">
      <c r="B685" s="30"/>
      <c r="C685" s="30"/>
      <c r="D685" s="30"/>
      <c r="E685" s="30"/>
      <c r="F685" s="30"/>
    </row>
    <row r="686" spans="2:6" x14ac:dyDescent="0.2">
      <c r="B686" s="30"/>
      <c r="C686" s="30"/>
      <c r="D686" s="30"/>
      <c r="E686" s="30"/>
      <c r="F686" s="30"/>
    </row>
    <row r="687" spans="2:6" x14ac:dyDescent="0.2">
      <c r="B687" s="30"/>
      <c r="C687" s="30"/>
      <c r="D687" s="30"/>
      <c r="E687" s="30"/>
      <c r="F687" s="30"/>
    </row>
    <row r="688" spans="2:6" x14ac:dyDescent="0.2">
      <c r="B688" s="30"/>
      <c r="C688" s="30"/>
      <c r="D688" s="30"/>
      <c r="E688" s="30"/>
      <c r="F688" s="30"/>
    </row>
    <row r="689" spans="2:6" x14ac:dyDescent="0.2">
      <c r="B689" s="30"/>
      <c r="C689" s="30"/>
      <c r="D689" s="30"/>
      <c r="E689" s="30"/>
      <c r="F689" s="30"/>
    </row>
    <row r="690" spans="2:6" x14ac:dyDescent="0.2">
      <c r="B690" s="30"/>
      <c r="C690" s="30"/>
      <c r="D690" s="30"/>
      <c r="E690" s="30"/>
      <c r="F690" s="30"/>
    </row>
    <row r="691" spans="2:6" x14ac:dyDescent="0.2">
      <c r="B691" s="30"/>
      <c r="C691" s="30"/>
      <c r="D691" s="30"/>
      <c r="E691" s="30"/>
      <c r="F691" s="30"/>
    </row>
    <row r="692" spans="2:6" x14ac:dyDescent="0.2">
      <c r="B692" s="30"/>
      <c r="C692" s="30"/>
      <c r="D692" s="30"/>
      <c r="E692" s="30"/>
      <c r="F692" s="30"/>
    </row>
    <row r="693" spans="2:6" x14ac:dyDescent="0.2">
      <c r="B693" s="30"/>
      <c r="C693" s="30"/>
      <c r="D693" s="30"/>
      <c r="E693" s="30"/>
      <c r="F693" s="30"/>
    </row>
    <row r="694" spans="2:6" x14ac:dyDescent="0.2">
      <c r="B694" s="30"/>
      <c r="C694" s="30"/>
      <c r="D694" s="30"/>
      <c r="E694" s="30"/>
      <c r="F694" s="30"/>
    </row>
    <row r="695" spans="2:6" x14ac:dyDescent="0.2">
      <c r="B695" s="30"/>
      <c r="C695" s="30"/>
      <c r="D695" s="30"/>
      <c r="E695" s="30"/>
      <c r="F695" s="30"/>
    </row>
    <row r="696" spans="2:6" x14ac:dyDescent="0.2">
      <c r="B696" s="30"/>
      <c r="C696" s="30"/>
      <c r="D696" s="30"/>
      <c r="E696" s="30"/>
      <c r="F696" s="30"/>
    </row>
    <row r="697" spans="2:6" x14ac:dyDescent="0.2">
      <c r="B697" s="30"/>
      <c r="C697" s="30"/>
      <c r="D697" s="30"/>
      <c r="E697" s="30"/>
      <c r="F697" s="30"/>
    </row>
    <row r="698" spans="2:6" x14ac:dyDescent="0.2">
      <c r="B698" s="30"/>
      <c r="C698" s="30"/>
      <c r="D698" s="30"/>
      <c r="E698" s="30"/>
      <c r="F698" s="30"/>
    </row>
    <row r="699" spans="2:6" x14ac:dyDescent="0.2">
      <c r="B699" s="30"/>
      <c r="C699" s="30"/>
      <c r="D699" s="30"/>
      <c r="E699" s="30"/>
      <c r="F699" s="30"/>
    </row>
    <row r="700" spans="2:6" x14ac:dyDescent="0.2">
      <c r="B700" s="30"/>
      <c r="C700" s="30"/>
      <c r="D700" s="30"/>
      <c r="E700" s="30"/>
      <c r="F700" s="30"/>
    </row>
    <row r="701" spans="2:6" x14ac:dyDescent="0.2">
      <c r="B701" s="30"/>
      <c r="C701" s="30"/>
      <c r="D701" s="30"/>
      <c r="E701" s="30"/>
      <c r="F701" s="30"/>
    </row>
    <row r="702" spans="2:6" x14ac:dyDescent="0.2">
      <c r="B702" s="30"/>
      <c r="C702" s="30"/>
      <c r="D702" s="30"/>
      <c r="E702" s="30"/>
      <c r="F702" s="30"/>
    </row>
    <row r="703" spans="2:6" x14ac:dyDescent="0.2">
      <c r="B703" s="30"/>
      <c r="C703" s="30"/>
      <c r="D703" s="30"/>
      <c r="E703" s="30"/>
      <c r="F703" s="30"/>
    </row>
    <row r="704" spans="2:6" x14ac:dyDescent="0.2">
      <c r="B704" s="30"/>
      <c r="C704" s="30"/>
      <c r="D704" s="30"/>
      <c r="E704" s="30"/>
      <c r="F704" s="30"/>
    </row>
    <row r="705" spans="2:6" x14ac:dyDescent="0.2">
      <c r="B705" s="30"/>
      <c r="C705" s="30"/>
      <c r="D705" s="30"/>
      <c r="E705" s="30"/>
      <c r="F705" s="30"/>
    </row>
    <row r="706" spans="2:6" x14ac:dyDescent="0.2">
      <c r="B706" s="30"/>
      <c r="C706" s="30"/>
      <c r="D706" s="30"/>
      <c r="E706" s="30"/>
      <c r="F706" s="30"/>
    </row>
    <row r="707" spans="2:6" x14ac:dyDescent="0.2">
      <c r="B707" s="30"/>
      <c r="C707" s="30"/>
      <c r="D707" s="30"/>
      <c r="E707" s="30"/>
      <c r="F707" s="30"/>
    </row>
    <row r="708" spans="2:6" x14ac:dyDescent="0.2">
      <c r="B708" s="30"/>
      <c r="C708" s="30"/>
      <c r="D708" s="30"/>
      <c r="E708" s="30"/>
      <c r="F708" s="30"/>
    </row>
    <row r="709" spans="2:6" x14ac:dyDescent="0.2">
      <c r="B709" s="30"/>
      <c r="C709" s="30"/>
      <c r="D709" s="30"/>
      <c r="E709" s="30"/>
      <c r="F709" s="30"/>
    </row>
    <row r="710" spans="2:6" x14ac:dyDescent="0.2">
      <c r="B710" s="30"/>
      <c r="C710" s="30"/>
      <c r="D710" s="30"/>
      <c r="E710" s="30"/>
      <c r="F710" s="30"/>
    </row>
    <row r="711" spans="2:6" x14ac:dyDescent="0.2">
      <c r="B711" s="30"/>
      <c r="C711" s="30"/>
      <c r="D711" s="30"/>
      <c r="E711" s="30"/>
      <c r="F711" s="30"/>
    </row>
    <row r="712" spans="2:6" x14ac:dyDescent="0.2">
      <c r="B712" s="30"/>
      <c r="C712" s="30"/>
      <c r="D712" s="30"/>
      <c r="E712" s="30"/>
      <c r="F712" s="30"/>
    </row>
    <row r="713" spans="2:6" x14ac:dyDescent="0.2">
      <c r="B713" s="30"/>
      <c r="C713" s="30"/>
      <c r="D713" s="30"/>
      <c r="E713" s="30"/>
      <c r="F713" s="30"/>
    </row>
    <row r="714" spans="2:6" x14ac:dyDescent="0.2">
      <c r="B714" s="30"/>
      <c r="C714" s="30"/>
      <c r="D714" s="30"/>
      <c r="E714" s="30"/>
      <c r="F714" s="30"/>
    </row>
    <row r="715" spans="2:6" x14ac:dyDescent="0.2">
      <c r="B715" s="30"/>
      <c r="C715" s="30"/>
      <c r="D715" s="30"/>
      <c r="E715" s="30"/>
      <c r="F715" s="30"/>
    </row>
    <row r="716" spans="2:6" x14ac:dyDescent="0.2">
      <c r="B716" s="30"/>
      <c r="C716" s="30"/>
      <c r="D716" s="30"/>
      <c r="E716" s="30"/>
      <c r="F716" s="30"/>
    </row>
    <row r="717" spans="2:6" x14ac:dyDescent="0.2">
      <c r="B717" s="30"/>
      <c r="C717" s="30"/>
      <c r="D717" s="30"/>
      <c r="E717" s="30"/>
      <c r="F717" s="30"/>
    </row>
    <row r="718" spans="2:6" x14ac:dyDescent="0.2">
      <c r="B718" s="30"/>
      <c r="C718" s="30"/>
      <c r="D718" s="30"/>
      <c r="E718" s="30"/>
      <c r="F718" s="30"/>
    </row>
    <row r="719" spans="2:6" x14ac:dyDescent="0.2">
      <c r="B719" s="30"/>
      <c r="C719" s="30"/>
      <c r="D719" s="30"/>
      <c r="E719" s="30"/>
      <c r="F719" s="30"/>
    </row>
    <row r="720" spans="2:6" x14ac:dyDescent="0.2">
      <c r="B720" s="30"/>
      <c r="C720" s="30"/>
      <c r="D720" s="30"/>
      <c r="E720" s="30"/>
      <c r="F720" s="30"/>
    </row>
    <row r="721" spans="2:6" x14ac:dyDescent="0.2">
      <c r="B721" s="30"/>
      <c r="C721" s="30"/>
      <c r="D721" s="30"/>
      <c r="E721" s="30"/>
      <c r="F721" s="30"/>
    </row>
    <row r="722" spans="2:6" x14ac:dyDescent="0.2">
      <c r="B722" s="30"/>
      <c r="C722" s="30"/>
      <c r="D722" s="30"/>
      <c r="E722" s="30"/>
      <c r="F722" s="30"/>
    </row>
    <row r="729" spans="2:6" s="24" customFormat="1" ht="15" x14ac:dyDescent="0.2"/>
    <row r="730" spans="2:6" s="24" customFormat="1" ht="15" x14ac:dyDescent="0.2"/>
    <row r="731" spans="2:6" s="24" customFormat="1" ht="15" x14ac:dyDescent="0.2"/>
    <row r="734" spans="2:6" s="27" customFormat="1" ht="11.25" x14ac:dyDescent="0.2"/>
    <row r="737" spans="2:6" x14ac:dyDescent="0.2">
      <c r="B737" s="30"/>
      <c r="C737" s="30"/>
      <c r="D737" s="30"/>
      <c r="E737" s="30"/>
      <c r="F737" s="30"/>
    </row>
    <row r="738" spans="2:6" x14ac:dyDescent="0.2">
      <c r="B738" s="30"/>
      <c r="C738" s="30"/>
      <c r="D738" s="30"/>
      <c r="E738" s="30"/>
      <c r="F738" s="30"/>
    </row>
    <row r="739" spans="2:6" x14ac:dyDescent="0.2">
      <c r="B739" s="30"/>
      <c r="C739" s="30"/>
      <c r="D739" s="30"/>
      <c r="E739" s="30"/>
      <c r="F739" s="30"/>
    </row>
    <row r="740" spans="2:6" x14ac:dyDescent="0.2">
      <c r="B740" s="30"/>
      <c r="C740" s="30"/>
      <c r="D740" s="30"/>
      <c r="E740" s="30"/>
      <c r="F740" s="30"/>
    </row>
    <row r="741" spans="2:6" x14ac:dyDescent="0.2">
      <c r="B741" s="30"/>
      <c r="C741" s="30"/>
      <c r="D741" s="30"/>
      <c r="E741" s="30"/>
      <c r="F741" s="30"/>
    </row>
    <row r="742" spans="2:6" x14ac:dyDescent="0.2">
      <c r="B742" s="30"/>
      <c r="C742" s="30"/>
      <c r="D742" s="30"/>
      <c r="E742" s="30"/>
      <c r="F742" s="30"/>
    </row>
    <row r="743" spans="2:6" x14ac:dyDescent="0.2">
      <c r="B743" s="30"/>
      <c r="C743" s="30"/>
      <c r="D743" s="30"/>
      <c r="E743" s="30"/>
      <c r="F743" s="30"/>
    </row>
    <row r="744" spans="2:6" x14ac:dyDescent="0.2">
      <c r="B744" s="30"/>
      <c r="C744" s="30"/>
      <c r="D744" s="30"/>
      <c r="E744" s="30"/>
      <c r="F744" s="30"/>
    </row>
    <row r="745" spans="2:6" x14ac:dyDescent="0.2">
      <c r="B745" s="30"/>
      <c r="C745" s="30"/>
      <c r="D745" s="30"/>
      <c r="E745" s="30"/>
      <c r="F745" s="30"/>
    </row>
    <row r="746" spans="2:6" x14ac:dyDescent="0.2">
      <c r="B746" s="30"/>
      <c r="C746" s="30"/>
      <c r="D746" s="30"/>
      <c r="E746" s="30"/>
      <c r="F746" s="30"/>
    </row>
    <row r="747" spans="2:6" x14ac:dyDescent="0.2">
      <c r="B747" s="30"/>
      <c r="C747" s="30"/>
      <c r="D747" s="30"/>
      <c r="E747" s="30"/>
      <c r="F747" s="30"/>
    </row>
    <row r="748" spans="2:6" x14ac:dyDescent="0.2">
      <c r="B748" s="30"/>
      <c r="C748" s="30"/>
      <c r="D748" s="30"/>
      <c r="E748" s="30"/>
      <c r="F748" s="30"/>
    </row>
    <row r="749" spans="2:6" x14ac:dyDescent="0.2">
      <c r="B749" s="30"/>
      <c r="C749" s="30"/>
      <c r="D749" s="30"/>
      <c r="E749" s="30"/>
      <c r="F749" s="30"/>
    </row>
    <row r="750" spans="2:6" x14ac:dyDescent="0.2">
      <c r="B750" s="30"/>
      <c r="C750" s="30"/>
      <c r="D750" s="30"/>
      <c r="E750" s="30"/>
      <c r="F750" s="30"/>
    </row>
    <row r="751" spans="2:6" x14ac:dyDescent="0.2">
      <c r="B751" s="30"/>
      <c r="C751" s="30"/>
      <c r="D751" s="30"/>
      <c r="E751" s="30"/>
      <c r="F751" s="30"/>
    </row>
    <row r="752" spans="2:6" x14ac:dyDescent="0.2">
      <c r="B752" s="30"/>
      <c r="C752" s="30"/>
      <c r="D752" s="30"/>
      <c r="E752" s="30"/>
      <c r="F752" s="30"/>
    </row>
    <row r="753" spans="2:6" x14ac:dyDescent="0.2">
      <c r="B753" s="30"/>
      <c r="C753" s="30"/>
      <c r="D753" s="30"/>
      <c r="E753" s="30"/>
      <c r="F753" s="30"/>
    </row>
    <row r="754" spans="2:6" x14ac:dyDescent="0.2">
      <c r="B754" s="30"/>
      <c r="C754" s="30"/>
      <c r="D754" s="30"/>
      <c r="E754" s="30"/>
      <c r="F754" s="30"/>
    </row>
    <row r="755" spans="2:6" x14ac:dyDescent="0.2">
      <c r="B755" s="30"/>
      <c r="C755" s="30"/>
      <c r="D755" s="30"/>
      <c r="E755" s="30"/>
      <c r="F755" s="30"/>
    </row>
    <row r="756" spans="2:6" x14ac:dyDescent="0.2">
      <c r="B756" s="30"/>
      <c r="C756" s="30"/>
      <c r="D756" s="30"/>
      <c r="E756" s="30"/>
      <c r="F756" s="30"/>
    </row>
    <row r="757" spans="2:6" x14ac:dyDescent="0.2">
      <c r="B757" s="30"/>
      <c r="C757" s="30"/>
      <c r="D757" s="30"/>
      <c r="E757" s="30"/>
      <c r="F757" s="30"/>
    </row>
    <row r="758" spans="2:6" x14ac:dyDescent="0.2">
      <c r="B758" s="30"/>
      <c r="C758" s="30"/>
      <c r="D758" s="30"/>
      <c r="E758" s="30"/>
      <c r="F758" s="30"/>
    </row>
    <row r="759" spans="2:6" x14ac:dyDescent="0.2">
      <c r="B759" s="30"/>
      <c r="C759" s="30"/>
      <c r="D759" s="30"/>
      <c r="E759" s="30"/>
      <c r="F759" s="30"/>
    </row>
    <row r="760" spans="2:6" x14ac:dyDescent="0.2">
      <c r="B760" s="30"/>
      <c r="C760" s="30"/>
      <c r="D760" s="30"/>
      <c r="E760" s="30"/>
      <c r="F760" s="30"/>
    </row>
    <row r="761" spans="2:6" x14ac:dyDescent="0.2">
      <c r="B761" s="30"/>
      <c r="C761" s="30"/>
      <c r="D761" s="30"/>
      <c r="E761" s="30"/>
      <c r="F761" s="30"/>
    </row>
    <row r="762" spans="2:6" x14ac:dyDescent="0.2">
      <c r="B762" s="30"/>
      <c r="C762" s="30"/>
      <c r="D762" s="30"/>
      <c r="E762" s="30"/>
      <c r="F762" s="30"/>
    </row>
    <row r="763" spans="2:6" x14ac:dyDescent="0.2">
      <c r="B763" s="30"/>
      <c r="C763" s="30"/>
      <c r="D763" s="30"/>
      <c r="E763" s="30"/>
      <c r="F763" s="30"/>
    </row>
    <row r="764" spans="2:6" x14ac:dyDescent="0.2">
      <c r="B764" s="30"/>
      <c r="C764" s="30"/>
      <c r="D764" s="30"/>
      <c r="E764" s="30"/>
      <c r="F764" s="30"/>
    </row>
    <row r="765" spans="2:6" x14ac:dyDescent="0.2">
      <c r="B765" s="30"/>
      <c r="C765" s="30"/>
      <c r="D765" s="30"/>
      <c r="E765" s="30"/>
      <c r="F765" s="30"/>
    </row>
    <row r="766" spans="2:6" x14ac:dyDescent="0.2">
      <c r="B766" s="30"/>
      <c r="C766" s="30"/>
      <c r="D766" s="30"/>
      <c r="E766" s="30"/>
      <c r="F766" s="30"/>
    </row>
    <row r="767" spans="2:6" x14ac:dyDescent="0.2">
      <c r="B767" s="30"/>
      <c r="C767" s="30"/>
      <c r="D767" s="30"/>
      <c r="E767" s="30"/>
      <c r="F767" s="30"/>
    </row>
    <row r="768" spans="2:6" x14ac:dyDescent="0.2">
      <c r="B768" s="30"/>
      <c r="C768" s="30"/>
      <c r="D768" s="30"/>
      <c r="E768" s="30"/>
      <c r="F768" s="30"/>
    </row>
    <row r="769" spans="2:6" x14ac:dyDescent="0.2">
      <c r="B769" s="30"/>
      <c r="C769" s="30"/>
      <c r="D769" s="30"/>
      <c r="E769" s="30"/>
      <c r="F769" s="30"/>
    </row>
    <row r="770" spans="2:6" x14ac:dyDescent="0.2">
      <c r="B770" s="30"/>
      <c r="C770" s="30"/>
      <c r="D770" s="30"/>
      <c r="E770" s="30"/>
      <c r="F770" s="30"/>
    </row>
    <row r="771" spans="2:6" x14ac:dyDescent="0.2">
      <c r="B771" s="30"/>
      <c r="C771" s="30"/>
      <c r="D771" s="30"/>
      <c r="E771" s="30"/>
      <c r="F771" s="30"/>
    </row>
    <row r="772" spans="2:6" x14ac:dyDescent="0.2">
      <c r="B772" s="30"/>
      <c r="C772" s="30"/>
      <c r="D772" s="30"/>
      <c r="E772" s="30"/>
      <c r="F772" s="30"/>
    </row>
    <row r="773" spans="2:6" x14ac:dyDescent="0.2">
      <c r="B773" s="30"/>
      <c r="C773" s="30"/>
      <c r="D773" s="30"/>
      <c r="E773" s="30"/>
      <c r="F773" s="30"/>
    </row>
    <row r="774" spans="2:6" x14ac:dyDescent="0.2">
      <c r="B774" s="30"/>
      <c r="C774" s="30"/>
      <c r="D774" s="30"/>
      <c r="E774" s="30"/>
      <c r="F774" s="30"/>
    </row>
  </sheetData>
  <mergeCells count="1">
    <mergeCell ref="A3:K3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2"/>
  <dimension ref="A2:Z53"/>
  <sheetViews>
    <sheetView showGridLines="0" workbookViewId="0">
      <selection activeCell="O3" sqref="O3"/>
    </sheetView>
  </sheetViews>
  <sheetFormatPr defaultRowHeight="12.75" x14ac:dyDescent="0.2"/>
  <cols>
    <col min="1" max="1" width="17.140625" customWidth="1"/>
    <col min="2" max="5" width="9.7109375" customWidth="1"/>
    <col min="6" max="6" width="1.140625" style="1" customWidth="1"/>
    <col min="7" max="10" width="9.7109375" customWidth="1"/>
    <col min="11" max="11" width="1.140625" style="1" customWidth="1"/>
    <col min="12" max="12" width="9.7109375" customWidth="1"/>
    <col min="15" max="15" width="15" customWidth="1"/>
    <col min="16" max="17" width="9.140625" customWidth="1"/>
    <col min="18" max="23" width="9.140625" hidden="1" customWidth="1"/>
    <col min="24" max="24" width="9.42578125" hidden="1" customWidth="1"/>
    <col min="25" max="25" width="15.42578125" hidden="1" customWidth="1"/>
    <col min="26" max="26" width="25.5703125" hidden="1" customWidth="1"/>
    <col min="27" max="28" width="9.140625" customWidth="1"/>
  </cols>
  <sheetData>
    <row r="2" spans="1:26" ht="15.75" x14ac:dyDescent="0.25">
      <c r="A2" s="16"/>
      <c r="B2" s="24"/>
      <c r="C2" s="24"/>
      <c r="D2" s="24"/>
      <c r="E2" s="24"/>
      <c r="F2" s="60"/>
      <c r="G2" s="24"/>
      <c r="H2" s="24"/>
      <c r="I2" s="24"/>
      <c r="J2" s="24"/>
      <c r="K2" s="60"/>
      <c r="L2" s="24"/>
    </row>
    <row r="3" spans="1:26" ht="15.75" x14ac:dyDescent="0.25">
      <c r="A3" s="191" t="s">
        <v>196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26" ht="15.75" x14ac:dyDescent="0.25">
      <c r="A4" s="16"/>
      <c r="B4" s="24"/>
      <c r="C4" s="24"/>
      <c r="D4" s="24"/>
      <c r="E4" s="24"/>
      <c r="F4" s="60"/>
      <c r="G4" s="24"/>
      <c r="H4" s="24"/>
      <c r="I4" s="24"/>
      <c r="J4" s="24"/>
      <c r="K4" s="60"/>
      <c r="L4" s="24"/>
    </row>
    <row r="5" spans="1:26" ht="17.25" customHeight="1" x14ac:dyDescent="0.2">
      <c r="A5" s="27"/>
      <c r="B5" s="192" t="s">
        <v>197</v>
      </c>
      <c r="C5" s="192"/>
      <c r="D5" s="192"/>
      <c r="E5" s="192"/>
      <c r="G5" s="192" t="s">
        <v>175</v>
      </c>
      <c r="H5" s="192"/>
      <c r="I5" s="192"/>
      <c r="J5" s="192"/>
      <c r="Y5" t="s">
        <v>155</v>
      </c>
      <c r="Z5" t="s">
        <v>156</v>
      </c>
    </row>
    <row r="6" spans="1:26" ht="15.75" customHeight="1" x14ac:dyDescent="0.2">
      <c r="A6" s="27"/>
      <c r="B6" s="29" t="s">
        <v>80</v>
      </c>
      <c r="C6" s="29" t="s">
        <v>81</v>
      </c>
      <c r="D6" s="29" t="s">
        <v>82</v>
      </c>
      <c r="E6" s="29" t="s">
        <v>83</v>
      </c>
      <c r="F6" s="136"/>
      <c r="G6" s="29" t="s">
        <v>80</v>
      </c>
      <c r="H6" s="29" t="s">
        <v>81</v>
      </c>
      <c r="I6" s="29" t="s">
        <v>82</v>
      </c>
      <c r="J6" s="29" t="s">
        <v>83</v>
      </c>
      <c r="K6" s="59"/>
      <c r="L6" s="29" t="s">
        <v>158</v>
      </c>
      <c r="T6" s="29" t="s">
        <v>80</v>
      </c>
      <c r="U6" s="29" t="s">
        <v>81</v>
      </c>
      <c r="V6" s="29" t="s">
        <v>82</v>
      </c>
      <c r="W6" s="29" t="s">
        <v>83</v>
      </c>
      <c r="X6" s="44" t="s">
        <v>84</v>
      </c>
      <c r="Y6" s="44" t="s">
        <v>84</v>
      </c>
      <c r="Z6" t="s">
        <v>148</v>
      </c>
    </row>
    <row r="7" spans="1:26" ht="15.75" hidden="1" customHeight="1" x14ac:dyDescent="0.2">
      <c r="A7" s="27"/>
      <c r="B7" s="44"/>
      <c r="C7" s="44"/>
      <c r="D7" s="44"/>
      <c r="E7" s="44"/>
      <c r="F7" s="136"/>
      <c r="G7" s="29"/>
      <c r="H7" s="29"/>
      <c r="I7" s="29"/>
      <c r="J7" s="29"/>
      <c r="K7" s="59"/>
      <c r="L7" s="29"/>
      <c r="S7" s="29"/>
      <c r="T7" s="29"/>
      <c r="U7" s="29"/>
      <c r="V7" s="29"/>
      <c r="W7" s="27"/>
      <c r="X7" s="44" t="s">
        <v>85</v>
      </c>
      <c r="Y7" s="44" t="s">
        <v>85</v>
      </c>
      <c r="Z7" t="s">
        <v>149</v>
      </c>
    </row>
    <row r="8" spans="1:26" ht="3.75" customHeight="1" x14ac:dyDescent="0.2">
      <c r="A8" s="27"/>
      <c r="B8" s="44"/>
      <c r="C8" s="29"/>
      <c r="D8" s="29"/>
      <c r="E8" s="29"/>
      <c r="F8" s="136"/>
      <c r="G8" s="29"/>
      <c r="H8" s="29"/>
      <c r="I8" s="29"/>
      <c r="J8" s="29"/>
      <c r="K8" s="136"/>
      <c r="L8" s="29"/>
      <c r="R8" s="32"/>
      <c r="S8" s="32"/>
      <c r="T8" s="32"/>
      <c r="U8" s="32"/>
      <c r="V8" s="32"/>
      <c r="W8" s="32"/>
      <c r="X8" s="32"/>
      <c r="Y8" s="32"/>
      <c r="Z8" s="32"/>
    </row>
    <row r="9" spans="1:26" ht="15.75" customHeight="1" x14ac:dyDescent="0.2">
      <c r="A9" s="79" t="s">
        <v>207</v>
      </c>
      <c r="B9" s="80">
        <v>151.41956999999999</v>
      </c>
      <c r="C9" s="80">
        <v>64.430859999999996</v>
      </c>
      <c r="D9" s="80">
        <v>103.68303</v>
      </c>
      <c r="E9" s="80">
        <v>45.696379999999998</v>
      </c>
      <c r="F9" s="115"/>
      <c r="G9" s="93">
        <f>IF(OR('Tabel B1'!T9&lt;5,'Tabel B1'!B9&lt;0.5),"-",IFERROR('Tabel B1'!B9/'Tabel B1'!T9*100,"-"))</f>
        <v>2.3856872538207026</v>
      </c>
      <c r="H9" s="93">
        <f>IF(OR('Tabel B1'!U9&lt;5,'Tabel B1'!C9&lt;0.5),"-",IFERROR('Tabel B1'!C9/'Tabel B1'!U9*100,"-"))</f>
        <v>2.5834346431435442</v>
      </c>
      <c r="I9" s="93">
        <f>IF(OR('Tabel B1'!V9&lt;5,'Tabel B1'!D9&lt;0.5),"-",IFERROR('Tabel B1'!D9/'Tabel B1'!V9*100,"-"))</f>
        <v>3.2249776049766719</v>
      </c>
      <c r="J9" s="93">
        <f>IF(OR('Tabel B1'!W9&lt;5,'Tabel B1'!E9&lt;0.5),"-",IFERROR('Tabel B1'!E9/'Tabel B1'!W9*100,"-"))</f>
        <v>3.808031666666666</v>
      </c>
      <c r="K9" s="115"/>
      <c r="L9" s="93">
        <f>IF(OR('Tabel B1'!X9&lt;5,'Tabel B1'!Z9&lt;0.5),"-",IFERROR('Tabel B1'!Z9/'Tabel B1'!X9*100,"-"))</f>
        <v>1.8834957289213046</v>
      </c>
      <c r="R9" s="31" t="s">
        <v>24</v>
      </c>
      <c r="S9" s="32"/>
      <c r="T9" s="36">
        <v>6347</v>
      </c>
      <c r="U9" s="36">
        <v>2494</v>
      </c>
      <c r="V9" s="71">
        <v>3215</v>
      </c>
      <c r="W9" s="36">
        <v>1200</v>
      </c>
      <c r="X9" s="36">
        <v>35237</v>
      </c>
      <c r="Y9" s="36">
        <v>1000</v>
      </c>
      <c r="Z9" s="71">
        <v>663.68739000000005</v>
      </c>
    </row>
    <row r="10" spans="1:26" ht="15.75" customHeight="1" x14ac:dyDescent="0.2">
      <c r="A10" s="90" t="s">
        <v>208</v>
      </c>
      <c r="B10" s="91">
        <v>80.097300000000004</v>
      </c>
      <c r="C10" s="91">
        <v>81.004800000000003</v>
      </c>
      <c r="D10" s="91">
        <v>13.576370000000001</v>
      </c>
      <c r="E10" s="91">
        <v>43.802779999999998</v>
      </c>
      <c r="F10" s="115"/>
      <c r="G10" s="94">
        <f>IF(OR('Tabel B1'!T10&lt;5,'Tabel B1'!B10&lt;0.5),"-",IFERROR('Tabel B1'!B10/'Tabel B1'!T10*100,"-"))</f>
        <v>2.4592354927847717</v>
      </c>
      <c r="H10" s="94">
        <f>IF(OR('Tabel B1'!U10&lt;5,'Tabel B1'!C10&lt;0.5),"-",IFERROR('Tabel B1'!C10/'Tabel B1'!U10*100,"-"))</f>
        <v>2.5830612244897959</v>
      </c>
      <c r="I10" s="94">
        <f>IF(OR('Tabel B1'!V10&lt;5,'Tabel B1'!D10&lt;0.5),"-",IFERROR('Tabel B1'!D10/'Tabel B1'!V10*100,"-"))</f>
        <v>1.8174524765729585</v>
      </c>
      <c r="J10" s="94">
        <f>IF(OR('Tabel B1'!W10&lt;5,'Tabel B1'!E10&lt;0.5),"-",IFERROR('Tabel B1'!E10/'Tabel B1'!W10*100,"-"))</f>
        <v>2.3805858695652176</v>
      </c>
      <c r="K10" s="115"/>
      <c r="L10" s="94">
        <f>IF(OR('Tabel B1'!X10&lt;5,'Tabel B1'!Z10&lt;0.5),"-",IFERROR('Tabel B1'!Z10/'Tabel B1'!X10*100,"-"))</f>
        <v>1.5974988188522701</v>
      </c>
      <c r="R10" s="33" t="s">
        <v>25</v>
      </c>
      <c r="S10" s="32"/>
      <c r="T10" s="37">
        <v>3257</v>
      </c>
      <c r="U10" s="37">
        <v>3136</v>
      </c>
      <c r="V10" s="74">
        <v>747</v>
      </c>
      <c r="W10" s="37">
        <v>1840</v>
      </c>
      <c r="X10" s="36">
        <v>34712</v>
      </c>
      <c r="Y10" s="36">
        <v>682</v>
      </c>
      <c r="Z10" s="71">
        <v>554.52378999999996</v>
      </c>
    </row>
    <row r="11" spans="1:26" ht="15.75" customHeight="1" x14ac:dyDescent="0.2">
      <c r="A11" s="83" t="s">
        <v>209</v>
      </c>
      <c r="B11" s="84">
        <v>337.19889999999998</v>
      </c>
      <c r="C11" s="84">
        <v>130.09106</v>
      </c>
      <c r="D11" s="84">
        <v>91.836209999999994</v>
      </c>
      <c r="E11" s="84">
        <v>62.95017</v>
      </c>
      <c r="F11" s="115"/>
      <c r="G11" s="95">
        <f>IF(OR('Tabel B1'!T11&lt;5,'Tabel B1'!B11&lt;0.5),"-",IFERROR('Tabel B1'!B11/'Tabel B1'!T11*100,"-"))</f>
        <v>5.2531375603676578</v>
      </c>
      <c r="H11" s="95">
        <f>IF(OR('Tabel B1'!U11&lt;5,'Tabel B1'!C11&lt;0.5),"-",IFERROR('Tabel B1'!C11/'Tabel B1'!U11*100,"-"))</f>
        <v>5.8705351985559568</v>
      </c>
      <c r="I11" s="95">
        <f>IF(OR('Tabel B1'!V11&lt;5,'Tabel B1'!D11&lt;0.5),"-",IFERROR('Tabel B1'!D11/'Tabel B1'!V11*100,"-"))</f>
        <v>7.0211169724770635</v>
      </c>
      <c r="J11" s="95">
        <f>IF(OR('Tabel B1'!W11&lt;5,'Tabel B1'!E11&lt;0.5),"-",IFERROR('Tabel B1'!E11/'Tabel B1'!W11*100,"-"))</f>
        <v>6.0066956106870224</v>
      </c>
      <c r="K11" s="115"/>
      <c r="L11" s="95">
        <f>IF(OR('Tabel B1'!X11&lt;5,'Tabel B1'!Z11&lt;0.5),"-",IFERROR('Tabel B1'!Z11/'Tabel B1'!X11*100,"-"))</f>
        <v>4.3855357257583414</v>
      </c>
      <c r="R11" s="31" t="s">
        <v>142</v>
      </c>
      <c r="S11" s="32"/>
      <c r="T11" s="36">
        <v>6419</v>
      </c>
      <c r="U11" s="36">
        <v>2216</v>
      </c>
      <c r="V11" s="71">
        <v>1308</v>
      </c>
      <c r="W11" s="36">
        <v>1048</v>
      </c>
      <c r="X11" s="36">
        <v>21791</v>
      </c>
      <c r="Y11" s="36">
        <v>1315</v>
      </c>
      <c r="Z11" s="71">
        <v>955.65209000000004</v>
      </c>
    </row>
    <row r="12" spans="1:26" ht="15.75" customHeight="1" x14ac:dyDescent="0.2">
      <c r="A12" s="79" t="s">
        <v>26</v>
      </c>
      <c r="B12" s="80">
        <v>708.77503000000002</v>
      </c>
      <c r="C12" s="80">
        <v>435.75749999999999</v>
      </c>
      <c r="D12" s="80">
        <v>151.30294000000001</v>
      </c>
      <c r="E12" s="80">
        <v>164.43897000000001</v>
      </c>
      <c r="F12" s="115"/>
      <c r="G12" s="93">
        <f>IF(OR('Tabel B1'!T12&lt;5,'Tabel B1'!B12&lt;0.5),"-",IFERROR('Tabel B1'!B12/'Tabel B1'!T12*100,"-"))</f>
        <v>5.5629466289930143</v>
      </c>
      <c r="H12" s="93">
        <f>IF(OR('Tabel B1'!U12&lt;5,'Tabel B1'!C12&lt;0.5),"-",IFERROR('Tabel B1'!C12/'Tabel B1'!U12*100,"-"))</f>
        <v>7.6609968354430373</v>
      </c>
      <c r="I12" s="93">
        <f>IF(OR('Tabel B1'!V12&lt;5,'Tabel B1'!D12&lt;0.5),"-",IFERROR('Tabel B1'!D12/'Tabel B1'!V12*100,"-"))</f>
        <v>7.3270188861985472</v>
      </c>
      <c r="J12" s="93">
        <f>IF(OR('Tabel B1'!W12&lt;5,'Tabel B1'!E12&lt;0.5),"-",IFERROR('Tabel B1'!E12/'Tabel B1'!W12*100,"-"))</f>
        <v>7.3640380653828945</v>
      </c>
      <c r="K12" s="115"/>
      <c r="L12" s="93">
        <f>IF(OR('Tabel B1'!X12&lt;5,'Tabel B1'!Z12&lt;0.5),"-",IFERROR('Tabel B1'!Z12/'Tabel B1'!X12*100,"-"))</f>
        <v>5.4043025358172754</v>
      </c>
      <c r="R12" s="33" t="s">
        <v>26</v>
      </c>
      <c r="S12" s="32"/>
      <c r="T12" s="37">
        <v>12741</v>
      </c>
      <c r="U12" s="37">
        <v>5688</v>
      </c>
      <c r="V12" s="74">
        <v>2065</v>
      </c>
      <c r="W12" s="37">
        <v>2233</v>
      </c>
      <c r="X12" s="36">
        <v>43694</v>
      </c>
      <c r="Y12" s="36">
        <v>3082</v>
      </c>
      <c r="Z12" s="71">
        <v>2361.3559500000001</v>
      </c>
    </row>
    <row r="13" spans="1:26" ht="15.75" customHeight="1" x14ac:dyDescent="0.2">
      <c r="A13" s="90" t="s">
        <v>27</v>
      </c>
      <c r="B13" s="91">
        <v>100.91125</v>
      </c>
      <c r="C13" s="91">
        <v>59.282110000000003</v>
      </c>
      <c r="D13" s="91">
        <v>9.5515500000000007</v>
      </c>
      <c r="E13" s="91">
        <v>25.675170000000001</v>
      </c>
      <c r="F13" s="115"/>
      <c r="G13" s="94">
        <f>IF(OR('Tabel B1'!T13&lt;5,'Tabel B1'!B13&lt;0.5),"-",IFERROR('Tabel B1'!B13/'Tabel B1'!T13*100,"-"))</f>
        <v>3.3020696989528795</v>
      </c>
      <c r="H13" s="94">
        <f>IF(OR('Tabel B1'!U13&lt;5,'Tabel B1'!C13&lt;0.5),"-",IFERROR('Tabel B1'!C13/'Tabel B1'!U13*100,"-"))</f>
        <v>3.3081534598214288</v>
      </c>
      <c r="I13" s="94">
        <f>IF(OR('Tabel B1'!V13&lt;5,'Tabel B1'!D13&lt;0.5),"-",IFERROR('Tabel B1'!D13/'Tabel B1'!V13*100,"-"))</f>
        <v>2.3584074074074075</v>
      </c>
      <c r="J13" s="94">
        <f>IF(OR('Tabel B1'!W13&lt;5,'Tabel B1'!E13&lt;0.5),"-",IFERROR('Tabel B1'!E13/'Tabel B1'!W13*100,"-"))</f>
        <v>3.2748941326530612</v>
      </c>
      <c r="K13" s="115"/>
      <c r="L13" s="94">
        <f>IF(OR('Tabel B1'!X13&lt;5,'Tabel B1'!Z13&lt;0.5),"-",IFERROR('Tabel B1'!Z13/'Tabel B1'!X13*100,"-"))</f>
        <v>2.2249472526006935</v>
      </c>
      <c r="R13" s="31" t="s">
        <v>27</v>
      </c>
      <c r="S13" s="32"/>
      <c r="T13" s="36">
        <v>3056</v>
      </c>
      <c r="U13" s="36">
        <v>1792</v>
      </c>
      <c r="V13" s="71">
        <v>405</v>
      </c>
      <c r="W13" s="36">
        <v>784</v>
      </c>
      <c r="X13" s="36">
        <v>14996</v>
      </c>
      <c r="Y13" s="36">
        <v>462</v>
      </c>
      <c r="Z13" s="71">
        <v>333.65309000000002</v>
      </c>
    </row>
    <row r="14" spans="1:26" ht="15.75" customHeight="1" x14ac:dyDescent="0.2">
      <c r="A14" s="83" t="s">
        <v>28</v>
      </c>
      <c r="B14" s="84">
        <v>21.70898</v>
      </c>
      <c r="C14" s="84">
        <v>8.0115999999999996</v>
      </c>
      <c r="D14" s="84">
        <v>1.8686499999999999</v>
      </c>
      <c r="E14" s="84">
        <v>5.2080099999999998</v>
      </c>
      <c r="F14" s="115"/>
      <c r="G14" s="95">
        <f>IF(OR('Tabel B1'!T14&lt;5,'Tabel B1'!B14&lt;0.5),"-",IFERROR('Tabel B1'!B14/'Tabel B1'!T14*100,"-"))</f>
        <v>3.2066440177252584</v>
      </c>
      <c r="H14" s="95">
        <f>IF(OR('Tabel B1'!U14&lt;5,'Tabel B1'!C14&lt;0.5),"-",IFERROR('Tabel B1'!C14/'Tabel B1'!U14*100,"-"))</f>
        <v>1.8166893424036281</v>
      </c>
      <c r="I14" s="95">
        <f>IF(OR('Tabel B1'!V14&lt;5,'Tabel B1'!D14&lt;0.5),"-",IFERROR('Tabel B1'!D14/'Tabel B1'!V14*100,"-"))</f>
        <v>2.9197656249999997</v>
      </c>
      <c r="J14" s="95">
        <f>IF(OR('Tabel B1'!W14&lt;5,'Tabel B1'!E14&lt;0.5),"-",IFERROR('Tabel B1'!E14/'Tabel B1'!W14*100,"-"))</f>
        <v>4.3764789915966382</v>
      </c>
      <c r="K14" s="115"/>
      <c r="L14" s="95">
        <f>IF(OR('Tabel B1'!X14&lt;5,'Tabel B1'!Z14&lt;0.5),"-",IFERROR('Tabel B1'!Z14/'Tabel B1'!X14*100,"-"))</f>
        <v>2.0585220101285548</v>
      </c>
      <c r="R14" s="33" t="s">
        <v>28</v>
      </c>
      <c r="S14" s="32"/>
      <c r="T14" s="37">
        <v>677</v>
      </c>
      <c r="U14" s="37">
        <v>441</v>
      </c>
      <c r="V14" s="74">
        <v>64</v>
      </c>
      <c r="W14" s="37">
        <v>119</v>
      </c>
      <c r="X14" s="36">
        <v>2567</v>
      </c>
      <c r="Y14" s="36">
        <v>68</v>
      </c>
      <c r="Z14" s="71">
        <v>52.842260000000003</v>
      </c>
    </row>
    <row r="15" spans="1:26" ht="15.75" customHeight="1" x14ac:dyDescent="0.2">
      <c r="A15" s="79" t="s">
        <v>29</v>
      </c>
      <c r="B15" s="80">
        <v>203.38676000000001</v>
      </c>
      <c r="C15" s="80">
        <v>73.362440000000007</v>
      </c>
      <c r="D15" s="80">
        <v>41.505020000000002</v>
      </c>
      <c r="E15" s="80">
        <v>18.856729999999999</v>
      </c>
      <c r="F15" s="115"/>
      <c r="G15" s="93">
        <f>IF(OR('Tabel B1'!T15&lt;5,'Tabel B1'!B15&lt;0.5),"-",IFERROR('Tabel B1'!B15/'Tabel B1'!T15*100,"-"))</f>
        <v>7.2846260744985685</v>
      </c>
      <c r="H15" s="93">
        <f>IF(OR('Tabel B1'!U15&lt;5,'Tabel B1'!C15&lt;0.5),"-",IFERROR('Tabel B1'!C15/'Tabel B1'!U15*100,"-"))</f>
        <v>10.820418879056049</v>
      </c>
      <c r="I15" s="93">
        <f>IF(OR('Tabel B1'!V15&lt;5,'Tabel B1'!D15&lt;0.5),"-",IFERROR('Tabel B1'!D15/'Tabel B1'!V15*100,"-"))</f>
        <v>12.243368731563423</v>
      </c>
      <c r="J15" s="93">
        <f>IF(OR('Tabel B1'!W15&lt;5,'Tabel B1'!E15&lt;0.5),"-",IFERROR('Tabel B1'!E15/'Tabel B1'!W15*100,"-"))</f>
        <v>11.934639240506328</v>
      </c>
      <c r="K15" s="115"/>
      <c r="L15" s="93">
        <f>IF(OR('Tabel B1'!X15&lt;5,'Tabel B1'!Z15&lt;0.5),"-",IFERROR('Tabel B1'!Z15/'Tabel B1'!X15*100,"-"))</f>
        <v>7.4035722754217961</v>
      </c>
      <c r="R15" s="31" t="s">
        <v>29</v>
      </c>
      <c r="S15" s="32"/>
      <c r="T15" s="36">
        <v>2792</v>
      </c>
      <c r="U15" s="36">
        <v>678</v>
      </c>
      <c r="V15" s="71">
        <v>339</v>
      </c>
      <c r="W15" s="36">
        <v>158</v>
      </c>
      <c r="X15" s="36">
        <v>6579</v>
      </c>
      <c r="Y15" s="36">
        <v>676</v>
      </c>
      <c r="Z15" s="71">
        <v>487.08102000000002</v>
      </c>
    </row>
    <row r="16" spans="1:26" ht="15.75" customHeight="1" x14ac:dyDescent="0.2">
      <c r="A16" s="90" t="s">
        <v>30</v>
      </c>
      <c r="B16" s="91">
        <v>87.170839999999998</v>
      </c>
      <c r="C16" s="91">
        <v>42.569699999999997</v>
      </c>
      <c r="D16" s="91">
        <v>11.73954</v>
      </c>
      <c r="E16" s="91">
        <v>14.8132</v>
      </c>
      <c r="F16" s="115"/>
      <c r="G16" s="94">
        <f>IF(OR('Tabel B1'!T16&lt;5,'Tabel B1'!B16&lt;0.5),"-",IFERROR('Tabel B1'!B16/'Tabel B1'!T16*100,"-"))</f>
        <v>7.1218006535947715</v>
      </c>
      <c r="H16" s="94">
        <f>IF(OR('Tabel B1'!U16&lt;5,'Tabel B1'!C16&lt;0.5),"-",IFERROR('Tabel B1'!C16/'Tabel B1'!U16*100,"-"))</f>
        <v>8.3469999999999995</v>
      </c>
      <c r="I16" s="94">
        <f>IF(OR('Tabel B1'!V16&lt;5,'Tabel B1'!D16&lt;0.5),"-",IFERROR('Tabel B1'!D16/'Tabel B1'!V16*100,"-"))</f>
        <v>6.5219666666666658</v>
      </c>
      <c r="J16" s="94">
        <f>IF(OR('Tabel B1'!W16&lt;5,'Tabel B1'!E16&lt;0.5),"-",IFERROR('Tabel B1'!E16/'Tabel B1'!W16*100,"-"))</f>
        <v>7.9640860215053761</v>
      </c>
      <c r="K16" s="115"/>
      <c r="L16" s="94">
        <f>IF(OR('Tabel B1'!X16&lt;5,'Tabel B1'!Z16&lt;0.5),"-",IFERROR('Tabel B1'!Z16/'Tabel B1'!X16*100,"-"))</f>
        <v>5.8690123578843307</v>
      </c>
      <c r="R16" s="33" t="s">
        <v>30</v>
      </c>
      <c r="S16" s="32"/>
      <c r="T16" s="37">
        <v>1224</v>
      </c>
      <c r="U16" s="37">
        <v>510</v>
      </c>
      <c r="V16" s="74">
        <v>180</v>
      </c>
      <c r="W16" s="37">
        <v>186</v>
      </c>
      <c r="X16" s="36">
        <v>4046</v>
      </c>
      <c r="Y16" s="36">
        <v>324</v>
      </c>
      <c r="Z16" s="71">
        <v>237.46024</v>
      </c>
    </row>
    <row r="17" spans="1:26" ht="15.75" hidden="1" customHeight="1" x14ac:dyDescent="0.2">
      <c r="A17" s="31" t="s">
        <v>31</v>
      </c>
      <c r="B17" s="36">
        <v>12.219799999999999</v>
      </c>
      <c r="C17" s="36">
        <v>0.99980999999999998</v>
      </c>
      <c r="D17" s="71">
        <v>1.09711</v>
      </c>
      <c r="E17" s="36">
        <v>0.99980999999999998</v>
      </c>
      <c r="F17" s="115"/>
      <c r="G17" s="95">
        <f>IF(OR('Tabel B1'!T17&lt;5,'Tabel B1'!B17&lt;0.5),"-",IFERROR('Tabel B1'!B17/'Tabel B1'!T17*100,"-"))</f>
        <v>3.6917824773413899</v>
      </c>
      <c r="H17" s="95">
        <f>IF(OR('Tabel B1'!U17&lt;5,'Tabel B1'!C17&lt;0.5),"-",IFERROR('Tabel B1'!C17/'Tabel B1'!U17*100,"-"))</f>
        <v>1.3510945945945947</v>
      </c>
      <c r="I17" s="95">
        <f>IF(OR('Tabel B1'!V17&lt;5,'Tabel B1'!D17&lt;0.5),"-",IFERROR('Tabel B1'!D17/'Tabel B1'!V17*100,"-"))</f>
        <v>2.742775</v>
      </c>
      <c r="J17" s="95">
        <f>IF(OR('Tabel B1'!W17&lt;5,'Tabel B1'!E17&lt;0.5),"-",IFERROR('Tabel B1'!E17/'Tabel B1'!W17*100,"-"))</f>
        <v>3.2251935483870966</v>
      </c>
      <c r="K17" s="115"/>
      <c r="L17" s="95">
        <f>IF(OR('Tabel B1'!X17&lt;5,'Tabel B1'!Z17&lt;0.5),"-",IFERROR('Tabel B1'!Z17/'Tabel B1'!X17*100,"-"))</f>
        <v>1.8891006342494716</v>
      </c>
      <c r="R17" s="31" t="s">
        <v>31</v>
      </c>
      <c r="S17" s="32"/>
      <c r="T17" s="36">
        <v>331</v>
      </c>
      <c r="U17" s="36">
        <v>74</v>
      </c>
      <c r="V17" s="71">
        <v>40</v>
      </c>
      <c r="W17" s="36">
        <v>31</v>
      </c>
      <c r="X17" s="36">
        <v>2365</v>
      </c>
      <c r="Y17" s="36">
        <v>57</v>
      </c>
      <c r="Z17" s="71">
        <v>44.677230000000002</v>
      </c>
    </row>
    <row r="18" spans="1:26" ht="15.75" hidden="1" customHeight="1" x14ac:dyDescent="0.2">
      <c r="A18" s="33" t="s">
        <v>32</v>
      </c>
      <c r="B18" s="37">
        <v>10.740349999999999</v>
      </c>
      <c r="C18" s="37">
        <v>0.34616000000000002</v>
      </c>
      <c r="D18" s="74">
        <v>0</v>
      </c>
      <c r="E18" s="37">
        <v>0</v>
      </c>
      <c r="F18" s="115"/>
      <c r="G18" s="93">
        <f>IF(OR('Tabel B1'!T18&lt;5,'Tabel B1'!B18&lt;0.5),"-",IFERROR('Tabel B1'!B18/'Tabel B1'!T18*100,"-"))</f>
        <v>4.1629263565891472</v>
      </c>
      <c r="H18" s="93" t="str">
        <f>IF(OR('Tabel B1'!U18&lt;5,'Tabel B1'!C18&lt;0.5),"-",IFERROR('Tabel B1'!C18/'Tabel B1'!U18*100,"-"))</f>
        <v>-</v>
      </c>
      <c r="I18" s="93" t="str">
        <f>IF(OR('Tabel B1'!V18&lt;5,'Tabel B1'!D18&lt;0.5),"-",IFERROR('Tabel B1'!D18/'Tabel B1'!V18*100,"-"))</f>
        <v>-</v>
      </c>
      <c r="J18" s="93" t="str">
        <f>IF(OR('Tabel B1'!W18&lt;5,'Tabel B1'!E18&lt;0.5),"-",IFERROR('Tabel B1'!E18/'Tabel B1'!W18*100,"-"))</f>
        <v>-</v>
      </c>
      <c r="K18" s="115"/>
      <c r="L18" s="93">
        <f>IF(OR('Tabel B1'!X18&lt;5,'Tabel B1'!Z18&lt;0.5),"-",IFERROR('Tabel B1'!Z18/'Tabel B1'!X18*100,"-"))</f>
        <v>2.5734401650618981</v>
      </c>
      <c r="R18" s="33" t="s">
        <v>32</v>
      </c>
      <c r="S18" s="32"/>
      <c r="T18" s="37">
        <v>258</v>
      </c>
      <c r="U18" s="37">
        <v>20</v>
      </c>
      <c r="V18" s="74">
        <v>4</v>
      </c>
      <c r="W18" s="37">
        <v>10</v>
      </c>
      <c r="X18" s="36">
        <v>727</v>
      </c>
      <c r="Y18" s="36">
        <v>25</v>
      </c>
      <c r="Z18" s="71">
        <v>18.708909999999999</v>
      </c>
    </row>
    <row r="19" spans="1:26" ht="15.75" hidden="1" customHeight="1" x14ac:dyDescent="0.2">
      <c r="A19" s="31" t="s">
        <v>33</v>
      </c>
      <c r="B19" s="36">
        <v>0.16903000000000001</v>
      </c>
      <c r="C19" s="36">
        <v>1.57301</v>
      </c>
      <c r="D19" s="71">
        <v>0</v>
      </c>
      <c r="E19" s="36">
        <v>0</v>
      </c>
      <c r="F19" s="115"/>
      <c r="G19" s="94" t="str">
        <f>IF(OR('Tabel B1'!T19&lt;5,'Tabel B1'!B19&lt;0.5),"-",IFERROR('Tabel B1'!B19/'Tabel B1'!T19*100,"-"))</f>
        <v>-</v>
      </c>
      <c r="H19" s="94">
        <f>IF(OR('Tabel B1'!U19&lt;5,'Tabel B1'!C19&lt;0.5),"-",IFERROR('Tabel B1'!C19/'Tabel B1'!U19*100,"-"))</f>
        <v>17.477888888888891</v>
      </c>
      <c r="I19" s="94" t="str">
        <f>IF(OR('Tabel B1'!V19&lt;5,'Tabel B1'!D19&lt;0.5),"-",IFERROR('Tabel B1'!D19/'Tabel B1'!V19*100,"-"))</f>
        <v>-</v>
      </c>
      <c r="J19" s="94" t="str">
        <f>IF(OR('Tabel B1'!W19&lt;5,'Tabel B1'!E19&lt;0.5),"-",IFERROR('Tabel B1'!E19/'Tabel B1'!W19*100,"-"))</f>
        <v>-</v>
      </c>
      <c r="K19" s="115"/>
      <c r="L19" s="94">
        <f>IF(OR('Tabel B1'!X19&lt;5,'Tabel B1'!Z19&lt;0.5),"-",IFERROR('Tabel B1'!Z19/'Tabel B1'!X19*100,"-"))</f>
        <v>1.3719551724137933</v>
      </c>
      <c r="R19" s="31" t="s">
        <v>33</v>
      </c>
      <c r="S19" s="32"/>
      <c r="T19" s="36">
        <v>45</v>
      </c>
      <c r="U19" s="36">
        <v>9</v>
      </c>
      <c r="V19" s="71">
        <v>1</v>
      </c>
      <c r="W19" s="36">
        <v>13</v>
      </c>
      <c r="X19" s="36">
        <v>290</v>
      </c>
      <c r="Y19" s="36">
        <v>6</v>
      </c>
      <c r="Z19" s="71">
        <v>3.9786700000000002</v>
      </c>
    </row>
    <row r="20" spans="1:26" ht="15.75" hidden="1" customHeight="1" x14ac:dyDescent="0.2">
      <c r="A20" s="33" t="s">
        <v>34</v>
      </c>
      <c r="B20" s="37">
        <v>4.4140199999999998</v>
      </c>
      <c r="C20" s="37">
        <v>0</v>
      </c>
      <c r="D20" s="74">
        <v>0</v>
      </c>
      <c r="E20" s="37">
        <v>0</v>
      </c>
      <c r="F20" s="115"/>
      <c r="G20" s="95">
        <f>IF(OR('Tabel B1'!T20&lt;5,'Tabel B1'!B20&lt;0.5),"-",IFERROR('Tabel B1'!B20/'Tabel B1'!T20*100,"-"))</f>
        <v>4.904466666666667</v>
      </c>
      <c r="H20" s="95" t="str">
        <f>IF(OR('Tabel B1'!U20&lt;5,'Tabel B1'!C20&lt;0.5),"-",IFERROR('Tabel B1'!C20/'Tabel B1'!U20*100,"-"))</f>
        <v>-</v>
      </c>
      <c r="I20" s="95" t="str">
        <f>IF(OR('Tabel B1'!V20&lt;5,'Tabel B1'!D20&lt;0.5),"-",IFERROR('Tabel B1'!D20/'Tabel B1'!V20*100,"-"))</f>
        <v>-</v>
      </c>
      <c r="J20" s="95" t="str">
        <f>IF(OR('Tabel B1'!W20&lt;5,'Tabel B1'!E20&lt;0.5),"-",IFERROR('Tabel B1'!E20/'Tabel B1'!W20*100,"-"))</f>
        <v>-</v>
      </c>
      <c r="K20" s="115"/>
      <c r="L20" s="95">
        <f>IF(OR('Tabel B1'!X20&lt;5,'Tabel B1'!Z20&lt;0.5),"-",IFERROR('Tabel B1'!Z20/'Tabel B1'!X20*100,"-"))</f>
        <v>2.2734181459566076</v>
      </c>
      <c r="R20" s="33" t="s">
        <v>34</v>
      </c>
      <c r="S20" s="32"/>
      <c r="T20" s="37">
        <v>90</v>
      </c>
      <c r="U20" s="37">
        <v>9</v>
      </c>
      <c r="V20" s="74">
        <v>3</v>
      </c>
      <c r="W20" s="37">
        <v>2</v>
      </c>
      <c r="X20" s="36">
        <v>507</v>
      </c>
      <c r="Y20" s="36">
        <v>13</v>
      </c>
      <c r="Z20" s="71">
        <v>11.52623</v>
      </c>
    </row>
    <row r="21" spans="1:26" ht="15.75" customHeight="1" x14ac:dyDescent="0.2">
      <c r="A21" s="83" t="s">
        <v>35</v>
      </c>
      <c r="B21" s="84">
        <v>27.543189999999999</v>
      </c>
      <c r="C21" s="84">
        <v>2.9189799999999999</v>
      </c>
      <c r="D21" s="84">
        <v>1.09711</v>
      </c>
      <c r="E21" s="84">
        <v>0.99980999999999998</v>
      </c>
      <c r="F21" s="115"/>
      <c r="G21" s="95">
        <f>IF(OR('Tabel B1'!T21&lt;5,'Tabel B1'!B21&lt;0.5),"-",IFERROR('Tabel B1'!B21/'Tabel B1'!T21*100,"-"))</f>
        <v>3.8043080110497236</v>
      </c>
      <c r="H21" s="95">
        <f>IF(OR('Tabel B1'!U21&lt;5,'Tabel B1'!C21&lt;0.5),"-",IFERROR('Tabel B1'!C21/'Tabel B1'!U21*100,"-"))</f>
        <v>2.6062321428571429</v>
      </c>
      <c r="I21" s="95">
        <f>IF(OR('Tabel B1'!V21&lt;5,'Tabel B1'!D21&lt;0.5),"-",IFERROR('Tabel B1'!D21/'Tabel B1'!V21*100,"-"))</f>
        <v>2.2856458333333332</v>
      </c>
      <c r="J21" s="95">
        <f>IF(OR('Tabel B1'!W21&lt;5,'Tabel B1'!E21&lt;0.5),"-",IFERROR('Tabel B1'!E21/'Tabel B1'!W21*100,"-"))</f>
        <v>1.7853749999999997</v>
      </c>
      <c r="K21" s="115"/>
      <c r="L21" s="95">
        <f>IF(OR('Tabel B1'!X21&lt;5,'Tabel B1'!Z21&lt;0.5),"-",IFERROR('Tabel B1'!Z21/'Tabel B1'!X21*100,"-"))</f>
        <v>2.0285687837490358</v>
      </c>
      <c r="R21" s="31" t="s">
        <v>35</v>
      </c>
      <c r="S21" s="32"/>
      <c r="T21" s="36">
        <v>724</v>
      </c>
      <c r="U21" s="36">
        <v>112</v>
      </c>
      <c r="V21" s="71">
        <v>48</v>
      </c>
      <c r="W21" s="36">
        <v>56</v>
      </c>
      <c r="X21" s="36">
        <v>3889</v>
      </c>
      <c r="Y21" s="36">
        <v>101</v>
      </c>
      <c r="Z21" s="71">
        <v>78.891040000000004</v>
      </c>
    </row>
    <row r="22" spans="1:26" ht="15.75" customHeight="1" x14ac:dyDescent="0.2">
      <c r="A22" s="79" t="s">
        <v>36</v>
      </c>
      <c r="B22" s="80">
        <v>4.5549799999999996</v>
      </c>
      <c r="C22" s="80">
        <v>1.81501</v>
      </c>
      <c r="D22" s="80">
        <v>0</v>
      </c>
      <c r="E22" s="80">
        <v>0</v>
      </c>
      <c r="F22" s="115"/>
      <c r="G22" s="93">
        <f>IF(OR('Tabel B1'!T22&lt;5,'Tabel B1'!B22&lt;0.5),"-",IFERROR('Tabel B1'!B22/'Tabel B1'!T22*100,"-"))</f>
        <v>6.6014202898550716</v>
      </c>
      <c r="H22" s="93">
        <f>IF(OR('Tabel B1'!U22&lt;5,'Tabel B1'!C22&lt;0.5),"-",IFERROR('Tabel B1'!C22/'Tabel B1'!U22*100,"-"))</f>
        <v>6.0500333333333334</v>
      </c>
      <c r="I22" s="93" t="str">
        <f>IF(OR('Tabel B1'!V22&lt;5,'Tabel B1'!D22&lt;0.5),"-",IFERROR('Tabel B1'!D22/'Tabel B1'!V22*100,"-"))</f>
        <v>-</v>
      </c>
      <c r="J22" s="93" t="str">
        <f>IF(OR('Tabel B1'!W22&lt;5,'Tabel B1'!E22&lt;0.5),"-",IFERROR('Tabel B1'!E22/'Tabel B1'!W22*100,"-"))</f>
        <v>-</v>
      </c>
      <c r="K22" s="115"/>
      <c r="L22" s="93">
        <f>IF(OR('Tabel B1'!X22&lt;5,'Tabel B1'!Z22&lt;0.5),"-",IFERROR('Tabel B1'!Z22/'Tabel B1'!X22*100,"-"))</f>
        <v>2.7330446194225724</v>
      </c>
      <c r="R22" s="33" t="s">
        <v>36</v>
      </c>
      <c r="S22" s="32"/>
      <c r="T22" s="37">
        <v>69</v>
      </c>
      <c r="U22" s="37">
        <v>30</v>
      </c>
      <c r="V22" s="74">
        <v>3</v>
      </c>
      <c r="W22" s="37">
        <v>5</v>
      </c>
      <c r="X22" s="36">
        <v>381</v>
      </c>
      <c r="Y22" s="37">
        <v>12</v>
      </c>
      <c r="Z22" s="74">
        <v>10.4129</v>
      </c>
    </row>
    <row r="23" spans="1:26" ht="15.75" customHeight="1" x14ac:dyDescent="0.2">
      <c r="A23" s="90" t="s">
        <v>37</v>
      </c>
      <c r="B23" s="91">
        <v>10.14969</v>
      </c>
      <c r="C23" s="91">
        <v>1.99963</v>
      </c>
      <c r="D23" s="91">
        <v>0</v>
      </c>
      <c r="E23" s="91">
        <v>0</v>
      </c>
      <c r="F23" s="115"/>
      <c r="G23" s="94">
        <f>IF(OR('Tabel B1'!T23&lt;5,'Tabel B1'!B23&lt;0.5),"-",IFERROR('Tabel B1'!B23/'Tabel B1'!T23*100,"-"))</f>
        <v>5.9009825581395345</v>
      </c>
      <c r="H23" s="94">
        <f>IF(OR('Tabel B1'!U23&lt;5,'Tabel B1'!C23&lt;0.5),"-",IFERROR('Tabel B1'!C23/'Tabel B1'!U23*100,"-"))</f>
        <v>9.0892272727272729</v>
      </c>
      <c r="I23" s="94" t="str">
        <f>IF(OR('Tabel B1'!V23&lt;5,'Tabel B1'!D23&lt;0.5),"-",IFERROR('Tabel B1'!D23/'Tabel B1'!V23*100,"-"))</f>
        <v>-</v>
      </c>
      <c r="J23" s="94" t="str">
        <f>IF(OR('Tabel B1'!W23&lt;5,'Tabel B1'!E23&lt;0.5),"-",IFERROR('Tabel B1'!E23/'Tabel B1'!W23*100,"-"))</f>
        <v>-</v>
      </c>
      <c r="K23" s="115"/>
      <c r="L23" s="94">
        <f>IF(OR('Tabel B1'!X23&lt;5,'Tabel B1'!Z23&lt;0.5),"-",IFERROR('Tabel B1'!Z23/'Tabel B1'!X23*100,"-"))</f>
        <v>3.8825518672199166</v>
      </c>
      <c r="R23" s="31" t="s">
        <v>37</v>
      </c>
      <c r="S23" s="32"/>
      <c r="T23" s="36">
        <v>172</v>
      </c>
      <c r="U23" s="36">
        <v>22</v>
      </c>
      <c r="V23" s="71">
        <v>4</v>
      </c>
      <c r="W23" s="71">
        <v>9</v>
      </c>
      <c r="X23" s="36">
        <v>482</v>
      </c>
      <c r="Y23" s="37">
        <v>23</v>
      </c>
      <c r="Z23" s="74">
        <v>18.713899999999999</v>
      </c>
    </row>
    <row r="24" spans="1:26" ht="15.75" customHeight="1" x14ac:dyDescent="0.2">
      <c r="A24" s="83" t="s">
        <v>38</v>
      </c>
      <c r="B24" s="84">
        <v>4.3572600000000001</v>
      </c>
      <c r="C24" s="84">
        <v>0</v>
      </c>
      <c r="D24" s="84">
        <v>0</v>
      </c>
      <c r="E24" s="84">
        <v>0</v>
      </c>
      <c r="F24" s="115"/>
      <c r="G24" s="95">
        <f>IF(OR('Tabel B1'!T24&lt;5,'Tabel B1'!B24&lt;0.5),"-",IFERROR('Tabel B1'!B24/'Tabel B1'!T24*100,"-"))</f>
        <v>1.3365828220858897</v>
      </c>
      <c r="H24" s="95" t="str">
        <f>IF(OR('Tabel B1'!U24&lt;5,'Tabel B1'!C24&lt;0.5),"-",IFERROR('Tabel B1'!C24/'Tabel B1'!U24*100,"-"))</f>
        <v>-</v>
      </c>
      <c r="I24" s="95" t="str">
        <f>IF(OR('Tabel B1'!V24&lt;5,'Tabel B1'!D24&lt;0.5),"-",IFERROR('Tabel B1'!D24/'Tabel B1'!V24*100,"-"))</f>
        <v>-</v>
      </c>
      <c r="J24" s="95" t="str">
        <f>IF(OR('Tabel B1'!W24&lt;5,'Tabel B1'!E24&lt;0.5),"-",IFERROR('Tabel B1'!E24/'Tabel B1'!W24*100,"-"))</f>
        <v>-</v>
      </c>
      <c r="K24" s="115"/>
      <c r="L24" s="95">
        <f>IF(OR('Tabel B1'!X24&lt;5,'Tabel B1'!Z24&lt;0.5),"-",IFERROR('Tabel B1'!Z24/'Tabel B1'!X24*100,"-"))</f>
        <v>0.776383392928089</v>
      </c>
      <c r="R24" s="33" t="s">
        <v>38</v>
      </c>
      <c r="S24" s="32"/>
      <c r="T24" s="37">
        <v>326</v>
      </c>
      <c r="U24" s="37">
        <v>51</v>
      </c>
      <c r="V24" s="74">
        <v>60</v>
      </c>
      <c r="W24" s="37">
        <v>48</v>
      </c>
      <c r="X24" s="36">
        <v>2517</v>
      </c>
      <c r="Y24" s="37">
        <v>29</v>
      </c>
      <c r="Z24" s="74">
        <v>19.54157</v>
      </c>
    </row>
    <row r="25" spans="1:26" ht="15.75" customHeight="1" x14ac:dyDescent="0.2">
      <c r="A25" s="79" t="s">
        <v>39</v>
      </c>
      <c r="B25" s="80">
        <v>41.75638</v>
      </c>
      <c r="C25" s="80">
        <v>14.09905</v>
      </c>
      <c r="D25" s="80">
        <v>1.21499</v>
      </c>
      <c r="E25" s="80">
        <v>10.324949999999999</v>
      </c>
      <c r="F25" s="115"/>
      <c r="G25" s="93">
        <f>IF(OR('Tabel B1'!T25&lt;5,'Tabel B1'!B25&lt;0.5),"-",IFERROR('Tabel B1'!B25/'Tabel B1'!T25*100,"-"))</f>
        <v>3.1348633633633631</v>
      </c>
      <c r="H25" s="93">
        <f>IF(OR('Tabel B1'!U25&lt;5,'Tabel B1'!C25&lt;0.5),"-",IFERROR('Tabel B1'!C25/'Tabel B1'!U25*100,"-"))</f>
        <v>6.0510944206008581</v>
      </c>
      <c r="I25" s="93">
        <f>IF(OR('Tabel B1'!V25&lt;5,'Tabel B1'!D25&lt;0.5),"-",IFERROR('Tabel B1'!D25/'Tabel B1'!V25*100,"-"))</f>
        <v>1.7867500000000001</v>
      </c>
      <c r="J25" s="93">
        <f>IF(OR('Tabel B1'!W25&lt;5,'Tabel B1'!E25&lt;0.5),"-",IFERROR('Tabel B1'!E25/'Tabel B1'!W25*100,"-"))</f>
        <v>4.6931590909090906</v>
      </c>
      <c r="K25" s="115"/>
      <c r="L25" s="93">
        <f>IF(OR('Tabel B1'!X25&lt;5,'Tabel B1'!Z25&lt;0.5),"-",IFERROR('Tabel B1'!Z25/'Tabel B1'!X25*100,"-"))</f>
        <v>2.094317102966841</v>
      </c>
      <c r="R25" s="31" t="s">
        <v>39</v>
      </c>
      <c r="S25" s="32"/>
      <c r="T25" s="36">
        <v>1332</v>
      </c>
      <c r="U25" s="36">
        <v>233</v>
      </c>
      <c r="V25" s="71">
        <v>68</v>
      </c>
      <c r="W25" s="36">
        <v>220</v>
      </c>
      <c r="X25" s="36">
        <v>5730</v>
      </c>
      <c r="Y25" s="37">
        <v>176</v>
      </c>
      <c r="Z25" s="74">
        <v>120.00436999999999</v>
      </c>
    </row>
    <row r="26" spans="1:26" ht="15.75" customHeight="1" x14ac:dyDescent="0.2">
      <c r="A26" s="90" t="s">
        <v>40</v>
      </c>
      <c r="B26" s="91">
        <v>73.914429999999996</v>
      </c>
      <c r="C26" s="91">
        <v>35.867269999999998</v>
      </c>
      <c r="D26" s="91">
        <v>7.22011</v>
      </c>
      <c r="E26" s="91">
        <v>34.40654</v>
      </c>
      <c r="F26" s="115"/>
      <c r="G26" s="94">
        <f>IF(OR('Tabel B1'!T26&lt;5,'Tabel B1'!B26&lt;0.5),"-",IFERROR('Tabel B1'!B26/'Tabel B1'!T26*100,"-"))</f>
        <v>2.7955533282904685</v>
      </c>
      <c r="H26" s="94">
        <f>IF(OR('Tabel B1'!U26&lt;5,'Tabel B1'!C26&lt;0.5),"-",IFERROR('Tabel B1'!C26/'Tabel B1'!U26*100,"-"))</f>
        <v>1.7782483886960834</v>
      </c>
      <c r="I26" s="94">
        <f>IF(OR('Tabel B1'!V26&lt;5,'Tabel B1'!D26&lt;0.5),"-",IFERROR('Tabel B1'!D26/'Tabel B1'!V26*100,"-"))</f>
        <v>1.1073788343558282</v>
      </c>
      <c r="J26" s="94">
        <f>IF(OR('Tabel B1'!W26&lt;5,'Tabel B1'!E26&lt;0.5),"-",IFERROR('Tabel B1'!E26/'Tabel B1'!W26*100,"-"))</f>
        <v>3.1507820512820515</v>
      </c>
      <c r="K26" s="115"/>
      <c r="L26" s="94">
        <f>IF(OR('Tabel B1'!X26&lt;5,'Tabel B1'!Z26&lt;0.5),"-",IFERROR('Tabel B1'!Z26/'Tabel B1'!X26*100,"-"))</f>
        <v>1.6428655960084197</v>
      </c>
      <c r="R26" s="33" t="s">
        <v>40</v>
      </c>
      <c r="S26" s="32"/>
      <c r="T26" s="37">
        <v>2644</v>
      </c>
      <c r="U26" s="37">
        <v>2017</v>
      </c>
      <c r="V26" s="74">
        <v>652</v>
      </c>
      <c r="W26" s="37">
        <v>1092</v>
      </c>
      <c r="X26" s="36">
        <v>12827</v>
      </c>
      <c r="Y26" s="37">
        <v>425</v>
      </c>
      <c r="Z26" s="74">
        <v>210.73036999999999</v>
      </c>
    </row>
    <row r="27" spans="1:26" ht="15.75" customHeight="1" x14ac:dyDescent="0.2">
      <c r="A27" s="83" t="s">
        <v>41</v>
      </c>
      <c r="B27" s="84">
        <v>9.8222400000000007</v>
      </c>
      <c r="C27" s="84">
        <v>9.8079000000000001</v>
      </c>
      <c r="D27" s="84">
        <v>0</v>
      </c>
      <c r="E27" s="84">
        <v>0</v>
      </c>
      <c r="F27" s="115"/>
      <c r="G27" s="95">
        <f>IF(OR('Tabel B1'!T27&lt;5,'Tabel B1'!B27&lt;0.5),"-",IFERROR('Tabel B1'!B27/'Tabel B1'!T27*100,"-"))</f>
        <v>2.9320119402985076</v>
      </c>
      <c r="H27" s="95">
        <f>IF(OR('Tabel B1'!U27&lt;5,'Tabel B1'!C27&lt;0.5),"-",IFERROR('Tabel B1'!C27/'Tabel B1'!U27*100,"-"))</f>
        <v>2.936497005988024</v>
      </c>
      <c r="I27" s="95" t="str">
        <f>IF(OR('Tabel B1'!V27&lt;5,'Tabel B1'!D27&lt;0.5),"-",IFERROR('Tabel B1'!D27/'Tabel B1'!V27*100,"-"))</f>
        <v>-</v>
      </c>
      <c r="J27" s="95" t="str">
        <f>IF(OR('Tabel B1'!W27&lt;5,'Tabel B1'!E27&lt;0.5),"-",IFERROR('Tabel B1'!E27/'Tabel B1'!W27*100,"-"))</f>
        <v>-</v>
      </c>
      <c r="K27" s="115"/>
      <c r="L27" s="95">
        <f>IF(OR('Tabel B1'!X27&lt;5,'Tabel B1'!Z27&lt;0.5),"-",IFERROR('Tabel B1'!Z27/'Tabel B1'!X27*100,"-"))</f>
        <v>1.7615534950071325</v>
      </c>
      <c r="R27" s="31" t="s">
        <v>41</v>
      </c>
      <c r="S27" s="32"/>
      <c r="T27" s="36">
        <v>335</v>
      </c>
      <c r="U27" s="36">
        <v>334</v>
      </c>
      <c r="V27" s="71">
        <v>66</v>
      </c>
      <c r="W27" s="36">
        <v>63</v>
      </c>
      <c r="X27" s="36">
        <v>2103</v>
      </c>
      <c r="Y27" s="37">
        <v>82</v>
      </c>
      <c r="Z27" s="74">
        <v>37.045470000000002</v>
      </c>
    </row>
    <row r="28" spans="1:26" ht="15.75" customHeight="1" x14ac:dyDescent="0.2">
      <c r="A28" s="79" t="s">
        <v>42</v>
      </c>
      <c r="B28" s="80">
        <v>116.52404</v>
      </c>
      <c r="C28" s="80">
        <v>65.685149999999993</v>
      </c>
      <c r="D28" s="80">
        <v>3.6761699999999999</v>
      </c>
      <c r="E28" s="80">
        <v>0.99980999999999998</v>
      </c>
      <c r="F28" s="115"/>
      <c r="G28" s="93">
        <f>IF(OR('Tabel B1'!T28&lt;5,'Tabel B1'!B28&lt;0.5),"-",IFERROR('Tabel B1'!B28/'Tabel B1'!T28*100,"-"))</f>
        <v>4.9796598290598295</v>
      </c>
      <c r="H28" s="93">
        <f>IF(OR('Tabel B1'!U28&lt;5,'Tabel B1'!C28&lt;0.5),"-",IFERROR('Tabel B1'!C28/'Tabel B1'!U28*100,"-"))</f>
        <v>5.6333747855917657</v>
      </c>
      <c r="I28" s="93">
        <f>IF(OR('Tabel B1'!V28&lt;5,'Tabel B1'!D28&lt;0.5),"-",IFERROR('Tabel B1'!D28/'Tabel B1'!V28*100,"-"))</f>
        <v>4.4291204819277104</v>
      </c>
      <c r="J28" s="93">
        <f>IF(OR('Tabel B1'!W28&lt;5,'Tabel B1'!E28&lt;0.5),"-",IFERROR('Tabel B1'!E28/'Tabel B1'!W28*100,"-"))</f>
        <v>1.7238103448275861</v>
      </c>
      <c r="K28" s="115"/>
      <c r="L28" s="93">
        <f>IF(OR('Tabel B1'!X28&lt;5,'Tabel B1'!Z28&lt;0.5),"-",IFERROR('Tabel B1'!Z28/'Tabel B1'!X28*100,"-"))</f>
        <v>4.2059837149306682</v>
      </c>
      <c r="R28" s="33" t="s">
        <v>42</v>
      </c>
      <c r="S28" s="32"/>
      <c r="T28" s="37">
        <v>2340</v>
      </c>
      <c r="U28" s="37">
        <v>1166</v>
      </c>
      <c r="V28" s="74">
        <v>83</v>
      </c>
      <c r="W28" s="37">
        <v>58</v>
      </c>
      <c r="X28" s="36">
        <v>6202</v>
      </c>
      <c r="Y28" s="37">
        <v>334</v>
      </c>
      <c r="Z28" s="74">
        <v>260.85511000000002</v>
      </c>
    </row>
    <row r="29" spans="1:26" ht="15.75" customHeight="1" x14ac:dyDescent="0.2">
      <c r="A29" s="90" t="s">
        <v>43</v>
      </c>
      <c r="B29" s="91">
        <v>0.30748999999999999</v>
      </c>
      <c r="C29" s="91">
        <v>0.16903000000000001</v>
      </c>
      <c r="D29" s="91">
        <v>6.3338099999999997</v>
      </c>
      <c r="E29" s="91">
        <v>0</v>
      </c>
      <c r="F29" s="115"/>
      <c r="G29" s="94" t="str">
        <f>IF(OR('Tabel B1'!T29&lt;5,'Tabel B1'!B29&lt;0.5),"-",IFERROR('Tabel B1'!B29/'Tabel B1'!T29*100,"-"))</f>
        <v>-</v>
      </c>
      <c r="H29" s="94" t="str">
        <f>IF(OR('Tabel B1'!U29&lt;5,'Tabel B1'!C29&lt;0.5),"-",IFERROR('Tabel B1'!C29/'Tabel B1'!U29*100,"-"))</f>
        <v>-</v>
      </c>
      <c r="I29" s="94">
        <f>IF(OR('Tabel B1'!V29&lt;5,'Tabel B1'!D29&lt;0.5),"-",IFERROR('Tabel B1'!D29/'Tabel B1'!V29*100,"-"))</f>
        <v>4.0087405063291133</v>
      </c>
      <c r="J29" s="94" t="str">
        <f>IF(OR('Tabel B1'!W29&lt;5,'Tabel B1'!E29&lt;0.5),"-",IFERROR('Tabel B1'!E29/'Tabel B1'!W29*100,"-"))</f>
        <v>-</v>
      </c>
      <c r="K29" s="115"/>
      <c r="L29" s="94">
        <f>IF(OR('Tabel B1'!X29&lt;5,'Tabel B1'!Z29&lt;0.5),"-",IFERROR('Tabel B1'!Z29/'Tabel B1'!X29*100,"-"))</f>
        <v>1.3384183082271146</v>
      </c>
      <c r="R29" s="31" t="s">
        <v>43</v>
      </c>
      <c r="S29" s="32"/>
      <c r="T29" s="36">
        <v>56</v>
      </c>
      <c r="U29" s="36">
        <v>45</v>
      </c>
      <c r="V29" s="71">
        <v>158</v>
      </c>
      <c r="W29" s="36">
        <v>30</v>
      </c>
      <c r="X29" s="36">
        <v>863</v>
      </c>
      <c r="Y29" s="37">
        <v>24</v>
      </c>
      <c r="Z29" s="74">
        <v>11.550549999999999</v>
      </c>
    </row>
    <row r="30" spans="1:26" ht="15.75" customHeight="1" x14ac:dyDescent="0.2">
      <c r="A30" s="83" t="s">
        <v>44</v>
      </c>
      <c r="B30" s="84">
        <v>19.402480000000001</v>
      </c>
      <c r="C30" s="84">
        <v>1.70523</v>
      </c>
      <c r="D30" s="84">
        <v>6.3500300000000003</v>
      </c>
      <c r="E30" s="84">
        <v>0.36612</v>
      </c>
      <c r="F30" s="115"/>
      <c r="G30" s="95">
        <f>IF(OR('Tabel B1'!T30&lt;5,'Tabel B1'!B30&lt;0.5),"-",IFERROR('Tabel B1'!B30/'Tabel B1'!T30*100,"-"))</f>
        <v>2.5835525965379493</v>
      </c>
      <c r="H30" s="95">
        <f>IF(OR('Tabel B1'!U30&lt;5,'Tabel B1'!C30&lt;0.5),"-",IFERROR('Tabel B1'!C30/'Tabel B1'!U30*100,"-"))</f>
        <v>1.1292913907284767</v>
      </c>
      <c r="I30" s="95">
        <f>IF(OR('Tabel B1'!V30&lt;5,'Tabel B1'!D30&lt;0.5),"-",IFERROR('Tabel B1'!D30/'Tabel B1'!V30*100,"-"))</f>
        <v>3.8719695121951219</v>
      </c>
      <c r="J30" s="95" t="str">
        <f>IF(OR('Tabel B1'!W30&lt;5,'Tabel B1'!E30&lt;0.5),"-",IFERROR('Tabel B1'!E30/'Tabel B1'!W30*100,"-"))</f>
        <v>-</v>
      </c>
      <c r="K30" s="115"/>
      <c r="L30" s="95">
        <f>IF(OR('Tabel B1'!X30&lt;5,'Tabel B1'!Z30&lt;0.5),"-",IFERROR('Tabel B1'!Z30/'Tabel B1'!X30*100,"-"))</f>
        <v>2.319450600184672</v>
      </c>
      <c r="R30" s="33" t="s">
        <v>44</v>
      </c>
      <c r="S30" s="32"/>
      <c r="T30" s="37">
        <v>751</v>
      </c>
      <c r="U30" s="37">
        <v>151</v>
      </c>
      <c r="V30" s="74">
        <v>164</v>
      </c>
      <c r="W30" s="37">
        <v>91</v>
      </c>
      <c r="X30" s="36">
        <v>3249</v>
      </c>
      <c r="Y30" s="37">
        <v>95</v>
      </c>
      <c r="Z30" s="74">
        <v>75.358949999999993</v>
      </c>
    </row>
    <row r="31" spans="1:26" ht="15.75" customHeight="1" x14ac:dyDescent="0.2">
      <c r="A31" s="79" t="s">
        <v>45</v>
      </c>
      <c r="B31" s="80">
        <v>7.0872599999999997</v>
      </c>
      <c r="C31" s="80">
        <v>5.0863800000000001</v>
      </c>
      <c r="D31" s="80">
        <v>0.42599999999999999</v>
      </c>
      <c r="E31" s="80">
        <v>0.99980999999999998</v>
      </c>
      <c r="F31" s="115"/>
      <c r="G31" s="93">
        <f>IF(OR('Tabel B1'!T31&lt;5,'Tabel B1'!B31&lt;0.5),"-",IFERROR('Tabel B1'!B31/'Tabel B1'!T31*100,"-"))</f>
        <v>5.0623285714285711</v>
      </c>
      <c r="H31" s="93">
        <f>IF(OR('Tabel B1'!U31&lt;5,'Tabel B1'!C31&lt;0.5),"-",IFERROR('Tabel B1'!C31/'Tabel B1'!U31*100,"-"))</f>
        <v>6.5210000000000008</v>
      </c>
      <c r="I31" s="93" t="str">
        <f>IF(OR('Tabel B1'!V31&lt;5,'Tabel B1'!D31&lt;0.5),"-",IFERROR('Tabel B1'!D31/'Tabel B1'!V31*100,"-"))</f>
        <v>-</v>
      </c>
      <c r="J31" s="93">
        <f>IF(OR('Tabel B1'!W31&lt;5,'Tabel B1'!E31&lt;0.5),"-",IFERROR('Tabel B1'!E31/'Tabel B1'!W31*100,"-"))</f>
        <v>2.4385609756097564</v>
      </c>
      <c r="K31" s="115"/>
      <c r="L31" s="93">
        <f>IF(OR('Tabel B1'!X31&lt;5,'Tabel B1'!Z31&lt;0.5),"-",IFERROR('Tabel B1'!Z31/'Tabel B1'!X31*100,"-"))</f>
        <v>2.7883076923076922</v>
      </c>
      <c r="R31" s="31" t="s">
        <v>45</v>
      </c>
      <c r="S31" s="32"/>
      <c r="T31" s="36">
        <v>140</v>
      </c>
      <c r="U31" s="36">
        <v>78</v>
      </c>
      <c r="V31" s="71">
        <v>50</v>
      </c>
      <c r="W31" s="36">
        <v>41</v>
      </c>
      <c r="X31" s="36">
        <v>871</v>
      </c>
      <c r="Y31" s="37">
        <v>35</v>
      </c>
      <c r="Z31" s="74">
        <v>24.286159999999999</v>
      </c>
    </row>
    <row r="32" spans="1:26" ht="15.75" customHeight="1" x14ac:dyDescent="0.2">
      <c r="A32" s="90" t="s">
        <v>46</v>
      </c>
      <c r="B32" s="91">
        <v>14.550610000000001</v>
      </c>
      <c r="C32" s="91">
        <v>7.4957900000000004</v>
      </c>
      <c r="D32" s="91">
        <v>1.99963</v>
      </c>
      <c r="E32" s="91">
        <v>1.99963</v>
      </c>
      <c r="F32" s="115"/>
      <c r="G32" s="94">
        <f>IF(OR('Tabel B1'!T32&lt;5,'Tabel B1'!B32&lt;0.5),"-",IFERROR('Tabel B1'!B32/'Tabel B1'!T32*100,"-"))</f>
        <v>5.8671814516129039</v>
      </c>
      <c r="H32" s="94">
        <f>IF(OR('Tabel B1'!U32&lt;5,'Tabel B1'!C32&lt;0.5),"-",IFERROR('Tabel B1'!C32/'Tabel B1'!U32*100,"-"))</f>
        <v>4.8359935483870968</v>
      </c>
      <c r="I32" s="94">
        <f>IF(OR('Tabel B1'!V32&lt;5,'Tabel B1'!D32&lt;0.5),"-",IFERROR('Tabel B1'!D32/'Tabel B1'!V32*100,"-"))</f>
        <v>3.3327166666666663</v>
      </c>
      <c r="J32" s="94">
        <f>IF(OR('Tabel B1'!W32&lt;5,'Tabel B1'!E32&lt;0.5),"-",IFERROR('Tabel B1'!E32/'Tabel B1'!W32*100,"-"))</f>
        <v>4.8771463414634146</v>
      </c>
      <c r="K32" s="115"/>
      <c r="L32" s="94">
        <f>IF(OR('Tabel B1'!X32&lt;5,'Tabel B1'!Z32&lt;0.5),"-",IFERROR('Tabel B1'!Z32/'Tabel B1'!X32*100,"-"))</f>
        <v>2.7952216374269008</v>
      </c>
      <c r="R32" s="33" t="s">
        <v>46</v>
      </c>
      <c r="S32" s="32"/>
      <c r="T32" s="37">
        <v>248</v>
      </c>
      <c r="U32" s="37">
        <v>155</v>
      </c>
      <c r="V32" s="74">
        <v>60</v>
      </c>
      <c r="W32" s="37">
        <v>41</v>
      </c>
      <c r="X32" s="36">
        <v>1710</v>
      </c>
      <c r="Y32" s="37">
        <v>61</v>
      </c>
      <c r="Z32" s="74">
        <v>47.798290000000001</v>
      </c>
    </row>
    <row r="33" spans="1:26" ht="15.75" customHeight="1" x14ac:dyDescent="0.2">
      <c r="A33" s="83" t="s">
        <v>47</v>
      </c>
      <c r="B33" s="84">
        <v>79.861540000000005</v>
      </c>
      <c r="C33" s="84">
        <v>76.245239999999995</v>
      </c>
      <c r="D33" s="84">
        <v>40.268819999999998</v>
      </c>
      <c r="E33" s="84">
        <v>26.384329999999999</v>
      </c>
      <c r="F33" s="115"/>
      <c r="G33" s="95">
        <f>IF(OR('Tabel B1'!T33&lt;5,'Tabel B1'!B33&lt;0.5),"-",IFERROR('Tabel B1'!B33/'Tabel B1'!T33*100,"-"))</f>
        <v>3.7144902325581395</v>
      </c>
      <c r="H33" s="95">
        <f>IF(OR('Tabel B1'!U33&lt;5,'Tabel B1'!C33&lt;0.5),"-",IFERROR('Tabel B1'!C33/'Tabel B1'!U33*100,"-"))</f>
        <v>5.5653459854014597</v>
      </c>
      <c r="I33" s="95">
        <f>IF(OR('Tabel B1'!V33&lt;5,'Tabel B1'!D33&lt;0.5),"-",IFERROR('Tabel B1'!D33/'Tabel B1'!V33*100,"-"))</f>
        <v>6.9911145833333324</v>
      </c>
      <c r="J33" s="95">
        <f>IF(OR('Tabel B1'!W33&lt;5,'Tabel B1'!E33&lt;0.5),"-",IFERROR('Tabel B1'!E33/'Tabel B1'!W33*100,"-"))</f>
        <v>6.2374302600472813</v>
      </c>
      <c r="K33" s="115"/>
      <c r="L33" s="95">
        <f>IF(OR('Tabel B1'!X33&lt;5,'Tabel B1'!Z33&lt;0.5),"-",IFERROR('Tabel B1'!Z33/'Tabel B1'!X33*100,"-"))</f>
        <v>3.4760572981542297</v>
      </c>
      <c r="R33" s="31" t="s">
        <v>47</v>
      </c>
      <c r="S33" s="32"/>
      <c r="T33" s="36">
        <v>2150</v>
      </c>
      <c r="U33" s="36">
        <v>1370</v>
      </c>
      <c r="V33" s="71">
        <v>576</v>
      </c>
      <c r="W33" s="36">
        <v>423</v>
      </c>
      <c r="X33" s="36">
        <v>8831</v>
      </c>
      <c r="Y33" s="37">
        <v>470</v>
      </c>
      <c r="Z33" s="74">
        <v>306.97062</v>
      </c>
    </row>
    <row r="34" spans="1:26" ht="15.75" customHeight="1" x14ac:dyDescent="0.2">
      <c r="A34" s="79" t="s">
        <v>48</v>
      </c>
      <c r="B34" s="80">
        <v>57.328629999999997</v>
      </c>
      <c r="C34" s="80">
        <v>34.453319999999998</v>
      </c>
      <c r="D34" s="80">
        <v>14.868080000000001</v>
      </c>
      <c r="E34" s="80">
        <v>5.0789</v>
      </c>
      <c r="F34" s="115"/>
      <c r="G34" s="93">
        <f>IF(OR('Tabel B1'!T34&lt;5,'Tabel B1'!B34&lt;0.5),"-",IFERROR('Tabel B1'!B34/'Tabel B1'!T34*100,"-"))</f>
        <v>1.2500791539467946</v>
      </c>
      <c r="H34" s="93">
        <f>IF(OR('Tabel B1'!U34&lt;5,'Tabel B1'!C34&lt;0.5),"-",IFERROR('Tabel B1'!C34/'Tabel B1'!U34*100,"-"))</f>
        <v>2.0730036101083029</v>
      </c>
      <c r="I34" s="93">
        <f>IF(OR('Tabel B1'!V34&lt;5,'Tabel B1'!D34&lt;0.5),"-",IFERROR('Tabel B1'!D34/'Tabel B1'!V34*100,"-"))</f>
        <v>2.9915653923541252</v>
      </c>
      <c r="J34" s="93">
        <f>IF(OR('Tabel B1'!W34&lt;5,'Tabel B1'!E34&lt;0.5),"-",IFERROR('Tabel B1'!E34/'Tabel B1'!W34*100,"-"))</f>
        <v>1.3507712765957447</v>
      </c>
      <c r="K34" s="115"/>
      <c r="L34" s="93">
        <f>IF(OR('Tabel B1'!X34&lt;5,'Tabel B1'!Z34&lt;0.5),"-",IFERROR('Tabel B1'!Z34/'Tabel B1'!X34*100,"-"))</f>
        <v>1.1952501956534827</v>
      </c>
      <c r="R34" s="33" t="s">
        <v>48</v>
      </c>
      <c r="S34" s="32"/>
      <c r="T34" s="37">
        <v>4586</v>
      </c>
      <c r="U34" s="37">
        <v>1662</v>
      </c>
      <c r="V34" s="74">
        <v>497</v>
      </c>
      <c r="W34" s="37">
        <v>376</v>
      </c>
      <c r="X34" s="36">
        <v>16611</v>
      </c>
      <c r="Y34" s="37">
        <v>300</v>
      </c>
      <c r="Z34" s="74">
        <v>198.54301000000001</v>
      </c>
    </row>
    <row r="35" spans="1:26" ht="15.75" customHeight="1" x14ac:dyDescent="0.2">
      <c r="A35" s="90" t="s">
        <v>49</v>
      </c>
      <c r="B35" s="91">
        <v>46.689329999999998</v>
      </c>
      <c r="C35" s="91">
        <v>23.48968</v>
      </c>
      <c r="D35" s="91">
        <v>14.16516</v>
      </c>
      <c r="E35" s="91">
        <v>3.10547</v>
      </c>
      <c r="F35" s="115"/>
      <c r="G35" s="94">
        <f>IF(OR('Tabel B1'!T35&lt;5,'Tabel B1'!B35&lt;0.5),"-",IFERROR('Tabel B1'!B35/'Tabel B1'!T35*100,"-"))</f>
        <v>1.6910296993842808</v>
      </c>
      <c r="H35" s="94">
        <f>IF(OR('Tabel B1'!U35&lt;5,'Tabel B1'!C35&lt;0.5),"-",IFERROR('Tabel B1'!C35/'Tabel B1'!U35*100,"-"))</f>
        <v>2.6333721973094169</v>
      </c>
      <c r="I35" s="94">
        <f>IF(OR('Tabel B1'!V35&lt;5,'Tabel B1'!D35&lt;0.5),"-",IFERROR('Tabel B1'!D35/'Tabel B1'!V35*100,"-"))</f>
        <v>4.3055197568389065</v>
      </c>
      <c r="J35" s="94">
        <f>IF(OR('Tabel B1'!W35&lt;5,'Tabel B1'!E35&lt;0.5),"-",IFERROR('Tabel B1'!E35/'Tabel B1'!W35*100,"-"))</f>
        <v>0.74293540669856462</v>
      </c>
      <c r="K35" s="115"/>
      <c r="L35" s="94">
        <f>IF(OR('Tabel B1'!X35&lt;5,'Tabel B1'!Z35&lt;0.5),"-",IFERROR('Tabel B1'!Z35/'Tabel B1'!X35*100,"-"))</f>
        <v>1.472141094199918</v>
      </c>
      <c r="R35" s="31" t="s">
        <v>49</v>
      </c>
      <c r="S35" s="32"/>
      <c r="T35" s="36">
        <v>2761</v>
      </c>
      <c r="U35" s="36">
        <v>892</v>
      </c>
      <c r="V35" s="71">
        <v>329</v>
      </c>
      <c r="W35" s="36">
        <v>418</v>
      </c>
      <c r="X35" s="36">
        <v>9724</v>
      </c>
      <c r="Y35" s="37">
        <v>218</v>
      </c>
      <c r="Z35" s="74">
        <v>143.15100000000001</v>
      </c>
    </row>
    <row r="36" spans="1:26" ht="15.75" customHeight="1" x14ac:dyDescent="0.2">
      <c r="A36" s="83" t="s">
        <v>50</v>
      </c>
      <c r="B36" s="84">
        <v>328.79998000000001</v>
      </c>
      <c r="C36" s="84">
        <v>92.701930000000004</v>
      </c>
      <c r="D36" s="84">
        <v>70.732860000000002</v>
      </c>
      <c r="E36" s="84">
        <v>51.434539999999998</v>
      </c>
      <c r="F36" s="115"/>
      <c r="G36" s="95">
        <f>IF(OR('Tabel B1'!T36&lt;5,'Tabel B1'!B36&lt;0.5),"-",IFERROR('Tabel B1'!B36/'Tabel B1'!T36*100,"-"))</f>
        <v>3.2018695101762584</v>
      </c>
      <c r="H36" s="95">
        <f>IF(OR('Tabel B1'!U36&lt;5,'Tabel B1'!C36&lt;0.5),"-",IFERROR('Tabel B1'!C36/'Tabel B1'!U36*100,"-"))</f>
        <v>4.1477373601789713</v>
      </c>
      <c r="I36" s="95">
        <f>IF(OR('Tabel B1'!V36&lt;5,'Tabel B1'!D36&lt;0.5),"-",IFERROR('Tabel B1'!D36/'Tabel B1'!V36*100,"-"))</f>
        <v>6.2264841549295777</v>
      </c>
      <c r="J36" s="95">
        <f>IF(OR('Tabel B1'!W36&lt;5,'Tabel B1'!E36&lt;0.5),"-",IFERROR('Tabel B1'!E36/'Tabel B1'!W36*100,"-"))</f>
        <v>4.838620884289746</v>
      </c>
      <c r="K36" s="115"/>
      <c r="L36" s="95">
        <f>IF(OR('Tabel B1'!X36&lt;5,'Tabel B1'!Z36&lt;0.5),"-",IFERROR('Tabel B1'!Z36/'Tabel B1'!X36*100,"-"))</f>
        <v>3.1010770348334429</v>
      </c>
      <c r="R36" s="33" t="s">
        <v>50</v>
      </c>
      <c r="S36" s="32"/>
      <c r="T36" s="37">
        <v>10269</v>
      </c>
      <c r="U36" s="37">
        <v>2235</v>
      </c>
      <c r="V36" s="74">
        <v>1136</v>
      </c>
      <c r="W36" s="37">
        <v>1063</v>
      </c>
      <c r="X36" s="36">
        <v>28909</v>
      </c>
      <c r="Y36" s="37">
        <v>1163</v>
      </c>
      <c r="Z36" s="74">
        <v>896.49036000000001</v>
      </c>
    </row>
    <row r="37" spans="1:26" ht="15.75" customHeight="1" x14ac:dyDescent="0.2">
      <c r="A37" s="79" t="s">
        <v>51</v>
      </c>
      <c r="B37" s="80">
        <v>353.07490999999999</v>
      </c>
      <c r="C37" s="80">
        <v>181.28734</v>
      </c>
      <c r="D37" s="80">
        <v>76.598889999999997</v>
      </c>
      <c r="E37" s="80">
        <v>59.901449999999997</v>
      </c>
      <c r="F37" s="115"/>
      <c r="G37" s="93">
        <f>IF(OR('Tabel B1'!T37&lt;5,'Tabel B1'!B37&lt;0.5),"-",IFERROR('Tabel B1'!B37/'Tabel B1'!T37*100,"-"))</f>
        <v>3.280755528712135</v>
      </c>
      <c r="H37" s="93">
        <f>IF(OR('Tabel B1'!U37&lt;5,'Tabel B1'!C37&lt;0.5),"-",IFERROR('Tabel B1'!C37/'Tabel B1'!U37*100,"-"))</f>
        <v>3.774460545492401</v>
      </c>
      <c r="I37" s="93">
        <f>IF(OR('Tabel B1'!V37&lt;5,'Tabel B1'!D37&lt;0.5),"-",IFERROR('Tabel B1'!D37/'Tabel B1'!V37*100,"-"))</f>
        <v>4.6143909638554215</v>
      </c>
      <c r="J37" s="93">
        <f>IF(OR('Tabel B1'!W37&lt;5,'Tabel B1'!E37&lt;0.5),"-",IFERROR('Tabel B1'!E37/'Tabel B1'!W37*100,"-"))</f>
        <v>4.1540533980582524</v>
      </c>
      <c r="K37" s="115"/>
      <c r="L37" s="93">
        <f>IF(OR('Tabel B1'!X37&lt;5,'Tabel B1'!Z37&lt;0.5),"-",IFERROR('Tabel B1'!Z37/'Tabel B1'!X37*100,"-"))</f>
        <v>2.7718972991741277</v>
      </c>
      <c r="R37" s="31" t="s">
        <v>51</v>
      </c>
      <c r="S37" s="32"/>
      <c r="T37" s="36">
        <v>10762</v>
      </c>
      <c r="U37" s="36">
        <v>4803</v>
      </c>
      <c r="V37" s="71">
        <v>1660</v>
      </c>
      <c r="W37" s="36">
        <v>1442</v>
      </c>
      <c r="X37" s="36">
        <v>40321</v>
      </c>
      <c r="Y37" s="37">
        <v>1675</v>
      </c>
      <c r="Z37" s="74">
        <v>1117.65671</v>
      </c>
    </row>
    <row r="38" spans="1:26" ht="15.75" customHeight="1" x14ac:dyDescent="0.2">
      <c r="A38" s="90" t="s">
        <v>52</v>
      </c>
      <c r="B38" s="91">
        <v>65.413830000000004</v>
      </c>
      <c r="C38" s="91">
        <v>35.334620000000001</v>
      </c>
      <c r="D38" s="91">
        <v>32.158670000000001</v>
      </c>
      <c r="E38" s="91">
        <v>25.711349999999999</v>
      </c>
      <c r="F38" s="115"/>
      <c r="G38" s="94">
        <f>IF(OR('Tabel B1'!T38&lt;5,'Tabel B1'!B38&lt;0.5),"-",IFERROR('Tabel B1'!B38/'Tabel B1'!T38*100,"-"))</f>
        <v>5.0747734678044996</v>
      </c>
      <c r="H38" s="94">
        <f>IF(OR('Tabel B1'!U38&lt;5,'Tabel B1'!C38&lt;0.5),"-",IFERROR('Tabel B1'!C38/'Tabel B1'!U38*100,"-"))</f>
        <v>5.0695294117647061</v>
      </c>
      <c r="I38" s="94">
        <f>IF(OR('Tabel B1'!V38&lt;5,'Tabel B1'!D38&lt;0.5),"-",IFERROR('Tabel B1'!D38/'Tabel B1'!V38*100,"-"))</f>
        <v>10.144690851735017</v>
      </c>
      <c r="J38" s="94">
        <f>IF(OR('Tabel B1'!W38&lt;5,'Tabel B1'!E38&lt;0.5),"-",IFERROR('Tabel B1'!E38/'Tabel B1'!W38*100,"-"))</f>
        <v>9.0215263157894725</v>
      </c>
      <c r="K38" s="115"/>
      <c r="L38" s="94">
        <f>IF(OR('Tabel B1'!X38&lt;5,'Tabel B1'!Z38&lt;0.5),"-",IFERROR('Tabel B1'!Z38/'Tabel B1'!X38*100,"-"))</f>
        <v>4.1275119103222799</v>
      </c>
      <c r="R38" s="33" t="s">
        <v>52</v>
      </c>
      <c r="S38" s="32"/>
      <c r="T38" s="37">
        <v>1289</v>
      </c>
      <c r="U38" s="37">
        <v>697</v>
      </c>
      <c r="V38" s="74">
        <v>317</v>
      </c>
      <c r="W38" s="37">
        <v>285</v>
      </c>
      <c r="X38" s="36">
        <v>6423</v>
      </c>
      <c r="Y38" s="37">
        <v>371</v>
      </c>
      <c r="Z38" s="74">
        <v>265.11009000000001</v>
      </c>
    </row>
    <row r="39" spans="1:26" ht="15.75" customHeight="1" x14ac:dyDescent="0.2">
      <c r="A39" s="83" t="s">
        <v>53</v>
      </c>
      <c r="B39" s="84">
        <v>56.711779999999997</v>
      </c>
      <c r="C39" s="84">
        <v>12.326449999999999</v>
      </c>
      <c r="D39" s="84">
        <v>8.6272099999999998</v>
      </c>
      <c r="E39" s="84">
        <v>4.3529</v>
      </c>
      <c r="F39" s="115"/>
      <c r="G39" s="95">
        <f>IF(OR('Tabel B1'!T39&lt;5,'Tabel B1'!B39&lt;0.5),"-",IFERROR('Tabel B1'!B39/'Tabel B1'!T39*100,"-"))</f>
        <v>5.3959828734538533</v>
      </c>
      <c r="H39" s="95">
        <f>IF(OR('Tabel B1'!U39&lt;5,'Tabel B1'!C39&lt;0.5),"-",IFERROR('Tabel B1'!C39/'Tabel B1'!U39*100,"-"))</f>
        <v>2.9278978622327791</v>
      </c>
      <c r="I39" s="95">
        <f>IF(OR('Tabel B1'!V39&lt;5,'Tabel B1'!D39&lt;0.5),"-",IFERROR('Tabel B1'!D39/'Tabel B1'!V39*100,"-"))</f>
        <v>4.9581666666666662</v>
      </c>
      <c r="J39" s="95">
        <f>IF(OR('Tabel B1'!W39&lt;5,'Tabel B1'!E39&lt;0.5),"-",IFERROR('Tabel B1'!E39/'Tabel B1'!W39*100,"-"))</f>
        <v>2.86375</v>
      </c>
      <c r="K39" s="115"/>
      <c r="L39" s="95">
        <f>IF(OR('Tabel B1'!X39&lt;5,'Tabel B1'!Z39&lt;0.5),"-",IFERROR('Tabel B1'!Z39/'Tabel B1'!X39*100,"-"))</f>
        <v>3.0735693901485535</v>
      </c>
      <c r="R39" s="31" t="s">
        <v>53</v>
      </c>
      <c r="S39" s="32"/>
      <c r="T39" s="36">
        <v>1051</v>
      </c>
      <c r="U39" s="36">
        <v>421</v>
      </c>
      <c r="V39" s="71">
        <v>174</v>
      </c>
      <c r="W39" s="36">
        <v>152</v>
      </c>
      <c r="X39" s="36">
        <v>5116</v>
      </c>
      <c r="Y39" s="37">
        <v>195</v>
      </c>
      <c r="Z39" s="74">
        <v>157.24381</v>
      </c>
    </row>
    <row r="40" spans="1:26" ht="15.75" customHeight="1" x14ac:dyDescent="0.2">
      <c r="A40" s="79" t="s">
        <v>54</v>
      </c>
      <c r="B40" s="80">
        <v>102.04577999999999</v>
      </c>
      <c r="C40" s="80">
        <v>25.204889999999999</v>
      </c>
      <c r="D40" s="80">
        <v>15.468719999999999</v>
      </c>
      <c r="E40" s="80">
        <v>13.799659999999999</v>
      </c>
      <c r="F40" s="115"/>
      <c r="G40" s="93">
        <f>IF(OR('Tabel B1'!T40&lt;5,'Tabel B1'!B40&lt;0.5),"-",IFERROR('Tabel B1'!B40/'Tabel B1'!T40*100,"-"))</f>
        <v>5.4657621853240492</v>
      </c>
      <c r="H40" s="93">
        <f>IF(OR('Tabel B1'!U40&lt;5,'Tabel B1'!C40&lt;0.5),"-",IFERROR('Tabel B1'!C40/'Tabel B1'!U40*100,"-"))</f>
        <v>3.4480013679890558</v>
      </c>
      <c r="I40" s="93">
        <f>IF(OR('Tabel B1'!V40&lt;5,'Tabel B1'!D40&lt;0.5),"-",IFERROR('Tabel B1'!D40/'Tabel B1'!V40*100,"-"))</f>
        <v>6.7548995633187765</v>
      </c>
      <c r="J40" s="93">
        <f>IF(OR('Tabel B1'!W40&lt;5,'Tabel B1'!E40&lt;0.5),"-",IFERROR('Tabel B1'!E40/'Tabel B1'!W40*100,"-"))</f>
        <v>5.0180581818181818</v>
      </c>
      <c r="K40" s="115"/>
      <c r="L40" s="93">
        <f>IF(OR('Tabel B1'!X40&lt;5,'Tabel B1'!Z40&lt;0.5),"-",IFERROR('Tabel B1'!Z40/'Tabel B1'!X40*100,"-"))</f>
        <v>3.9207359740435312</v>
      </c>
      <c r="R40" s="33" t="s">
        <v>54</v>
      </c>
      <c r="S40" s="32"/>
      <c r="T40" s="37">
        <v>1867</v>
      </c>
      <c r="U40" s="37">
        <v>731</v>
      </c>
      <c r="V40" s="74">
        <v>229</v>
      </c>
      <c r="W40" s="37">
        <v>275</v>
      </c>
      <c r="X40" s="36">
        <v>7397</v>
      </c>
      <c r="Y40" s="37">
        <v>366</v>
      </c>
      <c r="Z40" s="74">
        <v>290.01684</v>
      </c>
    </row>
    <row r="41" spans="1:26" ht="15.75" customHeight="1" x14ac:dyDescent="0.2">
      <c r="A41" s="90" t="s">
        <v>214</v>
      </c>
      <c r="B41" s="91">
        <v>45.55585</v>
      </c>
      <c r="C41" s="91">
        <v>51.68365</v>
      </c>
      <c r="D41" s="91">
        <v>22.035240000000002</v>
      </c>
      <c r="E41" s="91">
        <v>11.78182</v>
      </c>
      <c r="F41" s="115"/>
      <c r="G41" s="94">
        <f>IF(OR('Tabel B1'!T41&lt;5,'Tabel B1'!B41&lt;0.5),"-",IFERROR('Tabel B1'!B41/'Tabel B1'!T41*100,"-"))</f>
        <v>3.7218831699346406</v>
      </c>
      <c r="H41" s="94">
        <f>IF(OR('Tabel B1'!U41&lt;5,'Tabel B1'!C41&lt;0.5),"-",IFERROR('Tabel B1'!C41/'Tabel B1'!U41*100,"-"))</f>
        <v>5.1171930693069312</v>
      </c>
      <c r="I41" s="94">
        <f>IF(OR('Tabel B1'!V41&lt;5,'Tabel B1'!D41&lt;0.5),"-",IFERROR('Tabel B1'!D41/'Tabel B1'!V41*100,"-"))</f>
        <v>4.2703953488372095</v>
      </c>
      <c r="J41" s="94">
        <f>IF(OR('Tabel B1'!W41&lt;5,'Tabel B1'!E41&lt;0.5),"-",IFERROR('Tabel B1'!E41/'Tabel B1'!W41*100,"-"))</f>
        <v>2.4093701431492844</v>
      </c>
      <c r="K41" s="115"/>
      <c r="L41" s="94">
        <f>IF(OR('Tabel B1'!X41&lt;5,'Tabel B1'!Z41&lt;0.5),"-",IFERROR('Tabel B1'!Z41/'Tabel B1'!X41*100,"-"))</f>
        <v>2.3807477795720628</v>
      </c>
      <c r="R41" s="33"/>
      <c r="S41" s="32"/>
      <c r="T41" s="37">
        <v>1224</v>
      </c>
      <c r="U41" s="37">
        <v>1010</v>
      </c>
      <c r="V41" s="74">
        <v>516</v>
      </c>
      <c r="W41" s="37">
        <v>489</v>
      </c>
      <c r="X41" s="36">
        <v>9908</v>
      </c>
      <c r="Y41" s="37">
        <v>311</v>
      </c>
      <c r="Z41" s="74">
        <v>235.88449</v>
      </c>
    </row>
    <row r="42" spans="1:26" ht="15.75" customHeight="1" x14ac:dyDescent="0.2">
      <c r="A42" s="83" t="s">
        <v>55</v>
      </c>
      <c r="B42" s="84">
        <v>95.420069999999996</v>
      </c>
      <c r="C42" s="84">
        <v>50.155929999999998</v>
      </c>
      <c r="D42" s="84">
        <v>36.412399999999998</v>
      </c>
      <c r="E42" s="84">
        <v>13.806520000000001</v>
      </c>
      <c r="F42" s="115"/>
      <c r="G42" s="95">
        <f>IF(OR('Tabel B1'!T42&lt;5,'Tabel B1'!B42&lt;0.5),"-",IFERROR('Tabel B1'!B42/'Tabel B1'!T42*100,"-"))</f>
        <v>4.8758339294839042</v>
      </c>
      <c r="H42" s="95">
        <f>IF(OR('Tabel B1'!U42&lt;5,'Tabel B1'!C42&lt;0.5),"-",IFERROR('Tabel B1'!C42/'Tabel B1'!U42*100,"-"))</f>
        <v>6.1390367197062421</v>
      </c>
      <c r="I42" s="95">
        <f>IF(OR('Tabel B1'!V42&lt;5,'Tabel B1'!D42&lt;0.5),"-",IFERROR('Tabel B1'!D42/'Tabel B1'!V42*100,"-"))</f>
        <v>7.2246825396825392</v>
      </c>
      <c r="J42" s="95">
        <f>IF(OR('Tabel B1'!W42&lt;5,'Tabel B1'!E42&lt;0.5),"-",IFERROR('Tabel B1'!E42/'Tabel B1'!W42*100,"-"))</f>
        <v>8.5225432098765435</v>
      </c>
      <c r="K42" s="115"/>
      <c r="L42" s="95">
        <f>IF(OR('Tabel B1'!X42&lt;5,'Tabel B1'!Z42&lt;0.5),"-",IFERROR('Tabel B1'!Z42/'Tabel B1'!X42*100,"-"))</f>
        <v>4.8600611263736262</v>
      </c>
      <c r="R42" s="31" t="s">
        <v>55</v>
      </c>
      <c r="S42" s="32"/>
      <c r="T42" s="37">
        <v>1957</v>
      </c>
      <c r="U42" s="37">
        <v>817</v>
      </c>
      <c r="V42" s="74">
        <v>504</v>
      </c>
      <c r="W42" s="37">
        <v>162</v>
      </c>
      <c r="X42" s="36">
        <v>5824</v>
      </c>
      <c r="Y42" s="37">
        <v>437</v>
      </c>
      <c r="Z42" s="74">
        <v>283.04996</v>
      </c>
    </row>
    <row r="43" spans="1:26" ht="15.75" customHeight="1" x14ac:dyDescent="0.2">
      <c r="A43" s="79" t="s">
        <v>56</v>
      </c>
      <c r="B43" s="80">
        <v>29.771719999999998</v>
      </c>
      <c r="C43" s="80">
        <v>10.54762</v>
      </c>
      <c r="D43" s="80">
        <v>1.6578299999999999</v>
      </c>
      <c r="E43" s="80">
        <v>5.0252600000000003</v>
      </c>
      <c r="F43" s="115"/>
      <c r="G43" s="93">
        <f>IF(OR('Tabel B1'!T43&lt;5,'Tabel B1'!B43&lt;0.5),"-",IFERROR('Tabel B1'!B43/'Tabel B1'!T43*100,"-"))</f>
        <v>5.9306215139442227</v>
      </c>
      <c r="H43" s="93">
        <f>IF(OR('Tabel B1'!U43&lt;5,'Tabel B1'!C43&lt;0.5),"-",IFERROR('Tabel B1'!C43/'Tabel B1'!U43*100,"-"))</f>
        <v>8.5753008130081305</v>
      </c>
      <c r="I43" s="93">
        <f>IF(OR('Tabel B1'!V43&lt;5,'Tabel B1'!D43&lt;0.5),"-",IFERROR('Tabel B1'!D43/'Tabel B1'!V43*100,"-"))</f>
        <v>2.7630499999999998</v>
      </c>
      <c r="J43" s="93">
        <f>IF(OR('Tabel B1'!W43&lt;5,'Tabel B1'!E43&lt;0.5),"-",IFERROR('Tabel B1'!E43/'Tabel B1'!W43*100,"-"))</f>
        <v>9.1368363636363643</v>
      </c>
      <c r="K43" s="115"/>
      <c r="L43" s="93">
        <f>IF(OR('Tabel B1'!X43&lt;5,'Tabel B1'!Z43&lt;0.5),"-",IFERROR('Tabel B1'!Z43/'Tabel B1'!X43*100,"-"))</f>
        <v>5.350062792251169</v>
      </c>
      <c r="R43" s="33" t="s">
        <v>56</v>
      </c>
      <c r="S43" s="32"/>
      <c r="T43" s="37">
        <v>502</v>
      </c>
      <c r="U43" s="37">
        <v>123</v>
      </c>
      <c r="V43" s="74">
        <v>60</v>
      </c>
      <c r="W43" s="37">
        <v>55</v>
      </c>
      <c r="X43" s="36">
        <v>1497</v>
      </c>
      <c r="Y43" s="37">
        <v>100</v>
      </c>
      <c r="Z43" s="74">
        <v>80.090440000000001</v>
      </c>
    </row>
    <row r="44" spans="1:26" ht="15.75" customHeight="1" x14ac:dyDescent="0.2">
      <c r="A44" s="90" t="s">
        <v>57</v>
      </c>
      <c r="B44" s="91">
        <v>167.47209000000001</v>
      </c>
      <c r="C44" s="91">
        <v>100.50209</v>
      </c>
      <c r="D44" s="91">
        <v>26.509080000000001</v>
      </c>
      <c r="E44" s="91">
        <v>27.65297</v>
      </c>
      <c r="F44" s="115"/>
      <c r="G44" s="94">
        <f>IF(OR('Tabel B1'!T44&lt;5,'Tabel B1'!B44&lt;0.5),"-",IFERROR('Tabel B1'!B44/'Tabel B1'!T44*100,"-"))</f>
        <v>8.5575927439959116</v>
      </c>
      <c r="H44" s="94">
        <f>IF(OR('Tabel B1'!U44&lt;5,'Tabel B1'!C44&lt;0.5),"-",IFERROR('Tabel B1'!C44/'Tabel B1'!U44*100,"-"))</f>
        <v>9.6822822736030822</v>
      </c>
      <c r="I44" s="94">
        <f>IF(OR('Tabel B1'!V44&lt;5,'Tabel B1'!D44&lt;0.5),"-",IFERROR('Tabel B1'!D44/'Tabel B1'!V44*100,"-"))</f>
        <v>7.9131582089552248</v>
      </c>
      <c r="J44" s="94">
        <f>IF(OR('Tabel B1'!W44&lt;5,'Tabel B1'!E44&lt;0.5),"-",IFERROR('Tabel B1'!E44/'Tabel B1'!W44*100,"-"))</f>
        <v>6.4309232558139531</v>
      </c>
      <c r="K44" s="115"/>
      <c r="L44" s="94">
        <f>IF(OR('Tabel B1'!X44&lt;5,'Tabel B1'!Z44&lt;0.5),"-",IFERROR('Tabel B1'!Z44/'Tabel B1'!X44*100,"-"))</f>
        <v>7.5752190765082581</v>
      </c>
      <c r="R44" s="31" t="s">
        <v>57</v>
      </c>
      <c r="S44" s="32"/>
      <c r="T44" s="37">
        <v>1957</v>
      </c>
      <c r="U44" s="37">
        <v>1038</v>
      </c>
      <c r="V44" s="74">
        <v>335</v>
      </c>
      <c r="W44" s="37">
        <v>430</v>
      </c>
      <c r="X44" s="36">
        <v>5934</v>
      </c>
      <c r="Y44" s="37">
        <v>623</v>
      </c>
      <c r="Z44" s="74">
        <v>449.51350000000002</v>
      </c>
    </row>
    <row r="45" spans="1:26" ht="15.75" customHeight="1" x14ac:dyDescent="0.2">
      <c r="A45" s="83" t="s">
        <v>58</v>
      </c>
      <c r="B45" s="84">
        <v>102.59527</v>
      </c>
      <c r="C45" s="84">
        <v>38.962760000000003</v>
      </c>
      <c r="D45" s="84">
        <v>23.971810000000001</v>
      </c>
      <c r="E45" s="84">
        <v>13.26389</v>
      </c>
      <c r="F45" s="115"/>
      <c r="G45" s="95">
        <f>IF(OR('Tabel B1'!T45&lt;5,'Tabel B1'!B45&lt;0.5),"-",IFERROR('Tabel B1'!B45/'Tabel B1'!T45*100,"-"))</f>
        <v>8.8520509059534085</v>
      </c>
      <c r="H45" s="95">
        <f>IF(OR('Tabel B1'!U45&lt;5,'Tabel B1'!C45&lt;0.5),"-",IFERROR('Tabel B1'!C45/'Tabel B1'!U45*100,"-"))</f>
        <v>7.4784568138195784</v>
      </c>
      <c r="I45" s="95">
        <f>IF(OR('Tabel B1'!V45&lt;5,'Tabel B1'!D45&lt;0.5),"-",IFERROR('Tabel B1'!D45/'Tabel B1'!V45*100,"-"))</f>
        <v>8.3817517482517498</v>
      </c>
      <c r="J45" s="95">
        <f>IF(OR('Tabel B1'!W45&lt;5,'Tabel B1'!E45&lt;0.5),"-",IFERROR('Tabel B1'!E45/'Tabel B1'!W45*100,"-"))</f>
        <v>5.9747252252252254</v>
      </c>
      <c r="K45" s="115"/>
      <c r="L45" s="95">
        <f>IF(OR('Tabel B1'!X45&lt;5,'Tabel B1'!Z45&lt;0.5),"-",IFERROR('Tabel B1'!Z45/'Tabel B1'!X45*100,"-"))</f>
        <v>6.6454656558695158</v>
      </c>
      <c r="M45" t="s">
        <v>157</v>
      </c>
      <c r="R45" s="33" t="s">
        <v>58</v>
      </c>
      <c r="S45" s="32"/>
      <c r="T45" s="37">
        <v>1159</v>
      </c>
      <c r="U45" s="37">
        <v>521</v>
      </c>
      <c r="V45" s="74">
        <v>286</v>
      </c>
      <c r="W45" s="37">
        <v>222</v>
      </c>
      <c r="X45" s="36">
        <v>4353</v>
      </c>
      <c r="Y45" s="37">
        <v>383</v>
      </c>
      <c r="Z45" s="74">
        <v>289.27712000000002</v>
      </c>
    </row>
    <row r="46" spans="1:26" ht="15.75" customHeight="1" x14ac:dyDescent="0.2">
      <c r="A46" s="79" t="s">
        <v>59</v>
      </c>
      <c r="B46" s="80">
        <v>428.70828999999998</v>
      </c>
      <c r="C46" s="80">
        <v>104.45706</v>
      </c>
      <c r="D46" s="80">
        <v>48.839889999999997</v>
      </c>
      <c r="E46" s="80">
        <v>38.882930000000002</v>
      </c>
      <c r="F46" s="115"/>
      <c r="G46" s="93">
        <f>IF(OR('Tabel B1'!T46&lt;5,'Tabel B1'!B46&lt;0.5),"-",IFERROR('Tabel B1'!B46/'Tabel B1'!T46*100,"-"))</f>
        <v>5.5705339137214134</v>
      </c>
      <c r="H46" s="93">
        <f>IF(OR('Tabel B1'!U46&lt;5,'Tabel B1'!C46&lt;0.5),"-",IFERROR('Tabel B1'!C46/'Tabel B1'!U46*100,"-"))</f>
        <v>5.3788393408856852</v>
      </c>
      <c r="I46" s="93">
        <f>IF(OR('Tabel B1'!V46&lt;5,'Tabel B1'!D46&lt;0.5),"-",IFERROR('Tabel B1'!D46/'Tabel B1'!V46*100,"-"))</f>
        <v>5.8281491646778036</v>
      </c>
      <c r="J46" s="93">
        <f>IF(OR('Tabel B1'!W46&lt;5,'Tabel B1'!E46&lt;0.5),"-",IFERROR('Tabel B1'!E46/'Tabel B1'!W46*100,"-"))</f>
        <v>4.4035028312570788</v>
      </c>
      <c r="K46" s="115"/>
      <c r="L46" s="93">
        <f>IF(OR('Tabel B1'!X46&lt;5,'Tabel B1'!Z46&lt;0.5),"-",IFERROR('Tabel B1'!Z46/'Tabel B1'!X46*100,"-"))</f>
        <v>4.3723074373074375</v>
      </c>
      <c r="R46" s="31" t="s">
        <v>59</v>
      </c>
      <c r="S46" s="32"/>
      <c r="T46" s="37">
        <v>7696</v>
      </c>
      <c r="U46" s="37">
        <v>1942</v>
      </c>
      <c r="V46" s="74">
        <v>838</v>
      </c>
      <c r="W46" s="37">
        <v>883</v>
      </c>
      <c r="X46" s="36">
        <v>25641</v>
      </c>
      <c r="Y46" s="37">
        <v>1474</v>
      </c>
      <c r="Z46" s="74">
        <v>1121.1033500000001</v>
      </c>
    </row>
    <row r="47" spans="1:26" ht="15.75" customHeight="1" x14ac:dyDescent="0.2">
      <c r="A47" s="38"/>
      <c r="K47" s="115"/>
      <c r="R47" s="32"/>
      <c r="S47" s="32"/>
      <c r="T47" s="37"/>
      <c r="U47" s="37"/>
      <c r="V47" s="74"/>
      <c r="W47" s="37"/>
      <c r="X47" s="37"/>
      <c r="Y47" s="37"/>
      <c r="Z47" s="74"/>
    </row>
    <row r="48" spans="1:26" ht="15.75" customHeight="1" x14ac:dyDescent="0.2">
      <c r="A48" s="88" t="s">
        <v>20</v>
      </c>
      <c r="B48" s="89">
        <f>SUM(B9:B46)-SUM(B17:B20)</f>
        <v>3980.0877500000001</v>
      </c>
      <c r="C48" s="89">
        <f>SUM(C9:C46)-SUM(C17:C20)</f>
        <v>1878.51207</v>
      </c>
      <c r="D48" s="89">
        <f>SUM(D9:D46)-SUM(D17:D20)</f>
        <v>885.69581999999991</v>
      </c>
      <c r="E48" s="89">
        <f>SUM(E9:E46)-SUM(E17:E20)</f>
        <v>731.72006999999996</v>
      </c>
      <c r="F48" s="108">
        <f t="shared" ref="F48" si="0">SUM(F9:F46)-SUM(F17:F20)</f>
        <v>0</v>
      </c>
      <c r="G48" s="92">
        <f>IF(OR('Tabel B1'!T48&lt;5,'Tabel B1'!B48&lt;0.5),"-",IFERROR('Tabel B1'!B48/'Tabel B1'!T48*100,"-"))</f>
        <v>4.1948648292580106</v>
      </c>
      <c r="H48" s="92">
        <f>IF(OR('Tabel B1'!U48&lt;5,'Tabel B1'!C48&lt;0.5),"-",IFERROR('Tabel B1'!C48/'Tabel B1'!U48*100,"-"))</f>
        <v>4.7424000151473074</v>
      </c>
      <c r="I48" s="92">
        <f>IF(OR('Tabel B1'!V48&lt;5,'Tabel B1'!D48&lt;0.5),"-",IFERROR('Tabel B1'!D48/'Tabel B1'!V48*100,"-"))</f>
        <v>5.15059211444522</v>
      </c>
      <c r="J48" s="92">
        <f>IF(OR('Tabel B1'!W48&lt;5,'Tabel B1'!E48&lt;0.5),"-",IFERROR('Tabel B1'!E48/'Tabel B1'!W48*100,"-"))</f>
        <v>4.5741080827655187</v>
      </c>
      <c r="K48" s="108"/>
      <c r="L48" s="92">
        <f>IF(OR('Tabel B1'!X48&lt;5,'Tabel B1'!Z48&lt;0.5),"-",IFERROR('Tabel B1'!Z48/'Tabel B1'!X48*100,"-"))</f>
        <v>3.2539792379277301</v>
      </c>
      <c r="R48" t="s">
        <v>20</v>
      </c>
      <c r="T48">
        <v>94880</v>
      </c>
      <c r="U48">
        <v>39611</v>
      </c>
      <c r="V48">
        <v>17196</v>
      </c>
      <c r="W48">
        <v>15997</v>
      </c>
      <c r="X48">
        <v>380935</v>
      </c>
      <c r="Y48">
        <v>17092</v>
      </c>
      <c r="Z48">
        <v>12395.54581</v>
      </c>
    </row>
    <row r="49" spans="1:26" ht="15.75" customHeight="1" x14ac:dyDescent="0.2">
      <c r="A49" s="27"/>
      <c r="B49" s="70"/>
      <c r="C49" s="70"/>
      <c r="D49" s="70"/>
      <c r="E49" s="70"/>
      <c r="F49" s="137"/>
      <c r="G49" s="46"/>
      <c r="H49" s="46"/>
      <c r="I49" s="46"/>
      <c r="J49" s="46"/>
      <c r="K49" s="115"/>
      <c r="L49" s="46"/>
      <c r="R49" s="32"/>
      <c r="S49" s="32"/>
      <c r="T49" s="37"/>
      <c r="U49" s="37"/>
      <c r="V49" s="74"/>
      <c r="W49" s="37"/>
      <c r="X49" s="37"/>
      <c r="Y49" s="37"/>
      <c r="Z49" s="74"/>
    </row>
    <row r="50" spans="1:26" ht="15.75" customHeight="1" x14ac:dyDescent="0.2">
      <c r="A50" s="90" t="s">
        <v>60</v>
      </c>
      <c r="B50" s="91">
        <v>231.51687000000001</v>
      </c>
      <c r="C50" s="91">
        <v>145.43566000000001</v>
      </c>
      <c r="D50" s="91">
        <v>117.2594</v>
      </c>
      <c r="E50" s="91">
        <v>89.499160000000003</v>
      </c>
      <c r="F50" s="76"/>
      <c r="G50" s="94">
        <f>IF(OR('Tabel B1'!T50&lt;5,'Tabel B1'!B50&lt;0.5),"-",IFERROR('Tabel B1'!B50/'Tabel B1'!T50*100,"-"))</f>
        <v>2.4106296334860478</v>
      </c>
      <c r="H50" s="94">
        <f>IF(OR('Tabel B1'!U50&lt;5,'Tabel B1'!C50&lt;0.5),"-",IFERROR('Tabel B1'!C50/'Tabel B1'!U50*100,"-"))</f>
        <v>2.5832266429840147</v>
      </c>
      <c r="I50" s="94">
        <f>IF(OR('Tabel B1'!V50&lt;5,'Tabel B1'!D50&lt;0.5),"-",IFERROR('Tabel B1'!D50/'Tabel B1'!V50*100,"-"))</f>
        <v>2.9596012115093386</v>
      </c>
      <c r="J50" s="94">
        <f>IF(OR('Tabel B1'!W50&lt;5,'Tabel B1'!E50&lt;0.5),"-",IFERROR('Tabel B1'!E50/'Tabel B1'!W50*100,"-"))</f>
        <v>2.9440513157894737</v>
      </c>
      <c r="K50" s="115"/>
      <c r="L50" s="94">
        <f>IF(OR('Tabel B1'!X50&lt;5,'Tabel B1'!Z50&lt;0.5),"-",IFERROR('Tabel B1'!Z50/'Tabel B1'!X50*100,"-"))</f>
        <v>1.7415705585498005</v>
      </c>
      <c r="R50" s="31" t="s">
        <v>150</v>
      </c>
      <c r="S50" s="32"/>
      <c r="T50" s="36">
        <v>9604</v>
      </c>
      <c r="U50" s="36">
        <v>5630</v>
      </c>
      <c r="V50" s="36">
        <v>3962</v>
      </c>
      <c r="W50" s="36">
        <v>3040</v>
      </c>
      <c r="X50" s="36">
        <v>69949</v>
      </c>
      <c r="Y50" s="36">
        <v>1682</v>
      </c>
      <c r="Z50" s="36">
        <v>1218.21119</v>
      </c>
    </row>
    <row r="51" spans="1:26" ht="15.75" customHeight="1" x14ac:dyDescent="0.2">
      <c r="A51" s="83" t="s">
        <v>61</v>
      </c>
      <c r="B51" s="84">
        <v>1121.9528499999999</v>
      </c>
      <c r="C51" s="84">
        <v>618.98334999999997</v>
      </c>
      <c r="D51" s="84">
        <v>215.96769</v>
      </c>
      <c r="E51" s="84">
        <v>228.99207999999999</v>
      </c>
      <c r="F51" s="76"/>
      <c r="G51" s="95">
        <f>IF(OR('Tabel B1'!T51&lt;5,'Tabel B1'!B51&lt;0.5),"-",IFERROR('Tabel B1'!B51/'Tabel B1'!T51*100,"-"))</f>
        <v>5.4756117618350411</v>
      </c>
      <c r="H51" s="95">
        <f>IF(OR('Tabel B1'!U51&lt;5,'Tabel B1'!C51&lt;0.5),"-",IFERROR('Tabel B1'!C51/'Tabel B1'!U51*100,"-"))</f>
        <v>6.7952942145131185</v>
      </c>
      <c r="I51" s="95">
        <f>IF(OR('Tabel B1'!V51&lt;5,'Tabel B1'!D51&lt;0.5),"-",IFERROR('Tabel B1'!D51/'Tabel B1'!V51*100,"-"))</f>
        <v>7.0739498853586644</v>
      </c>
      <c r="J51" s="95">
        <f>IF(OR('Tabel B1'!W51&lt;5,'Tabel B1'!E51&lt;0.5),"-",IFERROR('Tabel B1'!E51/'Tabel B1'!W51*100,"-"))</f>
        <v>6.5802321839080458</v>
      </c>
      <c r="K51" s="115"/>
      <c r="L51" s="95">
        <f>IF(OR('Tabel B1'!X51&lt;5,'Tabel B1'!Z51&lt;0.5),"-",IFERROR('Tabel B1'!Z51/'Tabel B1'!X51*100,"-"))</f>
        <v>4.830684413344092</v>
      </c>
      <c r="R51" s="33" t="s">
        <v>151</v>
      </c>
      <c r="S51" s="32"/>
      <c r="T51" s="36">
        <v>20490</v>
      </c>
      <c r="U51" s="36">
        <v>9109</v>
      </c>
      <c r="V51" s="36">
        <v>3053</v>
      </c>
      <c r="W51" s="36">
        <v>3480</v>
      </c>
      <c r="X51" s="36">
        <v>71882</v>
      </c>
      <c r="Y51" s="36">
        <v>4612</v>
      </c>
      <c r="Z51" s="36">
        <v>3472.39257</v>
      </c>
    </row>
    <row r="52" spans="1:26" ht="15.75" customHeight="1" x14ac:dyDescent="0.2">
      <c r="A52" s="79" t="s">
        <v>62</v>
      </c>
      <c r="B52" s="80">
        <v>851.30668000000003</v>
      </c>
      <c r="C52" s="80">
        <v>367.26688999999999</v>
      </c>
      <c r="D52" s="80">
        <v>208.52367000000001</v>
      </c>
      <c r="E52" s="80">
        <v>145.23170999999999</v>
      </c>
      <c r="F52" s="76"/>
      <c r="G52" s="93">
        <f>IF(OR('Tabel B1'!T52&lt;5,'Tabel B1'!B52&lt;0.5),"-",IFERROR('Tabel B1'!B52/'Tabel B1'!T52*100,"-"))</f>
        <v>2.8695408366198132</v>
      </c>
      <c r="H52" s="93">
        <f>IF(OR('Tabel B1'!U52&lt;5,'Tabel B1'!C52&lt;0.5),"-",IFERROR('Tabel B1'!C52/'Tabel B1'!U52*100,"-"))</f>
        <v>3.5695100592866167</v>
      </c>
      <c r="I52" s="93">
        <f>IF(OR('Tabel B1'!V52&lt;5,'Tabel B1'!D52&lt;0.5),"-",IFERROR('Tabel B1'!D52/'Tabel B1'!V52*100,"-"))</f>
        <v>5.2938225437928406</v>
      </c>
      <c r="J52" s="93">
        <f>IF(OR('Tabel B1'!W52&lt;5,'Tabel B1'!E52&lt;0.5),"-",IFERROR('Tabel B1'!E52/'Tabel B1'!W52*100,"-"))</f>
        <v>4.0522240513392855</v>
      </c>
      <c r="K52" s="115"/>
      <c r="L52" s="93">
        <f>IF(OR('Tabel B1'!X52&lt;5,'Tabel B1'!Z52&lt;0.5),"-",IFERROR('Tabel B1'!Z52/'Tabel B1'!X52*100,"-"))</f>
        <v>2.5698622975251992</v>
      </c>
      <c r="R52" s="31" t="s">
        <v>152</v>
      </c>
      <c r="S52" s="32"/>
      <c r="T52" s="36">
        <v>29667</v>
      </c>
      <c r="U52" s="36">
        <v>10289</v>
      </c>
      <c r="V52" s="36">
        <v>3939</v>
      </c>
      <c r="W52" s="36">
        <v>3584</v>
      </c>
      <c r="X52" s="36">
        <v>101988</v>
      </c>
      <c r="Y52" s="36">
        <v>3727</v>
      </c>
      <c r="Z52" s="36">
        <v>2620.9511600000001</v>
      </c>
    </row>
    <row r="53" spans="1:26" ht="15.75" customHeight="1" x14ac:dyDescent="0.2">
      <c r="A53" s="27" t="s">
        <v>63</v>
      </c>
      <c r="R53" s="33" t="s">
        <v>153</v>
      </c>
      <c r="S53" s="32"/>
      <c r="T53" s="36">
        <v>724</v>
      </c>
      <c r="U53" s="36">
        <v>112</v>
      </c>
      <c r="V53" s="36">
        <v>48</v>
      </c>
      <c r="W53" s="36">
        <v>56</v>
      </c>
      <c r="X53" s="36">
        <v>3889</v>
      </c>
      <c r="Y53" s="36">
        <v>101</v>
      </c>
      <c r="Z53" s="36">
        <v>78.891040000000004</v>
      </c>
    </row>
  </sheetData>
  <mergeCells count="3">
    <mergeCell ref="A3:L3"/>
    <mergeCell ref="B5:E5"/>
    <mergeCell ref="G5:J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25"/>
  <dimension ref="A1:AA48"/>
  <sheetViews>
    <sheetView topLeftCell="A22" workbookViewId="0">
      <selection activeCell="C38" sqref="C38"/>
    </sheetView>
  </sheetViews>
  <sheetFormatPr defaultRowHeight="12.75" x14ac:dyDescent="0.2"/>
  <cols>
    <col min="1" max="1" width="17.140625" style="58" customWidth="1"/>
    <col min="2" max="2" width="1.140625" style="58" customWidth="1"/>
    <col min="3" max="3" width="108.7109375" style="58" customWidth="1"/>
    <col min="4" max="16384" width="9.140625" style="58"/>
  </cols>
  <sheetData>
    <row r="1" spans="1:27" ht="15.75" customHeight="1" x14ac:dyDescent="0.2"/>
    <row r="2" spans="1:27" ht="15.75" customHeight="1" x14ac:dyDescent="0.2"/>
    <row r="3" spans="1:27" ht="15.75" customHeight="1" x14ac:dyDescent="0.25">
      <c r="A3" s="193" t="s">
        <v>87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1:27" ht="15.75" customHeight="1" x14ac:dyDescent="0.2"/>
    <row r="5" spans="1:27" ht="15.75" customHeight="1" x14ac:dyDescent="0.2"/>
    <row r="6" spans="1:27" ht="15.75" customHeight="1" x14ac:dyDescent="0.2"/>
    <row r="7" spans="1:27" ht="15.75" customHeight="1" x14ac:dyDescent="0.2">
      <c r="C7" s="168" t="s">
        <v>88</v>
      </c>
    </row>
    <row r="8" spans="1:27" ht="15.75" hidden="1" customHeight="1" x14ac:dyDescent="0.2"/>
    <row r="9" spans="1:27" s="78" customFormat="1" ht="18.75" customHeight="1" x14ac:dyDescent="0.2">
      <c r="A9" s="169" t="s">
        <v>210</v>
      </c>
      <c r="B9" s="170"/>
      <c r="C9" s="171" t="s">
        <v>89</v>
      </c>
    </row>
    <row r="10" spans="1:27" s="78" customFormat="1" ht="18.75" customHeight="1" x14ac:dyDescent="0.2">
      <c r="A10" s="172" t="s">
        <v>211</v>
      </c>
      <c r="B10" s="170"/>
      <c r="C10" s="173" t="s">
        <v>90</v>
      </c>
    </row>
    <row r="11" spans="1:27" s="78" customFormat="1" ht="18.75" customHeight="1" x14ac:dyDescent="0.2">
      <c r="A11" s="174" t="s">
        <v>209</v>
      </c>
      <c r="B11" s="170"/>
      <c r="C11" s="175" t="s">
        <v>200</v>
      </c>
    </row>
    <row r="12" spans="1:27" s="78" customFormat="1" ht="18.75" customHeight="1" x14ac:dyDescent="0.2">
      <c r="A12" s="169" t="s">
        <v>91</v>
      </c>
      <c r="B12" s="170"/>
      <c r="C12" s="171" t="s">
        <v>201</v>
      </c>
    </row>
    <row r="13" spans="1:27" s="78" customFormat="1" ht="18.75" customHeight="1" x14ac:dyDescent="0.2">
      <c r="A13" s="172" t="s">
        <v>92</v>
      </c>
      <c r="B13" s="170"/>
      <c r="C13" s="173" t="s">
        <v>93</v>
      </c>
      <c r="AA13" s="78" t="s">
        <v>154</v>
      </c>
    </row>
    <row r="14" spans="1:27" s="78" customFormat="1" ht="18.75" customHeight="1" x14ac:dyDescent="0.2">
      <c r="A14" s="174" t="s">
        <v>94</v>
      </c>
      <c r="B14" s="170"/>
      <c r="C14" s="175" t="s">
        <v>95</v>
      </c>
    </row>
    <row r="15" spans="1:27" s="78" customFormat="1" ht="18.75" customHeight="1" x14ac:dyDescent="0.2">
      <c r="A15" s="169" t="s">
        <v>96</v>
      </c>
      <c r="B15" s="170"/>
      <c r="C15" s="171" t="s">
        <v>97</v>
      </c>
    </row>
    <row r="16" spans="1:27" s="78" customFormat="1" ht="18.75" customHeight="1" x14ac:dyDescent="0.2">
      <c r="A16" s="172" t="s">
        <v>98</v>
      </c>
      <c r="B16" s="170"/>
      <c r="C16" s="173" t="s">
        <v>99</v>
      </c>
    </row>
    <row r="17" spans="1:3" s="78" customFormat="1" ht="27" customHeight="1" x14ac:dyDescent="0.2">
      <c r="A17" s="174" t="s">
        <v>35</v>
      </c>
      <c r="B17" s="170"/>
      <c r="C17" s="176" t="s">
        <v>100</v>
      </c>
    </row>
    <row r="18" spans="1:3" s="78" customFormat="1" ht="18.75" customHeight="1" x14ac:dyDescent="0.2">
      <c r="A18" s="169" t="s">
        <v>101</v>
      </c>
      <c r="B18" s="170"/>
      <c r="C18" s="171" t="s">
        <v>102</v>
      </c>
    </row>
    <row r="19" spans="1:3" s="78" customFormat="1" ht="18.75" customHeight="1" x14ac:dyDescent="0.2">
      <c r="A19" s="172" t="s">
        <v>37</v>
      </c>
      <c r="B19" s="170"/>
      <c r="C19" s="173" t="s">
        <v>103</v>
      </c>
    </row>
    <row r="20" spans="1:3" s="78" customFormat="1" ht="18.75" customHeight="1" x14ac:dyDescent="0.2">
      <c r="A20" s="174" t="s">
        <v>104</v>
      </c>
      <c r="B20" s="170"/>
      <c r="C20" s="175" t="s">
        <v>105</v>
      </c>
    </row>
    <row r="21" spans="1:3" s="78" customFormat="1" ht="27" customHeight="1" x14ac:dyDescent="0.2">
      <c r="A21" s="169" t="s">
        <v>106</v>
      </c>
      <c r="B21" s="177">
        <v>23576</v>
      </c>
      <c r="C21" s="178" t="s">
        <v>215</v>
      </c>
    </row>
    <row r="22" spans="1:3" s="78" customFormat="1" ht="18.75" customHeight="1" x14ac:dyDescent="0.2">
      <c r="A22" s="172" t="s">
        <v>107</v>
      </c>
      <c r="B22" s="170"/>
      <c r="C22" s="173" t="s">
        <v>108</v>
      </c>
    </row>
    <row r="23" spans="1:3" s="78" customFormat="1" ht="18.75" customHeight="1" x14ac:dyDescent="0.2">
      <c r="A23" s="174" t="s">
        <v>109</v>
      </c>
      <c r="B23" s="170"/>
      <c r="C23" s="175" t="s">
        <v>110</v>
      </c>
    </row>
    <row r="24" spans="1:3" s="78" customFormat="1" ht="18.75" customHeight="1" x14ac:dyDescent="0.2">
      <c r="A24" s="169" t="s">
        <v>42</v>
      </c>
      <c r="B24" s="170"/>
      <c r="C24" s="171" t="s">
        <v>213</v>
      </c>
    </row>
    <row r="25" spans="1:3" s="78" customFormat="1" ht="18.75" customHeight="1" x14ac:dyDescent="0.2">
      <c r="A25" s="172" t="s">
        <v>111</v>
      </c>
      <c r="B25" s="170"/>
      <c r="C25" s="173" t="s">
        <v>112</v>
      </c>
    </row>
    <row r="26" spans="1:3" s="78" customFormat="1" ht="18.75" customHeight="1" x14ac:dyDescent="0.2">
      <c r="A26" s="174" t="s">
        <v>113</v>
      </c>
      <c r="B26" s="170"/>
      <c r="C26" s="175" t="s">
        <v>114</v>
      </c>
    </row>
    <row r="27" spans="1:3" s="78" customFormat="1" ht="18.75" customHeight="1" x14ac:dyDescent="0.2">
      <c r="A27" s="169" t="s">
        <v>115</v>
      </c>
      <c r="B27" s="170"/>
      <c r="C27" s="171" t="s">
        <v>202</v>
      </c>
    </row>
    <row r="28" spans="1:3" s="78" customFormat="1" ht="18.75" customHeight="1" x14ac:dyDescent="0.2">
      <c r="A28" s="172" t="s">
        <v>116</v>
      </c>
      <c r="B28" s="170"/>
      <c r="C28" s="173" t="s">
        <v>117</v>
      </c>
    </row>
    <row r="29" spans="1:3" s="78" customFormat="1" ht="18.75" customHeight="1" x14ac:dyDescent="0.2">
      <c r="A29" s="174" t="s">
        <v>118</v>
      </c>
      <c r="B29" s="170"/>
      <c r="C29" s="175" t="s">
        <v>119</v>
      </c>
    </row>
    <row r="30" spans="1:3" s="78" customFormat="1" ht="18.75" customHeight="1" x14ac:dyDescent="0.2">
      <c r="A30" s="169" t="s">
        <v>120</v>
      </c>
      <c r="B30" s="170"/>
      <c r="C30" s="171" t="s">
        <v>121</v>
      </c>
    </row>
    <row r="31" spans="1:3" s="78" customFormat="1" ht="18.75" customHeight="1" x14ac:dyDescent="0.2">
      <c r="A31" s="172" t="s">
        <v>122</v>
      </c>
      <c r="B31" s="170"/>
      <c r="C31" s="173" t="s">
        <v>123</v>
      </c>
    </row>
    <row r="32" spans="1:3" s="78" customFormat="1" ht="27" customHeight="1" x14ac:dyDescent="0.2">
      <c r="A32" s="174" t="s">
        <v>124</v>
      </c>
      <c r="B32" s="170"/>
      <c r="C32" s="176" t="s">
        <v>125</v>
      </c>
    </row>
    <row r="33" spans="1:11" s="78" customFormat="1" ht="18.75" customHeight="1" x14ac:dyDescent="0.2">
      <c r="A33" s="169" t="s">
        <v>126</v>
      </c>
      <c r="B33" s="170"/>
      <c r="C33" s="171" t="s">
        <v>127</v>
      </c>
    </row>
    <row r="34" spans="1:11" s="78" customFormat="1" ht="18.75" customHeight="1" x14ac:dyDescent="0.2">
      <c r="A34" s="172" t="s">
        <v>128</v>
      </c>
      <c r="B34" s="170"/>
      <c r="C34" s="173" t="s">
        <v>129</v>
      </c>
    </row>
    <row r="35" spans="1:11" s="78" customFormat="1" ht="18.75" customHeight="1" x14ac:dyDescent="0.2">
      <c r="A35" s="174" t="s">
        <v>53</v>
      </c>
      <c r="B35" s="170"/>
      <c r="C35" s="175" t="s">
        <v>130</v>
      </c>
    </row>
    <row r="36" spans="1:11" s="78" customFormat="1" ht="18.75" customHeight="1" x14ac:dyDescent="0.2">
      <c r="A36" s="169" t="s">
        <v>131</v>
      </c>
      <c r="B36" s="170"/>
      <c r="C36" s="171" t="s">
        <v>132</v>
      </c>
    </row>
    <row r="37" spans="1:11" s="78" customFormat="1" ht="18.75" customHeight="1" x14ac:dyDescent="0.2">
      <c r="A37" s="172" t="s">
        <v>214</v>
      </c>
      <c r="B37" s="170"/>
      <c r="C37" s="173" t="s">
        <v>216</v>
      </c>
    </row>
    <row r="38" spans="1:11" s="78" customFormat="1" ht="18.75" customHeight="1" x14ac:dyDescent="0.2">
      <c r="A38" s="174" t="s">
        <v>133</v>
      </c>
      <c r="B38" s="170"/>
      <c r="C38" s="175" t="s">
        <v>133</v>
      </c>
    </row>
    <row r="39" spans="1:11" s="78" customFormat="1" ht="18.75" customHeight="1" x14ac:dyDescent="0.2">
      <c r="A39" s="169" t="s">
        <v>134</v>
      </c>
      <c r="B39" s="170"/>
      <c r="C39" s="171" t="s">
        <v>135</v>
      </c>
    </row>
    <row r="40" spans="1:11" s="78" customFormat="1" ht="18.75" customHeight="1" x14ac:dyDescent="0.2">
      <c r="A40" s="172" t="s">
        <v>136</v>
      </c>
      <c r="B40" s="170"/>
      <c r="C40" s="173" t="s">
        <v>137</v>
      </c>
    </row>
    <row r="41" spans="1:11" s="78" customFormat="1" ht="18.75" customHeight="1" x14ac:dyDescent="0.2">
      <c r="A41" s="174" t="s">
        <v>138</v>
      </c>
      <c r="B41" s="170"/>
      <c r="C41" s="175" t="s">
        <v>139</v>
      </c>
    </row>
    <row r="42" spans="1:11" s="78" customFormat="1" ht="27" customHeight="1" x14ac:dyDescent="0.2">
      <c r="A42" s="169" t="s">
        <v>140</v>
      </c>
      <c r="B42" s="170"/>
      <c r="C42" s="178" t="s">
        <v>212</v>
      </c>
    </row>
    <row r="43" spans="1:11" ht="15.75" customHeight="1" x14ac:dyDescent="0.2"/>
    <row r="44" spans="1:11" ht="15.75" customHeight="1" x14ac:dyDescent="0.2"/>
    <row r="45" spans="1:11" ht="15.75" customHeight="1" x14ac:dyDescent="0.2"/>
    <row r="48" spans="1:11" x14ac:dyDescent="0.2">
      <c r="B48" s="58">
        <f>SUM(B9:B46)-SUM(B17:B20)</f>
        <v>23576</v>
      </c>
      <c r="C48" s="73"/>
      <c r="H48" s="73"/>
      <c r="I48" s="73"/>
      <c r="J48" s="73"/>
      <c r="K48" s="73"/>
    </row>
  </sheetData>
  <mergeCells count="1"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25</vt:i4>
      </vt:variant>
      <vt:variant>
        <vt:lpstr>Navngivne områder</vt:lpstr>
      </vt:variant>
      <vt:variant>
        <vt:i4>15</vt:i4>
      </vt:variant>
    </vt:vector>
  </HeadingPairs>
  <TitlesOfParts>
    <vt:vector size="40" baseType="lpstr">
      <vt:lpstr>Nøgletalstabeller</vt:lpstr>
      <vt:lpstr>Efterløn</vt:lpstr>
      <vt:lpstr>Tabel 1</vt:lpstr>
      <vt:lpstr>Tabel 2</vt:lpstr>
      <vt:lpstr>Tabel 3</vt:lpstr>
      <vt:lpstr>Tabel 4 F</vt:lpstr>
      <vt:lpstr>Tabel 4 Be</vt:lpstr>
      <vt:lpstr>Tabel 4.1 Br</vt:lpstr>
      <vt:lpstr>Tabel 4.2 p (Be)</vt:lpstr>
      <vt:lpstr>Tabel 4 p (Br)</vt:lpstr>
      <vt:lpstr>Tabel 5 F</vt:lpstr>
      <vt:lpstr>Tabel 5 Be</vt:lpstr>
      <vt:lpstr>Tabel 5.1 Br</vt:lpstr>
      <vt:lpstr>Tabel 5 p (Be)</vt:lpstr>
      <vt:lpstr>Tabel 5.2 p (Br)</vt:lpstr>
      <vt:lpstr>Tabel 5 Dim F</vt:lpstr>
      <vt:lpstr>Tabel 5.3 Dim Br</vt:lpstr>
      <vt:lpstr>Tabel 5.4 Dim p (Br)</vt:lpstr>
      <vt:lpstr>Tabel A F</vt:lpstr>
      <vt:lpstr>Tabel A Be</vt:lpstr>
      <vt:lpstr>Tabel (A)A Br</vt:lpstr>
      <vt:lpstr>Tabel A p (Be)</vt:lpstr>
      <vt:lpstr>Tabel B</vt:lpstr>
      <vt:lpstr>Tabel B1</vt:lpstr>
      <vt:lpstr>Udd.oversigt</vt:lpstr>
      <vt:lpstr>Udd.oversigt!_Toc364257418</vt:lpstr>
      <vt:lpstr>'Tabel (A)A Br'!Udskriftsområde</vt:lpstr>
      <vt:lpstr>'Tabel 1'!Udskriftsområde</vt:lpstr>
      <vt:lpstr>'Tabel 2'!Udskriftsområde</vt:lpstr>
      <vt:lpstr>'Tabel 3'!Udskriftsområde</vt:lpstr>
      <vt:lpstr>'Tabel 4 Be'!Udskriftsområde</vt:lpstr>
      <vt:lpstr>'Tabel 4 F'!Udskriftsområde</vt:lpstr>
      <vt:lpstr>'Tabel 4 p (Br)'!Udskriftsområde</vt:lpstr>
      <vt:lpstr>'Tabel 4.1 Br'!Udskriftsområde</vt:lpstr>
      <vt:lpstr>'Tabel 4.2 p (Be)'!Udskriftsområde</vt:lpstr>
      <vt:lpstr>'Tabel 5 Be'!Udskriftsområde</vt:lpstr>
      <vt:lpstr>'Tabel 5 F'!Udskriftsområde</vt:lpstr>
      <vt:lpstr>'Tabel 5.1 Br'!Udskriftsområde</vt:lpstr>
      <vt:lpstr>'Tabel A Be'!Udskriftsområde</vt:lpstr>
      <vt:lpstr>'Tabel A F'!Udskriftsområde</vt:lpstr>
    </vt:vector>
  </TitlesOfParts>
  <Company>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krm@ac.dk</dc:creator>
  <cp:lastModifiedBy>Hersh Palani</cp:lastModifiedBy>
  <cp:lastPrinted>2015-02-19T12:14:47Z</cp:lastPrinted>
  <dcterms:created xsi:type="dcterms:W3CDTF">2014-02-21T18:46:03Z</dcterms:created>
  <dcterms:modified xsi:type="dcterms:W3CDTF">2022-08-01T08:01:44Z</dcterms:modified>
</cp:coreProperties>
</file>